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or\Downloads\"/>
    </mc:Choice>
  </mc:AlternateContent>
  <xr:revisionPtr revIDLastSave="0" documentId="13_ncr:1_{5DAEF2F9-5E54-4EE4-A6E9-18A544B87829}" xr6:coauthVersionLast="47" xr6:coauthVersionMax="47" xr10:uidLastSave="{00000000-0000-0000-0000-000000000000}"/>
  <bookViews>
    <workbookView xWindow="-108" yWindow="-108" windowWidth="23256" windowHeight="12576" tabRatio="588" activeTab="5" xr2:uid="{00000000-000D-0000-FFFF-FFFF00000000}"/>
  </bookViews>
  <sheets>
    <sheet name="טב.הו&quot;ק" sheetId="1" r:id="rId1"/>
    <sheet name="יוצאים" sheetId="2" r:id="rId2"/>
    <sheet name="נכנסים" sheetId="7" r:id="rId3"/>
    <sheet name="הלוואות" sheetId="3" r:id="rId4"/>
    <sheet name="מרכז" sheetId="6" r:id="rId5"/>
    <sheet name="רווח והפסד" sheetId="8" r:id="rId6"/>
  </sheets>
  <definedNames>
    <definedName name="_xlnm.Print_Area" localSheetId="3">הלוואות!$B$4:$I$19</definedName>
    <definedName name="_xlnm.Print_Area" localSheetId="0">'טב.הו"ק'!$A$4:$G$19</definedName>
    <definedName name="_xlnm.Print_Area" localSheetId="4">מרכז!$A$4:$L$1637</definedName>
    <definedName name="_xlnm.Print_Area" localSheetId="2">נכנסים!$A$88:$C$91</definedName>
  </definedNames>
  <calcPr calcId="191029"/>
</workbook>
</file>

<file path=xl/calcChain.xml><?xml version="1.0" encoding="utf-8"?>
<calcChain xmlns="http://schemas.openxmlformats.org/spreadsheetml/2006/main">
  <c r="B5" i="6" l="1"/>
  <c r="D5" i="6"/>
  <c r="E5" i="6"/>
  <c r="F5" i="6"/>
  <c r="G6" i="1"/>
  <c r="B6" i="6" l="1"/>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264" i="6"/>
  <c r="B265" i="6"/>
  <c r="B266" i="6"/>
  <c r="B267" i="6"/>
  <c r="B268" i="6"/>
  <c r="B269" i="6"/>
  <c r="B270" i="6"/>
  <c r="B271" i="6"/>
  <c r="B272" i="6"/>
  <c r="B273" i="6"/>
  <c r="B274" i="6"/>
  <c r="B275" i="6"/>
  <c r="B276" i="6"/>
  <c r="B277" i="6"/>
  <c r="B278" i="6"/>
  <c r="B279" i="6"/>
  <c r="B280" i="6"/>
  <c r="B281" i="6"/>
  <c r="B282" i="6"/>
  <c r="B283" i="6"/>
  <c r="B284" i="6"/>
  <c r="B285" i="6"/>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6" i="6"/>
  <c r="B347" i="6"/>
  <c r="B348" i="6"/>
  <c r="B349" i="6"/>
  <c r="B350" i="6"/>
  <c r="B351" i="6"/>
  <c r="B352" i="6"/>
  <c r="B353" i="6"/>
  <c r="B354" i="6"/>
  <c r="B355" i="6"/>
  <c r="B356" i="6"/>
  <c r="B357" i="6"/>
  <c r="B358" i="6"/>
  <c r="B359" i="6"/>
  <c r="B360" i="6"/>
  <c r="B361" i="6"/>
  <c r="B362" i="6"/>
  <c r="B363" i="6"/>
  <c r="B364" i="6"/>
  <c r="B365" i="6"/>
  <c r="B366" i="6"/>
  <c r="B367" i="6"/>
  <c r="B368" i="6"/>
  <c r="B369" i="6"/>
  <c r="B370" i="6"/>
  <c r="B371" i="6"/>
  <c r="B372" i="6"/>
  <c r="B373" i="6"/>
  <c r="B374" i="6"/>
  <c r="B375" i="6"/>
  <c r="B376" i="6"/>
  <c r="B377" i="6"/>
  <c r="B378" i="6"/>
  <c r="B379" i="6"/>
  <c r="B380" i="6"/>
  <c r="B381" i="6"/>
  <c r="B382" i="6"/>
  <c r="B383" i="6"/>
  <c r="B384" i="6"/>
  <c r="B385" i="6"/>
  <c r="B386" i="6"/>
  <c r="B387" i="6"/>
  <c r="B388" i="6"/>
  <c r="B389" i="6"/>
  <c r="B390" i="6"/>
  <c r="B391" i="6"/>
  <c r="B392" i="6"/>
  <c r="B393" i="6"/>
  <c r="B394" i="6"/>
  <c r="B395" i="6"/>
  <c r="B396" i="6"/>
  <c r="B397" i="6"/>
  <c r="B398" i="6"/>
  <c r="B399" i="6"/>
  <c r="B400" i="6"/>
  <c r="B401" i="6"/>
  <c r="B402" i="6"/>
  <c r="B403" i="6"/>
  <c r="B404" i="6"/>
  <c r="B405" i="6"/>
  <c r="B406" i="6"/>
  <c r="B407" i="6"/>
  <c r="B408" i="6"/>
  <c r="B409" i="6"/>
  <c r="B410" i="6"/>
  <c r="B411" i="6"/>
  <c r="B412" i="6"/>
  <c r="B413" i="6"/>
  <c r="B414" i="6"/>
  <c r="B415" i="6"/>
  <c r="B416" i="6"/>
  <c r="B417" i="6"/>
  <c r="B418" i="6"/>
  <c r="B419" i="6"/>
  <c r="B420" i="6"/>
  <c r="B421" i="6"/>
  <c r="B422" i="6"/>
  <c r="B423" i="6"/>
  <c r="B424" i="6"/>
  <c r="B425" i="6"/>
  <c r="B426" i="6"/>
  <c r="B427" i="6"/>
  <c r="B428" i="6"/>
  <c r="B429" i="6"/>
  <c r="B430" i="6"/>
  <c r="B431" i="6"/>
  <c r="B432" i="6"/>
  <c r="B433" i="6"/>
  <c r="B434" i="6"/>
  <c r="B435" i="6"/>
  <c r="B436" i="6"/>
  <c r="B437" i="6"/>
  <c r="B438" i="6"/>
  <c r="B439" i="6"/>
  <c r="B440" i="6"/>
  <c r="B441" i="6"/>
  <c r="B442" i="6"/>
  <c r="B443" i="6"/>
  <c r="B444" i="6"/>
  <c r="B445" i="6"/>
  <c r="B446" i="6"/>
  <c r="B447" i="6"/>
  <c r="B448" i="6"/>
  <c r="B449" i="6"/>
  <c r="B450" i="6"/>
  <c r="B451" i="6"/>
  <c r="B452" i="6"/>
  <c r="B453" i="6"/>
  <c r="B454" i="6"/>
  <c r="B455" i="6"/>
  <c r="B456" i="6"/>
  <c r="B457" i="6"/>
  <c r="B458" i="6"/>
  <c r="B459" i="6"/>
  <c r="B460" i="6"/>
  <c r="B461" i="6"/>
  <c r="B462" i="6"/>
  <c r="B463" i="6"/>
  <c r="B464" i="6"/>
  <c r="B465" i="6"/>
  <c r="B466" i="6"/>
  <c r="B467" i="6"/>
  <c r="B468" i="6"/>
  <c r="B469" i="6"/>
  <c r="B470" i="6"/>
  <c r="B471" i="6"/>
  <c r="B472" i="6"/>
  <c r="B473" i="6"/>
  <c r="B474" i="6"/>
  <c r="B475" i="6"/>
  <c r="B476" i="6"/>
  <c r="B477" i="6"/>
  <c r="B478" i="6"/>
  <c r="B479" i="6"/>
  <c r="B480" i="6"/>
  <c r="B481" i="6"/>
  <c r="B482" i="6"/>
  <c r="B483" i="6"/>
  <c r="B484" i="6"/>
  <c r="B485" i="6"/>
  <c r="B486" i="6"/>
  <c r="B487" i="6"/>
  <c r="B488" i="6"/>
  <c r="B489" i="6"/>
  <c r="B490" i="6"/>
  <c r="B491" i="6"/>
  <c r="B492" i="6"/>
  <c r="B493" i="6"/>
  <c r="B494" i="6"/>
  <c r="B495" i="6"/>
  <c r="B496" i="6"/>
  <c r="B497" i="6"/>
  <c r="B498" i="6"/>
  <c r="B499" i="6"/>
  <c r="B500" i="6"/>
  <c r="B501" i="6"/>
  <c r="B502" i="6"/>
  <c r="B503" i="6"/>
  <c r="B504" i="6"/>
  <c r="B505" i="6"/>
  <c r="B506" i="6"/>
  <c r="B507" i="6"/>
  <c r="B508" i="6"/>
  <c r="B509" i="6"/>
  <c r="B510" i="6"/>
  <c r="B511" i="6"/>
  <c r="B512" i="6"/>
  <c r="B513" i="6"/>
  <c r="B514" i="6"/>
  <c r="B515" i="6"/>
  <c r="B516" i="6"/>
  <c r="B517" i="6"/>
  <c r="B518" i="6"/>
  <c r="B519" i="6"/>
  <c r="B520" i="6"/>
  <c r="B521" i="6"/>
  <c r="B522" i="6"/>
  <c r="B523" i="6"/>
  <c r="B524" i="6"/>
  <c r="B525" i="6"/>
  <c r="B526" i="6"/>
  <c r="B527" i="6"/>
  <c r="B528" i="6"/>
  <c r="B529" i="6"/>
  <c r="B530" i="6"/>
  <c r="B531" i="6"/>
  <c r="B532" i="6"/>
  <c r="B533" i="6"/>
  <c r="B534" i="6"/>
  <c r="B535" i="6"/>
  <c r="B536" i="6"/>
  <c r="B537" i="6"/>
  <c r="B538" i="6"/>
  <c r="B539" i="6"/>
  <c r="B540" i="6"/>
  <c r="B541" i="6"/>
  <c r="B542" i="6"/>
  <c r="B543" i="6"/>
  <c r="B544" i="6"/>
  <c r="B545" i="6"/>
  <c r="B546" i="6"/>
  <c r="B547" i="6"/>
  <c r="B548" i="6"/>
  <c r="B549" i="6"/>
  <c r="B550" i="6"/>
  <c r="B551" i="6"/>
  <c r="B552" i="6"/>
  <c r="B553" i="6"/>
  <c r="B554" i="6"/>
  <c r="B555" i="6"/>
  <c r="B556" i="6"/>
  <c r="B557" i="6"/>
  <c r="B558" i="6"/>
  <c r="B559" i="6"/>
  <c r="B560" i="6"/>
  <c r="B561" i="6"/>
  <c r="B562" i="6"/>
  <c r="B563" i="6"/>
  <c r="B564" i="6"/>
  <c r="B565" i="6"/>
  <c r="B566" i="6"/>
  <c r="B567" i="6"/>
  <c r="B568" i="6"/>
  <c r="B569" i="6"/>
  <c r="B570" i="6"/>
  <c r="B571" i="6"/>
  <c r="B572" i="6"/>
  <c r="B573" i="6"/>
  <c r="B574" i="6"/>
  <c r="B575" i="6"/>
  <c r="B576" i="6"/>
  <c r="B577" i="6"/>
  <c r="B578" i="6"/>
  <c r="B579" i="6"/>
  <c r="B580" i="6"/>
  <c r="B581" i="6"/>
  <c r="B582" i="6"/>
  <c r="B583" i="6"/>
  <c r="B584" i="6"/>
  <c r="B585" i="6"/>
  <c r="B586" i="6"/>
  <c r="B587" i="6"/>
  <c r="B588" i="6"/>
  <c r="B589" i="6"/>
  <c r="B590" i="6"/>
  <c r="B591" i="6"/>
  <c r="B592" i="6"/>
  <c r="B593" i="6"/>
  <c r="B594" i="6"/>
  <c r="B595" i="6"/>
  <c r="B596" i="6"/>
  <c r="B597" i="6"/>
  <c r="B598" i="6"/>
  <c r="B599" i="6"/>
  <c r="B600" i="6"/>
  <c r="B601" i="6"/>
  <c r="B602" i="6"/>
  <c r="B603" i="6"/>
  <c r="B604" i="6"/>
  <c r="B605" i="6"/>
  <c r="B606" i="6"/>
  <c r="B607" i="6"/>
  <c r="B608" i="6"/>
  <c r="B609" i="6"/>
  <c r="B610" i="6"/>
  <c r="B611" i="6"/>
  <c r="B612" i="6"/>
  <c r="B613" i="6"/>
  <c r="B614" i="6"/>
  <c r="B615" i="6"/>
  <c r="B616" i="6"/>
  <c r="B617" i="6"/>
  <c r="B618" i="6"/>
  <c r="B619" i="6"/>
  <c r="B620" i="6"/>
  <c r="B621" i="6"/>
  <c r="B622" i="6"/>
  <c r="B623" i="6"/>
  <c r="B624" i="6"/>
  <c r="B625" i="6"/>
  <c r="B626" i="6"/>
  <c r="B627" i="6"/>
  <c r="B628" i="6"/>
  <c r="B629" i="6"/>
  <c r="B630" i="6"/>
  <c r="B631" i="6"/>
  <c r="B632" i="6"/>
  <c r="B633" i="6"/>
  <c r="B634" i="6"/>
  <c r="B635" i="6"/>
  <c r="B636" i="6"/>
  <c r="B637" i="6"/>
  <c r="B638" i="6"/>
  <c r="B639" i="6"/>
  <c r="B640" i="6"/>
  <c r="B641" i="6"/>
  <c r="B642" i="6"/>
  <c r="B643" i="6"/>
  <c r="B644" i="6"/>
  <c r="B645" i="6"/>
  <c r="B646" i="6"/>
  <c r="B647" i="6"/>
  <c r="B648" i="6"/>
  <c r="B649" i="6"/>
  <c r="B650" i="6"/>
  <c r="B651" i="6"/>
  <c r="B652" i="6"/>
  <c r="B653" i="6"/>
  <c r="B654" i="6"/>
  <c r="B655" i="6"/>
  <c r="B656" i="6"/>
  <c r="B657" i="6"/>
  <c r="B658" i="6"/>
  <c r="B659" i="6"/>
  <c r="B660" i="6"/>
  <c r="B661" i="6"/>
  <c r="B662" i="6"/>
  <c r="B663" i="6"/>
  <c r="B664" i="6"/>
  <c r="B665" i="6"/>
  <c r="B666" i="6"/>
  <c r="B667" i="6"/>
  <c r="B668" i="6"/>
  <c r="B669" i="6"/>
  <c r="B670" i="6"/>
  <c r="B671" i="6"/>
  <c r="B672" i="6"/>
  <c r="B673" i="6"/>
  <c r="B674" i="6"/>
  <c r="B675" i="6"/>
  <c r="B676" i="6"/>
  <c r="B677" i="6"/>
  <c r="B678" i="6"/>
  <c r="B679" i="6"/>
  <c r="B680" i="6"/>
  <c r="B681" i="6"/>
  <c r="B682" i="6"/>
  <c r="B683" i="6"/>
  <c r="B684" i="6"/>
  <c r="B685" i="6"/>
  <c r="B686" i="6"/>
  <c r="B687" i="6"/>
  <c r="B688" i="6"/>
  <c r="B689" i="6"/>
  <c r="B690" i="6"/>
  <c r="B691" i="6"/>
  <c r="B692" i="6"/>
  <c r="B693" i="6"/>
  <c r="B694" i="6"/>
  <c r="B695" i="6"/>
  <c r="B696" i="6"/>
  <c r="B697" i="6"/>
  <c r="B698" i="6"/>
  <c r="B699" i="6"/>
  <c r="B700" i="6"/>
  <c r="B701" i="6"/>
  <c r="B702" i="6"/>
  <c r="B703" i="6"/>
  <c r="B704" i="6"/>
  <c r="B705" i="6"/>
  <c r="B706" i="6"/>
  <c r="B707" i="6"/>
  <c r="B708" i="6"/>
  <c r="B709" i="6"/>
  <c r="B710" i="6"/>
  <c r="B711" i="6"/>
  <c r="B712" i="6"/>
  <c r="B713" i="6"/>
  <c r="B714" i="6"/>
  <c r="B715" i="6"/>
  <c r="B716" i="6"/>
  <c r="B717" i="6"/>
  <c r="B718" i="6"/>
  <c r="B719" i="6"/>
  <c r="B720" i="6"/>
  <c r="B721" i="6"/>
  <c r="B722" i="6"/>
  <c r="B723" i="6"/>
  <c r="B724" i="6"/>
  <c r="B725" i="6"/>
  <c r="B726" i="6"/>
  <c r="B727" i="6"/>
  <c r="B728" i="6"/>
  <c r="B729" i="6"/>
  <c r="B730" i="6"/>
  <c r="B731" i="6"/>
  <c r="B732" i="6"/>
  <c r="B733" i="6"/>
  <c r="B734" i="6"/>
  <c r="B735" i="6"/>
  <c r="B736" i="6"/>
  <c r="B737" i="6"/>
  <c r="B738" i="6"/>
  <c r="B739" i="6"/>
  <c r="B740" i="6"/>
  <c r="B741" i="6"/>
  <c r="B742" i="6"/>
  <c r="B743" i="6"/>
  <c r="B744" i="6"/>
  <c r="B745" i="6"/>
  <c r="B746" i="6"/>
  <c r="B747" i="6"/>
  <c r="B748" i="6"/>
  <c r="B749" i="6"/>
  <c r="B750" i="6"/>
  <c r="B751" i="6"/>
  <c r="B752" i="6"/>
  <c r="B753" i="6"/>
  <c r="B754" i="6"/>
  <c r="B755" i="6"/>
  <c r="B756" i="6"/>
  <c r="B757" i="6"/>
  <c r="B758" i="6"/>
  <c r="B759" i="6"/>
  <c r="B760" i="6"/>
  <c r="B761" i="6"/>
  <c r="B762" i="6"/>
  <c r="B763" i="6"/>
  <c r="B764" i="6"/>
  <c r="B765" i="6"/>
  <c r="B766" i="6"/>
  <c r="B767" i="6"/>
  <c r="B768" i="6"/>
  <c r="B769" i="6"/>
  <c r="B770" i="6"/>
  <c r="B771" i="6"/>
  <c r="B772" i="6"/>
  <c r="B773" i="6"/>
  <c r="B774" i="6"/>
  <c r="B775" i="6"/>
  <c r="B776" i="6"/>
  <c r="B777" i="6"/>
  <c r="B778" i="6"/>
  <c r="B779" i="6"/>
  <c r="B780" i="6"/>
  <c r="B781" i="6"/>
  <c r="B782" i="6"/>
  <c r="B783" i="6"/>
  <c r="B784" i="6"/>
  <c r="B785" i="6"/>
  <c r="B786" i="6"/>
  <c r="B787" i="6"/>
  <c r="B788" i="6"/>
  <c r="B789" i="6"/>
  <c r="B790" i="6"/>
  <c r="B791" i="6"/>
  <c r="B792" i="6"/>
  <c r="B793" i="6"/>
  <c r="B794" i="6"/>
  <c r="B795" i="6"/>
  <c r="B796" i="6"/>
  <c r="B797" i="6"/>
  <c r="B798" i="6"/>
  <c r="B799" i="6"/>
  <c r="B800" i="6"/>
  <c r="B801" i="6"/>
  <c r="B802" i="6"/>
  <c r="B803" i="6"/>
  <c r="B804" i="6"/>
  <c r="B805" i="6"/>
  <c r="B806" i="6"/>
  <c r="B807" i="6"/>
  <c r="B808" i="6"/>
  <c r="B809" i="6"/>
  <c r="B810" i="6"/>
  <c r="B811" i="6"/>
  <c r="B812" i="6"/>
  <c r="B813" i="6"/>
  <c r="B814" i="6"/>
  <c r="B815" i="6"/>
  <c r="B816" i="6"/>
  <c r="B817" i="6"/>
  <c r="B818" i="6"/>
  <c r="B819" i="6"/>
  <c r="B820" i="6"/>
  <c r="B821" i="6"/>
  <c r="B822" i="6"/>
  <c r="B823" i="6"/>
  <c r="B824" i="6"/>
  <c r="B825" i="6"/>
  <c r="B826" i="6"/>
  <c r="B827" i="6"/>
  <c r="B828" i="6"/>
  <c r="B829" i="6"/>
  <c r="B830" i="6"/>
  <c r="B831" i="6"/>
  <c r="B832" i="6"/>
  <c r="B833" i="6"/>
  <c r="B834" i="6"/>
  <c r="B835" i="6"/>
  <c r="B836" i="6"/>
  <c r="B837" i="6"/>
  <c r="B838" i="6"/>
  <c r="B839" i="6"/>
  <c r="B840" i="6"/>
  <c r="B841" i="6"/>
  <c r="B842" i="6"/>
  <c r="B843" i="6"/>
  <c r="B844" i="6"/>
  <c r="B845" i="6"/>
  <c r="B846" i="6"/>
  <c r="B847" i="6"/>
  <c r="B848" i="6"/>
  <c r="B849" i="6"/>
  <c r="B850" i="6"/>
  <c r="B851" i="6"/>
  <c r="B852" i="6"/>
  <c r="B853" i="6"/>
  <c r="B854" i="6"/>
  <c r="B855" i="6"/>
  <c r="B856" i="6"/>
  <c r="B857" i="6"/>
  <c r="B858" i="6"/>
  <c r="B859" i="6"/>
  <c r="B860" i="6"/>
  <c r="B861" i="6"/>
  <c r="B862" i="6"/>
  <c r="B863" i="6"/>
  <c r="B864" i="6"/>
  <c r="B865" i="6"/>
  <c r="B866" i="6"/>
  <c r="B867" i="6"/>
  <c r="B868" i="6"/>
  <c r="B869" i="6"/>
  <c r="B870" i="6"/>
  <c r="B871" i="6"/>
  <c r="B872" i="6"/>
  <c r="B873" i="6"/>
  <c r="B874" i="6"/>
  <c r="B875" i="6"/>
  <c r="B876" i="6"/>
  <c r="B877" i="6"/>
  <c r="B878" i="6"/>
  <c r="B879" i="6"/>
  <c r="B880" i="6"/>
  <c r="B881" i="6"/>
  <c r="B882" i="6"/>
  <c r="B883" i="6"/>
  <c r="B884" i="6"/>
  <c r="B885" i="6"/>
  <c r="B886" i="6"/>
  <c r="B887" i="6"/>
  <c r="B888" i="6"/>
  <c r="B889" i="6"/>
  <c r="B890" i="6"/>
  <c r="B891" i="6"/>
  <c r="B892" i="6"/>
  <c r="B893" i="6"/>
  <c r="B894" i="6"/>
  <c r="B895" i="6"/>
  <c r="B896" i="6"/>
  <c r="B897" i="6"/>
  <c r="B898" i="6"/>
  <c r="B899" i="6"/>
  <c r="B900" i="6"/>
  <c r="B901" i="6"/>
  <c r="B902" i="6"/>
  <c r="B903" i="6"/>
  <c r="B904" i="6"/>
  <c r="B905" i="6"/>
  <c r="B906" i="6"/>
  <c r="B907" i="6"/>
  <c r="B908" i="6"/>
  <c r="B909" i="6"/>
  <c r="B910" i="6"/>
  <c r="B911" i="6"/>
  <c r="B912" i="6"/>
  <c r="B913" i="6"/>
  <c r="B914" i="6"/>
  <c r="B915" i="6"/>
  <c r="B916" i="6"/>
  <c r="B917" i="6"/>
  <c r="B918" i="6"/>
  <c r="B919" i="6"/>
  <c r="B920" i="6"/>
  <c r="B921" i="6"/>
  <c r="B922" i="6"/>
  <c r="B923" i="6"/>
  <c r="B924" i="6"/>
  <c r="B925" i="6"/>
  <c r="B926" i="6"/>
  <c r="B927" i="6"/>
  <c r="B928" i="6"/>
  <c r="B929" i="6"/>
  <c r="B930" i="6"/>
  <c r="B931" i="6"/>
  <c r="B932" i="6"/>
  <c r="B933" i="6"/>
  <c r="B934" i="6"/>
  <c r="B935" i="6"/>
  <c r="B936" i="6"/>
  <c r="B937" i="6"/>
  <c r="B938" i="6"/>
  <c r="B939" i="6"/>
  <c r="B940" i="6"/>
  <c r="B941" i="6"/>
  <c r="B942" i="6"/>
  <c r="B943" i="6"/>
  <c r="B944" i="6"/>
  <c r="B945" i="6"/>
  <c r="B946" i="6"/>
  <c r="B947" i="6"/>
  <c r="B948" i="6"/>
  <c r="B949" i="6"/>
  <c r="B950" i="6"/>
  <c r="B951" i="6"/>
  <c r="B952" i="6"/>
  <c r="B953" i="6"/>
  <c r="B954" i="6"/>
  <c r="B955" i="6"/>
  <c r="B956" i="6"/>
  <c r="B957" i="6"/>
  <c r="B958" i="6"/>
  <c r="B959" i="6"/>
  <c r="B960" i="6"/>
  <c r="B961" i="6"/>
  <c r="B962" i="6"/>
  <c r="B963" i="6"/>
  <c r="B964" i="6"/>
  <c r="B965" i="6"/>
  <c r="B966" i="6"/>
  <c r="B967" i="6"/>
  <c r="B968" i="6"/>
  <c r="B969" i="6"/>
  <c r="B970" i="6"/>
  <c r="B971" i="6"/>
  <c r="B972" i="6"/>
  <c r="B973" i="6"/>
  <c r="B974" i="6"/>
  <c r="B975" i="6"/>
  <c r="B976" i="6"/>
  <c r="B977" i="6"/>
  <c r="B978" i="6"/>
  <c r="B979" i="6"/>
  <c r="B980" i="6"/>
  <c r="B981" i="6"/>
  <c r="B982" i="6"/>
  <c r="B983" i="6"/>
  <c r="B984" i="6"/>
  <c r="B985" i="6"/>
  <c r="B986" i="6"/>
  <c r="B987" i="6"/>
  <c r="B988" i="6"/>
  <c r="B989" i="6"/>
  <c r="B990" i="6"/>
  <c r="B991" i="6"/>
  <c r="B992" i="6"/>
  <c r="B993" i="6"/>
  <c r="B994" i="6"/>
  <c r="B995" i="6"/>
  <c r="B996" i="6"/>
  <c r="B997" i="6"/>
  <c r="B998" i="6"/>
  <c r="B999" i="6"/>
  <c r="B1000" i="6"/>
  <c r="B1001" i="6"/>
  <c r="B1002" i="6"/>
  <c r="B1003" i="6"/>
  <c r="B1004" i="6"/>
  <c r="B1005" i="6"/>
  <c r="B1006" i="6"/>
  <c r="B1007" i="6"/>
  <c r="B1008" i="6"/>
  <c r="B1009" i="6"/>
  <c r="B1010" i="6"/>
  <c r="B1011" i="6"/>
  <c r="B1012" i="6"/>
  <c r="B1013" i="6"/>
  <c r="B1014" i="6"/>
  <c r="B1015" i="6"/>
  <c r="B1016" i="6"/>
  <c r="B1017" i="6"/>
  <c r="B1018" i="6"/>
  <c r="B1019" i="6"/>
  <c r="B1020" i="6"/>
  <c r="B1021" i="6"/>
  <c r="B1022" i="6"/>
  <c r="B1023" i="6"/>
  <c r="B1024" i="6"/>
  <c r="B1025" i="6"/>
  <c r="B1026" i="6"/>
  <c r="B1027" i="6"/>
  <c r="B1028" i="6"/>
  <c r="B1029" i="6"/>
  <c r="B1030" i="6"/>
  <c r="B1031" i="6"/>
  <c r="B1032" i="6"/>
  <c r="B1033" i="6"/>
  <c r="B1034" i="6"/>
  <c r="B1035" i="6"/>
  <c r="B1036" i="6"/>
  <c r="B1037" i="6"/>
  <c r="B1038" i="6"/>
  <c r="B1039" i="6"/>
  <c r="B1040" i="6"/>
  <c r="B1041" i="6"/>
  <c r="B1042" i="6"/>
  <c r="B1043" i="6"/>
  <c r="B1044" i="6"/>
  <c r="B1045" i="6"/>
  <c r="B1046" i="6"/>
  <c r="B1047" i="6"/>
  <c r="B1048" i="6"/>
  <c r="B1049" i="6"/>
  <c r="B1050" i="6"/>
  <c r="B1051" i="6"/>
  <c r="B1052" i="6"/>
  <c r="B1053" i="6"/>
  <c r="B1054" i="6"/>
  <c r="B1055" i="6"/>
  <c r="B1056" i="6"/>
  <c r="B1057" i="6"/>
  <c r="B1058" i="6"/>
  <c r="B1059" i="6"/>
  <c r="B1060" i="6"/>
  <c r="B1061" i="6"/>
  <c r="B1062" i="6"/>
  <c r="B1063" i="6"/>
  <c r="B1064" i="6"/>
  <c r="B1065" i="6"/>
  <c r="B1066" i="6"/>
  <c r="B1067" i="6"/>
  <c r="B1068" i="6"/>
  <c r="B1069" i="6"/>
  <c r="B1070" i="6"/>
  <c r="B1071" i="6"/>
  <c r="B1072" i="6"/>
  <c r="B1073" i="6"/>
  <c r="B1074" i="6"/>
  <c r="B1075" i="6"/>
  <c r="B1076" i="6"/>
  <c r="B1077" i="6"/>
  <c r="B1078" i="6"/>
  <c r="B1079" i="6"/>
  <c r="B1080" i="6"/>
  <c r="B1081" i="6"/>
  <c r="B1082" i="6"/>
  <c r="B1083" i="6"/>
  <c r="B1084" i="6"/>
  <c r="B1085" i="6"/>
  <c r="B1086" i="6"/>
  <c r="B1087" i="6"/>
  <c r="B1088" i="6"/>
  <c r="B1089" i="6"/>
  <c r="B1090" i="6"/>
  <c r="B1091" i="6"/>
  <c r="B1092" i="6"/>
  <c r="B1093" i="6"/>
  <c r="B1094" i="6"/>
  <c r="B1095" i="6"/>
  <c r="B1096" i="6"/>
  <c r="B1097" i="6"/>
  <c r="B1098" i="6"/>
  <c r="B1099" i="6"/>
  <c r="B1100" i="6"/>
  <c r="B1101" i="6"/>
  <c r="B1102" i="6"/>
  <c r="B1103" i="6"/>
  <c r="B1104" i="6"/>
  <c r="B1105" i="6"/>
  <c r="B1106" i="6"/>
  <c r="B1107" i="6"/>
  <c r="B1108" i="6"/>
  <c r="B1109" i="6"/>
  <c r="B1110" i="6"/>
  <c r="B1111" i="6"/>
  <c r="B1112" i="6"/>
  <c r="B1113" i="6"/>
  <c r="B1114" i="6"/>
  <c r="B1115" i="6"/>
  <c r="B1116" i="6"/>
  <c r="B1117" i="6"/>
  <c r="B1118" i="6"/>
  <c r="B1119" i="6"/>
  <c r="B1120" i="6"/>
  <c r="B1121" i="6"/>
  <c r="B1122" i="6"/>
  <c r="B1123" i="6"/>
  <c r="B1124" i="6"/>
  <c r="B1125" i="6"/>
  <c r="B1126" i="6"/>
  <c r="B1127" i="6"/>
  <c r="B1128" i="6"/>
  <c r="B1129" i="6"/>
  <c r="B1130" i="6"/>
  <c r="B1131" i="6"/>
  <c r="B1132" i="6"/>
  <c r="B1133" i="6"/>
  <c r="B1134" i="6"/>
  <c r="B1135" i="6"/>
  <c r="B1136" i="6"/>
  <c r="B1137" i="6"/>
  <c r="B1138" i="6"/>
  <c r="B1139" i="6"/>
  <c r="B1140" i="6"/>
  <c r="B1141" i="6"/>
  <c r="B1142" i="6"/>
  <c r="B1143" i="6"/>
  <c r="B1144" i="6"/>
  <c r="B1145" i="6"/>
  <c r="B1146" i="6"/>
  <c r="B1147" i="6"/>
  <c r="B1148" i="6"/>
  <c r="B1149" i="6"/>
  <c r="B1150" i="6"/>
  <c r="B1151" i="6"/>
  <c r="B1152" i="6"/>
  <c r="B1153" i="6"/>
  <c r="B1154" i="6"/>
  <c r="B1155" i="6"/>
  <c r="B1156" i="6"/>
  <c r="B1157" i="6"/>
  <c r="B1158" i="6"/>
  <c r="B1159" i="6"/>
  <c r="B1160" i="6"/>
  <c r="B1161" i="6"/>
  <c r="B1162" i="6"/>
  <c r="B1163" i="6"/>
  <c r="B1164" i="6"/>
  <c r="B1165" i="6"/>
  <c r="B1166" i="6"/>
  <c r="B1167" i="6"/>
  <c r="B1168" i="6"/>
  <c r="B1169" i="6"/>
  <c r="B1170" i="6"/>
  <c r="B1171" i="6"/>
  <c r="B1172" i="6"/>
  <c r="B1173" i="6"/>
  <c r="B1174" i="6"/>
  <c r="B1175" i="6"/>
  <c r="B1176" i="6"/>
  <c r="B1177" i="6"/>
  <c r="B1178" i="6"/>
  <c r="B1179" i="6"/>
  <c r="B1180" i="6"/>
  <c r="B1181" i="6"/>
  <c r="B1182" i="6"/>
  <c r="B1183" i="6"/>
  <c r="B1184" i="6"/>
  <c r="B1185" i="6"/>
  <c r="B1186" i="6"/>
  <c r="B1187" i="6"/>
  <c r="B1188" i="6"/>
  <c r="B1189" i="6"/>
  <c r="B1190" i="6"/>
  <c r="B1191" i="6"/>
  <c r="B1192" i="6"/>
  <c r="B1193" i="6"/>
  <c r="B1194" i="6"/>
  <c r="B1195" i="6"/>
  <c r="B1196" i="6"/>
  <c r="B1197" i="6"/>
  <c r="B1198" i="6"/>
  <c r="B1199" i="6"/>
  <c r="B1200" i="6"/>
  <c r="B1201" i="6"/>
  <c r="B1202" i="6"/>
  <c r="B1203" i="6"/>
  <c r="B1204" i="6"/>
  <c r="B1205" i="6"/>
  <c r="B1206" i="6"/>
  <c r="B1207" i="6"/>
  <c r="B1208" i="6"/>
  <c r="B1209" i="6"/>
  <c r="B1210" i="6"/>
  <c r="B1211" i="6"/>
  <c r="B1212" i="6"/>
  <c r="B1213" i="6"/>
  <c r="B1214" i="6"/>
  <c r="B1215" i="6"/>
  <c r="B1216" i="6"/>
  <c r="B1217" i="6"/>
  <c r="B1218" i="6"/>
  <c r="B1219" i="6"/>
  <c r="B1220" i="6"/>
  <c r="B1221" i="6"/>
  <c r="B1222" i="6"/>
  <c r="B1223" i="6"/>
  <c r="B1224" i="6"/>
  <c r="B1225" i="6"/>
  <c r="B1226" i="6"/>
  <c r="B1227" i="6"/>
  <c r="B1228" i="6"/>
  <c r="B1229" i="6"/>
  <c r="B1230" i="6"/>
  <c r="B1231" i="6"/>
  <c r="B1232" i="6"/>
  <c r="B1233" i="6"/>
  <c r="B1234" i="6"/>
  <c r="B1235" i="6"/>
  <c r="B1236" i="6"/>
  <c r="B1237" i="6"/>
  <c r="B1238" i="6"/>
  <c r="B1239" i="6"/>
  <c r="B1240" i="6"/>
  <c r="B1241" i="6"/>
  <c r="B1242" i="6"/>
  <c r="B1243" i="6"/>
  <c r="B1244" i="6"/>
  <c r="B1245" i="6"/>
  <c r="B1246" i="6"/>
  <c r="B1247" i="6"/>
  <c r="B1248" i="6"/>
  <c r="B1249" i="6"/>
  <c r="B1250" i="6"/>
  <c r="B1251" i="6"/>
  <c r="B1252" i="6"/>
  <c r="B1253" i="6"/>
  <c r="B1254" i="6"/>
  <c r="B1255" i="6"/>
  <c r="B1256" i="6"/>
  <c r="B1257" i="6"/>
  <c r="B1258" i="6"/>
  <c r="B1259" i="6"/>
  <c r="B1260" i="6"/>
  <c r="B1261" i="6"/>
  <c r="B1262" i="6"/>
  <c r="B1263" i="6"/>
  <c r="B1264" i="6"/>
  <c r="B1265" i="6"/>
  <c r="B1266" i="6"/>
  <c r="B1267" i="6"/>
  <c r="B1268" i="6"/>
  <c r="B1269" i="6"/>
  <c r="B1270" i="6"/>
  <c r="B1271" i="6"/>
  <c r="B1272" i="6"/>
  <c r="B1273" i="6"/>
  <c r="B1274" i="6"/>
  <c r="B1275" i="6"/>
  <c r="B1276" i="6"/>
  <c r="B1277" i="6"/>
  <c r="B1278" i="6"/>
  <c r="B1279" i="6"/>
  <c r="B1280" i="6"/>
  <c r="B1281" i="6"/>
  <c r="B1282" i="6"/>
  <c r="B1283" i="6"/>
  <c r="B1284" i="6"/>
  <c r="B1285" i="6"/>
  <c r="B1286" i="6"/>
  <c r="B1287" i="6"/>
  <c r="B1288" i="6"/>
  <c r="B1289" i="6"/>
  <c r="B1290" i="6"/>
  <c r="B1291" i="6"/>
  <c r="B1292" i="6"/>
  <c r="B1293" i="6"/>
  <c r="B1294" i="6"/>
  <c r="B1295" i="6"/>
  <c r="B1296" i="6"/>
  <c r="B1297" i="6"/>
  <c r="B1298" i="6"/>
  <c r="B1299" i="6"/>
  <c r="B1300" i="6"/>
  <c r="B1301" i="6"/>
  <c r="B1302" i="6"/>
  <c r="B1303" i="6"/>
  <c r="B1304" i="6"/>
  <c r="B1305" i="6"/>
  <c r="B1306" i="6"/>
  <c r="B1307" i="6"/>
  <c r="B1308" i="6"/>
  <c r="B1309" i="6"/>
  <c r="B1310" i="6"/>
  <c r="B1311" i="6"/>
  <c r="B1312" i="6"/>
  <c r="B1313" i="6"/>
  <c r="B1314" i="6"/>
  <c r="B1315" i="6"/>
  <c r="B1316" i="6"/>
  <c r="B1317" i="6"/>
  <c r="B1318" i="6"/>
  <c r="B1319" i="6"/>
  <c r="B1320" i="6"/>
  <c r="B1321" i="6"/>
  <c r="B1322" i="6"/>
  <c r="B1323" i="6"/>
  <c r="B1324" i="6"/>
  <c r="B1325" i="6"/>
  <c r="B1326" i="6"/>
  <c r="B1327" i="6"/>
  <c r="B1328" i="6"/>
  <c r="B1329" i="6"/>
  <c r="B1330" i="6"/>
  <c r="B1331" i="6"/>
  <c r="B1332" i="6"/>
  <c r="B1333" i="6"/>
  <c r="B1334" i="6"/>
  <c r="B1335" i="6"/>
  <c r="B1336" i="6"/>
  <c r="B1337" i="6"/>
  <c r="B1338" i="6"/>
  <c r="B1339" i="6"/>
  <c r="B1340" i="6"/>
  <c r="B1341" i="6"/>
  <c r="B1342" i="6"/>
  <c r="B1343" i="6"/>
  <c r="B1344" i="6"/>
  <c r="B1345" i="6"/>
  <c r="B1346" i="6"/>
  <c r="B1347" i="6"/>
  <c r="B1348" i="6"/>
  <c r="B1349" i="6"/>
  <c r="B1350" i="6"/>
  <c r="B1351" i="6"/>
  <c r="B1352" i="6"/>
  <c r="B1353" i="6"/>
  <c r="B1354" i="6"/>
  <c r="B1355" i="6"/>
  <c r="B1356" i="6"/>
  <c r="B1357" i="6"/>
  <c r="B1358" i="6"/>
  <c r="B1359" i="6"/>
  <c r="B1360" i="6"/>
  <c r="B1361" i="6"/>
  <c r="B1362" i="6"/>
  <c r="B1363" i="6"/>
  <c r="B1364" i="6"/>
  <c r="B1365" i="6"/>
  <c r="B1366" i="6"/>
  <c r="B1367" i="6"/>
  <c r="B1368" i="6"/>
  <c r="B1369" i="6"/>
  <c r="B1370" i="6"/>
  <c r="B1371" i="6"/>
  <c r="B1372" i="6"/>
  <c r="B1373" i="6"/>
  <c r="B1374" i="6"/>
  <c r="B1375" i="6"/>
  <c r="B1376" i="6"/>
  <c r="B1377" i="6"/>
  <c r="B1378" i="6"/>
  <c r="B1379" i="6"/>
  <c r="B1380" i="6"/>
  <c r="B1381" i="6"/>
  <c r="B1382" i="6"/>
  <c r="B1383" i="6"/>
  <c r="B1384" i="6"/>
  <c r="B1385" i="6"/>
  <c r="B1386" i="6"/>
  <c r="B1387" i="6"/>
  <c r="B1388" i="6"/>
  <c r="B1389" i="6"/>
  <c r="B1390" i="6"/>
  <c r="B1391" i="6"/>
  <c r="B1392" i="6"/>
  <c r="B1393" i="6"/>
  <c r="B1394" i="6"/>
  <c r="B1395" i="6"/>
  <c r="B1396" i="6"/>
  <c r="B1397" i="6"/>
  <c r="B1398" i="6"/>
  <c r="B1399" i="6"/>
  <c r="B1400" i="6"/>
  <c r="B1401" i="6"/>
  <c r="B1402" i="6"/>
  <c r="B1403" i="6"/>
  <c r="B1404" i="6"/>
  <c r="B1405" i="6"/>
  <c r="B1406" i="6"/>
  <c r="B1407" i="6"/>
  <c r="B1408" i="6"/>
  <c r="B1409" i="6"/>
  <c r="B1410" i="6"/>
  <c r="B1411" i="6"/>
  <c r="B1412" i="6"/>
  <c r="B1413" i="6"/>
  <c r="B1414" i="6"/>
  <c r="B1415" i="6"/>
  <c r="B1416" i="6"/>
  <c r="B1417" i="6"/>
  <c r="B1418" i="6"/>
  <c r="B1419" i="6"/>
  <c r="B1420" i="6"/>
  <c r="B1421" i="6"/>
  <c r="B1422" i="6"/>
  <c r="B1423" i="6"/>
  <c r="B1424" i="6"/>
  <c r="B1425" i="6"/>
  <c r="B1426" i="6"/>
  <c r="B1427" i="6"/>
  <c r="B1428" i="6"/>
  <c r="B1429" i="6"/>
  <c r="B1430" i="6"/>
  <c r="B1431" i="6"/>
  <c r="B1432" i="6"/>
  <c r="B1433" i="6"/>
  <c r="B1434" i="6"/>
  <c r="B1435" i="6"/>
  <c r="B1436" i="6"/>
  <c r="B1437" i="6"/>
  <c r="B1438" i="6"/>
  <c r="B1439" i="6"/>
  <c r="B1440" i="6"/>
  <c r="B1441" i="6"/>
  <c r="B1442" i="6"/>
  <c r="B1443" i="6"/>
  <c r="B1444" i="6"/>
  <c r="B1445" i="6"/>
  <c r="B1446" i="6"/>
  <c r="B1447" i="6"/>
  <c r="B1448" i="6"/>
  <c r="B1449" i="6"/>
  <c r="B1450" i="6"/>
  <c r="B1451" i="6"/>
  <c r="B1452" i="6"/>
  <c r="B1453" i="6"/>
  <c r="B1454" i="6"/>
  <c r="B1455" i="6"/>
  <c r="B1456" i="6"/>
  <c r="B1457" i="6"/>
  <c r="B1458" i="6"/>
  <c r="B1459" i="6"/>
  <c r="B1460" i="6"/>
  <c r="B1461" i="6"/>
  <c r="B1462" i="6"/>
  <c r="B1463" i="6"/>
  <c r="B1464" i="6"/>
  <c r="B1465" i="6"/>
  <c r="B1466" i="6"/>
  <c r="B1467" i="6"/>
  <c r="B1468" i="6"/>
  <c r="B1469" i="6"/>
  <c r="B1470" i="6"/>
  <c r="B1471" i="6"/>
  <c r="B1472" i="6"/>
  <c r="B1473" i="6"/>
  <c r="B1474" i="6"/>
  <c r="B1475" i="6"/>
  <c r="B1476" i="6"/>
  <c r="B1477" i="6"/>
  <c r="B1478" i="6"/>
  <c r="B1479" i="6"/>
  <c r="B1480" i="6"/>
  <c r="B1481" i="6"/>
  <c r="B1482" i="6"/>
  <c r="B1483" i="6"/>
  <c r="B1484" i="6"/>
  <c r="B1485" i="6"/>
  <c r="B1486" i="6"/>
  <c r="B1487" i="6"/>
  <c r="B1488" i="6"/>
  <c r="B1489" i="6"/>
  <c r="B1490" i="6"/>
  <c r="B1491" i="6"/>
  <c r="B1492" i="6"/>
  <c r="B1493" i="6"/>
  <c r="B1494" i="6"/>
  <c r="B1495" i="6"/>
  <c r="B1496" i="6"/>
  <c r="B1497" i="6"/>
  <c r="B1498" i="6"/>
  <c r="B1499" i="6"/>
  <c r="B1500" i="6"/>
  <c r="B1501" i="6"/>
  <c r="B1502" i="6"/>
  <c r="B1503" i="6"/>
  <c r="B1504" i="6"/>
  <c r="B1505" i="6"/>
  <c r="B1506" i="6"/>
  <c r="B1507" i="6"/>
  <c r="B1508" i="6"/>
  <c r="B1509" i="6"/>
  <c r="B1510" i="6"/>
  <c r="B1511" i="6"/>
  <c r="B1512" i="6"/>
  <c r="B1513" i="6"/>
  <c r="B1514" i="6"/>
  <c r="B1515" i="6"/>
  <c r="B1516" i="6"/>
  <c r="B1517" i="6"/>
  <c r="B1518" i="6"/>
  <c r="B1519" i="6"/>
  <c r="B1520" i="6"/>
  <c r="B1521" i="6"/>
  <c r="B1522" i="6"/>
  <c r="B1523" i="6"/>
  <c r="B1524" i="6"/>
  <c r="B1525" i="6"/>
  <c r="B1526" i="6"/>
  <c r="B1527" i="6"/>
  <c r="B1528" i="6"/>
  <c r="B1529" i="6"/>
  <c r="B1530" i="6"/>
  <c r="B1531" i="6"/>
  <c r="B1532" i="6"/>
  <c r="B1533" i="6"/>
  <c r="B1534" i="6"/>
  <c r="B1535" i="6"/>
  <c r="B1536" i="6"/>
  <c r="B1537" i="6"/>
  <c r="B1538" i="6"/>
  <c r="B1539" i="6"/>
  <c r="B1540" i="6"/>
  <c r="B1541" i="6"/>
  <c r="B1542" i="6"/>
  <c r="B1543" i="6"/>
  <c r="B1544" i="6"/>
  <c r="B1545" i="6"/>
  <c r="B1546" i="6"/>
  <c r="B1547" i="6"/>
  <c r="B1548" i="6"/>
  <c r="B1549" i="6"/>
  <c r="B1550" i="6"/>
  <c r="B1551" i="6"/>
  <c r="B1552" i="6"/>
  <c r="B1553" i="6"/>
  <c r="B1554" i="6"/>
  <c r="B1555" i="6"/>
  <c r="B1556" i="6"/>
  <c r="B1557" i="6"/>
  <c r="B1558" i="6"/>
  <c r="B1559" i="6"/>
  <c r="B1560" i="6"/>
  <c r="B1561" i="6"/>
  <c r="B1562" i="6"/>
  <c r="B1563" i="6"/>
  <c r="B1564" i="6"/>
  <c r="B1565" i="6"/>
  <c r="B1566" i="6"/>
  <c r="B1567" i="6"/>
  <c r="B1568" i="6"/>
  <c r="B1569" i="6"/>
  <c r="B1570" i="6"/>
  <c r="B1571" i="6"/>
  <c r="B1572" i="6"/>
  <c r="B1573" i="6"/>
  <c r="B1574" i="6"/>
  <c r="B1575" i="6"/>
  <c r="B1576" i="6"/>
  <c r="B1577" i="6"/>
  <c r="B1578" i="6"/>
  <c r="B1579" i="6"/>
  <c r="B1580" i="6"/>
  <c r="B1581" i="6"/>
  <c r="B1582" i="6"/>
  <c r="B1583" i="6"/>
  <c r="B1584" i="6"/>
  <c r="B1585" i="6"/>
  <c r="B1586" i="6"/>
  <c r="B1587" i="6"/>
  <c r="B1588" i="6"/>
  <c r="B1589" i="6"/>
  <c r="B1590" i="6"/>
  <c r="B1591" i="6"/>
  <c r="B1592" i="6"/>
  <c r="B1593" i="6"/>
  <c r="B1594" i="6"/>
  <c r="B1595" i="6"/>
  <c r="B1596" i="6"/>
  <c r="B1597" i="6"/>
  <c r="B1598" i="6"/>
  <c r="B1599" i="6"/>
  <c r="B1600" i="6"/>
  <c r="B1601" i="6"/>
  <c r="B1602" i="6"/>
  <c r="B1603" i="6"/>
  <c r="B1604" i="6"/>
  <c r="B1605" i="6"/>
  <c r="B1606" i="6"/>
  <c r="B1607" i="6"/>
  <c r="B1608" i="6"/>
  <c r="B1609" i="6"/>
  <c r="B1610" i="6"/>
  <c r="B1611" i="6"/>
  <c r="B1612" i="6"/>
  <c r="B1613" i="6"/>
  <c r="B1614" i="6"/>
  <c r="B1615" i="6"/>
  <c r="B1616" i="6"/>
  <c r="B1617" i="6"/>
  <c r="B1618" i="6"/>
  <c r="B1619" i="6"/>
  <c r="B1620" i="6"/>
  <c r="B1621" i="6"/>
  <c r="B1622" i="6"/>
  <c r="B1623" i="6"/>
  <c r="B1624" i="6"/>
  <c r="B1625" i="6"/>
  <c r="B1626" i="6"/>
  <c r="B1627" i="6"/>
  <c r="B1628" i="6"/>
  <c r="B1629" i="6"/>
  <c r="B1630" i="6"/>
  <c r="B1631" i="6"/>
  <c r="B1632" i="6"/>
  <c r="B1633" i="6"/>
  <c r="B1634" i="6"/>
  <c r="B1635" i="6"/>
  <c r="B1636" i="6"/>
  <c r="B1637" i="6"/>
  <c r="B1638" i="6"/>
  <c r="B1639" i="6"/>
  <c r="B1640" i="6"/>
  <c r="B1641" i="6"/>
  <c r="B1642" i="6"/>
  <c r="B1643" i="6"/>
  <c r="B1644" i="6"/>
  <c r="B1645" i="6"/>
  <c r="B1646" i="6"/>
  <c r="B1647" i="6"/>
  <c r="B1648" i="6"/>
  <c r="B1649" i="6"/>
  <c r="B1650" i="6"/>
  <c r="B1651" i="6"/>
  <c r="B1652" i="6"/>
  <c r="B1653" i="6"/>
  <c r="B1654" i="6"/>
  <c r="B1655" i="6"/>
  <c r="B1656" i="6"/>
  <c r="B1657" i="6"/>
  <c r="B1658" i="6"/>
  <c r="B1659" i="6"/>
  <c r="B1660" i="6"/>
  <c r="B1661" i="6"/>
  <c r="B1662" i="6"/>
  <c r="B1663" i="6"/>
  <c r="B1664" i="6"/>
  <c r="B1665" i="6"/>
  <c r="B1666" i="6"/>
  <c r="B1667" i="6"/>
  <c r="B1668" i="6"/>
  <c r="B1669" i="6"/>
  <c r="B1670" i="6"/>
  <c r="B1671" i="6"/>
  <c r="B1672" i="6"/>
  <c r="B1673" i="6"/>
  <c r="B1674" i="6"/>
  <c r="B1675" i="6"/>
  <c r="B1676" i="6"/>
  <c r="B1677" i="6"/>
  <c r="B1678" i="6"/>
  <c r="B1679" i="6"/>
  <c r="B1680" i="6"/>
  <c r="B1681" i="6"/>
  <c r="B1682" i="6"/>
  <c r="B1683" i="6"/>
  <c r="B1684" i="6"/>
  <c r="B1685" i="6"/>
  <c r="B1686" i="6"/>
  <c r="B1687" i="6"/>
  <c r="B1688" i="6"/>
  <c r="B1689" i="6"/>
  <c r="B1690" i="6"/>
  <c r="B1691" i="6"/>
  <c r="B1692" i="6"/>
  <c r="B1693" i="6"/>
  <c r="B1694" i="6"/>
  <c r="B1695" i="6"/>
  <c r="B1696" i="6"/>
  <c r="B1697" i="6"/>
  <c r="B1698" i="6"/>
  <c r="B1699" i="6"/>
  <c r="B1700" i="6"/>
  <c r="B1701" i="6"/>
  <c r="B1702" i="6"/>
  <c r="B1703" i="6"/>
  <c r="B1704" i="6"/>
  <c r="B1705" i="6"/>
  <c r="B1706" i="6"/>
  <c r="B1707" i="6"/>
  <c r="B1708" i="6"/>
  <c r="B1709" i="6"/>
  <c r="B1710" i="6"/>
  <c r="B1711" i="6"/>
  <c r="B1712" i="6"/>
  <c r="B1713" i="6"/>
  <c r="B1714" i="6"/>
  <c r="B1715" i="6"/>
  <c r="B1716" i="6"/>
  <c r="B1717" i="6"/>
  <c r="B1718" i="6"/>
  <c r="B1719" i="6"/>
  <c r="B1720" i="6"/>
  <c r="B1721" i="6"/>
  <c r="B1722" i="6"/>
  <c r="B1723" i="6"/>
  <c r="B1724" i="6"/>
  <c r="B1725" i="6"/>
  <c r="B1726" i="6"/>
  <c r="B1727" i="6"/>
  <c r="B1728" i="6"/>
  <c r="B1729" i="6"/>
  <c r="B1730" i="6"/>
  <c r="B1731" i="6"/>
  <c r="B1732" i="6"/>
  <c r="B1733" i="6"/>
  <c r="B1734" i="6"/>
  <c r="B1735" i="6"/>
  <c r="B1736" i="6"/>
  <c r="B1737" i="6"/>
  <c r="B1738" i="6"/>
  <c r="B1739" i="6"/>
  <c r="B1740" i="6"/>
  <c r="B1741" i="6"/>
  <c r="B1742" i="6"/>
  <c r="B1743" i="6"/>
  <c r="B1744" i="6"/>
  <c r="B1745" i="6"/>
  <c r="B1746" i="6"/>
  <c r="B1747" i="6"/>
  <c r="B1748" i="6"/>
  <c r="B1749" i="6"/>
  <c r="B1750" i="6"/>
  <c r="B1751" i="6"/>
  <c r="B1752" i="6"/>
  <c r="B1753" i="6"/>
  <c r="B1754" i="6"/>
  <c r="B1755" i="6"/>
  <c r="B1756" i="6"/>
  <c r="B1757" i="6"/>
  <c r="B1758" i="6"/>
  <c r="B1759" i="6"/>
  <c r="B1760" i="6"/>
  <c r="B1761" i="6"/>
  <c r="B1762" i="6"/>
  <c r="B1763" i="6"/>
  <c r="B1764" i="6"/>
  <c r="B1765" i="6"/>
  <c r="B1766" i="6"/>
  <c r="B1767" i="6"/>
  <c r="B1768" i="6"/>
  <c r="B1769" i="6"/>
  <c r="B1770" i="6"/>
  <c r="B1771" i="6"/>
  <c r="B1772" i="6"/>
  <c r="B1773" i="6"/>
  <c r="B1774" i="6"/>
  <c r="B1775" i="6"/>
  <c r="B1776" i="6"/>
  <c r="B1777" i="6"/>
  <c r="B1778" i="6"/>
  <c r="B1779" i="6"/>
  <c r="B1780" i="6"/>
  <c r="B1781" i="6"/>
  <c r="B1782" i="6"/>
  <c r="B1783" i="6"/>
  <c r="B1784" i="6"/>
  <c r="B1785" i="6"/>
  <c r="B1786" i="6"/>
  <c r="B1787" i="6"/>
  <c r="B1788" i="6"/>
  <c r="B1789" i="6"/>
  <c r="B1790" i="6"/>
  <c r="B1791" i="6"/>
  <c r="B1792" i="6"/>
  <c r="B1793" i="6"/>
  <c r="B1794" i="6"/>
  <c r="B1795" i="6"/>
  <c r="B1796" i="6"/>
  <c r="B1797" i="6"/>
  <c r="B1798" i="6"/>
  <c r="B1799" i="6"/>
  <c r="B1800" i="6"/>
  <c r="B1801" i="6"/>
  <c r="B1802" i="6"/>
  <c r="B1803" i="6"/>
  <c r="B1804" i="6"/>
  <c r="B1805" i="6"/>
  <c r="B1806" i="6"/>
  <c r="B1807" i="6"/>
  <c r="B1808" i="6"/>
  <c r="B1809" i="6"/>
  <c r="B1810" i="6"/>
  <c r="B1811" i="6"/>
  <c r="B1812" i="6"/>
  <c r="B1813" i="6"/>
  <c r="B1814" i="6"/>
  <c r="B1815" i="6"/>
  <c r="B1816" i="6"/>
  <c r="B1817" i="6"/>
  <c r="B1818" i="6"/>
  <c r="B1819" i="6"/>
  <c r="B1820" i="6"/>
  <c r="B1821" i="6"/>
  <c r="B1822" i="6"/>
  <c r="B1823" i="6"/>
  <c r="B1824" i="6"/>
  <c r="B1825" i="6"/>
  <c r="B1826" i="6"/>
  <c r="B1827" i="6"/>
  <c r="B1828" i="6"/>
  <c r="B1829" i="6"/>
  <c r="B1830" i="6"/>
  <c r="B1831" i="6"/>
  <c r="B1832" i="6"/>
  <c r="B1833" i="6"/>
  <c r="B1834" i="6"/>
  <c r="B1835" i="6"/>
  <c r="B1836" i="6"/>
  <c r="B1837" i="6"/>
  <c r="B1838" i="6"/>
  <c r="B1839" i="6"/>
  <c r="B1840" i="6"/>
  <c r="B1841" i="6"/>
  <c r="B1842" i="6"/>
  <c r="B1843" i="6"/>
  <c r="B1844" i="6"/>
  <c r="B1845" i="6"/>
  <c r="B1846" i="6"/>
  <c r="B1847" i="6"/>
  <c r="B1848" i="6"/>
  <c r="B1849" i="6"/>
  <c r="B1850" i="6"/>
  <c r="B1851" i="6"/>
  <c r="B1852" i="6"/>
  <c r="B1853" i="6"/>
  <c r="B1854" i="6"/>
  <c r="B1855" i="6"/>
  <c r="B1856" i="6"/>
  <c r="B1857" i="6"/>
  <c r="B1858" i="6"/>
  <c r="B1859" i="6"/>
  <c r="B1860" i="6"/>
  <c r="B1861" i="6"/>
  <c r="B1862" i="6"/>
  <c r="B1863" i="6"/>
  <c r="B1864" i="6"/>
  <c r="B1865" i="6"/>
  <c r="B1866" i="6"/>
  <c r="B1867" i="6"/>
  <c r="B1868" i="6"/>
  <c r="B1869" i="6"/>
  <c r="B1870" i="6"/>
  <c r="B1871" i="6"/>
  <c r="B1872" i="6"/>
  <c r="B1873" i="6"/>
  <c r="B1874" i="6"/>
  <c r="B1875" i="6"/>
  <c r="B1876" i="6"/>
  <c r="B1877" i="6"/>
  <c r="B1878" i="6"/>
  <c r="B1879" i="6"/>
  <c r="B1880" i="6"/>
  <c r="B1881" i="6"/>
  <c r="B1882" i="6"/>
  <c r="B1883" i="6"/>
  <c r="B1884" i="6"/>
  <c r="B1885" i="6"/>
  <c r="B1886" i="6"/>
  <c r="B1887" i="6"/>
  <c r="B1888" i="6"/>
  <c r="B1889" i="6"/>
  <c r="B1890" i="6"/>
  <c r="B1891" i="6"/>
  <c r="B1892" i="6"/>
  <c r="B1893" i="6"/>
  <c r="B1894" i="6"/>
  <c r="B1895" i="6"/>
  <c r="B1896" i="6"/>
  <c r="B1897" i="6"/>
  <c r="B1898" i="6"/>
  <c r="B1899" i="6"/>
  <c r="B1900" i="6"/>
  <c r="B1901" i="6"/>
  <c r="B1902" i="6"/>
  <c r="B1903" i="6"/>
  <c r="B1904" i="6"/>
  <c r="B1905" i="6"/>
  <c r="B1906" i="6"/>
  <c r="B1907" i="6"/>
  <c r="B1908" i="6"/>
  <c r="B1909" i="6"/>
  <c r="B1910" i="6"/>
  <c r="B1911" i="6"/>
  <c r="B1912" i="6"/>
  <c r="B1913" i="6"/>
  <c r="B1914" i="6"/>
  <c r="B1915" i="6"/>
  <c r="B1916" i="6"/>
  <c r="B1917" i="6"/>
  <c r="B1918" i="6"/>
  <c r="B1919" i="6"/>
  <c r="B1920" i="6"/>
  <c r="B1921" i="6"/>
  <c r="B1922" i="6"/>
  <c r="B1923" i="6"/>
  <c r="B1924" i="6"/>
  <c r="B1925" i="6"/>
  <c r="B1926" i="6"/>
  <c r="B1927" i="6"/>
  <c r="B1928" i="6"/>
  <c r="B1929" i="6"/>
  <c r="B1930" i="6"/>
  <c r="B1931" i="6"/>
  <c r="B1932" i="6"/>
  <c r="B1933" i="6"/>
  <c r="B1934" i="6"/>
  <c r="B1935" i="6"/>
  <c r="B1936" i="6"/>
  <c r="B1937" i="6"/>
  <c r="B1938" i="6"/>
  <c r="B1939" i="6"/>
  <c r="B1940" i="6"/>
  <c r="B1941" i="6"/>
  <c r="B1942" i="6"/>
  <c r="B1943" i="6"/>
  <c r="B1944" i="6"/>
  <c r="B1945" i="6"/>
  <c r="B1946" i="6"/>
  <c r="B1947" i="6"/>
  <c r="B1948" i="6"/>
  <c r="B1949" i="6"/>
  <c r="B1950" i="6"/>
  <c r="B1951" i="6"/>
  <c r="B1952" i="6"/>
  <c r="B1953" i="6"/>
  <c r="B1954" i="6"/>
  <c r="B1955" i="6"/>
  <c r="B1956" i="6"/>
  <c r="B1957" i="6"/>
  <c r="B1958" i="6"/>
  <c r="B1959" i="6"/>
  <c r="B1960" i="6"/>
  <c r="B1961" i="6"/>
  <c r="B1962" i="6"/>
  <c r="B1963" i="6"/>
  <c r="B1964" i="6"/>
  <c r="B1965" i="6"/>
  <c r="B1966" i="6"/>
  <c r="B1967" i="6"/>
  <c r="B1968" i="6"/>
  <c r="B1969" i="6"/>
  <c r="B1970" i="6"/>
  <c r="B1971" i="6"/>
  <c r="B1972" i="6"/>
  <c r="B1973" i="6"/>
  <c r="B1974" i="6"/>
  <c r="B1975" i="6"/>
  <c r="B1976" i="6"/>
  <c r="B1977" i="6"/>
  <c r="B1978" i="6"/>
  <c r="B1979" i="6"/>
  <c r="B1980" i="6"/>
  <c r="B1981" i="6"/>
  <c r="B1982" i="6"/>
  <c r="B1983" i="6"/>
  <c r="B1984" i="6"/>
  <c r="B1985" i="6"/>
  <c r="B1986" i="6"/>
  <c r="B1987" i="6"/>
  <c r="B1988" i="6"/>
  <c r="B1989" i="6"/>
  <c r="B1990" i="6"/>
  <c r="B1991" i="6"/>
  <c r="B1992" i="6"/>
  <c r="B1993" i="6"/>
  <c r="B1994" i="6"/>
  <c r="B1995" i="6"/>
  <c r="B1996" i="6"/>
  <c r="B1997" i="6"/>
  <c r="B1998" i="6"/>
  <c r="B1999" i="6"/>
  <c r="B2000" i="6"/>
  <c r="B2001" i="6"/>
  <c r="B2002" i="6"/>
  <c r="B2003" i="6"/>
  <c r="B2004" i="6"/>
  <c r="B2005" i="6"/>
  <c r="B2006" i="6"/>
  <c r="B2007" i="6"/>
  <c r="B2008" i="6"/>
  <c r="B2009" i="6"/>
  <c r="B2010" i="6"/>
  <c r="B2011" i="6"/>
  <c r="B2012" i="6"/>
  <c r="B2013" i="6"/>
  <c r="B2014" i="6"/>
  <c r="B2015" i="6"/>
  <c r="B2016" i="6"/>
  <c r="B2017" i="6"/>
  <c r="B2018" i="6"/>
  <c r="B2019" i="6"/>
  <c r="B2020" i="6"/>
  <c r="B2021" i="6"/>
  <c r="B2022" i="6"/>
  <c r="B2023" i="6"/>
  <c r="B2024" i="6"/>
  <c r="B2025" i="6"/>
  <c r="B2026" i="6"/>
  <c r="B2027" i="6"/>
  <c r="B2028" i="6"/>
  <c r="B2029" i="6"/>
  <c r="B2030" i="6"/>
  <c r="B2031" i="6"/>
  <c r="B2032" i="6"/>
  <c r="B2033" i="6"/>
  <c r="B2034" i="6"/>
  <c r="B2035" i="6"/>
  <c r="B2036" i="6"/>
  <c r="B2037" i="6"/>
  <c r="B2038" i="6"/>
  <c r="B2039" i="6"/>
  <c r="B2040" i="6"/>
  <c r="B2041" i="6"/>
  <c r="B2042" i="6"/>
  <c r="B2043" i="6"/>
  <c r="B2044" i="6"/>
  <c r="B2045" i="6"/>
  <c r="B2046" i="6"/>
  <c r="B2047" i="6"/>
  <c r="B2048" i="6"/>
  <c r="B2049" i="6"/>
  <c r="B2050" i="6"/>
  <c r="B2051" i="6"/>
  <c r="B2052" i="6"/>
  <c r="B2053" i="6"/>
  <c r="B2054" i="6"/>
  <c r="B2055" i="6"/>
  <c r="B2056" i="6"/>
  <c r="B2057" i="6"/>
  <c r="B2058" i="6"/>
  <c r="B2059" i="6"/>
  <c r="B2060" i="6"/>
  <c r="B2061" i="6"/>
  <c r="B2062" i="6"/>
  <c r="B2063" i="6"/>
  <c r="B2064" i="6"/>
  <c r="B2065" i="6"/>
  <c r="B2066" i="6"/>
  <c r="B2067" i="6"/>
  <c r="B2068" i="6"/>
  <c r="B2069" i="6"/>
  <c r="B2070" i="6"/>
  <c r="B2071" i="6"/>
  <c r="B2072" i="6"/>
  <c r="B2073" i="6"/>
  <c r="B2074" i="6"/>
  <c r="B2075" i="6"/>
  <c r="B2076" i="6"/>
  <c r="B2077" i="6"/>
  <c r="B2078" i="6"/>
  <c r="B2079" i="6"/>
  <c r="B2080" i="6"/>
  <c r="B2081" i="6"/>
  <c r="B2082" i="6"/>
  <c r="B2083" i="6"/>
  <c r="B2084" i="6"/>
  <c r="B2085" i="6"/>
  <c r="B2086" i="6"/>
  <c r="B2087" i="6"/>
  <c r="B2088" i="6"/>
  <c r="B2089" i="6"/>
  <c r="B2090" i="6"/>
  <c r="B2091" i="6"/>
  <c r="B2092" i="6"/>
  <c r="B2093" i="6"/>
  <c r="B2094" i="6"/>
  <c r="B2095" i="6"/>
  <c r="B2096" i="6"/>
  <c r="B2097" i="6"/>
  <c r="B2098" i="6"/>
  <c r="B2099" i="6"/>
  <c r="B2100" i="6"/>
  <c r="B2101" i="6"/>
  <c r="B2102" i="6"/>
  <c r="B2103" i="6"/>
  <c r="B2104" i="6"/>
  <c r="B2105" i="6"/>
  <c r="B2106" i="6"/>
  <c r="B2107" i="6"/>
  <c r="B2108" i="6"/>
  <c r="B2109" i="6"/>
  <c r="B2110" i="6"/>
  <c r="B2111" i="6"/>
  <c r="B2112" i="6"/>
  <c r="B2113" i="6"/>
  <c r="B2114" i="6"/>
  <c r="B2115" i="6"/>
  <c r="B2116" i="6"/>
  <c r="B2117" i="6"/>
  <c r="B2118" i="6"/>
  <c r="B2119" i="6"/>
  <c r="B2120" i="6"/>
  <c r="B2121" i="6"/>
  <c r="B2122" i="6"/>
  <c r="B2123" i="6"/>
  <c r="B2124" i="6"/>
  <c r="B2125" i="6"/>
  <c r="B2126" i="6"/>
  <c r="B2127" i="6"/>
  <c r="B2128" i="6"/>
  <c r="B2129" i="6"/>
  <c r="B2130" i="6"/>
  <c r="B2131" i="6"/>
  <c r="B2132" i="6"/>
  <c r="B2133" i="6"/>
  <c r="B2134" i="6"/>
  <c r="B2135" i="6"/>
  <c r="B2136" i="6"/>
  <c r="B2137" i="6"/>
  <c r="B2138" i="6"/>
  <c r="B2139" i="6"/>
  <c r="B2140" i="6"/>
  <c r="B2141" i="6"/>
  <c r="B2142" i="6"/>
  <c r="B2143" i="6"/>
  <c r="B2144" i="6"/>
  <c r="B2145" i="6"/>
  <c r="B2146" i="6"/>
  <c r="B2147" i="6"/>
  <c r="B2148" i="6"/>
  <c r="B2149" i="6"/>
  <c r="B2150" i="6"/>
  <c r="B2151" i="6"/>
  <c r="B2152" i="6"/>
  <c r="B2153" i="6"/>
  <c r="B2154" i="6"/>
  <c r="B2155" i="6"/>
  <c r="B2156" i="6"/>
  <c r="B2157" i="6"/>
  <c r="B2158" i="6"/>
  <c r="B2159" i="6"/>
  <c r="B2160" i="6"/>
  <c r="B2161" i="6"/>
  <c r="B2162" i="6"/>
  <c r="B2163" i="6"/>
  <c r="B2164" i="6"/>
  <c r="B2165" i="6"/>
  <c r="B2166" i="6"/>
  <c r="B2167" i="6"/>
  <c r="B2168" i="6"/>
  <c r="B2169" i="6"/>
  <c r="B2170" i="6"/>
  <c r="D6" i="6" l="1"/>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353" i="6"/>
  <c r="D354" i="6"/>
  <c r="D355" i="6"/>
  <c r="D356" i="6"/>
  <c r="D357" i="6"/>
  <c r="D358" i="6"/>
  <c r="D359" i="6"/>
  <c r="D360" i="6"/>
  <c r="D361" i="6"/>
  <c r="D362" i="6"/>
  <c r="D363" i="6"/>
  <c r="D364" i="6"/>
  <c r="D365" i="6"/>
  <c r="D366" i="6"/>
  <c r="D367" i="6"/>
  <c r="D368" i="6"/>
  <c r="D369" i="6"/>
  <c r="D370" i="6"/>
  <c r="D371" i="6"/>
  <c r="D372" i="6"/>
  <c r="D373" i="6"/>
  <c r="D374" i="6"/>
  <c r="D375" i="6"/>
  <c r="D376" i="6"/>
  <c r="D377" i="6"/>
  <c r="D378" i="6"/>
  <c r="D379" i="6"/>
  <c r="D380" i="6"/>
  <c r="D381" i="6"/>
  <c r="D382" i="6"/>
  <c r="D383" i="6"/>
  <c r="D384" i="6"/>
  <c r="D385" i="6"/>
  <c r="D386" i="6"/>
  <c r="D387" i="6"/>
  <c r="D388" i="6"/>
  <c r="D389" i="6"/>
  <c r="D390" i="6"/>
  <c r="D391" i="6"/>
  <c r="D392" i="6"/>
  <c r="D393" i="6"/>
  <c r="D394" i="6"/>
  <c r="D395" i="6"/>
  <c r="D396" i="6"/>
  <c r="D397" i="6"/>
  <c r="D398" i="6"/>
  <c r="D399" i="6"/>
  <c r="D400" i="6"/>
  <c r="D401" i="6"/>
  <c r="D402" i="6"/>
  <c r="D403" i="6"/>
  <c r="D404" i="6"/>
  <c r="D405" i="6"/>
  <c r="D406" i="6"/>
  <c r="D407" i="6"/>
  <c r="D408" i="6"/>
  <c r="D409" i="6"/>
  <c r="D410" i="6"/>
  <c r="D411" i="6"/>
  <c r="D412" i="6"/>
  <c r="D413" i="6"/>
  <c r="D414" i="6"/>
  <c r="D415" i="6"/>
  <c r="D416" i="6"/>
  <c r="D417" i="6"/>
  <c r="D418" i="6"/>
  <c r="D419" i="6"/>
  <c r="D420" i="6"/>
  <c r="D421" i="6"/>
  <c r="D422" i="6"/>
  <c r="D423" i="6"/>
  <c r="D424" i="6"/>
  <c r="D425" i="6"/>
  <c r="D426" i="6"/>
  <c r="D427" i="6"/>
  <c r="D428" i="6"/>
  <c r="D429" i="6"/>
  <c r="D430" i="6"/>
  <c r="D431" i="6"/>
  <c r="D432" i="6"/>
  <c r="D433" i="6"/>
  <c r="D434" i="6"/>
  <c r="D435" i="6"/>
  <c r="D436" i="6"/>
  <c r="D437" i="6"/>
  <c r="D438" i="6"/>
  <c r="D439" i="6"/>
  <c r="D440" i="6"/>
  <c r="D441" i="6"/>
  <c r="D442" i="6"/>
  <c r="D443" i="6"/>
  <c r="D444" i="6"/>
  <c r="D445" i="6"/>
  <c r="D446" i="6"/>
  <c r="D447" i="6"/>
  <c r="D448" i="6"/>
  <c r="D449" i="6"/>
  <c r="D450" i="6"/>
  <c r="D451" i="6"/>
  <c r="D452" i="6"/>
  <c r="D453" i="6"/>
  <c r="D454" i="6"/>
  <c r="D455" i="6"/>
  <c r="D456" i="6"/>
  <c r="D457" i="6"/>
  <c r="D458" i="6"/>
  <c r="D459" i="6"/>
  <c r="D460" i="6"/>
  <c r="D461" i="6"/>
  <c r="D462" i="6"/>
  <c r="D463" i="6"/>
  <c r="D464" i="6"/>
  <c r="D465" i="6"/>
  <c r="D466" i="6"/>
  <c r="D467" i="6"/>
  <c r="D468" i="6"/>
  <c r="D469" i="6"/>
  <c r="D470" i="6"/>
  <c r="D471" i="6"/>
  <c r="D472" i="6"/>
  <c r="D473" i="6"/>
  <c r="D474" i="6"/>
  <c r="D475" i="6"/>
  <c r="D476" i="6"/>
  <c r="D477" i="6"/>
  <c r="D478" i="6"/>
  <c r="D479" i="6"/>
  <c r="D480" i="6"/>
  <c r="D481" i="6"/>
  <c r="D482" i="6"/>
  <c r="D483" i="6"/>
  <c r="D484" i="6"/>
  <c r="D485" i="6"/>
  <c r="D486" i="6"/>
  <c r="D487" i="6"/>
  <c r="D488" i="6"/>
  <c r="D489" i="6"/>
  <c r="D490" i="6"/>
  <c r="D491" i="6"/>
  <c r="D492" i="6"/>
  <c r="D493" i="6"/>
  <c r="D494" i="6"/>
  <c r="D495" i="6"/>
  <c r="D496" i="6"/>
  <c r="D497" i="6"/>
  <c r="D498" i="6"/>
  <c r="D499" i="6"/>
  <c r="D500" i="6"/>
  <c r="D501" i="6"/>
  <c r="D502" i="6"/>
  <c r="D503" i="6"/>
  <c r="D504" i="6"/>
  <c r="D505" i="6"/>
  <c r="D506" i="6"/>
  <c r="D507" i="6"/>
  <c r="D508" i="6"/>
  <c r="D509" i="6"/>
  <c r="D510" i="6"/>
  <c r="D511" i="6"/>
  <c r="D512" i="6"/>
  <c r="D513" i="6"/>
  <c r="D514" i="6"/>
  <c r="D515" i="6"/>
  <c r="D516" i="6"/>
  <c r="D517" i="6"/>
  <c r="D518" i="6"/>
  <c r="D519" i="6"/>
  <c r="D520" i="6"/>
  <c r="D521" i="6"/>
  <c r="D522" i="6"/>
  <c r="D523" i="6"/>
  <c r="D524" i="6"/>
  <c r="D525" i="6"/>
  <c r="D526" i="6"/>
  <c r="D527" i="6"/>
  <c r="D528" i="6"/>
  <c r="D529" i="6"/>
  <c r="D530" i="6"/>
  <c r="D531" i="6"/>
  <c r="D532" i="6"/>
  <c r="D533" i="6"/>
  <c r="D534" i="6"/>
  <c r="D535" i="6"/>
  <c r="D536" i="6"/>
  <c r="D537" i="6"/>
  <c r="D538" i="6"/>
  <c r="D539" i="6"/>
  <c r="D540" i="6"/>
  <c r="D541" i="6"/>
  <c r="D542" i="6"/>
  <c r="D543" i="6"/>
  <c r="D544" i="6"/>
  <c r="D545" i="6"/>
  <c r="D546" i="6"/>
  <c r="D547" i="6"/>
  <c r="D548" i="6"/>
  <c r="D549" i="6"/>
  <c r="D550" i="6"/>
  <c r="D551" i="6"/>
  <c r="D552" i="6"/>
  <c r="D553" i="6"/>
  <c r="D554" i="6"/>
  <c r="D555" i="6"/>
  <c r="D556" i="6"/>
  <c r="D557" i="6"/>
  <c r="D558" i="6"/>
  <c r="D559" i="6"/>
  <c r="D560" i="6"/>
  <c r="D561" i="6"/>
  <c r="D562" i="6"/>
  <c r="D563" i="6"/>
  <c r="D564" i="6"/>
  <c r="D565" i="6"/>
  <c r="D566" i="6"/>
  <c r="D567" i="6"/>
  <c r="D568" i="6"/>
  <c r="D569" i="6"/>
  <c r="D570" i="6"/>
  <c r="D571" i="6"/>
  <c r="D572" i="6"/>
  <c r="D573" i="6"/>
  <c r="D574" i="6"/>
  <c r="D575" i="6"/>
  <c r="D576" i="6"/>
  <c r="D577" i="6"/>
  <c r="D578" i="6"/>
  <c r="D579" i="6"/>
  <c r="D580" i="6"/>
  <c r="D581" i="6"/>
  <c r="D582" i="6"/>
  <c r="D583" i="6"/>
  <c r="D584" i="6"/>
  <c r="D585" i="6"/>
  <c r="D586" i="6"/>
  <c r="D587" i="6"/>
  <c r="D588" i="6"/>
  <c r="D589" i="6"/>
  <c r="D590" i="6"/>
  <c r="D591" i="6"/>
  <c r="D592" i="6"/>
  <c r="D593" i="6"/>
  <c r="D594" i="6"/>
  <c r="D595" i="6"/>
  <c r="D596" i="6"/>
  <c r="D597" i="6"/>
  <c r="D598" i="6"/>
  <c r="D599" i="6"/>
  <c r="D600" i="6"/>
  <c r="D601" i="6"/>
  <c r="D602" i="6"/>
  <c r="D603" i="6"/>
  <c r="D604" i="6"/>
  <c r="D605" i="6"/>
  <c r="D606" i="6"/>
  <c r="D607" i="6"/>
  <c r="D608" i="6"/>
  <c r="D609" i="6"/>
  <c r="D610" i="6"/>
  <c r="D611" i="6"/>
  <c r="D612" i="6"/>
  <c r="D613" i="6"/>
  <c r="D614" i="6"/>
  <c r="D615" i="6"/>
  <c r="D616" i="6"/>
  <c r="D617" i="6"/>
  <c r="D618" i="6"/>
  <c r="D619" i="6"/>
  <c r="D620" i="6"/>
  <c r="D621" i="6"/>
  <c r="D622" i="6"/>
  <c r="D623" i="6"/>
  <c r="D624" i="6"/>
  <c r="D625" i="6"/>
  <c r="D626" i="6"/>
  <c r="D627" i="6"/>
  <c r="D628" i="6"/>
  <c r="D629" i="6"/>
  <c r="D630" i="6"/>
  <c r="D631" i="6"/>
  <c r="D632" i="6"/>
  <c r="D633" i="6"/>
  <c r="D634" i="6"/>
  <c r="D635" i="6"/>
  <c r="D636" i="6"/>
  <c r="D637" i="6"/>
  <c r="D638" i="6"/>
  <c r="D639" i="6"/>
  <c r="D640" i="6"/>
  <c r="D641" i="6"/>
  <c r="D642" i="6"/>
  <c r="D643" i="6"/>
  <c r="D644" i="6"/>
  <c r="D645" i="6"/>
  <c r="D646" i="6"/>
  <c r="D647" i="6"/>
  <c r="D648" i="6"/>
  <c r="D649" i="6"/>
  <c r="D650" i="6"/>
  <c r="D651" i="6"/>
  <c r="D652" i="6"/>
  <c r="D653" i="6"/>
  <c r="D654" i="6"/>
  <c r="D655" i="6"/>
  <c r="D656" i="6"/>
  <c r="D657" i="6"/>
  <c r="D658" i="6"/>
  <c r="D659" i="6"/>
  <c r="D660" i="6"/>
  <c r="D661" i="6"/>
  <c r="D662" i="6"/>
  <c r="D663" i="6"/>
  <c r="D664" i="6"/>
  <c r="D665" i="6"/>
  <c r="D666" i="6"/>
  <c r="D667" i="6"/>
  <c r="D668" i="6"/>
  <c r="D669" i="6"/>
  <c r="D670" i="6"/>
  <c r="D671" i="6"/>
  <c r="D672" i="6"/>
  <c r="D673" i="6"/>
  <c r="D674" i="6"/>
  <c r="D675" i="6"/>
  <c r="D676" i="6"/>
  <c r="D677" i="6"/>
  <c r="D678" i="6"/>
  <c r="D679" i="6"/>
  <c r="D680" i="6"/>
  <c r="D681" i="6"/>
  <c r="D682" i="6"/>
  <c r="D683" i="6"/>
  <c r="D684" i="6"/>
  <c r="D685" i="6"/>
  <c r="D686" i="6"/>
  <c r="D687" i="6"/>
  <c r="D688" i="6"/>
  <c r="D689" i="6"/>
  <c r="D690" i="6"/>
  <c r="D691" i="6"/>
  <c r="D692" i="6"/>
  <c r="D693" i="6"/>
  <c r="D694" i="6"/>
  <c r="D695" i="6"/>
  <c r="D696" i="6"/>
  <c r="D697" i="6"/>
  <c r="D698" i="6"/>
  <c r="D699" i="6"/>
  <c r="D700" i="6"/>
  <c r="D701" i="6"/>
  <c r="D702" i="6"/>
  <c r="D703" i="6"/>
  <c r="D704" i="6"/>
  <c r="D705" i="6"/>
  <c r="D706" i="6"/>
  <c r="D707" i="6"/>
  <c r="D708" i="6"/>
  <c r="D709" i="6"/>
  <c r="D710" i="6"/>
  <c r="D711" i="6"/>
  <c r="D712" i="6"/>
  <c r="D713" i="6"/>
  <c r="D714" i="6"/>
  <c r="D715" i="6"/>
  <c r="D716" i="6"/>
  <c r="D717" i="6"/>
  <c r="D718" i="6"/>
  <c r="D719" i="6"/>
  <c r="D720" i="6"/>
  <c r="D721" i="6"/>
  <c r="D722" i="6"/>
  <c r="D723" i="6"/>
  <c r="D724" i="6"/>
  <c r="D725" i="6"/>
  <c r="D726" i="6"/>
  <c r="D727" i="6"/>
  <c r="D728" i="6"/>
  <c r="D729" i="6"/>
  <c r="D730" i="6"/>
  <c r="D731" i="6"/>
  <c r="D732" i="6"/>
  <c r="D733" i="6"/>
  <c r="D734" i="6"/>
  <c r="D735" i="6"/>
  <c r="D736" i="6"/>
  <c r="D737" i="6"/>
  <c r="D738" i="6"/>
  <c r="D739" i="6"/>
  <c r="D740" i="6"/>
  <c r="D741" i="6"/>
  <c r="D742" i="6"/>
  <c r="D743" i="6"/>
  <c r="D744" i="6"/>
  <c r="D745" i="6"/>
  <c r="D746" i="6"/>
  <c r="D747" i="6"/>
  <c r="D748" i="6"/>
  <c r="D749" i="6"/>
  <c r="D750" i="6"/>
  <c r="D751" i="6"/>
  <c r="D752" i="6"/>
  <c r="D753" i="6"/>
  <c r="D754" i="6"/>
  <c r="D755" i="6"/>
  <c r="D756" i="6"/>
  <c r="D757" i="6"/>
  <c r="D758" i="6"/>
  <c r="D759" i="6"/>
  <c r="D760" i="6"/>
  <c r="D761" i="6"/>
  <c r="D762" i="6"/>
  <c r="D763" i="6"/>
  <c r="D764" i="6"/>
  <c r="D765" i="6"/>
  <c r="D766" i="6"/>
  <c r="D767" i="6"/>
  <c r="D768" i="6"/>
  <c r="D769" i="6"/>
  <c r="D770" i="6"/>
  <c r="D771" i="6"/>
  <c r="D772" i="6"/>
  <c r="D773" i="6"/>
  <c r="D774" i="6"/>
  <c r="D775" i="6"/>
  <c r="D776" i="6"/>
  <c r="D777" i="6"/>
  <c r="D778" i="6"/>
  <c r="D779" i="6"/>
  <c r="D780" i="6"/>
  <c r="D781" i="6"/>
  <c r="D782" i="6"/>
  <c r="D783" i="6"/>
  <c r="D784" i="6"/>
  <c r="D785" i="6"/>
  <c r="D786" i="6"/>
  <c r="D787" i="6"/>
  <c r="D788" i="6"/>
  <c r="D789" i="6"/>
  <c r="D790" i="6"/>
  <c r="D791" i="6"/>
  <c r="D792" i="6"/>
  <c r="D793" i="6"/>
  <c r="D794" i="6"/>
  <c r="D795" i="6"/>
  <c r="D796" i="6"/>
  <c r="D797" i="6"/>
  <c r="D798" i="6"/>
  <c r="D799" i="6"/>
  <c r="D800" i="6"/>
  <c r="D801" i="6"/>
  <c r="D802" i="6"/>
  <c r="D803" i="6"/>
  <c r="D804" i="6"/>
  <c r="D805" i="6"/>
  <c r="D806" i="6"/>
  <c r="D807" i="6"/>
  <c r="D808" i="6"/>
  <c r="D809" i="6"/>
  <c r="D810" i="6"/>
  <c r="D811" i="6"/>
  <c r="D812" i="6"/>
  <c r="D813" i="6"/>
  <c r="D814" i="6"/>
  <c r="D815" i="6"/>
  <c r="D816" i="6"/>
  <c r="D817" i="6"/>
  <c r="D818" i="6"/>
  <c r="D819" i="6"/>
  <c r="D820" i="6"/>
  <c r="D821" i="6"/>
  <c r="D822" i="6"/>
  <c r="D823" i="6"/>
  <c r="D824" i="6"/>
  <c r="D825" i="6"/>
  <c r="D826" i="6"/>
  <c r="D827" i="6"/>
  <c r="D828" i="6"/>
  <c r="D829" i="6"/>
  <c r="D830" i="6"/>
  <c r="D831" i="6"/>
  <c r="D832" i="6"/>
  <c r="D833" i="6"/>
  <c r="D834" i="6"/>
  <c r="D835" i="6"/>
  <c r="D836" i="6"/>
  <c r="D837" i="6"/>
  <c r="D838" i="6"/>
  <c r="D839" i="6"/>
  <c r="D840" i="6"/>
  <c r="D841" i="6"/>
  <c r="D842" i="6"/>
  <c r="D843" i="6"/>
  <c r="D844" i="6"/>
  <c r="D845" i="6"/>
  <c r="D846" i="6"/>
  <c r="D847" i="6"/>
  <c r="D848" i="6"/>
  <c r="D849" i="6"/>
  <c r="D850" i="6"/>
  <c r="D851" i="6"/>
  <c r="D852" i="6"/>
  <c r="D853" i="6"/>
  <c r="D854" i="6"/>
  <c r="D855" i="6"/>
  <c r="D856" i="6"/>
  <c r="D857" i="6"/>
  <c r="D858" i="6"/>
  <c r="D859" i="6"/>
  <c r="D860" i="6"/>
  <c r="D861" i="6"/>
  <c r="D862" i="6"/>
  <c r="D863" i="6"/>
  <c r="D864" i="6"/>
  <c r="D865" i="6"/>
  <c r="D866" i="6"/>
  <c r="D867" i="6"/>
  <c r="D868" i="6"/>
  <c r="D869" i="6"/>
  <c r="D870" i="6"/>
  <c r="D871" i="6"/>
  <c r="D872" i="6"/>
  <c r="D873" i="6"/>
  <c r="D874" i="6"/>
  <c r="D875" i="6"/>
  <c r="D876" i="6"/>
  <c r="D877" i="6"/>
  <c r="D878" i="6"/>
  <c r="D879" i="6"/>
  <c r="D880" i="6"/>
  <c r="D881" i="6"/>
  <c r="D882" i="6"/>
  <c r="D883" i="6"/>
  <c r="D884" i="6"/>
  <c r="D885" i="6"/>
  <c r="D886" i="6"/>
  <c r="D887" i="6"/>
  <c r="D888" i="6"/>
  <c r="D889" i="6"/>
  <c r="D890" i="6"/>
  <c r="D891" i="6"/>
  <c r="D892" i="6"/>
  <c r="D893" i="6"/>
  <c r="D894" i="6"/>
  <c r="D895" i="6"/>
  <c r="D896" i="6"/>
  <c r="D897" i="6"/>
  <c r="D898" i="6"/>
  <c r="D899" i="6"/>
  <c r="D900" i="6"/>
  <c r="D901" i="6"/>
  <c r="D902" i="6"/>
  <c r="D903" i="6"/>
  <c r="D904" i="6"/>
  <c r="D905" i="6"/>
  <c r="D906" i="6"/>
  <c r="D907" i="6"/>
  <c r="D908" i="6"/>
  <c r="D909" i="6"/>
  <c r="D910" i="6"/>
  <c r="D911" i="6"/>
  <c r="D912" i="6"/>
  <c r="D913" i="6"/>
  <c r="D914" i="6"/>
  <c r="D915" i="6"/>
  <c r="D916" i="6"/>
  <c r="D917" i="6"/>
  <c r="D918" i="6"/>
  <c r="D919" i="6"/>
  <c r="D920" i="6"/>
  <c r="D921" i="6"/>
  <c r="D922" i="6"/>
  <c r="D923" i="6"/>
  <c r="D924" i="6"/>
  <c r="D925" i="6"/>
  <c r="D926" i="6"/>
  <c r="D927" i="6"/>
  <c r="D928" i="6"/>
  <c r="D929" i="6"/>
  <c r="D930" i="6"/>
  <c r="D931" i="6"/>
  <c r="D932" i="6"/>
  <c r="D933" i="6"/>
  <c r="D934" i="6"/>
  <c r="D935" i="6"/>
  <c r="D936" i="6"/>
  <c r="D937" i="6"/>
  <c r="D938" i="6"/>
  <c r="D939" i="6"/>
  <c r="D940" i="6"/>
  <c r="D941" i="6"/>
  <c r="D942" i="6"/>
  <c r="D943" i="6"/>
  <c r="D944" i="6"/>
  <c r="D945" i="6"/>
  <c r="D946" i="6"/>
  <c r="D947" i="6"/>
  <c r="D948" i="6"/>
  <c r="D949" i="6"/>
  <c r="D950" i="6"/>
  <c r="D951" i="6"/>
  <c r="D952" i="6"/>
  <c r="D953" i="6"/>
  <c r="D954" i="6"/>
  <c r="D955" i="6"/>
  <c r="D956" i="6"/>
  <c r="D957" i="6"/>
  <c r="D958" i="6"/>
  <c r="D959" i="6"/>
  <c r="D960" i="6"/>
  <c r="D961" i="6"/>
  <c r="D962" i="6"/>
  <c r="D963" i="6"/>
  <c r="D964" i="6"/>
  <c r="D965" i="6"/>
  <c r="D966" i="6"/>
  <c r="D967" i="6"/>
  <c r="D968" i="6"/>
  <c r="D969" i="6"/>
  <c r="D970" i="6"/>
  <c r="D971" i="6"/>
  <c r="D972" i="6"/>
  <c r="D973" i="6"/>
  <c r="D974" i="6"/>
  <c r="D975" i="6"/>
  <c r="D976" i="6"/>
  <c r="D977" i="6"/>
  <c r="D978" i="6"/>
  <c r="D979" i="6"/>
  <c r="D980" i="6"/>
  <c r="D981" i="6"/>
  <c r="D982" i="6"/>
  <c r="D983" i="6"/>
  <c r="D984" i="6"/>
  <c r="D985" i="6"/>
  <c r="D986" i="6"/>
  <c r="D987" i="6"/>
  <c r="D988" i="6"/>
  <c r="D989" i="6"/>
  <c r="D990" i="6"/>
  <c r="D991" i="6"/>
  <c r="D992" i="6"/>
  <c r="D993" i="6"/>
  <c r="D994" i="6"/>
  <c r="D995" i="6"/>
  <c r="D996" i="6"/>
  <c r="D997" i="6"/>
  <c r="D998" i="6"/>
  <c r="D999" i="6"/>
  <c r="D1000" i="6"/>
  <c r="D1001" i="6"/>
  <c r="D1002" i="6"/>
  <c r="D1003" i="6"/>
  <c r="D1004" i="6"/>
  <c r="D1005" i="6"/>
  <c r="D1006" i="6"/>
  <c r="D1007" i="6"/>
  <c r="D1008" i="6"/>
  <c r="D1009" i="6"/>
  <c r="D1010" i="6"/>
  <c r="D1011" i="6"/>
  <c r="D1012" i="6"/>
  <c r="D1013" i="6"/>
  <c r="D1014" i="6"/>
  <c r="D1015" i="6"/>
  <c r="D1016" i="6"/>
  <c r="D1017" i="6"/>
  <c r="D1018" i="6"/>
  <c r="D1019" i="6"/>
  <c r="D1020" i="6"/>
  <c r="D1021" i="6"/>
  <c r="D1022" i="6"/>
  <c r="D1023" i="6"/>
  <c r="D1024" i="6"/>
  <c r="D1025" i="6"/>
  <c r="D1026" i="6"/>
  <c r="D1027" i="6"/>
  <c r="D1028" i="6"/>
  <c r="D1029" i="6"/>
  <c r="D1030" i="6"/>
  <c r="D1031" i="6"/>
  <c r="D1032" i="6"/>
  <c r="D1033" i="6"/>
  <c r="D1034" i="6"/>
  <c r="D1035" i="6"/>
  <c r="D1036" i="6"/>
  <c r="D1037" i="6"/>
  <c r="D1038" i="6"/>
  <c r="D1039" i="6"/>
  <c r="D1040" i="6"/>
  <c r="D1041" i="6"/>
  <c r="D1042" i="6"/>
  <c r="D1043" i="6"/>
  <c r="D1044" i="6"/>
  <c r="D1045" i="6"/>
  <c r="D1046" i="6"/>
  <c r="D1047" i="6"/>
  <c r="D1048" i="6"/>
  <c r="D1049" i="6"/>
  <c r="D1050" i="6"/>
  <c r="D1051" i="6"/>
  <c r="D1052" i="6"/>
  <c r="D1053" i="6"/>
  <c r="D1054" i="6"/>
  <c r="D1055" i="6"/>
  <c r="D1056" i="6"/>
  <c r="D1057" i="6"/>
  <c r="D1058" i="6"/>
  <c r="D1059" i="6"/>
  <c r="D1060" i="6"/>
  <c r="D1061" i="6"/>
  <c r="D1062" i="6"/>
  <c r="D1063" i="6"/>
  <c r="D1064" i="6"/>
  <c r="D1065" i="6"/>
  <c r="D1066" i="6"/>
  <c r="D1067" i="6"/>
  <c r="D1068" i="6"/>
  <c r="D1069" i="6"/>
  <c r="D1070" i="6"/>
  <c r="D1071" i="6"/>
  <c r="D1072" i="6"/>
  <c r="D1073" i="6"/>
  <c r="D1074" i="6"/>
  <c r="D1075" i="6"/>
  <c r="D1076" i="6"/>
  <c r="D1077" i="6"/>
  <c r="D1078" i="6"/>
  <c r="D1079" i="6"/>
  <c r="D1080" i="6"/>
  <c r="D1081" i="6"/>
  <c r="D1082" i="6"/>
  <c r="D1083" i="6"/>
  <c r="D1084" i="6"/>
  <c r="D1085" i="6"/>
  <c r="D1086" i="6"/>
  <c r="D1087" i="6"/>
  <c r="D1088" i="6"/>
  <c r="D1089" i="6"/>
  <c r="D1090" i="6"/>
  <c r="D1091" i="6"/>
  <c r="D1092" i="6"/>
  <c r="D1093" i="6"/>
  <c r="D1094" i="6"/>
  <c r="D1095" i="6"/>
  <c r="D1096" i="6"/>
  <c r="D1097" i="6"/>
  <c r="D1098" i="6"/>
  <c r="D1099" i="6"/>
  <c r="D1100" i="6"/>
  <c r="D1101" i="6"/>
  <c r="D1102" i="6"/>
  <c r="D1103" i="6"/>
  <c r="D1104" i="6"/>
  <c r="D1105" i="6"/>
  <c r="D1106" i="6"/>
  <c r="D1107" i="6"/>
  <c r="D1108" i="6"/>
  <c r="D1109" i="6"/>
  <c r="D1110" i="6"/>
  <c r="D1111" i="6"/>
  <c r="D1112" i="6"/>
  <c r="D1113" i="6"/>
  <c r="D1114" i="6"/>
  <c r="D1115" i="6"/>
  <c r="D1116" i="6"/>
  <c r="D1117" i="6"/>
  <c r="D1118" i="6"/>
  <c r="D1119" i="6"/>
  <c r="D1120" i="6"/>
  <c r="D1121" i="6"/>
  <c r="D1122" i="6"/>
  <c r="D1123" i="6"/>
  <c r="D1124" i="6"/>
  <c r="D1125" i="6"/>
  <c r="D1126" i="6"/>
  <c r="D1127" i="6"/>
  <c r="D1128" i="6"/>
  <c r="D1129" i="6"/>
  <c r="D1130" i="6"/>
  <c r="D1131" i="6"/>
  <c r="D1132" i="6"/>
  <c r="D1133" i="6"/>
  <c r="D1134" i="6"/>
  <c r="D1135" i="6"/>
  <c r="D1136" i="6"/>
  <c r="D1137" i="6"/>
  <c r="D1138" i="6"/>
  <c r="D1139" i="6"/>
  <c r="D1140" i="6"/>
  <c r="D1141" i="6"/>
  <c r="D1142" i="6"/>
  <c r="D1143" i="6"/>
  <c r="D1144" i="6"/>
  <c r="D1145" i="6"/>
  <c r="D1146" i="6"/>
  <c r="D1147" i="6"/>
  <c r="D1148" i="6"/>
  <c r="D1149" i="6"/>
  <c r="D1150" i="6"/>
  <c r="D1151" i="6"/>
  <c r="D1152" i="6"/>
  <c r="D1153" i="6"/>
  <c r="D1154" i="6"/>
  <c r="D1155" i="6"/>
  <c r="D1156" i="6"/>
  <c r="D1157" i="6"/>
  <c r="D1158" i="6"/>
  <c r="D1159" i="6"/>
  <c r="D1160" i="6"/>
  <c r="D1161" i="6"/>
  <c r="D1162" i="6"/>
  <c r="D1163" i="6"/>
  <c r="D1164" i="6"/>
  <c r="D1165" i="6"/>
  <c r="D1166" i="6"/>
  <c r="D1167" i="6"/>
  <c r="D1168" i="6"/>
  <c r="D1169" i="6"/>
  <c r="D1170" i="6"/>
  <c r="D1171" i="6"/>
  <c r="D1172" i="6"/>
  <c r="D1173" i="6"/>
  <c r="D1174" i="6"/>
  <c r="D1175" i="6"/>
  <c r="D1176" i="6"/>
  <c r="D1177" i="6"/>
  <c r="D1178" i="6"/>
  <c r="D1179" i="6"/>
  <c r="D1180" i="6"/>
  <c r="D1181" i="6"/>
  <c r="D1182" i="6"/>
  <c r="D1183" i="6"/>
  <c r="D1184" i="6"/>
  <c r="D1185" i="6"/>
  <c r="D1186" i="6"/>
  <c r="D1187" i="6"/>
  <c r="D1188" i="6"/>
  <c r="D1189" i="6"/>
  <c r="D1190" i="6"/>
  <c r="D1191" i="6"/>
  <c r="D1192" i="6"/>
  <c r="D1193" i="6"/>
  <c r="D1194" i="6"/>
  <c r="D1195" i="6"/>
  <c r="D1196" i="6"/>
  <c r="D1197" i="6"/>
  <c r="D1198" i="6"/>
  <c r="D1199" i="6"/>
  <c r="D1200" i="6"/>
  <c r="D1201" i="6"/>
  <c r="D1202" i="6"/>
  <c r="D1203" i="6"/>
  <c r="D1204" i="6"/>
  <c r="D1205" i="6"/>
  <c r="D1206" i="6"/>
  <c r="D1207" i="6"/>
  <c r="D1208" i="6"/>
  <c r="D1209" i="6"/>
  <c r="D1210" i="6"/>
  <c r="D1211" i="6"/>
  <c r="D1212" i="6"/>
  <c r="D1213" i="6"/>
  <c r="D1214" i="6"/>
  <c r="D1215" i="6"/>
  <c r="D1216" i="6"/>
  <c r="D1217" i="6"/>
  <c r="D1218" i="6"/>
  <c r="D1219" i="6"/>
  <c r="D1220" i="6"/>
  <c r="D1221" i="6"/>
  <c r="D1222" i="6"/>
  <c r="D1223" i="6"/>
  <c r="D1224" i="6"/>
  <c r="D1225" i="6"/>
  <c r="D1226" i="6"/>
  <c r="D1227" i="6"/>
  <c r="D1228" i="6"/>
  <c r="D1229" i="6"/>
  <c r="D1230" i="6"/>
  <c r="D1231" i="6"/>
  <c r="D1232" i="6"/>
  <c r="D1233" i="6"/>
  <c r="D1234" i="6"/>
  <c r="D1235" i="6"/>
  <c r="D1236" i="6"/>
  <c r="D1237" i="6"/>
  <c r="D1238" i="6"/>
  <c r="D1239" i="6"/>
  <c r="D1240" i="6"/>
  <c r="D1241" i="6"/>
  <c r="D1242" i="6"/>
  <c r="D1243" i="6"/>
  <c r="D1244" i="6"/>
  <c r="D1245" i="6"/>
  <c r="D1246" i="6"/>
  <c r="D1247" i="6"/>
  <c r="D1248" i="6"/>
  <c r="D1249" i="6"/>
  <c r="D1250" i="6"/>
  <c r="D1251" i="6"/>
  <c r="D1252" i="6"/>
  <c r="D1253" i="6"/>
  <c r="D1254" i="6"/>
  <c r="D1255" i="6"/>
  <c r="D1256" i="6"/>
  <c r="D1257" i="6"/>
  <c r="D1258" i="6"/>
  <c r="D1259" i="6"/>
  <c r="D1260" i="6"/>
  <c r="D1261" i="6"/>
  <c r="D1262" i="6"/>
  <c r="D1263" i="6"/>
  <c r="D1264" i="6"/>
  <c r="D1265" i="6"/>
  <c r="D1266" i="6"/>
  <c r="D1267" i="6"/>
  <c r="D1268" i="6"/>
  <c r="D1269" i="6"/>
  <c r="D1270" i="6"/>
  <c r="D1271" i="6"/>
  <c r="D1272" i="6"/>
  <c r="D1273" i="6"/>
  <c r="D1274" i="6"/>
  <c r="D1275" i="6"/>
  <c r="D1276" i="6"/>
  <c r="D1277" i="6"/>
  <c r="D1278" i="6"/>
  <c r="D1279" i="6"/>
  <c r="D1280" i="6"/>
  <c r="D1281" i="6"/>
  <c r="D1282" i="6"/>
  <c r="D1283" i="6"/>
  <c r="D1284" i="6"/>
  <c r="D1285" i="6"/>
  <c r="D1286" i="6"/>
  <c r="D1287" i="6"/>
  <c r="D1288" i="6"/>
  <c r="D1289" i="6"/>
  <c r="D1290" i="6"/>
  <c r="D1291" i="6"/>
  <c r="D1292" i="6"/>
  <c r="D1293" i="6"/>
  <c r="D1294" i="6"/>
  <c r="D1295" i="6"/>
  <c r="D1296" i="6"/>
  <c r="D1297" i="6"/>
  <c r="D1298" i="6"/>
  <c r="D1299" i="6"/>
  <c r="D1300" i="6"/>
  <c r="D1301" i="6"/>
  <c r="D1302" i="6"/>
  <c r="D1303" i="6"/>
  <c r="D1304" i="6"/>
  <c r="D1305" i="6"/>
  <c r="D1306" i="6"/>
  <c r="D1307" i="6"/>
  <c r="D1308" i="6"/>
  <c r="D1309" i="6"/>
  <c r="D1310" i="6"/>
  <c r="D1311" i="6"/>
  <c r="D1312" i="6"/>
  <c r="D1313" i="6"/>
  <c r="D1314" i="6"/>
  <c r="D1315" i="6"/>
  <c r="D1316" i="6"/>
  <c r="D1317" i="6"/>
  <c r="D1318" i="6"/>
  <c r="D1319" i="6"/>
  <c r="D1320" i="6"/>
  <c r="D1321" i="6"/>
  <c r="D1322" i="6"/>
  <c r="D1323" i="6"/>
  <c r="D1324" i="6"/>
  <c r="D1325" i="6"/>
  <c r="D1326" i="6"/>
  <c r="D1327" i="6"/>
  <c r="D1328" i="6"/>
  <c r="D1329" i="6"/>
  <c r="D1330" i="6"/>
  <c r="D1331" i="6"/>
  <c r="D1332" i="6"/>
  <c r="D1333" i="6"/>
  <c r="D1334" i="6"/>
  <c r="D1335" i="6"/>
  <c r="D1336" i="6"/>
  <c r="D1337" i="6"/>
  <c r="D1338" i="6"/>
  <c r="D1339" i="6"/>
  <c r="D1340" i="6"/>
  <c r="D1341" i="6"/>
  <c r="D1342" i="6"/>
  <c r="D1343" i="6"/>
  <c r="D1344" i="6"/>
  <c r="D1345" i="6"/>
  <c r="D1346" i="6"/>
  <c r="D1347" i="6"/>
  <c r="D1348" i="6"/>
  <c r="D1349" i="6"/>
  <c r="D1350" i="6"/>
  <c r="D1351" i="6"/>
  <c r="D1352" i="6"/>
  <c r="D1353" i="6"/>
  <c r="D1354" i="6"/>
  <c r="D1355" i="6"/>
  <c r="D1356" i="6"/>
  <c r="D1357" i="6"/>
  <c r="D1358" i="6"/>
  <c r="D1359" i="6"/>
  <c r="D1360" i="6"/>
  <c r="D1361" i="6"/>
  <c r="D1362" i="6"/>
  <c r="D1363" i="6"/>
  <c r="D1364" i="6"/>
  <c r="D1365" i="6"/>
  <c r="D1366" i="6"/>
  <c r="D1367" i="6"/>
  <c r="D1368" i="6"/>
  <c r="D1369" i="6"/>
  <c r="D1370" i="6"/>
  <c r="D1371" i="6"/>
  <c r="D1372" i="6"/>
  <c r="D1373" i="6"/>
  <c r="D1374" i="6"/>
  <c r="D1375" i="6"/>
  <c r="D1376" i="6"/>
  <c r="D1377" i="6"/>
  <c r="D1378" i="6"/>
  <c r="D1379" i="6"/>
  <c r="D1380" i="6"/>
  <c r="D1381" i="6"/>
  <c r="D1382" i="6"/>
  <c r="D1383" i="6"/>
  <c r="D1384" i="6"/>
  <c r="D1385" i="6"/>
  <c r="D1386" i="6"/>
  <c r="D1387" i="6"/>
  <c r="D1388" i="6"/>
  <c r="D1389" i="6"/>
  <c r="D1390" i="6"/>
  <c r="D1391" i="6"/>
  <c r="D1392" i="6"/>
  <c r="D1393" i="6"/>
  <c r="D1394" i="6"/>
  <c r="D1395" i="6"/>
  <c r="D1396" i="6"/>
  <c r="D1397" i="6"/>
  <c r="D1398" i="6"/>
  <c r="D1399" i="6"/>
  <c r="D1400" i="6"/>
  <c r="D1401" i="6"/>
  <c r="D1402" i="6"/>
  <c r="D1403" i="6"/>
  <c r="D1404" i="6"/>
  <c r="D1405" i="6"/>
  <c r="D1406" i="6"/>
  <c r="D1407" i="6"/>
  <c r="D1408" i="6"/>
  <c r="D1409" i="6"/>
  <c r="D1410" i="6"/>
  <c r="D1411" i="6"/>
  <c r="D1412" i="6"/>
  <c r="D1413" i="6"/>
  <c r="D1414" i="6"/>
  <c r="D1415" i="6"/>
  <c r="D1416" i="6"/>
  <c r="D1417" i="6"/>
  <c r="D1418" i="6"/>
  <c r="D1419" i="6"/>
  <c r="D1420" i="6"/>
  <c r="D1421" i="6"/>
  <c r="D1422" i="6"/>
  <c r="D1423" i="6"/>
  <c r="D1424" i="6"/>
  <c r="D1425" i="6"/>
  <c r="D1426" i="6"/>
  <c r="D1427" i="6"/>
  <c r="D1428" i="6"/>
  <c r="D1429" i="6"/>
  <c r="D1430" i="6"/>
  <c r="D1431" i="6"/>
  <c r="D1432" i="6"/>
  <c r="D1433" i="6"/>
  <c r="D1434" i="6"/>
  <c r="D1435" i="6"/>
  <c r="D1436" i="6"/>
  <c r="D1437" i="6"/>
  <c r="D1438" i="6"/>
  <c r="D1439" i="6"/>
  <c r="D1440" i="6"/>
  <c r="D1441" i="6"/>
  <c r="D1442" i="6"/>
  <c r="D1443" i="6"/>
  <c r="D1444" i="6"/>
  <c r="D1445" i="6"/>
  <c r="D1446" i="6"/>
  <c r="D1447" i="6"/>
  <c r="D1448" i="6"/>
  <c r="D1449" i="6"/>
  <c r="D1450" i="6"/>
  <c r="D1451" i="6"/>
  <c r="D1452" i="6"/>
  <c r="D1453" i="6"/>
  <c r="D1454" i="6"/>
  <c r="D1455" i="6"/>
  <c r="D1456" i="6"/>
  <c r="D1457" i="6"/>
  <c r="D1458" i="6"/>
  <c r="D1459" i="6"/>
  <c r="D1460" i="6"/>
  <c r="D1461" i="6"/>
  <c r="D1462" i="6"/>
  <c r="D1463" i="6"/>
  <c r="D1464" i="6"/>
  <c r="D1465" i="6"/>
  <c r="D1466" i="6"/>
  <c r="D1467" i="6"/>
  <c r="D1468" i="6"/>
  <c r="D1469" i="6"/>
  <c r="D1470" i="6"/>
  <c r="D1471" i="6"/>
  <c r="D1472" i="6"/>
  <c r="D1473" i="6"/>
  <c r="D1474" i="6"/>
  <c r="D1475" i="6"/>
  <c r="D1476" i="6"/>
  <c r="D1477" i="6"/>
  <c r="D1478" i="6"/>
  <c r="D1479" i="6"/>
  <c r="D1480" i="6"/>
  <c r="D1481" i="6"/>
  <c r="D1482" i="6"/>
  <c r="D1483" i="6"/>
  <c r="D1484" i="6"/>
  <c r="D1485" i="6"/>
  <c r="D1486" i="6"/>
  <c r="D1487" i="6"/>
  <c r="D1488" i="6"/>
  <c r="D1489" i="6"/>
  <c r="D1490" i="6"/>
  <c r="D1491" i="6"/>
  <c r="D1492" i="6"/>
  <c r="D1493" i="6"/>
  <c r="D1494" i="6"/>
  <c r="D1495" i="6"/>
  <c r="D1496" i="6"/>
  <c r="D1497" i="6"/>
  <c r="D1498" i="6"/>
  <c r="D1499" i="6"/>
  <c r="D1500" i="6"/>
  <c r="D1501" i="6"/>
  <c r="D1502" i="6"/>
  <c r="D1503" i="6"/>
  <c r="D1504" i="6"/>
  <c r="D1505" i="6"/>
  <c r="D1506" i="6"/>
  <c r="D1507" i="6"/>
  <c r="D1508" i="6"/>
  <c r="D1509" i="6"/>
  <c r="D1510" i="6"/>
  <c r="D1511" i="6"/>
  <c r="D1512" i="6"/>
  <c r="D1513" i="6"/>
  <c r="D1514" i="6"/>
  <c r="D1515" i="6"/>
  <c r="D1516" i="6"/>
  <c r="D1517" i="6"/>
  <c r="D1518" i="6"/>
  <c r="D1519" i="6"/>
  <c r="D1520" i="6"/>
  <c r="D1521" i="6"/>
  <c r="D1522" i="6"/>
  <c r="D1523" i="6"/>
  <c r="D1524" i="6"/>
  <c r="D1525" i="6"/>
  <c r="D1526" i="6"/>
  <c r="D1527" i="6"/>
  <c r="D1528" i="6"/>
  <c r="D1529" i="6"/>
  <c r="D1530" i="6"/>
  <c r="D1531" i="6"/>
  <c r="D1532" i="6"/>
  <c r="D1533" i="6"/>
  <c r="D1534" i="6"/>
  <c r="D1535" i="6"/>
  <c r="D1536" i="6"/>
  <c r="D1537" i="6"/>
  <c r="D1538" i="6"/>
  <c r="D1539" i="6"/>
  <c r="D1540" i="6"/>
  <c r="D1541" i="6"/>
  <c r="D1542" i="6"/>
  <c r="D1543" i="6"/>
  <c r="D1544" i="6"/>
  <c r="D1545" i="6"/>
  <c r="D1546" i="6"/>
  <c r="D1547" i="6"/>
  <c r="D1548" i="6"/>
  <c r="D1549" i="6"/>
  <c r="D1550" i="6"/>
  <c r="D1551" i="6"/>
  <c r="D1552" i="6"/>
  <c r="D1553" i="6"/>
  <c r="D1554" i="6"/>
  <c r="D1555" i="6"/>
  <c r="D1556" i="6"/>
  <c r="D1557" i="6"/>
  <c r="D1558" i="6"/>
  <c r="D1559" i="6"/>
  <c r="D1560" i="6"/>
  <c r="D1561" i="6"/>
  <c r="D1562" i="6"/>
  <c r="D1563" i="6"/>
  <c r="D1564" i="6"/>
  <c r="D1565" i="6"/>
  <c r="D1566" i="6"/>
  <c r="D1567" i="6"/>
  <c r="D1568" i="6"/>
  <c r="D1569" i="6"/>
  <c r="D1570" i="6"/>
  <c r="D1571" i="6"/>
  <c r="D1572" i="6"/>
  <c r="D1573" i="6"/>
  <c r="D1574" i="6"/>
  <c r="D1575" i="6"/>
  <c r="D1576" i="6"/>
  <c r="D1577" i="6"/>
  <c r="D1578" i="6"/>
  <c r="D1579" i="6"/>
  <c r="D1580" i="6"/>
  <c r="D1581" i="6"/>
  <c r="D1582" i="6"/>
  <c r="D1583" i="6"/>
  <c r="D1584" i="6"/>
  <c r="D1585" i="6"/>
  <c r="D1586" i="6"/>
  <c r="D1587" i="6"/>
  <c r="D1588" i="6"/>
  <c r="D1589" i="6"/>
  <c r="D1590" i="6"/>
  <c r="D1591" i="6"/>
  <c r="D1592" i="6"/>
  <c r="D1593" i="6"/>
  <c r="D1594" i="6"/>
  <c r="D1595" i="6"/>
  <c r="D1596" i="6"/>
  <c r="D1597" i="6"/>
  <c r="D1598" i="6"/>
  <c r="D1599" i="6"/>
  <c r="D1600" i="6"/>
  <c r="D1601" i="6"/>
  <c r="D1602" i="6"/>
  <c r="D1603" i="6"/>
  <c r="D1604" i="6"/>
  <c r="D1605" i="6"/>
  <c r="D1606" i="6"/>
  <c r="D1607" i="6"/>
  <c r="D1608" i="6"/>
  <c r="D1609" i="6"/>
  <c r="D1610" i="6"/>
  <c r="D1611" i="6"/>
  <c r="D1612" i="6"/>
  <c r="D1613" i="6"/>
  <c r="D1614" i="6"/>
  <c r="D1615" i="6"/>
  <c r="D1616" i="6"/>
  <c r="D1617" i="6"/>
  <c r="D1618" i="6"/>
  <c r="D1619" i="6"/>
  <c r="D1620" i="6"/>
  <c r="D1621" i="6"/>
  <c r="D1622" i="6"/>
  <c r="D1623" i="6"/>
  <c r="D1624" i="6"/>
  <c r="D1625" i="6"/>
  <c r="D1626" i="6"/>
  <c r="D1627" i="6"/>
  <c r="D1628" i="6"/>
  <c r="D1629" i="6"/>
  <c r="D1630" i="6"/>
  <c r="D1631" i="6"/>
  <c r="D1632" i="6"/>
  <c r="D1633" i="6"/>
  <c r="D1634" i="6"/>
  <c r="D1635" i="6"/>
  <c r="D1636" i="6"/>
  <c r="D1637" i="6"/>
  <c r="D1638" i="6"/>
  <c r="D1639" i="6"/>
  <c r="D1640" i="6"/>
  <c r="D1641" i="6"/>
  <c r="D1642" i="6"/>
  <c r="D1643" i="6"/>
  <c r="D1644" i="6"/>
  <c r="D1645" i="6"/>
  <c r="D1646" i="6"/>
  <c r="D1647" i="6"/>
  <c r="D1648" i="6"/>
  <c r="D1649" i="6"/>
  <c r="D1650" i="6"/>
  <c r="D1651" i="6"/>
  <c r="D1652" i="6"/>
  <c r="D1653" i="6"/>
  <c r="D1654" i="6"/>
  <c r="D1655" i="6"/>
  <c r="D1656" i="6"/>
  <c r="D1657" i="6"/>
  <c r="D1658" i="6"/>
  <c r="D1659" i="6"/>
  <c r="D1660" i="6"/>
  <c r="D1661" i="6"/>
  <c r="D1662" i="6"/>
  <c r="D1663" i="6"/>
  <c r="D1664" i="6"/>
  <c r="D1665" i="6"/>
  <c r="D1666" i="6"/>
  <c r="D1667" i="6"/>
  <c r="D1668" i="6"/>
  <c r="D1669" i="6"/>
  <c r="D1670" i="6"/>
  <c r="D1671" i="6"/>
  <c r="D1672" i="6"/>
  <c r="D1673" i="6"/>
  <c r="D1674" i="6"/>
  <c r="D1675" i="6"/>
  <c r="D1676" i="6"/>
  <c r="D1677" i="6"/>
  <c r="D1678" i="6"/>
  <c r="D1679" i="6"/>
  <c r="D1680" i="6"/>
  <c r="D1681" i="6"/>
  <c r="D1682" i="6"/>
  <c r="D1683" i="6"/>
  <c r="D1684" i="6"/>
  <c r="D1685" i="6"/>
  <c r="D1686" i="6"/>
  <c r="D1687" i="6"/>
  <c r="D1688" i="6"/>
  <c r="D1689" i="6"/>
  <c r="D1690" i="6"/>
  <c r="D1691" i="6"/>
  <c r="D1692" i="6"/>
  <c r="D1693" i="6"/>
  <c r="D1694" i="6"/>
  <c r="D1695" i="6"/>
  <c r="D1696" i="6"/>
  <c r="D1697" i="6"/>
  <c r="D1698" i="6"/>
  <c r="D1699" i="6"/>
  <c r="D1700" i="6"/>
  <c r="D1701" i="6"/>
  <c r="D1702" i="6"/>
  <c r="D1703" i="6"/>
  <c r="D1704" i="6"/>
  <c r="D1705" i="6"/>
  <c r="D1706" i="6"/>
  <c r="D1707" i="6"/>
  <c r="D1708" i="6"/>
  <c r="D1709" i="6"/>
  <c r="D1710" i="6"/>
  <c r="D1711" i="6"/>
  <c r="D1712" i="6"/>
  <c r="D1713" i="6"/>
  <c r="D1714" i="6"/>
  <c r="D1715" i="6"/>
  <c r="D1716" i="6"/>
  <c r="D1717" i="6"/>
  <c r="D1718" i="6"/>
  <c r="D1719" i="6"/>
  <c r="D1720" i="6"/>
  <c r="D1721" i="6"/>
  <c r="D1722" i="6"/>
  <c r="D1723" i="6"/>
  <c r="D1724" i="6"/>
  <c r="D1725" i="6"/>
  <c r="D1726" i="6"/>
  <c r="D1727" i="6"/>
  <c r="D1728" i="6"/>
  <c r="D1729" i="6"/>
  <c r="D1730" i="6"/>
  <c r="D1731" i="6"/>
  <c r="D1732" i="6"/>
  <c r="D1733" i="6"/>
  <c r="D1734" i="6"/>
  <c r="D1735" i="6"/>
  <c r="D1736" i="6"/>
  <c r="D1737" i="6"/>
  <c r="D1738" i="6"/>
  <c r="D1739" i="6"/>
  <c r="D1740" i="6"/>
  <c r="D1741" i="6"/>
  <c r="D1742" i="6"/>
  <c r="D1743" i="6"/>
  <c r="D1744" i="6"/>
  <c r="D1745" i="6"/>
  <c r="D1746" i="6"/>
  <c r="D1747" i="6"/>
  <c r="D1748" i="6"/>
  <c r="D1749" i="6"/>
  <c r="D1750" i="6"/>
  <c r="D1751" i="6"/>
  <c r="D1752" i="6"/>
  <c r="D1753" i="6"/>
  <c r="D1754" i="6"/>
  <c r="D1755" i="6"/>
  <c r="D1756" i="6"/>
  <c r="D1757" i="6"/>
  <c r="D1758" i="6"/>
  <c r="D1759" i="6"/>
  <c r="D1760" i="6"/>
  <c r="D1761" i="6"/>
  <c r="D1762" i="6"/>
  <c r="D1763" i="6"/>
  <c r="D1764" i="6"/>
  <c r="D1765" i="6"/>
  <c r="D1766" i="6"/>
  <c r="D1767" i="6"/>
  <c r="D1768" i="6"/>
  <c r="D1769" i="6"/>
  <c r="D1770" i="6"/>
  <c r="D1771" i="6"/>
  <c r="D1772" i="6"/>
  <c r="D1773" i="6"/>
  <c r="D1774" i="6"/>
  <c r="D1775" i="6"/>
  <c r="D1776" i="6"/>
  <c r="D1777" i="6"/>
  <c r="D1778" i="6"/>
  <c r="D1779" i="6"/>
  <c r="D1780" i="6"/>
  <c r="D1781" i="6"/>
  <c r="D1782" i="6"/>
  <c r="D1783" i="6"/>
  <c r="D1784" i="6"/>
  <c r="D1785" i="6"/>
  <c r="D1786" i="6"/>
  <c r="D1787" i="6"/>
  <c r="D1788" i="6"/>
  <c r="D1789" i="6"/>
  <c r="D1790" i="6"/>
  <c r="D1791" i="6"/>
  <c r="D1792" i="6"/>
  <c r="D1793" i="6"/>
  <c r="D1794" i="6"/>
  <c r="D1795" i="6"/>
  <c r="D1796" i="6"/>
  <c r="D1797" i="6"/>
  <c r="D1798" i="6"/>
  <c r="D1799" i="6"/>
  <c r="D1800" i="6"/>
  <c r="D1801" i="6"/>
  <c r="D1802" i="6"/>
  <c r="D1803" i="6"/>
  <c r="D1804" i="6"/>
  <c r="D1805" i="6"/>
  <c r="D1806" i="6"/>
  <c r="D1807" i="6"/>
  <c r="D1808" i="6"/>
  <c r="D1809" i="6"/>
  <c r="D1810" i="6"/>
  <c r="D1811" i="6"/>
  <c r="D1812" i="6"/>
  <c r="D1813" i="6"/>
  <c r="D1814" i="6"/>
  <c r="D1815" i="6"/>
  <c r="D1816" i="6"/>
  <c r="D1817" i="6"/>
  <c r="D1818" i="6"/>
  <c r="D1819" i="6"/>
  <c r="D1820" i="6"/>
  <c r="D1821" i="6"/>
  <c r="D1822" i="6"/>
  <c r="D1823" i="6"/>
  <c r="D1824" i="6"/>
  <c r="D1825" i="6"/>
  <c r="D1826" i="6"/>
  <c r="D1827" i="6"/>
  <c r="D1828" i="6"/>
  <c r="D1829" i="6"/>
  <c r="D1830" i="6"/>
  <c r="D1831" i="6"/>
  <c r="D1832" i="6"/>
  <c r="D1833" i="6"/>
  <c r="D1834" i="6"/>
  <c r="D1835" i="6"/>
  <c r="D1836" i="6"/>
  <c r="D1837" i="6"/>
  <c r="D1838" i="6"/>
  <c r="D1839" i="6"/>
  <c r="D1840" i="6"/>
  <c r="D1841" i="6"/>
  <c r="D1842" i="6"/>
  <c r="D1843" i="6"/>
  <c r="D1844" i="6"/>
  <c r="D1845" i="6"/>
  <c r="D1846" i="6"/>
  <c r="D1847" i="6"/>
  <c r="D1848" i="6"/>
  <c r="D1849" i="6"/>
  <c r="D1850" i="6"/>
  <c r="D1851" i="6"/>
  <c r="D1852" i="6"/>
  <c r="D1853" i="6"/>
  <c r="D1854" i="6"/>
  <c r="D1855" i="6"/>
  <c r="D1856" i="6"/>
  <c r="D1857" i="6"/>
  <c r="D1858" i="6"/>
  <c r="D1859" i="6"/>
  <c r="D1860" i="6"/>
  <c r="D1861" i="6"/>
  <c r="D1862" i="6"/>
  <c r="D1863" i="6"/>
  <c r="D1864" i="6"/>
  <c r="D1865" i="6"/>
  <c r="D1866" i="6"/>
  <c r="D1867" i="6"/>
  <c r="D1868" i="6"/>
  <c r="D1869" i="6"/>
  <c r="D1870" i="6"/>
  <c r="D1871" i="6"/>
  <c r="D1872" i="6"/>
  <c r="D1873" i="6"/>
  <c r="D1874" i="6"/>
  <c r="D1875" i="6"/>
  <c r="D1876" i="6"/>
  <c r="D1877" i="6"/>
  <c r="D1878" i="6"/>
  <c r="D1879" i="6"/>
  <c r="D1880" i="6"/>
  <c r="D1881" i="6"/>
  <c r="D1882" i="6"/>
  <c r="D1883" i="6"/>
  <c r="D1884" i="6"/>
  <c r="D1885" i="6"/>
  <c r="D1886" i="6"/>
  <c r="D1887" i="6"/>
  <c r="D1888" i="6"/>
  <c r="D1889" i="6"/>
  <c r="D1890" i="6"/>
  <c r="D1891" i="6"/>
  <c r="D1892" i="6"/>
  <c r="D1893" i="6"/>
  <c r="D1894" i="6"/>
  <c r="D1895" i="6"/>
  <c r="D1896" i="6"/>
  <c r="D1897" i="6"/>
  <c r="D1898" i="6"/>
  <c r="D1899" i="6"/>
  <c r="D1900" i="6"/>
  <c r="D1901" i="6"/>
  <c r="D1902" i="6"/>
  <c r="D1903" i="6"/>
  <c r="D1904" i="6"/>
  <c r="D1905" i="6"/>
  <c r="D1906" i="6"/>
  <c r="D1907" i="6"/>
  <c r="D1908" i="6"/>
  <c r="D1909" i="6" l="1"/>
  <c r="D1910" i="6"/>
  <c r="D1911" i="6"/>
  <c r="D1912" i="6"/>
  <c r="D1913" i="6"/>
  <c r="D1914" i="6"/>
  <c r="D1915" i="6"/>
  <c r="D1916" i="6"/>
  <c r="D1917" i="6"/>
  <c r="D1918" i="6"/>
  <c r="D1919" i="6"/>
  <c r="D1920" i="6"/>
  <c r="D1921" i="6"/>
  <c r="D1922" i="6"/>
  <c r="D1923" i="6"/>
  <c r="D1924" i="6"/>
  <c r="D1925" i="6"/>
  <c r="D1926" i="6"/>
  <c r="D1927" i="6"/>
  <c r="D1928" i="6"/>
  <c r="D1929" i="6"/>
  <c r="D1930" i="6"/>
  <c r="D1931" i="6"/>
  <c r="D1932" i="6"/>
  <c r="D1933" i="6"/>
  <c r="D1934" i="6"/>
  <c r="D1935" i="6"/>
  <c r="D1936" i="6"/>
  <c r="D1937" i="6"/>
  <c r="D1938" i="6"/>
  <c r="D1939" i="6"/>
  <c r="D1940" i="6"/>
  <c r="D1941" i="6"/>
  <c r="D1942" i="6"/>
  <c r="D1943" i="6"/>
  <c r="D1944" i="6"/>
  <c r="D1945" i="6"/>
  <c r="D1946" i="6"/>
  <c r="D1947" i="6"/>
  <c r="D1948" i="6"/>
  <c r="D1949" i="6"/>
  <c r="D1950" i="6"/>
  <c r="D1951" i="6"/>
  <c r="D1952" i="6"/>
  <c r="D1953" i="6"/>
  <c r="D1954" i="6"/>
  <c r="D1955" i="6"/>
  <c r="D1956" i="6"/>
  <c r="D1957" i="6"/>
  <c r="D1958" i="6"/>
  <c r="D1959" i="6"/>
  <c r="D1960" i="6"/>
  <c r="D1961" i="6"/>
  <c r="D1962" i="6"/>
  <c r="D1963" i="6"/>
  <c r="D1964" i="6"/>
  <c r="D1965" i="6"/>
  <c r="D1966" i="6"/>
  <c r="D1967" i="6"/>
  <c r="D1968" i="6"/>
  <c r="D1969" i="6"/>
  <c r="D1970" i="6"/>
  <c r="D1971" i="6"/>
  <c r="D1972" i="6"/>
  <c r="D1973" i="6"/>
  <c r="D1974" i="6"/>
  <c r="D1975" i="6"/>
  <c r="D1976" i="6"/>
  <c r="D1977" i="6"/>
  <c r="D1978" i="6"/>
  <c r="D1979" i="6"/>
  <c r="D1980" i="6"/>
  <c r="D1981" i="6"/>
  <c r="D1982" i="6"/>
  <c r="D1983" i="6"/>
  <c r="D1984" i="6"/>
  <c r="D1985" i="6"/>
  <c r="D1986" i="6"/>
  <c r="D1987" i="6"/>
  <c r="D1988" i="6"/>
  <c r="D1989" i="6"/>
  <c r="D1990" i="6"/>
  <c r="D1991" i="6"/>
  <c r="D1992" i="6"/>
  <c r="D1993" i="6"/>
  <c r="D1994" i="6"/>
  <c r="D1995" i="6"/>
  <c r="D1996" i="6"/>
  <c r="D1997" i="6"/>
  <c r="D1998" i="6"/>
  <c r="D1999" i="6"/>
  <c r="D2000" i="6"/>
  <c r="D2001" i="6"/>
  <c r="D2002" i="6"/>
  <c r="D2003" i="6"/>
  <c r="D2004" i="6"/>
  <c r="D2005" i="6"/>
  <c r="D2006" i="6"/>
  <c r="D2007" i="6"/>
  <c r="D2008" i="6"/>
  <c r="D2009" i="6"/>
  <c r="D2010" i="6"/>
  <c r="D2011" i="6"/>
  <c r="D2012" i="6"/>
  <c r="D2013" i="6"/>
  <c r="D2014" i="6"/>
  <c r="D2015" i="6"/>
  <c r="D2016" i="6"/>
  <c r="D2017" i="6"/>
  <c r="D2018" i="6"/>
  <c r="D2019" i="6"/>
  <c r="D2020" i="6"/>
  <c r="D2021" i="6"/>
  <c r="D2022" i="6"/>
  <c r="D2023" i="6"/>
  <c r="D2024" i="6"/>
  <c r="D2025" i="6"/>
  <c r="D2026" i="6"/>
  <c r="D2027" i="6"/>
  <c r="D2028" i="6"/>
  <c r="D2029" i="6"/>
  <c r="D2030" i="6"/>
  <c r="D2031" i="6"/>
  <c r="D2032" i="6"/>
  <c r="D2033" i="6"/>
  <c r="D2034" i="6"/>
  <c r="D2035" i="6"/>
  <c r="D2036" i="6"/>
  <c r="D2037" i="6"/>
  <c r="D2038" i="6"/>
  <c r="D2039" i="6"/>
  <c r="D2040" i="6"/>
  <c r="D2041" i="6"/>
  <c r="D2042" i="6"/>
  <c r="D2043" i="6"/>
  <c r="D2044" i="6"/>
  <c r="D2045" i="6"/>
  <c r="D2046" i="6"/>
  <c r="D2047" i="6"/>
  <c r="D2048" i="6"/>
  <c r="D2049" i="6"/>
  <c r="D2050" i="6"/>
  <c r="D2051" i="6"/>
  <c r="D2052" i="6"/>
  <c r="D2053" i="6"/>
  <c r="D2054" i="6"/>
  <c r="D2055" i="6"/>
  <c r="D2056" i="6"/>
  <c r="D2057" i="6"/>
  <c r="D2058" i="6"/>
  <c r="D2059" i="6"/>
  <c r="D2060" i="6"/>
  <c r="D2061" i="6"/>
  <c r="D2062" i="6"/>
  <c r="D2063" i="6"/>
  <c r="D2064" i="6"/>
  <c r="D2065" i="6"/>
  <c r="D2066" i="6"/>
  <c r="D2067" i="6"/>
  <c r="D2068" i="6"/>
  <c r="D2069" i="6"/>
  <c r="D2070" i="6"/>
  <c r="D2071" i="6"/>
  <c r="D2072" i="6"/>
  <c r="D2073" i="6"/>
  <c r="D2074" i="6"/>
  <c r="D2075" i="6"/>
  <c r="D2076" i="6"/>
  <c r="D2077" i="6"/>
  <c r="D2078" i="6"/>
  <c r="D2079" i="6"/>
  <c r="D2080" i="6"/>
  <c r="D2081" i="6"/>
  <c r="D2082" i="6"/>
  <c r="D2083" i="6"/>
  <c r="D2084" i="6"/>
  <c r="D2085" i="6"/>
  <c r="D2086" i="6"/>
  <c r="D2087" i="6"/>
  <c r="D2088" i="6"/>
  <c r="D2089" i="6"/>
  <c r="D2090" i="6"/>
  <c r="D2091" i="6"/>
  <c r="D2092" i="6"/>
  <c r="D2093" i="6"/>
  <c r="D2094" i="6"/>
  <c r="D2095" i="6"/>
  <c r="D2096" i="6"/>
  <c r="D2097" i="6"/>
  <c r="D2098" i="6"/>
  <c r="D2099" i="6"/>
  <c r="D2100" i="6"/>
  <c r="D2101" i="6"/>
  <c r="D2102" i="6"/>
  <c r="D2103" i="6"/>
  <c r="D2104" i="6"/>
  <c r="D2105" i="6"/>
  <c r="D2106" i="6"/>
  <c r="D2107" i="6"/>
  <c r="D2108" i="6"/>
  <c r="D2109" i="6"/>
  <c r="D2110" i="6"/>
  <c r="D2111" i="6"/>
  <c r="D2112" i="6"/>
  <c r="D2113" i="6"/>
  <c r="D2114" i="6"/>
  <c r="D2115" i="6"/>
  <c r="D2116" i="6"/>
  <c r="D2117" i="6"/>
  <c r="D2118" i="6"/>
  <c r="D2119" i="6"/>
  <c r="D2120" i="6"/>
  <c r="D2121" i="6"/>
  <c r="D2122" i="6"/>
  <c r="D2123" i="6"/>
  <c r="D2124" i="6"/>
  <c r="D2125" i="6"/>
  <c r="D2126" i="6"/>
  <c r="D2127" i="6"/>
  <c r="D2128" i="6"/>
  <c r="D2129" i="6"/>
  <c r="D2130" i="6"/>
  <c r="D2131" i="6"/>
  <c r="D2132" i="6"/>
  <c r="D2133" i="6"/>
  <c r="D2134" i="6"/>
  <c r="D2135" i="6"/>
  <c r="D2136" i="6"/>
  <c r="D2137" i="6"/>
  <c r="D2138" i="6"/>
  <c r="D2139" i="6"/>
  <c r="D2140" i="6"/>
  <c r="D2141" i="6"/>
  <c r="D2142" i="6"/>
  <c r="D2143" i="6"/>
  <c r="D2144" i="6"/>
  <c r="D2145" i="6"/>
  <c r="D2146" i="6"/>
  <c r="D2147" i="6"/>
  <c r="D2148" i="6"/>
  <c r="D2149" i="6"/>
  <c r="D2150" i="6"/>
  <c r="D2151" i="6"/>
  <c r="D2152" i="6"/>
  <c r="D2153" i="6"/>
  <c r="D2154" i="6"/>
  <c r="D2155" i="6"/>
  <c r="D2156" i="6"/>
  <c r="D2157" i="6"/>
  <c r="D2158" i="6"/>
  <c r="D2159" i="6"/>
  <c r="D2160" i="6"/>
  <c r="D2161" i="6"/>
  <c r="D2162" i="6"/>
  <c r="D2163" i="6"/>
  <c r="D2164" i="6"/>
  <c r="D2165" i="6"/>
  <c r="D2166" i="6"/>
  <c r="D2167" i="6"/>
  <c r="D2168" i="6"/>
  <c r="D2169" i="6"/>
  <c r="D2170" i="6"/>
  <c r="AK160" i="1" l="1"/>
  <c r="AJ160" i="1"/>
  <c r="AI160" i="1"/>
  <c r="AH160" i="1"/>
  <c r="AG160" i="1"/>
  <c r="AF160" i="1"/>
  <c r="AE160" i="1"/>
  <c r="AD160" i="1"/>
  <c r="AC160" i="1"/>
  <c r="AB160" i="1"/>
  <c r="AA160" i="1"/>
  <c r="Z160" i="1"/>
  <c r="Y160" i="1"/>
  <c r="X160" i="1"/>
  <c r="W160" i="1"/>
  <c r="V160" i="1"/>
  <c r="U160" i="1"/>
  <c r="T160" i="1"/>
  <c r="S160" i="1"/>
  <c r="R160" i="1"/>
  <c r="Q160" i="1"/>
  <c r="P160" i="1"/>
  <c r="O160" i="1"/>
  <c r="N160" i="1"/>
  <c r="M160" i="1"/>
  <c r="L160" i="1"/>
  <c r="K160" i="1"/>
  <c r="J160" i="1"/>
  <c r="I160" i="1"/>
  <c r="H160" i="1"/>
  <c r="G160" i="1"/>
  <c r="AK159" i="1"/>
  <c r="AJ159" i="1"/>
  <c r="AI159" i="1"/>
  <c r="AH159" i="1"/>
  <c r="AG159" i="1"/>
  <c r="AF159" i="1"/>
  <c r="AE159" i="1"/>
  <c r="AD159" i="1"/>
  <c r="AC159" i="1"/>
  <c r="AB159" i="1"/>
  <c r="AA159" i="1"/>
  <c r="Z159" i="1"/>
  <c r="Y159" i="1"/>
  <c r="X159" i="1"/>
  <c r="W159" i="1"/>
  <c r="V159" i="1"/>
  <c r="U159" i="1"/>
  <c r="T159" i="1"/>
  <c r="S159" i="1"/>
  <c r="R159" i="1"/>
  <c r="Q159" i="1"/>
  <c r="P159" i="1"/>
  <c r="O159" i="1"/>
  <c r="N159" i="1"/>
  <c r="M159" i="1"/>
  <c r="L159" i="1"/>
  <c r="K159" i="1"/>
  <c r="J159" i="1"/>
  <c r="I159" i="1"/>
  <c r="H159" i="1"/>
  <c r="G159" i="1"/>
  <c r="AK158" i="1"/>
  <c r="AJ158" i="1"/>
  <c r="AI158" i="1"/>
  <c r="AH158" i="1"/>
  <c r="AG158" i="1"/>
  <c r="AF158" i="1"/>
  <c r="AE158" i="1"/>
  <c r="AD158" i="1"/>
  <c r="AC158" i="1"/>
  <c r="AB158" i="1"/>
  <c r="AA158" i="1"/>
  <c r="Z158" i="1"/>
  <c r="Y158" i="1"/>
  <c r="X158" i="1"/>
  <c r="W158" i="1"/>
  <c r="V158" i="1"/>
  <c r="U158" i="1"/>
  <c r="T158" i="1"/>
  <c r="S158" i="1"/>
  <c r="R158" i="1"/>
  <c r="Q158" i="1"/>
  <c r="P158" i="1"/>
  <c r="O158" i="1"/>
  <c r="N158" i="1"/>
  <c r="M158" i="1"/>
  <c r="L158" i="1"/>
  <c r="K158" i="1"/>
  <c r="J158" i="1"/>
  <c r="I158" i="1"/>
  <c r="H158" i="1"/>
  <c r="G158" i="1"/>
  <c r="AK157" i="1"/>
  <c r="AJ157" i="1"/>
  <c r="AI157" i="1"/>
  <c r="AH157" i="1"/>
  <c r="AG157" i="1"/>
  <c r="AF157" i="1"/>
  <c r="AE157" i="1"/>
  <c r="AD157" i="1"/>
  <c r="AC157" i="1"/>
  <c r="AB157" i="1"/>
  <c r="AA157" i="1"/>
  <c r="Z157" i="1"/>
  <c r="Y157" i="1"/>
  <c r="X157" i="1"/>
  <c r="W157" i="1"/>
  <c r="V157" i="1"/>
  <c r="U157" i="1"/>
  <c r="T157" i="1"/>
  <c r="S157" i="1"/>
  <c r="R157" i="1"/>
  <c r="Q157" i="1"/>
  <c r="P157" i="1"/>
  <c r="O157" i="1"/>
  <c r="N157" i="1"/>
  <c r="M157" i="1"/>
  <c r="L157" i="1"/>
  <c r="K157" i="1"/>
  <c r="J157" i="1"/>
  <c r="I157" i="1"/>
  <c r="H157" i="1"/>
  <c r="G157" i="1"/>
  <c r="AK156" i="1"/>
  <c r="AJ156" i="1"/>
  <c r="AI156" i="1"/>
  <c r="AH156" i="1"/>
  <c r="AG156" i="1"/>
  <c r="AF156" i="1"/>
  <c r="AE156" i="1"/>
  <c r="AD156" i="1"/>
  <c r="AC156" i="1"/>
  <c r="AB156" i="1"/>
  <c r="AA156" i="1"/>
  <c r="Z156" i="1"/>
  <c r="Y156" i="1"/>
  <c r="X156" i="1"/>
  <c r="W156" i="1"/>
  <c r="V156" i="1"/>
  <c r="U156" i="1"/>
  <c r="T156" i="1"/>
  <c r="S156" i="1"/>
  <c r="R156" i="1"/>
  <c r="Q156" i="1"/>
  <c r="P156" i="1"/>
  <c r="O156" i="1"/>
  <c r="N156" i="1"/>
  <c r="M156" i="1"/>
  <c r="L156" i="1"/>
  <c r="K156" i="1"/>
  <c r="J156" i="1"/>
  <c r="I156" i="1"/>
  <c r="H156" i="1"/>
  <c r="G156" i="1"/>
  <c r="AK155" i="1"/>
  <c r="AJ155" i="1"/>
  <c r="AI155" i="1"/>
  <c r="AH155" i="1"/>
  <c r="AG155" i="1"/>
  <c r="AF155" i="1"/>
  <c r="AE155" i="1"/>
  <c r="AD155" i="1"/>
  <c r="AC155" i="1"/>
  <c r="AB155" i="1"/>
  <c r="AA155" i="1"/>
  <c r="Z155" i="1"/>
  <c r="Y155" i="1"/>
  <c r="X155" i="1"/>
  <c r="W155" i="1"/>
  <c r="V155" i="1"/>
  <c r="U155" i="1"/>
  <c r="T155" i="1"/>
  <c r="S155" i="1"/>
  <c r="R155" i="1"/>
  <c r="Q155" i="1"/>
  <c r="P155" i="1"/>
  <c r="O155" i="1"/>
  <c r="N155" i="1"/>
  <c r="M155" i="1"/>
  <c r="L155" i="1"/>
  <c r="K155" i="1"/>
  <c r="J155" i="1"/>
  <c r="I155" i="1"/>
  <c r="H155" i="1"/>
  <c r="G155" i="1"/>
  <c r="AK154" i="1"/>
  <c r="AJ154" i="1"/>
  <c r="AI154" i="1"/>
  <c r="AH154" i="1"/>
  <c r="AG154" i="1"/>
  <c r="AF154" i="1"/>
  <c r="AE154" i="1"/>
  <c r="AD154" i="1"/>
  <c r="AC154" i="1"/>
  <c r="AB154" i="1"/>
  <c r="AA154" i="1"/>
  <c r="Z154" i="1"/>
  <c r="Y154" i="1"/>
  <c r="X154" i="1"/>
  <c r="W154" i="1"/>
  <c r="V154" i="1"/>
  <c r="U154" i="1"/>
  <c r="T154" i="1"/>
  <c r="S154" i="1"/>
  <c r="R154" i="1"/>
  <c r="Q154" i="1"/>
  <c r="P154" i="1"/>
  <c r="O154" i="1"/>
  <c r="N154" i="1"/>
  <c r="M154" i="1"/>
  <c r="L154" i="1"/>
  <c r="K154" i="1"/>
  <c r="J154" i="1"/>
  <c r="I154" i="1"/>
  <c r="H154" i="1"/>
  <c r="G154" i="1"/>
  <c r="AK153" i="1"/>
  <c r="AJ153" i="1"/>
  <c r="AI153" i="1"/>
  <c r="AH153" i="1"/>
  <c r="AG153" i="1"/>
  <c r="AF153" i="1"/>
  <c r="AE153" i="1"/>
  <c r="AD153" i="1"/>
  <c r="AC153" i="1"/>
  <c r="AB153" i="1"/>
  <c r="AA153" i="1"/>
  <c r="Z153" i="1"/>
  <c r="Y153" i="1"/>
  <c r="X153" i="1"/>
  <c r="W153" i="1"/>
  <c r="V153" i="1"/>
  <c r="U153" i="1"/>
  <c r="T153" i="1"/>
  <c r="S153" i="1"/>
  <c r="R153" i="1"/>
  <c r="Q153" i="1"/>
  <c r="P153" i="1"/>
  <c r="O153" i="1"/>
  <c r="N153" i="1"/>
  <c r="M153" i="1"/>
  <c r="L153" i="1"/>
  <c r="K153" i="1"/>
  <c r="J153" i="1"/>
  <c r="I153" i="1"/>
  <c r="H153" i="1"/>
  <c r="G153" i="1"/>
  <c r="AK152" i="1"/>
  <c r="AJ152" i="1"/>
  <c r="AI152" i="1"/>
  <c r="AH152" i="1"/>
  <c r="AG152" i="1"/>
  <c r="AF152" i="1"/>
  <c r="AE152" i="1"/>
  <c r="AD152" i="1"/>
  <c r="AC152" i="1"/>
  <c r="AB152" i="1"/>
  <c r="AA152" i="1"/>
  <c r="Z152" i="1"/>
  <c r="Y152" i="1"/>
  <c r="X152" i="1"/>
  <c r="W152" i="1"/>
  <c r="V152" i="1"/>
  <c r="U152" i="1"/>
  <c r="T152" i="1"/>
  <c r="S152" i="1"/>
  <c r="R152" i="1"/>
  <c r="Q152" i="1"/>
  <c r="P152" i="1"/>
  <c r="O152" i="1"/>
  <c r="N152" i="1"/>
  <c r="M152" i="1"/>
  <c r="L152" i="1"/>
  <c r="K152" i="1"/>
  <c r="J152" i="1"/>
  <c r="I152" i="1"/>
  <c r="H152" i="1"/>
  <c r="G152" i="1"/>
  <c r="AK151" i="1"/>
  <c r="AJ151" i="1"/>
  <c r="AI151" i="1"/>
  <c r="AH151" i="1"/>
  <c r="AG151" i="1"/>
  <c r="AF151" i="1"/>
  <c r="AE151" i="1"/>
  <c r="AD151" i="1"/>
  <c r="AC151" i="1"/>
  <c r="AB151" i="1"/>
  <c r="AA151" i="1"/>
  <c r="Z151" i="1"/>
  <c r="Y151" i="1"/>
  <c r="X151" i="1"/>
  <c r="W151" i="1"/>
  <c r="V151" i="1"/>
  <c r="U151" i="1"/>
  <c r="T151" i="1"/>
  <c r="S151" i="1"/>
  <c r="R151" i="1"/>
  <c r="Q151" i="1"/>
  <c r="P151" i="1"/>
  <c r="O151" i="1"/>
  <c r="N151" i="1"/>
  <c r="M151" i="1"/>
  <c r="L151" i="1"/>
  <c r="K151" i="1"/>
  <c r="J151" i="1"/>
  <c r="I151" i="1"/>
  <c r="H151" i="1"/>
  <c r="G151" i="1"/>
  <c r="AK150" i="1"/>
  <c r="AJ150" i="1"/>
  <c r="AI150" i="1"/>
  <c r="AH150" i="1"/>
  <c r="AG150" i="1"/>
  <c r="AF150" i="1"/>
  <c r="AE150" i="1"/>
  <c r="AD150" i="1"/>
  <c r="AC150" i="1"/>
  <c r="AB150" i="1"/>
  <c r="AA150" i="1"/>
  <c r="Z150" i="1"/>
  <c r="Y150" i="1"/>
  <c r="X150" i="1"/>
  <c r="W150" i="1"/>
  <c r="V150" i="1"/>
  <c r="U150" i="1"/>
  <c r="T150" i="1"/>
  <c r="S150" i="1"/>
  <c r="R150" i="1"/>
  <c r="Q150" i="1"/>
  <c r="P150" i="1"/>
  <c r="O150" i="1"/>
  <c r="N150" i="1"/>
  <c r="M150" i="1"/>
  <c r="L150" i="1"/>
  <c r="K150" i="1"/>
  <c r="J150" i="1"/>
  <c r="I150" i="1"/>
  <c r="H150" i="1"/>
  <c r="G150" i="1"/>
  <c r="AK149" i="1"/>
  <c r="AJ149" i="1"/>
  <c r="AI149" i="1"/>
  <c r="AH149" i="1"/>
  <c r="AG149" i="1"/>
  <c r="AF149" i="1"/>
  <c r="AE149" i="1"/>
  <c r="AD149" i="1"/>
  <c r="AC149" i="1"/>
  <c r="AB149" i="1"/>
  <c r="AA149" i="1"/>
  <c r="Z149" i="1"/>
  <c r="Y149" i="1"/>
  <c r="X149" i="1"/>
  <c r="W149" i="1"/>
  <c r="V149" i="1"/>
  <c r="U149" i="1"/>
  <c r="T149" i="1"/>
  <c r="S149" i="1"/>
  <c r="R149" i="1"/>
  <c r="Q149" i="1"/>
  <c r="P149" i="1"/>
  <c r="O149" i="1"/>
  <c r="N149" i="1"/>
  <c r="M149" i="1"/>
  <c r="L149" i="1"/>
  <c r="K149" i="1"/>
  <c r="J149" i="1"/>
  <c r="I149" i="1"/>
  <c r="H149" i="1"/>
  <c r="G149" i="1"/>
  <c r="AK148" i="1"/>
  <c r="AJ148" i="1"/>
  <c r="AI148" i="1"/>
  <c r="AH148" i="1"/>
  <c r="AG148" i="1"/>
  <c r="AF148" i="1"/>
  <c r="AE148" i="1"/>
  <c r="AD148" i="1"/>
  <c r="AC148" i="1"/>
  <c r="AB148" i="1"/>
  <c r="AA148" i="1"/>
  <c r="Z148" i="1"/>
  <c r="Y148" i="1"/>
  <c r="X148" i="1"/>
  <c r="W148" i="1"/>
  <c r="V148" i="1"/>
  <c r="U148" i="1"/>
  <c r="T148" i="1"/>
  <c r="S148" i="1"/>
  <c r="R148" i="1"/>
  <c r="Q148" i="1"/>
  <c r="P148" i="1"/>
  <c r="O148" i="1"/>
  <c r="N148" i="1"/>
  <c r="M148" i="1"/>
  <c r="L148" i="1"/>
  <c r="K148" i="1"/>
  <c r="J148" i="1"/>
  <c r="I148" i="1"/>
  <c r="H148" i="1"/>
  <c r="G148" i="1"/>
  <c r="AK147" i="1"/>
  <c r="AJ147" i="1"/>
  <c r="AI147" i="1"/>
  <c r="AH147" i="1"/>
  <c r="AG147" i="1"/>
  <c r="AF147" i="1"/>
  <c r="AE147" i="1"/>
  <c r="AD147" i="1"/>
  <c r="AC147" i="1"/>
  <c r="AB147" i="1"/>
  <c r="AA147" i="1"/>
  <c r="Z147" i="1"/>
  <c r="Y147" i="1"/>
  <c r="X147" i="1"/>
  <c r="W147" i="1"/>
  <c r="V147" i="1"/>
  <c r="U147" i="1"/>
  <c r="T147" i="1"/>
  <c r="S147" i="1"/>
  <c r="R147" i="1"/>
  <c r="Q147" i="1"/>
  <c r="P147" i="1"/>
  <c r="O147" i="1"/>
  <c r="N147" i="1"/>
  <c r="M147" i="1"/>
  <c r="L147" i="1"/>
  <c r="K147" i="1"/>
  <c r="J147" i="1"/>
  <c r="I147" i="1"/>
  <c r="H147" i="1"/>
  <c r="G147" i="1"/>
  <c r="AK146" i="1"/>
  <c r="AJ146" i="1"/>
  <c r="AI146" i="1"/>
  <c r="AH146" i="1"/>
  <c r="AG146" i="1"/>
  <c r="AF146" i="1"/>
  <c r="AE146" i="1"/>
  <c r="AD146" i="1"/>
  <c r="AC146" i="1"/>
  <c r="AB146" i="1"/>
  <c r="AA146" i="1"/>
  <c r="Z146" i="1"/>
  <c r="Y146" i="1"/>
  <c r="X146" i="1"/>
  <c r="W146" i="1"/>
  <c r="V146" i="1"/>
  <c r="U146" i="1"/>
  <c r="T146" i="1"/>
  <c r="S146" i="1"/>
  <c r="R146" i="1"/>
  <c r="Q146" i="1"/>
  <c r="P146" i="1"/>
  <c r="O146" i="1"/>
  <c r="N146" i="1"/>
  <c r="M146" i="1"/>
  <c r="L146" i="1"/>
  <c r="K146" i="1"/>
  <c r="J146" i="1"/>
  <c r="I146" i="1"/>
  <c r="H146" i="1"/>
  <c r="G146" i="1"/>
  <c r="AK145" i="1"/>
  <c r="AJ145" i="1"/>
  <c r="AI145" i="1"/>
  <c r="AH145" i="1"/>
  <c r="AG145" i="1"/>
  <c r="AF145" i="1"/>
  <c r="AE145" i="1"/>
  <c r="AD145" i="1"/>
  <c r="AC145" i="1"/>
  <c r="AB145" i="1"/>
  <c r="AA145" i="1"/>
  <c r="Z145" i="1"/>
  <c r="Y145" i="1"/>
  <c r="X145" i="1"/>
  <c r="W145" i="1"/>
  <c r="V145" i="1"/>
  <c r="U145" i="1"/>
  <c r="T145" i="1"/>
  <c r="S145" i="1"/>
  <c r="R145" i="1"/>
  <c r="Q145" i="1"/>
  <c r="P145" i="1"/>
  <c r="O145" i="1"/>
  <c r="N145" i="1"/>
  <c r="M145" i="1"/>
  <c r="L145" i="1"/>
  <c r="K145" i="1"/>
  <c r="J145" i="1"/>
  <c r="I145" i="1"/>
  <c r="H145" i="1"/>
  <c r="G145" i="1"/>
  <c r="AK144" i="1"/>
  <c r="AJ144" i="1"/>
  <c r="AI144" i="1"/>
  <c r="AH144" i="1"/>
  <c r="AG144" i="1"/>
  <c r="AF144" i="1"/>
  <c r="AE144" i="1"/>
  <c r="AD144" i="1"/>
  <c r="AC144" i="1"/>
  <c r="AB144" i="1"/>
  <c r="AA144" i="1"/>
  <c r="Z144" i="1"/>
  <c r="Y144" i="1"/>
  <c r="X144" i="1"/>
  <c r="W144" i="1"/>
  <c r="V144" i="1"/>
  <c r="U144" i="1"/>
  <c r="T144" i="1"/>
  <c r="S144" i="1"/>
  <c r="R144" i="1"/>
  <c r="Q144" i="1"/>
  <c r="P144" i="1"/>
  <c r="O144" i="1"/>
  <c r="N144" i="1"/>
  <c r="M144" i="1"/>
  <c r="L144" i="1"/>
  <c r="K144" i="1"/>
  <c r="J144" i="1"/>
  <c r="I144" i="1"/>
  <c r="H144" i="1"/>
  <c r="G144" i="1"/>
  <c r="AK143" i="1"/>
  <c r="AJ143" i="1"/>
  <c r="AI143" i="1"/>
  <c r="AH143" i="1"/>
  <c r="AG143" i="1"/>
  <c r="AF143" i="1"/>
  <c r="AE143" i="1"/>
  <c r="AD143" i="1"/>
  <c r="AC143" i="1"/>
  <c r="AB143" i="1"/>
  <c r="AA143" i="1"/>
  <c r="Z143" i="1"/>
  <c r="Y143" i="1"/>
  <c r="X143" i="1"/>
  <c r="W143" i="1"/>
  <c r="V143" i="1"/>
  <c r="U143" i="1"/>
  <c r="T143" i="1"/>
  <c r="S143" i="1"/>
  <c r="R143" i="1"/>
  <c r="Q143" i="1"/>
  <c r="P143" i="1"/>
  <c r="O143" i="1"/>
  <c r="N143" i="1"/>
  <c r="M143" i="1"/>
  <c r="L143" i="1"/>
  <c r="K143" i="1"/>
  <c r="J143" i="1"/>
  <c r="I143" i="1"/>
  <c r="H143" i="1"/>
  <c r="G143" i="1"/>
  <c r="AK142" i="1"/>
  <c r="AJ142" i="1"/>
  <c r="AI142" i="1"/>
  <c r="AH142" i="1"/>
  <c r="AG142" i="1"/>
  <c r="AF142" i="1"/>
  <c r="AE142" i="1"/>
  <c r="AD142" i="1"/>
  <c r="AC142" i="1"/>
  <c r="AB142" i="1"/>
  <c r="AA142" i="1"/>
  <c r="Z142" i="1"/>
  <c r="Y142" i="1"/>
  <c r="X142" i="1"/>
  <c r="W142" i="1"/>
  <c r="V142" i="1"/>
  <c r="U142" i="1"/>
  <c r="T142" i="1"/>
  <c r="S142" i="1"/>
  <c r="R142" i="1"/>
  <c r="Q142" i="1"/>
  <c r="P142" i="1"/>
  <c r="O142" i="1"/>
  <c r="N142" i="1"/>
  <c r="M142" i="1"/>
  <c r="L142" i="1"/>
  <c r="K142" i="1"/>
  <c r="J142" i="1"/>
  <c r="I142" i="1"/>
  <c r="H142" i="1"/>
  <c r="G142" i="1"/>
  <c r="AK141" i="1"/>
  <c r="AJ141" i="1"/>
  <c r="AI141" i="1"/>
  <c r="AH141" i="1"/>
  <c r="AG141" i="1"/>
  <c r="AF141" i="1"/>
  <c r="AE141" i="1"/>
  <c r="AD141" i="1"/>
  <c r="AC141" i="1"/>
  <c r="AB141" i="1"/>
  <c r="AA141" i="1"/>
  <c r="Z141" i="1"/>
  <c r="Y141" i="1"/>
  <c r="X141" i="1"/>
  <c r="W141" i="1"/>
  <c r="V141" i="1"/>
  <c r="U141" i="1"/>
  <c r="T141" i="1"/>
  <c r="S141" i="1"/>
  <c r="R141" i="1"/>
  <c r="Q141" i="1"/>
  <c r="P141" i="1"/>
  <c r="O141" i="1"/>
  <c r="N141" i="1"/>
  <c r="M141" i="1"/>
  <c r="L141" i="1"/>
  <c r="K141" i="1"/>
  <c r="J141" i="1"/>
  <c r="I141" i="1"/>
  <c r="H141" i="1"/>
  <c r="G141" i="1"/>
  <c r="AK140" i="1"/>
  <c r="AJ140" i="1"/>
  <c r="AI140" i="1"/>
  <c r="AH140" i="1"/>
  <c r="AG140" i="1"/>
  <c r="AF140" i="1"/>
  <c r="AE140" i="1"/>
  <c r="AD140" i="1"/>
  <c r="AC140" i="1"/>
  <c r="AB140" i="1"/>
  <c r="AA140" i="1"/>
  <c r="Z140" i="1"/>
  <c r="Y140" i="1"/>
  <c r="X140" i="1"/>
  <c r="W140" i="1"/>
  <c r="V140" i="1"/>
  <c r="U140" i="1"/>
  <c r="T140" i="1"/>
  <c r="S140" i="1"/>
  <c r="R140" i="1"/>
  <c r="Q140" i="1"/>
  <c r="P140" i="1"/>
  <c r="O140" i="1"/>
  <c r="N140" i="1"/>
  <c r="M140" i="1"/>
  <c r="L140" i="1"/>
  <c r="K140" i="1"/>
  <c r="J140" i="1"/>
  <c r="I140" i="1"/>
  <c r="H140" i="1"/>
  <c r="G140" i="1"/>
  <c r="AK139" i="1"/>
  <c r="AJ139" i="1"/>
  <c r="AI139" i="1"/>
  <c r="AH139" i="1"/>
  <c r="AG139" i="1"/>
  <c r="AF139" i="1"/>
  <c r="AE139" i="1"/>
  <c r="AD139" i="1"/>
  <c r="AC139" i="1"/>
  <c r="AB139" i="1"/>
  <c r="AA139" i="1"/>
  <c r="Z139" i="1"/>
  <c r="Y139" i="1"/>
  <c r="X139" i="1"/>
  <c r="W139" i="1"/>
  <c r="V139" i="1"/>
  <c r="U139" i="1"/>
  <c r="T139" i="1"/>
  <c r="S139" i="1"/>
  <c r="R139" i="1"/>
  <c r="Q139" i="1"/>
  <c r="P139" i="1"/>
  <c r="O139" i="1"/>
  <c r="N139" i="1"/>
  <c r="M139" i="1"/>
  <c r="L139" i="1"/>
  <c r="K139" i="1"/>
  <c r="J139" i="1"/>
  <c r="I139" i="1"/>
  <c r="H139" i="1"/>
  <c r="G139" i="1"/>
  <c r="AK138" i="1"/>
  <c r="AJ138" i="1"/>
  <c r="AI138" i="1"/>
  <c r="AH138" i="1"/>
  <c r="AG138" i="1"/>
  <c r="AF138" i="1"/>
  <c r="AE138" i="1"/>
  <c r="AD138" i="1"/>
  <c r="AC138" i="1"/>
  <c r="AB138" i="1"/>
  <c r="AA138" i="1"/>
  <c r="Z138" i="1"/>
  <c r="Y138" i="1"/>
  <c r="X138" i="1"/>
  <c r="W138" i="1"/>
  <c r="V138" i="1"/>
  <c r="U138" i="1"/>
  <c r="T138" i="1"/>
  <c r="S138" i="1"/>
  <c r="R138" i="1"/>
  <c r="Q138" i="1"/>
  <c r="P138" i="1"/>
  <c r="O138" i="1"/>
  <c r="N138" i="1"/>
  <c r="M138" i="1"/>
  <c r="L138" i="1"/>
  <c r="K138" i="1"/>
  <c r="J138" i="1"/>
  <c r="I138" i="1"/>
  <c r="H138" i="1"/>
  <c r="G138" i="1"/>
  <c r="AK137" i="1"/>
  <c r="AJ137" i="1"/>
  <c r="AI137" i="1"/>
  <c r="AH137" i="1"/>
  <c r="AG137" i="1"/>
  <c r="AF137" i="1"/>
  <c r="AE137" i="1"/>
  <c r="AD137" i="1"/>
  <c r="AC137" i="1"/>
  <c r="AB137" i="1"/>
  <c r="AA137" i="1"/>
  <c r="Z137" i="1"/>
  <c r="Y137" i="1"/>
  <c r="X137" i="1"/>
  <c r="W137" i="1"/>
  <c r="V137" i="1"/>
  <c r="U137" i="1"/>
  <c r="T137" i="1"/>
  <c r="S137" i="1"/>
  <c r="R137" i="1"/>
  <c r="Q137" i="1"/>
  <c r="P137" i="1"/>
  <c r="O137" i="1"/>
  <c r="N137" i="1"/>
  <c r="M137" i="1"/>
  <c r="L137" i="1"/>
  <c r="K137" i="1"/>
  <c r="J137" i="1"/>
  <c r="I137" i="1"/>
  <c r="H137" i="1"/>
  <c r="G137" i="1"/>
  <c r="AK136" i="1"/>
  <c r="AJ136" i="1"/>
  <c r="AI136" i="1"/>
  <c r="AH136" i="1"/>
  <c r="AG136" i="1"/>
  <c r="AF136" i="1"/>
  <c r="AE136" i="1"/>
  <c r="AD136" i="1"/>
  <c r="AC136" i="1"/>
  <c r="AB136" i="1"/>
  <c r="AA136" i="1"/>
  <c r="Z136" i="1"/>
  <c r="Y136" i="1"/>
  <c r="X136" i="1"/>
  <c r="W136" i="1"/>
  <c r="V136" i="1"/>
  <c r="U136" i="1"/>
  <c r="T136" i="1"/>
  <c r="S136" i="1"/>
  <c r="R136" i="1"/>
  <c r="Q136" i="1"/>
  <c r="P136" i="1"/>
  <c r="O136" i="1"/>
  <c r="N136" i="1"/>
  <c r="M136" i="1"/>
  <c r="L136" i="1"/>
  <c r="K136" i="1"/>
  <c r="J136" i="1"/>
  <c r="I136" i="1"/>
  <c r="H136" i="1"/>
  <c r="G136" i="1"/>
  <c r="AK135" i="1"/>
  <c r="AJ135" i="1"/>
  <c r="AI135" i="1"/>
  <c r="AH135" i="1"/>
  <c r="AG135" i="1"/>
  <c r="AF135" i="1"/>
  <c r="AE135" i="1"/>
  <c r="AD135" i="1"/>
  <c r="AC135" i="1"/>
  <c r="AB135" i="1"/>
  <c r="AA135" i="1"/>
  <c r="Z135" i="1"/>
  <c r="Y135" i="1"/>
  <c r="X135" i="1"/>
  <c r="W135" i="1"/>
  <c r="V135" i="1"/>
  <c r="U135" i="1"/>
  <c r="T135" i="1"/>
  <c r="S135" i="1"/>
  <c r="R135" i="1"/>
  <c r="Q135" i="1"/>
  <c r="P135" i="1"/>
  <c r="O135" i="1"/>
  <c r="N135" i="1"/>
  <c r="M135" i="1"/>
  <c r="L135" i="1"/>
  <c r="K135" i="1"/>
  <c r="J135" i="1"/>
  <c r="I135" i="1"/>
  <c r="H135" i="1"/>
  <c r="G135" i="1"/>
  <c r="AK134" i="1"/>
  <c r="AJ134" i="1"/>
  <c r="AI134" i="1"/>
  <c r="AH134" i="1"/>
  <c r="AG134" i="1"/>
  <c r="AF134" i="1"/>
  <c r="AE134" i="1"/>
  <c r="AD134" i="1"/>
  <c r="AC134" i="1"/>
  <c r="AB134" i="1"/>
  <c r="AA134" i="1"/>
  <c r="Z134" i="1"/>
  <c r="Y134" i="1"/>
  <c r="X134" i="1"/>
  <c r="W134" i="1"/>
  <c r="V134" i="1"/>
  <c r="U134" i="1"/>
  <c r="T134" i="1"/>
  <c r="S134" i="1"/>
  <c r="R134" i="1"/>
  <c r="Q134" i="1"/>
  <c r="P134" i="1"/>
  <c r="O134" i="1"/>
  <c r="N134" i="1"/>
  <c r="M134" i="1"/>
  <c r="L134" i="1"/>
  <c r="K134" i="1"/>
  <c r="J134" i="1"/>
  <c r="I134" i="1"/>
  <c r="H134" i="1"/>
  <c r="G134" i="1"/>
  <c r="AK133" i="1"/>
  <c r="AJ133" i="1"/>
  <c r="AI133" i="1"/>
  <c r="AH133" i="1"/>
  <c r="AG133" i="1"/>
  <c r="AF133" i="1"/>
  <c r="AE133" i="1"/>
  <c r="AD133" i="1"/>
  <c r="AC133" i="1"/>
  <c r="AB133" i="1"/>
  <c r="AA133" i="1"/>
  <c r="Z133" i="1"/>
  <c r="Y133" i="1"/>
  <c r="X133" i="1"/>
  <c r="W133" i="1"/>
  <c r="V133" i="1"/>
  <c r="U133" i="1"/>
  <c r="T133" i="1"/>
  <c r="S133" i="1"/>
  <c r="R133" i="1"/>
  <c r="Q133" i="1"/>
  <c r="P133" i="1"/>
  <c r="O133" i="1"/>
  <c r="N133" i="1"/>
  <c r="M133" i="1"/>
  <c r="L133" i="1"/>
  <c r="K133" i="1"/>
  <c r="J133" i="1"/>
  <c r="I133" i="1"/>
  <c r="H133" i="1"/>
  <c r="G133" i="1"/>
  <c r="AK132" i="1"/>
  <c r="AJ132" i="1"/>
  <c r="AI132" i="1"/>
  <c r="AH132" i="1"/>
  <c r="AG132" i="1"/>
  <c r="AF132" i="1"/>
  <c r="AE132" i="1"/>
  <c r="AD132" i="1"/>
  <c r="AC132" i="1"/>
  <c r="AB132" i="1"/>
  <c r="AA132" i="1"/>
  <c r="Z132" i="1"/>
  <c r="Y132" i="1"/>
  <c r="X132" i="1"/>
  <c r="W132" i="1"/>
  <c r="V132" i="1"/>
  <c r="U132" i="1"/>
  <c r="T132" i="1"/>
  <c r="S132" i="1"/>
  <c r="R132" i="1"/>
  <c r="Q132" i="1"/>
  <c r="P132" i="1"/>
  <c r="O132" i="1"/>
  <c r="N132" i="1"/>
  <c r="M132" i="1"/>
  <c r="L132" i="1"/>
  <c r="K132" i="1"/>
  <c r="J132" i="1"/>
  <c r="I132" i="1"/>
  <c r="H132" i="1"/>
  <c r="G132" i="1"/>
  <c r="AK131" i="1"/>
  <c r="AJ131" i="1"/>
  <c r="AI131" i="1"/>
  <c r="AH131" i="1"/>
  <c r="AG131" i="1"/>
  <c r="AF131" i="1"/>
  <c r="AE131" i="1"/>
  <c r="AD131" i="1"/>
  <c r="AC131" i="1"/>
  <c r="AB131" i="1"/>
  <c r="AA131" i="1"/>
  <c r="Z131" i="1"/>
  <c r="Y131" i="1"/>
  <c r="X131" i="1"/>
  <c r="W131" i="1"/>
  <c r="V131" i="1"/>
  <c r="U131" i="1"/>
  <c r="T131" i="1"/>
  <c r="S131" i="1"/>
  <c r="R131" i="1"/>
  <c r="Q131" i="1"/>
  <c r="P131" i="1"/>
  <c r="O131" i="1"/>
  <c r="N131" i="1"/>
  <c r="M131" i="1"/>
  <c r="L131" i="1"/>
  <c r="K131" i="1"/>
  <c r="J131" i="1"/>
  <c r="I131" i="1"/>
  <c r="H131" i="1"/>
  <c r="G131" i="1"/>
  <c r="AK130" i="1"/>
  <c r="AJ130" i="1"/>
  <c r="AI130" i="1"/>
  <c r="AH130" i="1"/>
  <c r="AG130" i="1"/>
  <c r="AF130" i="1"/>
  <c r="AE130" i="1"/>
  <c r="AD130" i="1"/>
  <c r="AC130" i="1"/>
  <c r="AB130" i="1"/>
  <c r="AA130" i="1"/>
  <c r="Z130" i="1"/>
  <c r="Y130" i="1"/>
  <c r="X130" i="1"/>
  <c r="W130" i="1"/>
  <c r="V130" i="1"/>
  <c r="U130" i="1"/>
  <c r="T130" i="1"/>
  <c r="S130" i="1"/>
  <c r="R130" i="1"/>
  <c r="Q130" i="1"/>
  <c r="P130" i="1"/>
  <c r="O130" i="1"/>
  <c r="N130" i="1"/>
  <c r="M130" i="1"/>
  <c r="L130" i="1"/>
  <c r="K130" i="1"/>
  <c r="J130" i="1"/>
  <c r="I130" i="1"/>
  <c r="H130" i="1"/>
  <c r="G130" i="1"/>
  <c r="AK129" i="1"/>
  <c r="AJ129" i="1"/>
  <c r="AI129" i="1"/>
  <c r="AH129" i="1"/>
  <c r="AG129" i="1"/>
  <c r="AF129" i="1"/>
  <c r="AE129" i="1"/>
  <c r="AD129" i="1"/>
  <c r="AC129" i="1"/>
  <c r="AB129" i="1"/>
  <c r="AA129" i="1"/>
  <c r="Z129" i="1"/>
  <c r="Y129" i="1"/>
  <c r="X129" i="1"/>
  <c r="W129" i="1"/>
  <c r="V129" i="1"/>
  <c r="U129" i="1"/>
  <c r="T129" i="1"/>
  <c r="S129" i="1"/>
  <c r="R129" i="1"/>
  <c r="Q129" i="1"/>
  <c r="P129" i="1"/>
  <c r="O129" i="1"/>
  <c r="N129" i="1"/>
  <c r="M129" i="1"/>
  <c r="L129" i="1"/>
  <c r="K129" i="1"/>
  <c r="J129" i="1"/>
  <c r="I129" i="1"/>
  <c r="H129" i="1"/>
  <c r="G129" i="1"/>
  <c r="AK128" i="1"/>
  <c r="AJ128" i="1"/>
  <c r="AI128" i="1"/>
  <c r="AH128" i="1"/>
  <c r="AG128" i="1"/>
  <c r="AF128" i="1"/>
  <c r="AE128" i="1"/>
  <c r="AD128" i="1"/>
  <c r="AC128" i="1"/>
  <c r="AB128" i="1"/>
  <c r="AA128" i="1"/>
  <c r="Z128" i="1"/>
  <c r="Y128" i="1"/>
  <c r="X128" i="1"/>
  <c r="W128" i="1"/>
  <c r="V128" i="1"/>
  <c r="U128" i="1"/>
  <c r="T128" i="1"/>
  <c r="S128" i="1"/>
  <c r="R128" i="1"/>
  <c r="Q128" i="1"/>
  <c r="P128" i="1"/>
  <c r="O128" i="1"/>
  <c r="N128" i="1"/>
  <c r="M128" i="1"/>
  <c r="L128" i="1"/>
  <c r="K128" i="1"/>
  <c r="J128" i="1"/>
  <c r="I128" i="1"/>
  <c r="H128" i="1"/>
  <c r="G128" i="1"/>
  <c r="AK127" i="1"/>
  <c r="AJ127" i="1"/>
  <c r="AI127" i="1"/>
  <c r="AH127" i="1"/>
  <c r="AG127" i="1"/>
  <c r="AF127" i="1"/>
  <c r="AE127" i="1"/>
  <c r="AD127" i="1"/>
  <c r="AC127" i="1"/>
  <c r="AB127" i="1"/>
  <c r="AA127" i="1"/>
  <c r="Z127" i="1"/>
  <c r="Y127" i="1"/>
  <c r="X127" i="1"/>
  <c r="W127" i="1"/>
  <c r="V127" i="1"/>
  <c r="U127" i="1"/>
  <c r="T127" i="1"/>
  <c r="S127" i="1"/>
  <c r="R127" i="1"/>
  <c r="Q127" i="1"/>
  <c r="P127" i="1"/>
  <c r="O127" i="1"/>
  <c r="N127" i="1"/>
  <c r="M127" i="1"/>
  <c r="L127" i="1"/>
  <c r="K127" i="1"/>
  <c r="J127" i="1"/>
  <c r="I127" i="1"/>
  <c r="H127" i="1"/>
  <c r="G127" i="1"/>
  <c r="AK126" i="1"/>
  <c r="AJ126" i="1"/>
  <c r="AI126" i="1"/>
  <c r="AH126" i="1"/>
  <c r="AG126" i="1"/>
  <c r="AF126" i="1"/>
  <c r="AE126" i="1"/>
  <c r="AD126" i="1"/>
  <c r="AC126" i="1"/>
  <c r="AB126" i="1"/>
  <c r="AA126" i="1"/>
  <c r="Z126" i="1"/>
  <c r="Y126" i="1"/>
  <c r="X126" i="1"/>
  <c r="W126" i="1"/>
  <c r="V126" i="1"/>
  <c r="U126" i="1"/>
  <c r="T126" i="1"/>
  <c r="S126" i="1"/>
  <c r="R126" i="1"/>
  <c r="Q126" i="1"/>
  <c r="P126" i="1"/>
  <c r="O126" i="1"/>
  <c r="N126" i="1"/>
  <c r="M126" i="1"/>
  <c r="L126" i="1"/>
  <c r="K126" i="1"/>
  <c r="J126" i="1"/>
  <c r="I126" i="1"/>
  <c r="H126" i="1"/>
  <c r="G126" i="1"/>
  <c r="AK125" i="1"/>
  <c r="AJ125" i="1"/>
  <c r="AI125" i="1"/>
  <c r="AH125" i="1"/>
  <c r="AG125" i="1"/>
  <c r="AF125" i="1"/>
  <c r="AE125" i="1"/>
  <c r="AD125" i="1"/>
  <c r="AC125" i="1"/>
  <c r="AB125" i="1"/>
  <c r="AA125" i="1"/>
  <c r="Z125" i="1"/>
  <c r="Y125" i="1"/>
  <c r="X125" i="1"/>
  <c r="W125" i="1"/>
  <c r="V125" i="1"/>
  <c r="U125" i="1"/>
  <c r="T125" i="1"/>
  <c r="S125" i="1"/>
  <c r="R125" i="1"/>
  <c r="Q125" i="1"/>
  <c r="P125" i="1"/>
  <c r="O125" i="1"/>
  <c r="N125" i="1"/>
  <c r="M125" i="1"/>
  <c r="L125" i="1"/>
  <c r="K125" i="1"/>
  <c r="J125" i="1"/>
  <c r="I125" i="1"/>
  <c r="H125" i="1"/>
  <c r="G125" i="1"/>
  <c r="AK124" i="1"/>
  <c r="AJ124" i="1"/>
  <c r="AI124" i="1"/>
  <c r="AH124" i="1"/>
  <c r="AG124" i="1"/>
  <c r="AF124" i="1"/>
  <c r="AE124" i="1"/>
  <c r="AD124" i="1"/>
  <c r="AC124" i="1"/>
  <c r="AB124" i="1"/>
  <c r="AA124" i="1"/>
  <c r="Z124" i="1"/>
  <c r="Y124" i="1"/>
  <c r="X124" i="1"/>
  <c r="W124" i="1"/>
  <c r="V124" i="1"/>
  <c r="U124" i="1"/>
  <c r="T124" i="1"/>
  <c r="S124" i="1"/>
  <c r="R124" i="1"/>
  <c r="Q124" i="1"/>
  <c r="P124" i="1"/>
  <c r="O124" i="1"/>
  <c r="N124" i="1"/>
  <c r="M124" i="1"/>
  <c r="L124" i="1"/>
  <c r="K124" i="1"/>
  <c r="J124" i="1"/>
  <c r="I124" i="1"/>
  <c r="H124" i="1"/>
  <c r="G124" i="1"/>
  <c r="AK123" i="1"/>
  <c r="AJ123" i="1"/>
  <c r="AI123" i="1"/>
  <c r="AH123" i="1"/>
  <c r="AG123" i="1"/>
  <c r="AF123" i="1"/>
  <c r="AE123" i="1"/>
  <c r="AD123" i="1"/>
  <c r="AC123" i="1"/>
  <c r="AB123" i="1"/>
  <c r="AA123" i="1"/>
  <c r="Z123" i="1"/>
  <c r="Y123" i="1"/>
  <c r="X123" i="1"/>
  <c r="W123" i="1"/>
  <c r="V123" i="1"/>
  <c r="U123" i="1"/>
  <c r="T123" i="1"/>
  <c r="S123" i="1"/>
  <c r="R123" i="1"/>
  <c r="Q123" i="1"/>
  <c r="P123" i="1"/>
  <c r="O123" i="1"/>
  <c r="N123" i="1"/>
  <c r="M123" i="1"/>
  <c r="L123" i="1"/>
  <c r="K123" i="1"/>
  <c r="J123" i="1"/>
  <c r="I123" i="1"/>
  <c r="H123" i="1"/>
  <c r="G123" i="1"/>
  <c r="AK122" i="1"/>
  <c r="AJ122" i="1"/>
  <c r="AI122" i="1"/>
  <c r="AH122" i="1"/>
  <c r="AG122" i="1"/>
  <c r="AF122" i="1"/>
  <c r="AE122" i="1"/>
  <c r="AD122" i="1"/>
  <c r="AC122" i="1"/>
  <c r="AB122" i="1"/>
  <c r="AA122" i="1"/>
  <c r="Z122" i="1"/>
  <c r="Y122" i="1"/>
  <c r="X122" i="1"/>
  <c r="W122" i="1"/>
  <c r="V122" i="1"/>
  <c r="U122" i="1"/>
  <c r="T122" i="1"/>
  <c r="S122" i="1"/>
  <c r="R122" i="1"/>
  <c r="Q122" i="1"/>
  <c r="P122" i="1"/>
  <c r="O122" i="1"/>
  <c r="N122" i="1"/>
  <c r="M122" i="1"/>
  <c r="L122" i="1"/>
  <c r="K122" i="1"/>
  <c r="J122" i="1"/>
  <c r="I122" i="1"/>
  <c r="H122" i="1"/>
  <c r="G122" i="1"/>
  <c r="AK121" i="1"/>
  <c r="AJ121" i="1"/>
  <c r="AI121" i="1"/>
  <c r="AH121" i="1"/>
  <c r="AG121" i="1"/>
  <c r="AF121" i="1"/>
  <c r="AE121" i="1"/>
  <c r="AD121" i="1"/>
  <c r="AC121" i="1"/>
  <c r="AB121" i="1"/>
  <c r="AA121" i="1"/>
  <c r="Z121" i="1"/>
  <c r="Y121" i="1"/>
  <c r="X121" i="1"/>
  <c r="W121" i="1"/>
  <c r="V121" i="1"/>
  <c r="U121" i="1"/>
  <c r="T121" i="1"/>
  <c r="S121" i="1"/>
  <c r="R121" i="1"/>
  <c r="Q121" i="1"/>
  <c r="P121" i="1"/>
  <c r="O121" i="1"/>
  <c r="N121" i="1"/>
  <c r="M121" i="1"/>
  <c r="L121" i="1"/>
  <c r="K121" i="1"/>
  <c r="J121" i="1"/>
  <c r="I121" i="1"/>
  <c r="H121" i="1"/>
  <c r="G121" i="1"/>
  <c r="AK120" i="1"/>
  <c r="AJ120" i="1"/>
  <c r="AI120" i="1"/>
  <c r="AH120" i="1"/>
  <c r="AG120" i="1"/>
  <c r="AF120" i="1"/>
  <c r="AE120" i="1"/>
  <c r="AD120" i="1"/>
  <c r="AC120" i="1"/>
  <c r="AB120" i="1"/>
  <c r="AA120" i="1"/>
  <c r="Z120" i="1"/>
  <c r="Y120" i="1"/>
  <c r="X120" i="1"/>
  <c r="W120" i="1"/>
  <c r="V120" i="1"/>
  <c r="U120" i="1"/>
  <c r="T120" i="1"/>
  <c r="S120" i="1"/>
  <c r="R120" i="1"/>
  <c r="Q120" i="1"/>
  <c r="P120" i="1"/>
  <c r="O120" i="1"/>
  <c r="N120" i="1"/>
  <c r="M120" i="1"/>
  <c r="L120" i="1"/>
  <c r="K120" i="1"/>
  <c r="J120" i="1"/>
  <c r="I120" i="1"/>
  <c r="H120" i="1"/>
  <c r="G120" i="1"/>
  <c r="AK119" i="1"/>
  <c r="AJ119" i="1"/>
  <c r="AI119" i="1"/>
  <c r="AH119" i="1"/>
  <c r="AG119" i="1"/>
  <c r="AF119" i="1"/>
  <c r="AE119" i="1"/>
  <c r="AD119" i="1"/>
  <c r="AC119" i="1"/>
  <c r="AB119" i="1"/>
  <c r="AA119" i="1"/>
  <c r="Z119" i="1"/>
  <c r="Y119" i="1"/>
  <c r="X119" i="1"/>
  <c r="W119" i="1"/>
  <c r="V119" i="1"/>
  <c r="U119" i="1"/>
  <c r="T119" i="1"/>
  <c r="S119" i="1"/>
  <c r="R119" i="1"/>
  <c r="Q119" i="1"/>
  <c r="P119" i="1"/>
  <c r="O119" i="1"/>
  <c r="N119" i="1"/>
  <c r="M119" i="1"/>
  <c r="L119" i="1"/>
  <c r="K119" i="1"/>
  <c r="J119" i="1"/>
  <c r="I119" i="1"/>
  <c r="H119" i="1"/>
  <c r="G119" i="1"/>
  <c r="AK118" i="1"/>
  <c r="AJ118" i="1"/>
  <c r="AI118" i="1"/>
  <c r="AH118" i="1"/>
  <c r="AG118" i="1"/>
  <c r="AF118" i="1"/>
  <c r="AE118" i="1"/>
  <c r="AD118" i="1"/>
  <c r="AC118" i="1"/>
  <c r="AB118" i="1"/>
  <c r="AA118" i="1"/>
  <c r="Z118" i="1"/>
  <c r="Y118" i="1"/>
  <c r="X118" i="1"/>
  <c r="W118" i="1"/>
  <c r="V118" i="1"/>
  <c r="U118" i="1"/>
  <c r="T118" i="1"/>
  <c r="S118" i="1"/>
  <c r="R118" i="1"/>
  <c r="Q118" i="1"/>
  <c r="P118" i="1"/>
  <c r="O118" i="1"/>
  <c r="N118" i="1"/>
  <c r="M118" i="1"/>
  <c r="L118" i="1"/>
  <c r="K118" i="1"/>
  <c r="J118" i="1"/>
  <c r="I118" i="1"/>
  <c r="H118" i="1"/>
  <c r="G118" i="1"/>
  <c r="AK117" i="1"/>
  <c r="AJ117" i="1"/>
  <c r="AI117" i="1"/>
  <c r="AH117" i="1"/>
  <c r="AG117" i="1"/>
  <c r="AF117" i="1"/>
  <c r="AE117" i="1"/>
  <c r="AD117" i="1"/>
  <c r="AC117" i="1"/>
  <c r="AB117" i="1"/>
  <c r="AA117" i="1"/>
  <c r="Z117" i="1"/>
  <c r="Y117" i="1"/>
  <c r="X117" i="1"/>
  <c r="W117" i="1"/>
  <c r="V117" i="1"/>
  <c r="U117" i="1"/>
  <c r="T117" i="1"/>
  <c r="S117" i="1"/>
  <c r="R117" i="1"/>
  <c r="Q117" i="1"/>
  <c r="P117" i="1"/>
  <c r="O117" i="1"/>
  <c r="N117" i="1"/>
  <c r="M117" i="1"/>
  <c r="L117" i="1"/>
  <c r="K117" i="1"/>
  <c r="J117" i="1"/>
  <c r="I117" i="1"/>
  <c r="H117" i="1"/>
  <c r="G117" i="1"/>
  <c r="AK116" i="1"/>
  <c r="AJ116" i="1"/>
  <c r="AI116" i="1"/>
  <c r="AH116" i="1"/>
  <c r="AG116" i="1"/>
  <c r="AF116" i="1"/>
  <c r="AE116" i="1"/>
  <c r="AD116" i="1"/>
  <c r="AC116" i="1"/>
  <c r="AB116" i="1"/>
  <c r="AA116" i="1"/>
  <c r="Z116" i="1"/>
  <c r="Y116" i="1"/>
  <c r="X116" i="1"/>
  <c r="W116" i="1"/>
  <c r="V116" i="1"/>
  <c r="U116" i="1"/>
  <c r="T116" i="1"/>
  <c r="S116" i="1"/>
  <c r="R116" i="1"/>
  <c r="Q116" i="1"/>
  <c r="P116" i="1"/>
  <c r="O116" i="1"/>
  <c r="N116" i="1"/>
  <c r="M116" i="1"/>
  <c r="L116" i="1"/>
  <c r="K116" i="1"/>
  <c r="J116" i="1"/>
  <c r="I116" i="1"/>
  <c r="H116" i="1"/>
  <c r="G116" i="1"/>
  <c r="AK115" i="1"/>
  <c r="AJ115" i="1"/>
  <c r="AI115" i="1"/>
  <c r="AH115" i="1"/>
  <c r="AG115" i="1"/>
  <c r="AF115" i="1"/>
  <c r="AE115" i="1"/>
  <c r="AD115" i="1"/>
  <c r="AC115" i="1"/>
  <c r="AB115" i="1"/>
  <c r="AA115" i="1"/>
  <c r="Z115" i="1"/>
  <c r="Y115" i="1"/>
  <c r="X115" i="1"/>
  <c r="W115" i="1"/>
  <c r="V115" i="1"/>
  <c r="U115" i="1"/>
  <c r="T115" i="1"/>
  <c r="S115" i="1"/>
  <c r="R115" i="1"/>
  <c r="Q115" i="1"/>
  <c r="P115" i="1"/>
  <c r="O115" i="1"/>
  <c r="N115" i="1"/>
  <c r="M115" i="1"/>
  <c r="L115" i="1"/>
  <c r="K115" i="1"/>
  <c r="J115" i="1"/>
  <c r="I115" i="1"/>
  <c r="H115" i="1"/>
  <c r="G115" i="1"/>
  <c r="AK114" i="1"/>
  <c r="AJ114" i="1"/>
  <c r="AI114" i="1"/>
  <c r="AH114" i="1"/>
  <c r="AG114" i="1"/>
  <c r="AF114" i="1"/>
  <c r="AE114" i="1"/>
  <c r="AD114" i="1"/>
  <c r="AC114" i="1"/>
  <c r="AB114" i="1"/>
  <c r="AA114" i="1"/>
  <c r="Z114" i="1"/>
  <c r="Y114" i="1"/>
  <c r="X114" i="1"/>
  <c r="W114" i="1"/>
  <c r="V114" i="1"/>
  <c r="U114" i="1"/>
  <c r="T114" i="1"/>
  <c r="S114" i="1"/>
  <c r="R114" i="1"/>
  <c r="Q114" i="1"/>
  <c r="P114" i="1"/>
  <c r="O114" i="1"/>
  <c r="N114" i="1"/>
  <c r="M114" i="1"/>
  <c r="L114" i="1"/>
  <c r="K114" i="1"/>
  <c r="J114" i="1"/>
  <c r="I114" i="1"/>
  <c r="H114" i="1"/>
  <c r="G114" i="1"/>
  <c r="AK113" i="1"/>
  <c r="AJ113" i="1"/>
  <c r="AI113" i="1"/>
  <c r="AH113" i="1"/>
  <c r="AG113" i="1"/>
  <c r="AF113" i="1"/>
  <c r="AE113" i="1"/>
  <c r="AD113" i="1"/>
  <c r="AC113" i="1"/>
  <c r="AB113" i="1"/>
  <c r="AA113" i="1"/>
  <c r="Z113" i="1"/>
  <c r="Y113" i="1"/>
  <c r="X113" i="1"/>
  <c r="W113" i="1"/>
  <c r="V113" i="1"/>
  <c r="U113" i="1"/>
  <c r="T113" i="1"/>
  <c r="S113" i="1"/>
  <c r="R113" i="1"/>
  <c r="Q113" i="1"/>
  <c r="P113" i="1"/>
  <c r="O113" i="1"/>
  <c r="N113" i="1"/>
  <c r="M113" i="1"/>
  <c r="L113" i="1"/>
  <c r="K113" i="1"/>
  <c r="J113" i="1"/>
  <c r="I113" i="1"/>
  <c r="H113" i="1"/>
  <c r="G113" i="1"/>
  <c r="AK112" i="1"/>
  <c r="AJ112" i="1"/>
  <c r="AI112" i="1"/>
  <c r="AH112" i="1"/>
  <c r="AG112" i="1"/>
  <c r="AF112" i="1"/>
  <c r="AE112" i="1"/>
  <c r="AD112" i="1"/>
  <c r="AC112" i="1"/>
  <c r="AB112" i="1"/>
  <c r="AA112" i="1"/>
  <c r="Z112" i="1"/>
  <c r="Y112" i="1"/>
  <c r="X112" i="1"/>
  <c r="W112" i="1"/>
  <c r="V112" i="1"/>
  <c r="U112" i="1"/>
  <c r="T112" i="1"/>
  <c r="S112" i="1"/>
  <c r="R112" i="1"/>
  <c r="Q112" i="1"/>
  <c r="P112" i="1"/>
  <c r="O112" i="1"/>
  <c r="N112" i="1"/>
  <c r="M112" i="1"/>
  <c r="L112" i="1"/>
  <c r="K112" i="1"/>
  <c r="J112" i="1"/>
  <c r="I112" i="1"/>
  <c r="H112" i="1"/>
  <c r="G112" i="1"/>
  <c r="AK111" i="1"/>
  <c r="AJ111" i="1"/>
  <c r="AI111" i="1"/>
  <c r="AH111" i="1"/>
  <c r="AG111" i="1"/>
  <c r="AF111" i="1"/>
  <c r="AE111" i="1"/>
  <c r="AD111" i="1"/>
  <c r="AC111" i="1"/>
  <c r="AB111" i="1"/>
  <c r="AA111" i="1"/>
  <c r="Z111" i="1"/>
  <c r="Y111" i="1"/>
  <c r="X111" i="1"/>
  <c r="W111" i="1"/>
  <c r="V111" i="1"/>
  <c r="U111" i="1"/>
  <c r="T111" i="1"/>
  <c r="S111" i="1"/>
  <c r="R111" i="1"/>
  <c r="Q111" i="1"/>
  <c r="P111" i="1"/>
  <c r="O111" i="1"/>
  <c r="N111" i="1"/>
  <c r="M111" i="1"/>
  <c r="L111" i="1"/>
  <c r="K111" i="1"/>
  <c r="J111" i="1"/>
  <c r="I111" i="1"/>
  <c r="H111" i="1"/>
  <c r="G111" i="1"/>
  <c r="AK110" i="1"/>
  <c r="AJ110" i="1"/>
  <c r="AI110" i="1"/>
  <c r="AH110" i="1"/>
  <c r="AG110" i="1"/>
  <c r="AF110" i="1"/>
  <c r="AE110" i="1"/>
  <c r="AD110" i="1"/>
  <c r="AC110" i="1"/>
  <c r="AB110" i="1"/>
  <c r="AA110" i="1"/>
  <c r="Z110" i="1"/>
  <c r="Y110" i="1"/>
  <c r="X110" i="1"/>
  <c r="W110" i="1"/>
  <c r="V110" i="1"/>
  <c r="U110" i="1"/>
  <c r="T110" i="1"/>
  <c r="S110" i="1"/>
  <c r="R110" i="1"/>
  <c r="Q110" i="1"/>
  <c r="P110" i="1"/>
  <c r="O110" i="1"/>
  <c r="N110" i="1"/>
  <c r="M110" i="1"/>
  <c r="L110" i="1"/>
  <c r="K110" i="1"/>
  <c r="J110" i="1"/>
  <c r="I110" i="1"/>
  <c r="H110" i="1"/>
  <c r="G110" i="1"/>
  <c r="AK109" i="1"/>
  <c r="AJ109" i="1"/>
  <c r="AI109" i="1"/>
  <c r="AH109" i="1"/>
  <c r="AG109" i="1"/>
  <c r="AF109" i="1"/>
  <c r="AE109" i="1"/>
  <c r="AD109" i="1"/>
  <c r="AC109" i="1"/>
  <c r="AB109" i="1"/>
  <c r="AA109" i="1"/>
  <c r="Z109" i="1"/>
  <c r="Y109" i="1"/>
  <c r="X109" i="1"/>
  <c r="W109" i="1"/>
  <c r="V109" i="1"/>
  <c r="U109" i="1"/>
  <c r="T109" i="1"/>
  <c r="S109" i="1"/>
  <c r="R109" i="1"/>
  <c r="Q109" i="1"/>
  <c r="P109" i="1"/>
  <c r="O109" i="1"/>
  <c r="N109" i="1"/>
  <c r="M109" i="1"/>
  <c r="L109" i="1"/>
  <c r="K109" i="1"/>
  <c r="J109" i="1"/>
  <c r="I109" i="1"/>
  <c r="H109" i="1"/>
  <c r="G109" i="1"/>
  <c r="AK108" i="1"/>
  <c r="AJ108" i="1"/>
  <c r="AI108" i="1"/>
  <c r="AH108" i="1"/>
  <c r="AG108" i="1"/>
  <c r="AF108" i="1"/>
  <c r="AE108" i="1"/>
  <c r="AD108" i="1"/>
  <c r="AC108" i="1"/>
  <c r="AB108" i="1"/>
  <c r="AA108" i="1"/>
  <c r="Z108" i="1"/>
  <c r="Y108" i="1"/>
  <c r="X108" i="1"/>
  <c r="W108" i="1"/>
  <c r="V108" i="1"/>
  <c r="U108" i="1"/>
  <c r="T108" i="1"/>
  <c r="S108" i="1"/>
  <c r="R108" i="1"/>
  <c r="Q108" i="1"/>
  <c r="P108" i="1"/>
  <c r="O108" i="1"/>
  <c r="N108" i="1"/>
  <c r="M108" i="1"/>
  <c r="L108" i="1"/>
  <c r="K108" i="1"/>
  <c r="J108" i="1"/>
  <c r="I108" i="1"/>
  <c r="H108" i="1"/>
  <c r="G108" i="1"/>
  <c r="AK107" i="1"/>
  <c r="AJ107" i="1"/>
  <c r="AI107" i="1"/>
  <c r="AH107" i="1"/>
  <c r="AG107" i="1"/>
  <c r="AF107" i="1"/>
  <c r="AE107" i="1"/>
  <c r="AD107" i="1"/>
  <c r="AC107" i="1"/>
  <c r="AB107" i="1"/>
  <c r="AA107" i="1"/>
  <c r="Z107" i="1"/>
  <c r="Y107" i="1"/>
  <c r="X107" i="1"/>
  <c r="W107" i="1"/>
  <c r="V107" i="1"/>
  <c r="U107" i="1"/>
  <c r="T107" i="1"/>
  <c r="S107" i="1"/>
  <c r="R107" i="1"/>
  <c r="Q107" i="1"/>
  <c r="P107" i="1"/>
  <c r="O107" i="1"/>
  <c r="N107" i="1"/>
  <c r="M107" i="1"/>
  <c r="L107" i="1"/>
  <c r="K107" i="1"/>
  <c r="J107" i="1"/>
  <c r="I107" i="1"/>
  <c r="H107" i="1"/>
  <c r="G107" i="1"/>
  <c r="AK106" i="1"/>
  <c r="AJ106" i="1"/>
  <c r="AI106" i="1"/>
  <c r="AH106" i="1"/>
  <c r="AG106" i="1"/>
  <c r="AF106" i="1"/>
  <c r="AE106" i="1"/>
  <c r="AD106" i="1"/>
  <c r="AC106" i="1"/>
  <c r="AB106" i="1"/>
  <c r="AA106" i="1"/>
  <c r="Z106" i="1"/>
  <c r="Y106" i="1"/>
  <c r="X106" i="1"/>
  <c r="W106" i="1"/>
  <c r="V106" i="1"/>
  <c r="U106" i="1"/>
  <c r="T106" i="1"/>
  <c r="S106" i="1"/>
  <c r="R106" i="1"/>
  <c r="Q106" i="1"/>
  <c r="P106" i="1"/>
  <c r="O106" i="1"/>
  <c r="N106" i="1"/>
  <c r="M106" i="1"/>
  <c r="L106" i="1"/>
  <c r="K106" i="1"/>
  <c r="J106" i="1"/>
  <c r="I106" i="1"/>
  <c r="H106" i="1"/>
  <c r="G106" i="1"/>
  <c r="AK105" i="1"/>
  <c r="AJ105" i="1"/>
  <c r="AI105" i="1"/>
  <c r="AH105" i="1"/>
  <c r="AG105" i="1"/>
  <c r="AF105" i="1"/>
  <c r="AE105" i="1"/>
  <c r="AD105" i="1"/>
  <c r="AC105" i="1"/>
  <c r="AB105" i="1"/>
  <c r="AA105" i="1"/>
  <c r="Z105" i="1"/>
  <c r="Y105" i="1"/>
  <c r="X105" i="1"/>
  <c r="W105" i="1"/>
  <c r="V105" i="1"/>
  <c r="U105" i="1"/>
  <c r="T105" i="1"/>
  <c r="S105" i="1"/>
  <c r="R105" i="1"/>
  <c r="Q105" i="1"/>
  <c r="P105" i="1"/>
  <c r="O105" i="1"/>
  <c r="N105" i="1"/>
  <c r="M105" i="1"/>
  <c r="L105" i="1"/>
  <c r="K105" i="1"/>
  <c r="J105" i="1"/>
  <c r="I105" i="1"/>
  <c r="H105" i="1"/>
  <c r="G105"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AK103" i="1"/>
  <c r="AJ103" i="1"/>
  <c r="AI103" i="1"/>
  <c r="AH103" i="1"/>
  <c r="AG103" i="1"/>
  <c r="AF103" i="1"/>
  <c r="AE103" i="1"/>
  <c r="AD103" i="1"/>
  <c r="AC103" i="1"/>
  <c r="AB103" i="1"/>
  <c r="AA103" i="1"/>
  <c r="Z103" i="1"/>
  <c r="Y103" i="1"/>
  <c r="X103" i="1"/>
  <c r="W103" i="1"/>
  <c r="V103" i="1"/>
  <c r="U103" i="1"/>
  <c r="T103" i="1"/>
  <c r="S103" i="1"/>
  <c r="R103" i="1"/>
  <c r="Q103" i="1"/>
  <c r="P103" i="1"/>
  <c r="O103" i="1"/>
  <c r="N103" i="1"/>
  <c r="M103" i="1"/>
  <c r="L103" i="1"/>
  <c r="K103" i="1"/>
  <c r="J103" i="1"/>
  <c r="I103" i="1"/>
  <c r="H103" i="1"/>
  <c r="G103" i="1"/>
  <c r="AK102" i="1"/>
  <c r="AJ102" i="1"/>
  <c r="AI102" i="1"/>
  <c r="AH102" i="1"/>
  <c r="AG102" i="1"/>
  <c r="AF102" i="1"/>
  <c r="AE102" i="1"/>
  <c r="AD102" i="1"/>
  <c r="AC102" i="1"/>
  <c r="AB102" i="1"/>
  <c r="AA102" i="1"/>
  <c r="Z102" i="1"/>
  <c r="Y102" i="1"/>
  <c r="X102" i="1"/>
  <c r="W102" i="1"/>
  <c r="V102" i="1"/>
  <c r="U102" i="1"/>
  <c r="T102" i="1"/>
  <c r="S102" i="1"/>
  <c r="R102" i="1"/>
  <c r="Q102" i="1"/>
  <c r="P102" i="1"/>
  <c r="O102" i="1"/>
  <c r="N102" i="1"/>
  <c r="M102" i="1"/>
  <c r="L102" i="1"/>
  <c r="K102" i="1"/>
  <c r="J102" i="1"/>
  <c r="I102" i="1"/>
  <c r="H102" i="1"/>
  <c r="G102" i="1"/>
  <c r="AK101" i="1"/>
  <c r="AJ101" i="1"/>
  <c r="AI101" i="1"/>
  <c r="AH101" i="1"/>
  <c r="AG101" i="1"/>
  <c r="AF101" i="1"/>
  <c r="AE101" i="1"/>
  <c r="AD101" i="1"/>
  <c r="AC101" i="1"/>
  <c r="AB101" i="1"/>
  <c r="AA101" i="1"/>
  <c r="Z101" i="1"/>
  <c r="Y101" i="1"/>
  <c r="X101" i="1"/>
  <c r="W101" i="1"/>
  <c r="V101" i="1"/>
  <c r="U101" i="1"/>
  <c r="T101" i="1"/>
  <c r="S101" i="1"/>
  <c r="R101" i="1"/>
  <c r="Q101" i="1"/>
  <c r="P101" i="1"/>
  <c r="O101" i="1"/>
  <c r="N101" i="1"/>
  <c r="M101" i="1"/>
  <c r="L101" i="1"/>
  <c r="K101" i="1"/>
  <c r="J101" i="1"/>
  <c r="I101" i="1"/>
  <c r="H101" i="1"/>
  <c r="G101" i="1"/>
  <c r="AK100" i="1"/>
  <c r="AJ100" i="1"/>
  <c r="AI100" i="1"/>
  <c r="AH100" i="1"/>
  <c r="AG100" i="1"/>
  <c r="AF100" i="1"/>
  <c r="AE100" i="1"/>
  <c r="AD100" i="1"/>
  <c r="AC100" i="1"/>
  <c r="AB100" i="1"/>
  <c r="AA100" i="1"/>
  <c r="Z100" i="1"/>
  <c r="Y100" i="1"/>
  <c r="X100" i="1"/>
  <c r="W100" i="1"/>
  <c r="V100" i="1"/>
  <c r="U100" i="1"/>
  <c r="T100" i="1"/>
  <c r="S100" i="1"/>
  <c r="R100" i="1"/>
  <c r="Q100" i="1"/>
  <c r="P100" i="1"/>
  <c r="O100" i="1"/>
  <c r="N100" i="1"/>
  <c r="M100" i="1"/>
  <c r="L100" i="1"/>
  <c r="K100" i="1"/>
  <c r="J100" i="1"/>
  <c r="I100" i="1"/>
  <c r="H100" i="1"/>
  <c r="G100" i="1"/>
  <c r="AK99" i="1"/>
  <c r="AJ99" i="1"/>
  <c r="AI99" i="1"/>
  <c r="AH99" i="1"/>
  <c r="AG99" i="1"/>
  <c r="AF99" i="1"/>
  <c r="AE99" i="1"/>
  <c r="AD99" i="1"/>
  <c r="AC99" i="1"/>
  <c r="AB99" i="1"/>
  <c r="AA99" i="1"/>
  <c r="Z99" i="1"/>
  <c r="Y99" i="1"/>
  <c r="X99" i="1"/>
  <c r="W99" i="1"/>
  <c r="V99" i="1"/>
  <c r="U99" i="1"/>
  <c r="T99" i="1"/>
  <c r="S99" i="1"/>
  <c r="R99" i="1"/>
  <c r="Q99" i="1"/>
  <c r="P99" i="1"/>
  <c r="O99" i="1"/>
  <c r="N99" i="1"/>
  <c r="M99" i="1"/>
  <c r="L99" i="1"/>
  <c r="K99" i="1"/>
  <c r="J99" i="1"/>
  <c r="I99" i="1"/>
  <c r="H99" i="1"/>
  <c r="G99" i="1"/>
  <c r="AK98" i="1"/>
  <c r="AJ98" i="1"/>
  <c r="AI98" i="1"/>
  <c r="AH98" i="1"/>
  <c r="AG98" i="1"/>
  <c r="AF98" i="1"/>
  <c r="AE98" i="1"/>
  <c r="AD98" i="1"/>
  <c r="AC98" i="1"/>
  <c r="AB98" i="1"/>
  <c r="AA98" i="1"/>
  <c r="Z98" i="1"/>
  <c r="Y98" i="1"/>
  <c r="X98" i="1"/>
  <c r="W98" i="1"/>
  <c r="V98" i="1"/>
  <c r="U98" i="1"/>
  <c r="T98" i="1"/>
  <c r="S98" i="1"/>
  <c r="R98" i="1"/>
  <c r="Q98" i="1"/>
  <c r="P98" i="1"/>
  <c r="O98" i="1"/>
  <c r="N98" i="1"/>
  <c r="M98" i="1"/>
  <c r="L98" i="1"/>
  <c r="K98" i="1"/>
  <c r="J98" i="1"/>
  <c r="I98" i="1"/>
  <c r="H98" i="1"/>
  <c r="G98" i="1"/>
  <c r="AK97" i="1"/>
  <c r="AJ97" i="1"/>
  <c r="AI97" i="1"/>
  <c r="AH97" i="1"/>
  <c r="AG97" i="1"/>
  <c r="AF97" i="1"/>
  <c r="AE97" i="1"/>
  <c r="AD97" i="1"/>
  <c r="AC97" i="1"/>
  <c r="AB97" i="1"/>
  <c r="AA97" i="1"/>
  <c r="Z97" i="1"/>
  <c r="Y97" i="1"/>
  <c r="X97" i="1"/>
  <c r="W97" i="1"/>
  <c r="V97" i="1"/>
  <c r="U97" i="1"/>
  <c r="T97" i="1"/>
  <c r="S97" i="1"/>
  <c r="R97" i="1"/>
  <c r="Q97" i="1"/>
  <c r="P97" i="1"/>
  <c r="O97" i="1"/>
  <c r="N97" i="1"/>
  <c r="M97" i="1"/>
  <c r="L97" i="1"/>
  <c r="K97" i="1"/>
  <c r="J97" i="1"/>
  <c r="I97" i="1"/>
  <c r="H97" i="1"/>
  <c r="G97" i="1"/>
  <c r="AK96" i="1"/>
  <c r="AJ96" i="1"/>
  <c r="AI96" i="1"/>
  <c r="AH96" i="1"/>
  <c r="AG96" i="1"/>
  <c r="AF96" i="1"/>
  <c r="AE96" i="1"/>
  <c r="AD96" i="1"/>
  <c r="AC96" i="1"/>
  <c r="AB96" i="1"/>
  <c r="AA96" i="1"/>
  <c r="Z96" i="1"/>
  <c r="Y96" i="1"/>
  <c r="X96" i="1"/>
  <c r="W96" i="1"/>
  <c r="V96" i="1"/>
  <c r="U96" i="1"/>
  <c r="T96" i="1"/>
  <c r="S96" i="1"/>
  <c r="R96" i="1"/>
  <c r="Q96" i="1"/>
  <c r="P96" i="1"/>
  <c r="O96" i="1"/>
  <c r="N96" i="1"/>
  <c r="M96" i="1"/>
  <c r="L96" i="1"/>
  <c r="K96" i="1"/>
  <c r="J96" i="1"/>
  <c r="I96" i="1"/>
  <c r="H96" i="1"/>
  <c r="G96" i="1"/>
  <c r="AK95" i="1"/>
  <c r="AJ95" i="1"/>
  <c r="AI95" i="1"/>
  <c r="AH95" i="1"/>
  <c r="AG95" i="1"/>
  <c r="AF95" i="1"/>
  <c r="AE95" i="1"/>
  <c r="AD95" i="1"/>
  <c r="AC95" i="1"/>
  <c r="AB95" i="1"/>
  <c r="AA95" i="1"/>
  <c r="Z95" i="1"/>
  <c r="Y95" i="1"/>
  <c r="X95" i="1"/>
  <c r="W95" i="1"/>
  <c r="V95" i="1"/>
  <c r="U95" i="1"/>
  <c r="T95" i="1"/>
  <c r="S95" i="1"/>
  <c r="R95" i="1"/>
  <c r="Q95" i="1"/>
  <c r="P95" i="1"/>
  <c r="O95" i="1"/>
  <c r="N95" i="1"/>
  <c r="M95" i="1"/>
  <c r="L95" i="1"/>
  <c r="K95" i="1"/>
  <c r="J95" i="1"/>
  <c r="I95" i="1"/>
  <c r="H95" i="1"/>
  <c r="G95" i="1"/>
  <c r="AK94" i="1"/>
  <c r="AJ94" i="1"/>
  <c r="AI94" i="1"/>
  <c r="AH94" i="1"/>
  <c r="AG94" i="1"/>
  <c r="AF94" i="1"/>
  <c r="AE94" i="1"/>
  <c r="AD94" i="1"/>
  <c r="AC94" i="1"/>
  <c r="AB94" i="1"/>
  <c r="AA94" i="1"/>
  <c r="Z94" i="1"/>
  <c r="Y94" i="1"/>
  <c r="X94" i="1"/>
  <c r="W94" i="1"/>
  <c r="V94" i="1"/>
  <c r="U94" i="1"/>
  <c r="T94" i="1"/>
  <c r="S94" i="1"/>
  <c r="R94" i="1"/>
  <c r="Q94" i="1"/>
  <c r="P94" i="1"/>
  <c r="O94" i="1"/>
  <c r="N94" i="1"/>
  <c r="M94" i="1"/>
  <c r="L94" i="1"/>
  <c r="K94" i="1"/>
  <c r="J94" i="1"/>
  <c r="I94" i="1"/>
  <c r="H94" i="1"/>
  <c r="G94" i="1"/>
  <c r="AK93" i="1"/>
  <c r="AJ93" i="1"/>
  <c r="AI93" i="1"/>
  <c r="AH93" i="1"/>
  <c r="AG93" i="1"/>
  <c r="AF93" i="1"/>
  <c r="AE93" i="1"/>
  <c r="AD93" i="1"/>
  <c r="AC93" i="1"/>
  <c r="AB93" i="1"/>
  <c r="AA93" i="1"/>
  <c r="Z93" i="1"/>
  <c r="Y93" i="1"/>
  <c r="X93" i="1"/>
  <c r="W93" i="1"/>
  <c r="V93" i="1"/>
  <c r="U93" i="1"/>
  <c r="T93" i="1"/>
  <c r="S93" i="1"/>
  <c r="R93" i="1"/>
  <c r="Q93" i="1"/>
  <c r="P93" i="1"/>
  <c r="O93" i="1"/>
  <c r="N93" i="1"/>
  <c r="M93" i="1"/>
  <c r="L93" i="1"/>
  <c r="K93" i="1"/>
  <c r="J93" i="1"/>
  <c r="I93" i="1"/>
  <c r="H93" i="1"/>
  <c r="G93" i="1"/>
  <c r="AK92" i="1"/>
  <c r="AJ92" i="1"/>
  <c r="AI92" i="1"/>
  <c r="AH92" i="1"/>
  <c r="AG92" i="1"/>
  <c r="AF92" i="1"/>
  <c r="AE92" i="1"/>
  <c r="AD92" i="1"/>
  <c r="AC92" i="1"/>
  <c r="AB92" i="1"/>
  <c r="AA92" i="1"/>
  <c r="Z92" i="1"/>
  <c r="Y92" i="1"/>
  <c r="X92" i="1"/>
  <c r="W92" i="1"/>
  <c r="V92" i="1"/>
  <c r="U92" i="1"/>
  <c r="T92" i="1"/>
  <c r="S92" i="1"/>
  <c r="R92" i="1"/>
  <c r="Q92" i="1"/>
  <c r="P92" i="1"/>
  <c r="O92" i="1"/>
  <c r="N92" i="1"/>
  <c r="M92" i="1"/>
  <c r="L92" i="1"/>
  <c r="K92" i="1"/>
  <c r="J92" i="1"/>
  <c r="I92" i="1"/>
  <c r="H92" i="1"/>
  <c r="G92" i="1"/>
  <c r="AK91" i="1"/>
  <c r="AJ91" i="1"/>
  <c r="AI91" i="1"/>
  <c r="AH91" i="1"/>
  <c r="AG91" i="1"/>
  <c r="AF91" i="1"/>
  <c r="AE91" i="1"/>
  <c r="AD91" i="1"/>
  <c r="AC91" i="1"/>
  <c r="AB91" i="1"/>
  <c r="AA91" i="1"/>
  <c r="Z91" i="1"/>
  <c r="Y91" i="1"/>
  <c r="X91" i="1"/>
  <c r="W91" i="1"/>
  <c r="V91" i="1"/>
  <c r="U91" i="1"/>
  <c r="T91" i="1"/>
  <c r="S91" i="1"/>
  <c r="R91" i="1"/>
  <c r="Q91" i="1"/>
  <c r="P91" i="1"/>
  <c r="O91" i="1"/>
  <c r="N91" i="1"/>
  <c r="M91" i="1"/>
  <c r="L91" i="1"/>
  <c r="K91" i="1"/>
  <c r="J91" i="1"/>
  <c r="I91" i="1"/>
  <c r="H91" i="1"/>
  <c r="G91" i="1"/>
  <c r="AK90" i="1"/>
  <c r="AJ90" i="1"/>
  <c r="AI90" i="1"/>
  <c r="AH90" i="1"/>
  <c r="AG90" i="1"/>
  <c r="AF90" i="1"/>
  <c r="AE90" i="1"/>
  <c r="AD90" i="1"/>
  <c r="AC90" i="1"/>
  <c r="AB90" i="1"/>
  <c r="AA90" i="1"/>
  <c r="Z90" i="1"/>
  <c r="Y90" i="1"/>
  <c r="X90" i="1"/>
  <c r="W90" i="1"/>
  <c r="V90" i="1"/>
  <c r="U90" i="1"/>
  <c r="T90" i="1"/>
  <c r="S90" i="1"/>
  <c r="R90" i="1"/>
  <c r="Q90" i="1"/>
  <c r="P90" i="1"/>
  <c r="O90" i="1"/>
  <c r="N90" i="1"/>
  <c r="M90" i="1"/>
  <c r="L90" i="1"/>
  <c r="K90" i="1"/>
  <c r="J90" i="1"/>
  <c r="I90" i="1"/>
  <c r="H90" i="1"/>
  <c r="G90" i="1"/>
  <c r="AK89" i="1"/>
  <c r="AJ89" i="1"/>
  <c r="AI89" i="1"/>
  <c r="AH89" i="1"/>
  <c r="AG89" i="1"/>
  <c r="AF89" i="1"/>
  <c r="AE89" i="1"/>
  <c r="AD89" i="1"/>
  <c r="AC89" i="1"/>
  <c r="AB89" i="1"/>
  <c r="AA89" i="1"/>
  <c r="Z89" i="1"/>
  <c r="Y89" i="1"/>
  <c r="X89" i="1"/>
  <c r="W89" i="1"/>
  <c r="V89" i="1"/>
  <c r="U89" i="1"/>
  <c r="T89" i="1"/>
  <c r="S89" i="1"/>
  <c r="R89" i="1"/>
  <c r="Q89" i="1"/>
  <c r="P89" i="1"/>
  <c r="O89" i="1"/>
  <c r="N89" i="1"/>
  <c r="M89" i="1"/>
  <c r="L89" i="1"/>
  <c r="K89" i="1"/>
  <c r="J89" i="1"/>
  <c r="I89" i="1"/>
  <c r="H89" i="1"/>
  <c r="G89" i="1"/>
  <c r="AK88" i="1"/>
  <c r="AJ88" i="1"/>
  <c r="AI88" i="1"/>
  <c r="AH88" i="1"/>
  <c r="AG88" i="1"/>
  <c r="AF88" i="1"/>
  <c r="AE88" i="1"/>
  <c r="AD88" i="1"/>
  <c r="AC88" i="1"/>
  <c r="AB88" i="1"/>
  <c r="AA88" i="1"/>
  <c r="Z88" i="1"/>
  <c r="Y88" i="1"/>
  <c r="X88" i="1"/>
  <c r="W88" i="1"/>
  <c r="V88" i="1"/>
  <c r="U88" i="1"/>
  <c r="T88" i="1"/>
  <c r="S88" i="1"/>
  <c r="R88" i="1"/>
  <c r="Q88" i="1"/>
  <c r="P88" i="1"/>
  <c r="O88" i="1"/>
  <c r="N88" i="1"/>
  <c r="M88" i="1"/>
  <c r="L88" i="1"/>
  <c r="K88" i="1"/>
  <c r="J88" i="1"/>
  <c r="I88" i="1"/>
  <c r="H88" i="1"/>
  <c r="G88" i="1"/>
  <c r="AK87" i="1"/>
  <c r="AJ87" i="1"/>
  <c r="AI87" i="1"/>
  <c r="AH87" i="1"/>
  <c r="AG87" i="1"/>
  <c r="AF87" i="1"/>
  <c r="AE87" i="1"/>
  <c r="AD87" i="1"/>
  <c r="AC87" i="1"/>
  <c r="AB87" i="1"/>
  <c r="AA87" i="1"/>
  <c r="Z87" i="1"/>
  <c r="Y87" i="1"/>
  <c r="X87" i="1"/>
  <c r="W87" i="1"/>
  <c r="V87" i="1"/>
  <c r="U87" i="1"/>
  <c r="T87" i="1"/>
  <c r="S87" i="1"/>
  <c r="R87" i="1"/>
  <c r="Q87" i="1"/>
  <c r="P87" i="1"/>
  <c r="O87" i="1"/>
  <c r="N87" i="1"/>
  <c r="M87" i="1"/>
  <c r="L87" i="1"/>
  <c r="K87" i="1"/>
  <c r="J87" i="1"/>
  <c r="I87" i="1"/>
  <c r="H87" i="1"/>
  <c r="G87" i="1"/>
  <c r="AK86" i="1"/>
  <c r="AJ86" i="1"/>
  <c r="AI86" i="1"/>
  <c r="AH86" i="1"/>
  <c r="AG86" i="1"/>
  <c r="AF86" i="1"/>
  <c r="AE86" i="1"/>
  <c r="AD86" i="1"/>
  <c r="AC86" i="1"/>
  <c r="AB86" i="1"/>
  <c r="AA86" i="1"/>
  <c r="Z86" i="1"/>
  <c r="Y86" i="1"/>
  <c r="X86" i="1"/>
  <c r="W86" i="1"/>
  <c r="V86" i="1"/>
  <c r="U86" i="1"/>
  <c r="T86" i="1"/>
  <c r="S86" i="1"/>
  <c r="R86" i="1"/>
  <c r="Q86" i="1"/>
  <c r="P86" i="1"/>
  <c r="O86" i="1"/>
  <c r="N86" i="1"/>
  <c r="M86" i="1"/>
  <c r="L86" i="1"/>
  <c r="K86" i="1"/>
  <c r="J86" i="1"/>
  <c r="I86" i="1"/>
  <c r="H86" i="1"/>
  <c r="G86" i="1"/>
  <c r="AK85" i="1"/>
  <c r="AJ85" i="1"/>
  <c r="AI85" i="1"/>
  <c r="AH85" i="1"/>
  <c r="AG85" i="1"/>
  <c r="AF85" i="1"/>
  <c r="AE85" i="1"/>
  <c r="AD85" i="1"/>
  <c r="AC85" i="1"/>
  <c r="AB85" i="1"/>
  <c r="AA85" i="1"/>
  <c r="Z85" i="1"/>
  <c r="Y85" i="1"/>
  <c r="X85" i="1"/>
  <c r="W85" i="1"/>
  <c r="V85" i="1"/>
  <c r="U85" i="1"/>
  <c r="T85" i="1"/>
  <c r="S85" i="1"/>
  <c r="R85" i="1"/>
  <c r="Q85" i="1"/>
  <c r="P85" i="1"/>
  <c r="O85" i="1"/>
  <c r="N85" i="1"/>
  <c r="M85" i="1"/>
  <c r="L85" i="1"/>
  <c r="K85" i="1"/>
  <c r="J85" i="1"/>
  <c r="I85" i="1"/>
  <c r="H85" i="1"/>
  <c r="G85" i="1"/>
  <c r="AK84" i="1"/>
  <c r="AJ84" i="1"/>
  <c r="AI84" i="1"/>
  <c r="AH84" i="1"/>
  <c r="AG84" i="1"/>
  <c r="AF84" i="1"/>
  <c r="AE84" i="1"/>
  <c r="AD84" i="1"/>
  <c r="AC84" i="1"/>
  <c r="AB84" i="1"/>
  <c r="AA84" i="1"/>
  <c r="Z84" i="1"/>
  <c r="Y84" i="1"/>
  <c r="X84" i="1"/>
  <c r="W84" i="1"/>
  <c r="V84" i="1"/>
  <c r="U84" i="1"/>
  <c r="T84" i="1"/>
  <c r="S84" i="1"/>
  <c r="R84" i="1"/>
  <c r="Q84" i="1"/>
  <c r="P84" i="1"/>
  <c r="O84" i="1"/>
  <c r="N84" i="1"/>
  <c r="M84" i="1"/>
  <c r="L84" i="1"/>
  <c r="K84" i="1"/>
  <c r="J84" i="1"/>
  <c r="I84" i="1"/>
  <c r="H84" i="1"/>
  <c r="G84" i="1"/>
  <c r="AK83" i="1"/>
  <c r="AJ83" i="1"/>
  <c r="AI83" i="1"/>
  <c r="AH83" i="1"/>
  <c r="AG83" i="1"/>
  <c r="AF83" i="1"/>
  <c r="AE83" i="1"/>
  <c r="AD83" i="1"/>
  <c r="AC83" i="1"/>
  <c r="AB83" i="1"/>
  <c r="AA83" i="1"/>
  <c r="Z83" i="1"/>
  <c r="Y83" i="1"/>
  <c r="X83" i="1"/>
  <c r="W83" i="1"/>
  <c r="V83" i="1"/>
  <c r="U83" i="1"/>
  <c r="T83" i="1"/>
  <c r="S83" i="1"/>
  <c r="R83" i="1"/>
  <c r="Q83" i="1"/>
  <c r="P83" i="1"/>
  <c r="O83" i="1"/>
  <c r="N83" i="1"/>
  <c r="M83" i="1"/>
  <c r="L83" i="1"/>
  <c r="K83" i="1"/>
  <c r="J83" i="1"/>
  <c r="I83" i="1"/>
  <c r="H83" i="1"/>
  <c r="G83" i="1"/>
  <c r="AK82" i="1"/>
  <c r="AJ82" i="1"/>
  <c r="AI82" i="1"/>
  <c r="AH82" i="1"/>
  <c r="AG82" i="1"/>
  <c r="AF82" i="1"/>
  <c r="AE82" i="1"/>
  <c r="AD82" i="1"/>
  <c r="AC82" i="1"/>
  <c r="AB82" i="1"/>
  <c r="AA82" i="1"/>
  <c r="Z82" i="1"/>
  <c r="Y82" i="1"/>
  <c r="X82" i="1"/>
  <c r="W82" i="1"/>
  <c r="V82" i="1"/>
  <c r="U82" i="1"/>
  <c r="T82" i="1"/>
  <c r="S82" i="1"/>
  <c r="R82" i="1"/>
  <c r="Q82" i="1"/>
  <c r="P82" i="1"/>
  <c r="O82" i="1"/>
  <c r="N82" i="1"/>
  <c r="M82" i="1"/>
  <c r="L82" i="1"/>
  <c r="K82" i="1"/>
  <c r="J82" i="1"/>
  <c r="I82" i="1"/>
  <c r="H82" i="1"/>
  <c r="G82" i="1"/>
  <c r="AK81" i="1"/>
  <c r="AJ81" i="1"/>
  <c r="AI81" i="1"/>
  <c r="AH81" i="1"/>
  <c r="AG81" i="1"/>
  <c r="AF81" i="1"/>
  <c r="AE81" i="1"/>
  <c r="AD81" i="1"/>
  <c r="AC81" i="1"/>
  <c r="AB81" i="1"/>
  <c r="AA81" i="1"/>
  <c r="Z81" i="1"/>
  <c r="Y81" i="1"/>
  <c r="X81" i="1"/>
  <c r="W81" i="1"/>
  <c r="V81" i="1"/>
  <c r="U81" i="1"/>
  <c r="T81" i="1"/>
  <c r="S81" i="1"/>
  <c r="R81" i="1"/>
  <c r="Q81" i="1"/>
  <c r="P81" i="1"/>
  <c r="O81" i="1"/>
  <c r="N81" i="1"/>
  <c r="M81" i="1"/>
  <c r="L81" i="1"/>
  <c r="K81" i="1"/>
  <c r="J81" i="1"/>
  <c r="I81" i="1"/>
  <c r="H81" i="1"/>
  <c r="G81" i="1"/>
  <c r="AK80" i="1"/>
  <c r="AJ80" i="1"/>
  <c r="AI80" i="1"/>
  <c r="AH80" i="1"/>
  <c r="AG80" i="1"/>
  <c r="AF80" i="1"/>
  <c r="AE80" i="1"/>
  <c r="AD80" i="1"/>
  <c r="AC80" i="1"/>
  <c r="AB80" i="1"/>
  <c r="AA80" i="1"/>
  <c r="Z80" i="1"/>
  <c r="Y80" i="1"/>
  <c r="X80" i="1"/>
  <c r="W80" i="1"/>
  <c r="V80" i="1"/>
  <c r="U80" i="1"/>
  <c r="T80" i="1"/>
  <c r="S80" i="1"/>
  <c r="R80" i="1"/>
  <c r="Q80" i="1"/>
  <c r="P80" i="1"/>
  <c r="O80" i="1"/>
  <c r="N80" i="1"/>
  <c r="M80" i="1"/>
  <c r="L80" i="1"/>
  <c r="K80" i="1"/>
  <c r="J80" i="1"/>
  <c r="I80" i="1"/>
  <c r="H80" i="1"/>
  <c r="G80" i="1"/>
  <c r="AK79" i="1"/>
  <c r="AJ79" i="1"/>
  <c r="AI79" i="1"/>
  <c r="AH79" i="1"/>
  <c r="AG79" i="1"/>
  <c r="AF79" i="1"/>
  <c r="AE79" i="1"/>
  <c r="AD79" i="1"/>
  <c r="AC79" i="1"/>
  <c r="AB79" i="1"/>
  <c r="AA79" i="1"/>
  <c r="Z79" i="1"/>
  <c r="Y79" i="1"/>
  <c r="X79" i="1"/>
  <c r="W79" i="1"/>
  <c r="V79" i="1"/>
  <c r="U79" i="1"/>
  <c r="T79" i="1"/>
  <c r="S79" i="1"/>
  <c r="R79" i="1"/>
  <c r="Q79" i="1"/>
  <c r="P79" i="1"/>
  <c r="O79" i="1"/>
  <c r="N79" i="1"/>
  <c r="M79" i="1"/>
  <c r="L79" i="1"/>
  <c r="K79" i="1"/>
  <c r="J79" i="1"/>
  <c r="I79" i="1"/>
  <c r="H79" i="1"/>
  <c r="G79" i="1"/>
  <c r="AK78" i="1"/>
  <c r="AJ78" i="1"/>
  <c r="AI78" i="1"/>
  <c r="AH78" i="1"/>
  <c r="AG78" i="1"/>
  <c r="AF78" i="1"/>
  <c r="AE78" i="1"/>
  <c r="AD78" i="1"/>
  <c r="AC78" i="1"/>
  <c r="AB78" i="1"/>
  <c r="AA78" i="1"/>
  <c r="Z78" i="1"/>
  <c r="Y78" i="1"/>
  <c r="X78" i="1"/>
  <c r="W78" i="1"/>
  <c r="V78" i="1"/>
  <c r="U78" i="1"/>
  <c r="T78" i="1"/>
  <c r="S78" i="1"/>
  <c r="R78" i="1"/>
  <c r="Q78" i="1"/>
  <c r="P78" i="1"/>
  <c r="O78" i="1"/>
  <c r="N78" i="1"/>
  <c r="M78" i="1"/>
  <c r="L78" i="1"/>
  <c r="K78" i="1"/>
  <c r="J78" i="1"/>
  <c r="I78" i="1"/>
  <c r="H78" i="1"/>
  <c r="G78" i="1"/>
  <c r="AK77" i="1"/>
  <c r="AJ77" i="1"/>
  <c r="AI77" i="1"/>
  <c r="AH77" i="1"/>
  <c r="AG77" i="1"/>
  <c r="AF77" i="1"/>
  <c r="AE77" i="1"/>
  <c r="AD77" i="1"/>
  <c r="AC77" i="1"/>
  <c r="AB77" i="1"/>
  <c r="AA77" i="1"/>
  <c r="Z77" i="1"/>
  <c r="Y77" i="1"/>
  <c r="X77" i="1"/>
  <c r="W77" i="1"/>
  <c r="V77" i="1"/>
  <c r="U77" i="1"/>
  <c r="T77" i="1"/>
  <c r="S77" i="1"/>
  <c r="R77" i="1"/>
  <c r="Q77" i="1"/>
  <c r="P77" i="1"/>
  <c r="O77" i="1"/>
  <c r="N77" i="1"/>
  <c r="M77" i="1"/>
  <c r="L77" i="1"/>
  <c r="K77" i="1"/>
  <c r="J77" i="1"/>
  <c r="I77" i="1"/>
  <c r="H77" i="1"/>
  <c r="G77" i="1"/>
  <c r="AK76" i="1"/>
  <c r="AJ76" i="1"/>
  <c r="AI76" i="1"/>
  <c r="AH76" i="1"/>
  <c r="AG76" i="1"/>
  <c r="AF76" i="1"/>
  <c r="AE76" i="1"/>
  <c r="AD76" i="1"/>
  <c r="AC76" i="1"/>
  <c r="AB76" i="1"/>
  <c r="AA76" i="1"/>
  <c r="Z76" i="1"/>
  <c r="Y76" i="1"/>
  <c r="X76" i="1"/>
  <c r="W76" i="1"/>
  <c r="V76" i="1"/>
  <c r="U76" i="1"/>
  <c r="T76" i="1"/>
  <c r="S76" i="1"/>
  <c r="R76" i="1"/>
  <c r="Q76" i="1"/>
  <c r="P76" i="1"/>
  <c r="O76" i="1"/>
  <c r="N76" i="1"/>
  <c r="M76" i="1"/>
  <c r="L76" i="1"/>
  <c r="K76" i="1"/>
  <c r="J76" i="1"/>
  <c r="I76" i="1"/>
  <c r="H76" i="1"/>
  <c r="G76" i="1"/>
  <c r="AK75" i="1"/>
  <c r="AJ75" i="1"/>
  <c r="AI75" i="1"/>
  <c r="AH75" i="1"/>
  <c r="AG75" i="1"/>
  <c r="AF75" i="1"/>
  <c r="AE75" i="1"/>
  <c r="AD75" i="1"/>
  <c r="AC75" i="1"/>
  <c r="AB75" i="1"/>
  <c r="AA75" i="1"/>
  <c r="Z75" i="1"/>
  <c r="Y75" i="1"/>
  <c r="X75" i="1"/>
  <c r="W75" i="1"/>
  <c r="V75" i="1"/>
  <c r="U75" i="1"/>
  <c r="T75" i="1"/>
  <c r="S75" i="1"/>
  <c r="R75" i="1"/>
  <c r="Q75" i="1"/>
  <c r="P75" i="1"/>
  <c r="O75" i="1"/>
  <c r="N75" i="1"/>
  <c r="M75" i="1"/>
  <c r="L75" i="1"/>
  <c r="K75" i="1"/>
  <c r="J75" i="1"/>
  <c r="I75" i="1"/>
  <c r="H75" i="1"/>
  <c r="G75" i="1"/>
  <c r="AK74" i="1"/>
  <c r="AJ74" i="1"/>
  <c r="AI74" i="1"/>
  <c r="AH74" i="1"/>
  <c r="AG74" i="1"/>
  <c r="AF74" i="1"/>
  <c r="AE74" i="1"/>
  <c r="AD74" i="1"/>
  <c r="AC74" i="1"/>
  <c r="AB74" i="1"/>
  <c r="AA74" i="1"/>
  <c r="Z74" i="1"/>
  <c r="Y74" i="1"/>
  <c r="X74" i="1"/>
  <c r="W74" i="1"/>
  <c r="V74" i="1"/>
  <c r="U74" i="1"/>
  <c r="T74" i="1"/>
  <c r="S74" i="1"/>
  <c r="R74" i="1"/>
  <c r="Q74" i="1"/>
  <c r="P74" i="1"/>
  <c r="O74" i="1"/>
  <c r="N74" i="1"/>
  <c r="M74" i="1"/>
  <c r="L74" i="1"/>
  <c r="K74" i="1"/>
  <c r="J74" i="1"/>
  <c r="I74" i="1"/>
  <c r="H74" i="1"/>
  <c r="G74" i="1"/>
  <c r="AK73" i="1"/>
  <c r="AJ73" i="1"/>
  <c r="AI73" i="1"/>
  <c r="AH73" i="1"/>
  <c r="AG73" i="1"/>
  <c r="AF73" i="1"/>
  <c r="AE73" i="1"/>
  <c r="AD73" i="1"/>
  <c r="AC73" i="1"/>
  <c r="AB73" i="1"/>
  <c r="AA73" i="1"/>
  <c r="Z73" i="1"/>
  <c r="Y73" i="1"/>
  <c r="X73" i="1"/>
  <c r="W73" i="1"/>
  <c r="V73" i="1"/>
  <c r="U73" i="1"/>
  <c r="T73" i="1"/>
  <c r="S73" i="1"/>
  <c r="R73" i="1"/>
  <c r="Q73" i="1"/>
  <c r="P73" i="1"/>
  <c r="O73" i="1"/>
  <c r="N73" i="1"/>
  <c r="M73" i="1"/>
  <c r="L73" i="1"/>
  <c r="K73" i="1"/>
  <c r="J73" i="1"/>
  <c r="I73" i="1"/>
  <c r="H73" i="1"/>
  <c r="G73" i="1"/>
  <c r="AK72" i="1"/>
  <c r="AJ72" i="1"/>
  <c r="AI72" i="1"/>
  <c r="AH72" i="1"/>
  <c r="AG72" i="1"/>
  <c r="AF72" i="1"/>
  <c r="AE72" i="1"/>
  <c r="AD72" i="1"/>
  <c r="AC72" i="1"/>
  <c r="AB72" i="1"/>
  <c r="AA72" i="1"/>
  <c r="Z72" i="1"/>
  <c r="Y72" i="1"/>
  <c r="X72" i="1"/>
  <c r="W72" i="1"/>
  <c r="V72" i="1"/>
  <c r="U72" i="1"/>
  <c r="T72" i="1"/>
  <c r="S72" i="1"/>
  <c r="R72" i="1"/>
  <c r="Q72" i="1"/>
  <c r="P72" i="1"/>
  <c r="O72" i="1"/>
  <c r="N72" i="1"/>
  <c r="M72" i="1"/>
  <c r="L72" i="1"/>
  <c r="K72" i="1"/>
  <c r="J72" i="1"/>
  <c r="I72" i="1"/>
  <c r="H72" i="1"/>
  <c r="G72" i="1"/>
  <c r="AK71" i="1"/>
  <c r="AJ71" i="1"/>
  <c r="AI71" i="1"/>
  <c r="AH71" i="1"/>
  <c r="AG71" i="1"/>
  <c r="AF71" i="1"/>
  <c r="AE71" i="1"/>
  <c r="AD71" i="1"/>
  <c r="AC71" i="1"/>
  <c r="AB71" i="1"/>
  <c r="AA71" i="1"/>
  <c r="Z71" i="1"/>
  <c r="Y71" i="1"/>
  <c r="X71" i="1"/>
  <c r="W71" i="1"/>
  <c r="V71" i="1"/>
  <c r="U71" i="1"/>
  <c r="T71" i="1"/>
  <c r="S71" i="1"/>
  <c r="R71" i="1"/>
  <c r="Q71" i="1"/>
  <c r="P71" i="1"/>
  <c r="O71" i="1"/>
  <c r="N71" i="1"/>
  <c r="M71" i="1"/>
  <c r="L71" i="1"/>
  <c r="K71" i="1"/>
  <c r="J71" i="1"/>
  <c r="I71" i="1"/>
  <c r="H71" i="1"/>
  <c r="G71" i="1"/>
  <c r="AK70" i="1"/>
  <c r="AJ70" i="1"/>
  <c r="AI70" i="1"/>
  <c r="AH70" i="1"/>
  <c r="AG70" i="1"/>
  <c r="AF70" i="1"/>
  <c r="AE70" i="1"/>
  <c r="AD70" i="1"/>
  <c r="AC70" i="1"/>
  <c r="AB70" i="1"/>
  <c r="AA70" i="1"/>
  <c r="Z70" i="1"/>
  <c r="Y70" i="1"/>
  <c r="X70" i="1"/>
  <c r="W70" i="1"/>
  <c r="V70" i="1"/>
  <c r="U70" i="1"/>
  <c r="T70" i="1"/>
  <c r="S70" i="1"/>
  <c r="R70" i="1"/>
  <c r="Q70" i="1"/>
  <c r="P70" i="1"/>
  <c r="O70" i="1"/>
  <c r="N70" i="1"/>
  <c r="M70" i="1"/>
  <c r="L70" i="1"/>
  <c r="K70" i="1"/>
  <c r="J70" i="1"/>
  <c r="I70" i="1"/>
  <c r="H70" i="1"/>
  <c r="G70" i="1"/>
  <c r="AK69" i="1"/>
  <c r="AJ69" i="1"/>
  <c r="AI69" i="1"/>
  <c r="AH69" i="1"/>
  <c r="AG69" i="1"/>
  <c r="AF69" i="1"/>
  <c r="AE69" i="1"/>
  <c r="AD69" i="1"/>
  <c r="AC69" i="1"/>
  <c r="AB69" i="1"/>
  <c r="AA69" i="1"/>
  <c r="Z69" i="1"/>
  <c r="Y69" i="1"/>
  <c r="X69" i="1"/>
  <c r="W69" i="1"/>
  <c r="V69" i="1"/>
  <c r="U69" i="1"/>
  <c r="T69" i="1"/>
  <c r="S69" i="1"/>
  <c r="R69" i="1"/>
  <c r="Q69" i="1"/>
  <c r="P69" i="1"/>
  <c r="O69" i="1"/>
  <c r="N69" i="1"/>
  <c r="M69" i="1"/>
  <c r="L69" i="1"/>
  <c r="K69" i="1"/>
  <c r="J69" i="1"/>
  <c r="I69" i="1"/>
  <c r="H69" i="1"/>
  <c r="G69" i="1"/>
  <c r="AK68" i="1"/>
  <c r="AJ68" i="1"/>
  <c r="AI68" i="1"/>
  <c r="AH68" i="1"/>
  <c r="AG68" i="1"/>
  <c r="AF68" i="1"/>
  <c r="AE68" i="1"/>
  <c r="AD68" i="1"/>
  <c r="AC68" i="1"/>
  <c r="AB68" i="1"/>
  <c r="AA68" i="1"/>
  <c r="Z68" i="1"/>
  <c r="Y68" i="1"/>
  <c r="X68" i="1"/>
  <c r="W68" i="1"/>
  <c r="V68" i="1"/>
  <c r="U68" i="1"/>
  <c r="T68" i="1"/>
  <c r="S68" i="1"/>
  <c r="R68" i="1"/>
  <c r="Q68" i="1"/>
  <c r="P68" i="1"/>
  <c r="O68" i="1"/>
  <c r="N68" i="1"/>
  <c r="M68" i="1"/>
  <c r="L68" i="1"/>
  <c r="K68" i="1"/>
  <c r="J68" i="1"/>
  <c r="I68" i="1"/>
  <c r="H68" i="1"/>
  <c r="G68" i="1"/>
  <c r="AK67" i="1"/>
  <c r="AJ67" i="1"/>
  <c r="AI67" i="1"/>
  <c r="AH67" i="1"/>
  <c r="AG67" i="1"/>
  <c r="AF67" i="1"/>
  <c r="AE67" i="1"/>
  <c r="AD67" i="1"/>
  <c r="AC67" i="1"/>
  <c r="AB67" i="1"/>
  <c r="AA67" i="1"/>
  <c r="Z67" i="1"/>
  <c r="Y67" i="1"/>
  <c r="X67" i="1"/>
  <c r="W67" i="1"/>
  <c r="V67" i="1"/>
  <c r="U67" i="1"/>
  <c r="T67" i="1"/>
  <c r="S67" i="1"/>
  <c r="R67" i="1"/>
  <c r="Q67" i="1"/>
  <c r="P67" i="1"/>
  <c r="O67" i="1"/>
  <c r="N67" i="1"/>
  <c r="M67" i="1"/>
  <c r="L67" i="1"/>
  <c r="K67" i="1"/>
  <c r="J67" i="1"/>
  <c r="I67" i="1"/>
  <c r="H67" i="1"/>
  <c r="G67" i="1"/>
  <c r="AK66" i="1"/>
  <c r="AJ66" i="1"/>
  <c r="AI66" i="1"/>
  <c r="AH66" i="1"/>
  <c r="AG66" i="1"/>
  <c r="AF66" i="1"/>
  <c r="AE66" i="1"/>
  <c r="AD66" i="1"/>
  <c r="AC66" i="1"/>
  <c r="AB66" i="1"/>
  <c r="AA66" i="1"/>
  <c r="Z66" i="1"/>
  <c r="Y66" i="1"/>
  <c r="X66" i="1"/>
  <c r="W66" i="1"/>
  <c r="V66" i="1"/>
  <c r="U66" i="1"/>
  <c r="T66" i="1"/>
  <c r="S66" i="1"/>
  <c r="R66" i="1"/>
  <c r="Q66" i="1"/>
  <c r="P66" i="1"/>
  <c r="O66" i="1"/>
  <c r="N66" i="1"/>
  <c r="M66" i="1"/>
  <c r="L66" i="1"/>
  <c r="K66" i="1"/>
  <c r="J66" i="1"/>
  <c r="I66" i="1"/>
  <c r="H66" i="1"/>
  <c r="G66" i="1"/>
  <c r="AK65" i="1"/>
  <c r="AJ65" i="1"/>
  <c r="AI65" i="1"/>
  <c r="AH65" i="1"/>
  <c r="AG65" i="1"/>
  <c r="AF65" i="1"/>
  <c r="AE65" i="1"/>
  <c r="AD65" i="1"/>
  <c r="AC65" i="1"/>
  <c r="AB65" i="1"/>
  <c r="AA65" i="1"/>
  <c r="Z65" i="1"/>
  <c r="Y65" i="1"/>
  <c r="X65" i="1"/>
  <c r="W65" i="1"/>
  <c r="V65" i="1"/>
  <c r="U65" i="1"/>
  <c r="T65" i="1"/>
  <c r="S65" i="1"/>
  <c r="R65" i="1"/>
  <c r="Q65" i="1"/>
  <c r="P65" i="1"/>
  <c r="O65" i="1"/>
  <c r="N65" i="1"/>
  <c r="M65" i="1"/>
  <c r="L65" i="1"/>
  <c r="K65" i="1"/>
  <c r="J65" i="1"/>
  <c r="I65" i="1"/>
  <c r="H65" i="1"/>
  <c r="G65" i="1"/>
  <c r="AK64" i="1"/>
  <c r="AJ64" i="1"/>
  <c r="AI64" i="1"/>
  <c r="AH64" i="1"/>
  <c r="AG64" i="1"/>
  <c r="AF64" i="1"/>
  <c r="AE64" i="1"/>
  <c r="AD64" i="1"/>
  <c r="AC64" i="1"/>
  <c r="AB64" i="1"/>
  <c r="AA64" i="1"/>
  <c r="Z64" i="1"/>
  <c r="Y64" i="1"/>
  <c r="X64" i="1"/>
  <c r="W64" i="1"/>
  <c r="V64" i="1"/>
  <c r="U64" i="1"/>
  <c r="T64" i="1"/>
  <c r="S64" i="1"/>
  <c r="R64" i="1"/>
  <c r="Q64" i="1"/>
  <c r="P64" i="1"/>
  <c r="O64" i="1"/>
  <c r="N64" i="1"/>
  <c r="M64" i="1"/>
  <c r="L64" i="1"/>
  <c r="K64" i="1"/>
  <c r="J64" i="1"/>
  <c r="I64" i="1"/>
  <c r="H64" i="1"/>
  <c r="G64" i="1"/>
  <c r="AK63" i="1"/>
  <c r="AJ63" i="1"/>
  <c r="AI63" i="1"/>
  <c r="AH63" i="1"/>
  <c r="AG63" i="1"/>
  <c r="AF63" i="1"/>
  <c r="AE63" i="1"/>
  <c r="AD63" i="1"/>
  <c r="AC63" i="1"/>
  <c r="AB63" i="1"/>
  <c r="AA63" i="1"/>
  <c r="Z63" i="1"/>
  <c r="Y63" i="1"/>
  <c r="X63" i="1"/>
  <c r="W63" i="1"/>
  <c r="V63" i="1"/>
  <c r="U63" i="1"/>
  <c r="T63" i="1"/>
  <c r="S63" i="1"/>
  <c r="R63" i="1"/>
  <c r="Q63" i="1"/>
  <c r="P63" i="1"/>
  <c r="O63" i="1"/>
  <c r="N63" i="1"/>
  <c r="M63" i="1"/>
  <c r="L63" i="1"/>
  <c r="K63" i="1"/>
  <c r="J63" i="1"/>
  <c r="I63" i="1"/>
  <c r="H63" i="1"/>
  <c r="G63" i="1"/>
  <c r="AK62" i="1"/>
  <c r="AJ62" i="1"/>
  <c r="AI62" i="1"/>
  <c r="AH62" i="1"/>
  <c r="AG62" i="1"/>
  <c r="AF62" i="1"/>
  <c r="AE62" i="1"/>
  <c r="AD62" i="1"/>
  <c r="AC62" i="1"/>
  <c r="AB62" i="1"/>
  <c r="AA62" i="1"/>
  <c r="Z62" i="1"/>
  <c r="Y62" i="1"/>
  <c r="X62" i="1"/>
  <c r="W62" i="1"/>
  <c r="V62" i="1"/>
  <c r="U62" i="1"/>
  <c r="T62" i="1"/>
  <c r="S62" i="1"/>
  <c r="R62" i="1"/>
  <c r="Q62" i="1"/>
  <c r="P62" i="1"/>
  <c r="O62" i="1"/>
  <c r="N62" i="1"/>
  <c r="M62" i="1"/>
  <c r="L62" i="1"/>
  <c r="K62" i="1"/>
  <c r="J62" i="1"/>
  <c r="I62" i="1"/>
  <c r="H62" i="1"/>
  <c r="G62" i="1"/>
  <c r="AK61" i="1"/>
  <c r="AJ61" i="1"/>
  <c r="AI61" i="1"/>
  <c r="AH61" i="1"/>
  <c r="AG61" i="1"/>
  <c r="AF61" i="1"/>
  <c r="AE61" i="1"/>
  <c r="AD61" i="1"/>
  <c r="AC61" i="1"/>
  <c r="AB61" i="1"/>
  <c r="AA61" i="1"/>
  <c r="Z61" i="1"/>
  <c r="Y61" i="1"/>
  <c r="X61" i="1"/>
  <c r="W61" i="1"/>
  <c r="V61" i="1"/>
  <c r="U61" i="1"/>
  <c r="T61" i="1"/>
  <c r="S61" i="1"/>
  <c r="R61" i="1"/>
  <c r="Q61" i="1"/>
  <c r="P61" i="1"/>
  <c r="O61" i="1"/>
  <c r="N61" i="1"/>
  <c r="M61" i="1"/>
  <c r="L61" i="1"/>
  <c r="K61" i="1"/>
  <c r="J61" i="1"/>
  <c r="I61" i="1"/>
  <c r="H61" i="1"/>
  <c r="G61" i="1"/>
  <c r="AK60" i="1"/>
  <c r="AJ60" i="1"/>
  <c r="AI60" i="1"/>
  <c r="AH60" i="1"/>
  <c r="AG60" i="1"/>
  <c r="AF60" i="1"/>
  <c r="AE60" i="1"/>
  <c r="AD60" i="1"/>
  <c r="AC60" i="1"/>
  <c r="AB60" i="1"/>
  <c r="AA60" i="1"/>
  <c r="Z60" i="1"/>
  <c r="Y60" i="1"/>
  <c r="X60" i="1"/>
  <c r="W60" i="1"/>
  <c r="V60" i="1"/>
  <c r="U60" i="1"/>
  <c r="T60" i="1"/>
  <c r="S60" i="1"/>
  <c r="R60" i="1"/>
  <c r="Q60" i="1"/>
  <c r="P60" i="1"/>
  <c r="O60" i="1"/>
  <c r="N60" i="1"/>
  <c r="M60" i="1"/>
  <c r="L60" i="1"/>
  <c r="K60" i="1"/>
  <c r="J60" i="1"/>
  <c r="I60" i="1"/>
  <c r="H60" i="1"/>
  <c r="G60" i="1"/>
  <c r="AK59" i="1"/>
  <c r="AJ59" i="1"/>
  <c r="AI59" i="1"/>
  <c r="AH59" i="1"/>
  <c r="AG59" i="1"/>
  <c r="AF59" i="1"/>
  <c r="AE59" i="1"/>
  <c r="AD59" i="1"/>
  <c r="AC59" i="1"/>
  <c r="AB59" i="1"/>
  <c r="AA59" i="1"/>
  <c r="Z59" i="1"/>
  <c r="Y59" i="1"/>
  <c r="X59" i="1"/>
  <c r="W59" i="1"/>
  <c r="V59" i="1"/>
  <c r="U59" i="1"/>
  <c r="T59" i="1"/>
  <c r="S59" i="1"/>
  <c r="R59" i="1"/>
  <c r="Q59" i="1"/>
  <c r="P59" i="1"/>
  <c r="O59" i="1"/>
  <c r="N59" i="1"/>
  <c r="M59" i="1"/>
  <c r="L59" i="1"/>
  <c r="K59" i="1"/>
  <c r="J59" i="1"/>
  <c r="I59" i="1"/>
  <c r="H59" i="1"/>
  <c r="G59" i="1"/>
  <c r="AK58" i="1"/>
  <c r="AJ58" i="1"/>
  <c r="AI58" i="1"/>
  <c r="AH58" i="1"/>
  <c r="AG58" i="1"/>
  <c r="AF58" i="1"/>
  <c r="AE58" i="1"/>
  <c r="AD58" i="1"/>
  <c r="AC58" i="1"/>
  <c r="AB58" i="1"/>
  <c r="AA58" i="1"/>
  <c r="Z58" i="1"/>
  <c r="Y58" i="1"/>
  <c r="X58" i="1"/>
  <c r="W58" i="1"/>
  <c r="V58" i="1"/>
  <c r="U58" i="1"/>
  <c r="T58" i="1"/>
  <c r="S58" i="1"/>
  <c r="R58" i="1"/>
  <c r="Q58" i="1"/>
  <c r="P58" i="1"/>
  <c r="O58" i="1"/>
  <c r="N58" i="1"/>
  <c r="M58" i="1"/>
  <c r="L58" i="1"/>
  <c r="K58" i="1"/>
  <c r="J58" i="1"/>
  <c r="I58" i="1"/>
  <c r="H58" i="1"/>
  <c r="G58" i="1"/>
  <c r="AK57" i="1"/>
  <c r="AJ57" i="1"/>
  <c r="AI57" i="1"/>
  <c r="AH57" i="1"/>
  <c r="AG57" i="1"/>
  <c r="AF57" i="1"/>
  <c r="AE57" i="1"/>
  <c r="AD57" i="1"/>
  <c r="AC57" i="1"/>
  <c r="AB57" i="1"/>
  <c r="AA57" i="1"/>
  <c r="Z57" i="1"/>
  <c r="Y57" i="1"/>
  <c r="X57" i="1"/>
  <c r="W57" i="1"/>
  <c r="V57" i="1"/>
  <c r="U57" i="1"/>
  <c r="T57" i="1"/>
  <c r="S57" i="1"/>
  <c r="R57" i="1"/>
  <c r="Q57" i="1"/>
  <c r="P57" i="1"/>
  <c r="O57" i="1"/>
  <c r="N57" i="1"/>
  <c r="M57" i="1"/>
  <c r="L57" i="1"/>
  <c r="K57" i="1"/>
  <c r="J57" i="1"/>
  <c r="I57" i="1"/>
  <c r="H57" i="1"/>
  <c r="G57" i="1"/>
  <c r="AK56" i="1"/>
  <c r="AJ56" i="1"/>
  <c r="AI56" i="1"/>
  <c r="AH56" i="1"/>
  <c r="AG56" i="1"/>
  <c r="AF56" i="1"/>
  <c r="AE56" i="1"/>
  <c r="AD56" i="1"/>
  <c r="AC56" i="1"/>
  <c r="AB56" i="1"/>
  <c r="AA56" i="1"/>
  <c r="Z56" i="1"/>
  <c r="Y56" i="1"/>
  <c r="X56" i="1"/>
  <c r="W56" i="1"/>
  <c r="V56" i="1"/>
  <c r="U56" i="1"/>
  <c r="T56" i="1"/>
  <c r="S56" i="1"/>
  <c r="R56" i="1"/>
  <c r="Q56" i="1"/>
  <c r="P56" i="1"/>
  <c r="O56" i="1"/>
  <c r="N56" i="1"/>
  <c r="M56" i="1"/>
  <c r="L56" i="1"/>
  <c r="K56" i="1"/>
  <c r="J56" i="1"/>
  <c r="I56" i="1"/>
  <c r="H56" i="1"/>
  <c r="G56" i="1"/>
  <c r="AK55" i="1"/>
  <c r="AJ55" i="1"/>
  <c r="AI55" i="1"/>
  <c r="AH55" i="1"/>
  <c r="AG55" i="1"/>
  <c r="AF55" i="1"/>
  <c r="AE55" i="1"/>
  <c r="AD55" i="1"/>
  <c r="AC55" i="1"/>
  <c r="AB55" i="1"/>
  <c r="AA55" i="1"/>
  <c r="Z55" i="1"/>
  <c r="Y55" i="1"/>
  <c r="X55" i="1"/>
  <c r="W55" i="1"/>
  <c r="V55" i="1"/>
  <c r="U55" i="1"/>
  <c r="T55" i="1"/>
  <c r="S55" i="1"/>
  <c r="R55" i="1"/>
  <c r="Q55" i="1"/>
  <c r="P55" i="1"/>
  <c r="O55" i="1"/>
  <c r="N55" i="1"/>
  <c r="M55" i="1"/>
  <c r="L55" i="1"/>
  <c r="K55" i="1"/>
  <c r="J55" i="1"/>
  <c r="I55" i="1"/>
  <c r="H55" i="1"/>
  <c r="G55" i="1"/>
  <c r="AK54" i="1"/>
  <c r="AJ54" i="1"/>
  <c r="AI54" i="1"/>
  <c r="AH54" i="1"/>
  <c r="AG54" i="1"/>
  <c r="AF54" i="1"/>
  <c r="AE54" i="1"/>
  <c r="AD54" i="1"/>
  <c r="AC54" i="1"/>
  <c r="AB54" i="1"/>
  <c r="AA54" i="1"/>
  <c r="Z54" i="1"/>
  <c r="Y54" i="1"/>
  <c r="X54" i="1"/>
  <c r="W54" i="1"/>
  <c r="V54" i="1"/>
  <c r="U54" i="1"/>
  <c r="T54" i="1"/>
  <c r="S54" i="1"/>
  <c r="R54" i="1"/>
  <c r="Q54" i="1"/>
  <c r="P54" i="1"/>
  <c r="O54" i="1"/>
  <c r="N54" i="1"/>
  <c r="M54" i="1"/>
  <c r="L54" i="1"/>
  <c r="K54" i="1"/>
  <c r="J54" i="1"/>
  <c r="I54" i="1"/>
  <c r="H54" i="1"/>
  <c r="G54" i="1"/>
  <c r="AK53" i="1"/>
  <c r="AJ53" i="1"/>
  <c r="AI53" i="1"/>
  <c r="AH53" i="1"/>
  <c r="AG53" i="1"/>
  <c r="AF53" i="1"/>
  <c r="AE53" i="1"/>
  <c r="AD53" i="1"/>
  <c r="AC53" i="1"/>
  <c r="AB53" i="1"/>
  <c r="AA53" i="1"/>
  <c r="Z53" i="1"/>
  <c r="Y53" i="1"/>
  <c r="X53" i="1"/>
  <c r="W53" i="1"/>
  <c r="V53" i="1"/>
  <c r="U53" i="1"/>
  <c r="T53" i="1"/>
  <c r="S53" i="1"/>
  <c r="R53" i="1"/>
  <c r="Q53" i="1"/>
  <c r="P53" i="1"/>
  <c r="O53" i="1"/>
  <c r="N53" i="1"/>
  <c r="M53" i="1"/>
  <c r="L53" i="1"/>
  <c r="K53" i="1"/>
  <c r="J53" i="1"/>
  <c r="I53" i="1"/>
  <c r="H53" i="1"/>
  <c r="G53" i="1"/>
  <c r="AK52" i="1"/>
  <c r="AJ52" i="1"/>
  <c r="AI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AK51" i="1"/>
  <c r="AJ51" i="1"/>
  <c r="AI51" i="1"/>
  <c r="AH51" i="1"/>
  <c r="AG51" i="1"/>
  <c r="AF51" i="1"/>
  <c r="AE51" i="1"/>
  <c r="AD51" i="1"/>
  <c r="AC51" i="1"/>
  <c r="AB51" i="1"/>
  <c r="AA51" i="1"/>
  <c r="Z51" i="1"/>
  <c r="Y51" i="1"/>
  <c r="X51" i="1"/>
  <c r="W51" i="1"/>
  <c r="V51" i="1"/>
  <c r="U51" i="1"/>
  <c r="T51" i="1"/>
  <c r="S51" i="1"/>
  <c r="R51" i="1"/>
  <c r="Q51" i="1"/>
  <c r="P51" i="1"/>
  <c r="O51" i="1"/>
  <c r="N51" i="1"/>
  <c r="M51" i="1"/>
  <c r="L51" i="1"/>
  <c r="K51" i="1"/>
  <c r="J51" i="1"/>
  <c r="I51" i="1"/>
  <c r="H51" i="1"/>
  <c r="G51" i="1"/>
  <c r="AK50" i="1"/>
  <c r="AJ50" i="1"/>
  <c r="AI50" i="1"/>
  <c r="AH50" i="1"/>
  <c r="AG50" i="1"/>
  <c r="AF50" i="1"/>
  <c r="AE50" i="1"/>
  <c r="AD50" i="1"/>
  <c r="AC50" i="1"/>
  <c r="AB50" i="1"/>
  <c r="AA50" i="1"/>
  <c r="Z50" i="1"/>
  <c r="Y50" i="1"/>
  <c r="X50" i="1"/>
  <c r="W50" i="1"/>
  <c r="V50" i="1"/>
  <c r="U50" i="1"/>
  <c r="T50" i="1"/>
  <c r="S50" i="1"/>
  <c r="R50" i="1"/>
  <c r="Q50" i="1"/>
  <c r="P50" i="1"/>
  <c r="O50" i="1"/>
  <c r="N50" i="1"/>
  <c r="M50" i="1"/>
  <c r="L50" i="1"/>
  <c r="K50" i="1"/>
  <c r="J50" i="1"/>
  <c r="I50" i="1"/>
  <c r="H50" i="1"/>
  <c r="G50" i="1"/>
  <c r="AK49" i="1"/>
  <c r="AJ49" i="1"/>
  <c r="AI49" i="1"/>
  <c r="AH49" i="1"/>
  <c r="AG49" i="1"/>
  <c r="AF49" i="1"/>
  <c r="AE49" i="1"/>
  <c r="AD49" i="1"/>
  <c r="AC49" i="1"/>
  <c r="AB49" i="1"/>
  <c r="AA49" i="1"/>
  <c r="Z49" i="1"/>
  <c r="Y49" i="1"/>
  <c r="X49" i="1"/>
  <c r="W49" i="1"/>
  <c r="V49" i="1"/>
  <c r="U49" i="1"/>
  <c r="T49" i="1"/>
  <c r="S49" i="1"/>
  <c r="R49" i="1"/>
  <c r="Q49" i="1"/>
  <c r="P49" i="1"/>
  <c r="O49" i="1"/>
  <c r="N49" i="1"/>
  <c r="M49" i="1"/>
  <c r="L49" i="1"/>
  <c r="K49" i="1"/>
  <c r="J49" i="1"/>
  <c r="I49" i="1"/>
  <c r="H49" i="1"/>
  <c r="G49" i="1"/>
  <c r="AK48" i="1"/>
  <c r="AJ48" i="1"/>
  <c r="AI48" i="1"/>
  <c r="AH48" i="1"/>
  <c r="AG48" i="1"/>
  <c r="AF48" i="1"/>
  <c r="AE48" i="1"/>
  <c r="AD48" i="1"/>
  <c r="AC48" i="1"/>
  <c r="AB48" i="1"/>
  <c r="AA48" i="1"/>
  <c r="Z48" i="1"/>
  <c r="Y48" i="1"/>
  <c r="X48" i="1"/>
  <c r="W48" i="1"/>
  <c r="V48" i="1"/>
  <c r="U48" i="1"/>
  <c r="T48" i="1"/>
  <c r="S48" i="1"/>
  <c r="R48" i="1"/>
  <c r="Q48" i="1"/>
  <c r="P48" i="1"/>
  <c r="O48" i="1"/>
  <c r="N48" i="1"/>
  <c r="M48" i="1"/>
  <c r="L48" i="1"/>
  <c r="K48" i="1"/>
  <c r="J48" i="1"/>
  <c r="I48" i="1"/>
  <c r="H48" i="1"/>
  <c r="G48" i="1"/>
  <c r="AK47" i="1"/>
  <c r="AJ47" i="1"/>
  <c r="AI47" i="1"/>
  <c r="AH47" i="1"/>
  <c r="AG47" i="1"/>
  <c r="AF47" i="1"/>
  <c r="AE47" i="1"/>
  <c r="AD47" i="1"/>
  <c r="AC47" i="1"/>
  <c r="AB47" i="1"/>
  <c r="AA47" i="1"/>
  <c r="Z47" i="1"/>
  <c r="Y47" i="1"/>
  <c r="X47" i="1"/>
  <c r="W47" i="1"/>
  <c r="V47" i="1"/>
  <c r="U47" i="1"/>
  <c r="T47" i="1"/>
  <c r="S47" i="1"/>
  <c r="R47" i="1"/>
  <c r="Q47" i="1"/>
  <c r="P47" i="1"/>
  <c r="O47" i="1"/>
  <c r="N47" i="1"/>
  <c r="M47" i="1"/>
  <c r="L47" i="1"/>
  <c r="K47" i="1"/>
  <c r="J47" i="1"/>
  <c r="I47" i="1"/>
  <c r="H47" i="1"/>
  <c r="G47" i="1"/>
  <c r="AK46" i="1"/>
  <c r="AJ46" i="1"/>
  <c r="AI46" i="1"/>
  <c r="AH46" i="1"/>
  <c r="AG46" i="1"/>
  <c r="AF46" i="1"/>
  <c r="AE46" i="1"/>
  <c r="AD46" i="1"/>
  <c r="AC46" i="1"/>
  <c r="AB46" i="1"/>
  <c r="AA46" i="1"/>
  <c r="Z46" i="1"/>
  <c r="Y46" i="1"/>
  <c r="X46" i="1"/>
  <c r="W46" i="1"/>
  <c r="V46" i="1"/>
  <c r="U46" i="1"/>
  <c r="T46" i="1"/>
  <c r="S46" i="1"/>
  <c r="R46" i="1"/>
  <c r="Q46" i="1"/>
  <c r="P46" i="1"/>
  <c r="O46" i="1"/>
  <c r="N46" i="1"/>
  <c r="M46" i="1"/>
  <c r="L46" i="1"/>
  <c r="K46" i="1"/>
  <c r="J46" i="1"/>
  <c r="I46" i="1"/>
  <c r="H46" i="1"/>
  <c r="G46"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AK44" i="1"/>
  <c r="AJ44" i="1"/>
  <c r="AI44" i="1"/>
  <c r="AH44" i="1"/>
  <c r="AG44" i="1"/>
  <c r="AF44" i="1"/>
  <c r="AE44" i="1"/>
  <c r="AD44" i="1"/>
  <c r="AC44" i="1"/>
  <c r="AB44" i="1"/>
  <c r="AA44" i="1"/>
  <c r="Z44" i="1"/>
  <c r="Y44" i="1"/>
  <c r="X44" i="1"/>
  <c r="W44" i="1"/>
  <c r="V44" i="1"/>
  <c r="U44" i="1"/>
  <c r="T44" i="1"/>
  <c r="S44" i="1"/>
  <c r="R44" i="1"/>
  <c r="Q44" i="1"/>
  <c r="P44" i="1"/>
  <c r="O44" i="1"/>
  <c r="N44" i="1"/>
  <c r="M44" i="1"/>
  <c r="L44" i="1"/>
  <c r="K44" i="1"/>
  <c r="J44" i="1"/>
  <c r="I44" i="1"/>
  <c r="H44" i="1"/>
  <c r="G44" i="1"/>
  <c r="AK43" i="1"/>
  <c r="AJ43" i="1"/>
  <c r="AI43" i="1"/>
  <c r="AH43" i="1"/>
  <c r="AG43" i="1"/>
  <c r="AF43" i="1"/>
  <c r="AE43" i="1"/>
  <c r="AD43" i="1"/>
  <c r="AC43" i="1"/>
  <c r="AB43" i="1"/>
  <c r="AA43" i="1"/>
  <c r="Z43" i="1"/>
  <c r="Y43" i="1"/>
  <c r="X43" i="1"/>
  <c r="W43" i="1"/>
  <c r="V43" i="1"/>
  <c r="U43" i="1"/>
  <c r="T43" i="1"/>
  <c r="S43" i="1"/>
  <c r="R43" i="1"/>
  <c r="Q43" i="1"/>
  <c r="P43" i="1"/>
  <c r="O43" i="1"/>
  <c r="N43" i="1"/>
  <c r="M43" i="1"/>
  <c r="L43" i="1"/>
  <c r="K43" i="1"/>
  <c r="J43" i="1"/>
  <c r="I43" i="1"/>
  <c r="H43" i="1"/>
  <c r="G43" i="1"/>
  <c r="AK42" i="1"/>
  <c r="AJ42" i="1"/>
  <c r="AI42" i="1"/>
  <c r="AH42" i="1"/>
  <c r="AG42" i="1"/>
  <c r="AF42" i="1"/>
  <c r="AE42" i="1"/>
  <c r="AD42" i="1"/>
  <c r="AC42" i="1"/>
  <c r="AB42" i="1"/>
  <c r="AA42" i="1"/>
  <c r="Z42" i="1"/>
  <c r="Y42" i="1"/>
  <c r="X42" i="1"/>
  <c r="W42" i="1"/>
  <c r="V42" i="1"/>
  <c r="U42" i="1"/>
  <c r="T42" i="1"/>
  <c r="S42" i="1"/>
  <c r="R42" i="1"/>
  <c r="Q42" i="1"/>
  <c r="P42" i="1"/>
  <c r="O42" i="1"/>
  <c r="N42" i="1"/>
  <c r="M42" i="1"/>
  <c r="L42" i="1"/>
  <c r="K42" i="1"/>
  <c r="J42" i="1"/>
  <c r="I42" i="1"/>
  <c r="H42" i="1"/>
  <c r="G42" i="1"/>
  <c r="AK41" i="1"/>
  <c r="AJ41" i="1"/>
  <c r="AI41" i="1"/>
  <c r="AH41" i="1"/>
  <c r="AG41" i="1"/>
  <c r="AF41" i="1"/>
  <c r="AE41" i="1"/>
  <c r="AD41" i="1"/>
  <c r="AC41" i="1"/>
  <c r="AB41" i="1"/>
  <c r="AA41" i="1"/>
  <c r="Z41" i="1"/>
  <c r="Y41" i="1"/>
  <c r="X41" i="1"/>
  <c r="W41" i="1"/>
  <c r="V41" i="1"/>
  <c r="U41" i="1"/>
  <c r="T41" i="1"/>
  <c r="S41" i="1"/>
  <c r="R41" i="1"/>
  <c r="Q41" i="1"/>
  <c r="P41" i="1"/>
  <c r="O41" i="1"/>
  <c r="N41" i="1"/>
  <c r="M41" i="1"/>
  <c r="L41" i="1"/>
  <c r="K41" i="1"/>
  <c r="J41" i="1"/>
  <c r="I41" i="1"/>
  <c r="H41" i="1"/>
  <c r="G41" i="1"/>
  <c r="AK40" i="1"/>
  <c r="AJ40" i="1"/>
  <c r="AI40" i="1"/>
  <c r="AH40" i="1"/>
  <c r="AG40" i="1"/>
  <c r="AF40" i="1"/>
  <c r="AE40" i="1"/>
  <c r="AD40" i="1"/>
  <c r="AC40" i="1"/>
  <c r="AB40" i="1"/>
  <c r="AA40" i="1"/>
  <c r="Z40" i="1"/>
  <c r="Y40" i="1"/>
  <c r="X40" i="1"/>
  <c r="W40" i="1"/>
  <c r="V40" i="1"/>
  <c r="U40" i="1"/>
  <c r="T40" i="1"/>
  <c r="S40" i="1"/>
  <c r="R40" i="1"/>
  <c r="Q40" i="1"/>
  <c r="P40" i="1"/>
  <c r="O40" i="1"/>
  <c r="N40" i="1"/>
  <c r="M40" i="1"/>
  <c r="L40" i="1"/>
  <c r="K40" i="1"/>
  <c r="J40" i="1"/>
  <c r="I40" i="1"/>
  <c r="H40" i="1"/>
  <c r="G40" i="1"/>
  <c r="AK39" i="1"/>
  <c r="AJ39" i="1"/>
  <c r="AI39" i="1"/>
  <c r="AH39" i="1"/>
  <c r="AG39" i="1"/>
  <c r="AF39" i="1"/>
  <c r="AE39" i="1"/>
  <c r="AD39" i="1"/>
  <c r="AC39" i="1"/>
  <c r="AB39" i="1"/>
  <c r="AA39" i="1"/>
  <c r="Z39" i="1"/>
  <c r="Y39" i="1"/>
  <c r="X39" i="1"/>
  <c r="W39" i="1"/>
  <c r="V39" i="1"/>
  <c r="U39" i="1"/>
  <c r="T39" i="1"/>
  <c r="S39" i="1"/>
  <c r="R39" i="1"/>
  <c r="Q39" i="1"/>
  <c r="P39" i="1"/>
  <c r="O39" i="1"/>
  <c r="N39" i="1"/>
  <c r="M39" i="1"/>
  <c r="L39" i="1"/>
  <c r="K39" i="1"/>
  <c r="J39" i="1"/>
  <c r="I39" i="1"/>
  <c r="H39" i="1"/>
  <c r="G39" i="1"/>
  <c r="AK38" i="1"/>
  <c r="AJ38" i="1"/>
  <c r="AI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AK36" i="1"/>
  <c r="AJ36" i="1"/>
  <c r="AI36" i="1"/>
  <c r="AH36" i="1"/>
  <c r="AG36" i="1"/>
  <c r="AF36" i="1"/>
  <c r="AE36" i="1"/>
  <c r="AD36" i="1"/>
  <c r="AC36" i="1"/>
  <c r="AB36" i="1"/>
  <c r="AA36" i="1"/>
  <c r="Z36" i="1"/>
  <c r="Y36" i="1"/>
  <c r="X36" i="1"/>
  <c r="W36" i="1"/>
  <c r="V36" i="1"/>
  <c r="U36" i="1"/>
  <c r="T36" i="1"/>
  <c r="S36" i="1"/>
  <c r="R36" i="1"/>
  <c r="Q36" i="1"/>
  <c r="P36" i="1"/>
  <c r="O36" i="1"/>
  <c r="N36" i="1"/>
  <c r="M36" i="1"/>
  <c r="L36" i="1"/>
  <c r="K36" i="1"/>
  <c r="J36" i="1"/>
  <c r="I36" i="1"/>
  <c r="H36" i="1"/>
  <c r="G36" i="1"/>
  <c r="AK35" i="1"/>
  <c r="AJ35" i="1"/>
  <c r="AI35" i="1"/>
  <c r="AH35" i="1"/>
  <c r="AG35" i="1"/>
  <c r="AF35" i="1"/>
  <c r="AE35" i="1"/>
  <c r="AD35" i="1"/>
  <c r="AC35" i="1"/>
  <c r="AB35" i="1"/>
  <c r="AA35" i="1"/>
  <c r="Z35" i="1"/>
  <c r="Y35" i="1"/>
  <c r="X35" i="1"/>
  <c r="W35" i="1"/>
  <c r="V35" i="1"/>
  <c r="U35" i="1"/>
  <c r="T35" i="1"/>
  <c r="S35" i="1"/>
  <c r="R35" i="1"/>
  <c r="Q35" i="1"/>
  <c r="P35" i="1"/>
  <c r="O35" i="1"/>
  <c r="N35" i="1"/>
  <c r="M35" i="1"/>
  <c r="L35" i="1"/>
  <c r="K35" i="1"/>
  <c r="J35" i="1"/>
  <c r="I35" i="1"/>
  <c r="H35" i="1"/>
  <c r="G35" i="1"/>
  <c r="AK34" i="1"/>
  <c r="AJ34" i="1"/>
  <c r="AI34" i="1"/>
  <c r="AH34" i="1"/>
  <c r="AG34" i="1"/>
  <c r="AF34" i="1"/>
  <c r="AE34" i="1"/>
  <c r="AD34" i="1"/>
  <c r="AC34" i="1"/>
  <c r="AB34" i="1"/>
  <c r="AA34" i="1"/>
  <c r="Z34" i="1"/>
  <c r="Y34" i="1"/>
  <c r="X34" i="1"/>
  <c r="W34" i="1"/>
  <c r="V34" i="1"/>
  <c r="U34" i="1"/>
  <c r="T34" i="1"/>
  <c r="S34" i="1"/>
  <c r="R34" i="1"/>
  <c r="Q34" i="1"/>
  <c r="P34" i="1"/>
  <c r="O34" i="1"/>
  <c r="N34" i="1"/>
  <c r="M34" i="1"/>
  <c r="L34" i="1"/>
  <c r="K34" i="1"/>
  <c r="J34" i="1"/>
  <c r="I34" i="1"/>
  <c r="H34" i="1"/>
  <c r="G34"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AK32" i="1"/>
  <c r="AJ32" i="1"/>
  <c r="AI32" i="1"/>
  <c r="AH32" i="1"/>
  <c r="AG32" i="1"/>
  <c r="AF32" i="1"/>
  <c r="AE32" i="1"/>
  <c r="AD32" i="1"/>
  <c r="AC32" i="1"/>
  <c r="AB32" i="1"/>
  <c r="AA32" i="1"/>
  <c r="Z32" i="1"/>
  <c r="Y32" i="1"/>
  <c r="X32" i="1"/>
  <c r="W32" i="1"/>
  <c r="V32" i="1"/>
  <c r="U32" i="1"/>
  <c r="T32" i="1"/>
  <c r="S32" i="1"/>
  <c r="R32" i="1"/>
  <c r="Q32" i="1"/>
  <c r="P32" i="1"/>
  <c r="O32" i="1"/>
  <c r="N32" i="1"/>
  <c r="M32" i="1"/>
  <c r="L32" i="1"/>
  <c r="K32" i="1"/>
  <c r="J32" i="1"/>
  <c r="I32" i="1"/>
  <c r="H32" i="1"/>
  <c r="G32" i="1"/>
  <c r="AK31" i="1"/>
  <c r="AJ31" i="1"/>
  <c r="AI31" i="1"/>
  <c r="AH31" i="1"/>
  <c r="AG31" i="1"/>
  <c r="AF31" i="1"/>
  <c r="AE31" i="1"/>
  <c r="AD31" i="1"/>
  <c r="AC31" i="1"/>
  <c r="AB31" i="1"/>
  <c r="AA31" i="1"/>
  <c r="Z31" i="1"/>
  <c r="Y31" i="1"/>
  <c r="X31" i="1"/>
  <c r="W31" i="1"/>
  <c r="V31" i="1"/>
  <c r="U31" i="1"/>
  <c r="T31" i="1"/>
  <c r="S31" i="1"/>
  <c r="R31" i="1"/>
  <c r="Q31" i="1"/>
  <c r="P31" i="1"/>
  <c r="O31" i="1"/>
  <c r="N31" i="1"/>
  <c r="M31" i="1"/>
  <c r="L31" i="1"/>
  <c r="K31" i="1"/>
  <c r="J31" i="1"/>
  <c r="I31" i="1"/>
  <c r="H31" i="1"/>
  <c r="G31" i="1"/>
  <c r="AK30" i="1"/>
  <c r="AJ30" i="1"/>
  <c r="AI30" i="1"/>
  <c r="AH30" i="1"/>
  <c r="AG30" i="1"/>
  <c r="AF30" i="1"/>
  <c r="AE30" i="1"/>
  <c r="AD30" i="1"/>
  <c r="AC30" i="1"/>
  <c r="AB30" i="1"/>
  <c r="AA30" i="1"/>
  <c r="Z30" i="1"/>
  <c r="Y30" i="1"/>
  <c r="X30" i="1"/>
  <c r="W30" i="1"/>
  <c r="V30" i="1"/>
  <c r="U30" i="1"/>
  <c r="T30" i="1"/>
  <c r="S30" i="1"/>
  <c r="R30" i="1"/>
  <c r="Q30" i="1"/>
  <c r="P30" i="1"/>
  <c r="O30" i="1"/>
  <c r="N30" i="1"/>
  <c r="M30" i="1"/>
  <c r="L30" i="1"/>
  <c r="K30" i="1"/>
  <c r="J30" i="1"/>
  <c r="I30" i="1"/>
  <c r="H30" i="1"/>
  <c r="G30" i="1"/>
  <c r="AK29" i="1"/>
  <c r="AJ29" i="1"/>
  <c r="AI29" i="1"/>
  <c r="AH29" i="1"/>
  <c r="AG29" i="1"/>
  <c r="AF29" i="1"/>
  <c r="AE29" i="1"/>
  <c r="AD29" i="1"/>
  <c r="AC29" i="1"/>
  <c r="AB29" i="1"/>
  <c r="AA29" i="1"/>
  <c r="Z29" i="1"/>
  <c r="Y29" i="1"/>
  <c r="X29" i="1"/>
  <c r="W29" i="1"/>
  <c r="V29" i="1"/>
  <c r="U29" i="1"/>
  <c r="T29" i="1"/>
  <c r="S29" i="1"/>
  <c r="R29" i="1"/>
  <c r="Q29" i="1"/>
  <c r="P29" i="1"/>
  <c r="O29" i="1"/>
  <c r="N29" i="1"/>
  <c r="M29" i="1"/>
  <c r="L29" i="1"/>
  <c r="K29" i="1"/>
  <c r="J29" i="1"/>
  <c r="I29" i="1"/>
  <c r="H29" i="1"/>
  <c r="G29"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AK27" i="1"/>
  <c r="AJ27" i="1"/>
  <c r="AI27" i="1"/>
  <c r="AH27" i="1"/>
  <c r="AG27" i="1"/>
  <c r="AF27" i="1"/>
  <c r="AE27" i="1"/>
  <c r="AD27" i="1"/>
  <c r="AC27" i="1"/>
  <c r="AB27" i="1"/>
  <c r="AA27" i="1"/>
  <c r="Z27" i="1"/>
  <c r="Y27" i="1"/>
  <c r="X27" i="1"/>
  <c r="W27" i="1"/>
  <c r="V27" i="1"/>
  <c r="U27" i="1"/>
  <c r="T27" i="1"/>
  <c r="S27" i="1"/>
  <c r="R27" i="1"/>
  <c r="Q27" i="1"/>
  <c r="P27" i="1"/>
  <c r="O27" i="1"/>
  <c r="N27" i="1"/>
  <c r="M27" i="1"/>
  <c r="L27" i="1"/>
  <c r="K27" i="1"/>
  <c r="I27" i="1"/>
  <c r="H27" i="1"/>
  <c r="G27"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H26" i="1"/>
  <c r="G26"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I22" i="1"/>
  <c r="H22" i="1"/>
  <c r="G22"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I21" i="1"/>
  <c r="H21" i="1"/>
  <c r="G21"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I18" i="1"/>
  <c r="H18" i="1"/>
  <c r="G18" i="1"/>
  <c r="AK17" i="1"/>
  <c r="AJ17" i="1"/>
  <c r="AI17" i="1"/>
  <c r="AH17" i="1"/>
  <c r="AG17" i="1"/>
  <c r="AF17" i="1"/>
  <c r="AE17" i="1"/>
  <c r="AD17" i="1"/>
  <c r="AC17" i="1"/>
  <c r="AB17" i="1"/>
  <c r="AA17" i="1"/>
  <c r="Z17" i="1"/>
  <c r="Y17" i="1"/>
  <c r="X17" i="1"/>
  <c r="W17" i="1"/>
  <c r="V17" i="1"/>
  <c r="U17" i="1"/>
  <c r="T17" i="1"/>
  <c r="S17" i="1"/>
  <c r="R17" i="1"/>
  <c r="Q17" i="1"/>
  <c r="P17" i="1"/>
  <c r="O17" i="1"/>
  <c r="N17" i="1"/>
  <c r="M17" i="1"/>
  <c r="L17" i="1"/>
  <c r="K17" i="1"/>
  <c r="J17" i="1"/>
  <c r="I17" i="1"/>
  <c r="H17" i="1"/>
  <c r="G17"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H16" i="1"/>
  <c r="G16" i="1"/>
  <c r="AK15" i="1"/>
  <c r="AJ15" i="1"/>
  <c r="AI15" i="1"/>
  <c r="AH15" i="1"/>
  <c r="AG15" i="1"/>
  <c r="AF15" i="1"/>
  <c r="AE15" i="1"/>
  <c r="AD15" i="1"/>
  <c r="AC15" i="1"/>
  <c r="AB15" i="1"/>
  <c r="AA15" i="1"/>
  <c r="Z15" i="1"/>
  <c r="Y15" i="1"/>
  <c r="X15" i="1"/>
  <c r="W15" i="1"/>
  <c r="V15" i="1"/>
  <c r="U15" i="1"/>
  <c r="T15" i="1"/>
  <c r="S15" i="1"/>
  <c r="R15" i="1"/>
  <c r="Q15" i="1"/>
  <c r="P15" i="1"/>
  <c r="O15" i="1"/>
  <c r="N15" i="1"/>
  <c r="M15" i="1"/>
  <c r="L15" i="1"/>
  <c r="K15" i="1"/>
  <c r="J15" i="1"/>
  <c r="I15" i="1"/>
  <c r="H15" i="1"/>
  <c r="G15"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I14" i="1"/>
  <c r="H14" i="1"/>
  <c r="G14"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AK12"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AK11"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AK10"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AK9" i="1"/>
  <c r="AJ9" i="1"/>
  <c r="AI9" i="1"/>
  <c r="AH9" i="1"/>
  <c r="AG9" i="1"/>
  <c r="AF9" i="1"/>
  <c r="AE9" i="1"/>
  <c r="AD9" i="1"/>
  <c r="AC9" i="1"/>
  <c r="AB9" i="1"/>
  <c r="AA9" i="1"/>
  <c r="Z9" i="1"/>
  <c r="Y9" i="1"/>
  <c r="X9" i="1"/>
  <c r="W9" i="1"/>
  <c r="V9" i="1"/>
  <c r="U9" i="1"/>
  <c r="T9" i="1"/>
  <c r="S9" i="1"/>
  <c r="R9" i="1"/>
  <c r="Q9" i="1"/>
  <c r="P9" i="1"/>
  <c r="O9" i="1"/>
  <c r="N9" i="1"/>
  <c r="M9" i="1"/>
  <c r="L9" i="1"/>
  <c r="K9" i="1"/>
  <c r="J9" i="1"/>
  <c r="I9" i="1"/>
  <c r="H9" i="1"/>
  <c r="G9" i="1"/>
  <c r="AK8"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K6" i="1"/>
  <c r="AJ6" i="1"/>
  <c r="AI6" i="1"/>
  <c r="AH6" i="1"/>
  <c r="AG6" i="1"/>
  <c r="AF6" i="1"/>
  <c r="AE6" i="1"/>
  <c r="AD6" i="1"/>
  <c r="AC6" i="1"/>
  <c r="AB6" i="1"/>
  <c r="AA6" i="1"/>
  <c r="Z6" i="1"/>
  <c r="Y6" i="1"/>
  <c r="X6" i="1"/>
  <c r="W6" i="1"/>
  <c r="V6" i="1"/>
  <c r="U6" i="1"/>
  <c r="T6" i="1"/>
  <c r="S6" i="1"/>
  <c r="R6" i="1"/>
  <c r="Q6" i="1"/>
  <c r="P6" i="1"/>
  <c r="O6" i="1"/>
  <c r="N6" i="1"/>
  <c r="M6" i="1"/>
  <c r="L6" i="1"/>
  <c r="K6" i="1"/>
  <c r="J6" i="1"/>
  <c r="I6" i="1"/>
  <c r="H6" i="1"/>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353" i="6"/>
  <c r="E354" i="6"/>
  <c r="E355" i="6"/>
  <c r="E356" i="6"/>
  <c r="E357" i="6"/>
  <c r="E358" i="6"/>
  <c r="E359" i="6"/>
  <c r="E360" i="6"/>
  <c r="E361" i="6"/>
  <c r="E362" i="6"/>
  <c r="E363" i="6"/>
  <c r="E364" i="6"/>
  <c r="E365" i="6"/>
  <c r="E366" i="6"/>
  <c r="E367" i="6"/>
  <c r="E368" i="6"/>
  <c r="E369" i="6"/>
  <c r="E370" i="6"/>
  <c r="E371" i="6"/>
  <c r="E372" i="6"/>
  <c r="E373" i="6"/>
  <c r="E374" i="6"/>
  <c r="E375" i="6"/>
  <c r="E376" i="6"/>
  <c r="E377" i="6"/>
  <c r="E378" i="6"/>
  <c r="E379" i="6"/>
  <c r="E380" i="6"/>
  <c r="E381" i="6"/>
  <c r="E382" i="6"/>
  <c r="E383" i="6"/>
  <c r="E384" i="6"/>
  <c r="E385" i="6"/>
  <c r="E386" i="6"/>
  <c r="E387" i="6"/>
  <c r="E388" i="6"/>
  <c r="E389" i="6"/>
  <c r="E390" i="6"/>
  <c r="E391" i="6"/>
  <c r="E392" i="6"/>
  <c r="E393" i="6"/>
  <c r="E394" i="6"/>
  <c r="E395" i="6"/>
  <c r="E396" i="6"/>
  <c r="E397" i="6"/>
  <c r="E398" i="6"/>
  <c r="E399" i="6"/>
  <c r="E400" i="6"/>
  <c r="E401" i="6"/>
  <c r="E402" i="6"/>
  <c r="E403" i="6"/>
  <c r="E404" i="6"/>
  <c r="E405" i="6"/>
  <c r="E406" i="6"/>
  <c r="E407" i="6"/>
  <c r="E408" i="6"/>
  <c r="E409" i="6"/>
  <c r="E410" i="6"/>
  <c r="E411" i="6"/>
  <c r="E412" i="6"/>
  <c r="E413" i="6"/>
  <c r="E414" i="6"/>
  <c r="E415" i="6"/>
  <c r="E416" i="6"/>
  <c r="E417" i="6"/>
  <c r="E418" i="6"/>
  <c r="E419" i="6"/>
  <c r="E420" i="6"/>
  <c r="E421" i="6"/>
  <c r="E422" i="6"/>
  <c r="E423" i="6"/>
  <c r="E424" i="6"/>
  <c r="E425" i="6"/>
  <c r="E426" i="6"/>
  <c r="E427" i="6"/>
  <c r="E428" i="6"/>
  <c r="E429" i="6"/>
  <c r="E430" i="6"/>
  <c r="E431" i="6"/>
  <c r="E432" i="6"/>
  <c r="E433" i="6"/>
  <c r="E434" i="6"/>
  <c r="E435" i="6"/>
  <c r="E436" i="6"/>
  <c r="E437" i="6"/>
  <c r="E438" i="6"/>
  <c r="E439" i="6"/>
  <c r="E440" i="6"/>
  <c r="E441" i="6"/>
  <c r="E442" i="6"/>
  <c r="E443" i="6"/>
  <c r="E444" i="6"/>
  <c r="E445" i="6"/>
  <c r="E446" i="6"/>
  <c r="E447" i="6"/>
  <c r="E448" i="6"/>
  <c r="E449" i="6"/>
  <c r="E450" i="6"/>
  <c r="E451" i="6"/>
  <c r="E452" i="6"/>
  <c r="E453" i="6"/>
  <c r="E454" i="6"/>
  <c r="E455" i="6"/>
  <c r="E456" i="6"/>
  <c r="E457" i="6"/>
  <c r="E458" i="6"/>
  <c r="E459" i="6"/>
  <c r="E460" i="6"/>
  <c r="E461" i="6"/>
  <c r="E462" i="6"/>
  <c r="E463" i="6"/>
  <c r="E464" i="6"/>
  <c r="E465" i="6"/>
  <c r="E466" i="6"/>
  <c r="E467" i="6"/>
  <c r="E468" i="6"/>
  <c r="E469" i="6"/>
  <c r="E470" i="6"/>
  <c r="E471" i="6"/>
  <c r="E472" i="6"/>
  <c r="E473" i="6"/>
  <c r="E474" i="6"/>
  <c r="E475" i="6"/>
  <c r="E476" i="6"/>
  <c r="E477" i="6"/>
  <c r="E478" i="6"/>
  <c r="E479" i="6"/>
  <c r="E480" i="6"/>
  <c r="E481" i="6"/>
  <c r="E482" i="6"/>
  <c r="E483" i="6"/>
  <c r="E484" i="6"/>
  <c r="E485" i="6"/>
  <c r="E486" i="6"/>
  <c r="E487" i="6"/>
  <c r="E488" i="6"/>
  <c r="E489" i="6"/>
  <c r="E490" i="6"/>
  <c r="E491" i="6"/>
  <c r="E492" i="6"/>
  <c r="E493" i="6"/>
  <c r="E494" i="6"/>
  <c r="E495" i="6"/>
  <c r="E496" i="6"/>
  <c r="E497" i="6"/>
  <c r="E498" i="6"/>
  <c r="E499" i="6"/>
  <c r="E500" i="6"/>
  <c r="E501" i="6"/>
  <c r="E502" i="6"/>
  <c r="E503" i="6"/>
  <c r="E504" i="6"/>
  <c r="E505" i="6"/>
  <c r="E506" i="6"/>
  <c r="E507" i="6"/>
  <c r="E508" i="6"/>
  <c r="E509" i="6"/>
  <c r="E510" i="6"/>
  <c r="E511" i="6"/>
  <c r="E512" i="6"/>
  <c r="E513" i="6"/>
  <c r="E514" i="6"/>
  <c r="E515" i="6"/>
  <c r="E516" i="6"/>
  <c r="E517" i="6"/>
  <c r="E518" i="6"/>
  <c r="E519" i="6"/>
  <c r="E520" i="6"/>
  <c r="E521" i="6"/>
  <c r="E522" i="6"/>
  <c r="E523" i="6"/>
  <c r="E524" i="6"/>
  <c r="E525" i="6"/>
  <c r="E526" i="6"/>
  <c r="E527" i="6"/>
  <c r="E528" i="6"/>
  <c r="E529" i="6"/>
  <c r="E530" i="6"/>
  <c r="E531" i="6"/>
  <c r="E532" i="6"/>
  <c r="E533" i="6"/>
  <c r="E534" i="6"/>
  <c r="E535" i="6"/>
  <c r="E536" i="6"/>
  <c r="E537" i="6"/>
  <c r="E538" i="6"/>
  <c r="E539" i="6"/>
  <c r="E540" i="6"/>
  <c r="E541" i="6"/>
  <c r="E542" i="6"/>
  <c r="E543" i="6"/>
  <c r="E544" i="6"/>
  <c r="E545" i="6"/>
  <c r="E546" i="6"/>
  <c r="E547" i="6"/>
  <c r="E548" i="6"/>
  <c r="E549" i="6"/>
  <c r="E550" i="6"/>
  <c r="E551" i="6"/>
  <c r="E552" i="6"/>
  <c r="E553" i="6"/>
  <c r="E554" i="6"/>
  <c r="E555" i="6"/>
  <c r="E556" i="6"/>
  <c r="E557" i="6"/>
  <c r="E558" i="6"/>
  <c r="E559" i="6"/>
  <c r="E560" i="6"/>
  <c r="E561" i="6"/>
  <c r="E562" i="6"/>
  <c r="E563" i="6"/>
  <c r="E564" i="6"/>
  <c r="E565" i="6"/>
  <c r="E566" i="6"/>
  <c r="E567" i="6"/>
  <c r="E568" i="6"/>
  <c r="E569" i="6"/>
  <c r="E570" i="6"/>
  <c r="E571" i="6"/>
  <c r="E572" i="6"/>
  <c r="E573" i="6"/>
  <c r="E574" i="6"/>
  <c r="E575" i="6"/>
  <c r="E576" i="6"/>
  <c r="E577" i="6"/>
  <c r="E578" i="6"/>
  <c r="E579" i="6"/>
  <c r="E580" i="6"/>
  <c r="E581" i="6"/>
  <c r="E582" i="6"/>
  <c r="E583" i="6"/>
  <c r="E584" i="6"/>
  <c r="E585" i="6"/>
  <c r="E586" i="6"/>
  <c r="E587" i="6"/>
  <c r="E588" i="6"/>
  <c r="E589" i="6"/>
  <c r="E590" i="6"/>
  <c r="E591" i="6"/>
  <c r="E592" i="6"/>
  <c r="E593" i="6"/>
  <c r="E594" i="6"/>
  <c r="E595" i="6"/>
  <c r="E596" i="6"/>
  <c r="E597" i="6"/>
  <c r="E598" i="6"/>
  <c r="E599" i="6"/>
  <c r="E600" i="6"/>
  <c r="E601" i="6"/>
  <c r="E602" i="6"/>
  <c r="E603" i="6"/>
  <c r="E604" i="6"/>
  <c r="E605" i="6"/>
  <c r="E606" i="6"/>
  <c r="E607" i="6"/>
  <c r="E608" i="6"/>
  <c r="E609" i="6"/>
  <c r="E610" i="6"/>
  <c r="E611" i="6"/>
  <c r="E612" i="6"/>
  <c r="E613" i="6"/>
  <c r="E614" i="6"/>
  <c r="E615" i="6"/>
  <c r="E616" i="6"/>
  <c r="E617" i="6"/>
  <c r="E618" i="6"/>
  <c r="E619" i="6"/>
  <c r="E620" i="6"/>
  <c r="E621" i="6"/>
  <c r="E622" i="6"/>
  <c r="E623" i="6"/>
  <c r="E624" i="6"/>
  <c r="E625" i="6"/>
  <c r="E626" i="6"/>
  <c r="E627" i="6"/>
  <c r="E628" i="6"/>
  <c r="E629" i="6"/>
  <c r="E630" i="6"/>
  <c r="E631" i="6"/>
  <c r="E632" i="6"/>
  <c r="E633" i="6"/>
  <c r="E634" i="6"/>
  <c r="E635" i="6"/>
  <c r="E636" i="6"/>
  <c r="E637" i="6"/>
  <c r="E638" i="6"/>
  <c r="E639" i="6"/>
  <c r="E640" i="6"/>
  <c r="E641" i="6"/>
  <c r="E642" i="6"/>
  <c r="E643" i="6"/>
  <c r="E644" i="6"/>
  <c r="E645" i="6"/>
  <c r="E646" i="6"/>
  <c r="E647" i="6"/>
  <c r="E648" i="6"/>
  <c r="E649" i="6"/>
  <c r="E650" i="6"/>
  <c r="E651" i="6"/>
  <c r="E652" i="6"/>
  <c r="E653" i="6"/>
  <c r="E654" i="6"/>
  <c r="E655" i="6"/>
  <c r="E656" i="6"/>
  <c r="E657" i="6"/>
  <c r="E658" i="6"/>
  <c r="E659" i="6"/>
  <c r="E660" i="6"/>
  <c r="E661" i="6"/>
  <c r="E662" i="6"/>
  <c r="E663" i="6"/>
  <c r="E664" i="6"/>
  <c r="E665" i="6"/>
  <c r="E666" i="6"/>
  <c r="E667" i="6"/>
  <c r="E668" i="6"/>
  <c r="E669" i="6"/>
  <c r="E670" i="6"/>
  <c r="E671" i="6"/>
  <c r="E672" i="6"/>
  <c r="E673" i="6"/>
  <c r="E674" i="6"/>
  <c r="E675" i="6"/>
  <c r="E676" i="6"/>
  <c r="E677" i="6"/>
  <c r="E678" i="6"/>
  <c r="E679" i="6"/>
  <c r="E680" i="6"/>
  <c r="E681" i="6"/>
  <c r="E682" i="6"/>
  <c r="E683" i="6"/>
  <c r="E684" i="6"/>
  <c r="E685" i="6"/>
  <c r="E686" i="6"/>
  <c r="E687" i="6"/>
  <c r="E688" i="6"/>
  <c r="E689" i="6"/>
  <c r="E690" i="6"/>
  <c r="E691" i="6"/>
  <c r="E692" i="6"/>
  <c r="E693" i="6"/>
  <c r="E694" i="6"/>
  <c r="E695" i="6"/>
  <c r="E696" i="6"/>
  <c r="E697" i="6"/>
  <c r="E698" i="6"/>
  <c r="E699" i="6"/>
  <c r="E700" i="6"/>
  <c r="E701" i="6"/>
  <c r="E702" i="6"/>
  <c r="E703" i="6"/>
  <c r="E704" i="6"/>
  <c r="E705" i="6"/>
  <c r="E706" i="6"/>
  <c r="E707" i="6"/>
  <c r="E708" i="6"/>
  <c r="E709" i="6"/>
  <c r="E710" i="6"/>
  <c r="E711" i="6"/>
  <c r="E712" i="6"/>
  <c r="E713" i="6"/>
  <c r="E714" i="6"/>
  <c r="E715" i="6"/>
  <c r="E716" i="6"/>
  <c r="E717" i="6"/>
  <c r="E718" i="6"/>
  <c r="E719" i="6"/>
  <c r="E720" i="6"/>
  <c r="E721" i="6"/>
  <c r="E722" i="6"/>
  <c r="E723" i="6"/>
  <c r="E724" i="6"/>
  <c r="E725" i="6"/>
  <c r="E726" i="6"/>
  <c r="E727" i="6"/>
  <c r="E728" i="6"/>
  <c r="E729" i="6"/>
  <c r="E730" i="6"/>
  <c r="E731" i="6"/>
  <c r="E732" i="6"/>
  <c r="E733" i="6"/>
  <c r="E734" i="6"/>
  <c r="E735" i="6"/>
  <c r="E736" i="6"/>
  <c r="E737" i="6"/>
  <c r="E738" i="6"/>
  <c r="E739" i="6"/>
  <c r="E740" i="6"/>
  <c r="E741" i="6"/>
  <c r="E742" i="6"/>
  <c r="E743" i="6"/>
  <c r="E744" i="6"/>
  <c r="E745" i="6"/>
  <c r="E746" i="6"/>
  <c r="E747" i="6"/>
  <c r="E748" i="6"/>
  <c r="E749" i="6"/>
  <c r="E750" i="6"/>
  <c r="E751" i="6"/>
  <c r="E752" i="6"/>
  <c r="E753" i="6"/>
  <c r="E754" i="6"/>
  <c r="E755" i="6"/>
  <c r="E756" i="6"/>
  <c r="E757" i="6"/>
  <c r="E758" i="6"/>
  <c r="E759" i="6"/>
  <c r="E760" i="6"/>
  <c r="E761" i="6"/>
  <c r="E762" i="6"/>
  <c r="E763" i="6"/>
  <c r="E764" i="6"/>
  <c r="E765" i="6"/>
  <c r="E766" i="6"/>
  <c r="E767" i="6"/>
  <c r="E768" i="6"/>
  <c r="E769" i="6"/>
  <c r="E770" i="6"/>
  <c r="E771" i="6"/>
  <c r="E772" i="6"/>
  <c r="E773" i="6"/>
  <c r="E774" i="6"/>
  <c r="E775" i="6"/>
  <c r="E776" i="6"/>
  <c r="E777" i="6"/>
  <c r="E778" i="6"/>
  <c r="E779" i="6"/>
  <c r="E780" i="6"/>
  <c r="E781" i="6"/>
  <c r="E782" i="6"/>
  <c r="E783" i="6"/>
  <c r="E784" i="6"/>
  <c r="E785" i="6"/>
  <c r="E786" i="6"/>
  <c r="E787" i="6"/>
  <c r="E788" i="6"/>
  <c r="E789" i="6"/>
  <c r="E790" i="6"/>
  <c r="E791" i="6"/>
  <c r="E792" i="6"/>
  <c r="E793" i="6"/>
  <c r="E794" i="6"/>
  <c r="E795" i="6"/>
  <c r="E796" i="6"/>
  <c r="E797" i="6"/>
  <c r="E798" i="6"/>
  <c r="E799" i="6"/>
  <c r="E800" i="6"/>
  <c r="E801" i="6"/>
  <c r="E802" i="6"/>
  <c r="E803" i="6"/>
  <c r="E804" i="6"/>
  <c r="E805" i="6"/>
  <c r="E806" i="6"/>
  <c r="E807" i="6"/>
  <c r="E808" i="6"/>
  <c r="E809" i="6"/>
  <c r="E810" i="6"/>
  <c r="E811" i="6"/>
  <c r="E812" i="6"/>
  <c r="E813" i="6"/>
  <c r="E814" i="6"/>
  <c r="E815" i="6"/>
  <c r="E816" i="6"/>
  <c r="E817" i="6"/>
  <c r="E818" i="6"/>
  <c r="E819" i="6"/>
  <c r="E820" i="6"/>
  <c r="E821" i="6"/>
  <c r="E822" i="6"/>
  <c r="E823" i="6"/>
  <c r="E824" i="6"/>
  <c r="E825" i="6"/>
  <c r="E826" i="6"/>
  <c r="E827" i="6"/>
  <c r="E828" i="6"/>
  <c r="E829" i="6"/>
  <c r="E830" i="6"/>
  <c r="E831" i="6"/>
  <c r="E832" i="6"/>
  <c r="E833" i="6"/>
  <c r="E834" i="6"/>
  <c r="E835" i="6"/>
  <c r="E836" i="6"/>
  <c r="E837" i="6"/>
  <c r="E838" i="6"/>
  <c r="E839" i="6"/>
  <c r="E840" i="6"/>
  <c r="E841" i="6"/>
  <c r="E842" i="6"/>
  <c r="E843" i="6"/>
  <c r="E844" i="6"/>
  <c r="E845" i="6"/>
  <c r="E846" i="6"/>
  <c r="E847" i="6"/>
  <c r="E848" i="6"/>
  <c r="E849" i="6"/>
  <c r="E850" i="6"/>
  <c r="E851" i="6"/>
  <c r="E852" i="6"/>
  <c r="E853" i="6"/>
  <c r="E854" i="6"/>
  <c r="E855" i="6"/>
  <c r="E856" i="6"/>
  <c r="E857" i="6"/>
  <c r="E858" i="6"/>
  <c r="E859" i="6"/>
  <c r="E860" i="6"/>
  <c r="E861" i="6"/>
  <c r="E862" i="6"/>
  <c r="E863" i="6"/>
  <c r="E864" i="6"/>
  <c r="E865" i="6"/>
  <c r="E866" i="6"/>
  <c r="E867" i="6"/>
  <c r="E868" i="6"/>
  <c r="E869" i="6"/>
  <c r="E870" i="6"/>
  <c r="E871" i="6"/>
  <c r="E872" i="6"/>
  <c r="E873" i="6"/>
  <c r="E874" i="6"/>
  <c r="E875" i="6"/>
  <c r="E876" i="6"/>
  <c r="E877" i="6"/>
  <c r="E878" i="6"/>
  <c r="E879" i="6"/>
  <c r="E880" i="6"/>
  <c r="E881" i="6"/>
  <c r="E882" i="6"/>
  <c r="E883" i="6"/>
  <c r="E884" i="6"/>
  <c r="E885" i="6"/>
  <c r="E886" i="6"/>
  <c r="E887" i="6"/>
  <c r="E888" i="6"/>
  <c r="E889" i="6"/>
  <c r="E890" i="6"/>
  <c r="E891" i="6"/>
  <c r="E892" i="6"/>
  <c r="E893" i="6"/>
  <c r="E894" i="6"/>
  <c r="E895" i="6"/>
  <c r="E896" i="6"/>
  <c r="E897" i="6"/>
  <c r="E898" i="6"/>
  <c r="E899" i="6"/>
  <c r="E900" i="6"/>
  <c r="E901" i="6"/>
  <c r="E902" i="6"/>
  <c r="E903" i="6"/>
  <c r="E904" i="6"/>
  <c r="E905" i="6"/>
  <c r="E906" i="6"/>
  <c r="E907" i="6"/>
  <c r="E908" i="6"/>
  <c r="E909" i="6"/>
  <c r="E910" i="6"/>
  <c r="E911" i="6"/>
  <c r="E912" i="6"/>
  <c r="E913" i="6"/>
  <c r="E914" i="6"/>
  <c r="E915" i="6"/>
  <c r="E916" i="6"/>
  <c r="E917" i="6"/>
  <c r="E918" i="6"/>
  <c r="E919" i="6"/>
  <c r="E920" i="6"/>
  <c r="E921" i="6"/>
  <c r="E922" i="6"/>
  <c r="E923" i="6"/>
  <c r="E924" i="6"/>
  <c r="E925" i="6"/>
  <c r="E926" i="6"/>
  <c r="E927" i="6"/>
  <c r="E928" i="6"/>
  <c r="E929" i="6"/>
  <c r="E930" i="6"/>
  <c r="E931" i="6"/>
  <c r="E932" i="6"/>
  <c r="E933" i="6"/>
  <c r="E934" i="6"/>
  <c r="E935" i="6"/>
  <c r="E936" i="6"/>
  <c r="E937" i="6"/>
  <c r="E938" i="6"/>
  <c r="E939" i="6"/>
  <c r="E940" i="6"/>
  <c r="E941" i="6"/>
  <c r="E942" i="6"/>
  <c r="E943" i="6"/>
  <c r="E944" i="6"/>
  <c r="E945" i="6"/>
  <c r="E946" i="6"/>
  <c r="E947" i="6"/>
  <c r="E948" i="6"/>
  <c r="E949" i="6"/>
  <c r="E950" i="6"/>
  <c r="E951" i="6"/>
  <c r="E952" i="6"/>
  <c r="E953" i="6"/>
  <c r="E954" i="6"/>
  <c r="E955" i="6"/>
  <c r="E956" i="6"/>
  <c r="E957" i="6"/>
  <c r="E958" i="6"/>
  <c r="E959" i="6"/>
  <c r="E960" i="6"/>
  <c r="E961" i="6"/>
  <c r="E962" i="6"/>
  <c r="E963" i="6"/>
  <c r="E964" i="6"/>
  <c r="E965" i="6"/>
  <c r="E966" i="6"/>
  <c r="E967" i="6"/>
  <c r="E968" i="6"/>
  <c r="E969" i="6"/>
  <c r="E970" i="6"/>
  <c r="E971" i="6"/>
  <c r="E972" i="6"/>
  <c r="E973" i="6"/>
  <c r="E974" i="6"/>
  <c r="E975" i="6"/>
  <c r="E976" i="6"/>
  <c r="E977" i="6"/>
  <c r="E978" i="6"/>
  <c r="E979" i="6"/>
  <c r="E980" i="6"/>
  <c r="E981" i="6"/>
  <c r="E982" i="6"/>
  <c r="E983" i="6"/>
  <c r="E984" i="6"/>
  <c r="E985" i="6"/>
  <c r="E986" i="6"/>
  <c r="E987" i="6"/>
  <c r="E988" i="6"/>
  <c r="E989" i="6"/>
  <c r="E990" i="6"/>
  <c r="E991" i="6"/>
  <c r="E992" i="6"/>
  <c r="E993" i="6"/>
  <c r="E994" i="6"/>
  <c r="E995" i="6"/>
  <c r="E996" i="6"/>
  <c r="E997" i="6"/>
  <c r="E998" i="6"/>
  <c r="E999" i="6"/>
  <c r="E1000" i="6"/>
  <c r="E1001" i="6"/>
  <c r="E1002" i="6"/>
  <c r="E1003" i="6"/>
  <c r="E1004" i="6"/>
  <c r="E1005" i="6"/>
  <c r="E1006" i="6"/>
  <c r="E1007" i="6"/>
  <c r="E1008" i="6"/>
  <c r="E1009" i="6"/>
  <c r="E1010" i="6"/>
  <c r="E1011" i="6"/>
  <c r="E1012" i="6"/>
  <c r="E1013" i="6"/>
  <c r="E1014" i="6"/>
  <c r="E1015" i="6"/>
  <c r="E1016" i="6"/>
  <c r="E1017" i="6"/>
  <c r="E1018" i="6"/>
  <c r="E1019" i="6"/>
  <c r="E1020" i="6"/>
  <c r="E1021" i="6"/>
  <c r="E1022" i="6"/>
  <c r="E1023" i="6"/>
  <c r="E1024" i="6"/>
  <c r="E1025" i="6"/>
  <c r="E1026" i="6"/>
  <c r="E1027" i="6"/>
  <c r="E1028" i="6"/>
  <c r="E1029" i="6"/>
  <c r="E1030" i="6"/>
  <c r="E1031" i="6"/>
  <c r="E1032" i="6"/>
  <c r="E1033" i="6"/>
  <c r="E1034" i="6"/>
  <c r="E1035" i="6"/>
  <c r="E1036" i="6"/>
  <c r="E1037" i="6"/>
  <c r="E1038" i="6"/>
  <c r="E1039" i="6"/>
  <c r="E1040" i="6"/>
  <c r="E1041" i="6"/>
  <c r="E1042" i="6"/>
  <c r="E1043" i="6"/>
  <c r="E1044" i="6"/>
  <c r="E1045" i="6"/>
  <c r="E1046" i="6"/>
  <c r="E1047" i="6"/>
  <c r="E1048" i="6"/>
  <c r="E1049" i="6"/>
  <c r="E1050" i="6"/>
  <c r="E1051" i="6"/>
  <c r="E1052" i="6"/>
  <c r="E1053" i="6"/>
  <c r="E1054" i="6"/>
  <c r="E1055" i="6"/>
  <c r="E1056" i="6"/>
  <c r="E1057" i="6"/>
  <c r="E1058" i="6"/>
  <c r="E1059" i="6"/>
  <c r="E1060" i="6"/>
  <c r="E1061" i="6"/>
  <c r="E1062" i="6"/>
  <c r="E1063" i="6"/>
  <c r="E1064" i="6"/>
  <c r="E1065" i="6"/>
  <c r="E1066" i="6"/>
  <c r="E1067" i="6"/>
  <c r="E1068" i="6"/>
  <c r="E1069" i="6"/>
  <c r="E1070" i="6"/>
  <c r="E1071" i="6"/>
  <c r="E1072" i="6"/>
  <c r="E1073" i="6"/>
  <c r="E1074" i="6"/>
  <c r="E1075" i="6"/>
  <c r="E1076" i="6"/>
  <c r="E1077" i="6"/>
  <c r="E1078" i="6"/>
  <c r="E1079" i="6"/>
  <c r="E1080" i="6"/>
  <c r="E1081" i="6"/>
  <c r="E1082" i="6"/>
  <c r="E1083" i="6"/>
  <c r="E1084" i="6"/>
  <c r="E1085" i="6"/>
  <c r="E1086" i="6"/>
  <c r="E1087" i="6"/>
  <c r="E1088" i="6"/>
  <c r="E1089" i="6"/>
  <c r="E1090" i="6"/>
  <c r="E1091" i="6"/>
  <c r="E1092" i="6"/>
  <c r="E1093" i="6"/>
  <c r="E1094" i="6"/>
  <c r="E1095" i="6"/>
  <c r="E1096" i="6"/>
  <c r="E1097" i="6"/>
  <c r="E1098" i="6"/>
  <c r="E1099" i="6"/>
  <c r="E1100" i="6"/>
  <c r="E1101" i="6"/>
  <c r="E1102" i="6"/>
  <c r="E1103" i="6"/>
  <c r="E1104" i="6"/>
  <c r="E1105" i="6"/>
  <c r="E1106" i="6"/>
  <c r="E1107" i="6"/>
  <c r="E1108" i="6"/>
  <c r="E1109" i="6"/>
  <c r="E1110" i="6"/>
  <c r="E1111" i="6"/>
  <c r="E1112" i="6"/>
  <c r="E1113" i="6"/>
  <c r="E1114" i="6"/>
  <c r="E1115" i="6"/>
  <c r="E1116" i="6"/>
  <c r="E1117" i="6"/>
  <c r="E1118" i="6"/>
  <c r="E1119" i="6"/>
  <c r="E1120" i="6"/>
  <c r="E1121" i="6"/>
  <c r="E1122" i="6"/>
  <c r="E1123" i="6"/>
  <c r="E1124" i="6"/>
  <c r="E1125" i="6"/>
  <c r="E1126" i="6"/>
  <c r="E1127" i="6"/>
  <c r="E1128" i="6"/>
  <c r="E1129" i="6"/>
  <c r="E1130" i="6"/>
  <c r="E1131" i="6"/>
  <c r="E1132" i="6"/>
  <c r="E1133" i="6"/>
  <c r="E1134" i="6"/>
  <c r="E1135" i="6"/>
  <c r="E1136" i="6"/>
  <c r="E1137" i="6"/>
  <c r="E1138" i="6"/>
  <c r="E1139" i="6"/>
  <c r="E1140" i="6"/>
  <c r="E1141" i="6"/>
  <c r="E1142" i="6"/>
  <c r="E1143" i="6"/>
  <c r="E1144" i="6"/>
  <c r="E1145" i="6"/>
  <c r="E1146" i="6"/>
  <c r="E1147" i="6"/>
  <c r="E1148" i="6"/>
  <c r="E1149" i="6"/>
  <c r="E1150" i="6"/>
  <c r="E1151" i="6"/>
  <c r="E1152" i="6"/>
  <c r="E1153" i="6"/>
  <c r="E1154" i="6"/>
  <c r="E1155" i="6"/>
  <c r="E1156" i="6"/>
  <c r="E1157" i="6"/>
  <c r="E1158" i="6"/>
  <c r="E1159" i="6"/>
  <c r="E1160" i="6"/>
  <c r="E1161" i="6"/>
  <c r="E1162" i="6"/>
  <c r="E1163" i="6"/>
  <c r="E1164" i="6"/>
  <c r="E1165" i="6"/>
  <c r="E1166" i="6"/>
  <c r="E1167" i="6"/>
  <c r="E1168" i="6"/>
  <c r="E1169" i="6"/>
  <c r="E1170" i="6"/>
  <c r="E1171" i="6"/>
  <c r="E1172" i="6"/>
  <c r="E1173" i="6"/>
  <c r="E1174" i="6"/>
  <c r="E1175" i="6"/>
  <c r="E1176" i="6"/>
  <c r="E1177" i="6"/>
  <c r="E1178" i="6"/>
  <c r="E1179" i="6"/>
  <c r="E1180" i="6"/>
  <c r="E1181" i="6"/>
  <c r="E1182" i="6"/>
  <c r="E1183" i="6"/>
  <c r="E1184" i="6"/>
  <c r="E1185" i="6"/>
  <c r="E1186" i="6"/>
  <c r="E1187" i="6"/>
  <c r="E1188" i="6"/>
  <c r="E1189" i="6"/>
  <c r="E1190" i="6"/>
  <c r="E1191" i="6"/>
  <c r="E1192" i="6"/>
  <c r="E1193" i="6"/>
  <c r="E1194" i="6"/>
  <c r="E1195" i="6"/>
  <c r="E1196" i="6"/>
  <c r="E1197" i="6"/>
  <c r="E1198" i="6"/>
  <c r="E1199" i="6"/>
  <c r="E1200" i="6"/>
  <c r="E1201" i="6"/>
  <c r="E1202" i="6"/>
  <c r="E1203" i="6"/>
  <c r="E1204" i="6"/>
  <c r="E1205" i="6"/>
  <c r="E1206" i="6"/>
  <c r="E1207" i="6"/>
  <c r="E1208" i="6"/>
  <c r="E1209" i="6"/>
  <c r="E1210" i="6"/>
  <c r="E1211" i="6"/>
  <c r="E1212" i="6"/>
  <c r="E1213" i="6"/>
  <c r="E1214" i="6"/>
  <c r="E1215" i="6"/>
  <c r="E1216" i="6"/>
  <c r="E1217" i="6"/>
  <c r="E1218" i="6"/>
  <c r="E1219" i="6"/>
  <c r="E1220" i="6"/>
  <c r="E1221" i="6"/>
  <c r="E1222" i="6"/>
  <c r="E1223" i="6"/>
  <c r="E1224" i="6"/>
  <c r="E1225" i="6"/>
  <c r="E1226" i="6"/>
  <c r="E1227" i="6"/>
  <c r="E1228" i="6"/>
  <c r="E1229" i="6"/>
  <c r="E1230" i="6"/>
  <c r="E1231" i="6"/>
  <c r="E1232" i="6"/>
  <c r="E1233" i="6"/>
  <c r="E1234" i="6"/>
  <c r="E1235" i="6"/>
  <c r="E1236" i="6"/>
  <c r="E1237" i="6"/>
  <c r="E1238" i="6"/>
  <c r="E1239" i="6"/>
  <c r="E1240" i="6"/>
  <c r="E1241" i="6"/>
  <c r="E1242" i="6"/>
  <c r="E1243" i="6"/>
  <c r="E1244" i="6"/>
  <c r="E1245" i="6"/>
  <c r="E1246" i="6"/>
  <c r="E1247" i="6"/>
  <c r="E1248" i="6"/>
  <c r="E1249" i="6"/>
  <c r="E1250" i="6"/>
  <c r="E1251" i="6"/>
  <c r="E1252" i="6"/>
  <c r="E1253" i="6"/>
  <c r="E1254" i="6"/>
  <c r="E1255" i="6"/>
  <c r="E1256" i="6"/>
  <c r="E1257" i="6"/>
  <c r="E1258" i="6"/>
  <c r="E1259" i="6"/>
  <c r="E1260" i="6"/>
  <c r="E1261" i="6"/>
  <c r="E1262" i="6"/>
  <c r="E1263" i="6"/>
  <c r="E1264" i="6"/>
  <c r="E1265" i="6"/>
  <c r="E1266" i="6"/>
  <c r="E1267" i="6"/>
  <c r="E1268" i="6"/>
  <c r="E1269" i="6"/>
  <c r="E1270" i="6"/>
  <c r="E1271" i="6"/>
  <c r="E1272" i="6"/>
  <c r="E1273" i="6"/>
  <c r="E1274" i="6"/>
  <c r="E1275" i="6"/>
  <c r="E1276" i="6"/>
  <c r="E1277" i="6"/>
  <c r="E1278" i="6"/>
  <c r="E1279" i="6"/>
  <c r="E1280" i="6"/>
  <c r="E1281" i="6"/>
  <c r="E1282" i="6"/>
  <c r="E1283" i="6"/>
  <c r="E1284" i="6"/>
  <c r="E1285" i="6"/>
  <c r="E1286" i="6"/>
  <c r="E1287" i="6"/>
  <c r="E1288" i="6"/>
  <c r="E1289" i="6"/>
  <c r="E1290" i="6"/>
  <c r="E1291" i="6"/>
  <c r="E1292" i="6"/>
  <c r="E1293" i="6"/>
  <c r="E1294" i="6"/>
  <c r="E1295" i="6"/>
  <c r="E1296" i="6"/>
  <c r="E1297" i="6"/>
  <c r="E1298" i="6"/>
  <c r="E1299" i="6"/>
  <c r="E1300" i="6"/>
  <c r="E1301" i="6"/>
  <c r="E1302" i="6"/>
  <c r="E1303" i="6"/>
  <c r="E1304" i="6"/>
  <c r="E1305" i="6"/>
  <c r="E1306" i="6"/>
  <c r="E1307" i="6"/>
  <c r="E1308" i="6"/>
  <c r="E1309" i="6"/>
  <c r="E1310" i="6"/>
  <c r="E1311" i="6"/>
  <c r="E1312" i="6"/>
  <c r="E1313" i="6"/>
  <c r="E1314" i="6"/>
  <c r="E1315" i="6"/>
  <c r="E1316" i="6"/>
  <c r="E1317" i="6"/>
  <c r="E1318" i="6"/>
  <c r="E1319" i="6"/>
  <c r="E1320" i="6"/>
  <c r="E1321" i="6"/>
  <c r="E1322" i="6"/>
  <c r="E1323" i="6"/>
  <c r="E1324" i="6"/>
  <c r="E1325" i="6"/>
  <c r="E1326" i="6"/>
  <c r="E1327" i="6"/>
  <c r="E1328" i="6"/>
  <c r="E1329" i="6"/>
  <c r="E1330" i="6"/>
  <c r="E1331" i="6"/>
  <c r="E1332" i="6"/>
  <c r="E1333" i="6"/>
  <c r="E1334" i="6"/>
  <c r="E1335" i="6"/>
  <c r="E1336" i="6"/>
  <c r="E1337" i="6"/>
  <c r="E1338" i="6"/>
  <c r="E1339" i="6"/>
  <c r="E1340" i="6"/>
  <c r="E1341" i="6"/>
  <c r="E1342" i="6"/>
  <c r="E1343" i="6"/>
  <c r="E1344" i="6"/>
  <c r="E1345" i="6"/>
  <c r="E1346" i="6"/>
  <c r="E1347" i="6"/>
  <c r="E1348" i="6"/>
  <c r="E1349" i="6"/>
  <c r="E1350" i="6"/>
  <c r="E1351" i="6"/>
  <c r="E1352" i="6"/>
  <c r="E1353" i="6"/>
  <c r="E1354" i="6"/>
  <c r="E1355" i="6"/>
  <c r="E1356" i="6"/>
  <c r="E1357" i="6"/>
  <c r="E1358" i="6"/>
  <c r="E1359" i="6"/>
  <c r="E1360" i="6"/>
  <c r="E1361" i="6"/>
  <c r="E1362" i="6"/>
  <c r="E1363" i="6"/>
  <c r="E1364" i="6"/>
  <c r="E1365" i="6"/>
  <c r="E1366" i="6"/>
  <c r="E1367" i="6"/>
  <c r="E1368" i="6"/>
  <c r="E1369" i="6"/>
  <c r="E1370" i="6"/>
  <c r="E1371" i="6"/>
  <c r="E1372" i="6"/>
  <c r="E1373" i="6"/>
  <c r="E1374" i="6"/>
  <c r="E1375" i="6"/>
  <c r="E1376" i="6"/>
  <c r="E1377" i="6"/>
  <c r="E1378" i="6"/>
  <c r="E1379" i="6"/>
  <c r="E1380" i="6"/>
  <c r="E1381" i="6"/>
  <c r="E1382" i="6"/>
  <c r="E1383" i="6"/>
  <c r="E1384" i="6"/>
  <c r="E1385" i="6"/>
  <c r="E1386" i="6"/>
  <c r="E1387" i="6"/>
  <c r="E1388" i="6"/>
  <c r="E1389" i="6"/>
  <c r="E1390" i="6"/>
  <c r="E1391" i="6"/>
  <c r="E1392" i="6"/>
  <c r="E1393" i="6"/>
  <c r="E1394" i="6"/>
  <c r="E1395" i="6"/>
  <c r="E1396" i="6"/>
  <c r="E1397" i="6"/>
  <c r="E1398" i="6"/>
  <c r="E1399" i="6"/>
  <c r="E1400" i="6"/>
  <c r="E1401" i="6"/>
  <c r="E1402" i="6"/>
  <c r="E1403" i="6"/>
  <c r="E1404" i="6"/>
  <c r="E1405" i="6"/>
  <c r="E1406" i="6"/>
  <c r="E1407" i="6"/>
  <c r="E1408" i="6"/>
  <c r="E1409" i="6"/>
  <c r="E1410" i="6"/>
  <c r="E1411" i="6"/>
  <c r="E1412" i="6"/>
  <c r="E1413" i="6"/>
  <c r="E1414" i="6"/>
  <c r="E1415" i="6"/>
  <c r="E1416" i="6"/>
  <c r="E1417" i="6"/>
  <c r="E1418" i="6"/>
  <c r="E1419" i="6"/>
  <c r="E1420" i="6"/>
  <c r="E1421" i="6"/>
  <c r="E1422" i="6"/>
  <c r="E1423" i="6"/>
  <c r="E1424" i="6"/>
  <c r="E1425" i="6"/>
  <c r="E1426" i="6"/>
  <c r="E1427" i="6"/>
  <c r="E1428" i="6"/>
  <c r="E1429" i="6"/>
  <c r="E1430" i="6"/>
  <c r="E1431" i="6"/>
  <c r="E1432" i="6"/>
  <c r="E1433" i="6"/>
  <c r="E1434" i="6"/>
  <c r="E1435" i="6"/>
  <c r="E1436" i="6"/>
  <c r="E1437" i="6"/>
  <c r="E1438" i="6"/>
  <c r="E1439" i="6"/>
  <c r="E1440" i="6"/>
  <c r="E1441" i="6"/>
  <c r="E1442" i="6"/>
  <c r="E1443" i="6"/>
  <c r="E1444" i="6"/>
  <c r="E1445" i="6"/>
  <c r="E1446" i="6"/>
  <c r="E1447" i="6"/>
  <c r="E1448" i="6"/>
  <c r="E1449" i="6"/>
  <c r="E1450" i="6"/>
  <c r="E1451" i="6"/>
  <c r="E1452" i="6"/>
  <c r="E1453" i="6"/>
  <c r="E1454" i="6"/>
  <c r="E1455" i="6"/>
  <c r="E1456" i="6"/>
  <c r="E1457" i="6"/>
  <c r="E1458" i="6"/>
  <c r="E1459" i="6"/>
  <c r="E1460" i="6"/>
  <c r="E1461" i="6"/>
  <c r="E1462" i="6"/>
  <c r="E1463" i="6"/>
  <c r="E1464" i="6"/>
  <c r="E1465" i="6"/>
  <c r="E1466" i="6"/>
  <c r="E1467" i="6"/>
  <c r="E1468" i="6"/>
  <c r="E1469" i="6"/>
  <c r="E1470" i="6"/>
  <c r="E1471" i="6"/>
  <c r="E1472" i="6"/>
  <c r="E1473" i="6"/>
  <c r="E1474" i="6"/>
  <c r="E1475" i="6"/>
  <c r="E1476" i="6"/>
  <c r="E1477" i="6"/>
  <c r="E1478" i="6"/>
  <c r="E1479" i="6"/>
  <c r="E1480" i="6"/>
  <c r="E1481" i="6"/>
  <c r="E1482" i="6"/>
  <c r="E1483" i="6"/>
  <c r="E1484" i="6"/>
  <c r="E1485" i="6"/>
  <c r="E1486" i="6"/>
  <c r="E1487" i="6"/>
  <c r="E1488" i="6"/>
  <c r="E1489" i="6"/>
  <c r="E1490" i="6"/>
  <c r="E1491" i="6"/>
  <c r="E1492" i="6"/>
  <c r="E1493" i="6"/>
  <c r="E1494" i="6"/>
  <c r="E1495" i="6"/>
  <c r="E1496" i="6"/>
  <c r="E1497" i="6"/>
  <c r="E1498" i="6"/>
  <c r="E1499" i="6"/>
  <c r="E1500" i="6"/>
  <c r="E1501" i="6"/>
  <c r="E1502" i="6"/>
  <c r="E1503" i="6"/>
  <c r="E1504" i="6"/>
  <c r="E1505" i="6"/>
  <c r="E1506" i="6"/>
  <c r="E1507" i="6"/>
  <c r="E1508" i="6"/>
  <c r="E1509" i="6"/>
  <c r="E1510" i="6"/>
  <c r="E1511" i="6"/>
  <c r="E1512" i="6"/>
  <c r="E1513" i="6"/>
  <c r="E1514" i="6"/>
  <c r="E1515" i="6"/>
  <c r="E1516" i="6"/>
  <c r="E1517" i="6"/>
  <c r="E1518" i="6"/>
  <c r="E1519" i="6"/>
  <c r="E1520" i="6"/>
  <c r="E1521" i="6"/>
  <c r="E1522" i="6"/>
  <c r="E1523" i="6"/>
  <c r="E1524" i="6"/>
  <c r="E1525" i="6"/>
  <c r="E1526" i="6"/>
  <c r="E1527" i="6"/>
  <c r="E1528" i="6"/>
  <c r="E1529" i="6"/>
  <c r="E1530" i="6"/>
  <c r="E1531" i="6"/>
  <c r="E1532" i="6"/>
  <c r="E1533" i="6"/>
  <c r="E1534" i="6"/>
  <c r="E1535" i="6"/>
  <c r="E1536" i="6"/>
  <c r="E1537" i="6"/>
  <c r="E1538" i="6"/>
  <c r="E1539" i="6"/>
  <c r="E1540" i="6"/>
  <c r="E1541" i="6"/>
  <c r="E1542" i="6"/>
  <c r="E1543" i="6"/>
  <c r="E1544" i="6"/>
  <c r="E1545" i="6"/>
  <c r="E1546" i="6"/>
  <c r="E1547" i="6"/>
  <c r="E1548" i="6"/>
  <c r="E1549" i="6"/>
  <c r="E1550" i="6"/>
  <c r="E1551" i="6"/>
  <c r="E1552" i="6"/>
  <c r="E1553" i="6"/>
  <c r="E1554" i="6"/>
  <c r="E1555" i="6"/>
  <c r="E1556" i="6"/>
  <c r="E1557" i="6"/>
  <c r="E1558" i="6"/>
  <c r="E1559" i="6"/>
  <c r="E1560" i="6"/>
  <c r="E1561" i="6"/>
  <c r="E1562" i="6"/>
  <c r="E1563" i="6"/>
  <c r="E1564" i="6"/>
  <c r="E1565" i="6"/>
  <c r="E1566" i="6"/>
  <c r="E1567" i="6"/>
  <c r="E1568" i="6"/>
  <c r="E1569" i="6"/>
  <c r="E1570" i="6"/>
  <c r="E1571" i="6"/>
  <c r="E1572" i="6"/>
  <c r="E1573" i="6"/>
  <c r="E1574" i="6"/>
  <c r="E1575" i="6"/>
  <c r="E1576" i="6"/>
  <c r="E1577" i="6"/>
  <c r="E1578" i="6"/>
  <c r="E1579" i="6"/>
  <c r="E1580" i="6"/>
  <c r="E1581" i="6"/>
  <c r="E1582" i="6"/>
  <c r="E1583" i="6"/>
  <c r="E1584" i="6"/>
  <c r="E1585" i="6"/>
  <c r="E1586" i="6"/>
  <c r="E1587" i="6"/>
  <c r="E1588" i="6"/>
  <c r="E1589" i="6"/>
  <c r="E1590" i="6"/>
  <c r="E1591" i="6"/>
  <c r="E1592" i="6"/>
  <c r="E1593" i="6"/>
  <c r="E1594" i="6"/>
  <c r="E1595" i="6"/>
  <c r="E1596" i="6"/>
  <c r="E1597" i="6"/>
  <c r="E1598" i="6"/>
  <c r="E1599" i="6"/>
  <c r="E1600" i="6"/>
  <c r="E1601" i="6"/>
  <c r="E1602" i="6"/>
  <c r="E1603" i="6"/>
  <c r="E1604" i="6"/>
  <c r="E1605" i="6"/>
  <c r="E1606" i="6"/>
  <c r="E1607" i="6"/>
  <c r="E1608" i="6"/>
  <c r="E1609" i="6"/>
  <c r="E1610" i="6"/>
  <c r="E1611" i="6"/>
  <c r="E1612" i="6"/>
  <c r="E1613" i="6"/>
  <c r="E1614" i="6"/>
  <c r="E1615" i="6"/>
  <c r="E1616" i="6"/>
  <c r="E1617" i="6"/>
  <c r="E1618" i="6"/>
  <c r="E1619" i="6"/>
  <c r="E1620" i="6"/>
  <c r="E1621" i="6"/>
  <c r="E1622" i="6"/>
  <c r="E1623" i="6"/>
  <c r="E1624" i="6"/>
  <c r="E1625" i="6"/>
  <c r="E1626" i="6"/>
  <c r="E1627" i="6"/>
  <c r="E1628" i="6"/>
  <c r="E1629" i="6"/>
  <c r="E1630" i="6"/>
  <c r="E1631" i="6"/>
  <c r="E1632" i="6"/>
  <c r="E1633" i="6"/>
  <c r="E1634" i="6"/>
  <c r="E1635" i="6"/>
  <c r="E1636" i="6"/>
  <c r="E1637" i="6"/>
  <c r="E1638" i="6"/>
  <c r="E1639" i="6"/>
  <c r="E1640" i="6"/>
  <c r="E1641" i="6"/>
  <c r="E1642" i="6"/>
  <c r="E1643" i="6"/>
  <c r="E1644" i="6"/>
  <c r="E1645" i="6"/>
  <c r="E1646" i="6"/>
  <c r="E1647" i="6"/>
  <c r="E1648" i="6"/>
  <c r="E1649" i="6"/>
  <c r="E1650" i="6"/>
  <c r="E1651" i="6"/>
  <c r="E1652" i="6"/>
  <c r="E1653" i="6"/>
  <c r="E1654" i="6"/>
  <c r="E1655" i="6"/>
  <c r="E1656" i="6"/>
  <c r="E1657" i="6"/>
  <c r="E1658" i="6"/>
  <c r="E1659" i="6"/>
  <c r="E1660" i="6"/>
  <c r="E1661" i="6"/>
  <c r="E1662" i="6"/>
  <c r="E1663" i="6"/>
  <c r="E1664" i="6"/>
  <c r="E1665" i="6"/>
  <c r="E1666" i="6"/>
  <c r="E1667" i="6"/>
  <c r="E1668" i="6"/>
  <c r="E1669" i="6"/>
  <c r="E1670" i="6"/>
  <c r="E1671" i="6"/>
  <c r="E1672" i="6"/>
  <c r="E1673" i="6"/>
  <c r="E1674" i="6"/>
  <c r="E1675" i="6"/>
  <c r="E1676" i="6"/>
  <c r="E1677" i="6"/>
  <c r="E1678" i="6"/>
  <c r="E1679" i="6"/>
  <c r="E1680" i="6"/>
  <c r="E1681" i="6"/>
  <c r="E1682" i="6"/>
  <c r="E1683" i="6"/>
  <c r="E1684" i="6"/>
  <c r="E1685" i="6"/>
  <c r="E1686" i="6"/>
  <c r="E1687" i="6"/>
  <c r="E1688" i="6"/>
  <c r="E1689" i="6"/>
  <c r="E1690" i="6"/>
  <c r="E1691" i="6"/>
  <c r="E1692" i="6"/>
  <c r="E1693" i="6"/>
  <c r="E1694" i="6"/>
  <c r="E1695" i="6"/>
  <c r="E1696" i="6"/>
  <c r="E1697" i="6"/>
  <c r="E1698" i="6"/>
  <c r="E1699" i="6"/>
  <c r="E1700" i="6"/>
  <c r="E1701" i="6"/>
  <c r="E1702" i="6"/>
  <c r="E1703" i="6"/>
  <c r="E1704" i="6"/>
  <c r="E1705" i="6"/>
  <c r="E1706" i="6"/>
  <c r="E1707" i="6"/>
  <c r="E1708" i="6"/>
  <c r="E1709" i="6"/>
  <c r="E1710" i="6"/>
  <c r="E1711" i="6"/>
  <c r="E1712" i="6"/>
  <c r="E1713" i="6"/>
  <c r="E1714" i="6"/>
  <c r="E1715" i="6"/>
  <c r="E1716" i="6"/>
  <c r="E1717" i="6"/>
  <c r="E1718" i="6"/>
  <c r="E1719" i="6"/>
  <c r="E1720" i="6"/>
  <c r="E1721" i="6"/>
  <c r="E1722" i="6"/>
  <c r="E1723" i="6"/>
  <c r="E1724" i="6"/>
  <c r="E1725" i="6"/>
  <c r="E1726" i="6"/>
  <c r="E1727" i="6"/>
  <c r="E1728" i="6"/>
  <c r="E1729" i="6"/>
  <c r="E1730" i="6"/>
  <c r="E1731" i="6"/>
  <c r="E1732" i="6"/>
  <c r="E1733" i="6"/>
  <c r="E1734" i="6"/>
  <c r="E1735" i="6"/>
  <c r="E1736" i="6"/>
  <c r="E1737" i="6"/>
  <c r="E1738" i="6"/>
  <c r="E1739" i="6"/>
  <c r="E1740" i="6"/>
  <c r="E1741" i="6"/>
  <c r="E1742" i="6"/>
  <c r="E1743" i="6"/>
  <c r="E1744" i="6"/>
  <c r="E1745" i="6"/>
  <c r="E1746" i="6"/>
  <c r="E1747" i="6"/>
  <c r="E1748" i="6"/>
  <c r="E1749" i="6"/>
  <c r="E1750" i="6"/>
  <c r="E1751" i="6"/>
  <c r="E1752" i="6"/>
  <c r="E1753" i="6"/>
  <c r="E1754" i="6"/>
  <c r="E1755" i="6"/>
  <c r="E1756" i="6"/>
  <c r="E1757" i="6"/>
  <c r="E1758" i="6"/>
  <c r="E1759" i="6"/>
  <c r="E1760" i="6"/>
  <c r="E1761" i="6"/>
  <c r="E1762" i="6"/>
  <c r="E1763" i="6"/>
  <c r="E1764" i="6"/>
  <c r="E1765" i="6"/>
  <c r="E1766" i="6"/>
  <c r="E1767" i="6"/>
  <c r="E1768" i="6"/>
  <c r="E1769" i="6"/>
  <c r="E1770" i="6"/>
  <c r="E1771" i="6"/>
  <c r="E1772" i="6"/>
  <c r="E1773" i="6"/>
  <c r="E1774" i="6"/>
  <c r="E1775" i="6"/>
  <c r="E1776" i="6"/>
  <c r="E1777" i="6"/>
  <c r="E1778" i="6"/>
  <c r="E1779" i="6"/>
  <c r="E1780" i="6"/>
  <c r="E1781" i="6"/>
  <c r="E1782" i="6"/>
  <c r="E1783" i="6"/>
  <c r="E1784" i="6"/>
  <c r="E1785" i="6"/>
  <c r="E1786" i="6"/>
  <c r="E1787" i="6"/>
  <c r="E1788" i="6"/>
  <c r="E1789" i="6"/>
  <c r="E1790" i="6"/>
  <c r="E1791" i="6"/>
  <c r="E1792" i="6"/>
  <c r="E1793" i="6"/>
  <c r="E1794" i="6"/>
  <c r="E1795" i="6"/>
  <c r="E1796" i="6"/>
  <c r="E1797" i="6"/>
  <c r="E1798" i="6"/>
  <c r="E1799" i="6"/>
  <c r="E1800" i="6"/>
  <c r="E1801" i="6"/>
  <c r="E1802" i="6"/>
  <c r="E1803" i="6"/>
  <c r="E1804" i="6"/>
  <c r="E1805" i="6"/>
  <c r="E1806" i="6"/>
  <c r="E1807" i="6"/>
  <c r="E1808" i="6"/>
  <c r="E1809" i="6"/>
  <c r="E1810" i="6"/>
  <c r="E1811" i="6"/>
  <c r="E1812" i="6"/>
  <c r="E1813" i="6"/>
  <c r="E1814" i="6"/>
  <c r="E1815" i="6"/>
  <c r="E1816" i="6"/>
  <c r="E1817" i="6"/>
  <c r="E1818" i="6"/>
  <c r="E1819" i="6"/>
  <c r="E1820" i="6"/>
  <c r="E1821" i="6"/>
  <c r="E1822" i="6"/>
  <c r="E1823" i="6"/>
  <c r="E1824" i="6"/>
  <c r="E1825" i="6"/>
  <c r="E1826" i="6"/>
  <c r="E1827" i="6"/>
  <c r="E1828" i="6"/>
  <c r="E1829" i="6"/>
  <c r="E1830" i="6"/>
  <c r="E1831" i="6"/>
  <c r="E1832" i="6"/>
  <c r="E1833" i="6"/>
  <c r="E1834" i="6"/>
  <c r="E1835" i="6"/>
  <c r="E1836" i="6"/>
  <c r="E1837" i="6"/>
  <c r="E1838" i="6"/>
  <c r="E1839" i="6"/>
  <c r="E1840" i="6"/>
  <c r="E1841" i="6"/>
  <c r="E1842" i="6"/>
  <c r="E1843" i="6"/>
  <c r="E1844" i="6"/>
  <c r="E1845" i="6"/>
  <c r="E1846" i="6"/>
  <c r="E1847" i="6"/>
  <c r="E1848" i="6"/>
  <c r="E1849" i="6"/>
  <c r="E1850" i="6"/>
  <c r="E1851" i="6"/>
  <c r="E1852" i="6"/>
  <c r="E1853" i="6"/>
  <c r="E1854" i="6"/>
  <c r="E1855" i="6"/>
  <c r="E1856" i="6"/>
  <c r="E1857" i="6"/>
  <c r="E1858" i="6"/>
  <c r="E1859" i="6"/>
  <c r="E1860" i="6"/>
  <c r="E1861" i="6"/>
  <c r="E1862" i="6"/>
  <c r="E1863" i="6"/>
  <c r="E1864" i="6"/>
  <c r="E1865" i="6"/>
  <c r="E1866" i="6"/>
  <c r="E1867" i="6"/>
  <c r="E1868" i="6"/>
  <c r="E1869" i="6"/>
  <c r="E1870" i="6"/>
  <c r="E1871" i="6"/>
  <c r="E1872" i="6"/>
  <c r="E1873" i="6"/>
  <c r="E1874" i="6"/>
  <c r="E1875" i="6"/>
  <c r="E1876" i="6"/>
  <c r="E1877" i="6"/>
  <c r="E1878" i="6"/>
  <c r="E1879" i="6"/>
  <c r="E1880" i="6"/>
  <c r="E1881" i="6"/>
  <c r="E1882" i="6"/>
  <c r="E1883" i="6"/>
  <c r="E1884" i="6"/>
  <c r="E1885" i="6"/>
  <c r="E1886" i="6"/>
  <c r="E1887" i="6"/>
  <c r="E1888" i="6"/>
  <c r="E1889" i="6"/>
  <c r="E1890" i="6"/>
  <c r="E1891" i="6"/>
  <c r="E1892" i="6"/>
  <c r="E1893" i="6"/>
  <c r="E1894" i="6"/>
  <c r="E1895" i="6"/>
  <c r="E1896" i="6"/>
  <c r="E1897" i="6"/>
  <c r="E1898" i="6"/>
  <c r="E1899" i="6"/>
  <c r="E1900" i="6"/>
  <c r="E1901" i="6"/>
  <c r="E1902" i="6"/>
  <c r="E1903" i="6"/>
  <c r="E1904" i="6"/>
  <c r="E1905" i="6"/>
  <c r="E1906" i="6"/>
  <c r="E1907" i="6"/>
  <c r="E1908" i="6"/>
  <c r="E1909" i="6"/>
  <c r="E1910" i="6"/>
  <c r="E1911" i="6"/>
  <c r="E1912" i="6"/>
  <c r="E1913" i="6"/>
  <c r="E1914" i="6"/>
  <c r="E1915" i="6"/>
  <c r="E1916" i="6"/>
  <c r="E1917" i="6"/>
  <c r="E1918" i="6"/>
  <c r="E1919" i="6"/>
  <c r="E1920" i="6"/>
  <c r="E1921" i="6"/>
  <c r="E1922" i="6"/>
  <c r="E1923" i="6"/>
  <c r="E1924" i="6"/>
  <c r="E1925" i="6"/>
  <c r="E1926" i="6"/>
  <c r="E1927" i="6"/>
  <c r="E1928" i="6"/>
  <c r="E1929" i="6"/>
  <c r="E1930" i="6"/>
  <c r="E1931" i="6"/>
  <c r="E1932" i="6"/>
  <c r="E1933" i="6"/>
  <c r="E1934" i="6"/>
  <c r="E1935" i="6"/>
  <c r="E1936" i="6"/>
  <c r="E1937" i="6"/>
  <c r="E1938" i="6"/>
  <c r="E1939" i="6"/>
  <c r="E1940" i="6"/>
  <c r="E1941" i="6"/>
  <c r="E1942" i="6"/>
  <c r="E1943" i="6"/>
  <c r="E1944" i="6"/>
  <c r="E1945" i="6"/>
  <c r="E1946" i="6"/>
  <c r="E1947" i="6"/>
  <c r="E1948" i="6"/>
  <c r="E1949" i="6"/>
  <c r="E1950" i="6"/>
  <c r="E1951" i="6"/>
  <c r="E1952" i="6"/>
  <c r="E1953" i="6"/>
  <c r="E1954" i="6"/>
  <c r="E1955" i="6"/>
  <c r="E1956" i="6"/>
  <c r="E1957" i="6"/>
  <c r="E1958" i="6"/>
  <c r="E1959" i="6"/>
  <c r="E1960" i="6"/>
  <c r="E1961" i="6"/>
  <c r="E1962" i="6"/>
  <c r="E1963" i="6"/>
  <c r="E1964" i="6"/>
  <c r="E1965" i="6"/>
  <c r="E1966" i="6"/>
  <c r="E1967" i="6"/>
  <c r="E1968" i="6"/>
  <c r="E1969" i="6"/>
  <c r="E1970" i="6"/>
  <c r="E1971" i="6"/>
  <c r="E1972" i="6"/>
  <c r="E1973" i="6"/>
  <c r="E1974" i="6"/>
  <c r="E1975" i="6"/>
  <c r="E1976" i="6"/>
  <c r="E1977" i="6"/>
  <c r="E1978" i="6"/>
  <c r="E1979" i="6"/>
  <c r="E1980" i="6"/>
  <c r="E1981" i="6"/>
  <c r="E1982" i="6"/>
  <c r="E1983" i="6"/>
  <c r="E1984" i="6"/>
  <c r="E1985" i="6"/>
  <c r="E1986" i="6"/>
  <c r="E1987" i="6"/>
  <c r="E1988" i="6"/>
  <c r="E1989" i="6"/>
  <c r="E1990" i="6"/>
  <c r="E1991" i="6"/>
  <c r="E1992" i="6"/>
  <c r="E1993" i="6"/>
  <c r="E1994" i="6"/>
  <c r="E1995" i="6"/>
  <c r="E1996" i="6"/>
  <c r="E1997" i="6"/>
  <c r="E1998" i="6"/>
  <c r="E1999" i="6"/>
  <c r="E2000" i="6"/>
  <c r="E2001" i="6"/>
  <c r="E2002" i="6"/>
  <c r="E2003" i="6"/>
  <c r="E2004" i="6"/>
  <c r="E2005" i="6"/>
  <c r="E2006" i="6"/>
  <c r="E2007" i="6"/>
  <c r="E2008" i="6"/>
  <c r="E2009" i="6"/>
  <c r="E2010" i="6"/>
  <c r="E2011" i="6"/>
  <c r="E2012" i="6"/>
  <c r="E2013" i="6"/>
  <c r="E2014" i="6"/>
  <c r="E2015" i="6"/>
  <c r="E2016" i="6"/>
  <c r="E2017" i="6"/>
  <c r="E2018" i="6"/>
  <c r="E2019" i="6"/>
  <c r="E2020" i="6"/>
  <c r="E2021" i="6"/>
  <c r="E2022" i="6"/>
  <c r="E2023" i="6"/>
  <c r="E2024" i="6"/>
  <c r="E2025" i="6"/>
  <c r="E2026" i="6"/>
  <c r="E2027" i="6"/>
  <c r="E2028" i="6"/>
  <c r="E2029" i="6"/>
  <c r="E2030" i="6"/>
  <c r="E2031" i="6"/>
  <c r="E2032" i="6"/>
  <c r="E2033" i="6"/>
  <c r="E2034" i="6"/>
  <c r="E2035" i="6"/>
  <c r="E2036" i="6"/>
  <c r="E2037" i="6"/>
  <c r="E2038" i="6"/>
  <c r="E2039" i="6"/>
  <c r="E2040" i="6"/>
  <c r="E2041" i="6"/>
  <c r="E2042" i="6"/>
  <c r="E2043" i="6"/>
  <c r="E2044" i="6"/>
  <c r="E2045" i="6"/>
  <c r="E2046" i="6"/>
  <c r="E2047" i="6"/>
  <c r="E2048" i="6"/>
  <c r="E2049" i="6"/>
  <c r="E2050" i="6"/>
  <c r="E2051" i="6"/>
  <c r="E2052" i="6"/>
  <c r="E2053" i="6"/>
  <c r="E2054" i="6"/>
  <c r="E2055" i="6"/>
  <c r="E2056" i="6"/>
  <c r="E2057" i="6"/>
  <c r="E2058" i="6"/>
  <c r="E2059" i="6"/>
  <c r="E2060" i="6"/>
  <c r="E2061" i="6"/>
  <c r="E2062" i="6"/>
  <c r="E2063" i="6"/>
  <c r="E2064" i="6"/>
  <c r="E2065" i="6"/>
  <c r="E2066" i="6"/>
  <c r="E2067" i="6"/>
  <c r="E2068" i="6"/>
  <c r="E2069" i="6"/>
  <c r="E2070" i="6"/>
  <c r="E2071" i="6"/>
  <c r="E2072" i="6"/>
  <c r="E2073" i="6"/>
  <c r="E2074" i="6"/>
  <c r="E2075" i="6"/>
  <c r="E2076" i="6"/>
  <c r="E2077" i="6"/>
  <c r="E2078" i="6"/>
  <c r="E2079" i="6"/>
  <c r="E2080" i="6"/>
  <c r="E2081" i="6"/>
  <c r="E2082" i="6"/>
  <c r="E2083" i="6"/>
  <c r="E2084" i="6"/>
  <c r="E2085" i="6"/>
  <c r="E2086" i="6"/>
  <c r="E2087" i="6"/>
  <c r="E2088" i="6"/>
  <c r="E2089" i="6"/>
  <c r="E2090" i="6"/>
  <c r="E2091" i="6"/>
  <c r="E2092" i="6"/>
  <c r="E2093" i="6"/>
  <c r="E2094" i="6"/>
  <c r="E2095" i="6"/>
  <c r="E2096" i="6"/>
  <c r="E2097" i="6"/>
  <c r="E2098" i="6"/>
  <c r="E2099" i="6"/>
  <c r="E2100" i="6"/>
  <c r="E2101" i="6"/>
  <c r="E2102" i="6"/>
  <c r="E2103" i="6"/>
  <c r="E2104" i="6"/>
  <c r="E2105" i="6"/>
  <c r="E2106" i="6"/>
  <c r="E2107" i="6"/>
  <c r="E2108" i="6"/>
  <c r="E2109" i="6"/>
  <c r="E2110" i="6"/>
  <c r="E2111" i="6"/>
  <c r="E2112" i="6"/>
  <c r="E2113" i="6"/>
  <c r="E2114" i="6"/>
  <c r="E2115" i="6"/>
  <c r="E2116" i="6"/>
  <c r="E2117" i="6"/>
  <c r="E2118" i="6"/>
  <c r="E2119" i="6"/>
  <c r="E2120" i="6"/>
  <c r="E2121" i="6"/>
  <c r="E2122" i="6"/>
  <c r="E2123" i="6"/>
  <c r="E2124" i="6"/>
  <c r="E2125" i="6"/>
  <c r="E2126" i="6"/>
  <c r="E2127" i="6"/>
  <c r="E2128" i="6"/>
  <c r="E2129" i="6"/>
  <c r="E2130" i="6"/>
  <c r="E2131" i="6"/>
  <c r="E2132" i="6"/>
  <c r="E2133" i="6"/>
  <c r="E2134" i="6"/>
  <c r="E2135" i="6"/>
  <c r="E2136" i="6"/>
  <c r="E2137" i="6"/>
  <c r="E2138" i="6"/>
  <c r="E2139" i="6"/>
  <c r="E2140" i="6"/>
  <c r="E2141" i="6"/>
  <c r="E2142" i="6"/>
  <c r="E2143" i="6"/>
  <c r="E2144" i="6"/>
  <c r="E2145" i="6"/>
  <c r="E2146" i="6"/>
  <c r="E2147" i="6"/>
  <c r="E2148" i="6"/>
  <c r="E2149" i="6"/>
  <c r="E2150" i="6"/>
  <c r="E2151" i="6"/>
  <c r="E2152" i="6"/>
  <c r="E2153" i="6"/>
  <c r="E2154" i="6"/>
  <c r="E2155" i="6"/>
  <c r="E2156" i="6"/>
  <c r="E2157" i="6"/>
  <c r="E2158" i="6"/>
  <c r="E2159" i="6"/>
  <c r="E2160" i="6"/>
  <c r="E2161" i="6"/>
  <c r="E2162" i="6"/>
  <c r="E2163" i="6"/>
  <c r="E2164" i="6"/>
  <c r="E2165" i="6"/>
  <c r="E2166" i="6"/>
  <c r="E2167" i="6"/>
  <c r="E2168" i="6"/>
  <c r="E2169" i="6"/>
  <c r="E2170"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353" i="6"/>
  <c r="F354" i="6"/>
  <c r="F355" i="6"/>
  <c r="F356" i="6"/>
  <c r="F357" i="6"/>
  <c r="F358" i="6"/>
  <c r="F359" i="6"/>
  <c r="F360" i="6"/>
  <c r="F361" i="6"/>
  <c r="F362" i="6"/>
  <c r="F363" i="6"/>
  <c r="F364" i="6"/>
  <c r="F365" i="6"/>
  <c r="F366" i="6"/>
  <c r="F367" i="6"/>
  <c r="F368" i="6"/>
  <c r="F369" i="6"/>
  <c r="F370" i="6"/>
  <c r="F371" i="6"/>
  <c r="F372" i="6"/>
  <c r="F373" i="6"/>
  <c r="F374" i="6"/>
  <c r="F375" i="6"/>
  <c r="F376" i="6"/>
  <c r="F377" i="6"/>
  <c r="F378" i="6"/>
  <c r="F379" i="6"/>
  <c r="F380" i="6"/>
  <c r="F381" i="6"/>
  <c r="F382" i="6"/>
  <c r="F383" i="6"/>
  <c r="F384" i="6"/>
  <c r="F385" i="6"/>
  <c r="F386" i="6"/>
  <c r="F387" i="6"/>
  <c r="F388" i="6"/>
  <c r="F389" i="6"/>
  <c r="F390" i="6"/>
  <c r="F391" i="6"/>
  <c r="F392" i="6"/>
  <c r="F393" i="6"/>
  <c r="F394" i="6"/>
  <c r="F395" i="6"/>
  <c r="F396" i="6"/>
  <c r="F397" i="6"/>
  <c r="F398" i="6"/>
  <c r="F399" i="6"/>
  <c r="F400" i="6"/>
  <c r="F401" i="6"/>
  <c r="F402" i="6"/>
  <c r="F403" i="6"/>
  <c r="F404" i="6"/>
  <c r="F405" i="6"/>
  <c r="F406" i="6"/>
  <c r="F407" i="6"/>
  <c r="F408" i="6"/>
  <c r="F409" i="6"/>
  <c r="F410" i="6"/>
  <c r="F411" i="6"/>
  <c r="F412" i="6"/>
  <c r="F413" i="6"/>
  <c r="F414" i="6"/>
  <c r="F415" i="6"/>
  <c r="F416" i="6"/>
  <c r="F417" i="6"/>
  <c r="F418" i="6"/>
  <c r="F419" i="6"/>
  <c r="F420" i="6"/>
  <c r="F421" i="6"/>
  <c r="F422" i="6"/>
  <c r="F423" i="6"/>
  <c r="F424" i="6"/>
  <c r="F425" i="6"/>
  <c r="F426" i="6"/>
  <c r="F427" i="6"/>
  <c r="F428" i="6"/>
  <c r="F429" i="6"/>
  <c r="F430" i="6"/>
  <c r="F431" i="6"/>
  <c r="F432" i="6"/>
  <c r="F433" i="6"/>
  <c r="F434" i="6"/>
  <c r="F435" i="6"/>
  <c r="F436" i="6"/>
  <c r="F437" i="6"/>
  <c r="F438" i="6"/>
  <c r="F439" i="6"/>
  <c r="F440" i="6"/>
  <c r="F441" i="6"/>
  <c r="F442" i="6"/>
  <c r="F443" i="6"/>
  <c r="F444" i="6"/>
  <c r="F445" i="6"/>
  <c r="F446" i="6"/>
  <c r="F447" i="6"/>
  <c r="F448" i="6"/>
  <c r="F449" i="6"/>
  <c r="F450" i="6"/>
  <c r="F451" i="6"/>
  <c r="F452" i="6"/>
  <c r="F453" i="6"/>
  <c r="F454" i="6"/>
  <c r="F455" i="6"/>
  <c r="F456" i="6"/>
  <c r="F457" i="6"/>
  <c r="F458" i="6"/>
  <c r="F459" i="6"/>
  <c r="F460" i="6"/>
  <c r="F461" i="6"/>
  <c r="F462" i="6"/>
  <c r="F463" i="6"/>
  <c r="F464" i="6"/>
  <c r="F465" i="6"/>
  <c r="F466" i="6"/>
  <c r="F467" i="6"/>
  <c r="F468" i="6"/>
  <c r="F469" i="6"/>
  <c r="F470" i="6"/>
  <c r="F471" i="6"/>
  <c r="F472" i="6"/>
  <c r="F473" i="6"/>
  <c r="F474" i="6"/>
  <c r="F475" i="6"/>
  <c r="F476" i="6"/>
  <c r="F477" i="6"/>
  <c r="F478" i="6"/>
  <c r="F479" i="6"/>
  <c r="F480" i="6"/>
  <c r="F481" i="6"/>
  <c r="F482" i="6"/>
  <c r="F483" i="6"/>
  <c r="F484" i="6"/>
  <c r="F485" i="6"/>
  <c r="F486" i="6"/>
  <c r="F487" i="6"/>
  <c r="F488" i="6"/>
  <c r="F489" i="6"/>
  <c r="F490" i="6"/>
  <c r="F491" i="6"/>
  <c r="F492" i="6"/>
  <c r="F493" i="6"/>
  <c r="F494" i="6"/>
  <c r="F495" i="6"/>
  <c r="F496" i="6"/>
  <c r="F497" i="6"/>
  <c r="F498" i="6"/>
  <c r="F499" i="6"/>
  <c r="F500" i="6"/>
  <c r="F501" i="6"/>
  <c r="F502" i="6"/>
  <c r="F503" i="6"/>
  <c r="F504" i="6"/>
  <c r="F505" i="6"/>
  <c r="F506" i="6"/>
  <c r="F507" i="6"/>
  <c r="F508" i="6"/>
  <c r="F509" i="6"/>
  <c r="F510" i="6"/>
  <c r="F511" i="6"/>
  <c r="F512" i="6"/>
  <c r="F513" i="6"/>
  <c r="F514" i="6"/>
  <c r="F515" i="6"/>
  <c r="F516" i="6"/>
  <c r="F517" i="6"/>
  <c r="F518" i="6"/>
  <c r="F519" i="6"/>
  <c r="F520" i="6"/>
  <c r="F521" i="6"/>
  <c r="F522" i="6"/>
  <c r="F523" i="6"/>
  <c r="F524" i="6"/>
  <c r="F525" i="6"/>
  <c r="F526" i="6"/>
  <c r="F527" i="6"/>
  <c r="F528" i="6"/>
  <c r="F529" i="6"/>
  <c r="F530" i="6"/>
  <c r="F531" i="6"/>
  <c r="F532" i="6"/>
  <c r="F533" i="6"/>
  <c r="F534" i="6"/>
  <c r="F535" i="6"/>
  <c r="F536" i="6"/>
  <c r="F537" i="6"/>
  <c r="F538" i="6"/>
  <c r="F539" i="6"/>
  <c r="F540" i="6"/>
  <c r="F541" i="6"/>
  <c r="F542" i="6"/>
  <c r="F543" i="6"/>
  <c r="F544" i="6"/>
  <c r="F545" i="6"/>
  <c r="F546" i="6"/>
  <c r="F547" i="6"/>
  <c r="F548" i="6"/>
  <c r="F549" i="6"/>
  <c r="F550" i="6"/>
  <c r="F551" i="6"/>
  <c r="F552" i="6"/>
  <c r="F553" i="6"/>
  <c r="F554" i="6"/>
  <c r="F555" i="6"/>
  <c r="F556" i="6"/>
  <c r="F557" i="6"/>
  <c r="F558" i="6"/>
  <c r="F559" i="6"/>
  <c r="F560" i="6"/>
  <c r="F561" i="6"/>
  <c r="F562" i="6"/>
  <c r="F563" i="6"/>
  <c r="F564" i="6"/>
  <c r="F565" i="6"/>
  <c r="F566" i="6"/>
  <c r="F567" i="6"/>
  <c r="F568" i="6"/>
  <c r="F569" i="6"/>
  <c r="F570" i="6"/>
  <c r="F571" i="6"/>
  <c r="F572" i="6"/>
  <c r="F573" i="6"/>
  <c r="F574" i="6"/>
  <c r="F575" i="6"/>
  <c r="F576" i="6"/>
  <c r="F577" i="6"/>
  <c r="F578" i="6"/>
  <c r="F579" i="6"/>
  <c r="F580" i="6"/>
  <c r="F581" i="6"/>
  <c r="F582" i="6"/>
  <c r="F583" i="6"/>
  <c r="F584" i="6"/>
  <c r="F585" i="6"/>
  <c r="F586" i="6"/>
  <c r="F587" i="6"/>
  <c r="F588" i="6"/>
  <c r="F589" i="6"/>
  <c r="F590" i="6"/>
  <c r="F591" i="6"/>
  <c r="F592" i="6"/>
  <c r="F593" i="6"/>
  <c r="F594" i="6"/>
  <c r="F595" i="6"/>
  <c r="F596" i="6"/>
  <c r="F597" i="6"/>
  <c r="F598" i="6"/>
  <c r="F599" i="6"/>
  <c r="F600" i="6"/>
  <c r="F601" i="6"/>
  <c r="F602" i="6"/>
  <c r="F603" i="6"/>
  <c r="F604" i="6"/>
  <c r="F605" i="6"/>
  <c r="F606" i="6"/>
  <c r="F607" i="6"/>
  <c r="F608" i="6"/>
  <c r="F609" i="6"/>
  <c r="F610" i="6"/>
  <c r="F611" i="6"/>
  <c r="F612" i="6"/>
  <c r="F613" i="6"/>
  <c r="F614" i="6"/>
  <c r="F615" i="6"/>
  <c r="F616" i="6"/>
  <c r="F617" i="6"/>
  <c r="F618" i="6"/>
  <c r="F619" i="6"/>
  <c r="F620" i="6"/>
  <c r="F621" i="6"/>
  <c r="F622" i="6"/>
  <c r="F623" i="6"/>
  <c r="F624" i="6"/>
  <c r="F625" i="6"/>
  <c r="F626" i="6"/>
  <c r="F627" i="6"/>
  <c r="F628" i="6"/>
  <c r="F629" i="6"/>
  <c r="F630" i="6"/>
  <c r="F631" i="6"/>
  <c r="F632" i="6"/>
  <c r="F633" i="6"/>
  <c r="F634" i="6"/>
  <c r="F635" i="6"/>
  <c r="F636" i="6"/>
  <c r="F637" i="6"/>
  <c r="F638" i="6"/>
  <c r="F639" i="6"/>
  <c r="F640" i="6"/>
  <c r="F641" i="6"/>
  <c r="F642" i="6"/>
  <c r="F643" i="6"/>
  <c r="F644" i="6"/>
  <c r="F645" i="6"/>
  <c r="F646" i="6"/>
  <c r="F647" i="6"/>
  <c r="F648" i="6"/>
  <c r="F649" i="6"/>
  <c r="F650" i="6"/>
  <c r="F651" i="6"/>
  <c r="F652" i="6"/>
  <c r="F653" i="6"/>
  <c r="F654" i="6"/>
  <c r="F655" i="6"/>
  <c r="F656" i="6"/>
  <c r="F657" i="6"/>
  <c r="F658" i="6"/>
  <c r="F659" i="6"/>
  <c r="F660" i="6"/>
  <c r="F661" i="6"/>
  <c r="F662" i="6"/>
  <c r="F663" i="6"/>
  <c r="F664" i="6"/>
  <c r="F665" i="6"/>
  <c r="F666" i="6"/>
  <c r="F667" i="6"/>
  <c r="F668" i="6"/>
  <c r="F669" i="6"/>
  <c r="F670" i="6"/>
  <c r="F671" i="6"/>
  <c r="F672" i="6"/>
  <c r="F673" i="6"/>
  <c r="F674" i="6"/>
  <c r="F675" i="6"/>
  <c r="F676" i="6"/>
  <c r="F677" i="6"/>
  <c r="F678" i="6"/>
  <c r="F679" i="6"/>
  <c r="F680" i="6"/>
  <c r="F681" i="6"/>
  <c r="F682" i="6"/>
  <c r="F683" i="6"/>
  <c r="F684" i="6"/>
  <c r="F685" i="6"/>
  <c r="F686" i="6"/>
  <c r="F687" i="6"/>
  <c r="F688" i="6"/>
  <c r="F689" i="6"/>
  <c r="F690" i="6"/>
  <c r="F691" i="6"/>
  <c r="F692" i="6"/>
  <c r="F693" i="6"/>
  <c r="F694" i="6"/>
  <c r="F695" i="6"/>
  <c r="F696" i="6"/>
  <c r="F697" i="6"/>
  <c r="F698" i="6"/>
  <c r="F699" i="6"/>
  <c r="F700" i="6"/>
  <c r="F701" i="6"/>
  <c r="F702" i="6"/>
  <c r="F703" i="6"/>
  <c r="F704" i="6"/>
  <c r="F705" i="6"/>
  <c r="F706" i="6"/>
  <c r="F707" i="6"/>
  <c r="F708" i="6"/>
  <c r="F709" i="6"/>
  <c r="F710" i="6"/>
  <c r="F711" i="6"/>
  <c r="F712" i="6"/>
  <c r="F713" i="6"/>
  <c r="F714" i="6"/>
  <c r="F715" i="6"/>
  <c r="F716" i="6"/>
  <c r="F717" i="6"/>
  <c r="F718" i="6"/>
  <c r="F719" i="6"/>
  <c r="F720" i="6"/>
  <c r="F721" i="6"/>
  <c r="F722" i="6"/>
  <c r="F723" i="6"/>
  <c r="F724" i="6"/>
  <c r="F725" i="6"/>
  <c r="F726" i="6"/>
  <c r="F727" i="6"/>
  <c r="F728" i="6"/>
  <c r="F729" i="6"/>
  <c r="F730" i="6"/>
  <c r="F731" i="6"/>
  <c r="F732" i="6"/>
  <c r="F733" i="6"/>
  <c r="F734" i="6"/>
  <c r="F735" i="6"/>
  <c r="F736" i="6"/>
  <c r="F737" i="6"/>
  <c r="F738" i="6"/>
  <c r="F739" i="6"/>
  <c r="F740" i="6"/>
  <c r="F741" i="6"/>
  <c r="F742" i="6"/>
  <c r="F743" i="6"/>
  <c r="F744" i="6"/>
  <c r="F745" i="6"/>
  <c r="F746" i="6"/>
  <c r="F747" i="6"/>
  <c r="F748" i="6"/>
  <c r="F749" i="6"/>
  <c r="F750" i="6"/>
  <c r="F751" i="6"/>
  <c r="F752" i="6"/>
  <c r="F753" i="6"/>
  <c r="F754" i="6"/>
  <c r="F755" i="6"/>
  <c r="F756" i="6"/>
  <c r="F757" i="6"/>
  <c r="F758" i="6"/>
  <c r="F759" i="6"/>
  <c r="F760" i="6"/>
  <c r="F761" i="6"/>
  <c r="F762" i="6"/>
  <c r="F763" i="6"/>
  <c r="F764" i="6"/>
  <c r="F765" i="6"/>
  <c r="F766" i="6"/>
  <c r="F767" i="6"/>
  <c r="F768" i="6"/>
  <c r="F769" i="6"/>
  <c r="F770" i="6"/>
  <c r="F771" i="6"/>
  <c r="F772" i="6"/>
  <c r="F773" i="6"/>
  <c r="F774" i="6"/>
  <c r="F775" i="6"/>
  <c r="F776" i="6"/>
  <c r="F777" i="6"/>
  <c r="F778" i="6"/>
  <c r="F779" i="6"/>
  <c r="F780" i="6"/>
  <c r="F781" i="6"/>
  <c r="F782" i="6"/>
  <c r="F783" i="6"/>
  <c r="F784" i="6"/>
  <c r="F785" i="6"/>
  <c r="F786" i="6"/>
  <c r="F787" i="6"/>
  <c r="F788" i="6"/>
  <c r="F789" i="6"/>
  <c r="F790" i="6"/>
  <c r="F791" i="6"/>
  <c r="F792" i="6"/>
  <c r="F793" i="6"/>
  <c r="F794" i="6"/>
  <c r="F795" i="6"/>
  <c r="F796" i="6"/>
  <c r="F797" i="6"/>
  <c r="F798" i="6"/>
  <c r="F799" i="6"/>
  <c r="F800" i="6"/>
  <c r="F801" i="6"/>
  <c r="F802" i="6"/>
  <c r="F803" i="6"/>
  <c r="F804" i="6"/>
  <c r="F805" i="6"/>
  <c r="F806" i="6"/>
  <c r="F807" i="6"/>
  <c r="F808" i="6"/>
  <c r="F809" i="6"/>
  <c r="F810" i="6"/>
  <c r="F811" i="6"/>
  <c r="F812" i="6"/>
  <c r="F813" i="6"/>
  <c r="F814" i="6"/>
  <c r="F815" i="6"/>
  <c r="F816" i="6"/>
  <c r="F817" i="6"/>
  <c r="F818" i="6"/>
  <c r="F819" i="6"/>
  <c r="F820" i="6"/>
  <c r="F821" i="6"/>
  <c r="F822" i="6"/>
  <c r="F823" i="6"/>
  <c r="F824" i="6"/>
  <c r="F825" i="6"/>
  <c r="F826" i="6"/>
  <c r="F827" i="6"/>
  <c r="F828" i="6"/>
  <c r="F829" i="6"/>
  <c r="F830" i="6"/>
  <c r="F831" i="6"/>
  <c r="F832" i="6"/>
  <c r="F833" i="6"/>
  <c r="F834" i="6"/>
  <c r="F835" i="6"/>
  <c r="F836" i="6"/>
  <c r="F837" i="6"/>
  <c r="F838" i="6"/>
  <c r="F839" i="6"/>
  <c r="F840" i="6"/>
  <c r="F841" i="6"/>
  <c r="F842" i="6"/>
  <c r="F843" i="6"/>
  <c r="F844" i="6"/>
  <c r="F845" i="6"/>
  <c r="F846" i="6"/>
  <c r="F847" i="6"/>
  <c r="F848" i="6"/>
  <c r="F849" i="6"/>
  <c r="F850" i="6"/>
  <c r="F851" i="6"/>
  <c r="F852" i="6"/>
  <c r="F853" i="6"/>
  <c r="F854" i="6"/>
  <c r="F855" i="6"/>
  <c r="F856" i="6"/>
  <c r="F857" i="6"/>
  <c r="F858" i="6"/>
  <c r="F859" i="6"/>
  <c r="F860" i="6"/>
  <c r="F861" i="6"/>
  <c r="F862" i="6"/>
  <c r="F863" i="6"/>
  <c r="F864" i="6"/>
  <c r="F865" i="6"/>
  <c r="F866" i="6"/>
  <c r="F867" i="6"/>
  <c r="F868" i="6"/>
  <c r="F869" i="6"/>
  <c r="F870" i="6"/>
  <c r="F871" i="6"/>
  <c r="F872" i="6"/>
  <c r="F873" i="6"/>
  <c r="F874" i="6"/>
  <c r="F875" i="6"/>
  <c r="F876" i="6"/>
  <c r="F877" i="6"/>
  <c r="F878" i="6"/>
  <c r="F879" i="6"/>
  <c r="F880" i="6"/>
  <c r="F881" i="6"/>
  <c r="F882" i="6"/>
  <c r="F883" i="6"/>
  <c r="F884" i="6"/>
  <c r="F885" i="6"/>
  <c r="F886" i="6"/>
  <c r="F887" i="6"/>
  <c r="F888" i="6"/>
  <c r="F889" i="6"/>
  <c r="F890" i="6"/>
  <c r="F891" i="6"/>
  <c r="F892" i="6"/>
  <c r="F893" i="6"/>
  <c r="F894" i="6"/>
  <c r="F895" i="6"/>
  <c r="F896" i="6"/>
  <c r="F897" i="6"/>
  <c r="F898" i="6"/>
  <c r="F899" i="6"/>
  <c r="F900" i="6"/>
  <c r="F901" i="6"/>
  <c r="F902" i="6"/>
  <c r="F903" i="6"/>
  <c r="F904" i="6"/>
  <c r="F905" i="6"/>
  <c r="F906" i="6"/>
  <c r="F907" i="6"/>
  <c r="F908" i="6"/>
  <c r="F909" i="6"/>
  <c r="F910" i="6"/>
  <c r="F911" i="6"/>
  <c r="F912" i="6"/>
  <c r="F913" i="6"/>
  <c r="F914" i="6"/>
  <c r="F915" i="6"/>
  <c r="F916" i="6"/>
  <c r="F917" i="6"/>
  <c r="F918" i="6"/>
  <c r="F919" i="6"/>
  <c r="F920" i="6"/>
  <c r="F921" i="6"/>
  <c r="F922" i="6"/>
  <c r="F923" i="6"/>
  <c r="F924" i="6"/>
  <c r="F925" i="6"/>
  <c r="F926" i="6"/>
  <c r="F927" i="6"/>
  <c r="F928" i="6"/>
  <c r="F929" i="6"/>
  <c r="F930" i="6"/>
  <c r="F931" i="6"/>
  <c r="F932" i="6"/>
  <c r="F933" i="6"/>
  <c r="F934" i="6"/>
  <c r="F935" i="6"/>
  <c r="F936" i="6"/>
  <c r="F937" i="6"/>
  <c r="F938" i="6"/>
  <c r="F939" i="6"/>
  <c r="F940" i="6"/>
  <c r="F941" i="6"/>
  <c r="F942" i="6"/>
  <c r="F943" i="6"/>
  <c r="F944" i="6"/>
  <c r="F945" i="6"/>
  <c r="F946" i="6"/>
  <c r="F947" i="6"/>
  <c r="F948" i="6"/>
  <c r="F949" i="6"/>
  <c r="F950" i="6"/>
  <c r="F951" i="6"/>
  <c r="F952" i="6"/>
  <c r="F953" i="6"/>
  <c r="F954" i="6"/>
  <c r="F955" i="6"/>
  <c r="F956" i="6"/>
  <c r="F957" i="6"/>
  <c r="F958" i="6"/>
  <c r="F959" i="6"/>
  <c r="F960" i="6"/>
  <c r="F961" i="6"/>
  <c r="F962" i="6"/>
  <c r="F963" i="6"/>
  <c r="F964" i="6"/>
  <c r="F965" i="6"/>
  <c r="F966" i="6"/>
  <c r="F967" i="6"/>
  <c r="F968" i="6"/>
  <c r="F969" i="6"/>
  <c r="F970" i="6"/>
  <c r="F971" i="6"/>
  <c r="F972" i="6"/>
  <c r="F973" i="6"/>
  <c r="F974" i="6"/>
  <c r="F975" i="6"/>
  <c r="F976" i="6"/>
  <c r="F977" i="6"/>
  <c r="F978" i="6"/>
  <c r="F979" i="6"/>
  <c r="F980" i="6"/>
  <c r="F981" i="6"/>
  <c r="F982" i="6"/>
  <c r="F983" i="6"/>
  <c r="F984" i="6"/>
  <c r="F985" i="6"/>
  <c r="F986" i="6"/>
  <c r="F987" i="6"/>
  <c r="F988" i="6"/>
  <c r="F989" i="6"/>
  <c r="F990" i="6"/>
  <c r="F991" i="6"/>
  <c r="F992" i="6"/>
  <c r="F993" i="6"/>
  <c r="F994" i="6"/>
  <c r="F995" i="6"/>
  <c r="F996" i="6"/>
  <c r="F997" i="6"/>
  <c r="F998" i="6"/>
  <c r="F999" i="6"/>
  <c r="F1000" i="6"/>
  <c r="F1001" i="6"/>
  <c r="F1002" i="6"/>
  <c r="F1003" i="6"/>
  <c r="F1004" i="6"/>
  <c r="F1005" i="6"/>
  <c r="F1006" i="6"/>
  <c r="F1007" i="6"/>
  <c r="F1008" i="6"/>
  <c r="F1009" i="6"/>
  <c r="F1010" i="6"/>
  <c r="F1011" i="6"/>
  <c r="F1012" i="6"/>
  <c r="F1013" i="6"/>
  <c r="F1014" i="6"/>
  <c r="F1015" i="6"/>
  <c r="F1016" i="6"/>
  <c r="F1017" i="6"/>
  <c r="F1018" i="6"/>
  <c r="F1019" i="6"/>
  <c r="F1020" i="6"/>
  <c r="F1021" i="6"/>
  <c r="F1022" i="6"/>
  <c r="F1023" i="6"/>
  <c r="F1024" i="6"/>
  <c r="F1025" i="6"/>
  <c r="F1026" i="6"/>
  <c r="F1027" i="6"/>
  <c r="F1028" i="6"/>
  <c r="F1029" i="6"/>
  <c r="F1030" i="6"/>
  <c r="F1031" i="6"/>
  <c r="F1032" i="6"/>
  <c r="F1033" i="6"/>
  <c r="F1034" i="6"/>
  <c r="F1035" i="6"/>
  <c r="F1036" i="6"/>
  <c r="F1037" i="6"/>
  <c r="F1038" i="6"/>
  <c r="F1039" i="6"/>
  <c r="F1040" i="6"/>
  <c r="F1041" i="6"/>
  <c r="F1042" i="6"/>
  <c r="F1043" i="6"/>
  <c r="F1044" i="6"/>
  <c r="F1045" i="6"/>
  <c r="F1046" i="6"/>
  <c r="F1047" i="6"/>
  <c r="F1048" i="6"/>
  <c r="F1049" i="6"/>
  <c r="F1050" i="6"/>
  <c r="F1051" i="6"/>
  <c r="F1052" i="6"/>
  <c r="F1053" i="6"/>
  <c r="F1054" i="6"/>
  <c r="F1055" i="6"/>
  <c r="F1056" i="6"/>
  <c r="F1057" i="6"/>
  <c r="F1058" i="6"/>
  <c r="F1059" i="6"/>
  <c r="F1060" i="6"/>
  <c r="F1061" i="6"/>
  <c r="F1062" i="6"/>
  <c r="F1063" i="6"/>
  <c r="F1064" i="6"/>
  <c r="F1065" i="6"/>
  <c r="F1066" i="6"/>
  <c r="F1067" i="6"/>
  <c r="F1068" i="6"/>
  <c r="F1069" i="6"/>
  <c r="F1070" i="6"/>
  <c r="F1071" i="6"/>
  <c r="F1072" i="6"/>
  <c r="F1073" i="6"/>
  <c r="F1074" i="6"/>
  <c r="F1075" i="6"/>
  <c r="F1076" i="6"/>
  <c r="F1077" i="6"/>
  <c r="F1078" i="6"/>
  <c r="F1079" i="6"/>
  <c r="F1080" i="6"/>
  <c r="F1081" i="6"/>
  <c r="F1082" i="6"/>
  <c r="F1083" i="6"/>
  <c r="F1084" i="6"/>
  <c r="F1085" i="6"/>
  <c r="F1086" i="6"/>
  <c r="F1087" i="6"/>
  <c r="F1088" i="6"/>
  <c r="F1089" i="6"/>
  <c r="F1090" i="6"/>
  <c r="F1091" i="6"/>
  <c r="F1092" i="6"/>
  <c r="F1093" i="6"/>
  <c r="F1094" i="6"/>
  <c r="F1095" i="6"/>
  <c r="F1096" i="6"/>
  <c r="F1097" i="6"/>
  <c r="F1098" i="6"/>
  <c r="F1099" i="6"/>
  <c r="F1100" i="6"/>
  <c r="F1101" i="6"/>
  <c r="F1102" i="6"/>
  <c r="F1103" i="6"/>
  <c r="F1104" i="6"/>
  <c r="F1105" i="6"/>
  <c r="F1106" i="6"/>
  <c r="F1107" i="6"/>
  <c r="F1108" i="6"/>
  <c r="F1109" i="6"/>
  <c r="F1110" i="6"/>
  <c r="F1111" i="6"/>
  <c r="F1112" i="6"/>
  <c r="F1113" i="6"/>
  <c r="F1114" i="6"/>
  <c r="F1115" i="6"/>
  <c r="F1116" i="6"/>
  <c r="F1117" i="6"/>
  <c r="F1118" i="6"/>
  <c r="F1119" i="6"/>
  <c r="F1120" i="6"/>
  <c r="F1121" i="6"/>
  <c r="F1122" i="6"/>
  <c r="F1123" i="6"/>
  <c r="F1124" i="6"/>
  <c r="F1125" i="6"/>
  <c r="F1126" i="6"/>
  <c r="F1127" i="6"/>
  <c r="F1128" i="6"/>
  <c r="F1129" i="6"/>
  <c r="F1130" i="6"/>
  <c r="F1131" i="6"/>
  <c r="F1132" i="6"/>
  <c r="F1133" i="6"/>
  <c r="F1134" i="6"/>
  <c r="F1135" i="6"/>
  <c r="F1136" i="6"/>
  <c r="F1137" i="6"/>
  <c r="F1138" i="6"/>
  <c r="F1139" i="6"/>
  <c r="F1140" i="6"/>
  <c r="F1141" i="6"/>
  <c r="F1142" i="6"/>
  <c r="F1143" i="6"/>
  <c r="F1144" i="6"/>
  <c r="F1145" i="6"/>
  <c r="F1146" i="6"/>
  <c r="F1147" i="6"/>
  <c r="F1148" i="6"/>
  <c r="F1149" i="6"/>
  <c r="F1150" i="6"/>
  <c r="F1151" i="6"/>
  <c r="F1152" i="6"/>
  <c r="F1153" i="6"/>
  <c r="F1154" i="6"/>
  <c r="F1155" i="6"/>
  <c r="F1156" i="6"/>
  <c r="F1157" i="6"/>
  <c r="F1158" i="6"/>
  <c r="F1159" i="6"/>
  <c r="F1160" i="6"/>
  <c r="F1161" i="6"/>
  <c r="F1162" i="6"/>
  <c r="F1163" i="6"/>
  <c r="F1164" i="6"/>
  <c r="F1165" i="6"/>
  <c r="F1166" i="6"/>
  <c r="F1167" i="6"/>
  <c r="F1168" i="6"/>
  <c r="F1169" i="6"/>
  <c r="F1170" i="6"/>
  <c r="F1171" i="6"/>
  <c r="F1172" i="6"/>
  <c r="F1173" i="6"/>
  <c r="F1174" i="6"/>
  <c r="F1175" i="6"/>
  <c r="F1176" i="6"/>
  <c r="F1177" i="6"/>
  <c r="F1178" i="6"/>
  <c r="F1179" i="6"/>
  <c r="F1180" i="6"/>
  <c r="F1181" i="6"/>
  <c r="F1182" i="6"/>
  <c r="F1183" i="6"/>
  <c r="F1184" i="6"/>
  <c r="F1185" i="6"/>
  <c r="F1186" i="6"/>
  <c r="F1187" i="6"/>
  <c r="F1188" i="6"/>
  <c r="F1189" i="6"/>
  <c r="F1190" i="6"/>
  <c r="F1191" i="6"/>
  <c r="F1192" i="6"/>
  <c r="F1193" i="6"/>
  <c r="F1194" i="6"/>
  <c r="F1195" i="6"/>
  <c r="F1196" i="6"/>
  <c r="F1197" i="6"/>
  <c r="F1198" i="6"/>
  <c r="F1199" i="6"/>
  <c r="F1200" i="6"/>
  <c r="F1201" i="6"/>
  <c r="F1202" i="6"/>
  <c r="F1203" i="6"/>
  <c r="F1204" i="6"/>
  <c r="F1205" i="6"/>
  <c r="F1206" i="6"/>
  <c r="F1207" i="6"/>
  <c r="F1208" i="6"/>
  <c r="F1209" i="6"/>
  <c r="F1210" i="6"/>
  <c r="F1211" i="6"/>
  <c r="F1212" i="6"/>
  <c r="F1213" i="6"/>
  <c r="F1214" i="6"/>
  <c r="F1215" i="6"/>
  <c r="F1216" i="6"/>
  <c r="F1217" i="6"/>
  <c r="F1218" i="6"/>
  <c r="F1219" i="6"/>
  <c r="F1220" i="6"/>
  <c r="F1221" i="6"/>
  <c r="F1222" i="6"/>
  <c r="F1223" i="6"/>
  <c r="F1224" i="6"/>
  <c r="F1225" i="6"/>
  <c r="F1226" i="6"/>
  <c r="F1227" i="6"/>
  <c r="F1228" i="6"/>
  <c r="F1229" i="6"/>
  <c r="F1230" i="6"/>
  <c r="F1231" i="6"/>
  <c r="F1232" i="6"/>
  <c r="F1233" i="6"/>
  <c r="F1234" i="6"/>
  <c r="F1235" i="6"/>
  <c r="F1236" i="6"/>
  <c r="F1237" i="6"/>
  <c r="F1238" i="6"/>
  <c r="F1239" i="6"/>
  <c r="F1240" i="6"/>
  <c r="F1241" i="6"/>
  <c r="F1242" i="6"/>
  <c r="F1243" i="6"/>
  <c r="F1244" i="6"/>
  <c r="F1245" i="6"/>
  <c r="F1246" i="6"/>
  <c r="F1247" i="6"/>
  <c r="F1248" i="6"/>
  <c r="F1249" i="6"/>
  <c r="F1250" i="6"/>
  <c r="F1251" i="6"/>
  <c r="F1252" i="6"/>
  <c r="F1253" i="6"/>
  <c r="F1254" i="6"/>
  <c r="F1255" i="6"/>
  <c r="F1256" i="6"/>
  <c r="F1257" i="6"/>
  <c r="F1258" i="6"/>
  <c r="F1259" i="6"/>
  <c r="F1260" i="6"/>
  <c r="F1261" i="6"/>
  <c r="F1262" i="6"/>
  <c r="F1263" i="6"/>
  <c r="F1264" i="6"/>
  <c r="F1265" i="6"/>
  <c r="F1266" i="6"/>
  <c r="F1267" i="6"/>
  <c r="F1268" i="6"/>
  <c r="F1269" i="6"/>
  <c r="F1270" i="6"/>
  <c r="F1271" i="6"/>
  <c r="F1272" i="6"/>
  <c r="F1273" i="6"/>
  <c r="F1274" i="6"/>
  <c r="F1275" i="6"/>
  <c r="F1276" i="6"/>
  <c r="F1277" i="6"/>
  <c r="F1278" i="6"/>
  <c r="F1279" i="6"/>
  <c r="F1280" i="6"/>
  <c r="F1281" i="6"/>
  <c r="F1282" i="6"/>
  <c r="F1283" i="6"/>
  <c r="F1284" i="6"/>
  <c r="F1285" i="6"/>
  <c r="F1286" i="6"/>
  <c r="F1287" i="6"/>
  <c r="F1288" i="6"/>
  <c r="F1289" i="6"/>
  <c r="F1290" i="6"/>
  <c r="F1291" i="6"/>
  <c r="F1292" i="6"/>
  <c r="F1293" i="6"/>
  <c r="F1294" i="6"/>
  <c r="F1295" i="6"/>
  <c r="F1296" i="6"/>
  <c r="F1297" i="6"/>
  <c r="F1298" i="6"/>
  <c r="F1299" i="6"/>
  <c r="F1300" i="6"/>
  <c r="F1301" i="6"/>
  <c r="F1302" i="6"/>
  <c r="F1303" i="6"/>
  <c r="F1304" i="6"/>
  <c r="F1305" i="6"/>
  <c r="F1306" i="6"/>
  <c r="F1307" i="6"/>
  <c r="F1308" i="6"/>
  <c r="F1309" i="6"/>
  <c r="F1310" i="6"/>
  <c r="F1311" i="6"/>
  <c r="F1312" i="6"/>
  <c r="F1313" i="6"/>
  <c r="F1314" i="6"/>
  <c r="F1315" i="6"/>
  <c r="F1316" i="6"/>
  <c r="F1317" i="6"/>
  <c r="F1318" i="6"/>
  <c r="F1319" i="6"/>
  <c r="F1320" i="6"/>
  <c r="F1321" i="6"/>
  <c r="F1322" i="6"/>
  <c r="F1323" i="6"/>
  <c r="F1324" i="6"/>
  <c r="F1325" i="6"/>
  <c r="F1326" i="6"/>
  <c r="F1327" i="6"/>
  <c r="F1328" i="6"/>
  <c r="F1329" i="6"/>
  <c r="F1330" i="6"/>
  <c r="F1331" i="6"/>
  <c r="F1332" i="6"/>
  <c r="F1333" i="6"/>
  <c r="F1334" i="6"/>
  <c r="F1335" i="6"/>
  <c r="F1336" i="6"/>
  <c r="F1337" i="6"/>
  <c r="F1338" i="6"/>
  <c r="F1339" i="6"/>
  <c r="F1340" i="6"/>
  <c r="F1341" i="6"/>
  <c r="F1342" i="6"/>
  <c r="F1343" i="6"/>
  <c r="F1344" i="6"/>
  <c r="F1345" i="6"/>
  <c r="F1346" i="6"/>
  <c r="F1347" i="6"/>
  <c r="F1348" i="6"/>
  <c r="F1349" i="6"/>
  <c r="F1350" i="6"/>
  <c r="F1351" i="6"/>
  <c r="F1352" i="6"/>
  <c r="F1353" i="6"/>
  <c r="F1354" i="6"/>
  <c r="F1355" i="6"/>
  <c r="F1356" i="6"/>
  <c r="F1357" i="6"/>
  <c r="F1358" i="6"/>
  <c r="F1359" i="6"/>
  <c r="F1360" i="6"/>
  <c r="F1361" i="6"/>
  <c r="F1362" i="6"/>
  <c r="F1363" i="6"/>
  <c r="F1364" i="6"/>
  <c r="F1365" i="6"/>
  <c r="F1366" i="6"/>
  <c r="F1367" i="6"/>
  <c r="F1368" i="6"/>
  <c r="F1369" i="6"/>
  <c r="F1370" i="6"/>
  <c r="F1371" i="6"/>
  <c r="F1372" i="6"/>
  <c r="F1373" i="6"/>
  <c r="F1374" i="6"/>
  <c r="F1375" i="6"/>
  <c r="F1376" i="6"/>
  <c r="F1377" i="6"/>
  <c r="F1378" i="6"/>
  <c r="F1379" i="6"/>
  <c r="F1380" i="6"/>
  <c r="F1381" i="6"/>
  <c r="F1382" i="6"/>
  <c r="F1383" i="6"/>
  <c r="F1384" i="6"/>
  <c r="F1385" i="6"/>
  <c r="F1386" i="6"/>
  <c r="F1387" i="6"/>
  <c r="F1388" i="6"/>
  <c r="F1389" i="6"/>
  <c r="F1390" i="6"/>
  <c r="F1391" i="6"/>
  <c r="F1392" i="6"/>
  <c r="F1393" i="6"/>
  <c r="F1394" i="6"/>
  <c r="F1395" i="6"/>
  <c r="F1396" i="6"/>
  <c r="F1397" i="6"/>
  <c r="F1398" i="6"/>
  <c r="F1399" i="6"/>
  <c r="F1400" i="6"/>
  <c r="F1401" i="6"/>
  <c r="F1402" i="6"/>
  <c r="F1403" i="6"/>
  <c r="F1404" i="6"/>
  <c r="F1405" i="6"/>
  <c r="F1406" i="6"/>
  <c r="F1407" i="6"/>
  <c r="F1408" i="6"/>
  <c r="F1409" i="6"/>
  <c r="F1410" i="6"/>
  <c r="F1411" i="6"/>
  <c r="F1412" i="6"/>
  <c r="F1413" i="6"/>
  <c r="F1414" i="6"/>
  <c r="F1415" i="6"/>
  <c r="F1416" i="6"/>
  <c r="F1417" i="6"/>
  <c r="F1418" i="6"/>
  <c r="F1419" i="6"/>
  <c r="F1420" i="6"/>
  <c r="F1421" i="6"/>
  <c r="F1422" i="6"/>
  <c r="F1423" i="6"/>
  <c r="F1424" i="6"/>
  <c r="F1425" i="6"/>
  <c r="F1426" i="6"/>
  <c r="F1427" i="6"/>
  <c r="F1428" i="6"/>
  <c r="F1429" i="6"/>
  <c r="F1430" i="6"/>
  <c r="F1431" i="6"/>
  <c r="F1432" i="6"/>
  <c r="F1433" i="6"/>
  <c r="F1434" i="6"/>
  <c r="F1435" i="6"/>
  <c r="F1436" i="6"/>
  <c r="F1437" i="6"/>
  <c r="F1438" i="6"/>
  <c r="F1439" i="6"/>
  <c r="F1440" i="6"/>
  <c r="F1441" i="6"/>
  <c r="F1442" i="6"/>
  <c r="F1443" i="6"/>
  <c r="F1444" i="6"/>
  <c r="F1445" i="6"/>
  <c r="F1446" i="6"/>
  <c r="F1447" i="6"/>
  <c r="F1448" i="6"/>
  <c r="F1449" i="6"/>
  <c r="F1450" i="6"/>
  <c r="F1451" i="6"/>
  <c r="F1452" i="6"/>
  <c r="F1453" i="6"/>
  <c r="F1454" i="6"/>
  <c r="F1455" i="6"/>
  <c r="F1456" i="6"/>
  <c r="F1457" i="6"/>
  <c r="F1458" i="6"/>
  <c r="F1459" i="6"/>
  <c r="F1460" i="6"/>
  <c r="F1461" i="6"/>
  <c r="F1462" i="6"/>
  <c r="F1463" i="6"/>
  <c r="F1464" i="6"/>
  <c r="F1465" i="6"/>
  <c r="F1466" i="6"/>
  <c r="F1467" i="6"/>
  <c r="F1468" i="6"/>
  <c r="F1469" i="6"/>
  <c r="F1470" i="6"/>
  <c r="F1471" i="6"/>
  <c r="F1472" i="6"/>
  <c r="F1473" i="6"/>
  <c r="F1474" i="6"/>
  <c r="F1475" i="6"/>
  <c r="F1476" i="6"/>
  <c r="F1477" i="6"/>
  <c r="F1478" i="6"/>
  <c r="F1479" i="6"/>
  <c r="F1480" i="6"/>
  <c r="F1481" i="6"/>
  <c r="F1482" i="6"/>
  <c r="F1483" i="6"/>
  <c r="F1484" i="6"/>
  <c r="F1485" i="6"/>
  <c r="F1486" i="6"/>
  <c r="F1487" i="6"/>
  <c r="F1488" i="6"/>
  <c r="F1489" i="6"/>
  <c r="F1490" i="6"/>
  <c r="F1491" i="6"/>
  <c r="F1492" i="6"/>
  <c r="F1493" i="6"/>
  <c r="F1494" i="6"/>
  <c r="F1495" i="6"/>
  <c r="F1496" i="6"/>
  <c r="F1497" i="6"/>
  <c r="F1498" i="6"/>
  <c r="F1499" i="6"/>
  <c r="F1500" i="6"/>
  <c r="F1501" i="6"/>
  <c r="F1502" i="6"/>
  <c r="F1503" i="6"/>
  <c r="F1504" i="6"/>
  <c r="F1505" i="6"/>
  <c r="F1506" i="6"/>
  <c r="F1507" i="6"/>
  <c r="F1508" i="6"/>
  <c r="F1509" i="6"/>
  <c r="F1510" i="6"/>
  <c r="F1511" i="6"/>
  <c r="F1512" i="6"/>
  <c r="F1513" i="6"/>
  <c r="F1514" i="6"/>
  <c r="F1515" i="6"/>
  <c r="F1516" i="6"/>
  <c r="F1517" i="6"/>
  <c r="F1518" i="6"/>
  <c r="F1519" i="6"/>
  <c r="F1520" i="6"/>
  <c r="F1521" i="6"/>
  <c r="F1522" i="6"/>
  <c r="F1523" i="6"/>
  <c r="F1524" i="6"/>
  <c r="F1525" i="6"/>
  <c r="F1526" i="6"/>
  <c r="F1527" i="6"/>
  <c r="F1528" i="6"/>
  <c r="F1529" i="6"/>
  <c r="F1530" i="6"/>
  <c r="F1531" i="6"/>
  <c r="F1532" i="6"/>
  <c r="F1533" i="6"/>
  <c r="F1534" i="6"/>
  <c r="F1535" i="6"/>
  <c r="F1536" i="6"/>
  <c r="F1537" i="6"/>
  <c r="F1538" i="6"/>
  <c r="F1539" i="6"/>
  <c r="F1540" i="6"/>
  <c r="F1541" i="6"/>
  <c r="F1542" i="6"/>
  <c r="F1543" i="6"/>
  <c r="F1544" i="6"/>
  <c r="F1545" i="6"/>
  <c r="F1546" i="6"/>
  <c r="F1547" i="6"/>
  <c r="F1548" i="6"/>
  <c r="F1549" i="6"/>
  <c r="F1550" i="6"/>
  <c r="F1551" i="6"/>
  <c r="F1552" i="6"/>
  <c r="F1553" i="6"/>
  <c r="F1554" i="6"/>
  <c r="F1555" i="6"/>
  <c r="F1556" i="6"/>
  <c r="F1557" i="6"/>
  <c r="F1558" i="6"/>
  <c r="F1559" i="6"/>
  <c r="F1560" i="6"/>
  <c r="F1561" i="6"/>
  <c r="F1562" i="6"/>
  <c r="F1563" i="6"/>
  <c r="F1564" i="6"/>
  <c r="F1565" i="6"/>
  <c r="F1566" i="6"/>
  <c r="F1567" i="6"/>
  <c r="F1568" i="6"/>
  <c r="F1569" i="6"/>
  <c r="F1570" i="6"/>
  <c r="F1571" i="6"/>
  <c r="F1572" i="6"/>
  <c r="F1573" i="6"/>
  <c r="F1574" i="6"/>
  <c r="F1575" i="6"/>
  <c r="F1576" i="6"/>
  <c r="F1577" i="6"/>
  <c r="F1578" i="6"/>
  <c r="F1579" i="6"/>
  <c r="F1580" i="6"/>
  <c r="F1581" i="6"/>
  <c r="F1582" i="6"/>
  <c r="F1583" i="6"/>
  <c r="F1584" i="6"/>
  <c r="F1585" i="6"/>
  <c r="F1586" i="6"/>
  <c r="F1587" i="6"/>
  <c r="F1588" i="6"/>
  <c r="F1589" i="6"/>
  <c r="F1590" i="6"/>
  <c r="F1591" i="6"/>
  <c r="F1592" i="6"/>
  <c r="F1593" i="6"/>
  <c r="F1594" i="6"/>
  <c r="F1595" i="6"/>
  <c r="F1596" i="6"/>
  <c r="F1597" i="6"/>
  <c r="F1598" i="6"/>
  <c r="F1599" i="6"/>
  <c r="F1600" i="6"/>
  <c r="F1601" i="6"/>
  <c r="F1602" i="6"/>
  <c r="F1603" i="6"/>
  <c r="F1604" i="6"/>
  <c r="F1605" i="6"/>
  <c r="F1606" i="6"/>
  <c r="F1607" i="6"/>
  <c r="F1608" i="6"/>
  <c r="F1609" i="6"/>
  <c r="F1610" i="6"/>
  <c r="F1611" i="6"/>
  <c r="F1612" i="6"/>
  <c r="F1613" i="6"/>
  <c r="F1614" i="6"/>
  <c r="F1615" i="6"/>
  <c r="F1616" i="6"/>
  <c r="F1617" i="6"/>
  <c r="F1618" i="6"/>
  <c r="F1619" i="6"/>
  <c r="F1620" i="6"/>
  <c r="F1621" i="6"/>
  <c r="F1622" i="6"/>
  <c r="F1623" i="6"/>
  <c r="F1624" i="6"/>
  <c r="F1625" i="6"/>
  <c r="F1626" i="6"/>
  <c r="F1627" i="6"/>
  <c r="F1628" i="6"/>
  <c r="F1629" i="6"/>
  <c r="F1630" i="6"/>
  <c r="F1631" i="6"/>
  <c r="F1632" i="6"/>
  <c r="F1633" i="6"/>
  <c r="F1634" i="6"/>
  <c r="F1635" i="6"/>
  <c r="F1636" i="6"/>
  <c r="F1637" i="6"/>
  <c r="F1638" i="6"/>
  <c r="F1639" i="6"/>
  <c r="F1640" i="6"/>
  <c r="F1641" i="6"/>
  <c r="F1642" i="6"/>
  <c r="F1643" i="6"/>
  <c r="F1644" i="6"/>
  <c r="F1645" i="6"/>
  <c r="F1646" i="6"/>
  <c r="F1647" i="6"/>
  <c r="F1648" i="6"/>
  <c r="F1649" i="6"/>
  <c r="F1650" i="6"/>
  <c r="F1651" i="6"/>
  <c r="F1652" i="6"/>
  <c r="F1653" i="6"/>
  <c r="F1654" i="6"/>
  <c r="F1655" i="6"/>
  <c r="F1656" i="6"/>
  <c r="F1657" i="6"/>
  <c r="F1658" i="6"/>
  <c r="F1659" i="6"/>
  <c r="F1660" i="6"/>
  <c r="F1661" i="6"/>
  <c r="F1662" i="6"/>
  <c r="F1663" i="6"/>
  <c r="F1664" i="6"/>
  <c r="F1665" i="6"/>
  <c r="F1666" i="6"/>
  <c r="F1667" i="6"/>
  <c r="F1668" i="6"/>
  <c r="F1669" i="6"/>
  <c r="F1670" i="6"/>
  <c r="F1671" i="6"/>
  <c r="F1672" i="6"/>
  <c r="F1673" i="6"/>
  <c r="F1674" i="6"/>
  <c r="F1675" i="6"/>
  <c r="F1676" i="6"/>
  <c r="F1677" i="6"/>
  <c r="F1678" i="6"/>
  <c r="F1679" i="6"/>
  <c r="F1680" i="6"/>
  <c r="F1681" i="6"/>
  <c r="F1682" i="6"/>
  <c r="F1683" i="6"/>
  <c r="F1684" i="6"/>
  <c r="F1685" i="6"/>
  <c r="F1686" i="6"/>
  <c r="F1687" i="6"/>
  <c r="F1688" i="6"/>
  <c r="F1689" i="6"/>
  <c r="F1690" i="6"/>
  <c r="F1691" i="6"/>
  <c r="F1692" i="6"/>
  <c r="F1693" i="6"/>
  <c r="F1694" i="6"/>
  <c r="F1695" i="6"/>
  <c r="F1696" i="6"/>
  <c r="F1697" i="6"/>
  <c r="F1698" i="6"/>
  <c r="F1699" i="6"/>
  <c r="F1700" i="6"/>
  <c r="F1701" i="6"/>
  <c r="F1702" i="6"/>
  <c r="F1703" i="6"/>
  <c r="F1704" i="6"/>
  <c r="F1705" i="6"/>
  <c r="F1706" i="6"/>
  <c r="F1707" i="6"/>
  <c r="F1708" i="6"/>
  <c r="F1709" i="6"/>
  <c r="F1710" i="6"/>
  <c r="F1711" i="6"/>
  <c r="F1712" i="6"/>
  <c r="F1713" i="6"/>
  <c r="F1714" i="6"/>
  <c r="F1715" i="6"/>
  <c r="F1716" i="6"/>
  <c r="F1717" i="6"/>
  <c r="F1718" i="6"/>
  <c r="F1719" i="6"/>
  <c r="F1720" i="6"/>
  <c r="F1721" i="6"/>
  <c r="F1722" i="6"/>
  <c r="F1723" i="6"/>
  <c r="F1724" i="6"/>
  <c r="F1725" i="6"/>
  <c r="F1726" i="6"/>
  <c r="F1727" i="6"/>
  <c r="F1728" i="6"/>
  <c r="F1729" i="6"/>
  <c r="F1730" i="6"/>
  <c r="F1731" i="6"/>
  <c r="F1732" i="6"/>
  <c r="F1733" i="6"/>
  <c r="F1734" i="6"/>
  <c r="F1735" i="6"/>
  <c r="F1736" i="6"/>
  <c r="F1737" i="6"/>
  <c r="F1738" i="6"/>
  <c r="F1739" i="6"/>
  <c r="F1740" i="6"/>
  <c r="F1741" i="6"/>
  <c r="F1742" i="6"/>
  <c r="F1743" i="6"/>
  <c r="F1744" i="6"/>
  <c r="F1745" i="6"/>
  <c r="F1746" i="6"/>
  <c r="F1747" i="6"/>
  <c r="F1748" i="6"/>
  <c r="F1749" i="6"/>
  <c r="F1750" i="6"/>
  <c r="F1751" i="6"/>
  <c r="F1752" i="6"/>
  <c r="F1753" i="6"/>
  <c r="F1754" i="6"/>
  <c r="F1755" i="6"/>
  <c r="F1756" i="6"/>
  <c r="F1757" i="6"/>
  <c r="F1758" i="6"/>
  <c r="F1759" i="6"/>
  <c r="F1760" i="6"/>
  <c r="F1761" i="6"/>
  <c r="F1762" i="6"/>
  <c r="F1763" i="6"/>
  <c r="F1764" i="6"/>
  <c r="F1765" i="6"/>
  <c r="F1766" i="6"/>
  <c r="F1767" i="6"/>
  <c r="F1768" i="6"/>
  <c r="F1769" i="6"/>
  <c r="F1770" i="6"/>
  <c r="F1771" i="6"/>
  <c r="F1772" i="6"/>
  <c r="F1773" i="6"/>
  <c r="F1774" i="6"/>
  <c r="F1775" i="6"/>
  <c r="F1776" i="6"/>
  <c r="F1777" i="6"/>
  <c r="F1778" i="6"/>
  <c r="F1779" i="6"/>
  <c r="F1780" i="6"/>
  <c r="F1781" i="6"/>
  <c r="F1782" i="6"/>
  <c r="F1783" i="6"/>
  <c r="F1784" i="6"/>
  <c r="F1785" i="6"/>
  <c r="F1786" i="6"/>
  <c r="F1787" i="6"/>
  <c r="F1788" i="6"/>
  <c r="F1789" i="6"/>
  <c r="F1790" i="6"/>
  <c r="F1791" i="6"/>
  <c r="F1792" i="6"/>
  <c r="F1793" i="6"/>
  <c r="F1794" i="6"/>
  <c r="F1795" i="6"/>
  <c r="F1796" i="6"/>
  <c r="F1797" i="6"/>
  <c r="F1798" i="6"/>
  <c r="F1799" i="6"/>
  <c r="F1800" i="6"/>
  <c r="F1801" i="6"/>
  <c r="F1802" i="6"/>
  <c r="F1803" i="6"/>
  <c r="F1804" i="6"/>
  <c r="F1805" i="6"/>
  <c r="F1806" i="6"/>
  <c r="F1807" i="6"/>
  <c r="F1808" i="6"/>
  <c r="F1809" i="6"/>
  <c r="F1810" i="6"/>
  <c r="F1811" i="6"/>
  <c r="F1812" i="6"/>
  <c r="F1813" i="6"/>
  <c r="F1814" i="6"/>
  <c r="F1815" i="6"/>
  <c r="F1816" i="6"/>
  <c r="F1817" i="6"/>
  <c r="F1818" i="6"/>
  <c r="F1819" i="6"/>
  <c r="F1820" i="6"/>
  <c r="F1821" i="6"/>
  <c r="F1822" i="6"/>
  <c r="F1823" i="6"/>
  <c r="F1824" i="6"/>
  <c r="F1825" i="6"/>
  <c r="F1826" i="6"/>
  <c r="F1827" i="6"/>
  <c r="F1828" i="6"/>
  <c r="F1829" i="6"/>
  <c r="F1830" i="6"/>
  <c r="F1831" i="6"/>
  <c r="F1832" i="6"/>
  <c r="F1833" i="6"/>
  <c r="F1834" i="6"/>
  <c r="F1835" i="6"/>
  <c r="F1836" i="6"/>
  <c r="F1837" i="6"/>
  <c r="F1838" i="6"/>
  <c r="F1839" i="6"/>
  <c r="F1840" i="6"/>
  <c r="F1841" i="6"/>
  <c r="F1842" i="6"/>
  <c r="F1843" i="6"/>
  <c r="F1844" i="6"/>
  <c r="F1845" i="6"/>
  <c r="F1846" i="6"/>
  <c r="F1847" i="6"/>
  <c r="F1848" i="6"/>
  <c r="F1849" i="6"/>
  <c r="F1850" i="6"/>
  <c r="F1851" i="6"/>
  <c r="F1852" i="6"/>
  <c r="F1853" i="6"/>
  <c r="F1854" i="6"/>
  <c r="F1855" i="6"/>
  <c r="F1856" i="6"/>
  <c r="F1857" i="6"/>
  <c r="F1858" i="6"/>
  <c r="F1859" i="6"/>
  <c r="F1860" i="6"/>
  <c r="F1861" i="6"/>
  <c r="F1862" i="6"/>
  <c r="F1863" i="6"/>
  <c r="F1864" i="6"/>
  <c r="F1865" i="6"/>
  <c r="F1866" i="6"/>
  <c r="F1867" i="6"/>
  <c r="F1868" i="6"/>
  <c r="F1869" i="6"/>
  <c r="F1870" i="6"/>
  <c r="F1871" i="6"/>
  <c r="F1872" i="6"/>
  <c r="F1873" i="6"/>
  <c r="F1874" i="6"/>
  <c r="F1875" i="6"/>
  <c r="F1876" i="6"/>
  <c r="F1877" i="6"/>
  <c r="F1878" i="6"/>
  <c r="F1879" i="6"/>
  <c r="F1880" i="6"/>
  <c r="F1881" i="6"/>
  <c r="F1882" i="6"/>
  <c r="F1883" i="6"/>
  <c r="F1884" i="6"/>
  <c r="F1885" i="6"/>
  <c r="F1886" i="6"/>
  <c r="F1887" i="6"/>
  <c r="F1888" i="6"/>
  <c r="F1889" i="6"/>
  <c r="F1890" i="6"/>
  <c r="F1891" i="6"/>
  <c r="F1892" i="6"/>
  <c r="F1893" i="6"/>
  <c r="F1894" i="6"/>
  <c r="F1895" i="6"/>
  <c r="F1896" i="6"/>
  <c r="F1897" i="6"/>
  <c r="F1898" i="6"/>
  <c r="F1899" i="6"/>
  <c r="F1900" i="6"/>
  <c r="F1901" i="6"/>
  <c r="F1902" i="6"/>
  <c r="F1903" i="6"/>
  <c r="F1904" i="6"/>
  <c r="F1905" i="6"/>
  <c r="F1906" i="6"/>
  <c r="F1907" i="6"/>
  <c r="F1908" i="6"/>
  <c r="F1909" i="6"/>
  <c r="F1910" i="6"/>
  <c r="F1911" i="6"/>
  <c r="F1912" i="6"/>
  <c r="F1913" i="6"/>
  <c r="F1914" i="6"/>
  <c r="F1915" i="6"/>
  <c r="F1916" i="6"/>
  <c r="F1917" i="6"/>
  <c r="F1918" i="6"/>
  <c r="F1919" i="6"/>
  <c r="F1920" i="6"/>
  <c r="F1921" i="6"/>
  <c r="F1922" i="6"/>
  <c r="F1923" i="6"/>
  <c r="F1924" i="6"/>
  <c r="F1925" i="6"/>
  <c r="F1926" i="6"/>
  <c r="F1927" i="6"/>
  <c r="F1928" i="6"/>
  <c r="F1929" i="6"/>
  <c r="F1930" i="6"/>
  <c r="F1931" i="6"/>
  <c r="F1932" i="6"/>
  <c r="F1933" i="6"/>
  <c r="F1934" i="6"/>
  <c r="F1935" i="6"/>
  <c r="F1936" i="6"/>
  <c r="F1937" i="6"/>
  <c r="F1938" i="6"/>
  <c r="F1939" i="6"/>
  <c r="F1940" i="6"/>
  <c r="F1941" i="6"/>
  <c r="F1942" i="6"/>
  <c r="F1943" i="6"/>
  <c r="F1944" i="6"/>
  <c r="F1945" i="6"/>
  <c r="F1946" i="6"/>
  <c r="F1947" i="6"/>
  <c r="F1948" i="6"/>
  <c r="F1949" i="6"/>
  <c r="F1950" i="6"/>
  <c r="F1951" i="6"/>
  <c r="F1952" i="6"/>
  <c r="F1953" i="6"/>
  <c r="F1954" i="6"/>
  <c r="F1955" i="6"/>
  <c r="F1956" i="6"/>
  <c r="F1957" i="6"/>
  <c r="F1958" i="6"/>
  <c r="F1959" i="6"/>
  <c r="F1960" i="6"/>
  <c r="F1961" i="6"/>
  <c r="F1962" i="6"/>
  <c r="F1963" i="6"/>
  <c r="F1964" i="6"/>
  <c r="F1965" i="6"/>
  <c r="F1966" i="6"/>
  <c r="F1967" i="6"/>
  <c r="F1968" i="6"/>
  <c r="F1969" i="6"/>
  <c r="F1970" i="6"/>
  <c r="F1971" i="6"/>
  <c r="F1972" i="6"/>
  <c r="F1973" i="6"/>
  <c r="F1974" i="6"/>
  <c r="F1975" i="6"/>
  <c r="F1976" i="6"/>
  <c r="F1977" i="6"/>
  <c r="F1978" i="6"/>
  <c r="F1979" i="6"/>
  <c r="F1980" i="6"/>
  <c r="F1981" i="6"/>
  <c r="F1982" i="6"/>
  <c r="F1983" i="6"/>
  <c r="F1984" i="6"/>
  <c r="F1985" i="6"/>
  <c r="F1986" i="6"/>
  <c r="F1987" i="6"/>
  <c r="F1988" i="6"/>
  <c r="F1989" i="6"/>
  <c r="F1990" i="6"/>
  <c r="F1991" i="6"/>
  <c r="F1992" i="6"/>
  <c r="F1993" i="6"/>
  <c r="F1994" i="6"/>
  <c r="F1995" i="6"/>
  <c r="F1996" i="6"/>
  <c r="F1997" i="6"/>
  <c r="F1998" i="6"/>
  <c r="F1999" i="6"/>
  <c r="F2000" i="6"/>
  <c r="F2001" i="6"/>
  <c r="F2002" i="6"/>
  <c r="F2003" i="6"/>
  <c r="F2004" i="6"/>
  <c r="F2005" i="6"/>
  <c r="F2006" i="6"/>
  <c r="F2007" i="6"/>
  <c r="F2008" i="6"/>
  <c r="F2009" i="6"/>
  <c r="F2010" i="6"/>
  <c r="F2011" i="6"/>
  <c r="F2012" i="6"/>
  <c r="F2013" i="6"/>
  <c r="F2014" i="6"/>
  <c r="F2015" i="6"/>
  <c r="F2016" i="6"/>
  <c r="F2017" i="6"/>
  <c r="F2018" i="6"/>
  <c r="F2019" i="6"/>
  <c r="F2020" i="6"/>
  <c r="F2021" i="6"/>
  <c r="F2022" i="6"/>
  <c r="F2023" i="6"/>
  <c r="F2024" i="6"/>
  <c r="F2025" i="6"/>
  <c r="F2026" i="6"/>
  <c r="F2027" i="6"/>
  <c r="F2028" i="6"/>
  <c r="F2029" i="6"/>
  <c r="F2030" i="6"/>
  <c r="F2031" i="6"/>
  <c r="F2032" i="6"/>
  <c r="F2033" i="6"/>
  <c r="F2034" i="6"/>
  <c r="F2035" i="6"/>
  <c r="F2036" i="6"/>
  <c r="F2037" i="6"/>
  <c r="F2038" i="6"/>
  <c r="F2039" i="6"/>
  <c r="F2040" i="6"/>
  <c r="F2041" i="6"/>
  <c r="F2042" i="6"/>
  <c r="F2043" i="6"/>
  <c r="F2044" i="6"/>
  <c r="F2045" i="6"/>
  <c r="F2046" i="6"/>
  <c r="F2047" i="6"/>
  <c r="F2048" i="6"/>
  <c r="F2049" i="6"/>
  <c r="F2050" i="6"/>
  <c r="F2051" i="6"/>
  <c r="F2052" i="6"/>
  <c r="F2053" i="6"/>
  <c r="F2054" i="6"/>
  <c r="F2055" i="6"/>
  <c r="F2056" i="6"/>
  <c r="F2057" i="6"/>
  <c r="F2058" i="6"/>
  <c r="F2059" i="6"/>
  <c r="F2060" i="6"/>
  <c r="F2061" i="6"/>
  <c r="F2062" i="6"/>
  <c r="F2063" i="6"/>
  <c r="F2064" i="6"/>
  <c r="F2065" i="6"/>
  <c r="F2066" i="6"/>
  <c r="F2067" i="6"/>
  <c r="F2068" i="6"/>
  <c r="F2069" i="6"/>
  <c r="F2070" i="6"/>
  <c r="F2071" i="6"/>
  <c r="F2072" i="6"/>
  <c r="F2073" i="6"/>
  <c r="F2074" i="6"/>
  <c r="F2075" i="6"/>
  <c r="F2076" i="6"/>
  <c r="F2077" i="6"/>
  <c r="F2078" i="6"/>
  <c r="F2079" i="6"/>
  <c r="F2080" i="6"/>
  <c r="F2081" i="6"/>
  <c r="F2082" i="6"/>
  <c r="F2083" i="6"/>
  <c r="F2084" i="6"/>
  <c r="F2085" i="6"/>
  <c r="F2086" i="6"/>
  <c r="F2087" i="6"/>
  <c r="F2088" i="6"/>
  <c r="F2089" i="6"/>
  <c r="F2090" i="6"/>
  <c r="F2091" i="6"/>
  <c r="F2092" i="6"/>
  <c r="F2093" i="6"/>
  <c r="F2094" i="6"/>
  <c r="F2095" i="6"/>
  <c r="F2096" i="6"/>
  <c r="F2097" i="6"/>
  <c r="F2098" i="6"/>
  <c r="F2099" i="6"/>
  <c r="F2100" i="6"/>
  <c r="F2101" i="6"/>
  <c r="F2102" i="6"/>
  <c r="F2103" i="6"/>
  <c r="F2104" i="6"/>
  <c r="F2105" i="6"/>
  <c r="F2106" i="6"/>
  <c r="F2107" i="6"/>
  <c r="F2108" i="6"/>
  <c r="F2109" i="6"/>
  <c r="F2110" i="6"/>
  <c r="F2111" i="6"/>
  <c r="F2112" i="6"/>
  <c r="F2113" i="6"/>
  <c r="F2114" i="6"/>
  <c r="F2115" i="6"/>
  <c r="F2116" i="6"/>
  <c r="F2117" i="6"/>
  <c r="F2118" i="6"/>
  <c r="F2119" i="6"/>
  <c r="F2120" i="6"/>
  <c r="F2121" i="6"/>
  <c r="F2122" i="6"/>
  <c r="F2123" i="6"/>
  <c r="F2124" i="6"/>
  <c r="F2125" i="6"/>
  <c r="F2126" i="6"/>
  <c r="F2127" i="6"/>
  <c r="F2128" i="6"/>
  <c r="F2129" i="6"/>
  <c r="F2130" i="6"/>
  <c r="F2131" i="6"/>
  <c r="F2132" i="6"/>
  <c r="F2133" i="6"/>
  <c r="F2134" i="6"/>
  <c r="F2135" i="6"/>
  <c r="F2136" i="6"/>
  <c r="F2137" i="6"/>
  <c r="F2138" i="6"/>
  <c r="F2139" i="6"/>
  <c r="F2140" i="6"/>
  <c r="F2141" i="6"/>
  <c r="F2142" i="6"/>
  <c r="F2143" i="6"/>
  <c r="F2144" i="6"/>
  <c r="F2145" i="6"/>
  <c r="F2146" i="6"/>
  <c r="F2147" i="6"/>
  <c r="F2148" i="6"/>
  <c r="F2149" i="6"/>
  <c r="F2150" i="6"/>
  <c r="F2151" i="6"/>
  <c r="F2152" i="6"/>
  <c r="F2153" i="6"/>
  <c r="F2154" i="6"/>
  <c r="F2155" i="6"/>
  <c r="F2156" i="6"/>
  <c r="F2157" i="6"/>
  <c r="F2158" i="6"/>
  <c r="F2159" i="6"/>
  <c r="F2160" i="6"/>
  <c r="F2161" i="6"/>
  <c r="F2162" i="6"/>
  <c r="F2163" i="6"/>
  <c r="F2164" i="6"/>
  <c r="F2165" i="6"/>
  <c r="F2166" i="6"/>
  <c r="F2167" i="6"/>
  <c r="F2168" i="6"/>
  <c r="F2169" i="6"/>
  <c r="F2170" i="6"/>
  <c r="J162" i="1" l="1"/>
  <c r="N162" i="1"/>
  <c r="R162" i="1"/>
  <c r="V162" i="1"/>
  <c r="Z162" i="1"/>
  <c r="AD162" i="1"/>
  <c r="AH162" i="1"/>
  <c r="H162" i="1"/>
  <c r="C1634" i="6" s="1"/>
  <c r="P162" i="1"/>
  <c r="X162" i="1"/>
  <c r="AF162" i="1"/>
  <c r="L162" i="1"/>
  <c r="T162" i="1"/>
  <c r="AB162" i="1"/>
  <c r="AJ162" i="1"/>
  <c r="K162" i="1"/>
  <c r="S162" i="1"/>
  <c r="AA162" i="1"/>
  <c r="AI162" i="1"/>
  <c r="G162" i="1"/>
  <c r="C5" i="6" s="1"/>
  <c r="O162" i="1"/>
  <c r="W162" i="1"/>
  <c r="AE162" i="1"/>
  <c r="I162" i="1"/>
  <c r="M162" i="1"/>
  <c r="Q162" i="1"/>
  <c r="U162" i="1"/>
  <c r="Y162" i="1"/>
  <c r="AC162" i="1"/>
  <c r="AG162" i="1"/>
  <c r="AK162" i="1"/>
  <c r="C125" i="6" l="1"/>
  <c r="C217" i="6"/>
  <c r="C245" i="6"/>
  <c r="C337" i="6"/>
  <c r="C429" i="6"/>
  <c r="C155" i="6"/>
  <c r="C367" i="6"/>
  <c r="C186" i="6"/>
  <c r="C306" i="6"/>
  <c r="C398" i="6"/>
  <c r="C459" i="6"/>
  <c r="C551" i="6"/>
  <c r="C490" i="6"/>
  <c r="C641" i="6"/>
  <c r="C702" i="6"/>
  <c r="C763" i="6"/>
  <c r="C824" i="6"/>
  <c r="C916" i="6"/>
  <c r="C1036" i="6"/>
  <c r="C1128" i="6"/>
  <c r="C276" i="6"/>
  <c r="C582" i="6"/>
  <c r="C794" i="6"/>
  <c r="C1006" i="6"/>
  <c r="C1250" i="6"/>
  <c r="C520" i="6"/>
  <c r="C671" i="6"/>
  <c r="C732" i="6"/>
  <c r="C1097" i="6"/>
  <c r="C1402" i="6"/>
  <c r="C1494" i="6"/>
  <c r="C1586" i="6"/>
  <c r="C610" i="6"/>
  <c r="C885" i="6"/>
  <c r="C1189" i="6"/>
  <c r="C1312" i="6"/>
  <c r="C1372" i="6"/>
  <c r="C1616" i="6"/>
  <c r="C1067" i="6"/>
  <c r="C1220" i="6"/>
  <c r="C1555" i="6"/>
  <c r="C1737" i="6"/>
  <c r="C1981" i="6"/>
  <c r="C33" i="6"/>
  <c r="C975" i="6"/>
  <c r="C947" i="6"/>
  <c r="C1463" i="6"/>
  <c r="C1647" i="6"/>
  <c r="C1767" i="6"/>
  <c r="C1859" i="6"/>
  <c r="C1951" i="6"/>
  <c r="C2043" i="6"/>
  <c r="C2071" i="6"/>
  <c r="C2163" i="6"/>
  <c r="C855" i="6"/>
  <c r="C1159" i="6"/>
  <c r="C1281" i="6"/>
  <c r="C1920" i="6"/>
  <c r="C1433" i="6"/>
  <c r="C1828" i="6"/>
  <c r="C1525" i="6"/>
  <c r="C1706" i="6"/>
  <c r="C1890" i="6"/>
  <c r="C94" i="6"/>
  <c r="C1678" i="6"/>
  <c r="C2132" i="6"/>
  <c r="C2102" i="6"/>
  <c r="C2012" i="6"/>
  <c r="C64" i="6"/>
  <c r="C1341" i="6"/>
  <c r="C1798" i="6"/>
  <c r="C169" i="6"/>
  <c r="C381" i="6"/>
  <c r="C139" i="6"/>
  <c r="C259" i="6"/>
  <c r="C351" i="6"/>
  <c r="C443" i="6"/>
  <c r="C290" i="6"/>
  <c r="C473" i="6"/>
  <c r="C565" i="6"/>
  <c r="C412" i="6"/>
  <c r="C716" i="6"/>
  <c r="C320" i="6"/>
  <c r="C624" i="6"/>
  <c r="C685" i="6"/>
  <c r="C777" i="6"/>
  <c r="C534" i="6"/>
  <c r="C808" i="6"/>
  <c r="C1020" i="6"/>
  <c r="C838" i="6"/>
  <c r="C930" i="6"/>
  <c r="C1050" i="6"/>
  <c r="C1142" i="6"/>
  <c r="C1234" i="6"/>
  <c r="C200" i="6"/>
  <c r="C655" i="6"/>
  <c r="C1081" i="6"/>
  <c r="C1326" i="6"/>
  <c r="C1386" i="6"/>
  <c r="C504" i="6"/>
  <c r="C869" i="6"/>
  <c r="C989" i="6"/>
  <c r="C1173" i="6"/>
  <c r="C1264" i="6"/>
  <c r="C1416" i="6"/>
  <c r="C1508" i="6"/>
  <c r="C1600" i="6"/>
  <c r="C1355" i="6"/>
  <c r="C1539" i="6"/>
  <c r="C1661" i="6"/>
  <c r="C1781" i="6"/>
  <c r="C1873" i="6"/>
  <c r="C1965" i="6"/>
  <c r="C2085" i="6"/>
  <c r="C746" i="6"/>
  <c r="C899" i="6"/>
  <c r="C1203" i="6"/>
  <c r="C1295" i="6"/>
  <c r="C1447" i="6"/>
  <c r="C1751" i="6"/>
  <c r="C1995" i="6"/>
  <c r="C47" i="6"/>
  <c r="C1111" i="6"/>
  <c r="C1569" i="6"/>
  <c r="C1720" i="6"/>
  <c r="C1904" i="6"/>
  <c r="C108" i="6"/>
  <c r="C1477" i="6"/>
  <c r="C1842" i="6"/>
  <c r="C2026" i="6"/>
  <c r="C2146" i="6"/>
  <c r="C78" i="6"/>
  <c r="C1812" i="6"/>
  <c r="C1934" i="6"/>
  <c r="C2116" i="6"/>
  <c r="C1630" i="6"/>
  <c r="C16" i="6"/>
  <c r="C197" i="6"/>
  <c r="C317" i="6"/>
  <c r="C409" i="6"/>
  <c r="C287" i="6"/>
  <c r="C378" i="6"/>
  <c r="C501" i="6"/>
  <c r="C166" i="6"/>
  <c r="C531" i="6"/>
  <c r="C348" i="6"/>
  <c r="C562" i="6"/>
  <c r="C652" i="6"/>
  <c r="C256" i="6"/>
  <c r="C713" i="6"/>
  <c r="C228" i="6"/>
  <c r="C470" i="6"/>
  <c r="C774" i="6"/>
  <c r="C896" i="6"/>
  <c r="C1108" i="6"/>
  <c r="C1200" i="6"/>
  <c r="C593" i="6"/>
  <c r="C682" i="6"/>
  <c r="C866" i="6"/>
  <c r="C958" i="6"/>
  <c r="C986" i="6"/>
  <c r="C1078" i="6"/>
  <c r="C1170" i="6"/>
  <c r="C136" i="6"/>
  <c r="C621" i="6"/>
  <c r="C743" i="6"/>
  <c r="C1017" i="6"/>
  <c r="C1261" i="6"/>
  <c r="C1474" i="6"/>
  <c r="C1566" i="6"/>
  <c r="C805" i="6"/>
  <c r="C1292" i="6"/>
  <c r="C1352" i="6"/>
  <c r="C1444" i="6"/>
  <c r="C1536" i="6"/>
  <c r="C1231" i="6"/>
  <c r="C1323" i="6"/>
  <c r="C1689" i="6"/>
  <c r="C1717" i="6"/>
  <c r="C1809" i="6"/>
  <c r="C1901" i="6"/>
  <c r="C2113" i="6"/>
  <c r="C13" i="6"/>
  <c r="C105" i="6"/>
  <c r="C440" i="6"/>
  <c r="C927" i="6"/>
  <c r="C835" i="6"/>
  <c r="C1139" i="6"/>
  <c r="C1383" i="6"/>
  <c r="C1839" i="6"/>
  <c r="C1931" i="6"/>
  <c r="C2023" i="6"/>
  <c r="C2143" i="6"/>
  <c r="C75" i="6"/>
  <c r="C1047" i="6"/>
  <c r="C1505" i="6"/>
  <c r="C1992" i="6"/>
  <c r="C44" i="6"/>
  <c r="C1748" i="6"/>
  <c r="C1413" i="6"/>
  <c r="C1658" i="6"/>
  <c r="C1778" i="6"/>
  <c r="C1962" i="6"/>
  <c r="C2082" i="6"/>
  <c r="C1627" i="6"/>
  <c r="C1870" i="6"/>
  <c r="C2054" i="6"/>
  <c r="C1597" i="6"/>
  <c r="C133" i="6"/>
  <c r="C225" i="6"/>
  <c r="C253" i="6"/>
  <c r="C345" i="6"/>
  <c r="C437" i="6"/>
  <c r="C163" i="6"/>
  <c r="C375" i="6"/>
  <c r="C194" i="6"/>
  <c r="C314" i="6"/>
  <c r="C406" i="6"/>
  <c r="C467" i="6"/>
  <c r="C559" i="6"/>
  <c r="C284" i="6"/>
  <c r="C498" i="6"/>
  <c r="C590" i="6"/>
  <c r="C618" i="6"/>
  <c r="C649" i="6"/>
  <c r="C710" i="6"/>
  <c r="C832" i="6"/>
  <c r="C924" i="6"/>
  <c r="C1044" i="6"/>
  <c r="C1136" i="6"/>
  <c r="C771" i="6"/>
  <c r="C802" i="6"/>
  <c r="C1014" i="6"/>
  <c r="C1258" i="6"/>
  <c r="C1105" i="6"/>
  <c r="C1410" i="6"/>
  <c r="C1502" i="6"/>
  <c r="C1594" i="6"/>
  <c r="C679" i="6"/>
  <c r="C893" i="6"/>
  <c r="C1197" i="6"/>
  <c r="C1320" i="6"/>
  <c r="C1380" i="6"/>
  <c r="C1624" i="6"/>
  <c r="C955" i="6"/>
  <c r="C1563" i="6"/>
  <c r="C1745" i="6"/>
  <c r="C1989" i="6"/>
  <c r="C41" i="6"/>
  <c r="C740" i="6"/>
  <c r="C863" i="6"/>
  <c r="C1167" i="6"/>
  <c r="C528" i="6"/>
  <c r="C1075" i="6"/>
  <c r="C1471" i="6"/>
  <c r="C1655" i="6"/>
  <c r="C1775" i="6"/>
  <c r="C1867" i="6"/>
  <c r="C1959" i="6"/>
  <c r="C2051" i="6"/>
  <c r="C2079" i="6"/>
  <c r="C983" i="6"/>
  <c r="C1441" i="6"/>
  <c r="C1928" i="6"/>
  <c r="C1289" i="6"/>
  <c r="C1349" i="6"/>
  <c r="C1714" i="6"/>
  <c r="C1898" i="6"/>
  <c r="C102" i="6"/>
  <c r="C1228" i="6"/>
  <c r="C1836" i="6"/>
  <c r="C1806" i="6"/>
  <c r="C2020" i="6"/>
  <c r="C72" i="6"/>
  <c r="C1686" i="6"/>
  <c r="C10" i="6"/>
  <c r="C2140" i="6"/>
  <c r="C1533" i="6"/>
  <c r="C2110" i="6"/>
  <c r="C209" i="6"/>
  <c r="C237" i="6"/>
  <c r="C329" i="6"/>
  <c r="C421" i="6"/>
  <c r="C147" i="6"/>
  <c r="C359" i="6"/>
  <c r="C451" i="6"/>
  <c r="C178" i="6"/>
  <c r="C298" i="6"/>
  <c r="C390" i="6"/>
  <c r="C543" i="6"/>
  <c r="C268" i="6"/>
  <c r="C482" i="6"/>
  <c r="C574" i="6"/>
  <c r="C724" i="6"/>
  <c r="C602" i="6"/>
  <c r="C633" i="6"/>
  <c r="C694" i="6"/>
  <c r="C816" i="6"/>
  <c r="C908" i="6"/>
  <c r="C1028" i="6"/>
  <c r="C1120" i="6"/>
  <c r="C755" i="6"/>
  <c r="C786" i="6"/>
  <c r="C998" i="6"/>
  <c r="C1242" i="6"/>
  <c r="C1089" i="6"/>
  <c r="C1394" i="6"/>
  <c r="C1486" i="6"/>
  <c r="C1578" i="6"/>
  <c r="C663" i="6"/>
  <c r="C877" i="6"/>
  <c r="C1181" i="6"/>
  <c r="C1304" i="6"/>
  <c r="C1364" i="6"/>
  <c r="C1608" i="6"/>
  <c r="C939" i="6"/>
  <c r="C1273" i="6"/>
  <c r="C1547" i="6"/>
  <c r="C1729" i="6"/>
  <c r="C1973" i="6"/>
  <c r="C25" i="6"/>
  <c r="C117" i="6"/>
  <c r="C512" i="6"/>
  <c r="C847" i="6"/>
  <c r="C1151" i="6"/>
  <c r="C1059" i="6"/>
  <c r="C1455" i="6"/>
  <c r="C1639" i="6"/>
  <c r="C1759" i="6"/>
  <c r="C1851" i="6"/>
  <c r="C1943" i="6"/>
  <c r="C2035" i="6"/>
  <c r="C2063" i="6"/>
  <c r="C2155" i="6"/>
  <c r="C967" i="6"/>
  <c r="C1425" i="6"/>
  <c r="C1912" i="6"/>
  <c r="C1820" i="6"/>
  <c r="C2004" i="6"/>
  <c r="C1333" i="6"/>
  <c r="C1698" i="6"/>
  <c r="C1882" i="6"/>
  <c r="C86" i="6"/>
  <c r="C1212" i="6"/>
  <c r="C56" i="6"/>
  <c r="C1517" i="6"/>
  <c r="C1790" i="6"/>
  <c r="C2124" i="6"/>
  <c r="C1670" i="6"/>
  <c r="C2094" i="6"/>
  <c r="C149" i="6"/>
  <c r="C361" i="6"/>
  <c r="C453" i="6"/>
  <c r="C211" i="6"/>
  <c r="C239" i="6"/>
  <c r="C331" i="6"/>
  <c r="C423" i="6"/>
  <c r="C545" i="6"/>
  <c r="C270" i="6"/>
  <c r="C300" i="6"/>
  <c r="C514" i="6"/>
  <c r="C696" i="6"/>
  <c r="C484" i="6"/>
  <c r="C576" i="6"/>
  <c r="C665" i="6"/>
  <c r="C757" i="6"/>
  <c r="C726" i="6"/>
  <c r="C788" i="6"/>
  <c r="C1000" i="6"/>
  <c r="C180" i="6"/>
  <c r="C604" i="6"/>
  <c r="C818" i="6"/>
  <c r="C910" i="6"/>
  <c r="C1030" i="6"/>
  <c r="C1122" i="6"/>
  <c r="C1214" i="6"/>
  <c r="C392" i="6"/>
  <c r="C849" i="6"/>
  <c r="C969" i="6"/>
  <c r="C1153" i="6"/>
  <c r="C1306" i="6"/>
  <c r="C1366" i="6"/>
  <c r="C941" i="6"/>
  <c r="C1061" i="6"/>
  <c r="C1275" i="6"/>
  <c r="C1396" i="6"/>
  <c r="C1488" i="6"/>
  <c r="C1580" i="6"/>
  <c r="C1427" i="6"/>
  <c r="C1641" i="6"/>
  <c r="C1761" i="6"/>
  <c r="C1853" i="6"/>
  <c r="C1945" i="6"/>
  <c r="C2037" i="6"/>
  <c r="C2065" i="6"/>
  <c r="C2157" i="6"/>
  <c r="C879" i="6"/>
  <c r="C1091" i="6"/>
  <c r="C1335" i="6"/>
  <c r="C1519" i="6"/>
  <c r="C1610" i="6"/>
  <c r="C1731" i="6"/>
  <c r="C1975" i="6"/>
  <c r="C27" i="6"/>
  <c r="C119" i="6"/>
  <c r="C635" i="6"/>
  <c r="C1183" i="6"/>
  <c r="C1457" i="6"/>
  <c r="C1672" i="6"/>
  <c r="C1792" i="6"/>
  <c r="C2096" i="6"/>
  <c r="C1700" i="6"/>
  <c r="C1244" i="6"/>
  <c r="C1914" i="6"/>
  <c r="C1884" i="6"/>
  <c r="C1549" i="6"/>
  <c r="C88" i="6"/>
  <c r="C2006" i="6"/>
  <c r="C58" i="6"/>
  <c r="C1822" i="6"/>
  <c r="C2126" i="6"/>
  <c r="C153" i="6"/>
  <c r="C365" i="6"/>
  <c r="C457" i="6"/>
  <c r="C123" i="6"/>
  <c r="C215" i="6"/>
  <c r="C243" i="6"/>
  <c r="C335" i="6"/>
  <c r="C427" i="6"/>
  <c r="C274" i="6"/>
  <c r="C549" i="6"/>
  <c r="C396" i="6"/>
  <c r="C580" i="6"/>
  <c r="C700" i="6"/>
  <c r="C304" i="6"/>
  <c r="C608" i="6"/>
  <c r="C669" i="6"/>
  <c r="C761" i="6"/>
  <c r="C518" i="6"/>
  <c r="C792" i="6"/>
  <c r="C1004" i="6"/>
  <c r="C822" i="6"/>
  <c r="C914" i="6"/>
  <c r="C1034" i="6"/>
  <c r="C1126" i="6"/>
  <c r="C1218" i="6"/>
  <c r="C488" i="6"/>
  <c r="C639" i="6"/>
  <c r="C945" i="6"/>
  <c r="C1065" i="6"/>
  <c r="C1310" i="6"/>
  <c r="C1370" i="6"/>
  <c r="C853" i="6"/>
  <c r="C973" i="6"/>
  <c r="C1157" i="6"/>
  <c r="C1248" i="6"/>
  <c r="C1400" i="6"/>
  <c r="C1492" i="6"/>
  <c r="C1584" i="6"/>
  <c r="C1339" i="6"/>
  <c r="C1523" i="6"/>
  <c r="C1645" i="6"/>
  <c r="C1765" i="6"/>
  <c r="C1857" i="6"/>
  <c r="C1949" i="6"/>
  <c r="C2041" i="6"/>
  <c r="C2069" i="6"/>
  <c r="C2161" i="6"/>
  <c r="C184" i="6"/>
  <c r="C883" i="6"/>
  <c r="C1187" i="6"/>
  <c r="C1279" i="6"/>
  <c r="C1431" i="6"/>
  <c r="C1735" i="6"/>
  <c r="C1979" i="6"/>
  <c r="C31" i="6"/>
  <c r="C730" i="6"/>
  <c r="C1095" i="6"/>
  <c r="C1553" i="6"/>
  <c r="C1704" i="6"/>
  <c r="C1888" i="6"/>
  <c r="C92" i="6"/>
  <c r="C1461" i="6"/>
  <c r="C1614" i="6"/>
  <c r="C1826" i="6"/>
  <c r="C2010" i="6"/>
  <c r="C2130" i="6"/>
  <c r="C62" i="6"/>
  <c r="C1676" i="6"/>
  <c r="C1796" i="6"/>
  <c r="C2100" i="6"/>
  <c r="C1918" i="6"/>
  <c r="C185" i="6"/>
  <c r="C305" i="6"/>
  <c r="C397" i="6"/>
  <c r="C275" i="6"/>
  <c r="C154" i="6"/>
  <c r="C489" i="6"/>
  <c r="C366" i="6"/>
  <c r="C519" i="6"/>
  <c r="C124" i="6"/>
  <c r="C428" i="6"/>
  <c r="C458" i="6"/>
  <c r="C640" i="6"/>
  <c r="C336" i="6"/>
  <c r="C581" i="6"/>
  <c r="C701" i="6"/>
  <c r="C550" i="6"/>
  <c r="C609" i="6"/>
  <c r="C670" i="6"/>
  <c r="C731" i="6"/>
  <c r="C884" i="6"/>
  <c r="C1096" i="6"/>
  <c r="C1188" i="6"/>
  <c r="C244" i="6"/>
  <c r="C854" i="6"/>
  <c r="C946" i="6"/>
  <c r="C974" i="6"/>
  <c r="C1066" i="6"/>
  <c r="C1158" i="6"/>
  <c r="C793" i="6"/>
  <c r="C1219" i="6"/>
  <c r="C1462" i="6"/>
  <c r="C1554" i="6"/>
  <c r="C1005" i="6"/>
  <c r="C1280" i="6"/>
  <c r="C1340" i="6"/>
  <c r="C1432" i="6"/>
  <c r="C1524" i="6"/>
  <c r="C1035" i="6"/>
  <c r="C1371" i="6"/>
  <c r="C1677" i="6"/>
  <c r="C1705" i="6"/>
  <c r="C1797" i="6"/>
  <c r="C1889" i="6"/>
  <c r="C2101" i="6"/>
  <c r="C93" i="6"/>
  <c r="C762" i="6"/>
  <c r="C216" i="6"/>
  <c r="C915" i="6"/>
  <c r="C1311" i="6"/>
  <c r="C1615" i="6"/>
  <c r="C1827" i="6"/>
  <c r="C1919" i="6"/>
  <c r="C2011" i="6"/>
  <c r="C2131" i="6"/>
  <c r="C63" i="6"/>
  <c r="C823" i="6"/>
  <c r="C1127" i="6"/>
  <c r="C1585" i="6"/>
  <c r="C1736" i="6"/>
  <c r="C1249" i="6"/>
  <c r="C1493" i="6"/>
  <c r="C1858" i="6"/>
  <c r="C2042" i="6"/>
  <c r="C2162" i="6"/>
  <c r="C1401" i="6"/>
  <c r="C1980" i="6"/>
  <c r="C1646" i="6"/>
  <c r="C2070" i="6"/>
  <c r="C1950" i="6"/>
  <c r="C32" i="6"/>
  <c r="C1766" i="6"/>
  <c r="C181" i="6"/>
  <c r="C301" i="6"/>
  <c r="C393" i="6"/>
  <c r="C271" i="6"/>
  <c r="C362" i="6"/>
  <c r="C485" i="6"/>
  <c r="C150" i="6"/>
  <c r="C454" i="6"/>
  <c r="C515" i="6"/>
  <c r="C332" i="6"/>
  <c r="C546" i="6"/>
  <c r="C636" i="6"/>
  <c r="C240" i="6"/>
  <c r="C697" i="6"/>
  <c r="C577" i="6"/>
  <c r="C758" i="6"/>
  <c r="C880" i="6"/>
  <c r="C1092" i="6"/>
  <c r="C1184" i="6"/>
  <c r="C212" i="6"/>
  <c r="C666" i="6"/>
  <c r="C850" i="6"/>
  <c r="C942" i="6"/>
  <c r="C970" i="6"/>
  <c r="C1062" i="6"/>
  <c r="C1154" i="6"/>
  <c r="C1001" i="6"/>
  <c r="C1245" i="6"/>
  <c r="C1458" i="6"/>
  <c r="C1550" i="6"/>
  <c r="C424" i="6"/>
  <c r="C727" i="6"/>
  <c r="C789" i="6"/>
  <c r="C1336" i="6"/>
  <c r="C1428" i="6"/>
  <c r="C1520" i="6"/>
  <c r="C605" i="6"/>
  <c r="C1307" i="6"/>
  <c r="C1673" i="6"/>
  <c r="C1701" i="6"/>
  <c r="C1793" i="6"/>
  <c r="C1885" i="6"/>
  <c r="C2097" i="6"/>
  <c r="C89" i="6"/>
  <c r="C911" i="6"/>
  <c r="C819" i="6"/>
  <c r="C1123" i="6"/>
  <c r="C1215" i="6"/>
  <c r="C1367" i="6"/>
  <c r="C1823" i="6"/>
  <c r="C1915" i="6"/>
  <c r="C2007" i="6"/>
  <c r="C2127" i="6"/>
  <c r="C59" i="6"/>
  <c r="C1031" i="6"/>
  <c r="C1489" i="6"/>
  <c r="C1611" i="6"/>
  <c r="C1976" i="6"/>
  <c r="C28" i="6"/>
  <c r="C1732" i="6"/>
  <c r="C1397" i="6"/>
  <c r="C1642" i="6"/>
  <c r="C1762" i="6"/>
  <c r="C1946" i="6"/>
  <c r="C2066" i="6"/>
  <c r="C120" i="6"/>
  <c r="C2038" i="6"/>
  <c r="C1581" i="6"/>
  <c r="C1854" i="6"/>
  <c r="C1276" i="6"/>
  <c r="C2158" i="6"/>
  <c r="C281" i="6"/>
  <c r="C191" i="6"/>
  <c r="C311" i="6"/>
  <c r="C403" i="6"/>
  <c r="C130" i="6"/>
  <c r="C250" i="6"/>
  <c r="C434" i="6"/>
  <c r="C525" i="6"/>
  <c r="C222" i="6"/>
  <c r="C342" i="6"/>
  <c r="C495" i="6"/>
  <c r="C587" i="6"/>
  <c r="C615" i="6"/>
  <c r="C676" i="6"/>
  <c r="C160" i="6"/>
  <c r="C556" i="6"/>
  <c r="C737" i="6"/>
  <c r="C646" i="6"/>
  <c r="C768" i="6"/>
  <c r="C860" i="6"/>
  <c r="C952" i="6"/>
  <c r="C980" i="6"/>
  <c r="C1072" i="6"/>
  <c r="C1164" i="6"/>
  <c r="C372" i="6"/>
  <c r="C890" i="6"/>
  <c r="C1102" i="6"/>
  <c r="C1194" i="6"/>
  <c r="C921" i="6"/>
  <c r="C1041" i="6"/>
  <c r="C1286" i="6"/>
  <c r="C1346" i="6"/>
  <c r="C1438" i="6"/>
  <c r="C1530" i="6"/>
  <c r="C829" i="6"/>
  <c r="C1133" i="6"/>
  <c r="C1468" i="6"/>
  <c r="C1560" i="6"/>
  <c r="C707" i="6"/>
  <c r="C1499" i="6"/>
  <c r="C1833" i="6"/>
  <c r="C1925" i="6"/>
  <c r="C2017" i="6"/>
  <c r="C2137" i="6"/>
  <c r="C69" i="6"/>
  <c r="C799" i="6"/>
  <c r="C464" i="6"/>
  <c r="C1011" i="6"/>
  <c r="C1225" i="6"/>
  <c r="C1407" i="6"/>
  <c r="C1591" i="6"/>
  <c r="C1621" i="6"/>
  <c r="C1683" i="6"/>
  <c r="C1711" i="6"/>
  <c r="C1803" i="6"/>
  <c r="C1895" i="6"/>
  <c r="C2107" i="6"/>
  <c r="C7" i="6"/>
  <c r="C99" i="6"/>
  <c r="C1377" i="6"/>
  <c r="C1864" i="6"/>
  <c r="C2048" i="6"/>
  <c r="C2168" i="6"/>
  <c r="C1652" i="6"/>
  <c r="C1956" i="6"/>
  <c r="C1317" i="6"/>
  <c r="C1986" i="6"/>
  <c r="C38" i="6"/>
  <c r="C1772" i="6"/>
  <c r="C1742" i="6"/>
  <c r="C1255" i="6"/>
  <c r="C2076" i="6"/>
  <c r="C265" i="6"/>
  <c r="C175" i="6"/>
  <c r="C295" i="6"/>
  <c r="C387" i="6"/>
  <c r="C234" i="6"/>
  <c r="C418" i="6"/>
  <c r="C509" i="6"/>
  <c r="C206" i="6"/>
  <c r="C326" i="6"/>
  <c r="C479" i="6"/>
  <c r="C571" i="6"/>
  <c r="C599" i="6"/>
  <c r="C660" i="6"/>
  <c r="C144" i="6"/>
  <c r="C448" i="6"/>
  <c r="C540" i="6"/>
  <c r="C721" i="6"/>
  <c r="C356" i="6"/>
  <c r="C630" i="6"/>
  <c r="C752" i="6"/>
  <c r="C844" i="6"/>
  <c r="C936" i="6"/>
  <c r="C964" i="6"/>
  <c r="C1056" i="6"/>
  <c r="C1148" i="6"/>
  <c r="C874" i="6"/>
  <c r="C1086" i="6"/>
  <c r="C1178" i="6"/>
  <c r="C1270" i="6"/>
  <c r="C905" i="6"/>
  <c r="C1025" i="6"/>
  <c r="C1330" i="6"/>
  <c r="C1422" i="6"/>
  <c r="C1514" i="6"/>
  <c r="C813" i="6"/>
  <c r="C1117" i="6"/>
  <c r="C1452" i="6"/>
  <c r="C1544" i="6"/>
  <c r="C1209" i="6"/>
  <c r="C1483" i="6"/>
  <c r="C1817" i="6"/>
  <c r="C1909" i="6"/>
  <c r="C2001" i="6"/>
  <c r="C2121" i="6"/>
  <c r="C53" i="6"/>
  <c r="C783" i="6"/>
  <c r="C691" i="6"/>
  <c r="C995" i="6"/>
  <c r="C1391" i="6"/>
  <c r="C1575" i="6"/>
  <c r="C1605" i="6"/>
  <c r="C1667" i="6"/>
  <c r="C1695" i="6"/>
  <c r="C1787" i="6"/>
  <c r="C1879" i="6"/>
  <c r="C2091" i="6"/>
  <c r="C83" i="6"/>
  <c r="C1239" i="6"/>
  <c r="C1361" i="6"/>
  <c r="C1848" i="6"/>
  <c r="C2032" i="6"/>
  <c r="C2152" i="6"/>
  <c r="C1636" i="6"/>
  <c r="C1940" i="6"/>
  <c r="C1301" i="6"/>
  <c r="C1970" i="6"/>
  <c r="C22" i="6"/>
  <c r="C1756" i="6"/>
  <c r="C1726" i="6"/>
  <c r="C2060" i="6"/>
  <c r="C114" i="6"/>
  <c r="C129" i="6"/>
  <c r="C221" i="6"/>
  <c r="C249" i="6"/>
  <c r="C341" i="6"/>
  <c r="C433" i="6"/>
  <c r="C159" i="6"/>
  <c r="C371" i="6"/>
  <c r="C402" i="6"/>
  <c r="C190" i="6"/>
  <c r="C310" i="6"/>
  <c r="C463" i="6"/>
  <c r="C555" i="6"/>
  <c r="C524" i="6"/>
  <c r="C586" i="6"/>
  <c r="C645" i="6"/>
  <c r="C736" i="6"/>
  <c r="C828" i="6"/>
  <c r="C920" i="6"/>
  <c r="C1040" i="6"/>
  <c r="C1132" i="6"/>
  <c r="C494" i="6"/>
  <c r="C614" i="6"/>
  <c r="C706" i="6"/>
  <c r="C798" i="6"/>
  <c r="C1010" i="6"/>
  <c r="C1254" i="6"/>
  <c r="C889" i="6"/>
  <c r="C1193" i="6"/>
  <c r="C1224" i="6"/>
  <c r="C1406" i="6"/>
  <c r="C1498" i="6"/>
  <c r="C1590" i="6"/>
  <c r="C1101" i="6"/>
  <c r="C1316" i="6"/>
  <c r="C1376" i="6"/>
  <c r="C1620" i="6"/>
  <c r="C280" i="6"/>
  <c r="C675" i="6"/>
  <c r="C859" i="6"/>
  <c r="C1163" i="6"/>
  <c r="C1467" i="6"/>
  <c r="C1741" i="6"/>
  <c r="C1985" i="6"/>
  <c r="C37" i="6"/>
  <c r="C1071" i="6"/>
  <c r="C767" i="6"/>
  <c r="C979" i="6"/>
  <c r="C1559" i="6"/>
  <c r="C1651" i="6"/>
  <c r="C1771" i="6"/>
  <c r="C1863" i="6"/>
  <c r="C1955" i="6"/>
  <c r="C2047" i="6"/>
  <c r="C2075" i="6"/>
  <c r="C2167" i="6"/>
  <c r="C951" i="6"/>
  <c r="C1345" i="6"/>
  <c r="C1832" i="6"/>
  <c r="C2016" i="6"/>
  <c r="C2136" i="6"/>
  <c r="C68" i="6"/>
  <c r="C1924" i="6"/>
  <c r="C1285" i="6"/>
  <c r="C1682" i="6"/>
  <c r="C1802" i="6"/>
  <c r="C2106" i="6"/>
  <c r="C6" i="6"/>
  <c r="C1529" i="6"/>
  <c r="C1710" i="6"/>
  <c r="C1437" i="6"/>
  <c r="C1894" i="6"/>
  <c r="C98" i="6"/>
  <c r="C205" i="6"/>
  <c r="C233" i="6"/>
  <c r="C325" i="6"/>
  <c r="C417" i="6"/>
  <c r="C143" i="6"/>
  <c r="C355" i="6"/>
  <c r="C447" i="6"/>
  <c r="C386" i="6"/>
  <c r="C174" i="6"/>
  <c r="C294" i="6"/>
  <c r="C539" i="6"/>
  <c r="C720" i="6"/>
  <c r="C508" i="6"/>
  <c r="C570" i="6"/>
  <c r="C629" i="6"/>
  <c r="C598" i="6"/>
  <c r="C812" i="6"/>
  <c r="C904" i="6"/>
  <c r="C1024" i="6"/>
  <c r="C1116" i="6"/>
  <c r="C478" i="6"/>
  <c r="C690" i="6"/>
  <c r="C782" i="6"/>
  <c r="C994" i="6"/>
  <c r="C1238" i="6"/>
  <c r="C264" i="6"/>
  <c r="C873" i="6"/>
  <c r="C1177" i="6"/>
  <c r="C1208" i="6"/>
  <c r="C1390" i="6"/>
  <c r="C1482" i="6"/>
  <c r="C1574" i="6"/>
  <c r="C1085" i="6"/>
  <c r="C1269" i="6"/>
  <c r="C1300" i="6"/>
  <c r="C1360" i="6"/>
  <c r="C1604" i="6"/>
  <c r="C843" i="6"/>
  <c r="C1147" i="6"/>
  <c r="C1451" i="6"/>
  <c r="C1725" i="6"/>
  <c r="C1969" i="6"/>
  <c r="C21" i="6"/>
  <c r="C113" i="6"/>
  <c r="C1055" i="6"/>
  <c r="C659" i="6"/>
  <c r="C963" i="6"/>
  <c r="C1543" i="6"/>
  <c r="C1635" i="6"/>
  <c r="C1755" i="6"/>
  <c r="C1847" i="6"/>
  <c r="C1939" i="6"/>
  <c r="C2031" i="6"/>
  <c r="C2059" i="6"/>
  <c r="C2151" i="6"/>
  <c r="C751" i="6"/>
  <c r="C935" i="6"/>
  <c r="C1329" i="6"/>
  <c r="C1816" i="6"/>
  <c r="C2000" i="6"/>
  <c r="C2120" i="6"/>
  <c r="C52" i="6"/>
  <c r="C1513" i="6"/>
  <c r="C1908" i="6"/>
  <c r="C1666" i="6"/>
  <c r="C1786" i="6"/>
  <c r="C2090" i="6"/>
  <c r="C1421" i="6"/>
  <c r="C1878" i="6"/>
  <c r="C1694" i="6"/>
  <c r="C82" i="6"/>
  <c r="C141" i="6"/>
  <c r="C353" i="6"/>
  <c r="C445" i="6"/>
  <c r="C203" i="6"/>
  <c r="C231" i="6"/>
  <c r="C323" i="6"/>
  <c r="C415" i="6"/>
  <c r="C537" i="6"/>
  <c r="C262" i="6"/>
  <c r="C627" i="6"/>
  <c r="C172" i="6"/>
  <c r="C506" i="6"/>
  <c r="C596" i="6"/>
  <c r="C688" i="6"/>
  <c r="C384" i="6"/>
  <c r="C476" i="6"/>
  <c r="C657" i="6"/>
  <c r="C749" i="6"/>
  <c r="C292" i="6"/>
  <c r="C718" i="6"/>
  <c r="C992" i="6"/>
  <c r="C810" i="6"/>
  <c r="C902" i="6"/>
  <c r="C1022" i="6"/>
  <c r="C1114" i="6"/>
  <c r="C1206" i="6"/>
  <c r="C841" i="6"/>
  <c r="C961" i="6"/>
  <c r="C1145" i="6"/>
  <c r="C1267" i="6"/>
  <c r="C1298" i="6"/>
  <c r="C1358" i="6"/>
  <c r="C568" i="6"/>
  <c r="C780" i="6"/>
  <c r="C933" i="6"/>
  <c r="C1053" i="6"/>
  <c r="C1388" i="6"/>
  <c r="C1480" i="6"/>
  <c r="C1572" i="6"/>
  <c r="C1083" i="6"/>
  <c r="C1419" i="6"/>
  <c r="C1602" i="6"/>
  <c r="C1633" i="6"/>
  <c r="C1753" i="6"/>
  <c r="C1845" i="6"/>
  <c r="C1937" i="6"/>
  <c r="C2029" i="6"/>
  <c r="C2057" i="6"/>
  <c r="C2149" i="6"/>
  <c r="C1236" i="6"/>
  <c r="C1327" i="6"/>
  <c r="C1511" i="6"/>
  <c r="C1723" i="6"/>
  <c r="C1967" i="6"/>
  <c r="C19" i="6"/>
  <c r="C111" i="6"/>
  <c r="C871" i="6"/>
  <c r="C1175" i="6"/>
  <c r="C1664" i="6"/>
  <c r="C1784" i="6"/>
  <c r="C2088" i="6"/>
  <c r="C1449" i="6"/>
  <c r="C1876" i="6"/>
  <c r="C1541" i="6"/>
  <c r="C1906" i="6"/>
  <c r="C1692" i="6"/>
  <c r="C1998" i="6"/>
  <c r="C1814" i="6"/>
  <c r="C2118" i="6"/>
  <c r="C80" i="6"/>
  <c r="C50" i="6"/>
  <c r="C145" i="6"/>
  <c r="C357" i="6"/>
  <c r="C449" i="6"/>
  <c r="C207" i="6"/>
  <c r="C235" i="6"/>
  <c r="C327" i="6"/>
  <c r="C419" i="6"/>
  <c r="C266" i="6"/>
  <c r="C541" i="6"/>
  <c r="C692" i="6"/>
  <c r="C176" i="6"/>
  <c r="C661" i="6"/>
  <c r="C753" i="6"/>
  <c r="C388" i="6"/>
  <c r="C784" i="6"/>
  <c r="C996" i="6"/>
  <c r="C510" i="6"/>
  <c r="C572" i="6"/>
  <c r="C722" i="6"/>
  <c r="C814" i="6"/>
  <c r="C906" i="6"/>
  <c r="C1026" i="6"/>
  <c r="C1118" i="6"/>
  <c r="C1210" i="6"/>
  <c r="C600" i="6"/>
  <c r="C937" i="6"/>
  <c r="C1057" i="6"/>
  <c r="C1240" i="6"/>
  <c r="C1302" i="6"/>
  <c r="C1362" i="6"/>
  <c r="C296" i="6"/>
  <c r="C631" i="6"/>
  <c r="C845" i="6"/>
  <c r="C965" i="6"/>
  <c r="C1149" i="6"/>
  <c r="C1392" i="6"/>
  <c r="C1484" i="6"/>
  <c r="C1576" i="6"/>
  <c r="C875" i="6"/>
  <c r="C1179" i="6"/>
  <c r="C1331" i="6"/>
  <c r="C1515" i="6"/>
  <c r="C1637" i="6"/>
  <c r="C1757" i="6"/>
  <c r="C1849" i="6"/>
  <c r="C1941" i="6"/>
  <c r="C2033" i="6"/>
  <c r="C2061" i="6"/>
  <c r="C2153" i="6"/>
  <c r="C1087" i="6"/>
  <c r="C1423" i="6"/>
  <c r="C1727" i="6"/>
  <c r="C1971" i="6"/>
  <c r="C23" i="6"/>
  <c r="C115" i="6"/>
  <c r="C480" i="6"/>
  <c r="C1696" i="6"/>
  <c r="C1880" i="6"/>
  <c r="C84" i="6"/>
  <c r="C1545" i="6"/>
  <c r="C1606" i="6"/>
  <c r="C1668" i="6"/>
  <c r="C1818" i="6"/>
  <c r="C2002" i="6"/>
  <c r="C2122" i="6"/>
  <c r="C54" i="6"/>
  <c r="C1271" i="6"/>
  <c r="C1788" i="6"/>
  <c r="C1910" i="6"/>
  <c r="C1453" i="6"/>
  <c r="C2092" i="6"/>
  <c r="C177" i="6"/>
  <c r="C297" i="6"/>
  <c r="C389" i="6"/>
  <c r="C267" i="6"/>
  <c r="C146" i="6"/>
  <c r="C450" i="6"/>
  <c r="C481" i="6"/>
  <c r="C358" i="6"/>
  <c r="C511" i="6"/>
  <c r="C236" i="6"/>
  <c r="C601" i="6"/>
  <c r="C632" i="6"/>
  <c r="C208" i="6"/>
  <c r="C693" i="6"/>
  <c r="C420" i="6"/>
  <c r="C662" i="6"/>
  <c r="C876" i="6"/>
  <c r="C1088" i="6"/>
  <c r="C1180" i="6"/>
  <c r="C542" i="6"/>
  <c r="C846" i="6"/>
  <c r="C938" i="6"/>
  <c r="C966" i="6"/>
  <c r="C1058" i="6"/>
  <c r="C1150" i="6"/>
  <c r="C328" i="6"/>
  <c r="C754" i="6"/>
  <c r="C785" i="6"/>
  <c r="C1272" i="6"/>
  <c r="C1454" i="6"/>
  <c r="C1546" i="6"/>
  <c r="C997" i="6"/>
  <c r="C1211" i="6"/>
  <c r="C1332" i="6"/>
  <c r="C1424" i="6"/>
  <c r="C1516" i="6"/>
  <c r="C907" i="6"/>
  <c r="C1241" i="6"/>
  <c r="C1363" i="6"/>
  <c r="C1607" i="6"/>
  <c r="C1669" i="6"/>
  <c r="C1697" i="6"/>
  <c r="C1789" i="6"/>
  <c r="C1881" i="6"/>
  <c r="C2093" i="6"/>
  <c r="C85" i="6"/>
  <c r="C573" i="6"/>
  <c r="C815" i="6"/>
  <c r="C1119" i="6"/>
  <c r="C723" i="6"/>
  <c r="C1027" i="6"/>
  <c r="C1303" i="6"/>
  <c r="C1819" i="6"/>
  <c r="C1911" i="6"/>
  <c r="C2003" i="6"/>
  <c r="C2123" i="6"/>
  <c r="C55" i="6"/>
  <c r="C1393" i="6"/>
  <c r="C1728" i="6"/>
  <c r="C116" i="6"/>
  <c r="C1577" i="6"/>
  <c r="C1972" i="6"/>
  <c r="C1850" i="6"/>
  <c r="C2034" i="6"/>
  <c r="C2154" i="6"/>
  <c r="C1485" i="6"/>
  <c r="C24" i="6"/>
  <c r="C1942" i="6"/>
  <c r="C1758" i="6"/>
  <c r="C1638" i="6"/>
  <c r="C2062" i="6"/>
  <c r="C173" i="6"/>
  <c r="C293" i="6"/>
  <c r="C385" i="6"/>
  <c r="C263" i="6"/>
  <c r="C354" i="6"/>
  <c r="C477" i="6"/>
  <c r="C142" i="6"/>
  <c r="C446" i="6"/>
  <c r="C507" i="6"/>
  <c r="C204" i="6"/>
  <c r="C538" i="6"/>
  <c r="C569" i="6"/>
  <c r="C628" i="6"/>
  <c r="C416" i="6"/>
  <c r="C597" i="6"/>
  <c r="C689" i="6"/>
  <c r="C781" i="6"/>
  <c r="C324" i="6"/>
  <c r="C872" i="6"/>
  <c r="C1084" i="6"/>
  <c r="C1176" i="6"/>
  <c r="C658" i="6"/>
  <c r="C750" i="6"/>
  <c r="C842" i="6"/>
  <c r="C934" i="6"/>
  <c r="C962" i="6"/>
  <c r="C1054" i="6"/>
  <c r="C1146" i="6"/>
  <c r="C719" i="6"/>
  <c r="C993" i="6"/>
  <c r="C1450" i="6"/>
  <c r="C1542" i="6"/>
  <c r="C232" i="6"/>
  <c r="C1237" i="6"/>
  <c r="C1328" i="6"/>
  <c r="C1420" i="6"/>
  <c r="C1512" i="6"/>
  <c r="C811" i="6"/>
  <c r="C1115" i="6"/>
  <c r="C1299" i="6"/>
  <c r="C1665" i="6"/>
  <c r="C1693" i="6"/>
  <c r="C1785" i="6"/>
  <c r="C1877" i="6"/>
  <c r="C2089" i="6"/>
  <c r="C81" i="6"/>
  <c r="C1023" i="6"/>
  <c r="C1268" i="6"/>
  <c r="C1359" i="6"/>
  <c r="C1815" i="6"/>
  <c r="C1907" i="6"/>
  <c r="C1999" i="6"/>
  <c r="C2119" i="6"/>
  <c r="C51" i="6"/>
  <c r="C903" i="6"/>
  <c r="C1968" i="6"/>
  <c r="C20" i="6"/>
  <c r="C1207" i="6"/>
  <c r="C1481" i="6"/>
  <c r="C1573" i="6"/>
  <c r="C1603" i="6"/>
  <c r="C1754" i="6"/>
  <c r="C1938" i="6"/>
  <c r="C2058" i="6"/>
  <c r="C1724" i="6"/>
  <c r="C1846" i="6"/>
  <c r="C2150" i="6"/>
  <c r="C1389" i="6"/>
  <c r="C112" i="6"/>
  <c r="C2030" i="6"/>
  <c r="C277" i="6"/>
  <c r="C187" i="6"/>
  <c r="C307" i="6"/>
  <c r="C399" i="6"/>
  <c r="C218" i="6"/>
  <c r="C338" i="6"/>
  <c r="C521" i="6"/>
  <c r="C126" i="6"/>
  <c r="C246" i="6"/>
  <c r="C430" i="6"/>
  <c r="C491" i="6"/>
  <c r="C583" i="6"/>
  <c r="C611" i="6"/>
  <c r="C156" i="6"/>
  <c r="C672" i="6"/>
  <c r="C368" i="6"/>
  <c r="C460" i="6"/>
  <c r="C733" i="6"/>
  <c r="C856" i="6"/>
  <c r="C948" i="6"/>
  <c r="C976" i="6"/>
  <c r="C1068" i="6"/>
  <c r="C1160" i="6"/>
  <c r="C642" i="6"/>
  <c r="C886" i="6"/>
  <c r="C1098" i="6"/>
  <c r="C1190" i="6"/>
  <c r="C552" i="6"/>
  <c r="C703" i="6"/>
  <c r="C764" i="6"/>
  <c r="C825" i="6"/>
  <c r="C1129" i="6"/>
  <c r="C1251" i="6"/>
  <c r="C1282" i="6"/>
  <c r="C1342" i="6"/>
  <c r="C1434" i="6"/>
  <c r="C1526" i="6"/>
  <c r="C917" i="6"/>
  <c r="C1037" i="6"/>
  <c r="C1221" i="6"/>
  <c r="C1464" i="6"/>
  <c r="C1556" i="6"/>
  <c r="C795" i="6"/>
  <c r="C1403" i="6"/>
  <c r="C1587" i="6"/>
  <c r="C1829" i="6"/>
  <c r="C1921" i="6"/>
  <c r="C2013" i="6"/>
  <c r="C2133" i="6"/>
  <c r="C65" i="6"/>
  <c r="C1007" i="6"/>
  <c r="C1495" i="6"/>
  <c r="C1679" i="6"/>
  <c r="C1707" i="6"/>
  <c r="C1799" i="6"/>
  <c r="C1891" i="6"/>
  <c r="C2103" i="6"/>
  <c r="C95" i="6"/>
  <c r="C1313" i="6"/>
  <c r="C1648" i="6"/>
  <c r="C1768" i="6"/>
  <c r="C1952" i="6"/>
  <c r="C2072" i="6"/>
  <c r="C1617" i="6"/>
  <c r="C1860" i="6"/>
  <c r="C1738" i="6"/>
  <c r="C2164" i="6"/>
  <c r="C1373" i="6"/>
  <c r="C1982" i="6"/>
  <c r="C2044" i="6"/>
  <c r="C34" i="6"/>
  <c r="C261" i="6"/>
  <c r="C171" i="6"/>
  <c r="C383" i="6"/>
  <c r="C202" i="6"/>
  <c r="C322" i="6"/>
  <c r="C414" i="6"/>
  <c r="C475" i="6"/>
  <c r="C567" i="6"/>
  <c r="C779" i="6"/>
  <c r="C840" i="6"/>
  <c r="C932" i="6"/>
  <c r="C1052" i="6"/>
  <c r="C1144" i="6"/>
  <c r="C1266" i="6"/>
  <c r="C687" i="6"/>
  <c r="C1113" i="6"/>
  <c r="C1418" i="6"/>
  <c r="C1510" i="6"/>
  <c r="C536" i="6"/>
  <c r="C748" i="6"/>
  <c r="C901" i="6"/>
  <c r="C1205" i="6"/>
  <c r="C1571" i="6"/>
  <c r="C1997" i="6"/>
  <c r="C49" i="6"/>
  <c r="C991" i="6"/>
  <c r="C626" i="6"/>
  <c r="C1479" i="6"/>
  <c r="C1663" i="6"/>
  <c r="C1783" i="6"/>
  <c r="C1875" i="6"/>
  <c r="C2087" i="6"/>
  <c r="C1297" i="6"/>
  <c r="C1632" i="6"/>
  <c r="C1936" i="6"/>
  <c r="C1844" i="6"/>
  <c r="C1722" i="6"/>
  <c r="C110" i="6"/>
  <c r="C1357" i="6"/>
  <c r="C2148" i="6"/>
  <c r="C2028" i="6"/>
  <c r="C18" i="6"/>
  <c r="C165" i="6"/>
  <c r="C377" i="6"/>
  <c r="C135" i="6"/>
  <c r="C227" i="6"/>
  <c r="C255" i="6"/>
  <c r="C347" i="6"/>
  <c r="C439" i="6"/>
  <c r="C469" i="6"/>
  <c r="C561" i="6"/>
  <c r="C286" i="6"/>
  <c r="C316" i="6"/>
  <c r="C530" i="6"/>
  <c r="C712" i="6"/>
  <c r="C500" i="6"/>
  <c r="C592" i="6"/>
  <c r="C681" i="6"/>
  <c r="C773" i="6"/>
  <c r="C196" i="6"/>
  <c r="C620" i="6"/>
  <c r="C742" i="6"/>
  <c r="C804" i="6"/>
  <c r="C1016" i="6"/>
  <c r="C834" i="6"/>
  <c r="C926" i="6"/>
  <c r="C1046" i="6"/>
  <c r="C1138" i="6"/>
  <c r="C1230" i="6"/>
  <c r="C865" i="6"/>
  <c r="C985" i="6"/>
  <c r="C1169" i="6"/>
  <c r="C1322" i="6"/>
  <c r="C1382" i="6"/>
  <c r="C957" i="6"/>
  <c r="C1077" i="6"/>
  <c r="C1412" i="6"/>
  <c r="C1504" i="6"/>
  <c r="C1596" i="6"/>
  <c r="C408" i="6"/>
  <c r="C1291" i="6"/>
  <c r="C1443" i="6"/>
  <c r="C1657" i="6"/>
  <c r="C1777" i="6"/>
  <c r="C1869" i="6"/>
  <c r="C1961" i="6"/>
  <c r="C2053" i="6"/>
  <c r="C2081" i="6"/>
  <c r="C651" i="6"/>
  <c r="C895" i="6"/>
  <c r="C1107" i="6"/>
  <c r="C1351" i="6"/>
  <c r="C1535" i="6"/>
  <c r="C1626" i="6"/>
  <c r="C1747" i="6"/>
  <c r="C1991" i="6"/>
  <c r="C43" i="6"/>
  <c r="C1260" i="6"/>
  <c r="C1473" i="6"/>
  <c r="C1688" i="6"/>
  <c r="C1808" i="6"/>
  <c r="C2112" i="6"/>
  <c r="C12" i="6"/>
  <c r="C1716" i="6"/>
  <c r="C1199" i="6"/>
  <c r="C1930" i="6"/>
  <c r="C1900" i="6"/>
  <c r="C1838" i="6"/>
  <c r="C104" i="6"/>
  <c r="C1565" i="6"/>
  <c r="C2022" i="6"/>
  <c r="C74" i="6"/>
  <c r="C2142" i="6"/>
  <c r="C201" i="6"/>
  <c r="C321" i="6"/>
  <c r="C413" i="6"/>
  <c r="C291" i="6"/>
  <c r="C170" i="6"/>
  <c r="C505" i="6"/>
  <c r="C382" i="6"/>
  <c r="C535" i="6"/>
  <c r="C140" i="6"/>
  <c r="C444" i="6"/>
  <c r="C474" i="6"/>
  <c r="C656" i="6"/>
  <c r="C352" i="6"/>
  <c r="C717" i="6"/>
  <c r="C260" i="6"/>
  <c r="C566" i="6"/>
  <c r="C686" i="6"/>
  <c r="C747" i="6"/>
  <c r="C900" i="6"/>
  <c r="C1112" i="6"/>
  <c r="C1204" i="6"/>
  <c r="C625" i="6"/>
  <c r="C870" i="6"/>
  <c r="C990" i="6"/>
  <c r="C1082" i="6"/>
  <c r="C1174" i="6"/>
  <c r="C809" i="6"/>
  <c r="C1235" i="6"/>
  <c r="C1478" i="6"/>
  <c r="C1570" i="6"/>
  <c r="C1021" i="6"/>
  <c r="C1296" i="6"/>
  <c r="C1356" i="6"/>
  <c r="C1448" i="6"/>
  <c r="C1540" i="6"/>
  <c r="C778" i="6"/>
  <c r="C1051" i="6"/>
  <c r="C1387" i="6"/>
  <c r="C1721" i="6"/>
  <c r="C1813" i="6"/>
  <c r="C1905" i="6"/>
  <c r="C2117" i="6"/>
  <c r="C17" i="6"/>
  <c r="C109" i="6"/>
  <c r="C931" i="6"/>
  <c r="C1631" i="6"/>
  <c r="C1843" i="6"/>
  <c r="C1935" i="6"/>
  <c r="C2027" i="6"/>
  <c r="C2147" i="6"/>
  <c r="C79" i="6"/>
  <c r="C839" i="6"/>
  <c r="C1143" i="6"/>
  <c r="C1601" i="6"/>
  <c r="C1752" i="6"/>
  <c r="C1265" i="6"/>
  <c r="C1509" i="6"/>
  <c r="C1874" i="6"/>
  <c r="C1417" i="6"/>
  <c r="C1996" i="6"/>
  <c r="C1966" i="6"/>
  <c r="C1782" i="6"/>
  <c r="C2086" i="6"/>
  <c r="C1662" i="6"/>
  <c r="C48" i="6"/>
  <c r="C289" i="6"/>
  <c r="C199" i="6"/>
  <c r="C319" i="6"/>
  <c r="C411" i="6"/>
  <c r="C138" i="6"/>
  <c r="C258" i="6"/>
  <c r="C442" i="6"/>
  <c r="C533" i="6"/>
  <c r="C230" i="6"/>
  <c r="C350" i="6"/>
  <c r="C503" i="6"/>
  <c r="C595" i="6"/>
  <c r="C623" i="6"/>
  <c r="C380" i="6"/>
  <c r="C684" i="6"/>
  <c r="C564" i="6"/>
  <c r="C745" i="6"/>
  <c r="C654" i="6"/>
  <c r="C868" i="6"/>
  <c r="C960" i="6"/>
  <c r="C988" i="6"/>
  <c r="C1080" i="6"/>
  <c r="C1172" i="6"/>
  <c r="C776" i="6"/>
  <c r="C898" i="6"/>
  <c r="C1110" i="6"/>
  <c r="C1202" i="6"/>
  <c r="C929" i="6"/>
  <c r="C1049" i="6"/>
  <c r="C1294" i="6"/>
  <c r="C1354" i="6"/>
  <c r="C1446" i="6"/>
  <c r="C1538" i="6"/>
  <c r="C168" i="6"/>
  <c r="C472" i="6"/>
  <c r="C837" i="6"/>
  <c r="C1141" i="6"/>
  <c r="C1476" i="6"/>
  <c r="C1568" i="6"/>
  <c r="C1019" i="6"/>
  <c r="C1263" i="6"/>
  <c r="C1507" i="6"/>
  <c r="C1629" i="6"/>
  <c r="C1841" i="6"/>
  <c r="C1933" i="6"/>
  <c r="C2025" i="6"/>
  <c r="C2145" i="6"/>
  <c r="C77" i="6"/>
  <c r="C715" i="6"/>
  <c r="C1415" i="6"/>
  <c r="C1599" i="6"/>
  <c r="C1691" i="6"/>
  <c r="C1719" i="6"/>
  <c r="C1811" i="6"/>
  <c r="C1903" i="6"/>
  <c r="C2115" i="6"/>
  <c r="C15" i="6"/>
  <c r="C107" i="6"/>
  <c r="C807" i="6"/>
  <c r="C1872" i="6"/>
  <c r="C2056" i="6"/>
  <c r="C1385" i="6"/>
  <c r="C1780" i="6"/>
  <c r="C1994" i="6"/>
  <c r="C46" i="6"/>
  <c r="C1660" i="6"/>
  <c r="C1964" i="6"/>
  <c r="C2084" i="6"/>
  <c r="C1233" i="6"/>
  <c r="C1750" i="6"/>
  <c r="C1325" i="6"/>
  <c r="C273" i="6"/>
  <c r="C183" i="6"/>
  <c r="C303" i="6"/>
  <c r="C395" i="6"/>
  <c r="C122" i="6"/>
  <c r="C242" i="6"/>
  <c r="C426" i="6"/>
  <c r="C456" i="6"/>
  <c r="C517" i="6"/>
  <c r="C214" i="6"/>
  <c r="C334" i="6"/>
  <c r="C487" i="6"/>
  <c r="C579" i="6"/>
  <c r="C607" i="6"/>
  <c r="C364" i="6"/>
  <c r="C668" i="6"/>
  <c r="C548" i="6"/>
  <c r="C729" i="6"/>
  <c r="C638" i="6"/>
  <c r="C852" i="6"/>
  <c r="C944" i="6"/>
  <c r="C972" i="6"/>
  <c r="C1064" i="6"/>
  <c r="C1156" i="6"/>
  <c r="C760" i="6"/>
  <c r="C882" i="6"/>
  <c r="C1094" i="6"/>
  <c r="C1186" i="6"/>
  <c r="C1278" i="6"/>
  <c r="C913" i="6"/>
  <c r="C1033" i="6"/>
  <c r="C1338" i="6"/>
  <c r="C1430" i="6"/>
  <c r="C1522" i="6"/>
  <c r="C821" i="6"/>
  <c r="C1125" i="6"/>
  <c r="C1460" i="6"/>
  <c r="C1552" i="6"/>
  <c r="C152" i="6"/>
  <c r="C1003" i="6"/>
  <c r="C1491" i="6"/>
  <c r="C1613" i="6"/>
  <c r="C1825" i="6"/>
  <c r="C1917" i="6"/>
  <c r="C2009" i="6"/>
  <c r="C2129" i="6"/>
  <c r="C61" i="6"/>
  <c r="C1247" i="6"/>
  <c r="C1399" i="6"/>
  <c r="C1583" i="6"/>
  <c r="C1675" i="6"/>
  <c r="C1703" i="6"/>
  <c r="C1795" i="6"/>
  <c r="C1887" i="6"/>
  <c r="C2099" i="6"/>
  <c r="C91" i="6"/>
  <c r="C699" i="6"/>
  <c r="C791" i="6"/>
  <c r="C1217" i="6"/>
  <c r="C1856" i="6"/>
  <c r="C2040" i="6"/>
  <c r="C2160" i="6"/>
  <c r="C1764" i="6"/>
  <c r="C1978" i="6"/>
  <c r="C30" i="6"/>
  <c r="C1369" i="6"/>
  <c r="C1644" i="6"/>
  <c r="C1948" i="6"/>
  <c r="C2068" i="6"/>
  <c r="C1309" i="6"/>
  <c r="C1734" i="6"/>
  <c r="C137" i="6"/>
  <c r="C229" i="6"/>
  <c r="C257" i="6"/>
  <c r="C349" i="6"/>
  <c r="C441" i="6"/>
  <c r="C167" i="6"/>
  <c r="C379" i="6"/>
  <c r="C410" i="6"/>
  <c r="C198" i="6"/>
  <c r="C318" i="6"/>
  <c r="C471" i="6"/>
  <c r="C563" i="6"/>
  <c r="C622" i="6"/>
  <c r="C288" i="6"/>
  <c r="C532" i="6"/>
  <c r="C653" i="6"/>
  <c r="C502" i="6"/>
  <c r="C836" i="6"/>
  <c r="C928" i="6"/>
  <c r="C1048" i="6"/>
  <c r="C1140" i="6"/>
  <c r="C714" i="6"/>
  <c r="C744" i="6"/>
  <c r="C806" i="6"/>
  <c r="C1018" i="6"/>
  <c r="C1262" i="6"/>
  <c r="C775" i="6"/>
  <c r="C897" i="6"/>
  <c r="C1201" i="6"/>
  <c r="C1414" i="6"/>
  <c r="C1506" i="6"/>
  <c r="C1598" i="6"/>
  <c r="C1109" i="6"/>
  <c r="C1232" i="6"/>
  <c r="C1324" i="6"/>
  <c r="C1384" i="6"/>
  <c r="C1628" i="6"/>
  <c r="C987" i="6"/>
  <c r="C1475" i="6"/>
  <c r="C1749" i="6"/>
  <c r="C1993" i="6"/>
  <c r="C45" i="6"/>
  <c r="C683" i="6"/>
  <c r="C959" i="6"/>
  <c r="C867" i="6"/>
  <c r="C1171" i="6"/>
  <c r="C1567" i="6"/>
  <c r="C1659" i="6"/>
  <c r="C1779" i="6"/>
  <c r="C1871" i="6"/>
  <c r="C1963" i="6"/>
  <c r="C2055" i="6"/>
  <c r="C2083" i="6"/>
  <c r="C594" i="6"/>
  <c r="C1079" i="6"/>
  <c r="C1537" i="6"/>
  <c r="C1840" i="6"/>
  <c r="C2024" i="6"/>
  <c r="C2144" i="6"/>
  <c r="C76" i="6"/>
  <c r="C1353" i="6"/>
  <c r="C1445" i="6"/>
  <c r="C1690" i="6"/>
  <c r="C1810" i="6"/>
  <c r="C2114" i="6"/>
  <c r="C14" i="6"/>
  <c r="C1932" i="6"/>
  <c r="C1293" i="6"/>
  <c r="C1902" i="6"/>
  <c r="C1718" i="6"/>
  <c r="C106" i="6"/>
  <c r="C121" i="6"/>
  <c r="C213" i="6"/>
  <c r="C241" i="6"/>
  <c r="C333" i="6"/>
  <c r="C425" i="6"/>
  <c r="C151" i="6"/>
  <c r="C363" i="6"/>
  <c r="C394" i="6"/>
  <c r="C182" i="6"/>
  <c r="C302" i="6"/>
  <c r="C547" i="6"/>
  <c r="C606" i="6"/>
  <c r="C272" i="6"/>
  <c r="C516" i="6"/>
  <c r="C637" i="6"/>
  <c r="C486" i="6"/>
  <c r="C820" i="6"/>
  <c r="C912" i="6"/>
  <c r="C1032" i="6"/>
  <c r="C1124" i="6"/>
  <c r="C698" i="6"/>
  <c r="C728" i="6"/>
  <c r="C790" i="6"/>
  <c r="C1002" i="6"/>
  <c r="C1246" i="6"/>
  <c r="C455" i="6"/>
  <c r="C578" i="6"/>
  <c r="C881" i="6"/>
  <c r="C1185" i="6"/>
  <c r="C1277" i="6"/>
  <c r="C1398" i="6"/>
  <c r="C1490" i="6"/>
  <c r="C1582" i="6"/>
  <c r="C759" i="6"/>
  <c r="C1093" i="6"/>
  <c r="C1216" i="6"/>
  <c r="C1308" i="6"/>
  <c r="C1368" i="6"/>
  <c r="C1612" i="6"/>
  <c r="C971" i="6"/>
  <c r="C1459" i="6"/>
  <c r="C1733" i="6"/>
  <c r="C1977" i="6"/>
  <c r="C29" i="6"/>
  <c r="C943" i="6"/>
  <c r="C851" i="6"/>
  <c r="C1155" i="6"/>
  <c r="C1551" i="6"/>
  <c r="C1643" i="6"/>
  <c r="C1763" i="6"/>
  <c r="C1855" i="6"/>
  <c r="C1947" i="6"/>
  <c r="C2039" i="6"/>
  <c r="C2067" i="6"/>
  <c r="C2159" i="6"/>
  <c r="C667" i="6"/>
  <c r="C1063" i="6"/>
  <c r="C1521" i="6"/>
  <c r="C1824" i="6"/>
  <c r="C2008" i="6"/>
  <c r="C2128" i="6"/>
  <c r="C60" i="6"/>
  <c r="C1429" i="6"/>
  <c r="C1674" i="6"/>
  <c r="C1794" i="6"/>
  <c r="C2098" i="6"/>
  <c r="C1337" i="6"/>
  <c r="C1916" i="6"/>
  <c r="C90" i="6"/>
  <c r="C1886" i="6"/>
  <c r="C1702" i="6"/>
  <c r="C157" i="6"/>
  <c r="C369" i="6"/>
  <c r="C127" i="6"/>
  <c r="C219" i="6"/>
  <c r="C247" i="6"/>
  <c r="C339" i="6"/>
  <c r="C431" i="6"/>
  <c r="C461" i="6"/>
  <c r="C553" i="6"/>
  <c r="C278" i="6"/>
  <c r="C188" i="6"/>
  <c r="C522" i="6"/>
  <c r="C612" i="6"/>
  <c r="C704" i="6"/>
  <c r="C400" i="6"/>
  <c r="C492" i="6"/>
  <c r="C673" i="6"/>
  <c r="C765" i="6"/>
  <c r="C796" i="6"/>
  <c r="C1008" i="6"/>
  <c r="C308" i="6"/>
  <c r="C734" i="6"/>
  <c r="C826" i="6"/>
  <c r="C918" i="6"/>
  <c r="C1038" i="6"/>
  <c r="C1130" i="6"/>
  <c r="C1222" i="6"/>
  <c r="C857" i="6"/>
  <c r="C977" i="6"/>
  <c r="C1161" i="6"/>
  <c r="C1314" i="6"/>
  <c r="C1374" i="6"/>
  <c r="C949" i="6"/>
  <c r="C1069" i="6"/>
  <c r="C1404" i="6"/>
  <c r="C1496" i="6"/>
  <c r="C1588" i="6"/>
  <c r="C643" i="6"/>
  <c r="C1099" i="6"/>
  <c r="C1252" i="6"/>
  <c r="C1283" i="6"/>
  <c r="C1435" i="6"/>
  <c r="C1618" i="6"/>
  <c r="C1649" i="6"/>
  <c r="C1769" i="6"/>
  <c r="C1861" i="6"/>
  <c r="C1953" i="6"/>
  <c r="C2045" i="6"/>
  <c r="C2073" i="6"/>
  <c r="C2165" i="6"/>
  <c r="C584" i="6"/>
  <c r="C1343" i="6"/>
  <c r="C1527" i="6"/>
  <c r="C1739" i="6"/>
  <c r="C1983" i="6"/>
  <c r="C35" i="6"/>
  <c r="C887" i="6"/>
  <c r="C1191" i="6"/>
  <c r="C1680" i="6"/>
  <c r="C1800" i="6"/>
  <c r="C2104" i="6"/>
  <c r="C1892" i="6"/>
  <c r="C1557" i="6"/>
  <c r="C1922" i="6"/>
  <c r="C1465" i="6"/>
  <c r="C1708" i="6"/>
  <c r="C2134" i="6"/>
  <c r="C96" i="6"/>
  <c r="C1830" i="6"/>
  <c r="C2014" i="6"/>
  <c r="C66" i="6"/>
  <c r="C161" i="6"/>
  <c r="C373" i="6"/>
  <c r="C131" i="6"/>
  <c r="C223" i="6"/>
  <c r="C251" i="6"/>
  <c r="C343" i="6"/>
  <c r="C435" i="6"/>
  <c r="C282" i="6"/>
  <c r="C465" i="6"/>
  <c r="C557" i="6"/>
  <c r="C708" i="6"/>
  <c r="C192" i="6"/>
  <c r="C677" i="6"/>
  <c r="C769" i="6"/>
  <c r="C588" i="6"/>
  <c r="C800" i="6"/>
  <c r="C1012" i="6"/>
  <c r="C404" i="6"/>
  <c r="C526" i="6"/>
  <c r="C830" i="6"/>
  <c r="C922" i="6"/>
  <c r="C1042" i="6"/>
  <c r="C1134" i="6"/>
  <c r="C1226" i="6"/>
  <c r="C953" i="6"/>
  <c r="C1073" i="6"/>
  <c r="C1256" i="6"/>
  <c r="C1318" i="6"/>
  <c r="C1378" i="6"/>
  <c r="C647" i="6"/>
  <c r="C738" i="6"/>
  <c r="C861" i="6"/>
  <c r="C981" i="6"/>
  <c r="C1165" i="6"/>
  <c r="C1408" i="6"/>
  <c r="C1500" i="6"/>
  <c r="C1592" i="6"/>
  <c r="C496" i="6"/>
  <c r="C891" i="6"/>
  <c r="C1195" i="6"/>
  <c r="C1347" i="6"/>
  <c r="C1531" i="6"/>
  <c r="C1653" i="6"/>
  <c r="C1773" i="6"/>
  <c r="C1865" i="6"/>
  <c r="C1957" i="6"/>
  <c r="C2049" i="6"/>
  <c r="C2077" i="6"/>
  <c r="C2169" i="6"/>
  <c r="C312" i="6"/>
  <c r="C616" i="6"/>
  <c r="C1103" i="6"/>
  <c r="C1287" i="6"/>
  <c r="C1439" i="6"/>
  <c r="C1743" i="6"/>
  <c r="C1987" i="6"/>
  <c r="C39" i="6"/>
  <c r="C1622" i="6"/>
  <c r="C1712" i="6"/>
  <c r="C1896" i="6"/>
  <c r="C100" i="6"/>
  <c r="C1684" i="6"/>
  <c r="C1804" i="6"/>
  <c r="C1834" i="6"/>
  <c r="C2018" i="6"/>
  <c r="C2138" i="6"/>
  <c r="C70" i="6"/>
  <c r="C1561" i="6"/>
  <c r="C8" i="6"/>
  <c r="C2108" i="6"/>
  <c r="C1469" i="6"/>
  <c r="C1926" i="6"/>
  <c r="C193" i="6"/>
  <c r="C313" i="6"/>
  <c r="C405" i="6"/>
  <c r="C283" i="6"/>
  <c r="C162" i="6"/>
  <c r="C497" i="6"/>
  <c r="C374" i="6"/>
  <c r="C527" i="6"/>
  <c r="C252" i="6"/>
  <c r="C466" i="6"/>
  <c r="C617" i="6"/>
  <c r="C648" i="6"/>
  <c r="C224" i="6"/>
  <c r="C709" i="6"/>
  <c r="C132" i="6"/>
  <c r="C678" i="6"/>
  <c r="C892" i="6"/>
  <c r="C1104" i="6"/>
  <c r="C1196" i="6"/>
  <c r="C436" i="6"/>
  <c r="C558" i="6"/>
  <c r="C739" i="6"/>
  <c r="C862" i="6"/>
  <c r="C954" i="6"/>
  <c r="C982" i="6"/>
  <c r="C1074" i="6"/>
  <c r="C1166" i="6"/>
  <c r="C801" i="6"/>
  <c r="C1470" i="6"/>
  <c r="C1562" i="6"/>
  <c r="C589" i="6"/>
  <c r="C770" i="6"/>
  <c r="C1013" i="6"/>
  <c r="C1227" i="6"/>
  <c r="C1288" i="6"/>
  <c r="C1348" i="6"/>
  <c r="C1440" i="6"/>
  <c r="C1532" i="6"/>
  <c r="C923" i="6"/>
  <c r="C1379" i="6"/>
  <c r="C1623" i="6"/>
  <c r="C1685" i="6"/>
  <c r="C1713" i="6"/>
  <c r="C1805" i="6"/>
  <c r="C1897" i="6"/>
  <c r="C2109" i="6"/>
  <c r="C9" i="6"/>
  <c r="C101" i="6"/>
  <c r="C831" i="6"/>
  <c r="C1135" i="6"/>
  <c r="C344" i="6"/>
  <c r="C1043" i="6"/>
  <c r="C1257" i="6"/>
  <c r="C1319" i="6"/>
  <c r="C1835" i="6"/>
  <c r="C1927" i="6"/>
  <c r="C2019" i="6"/>
  <c r="C2139" i="6"/>
  <c r="C71" i="6"/>
  <c r="C1409" i="6"/>
  <c r="C1744" i="6"/>
  <c r="C1988" i="6"/>
  <c r="C1866" i="6"/>
  <c r="C2050" i="6"/>
  <c r="C2170" i="6"/>
  <c r="C1593" i="6"/>
  <c r="C1774" i="6"/>
  <c r="C40" i="6"/>
  <c r="C1501" i="6"/>
  <c r="C1654" i="6"/>
  <c r="C1958" i="6"/>
  <c r="C2078" i="6"/>
  <c r="C189" i="6"/>
  <c r="C309" i="6"/>
  <c r="C401" i="6"/>
  <c r="C279" i="6"/>
  <c r="C370" i="6"/>
  <c r="C493" i="6"/>
  <c r="C158" i="6"/>
  <c r="C523" i="6"/>
  <c r="C220" i="6"/>
  <c r="C554" i="6"/>
  <c r="C585" i="6"/>
  <c r="C644" i="6"/>
  <c r="C128" i="6"/>
  <c r="C432" i="6"/>
  <c r="C613" i="6"/>
  <c r="C705" i="6"/>
  <c r="C888" i="6"/>
  <c r="C1100" i="6"/>
  <c r="C1192" i="6"/>
  <c r="C340" i="6"/>
  <c r="C462" i="6"/>
  <c r="C674" i="6"/>
  <c r="C766" i="6"/>
  <c r="C858" i="6"/>
  <c r="C950" i="6"/>
  <c r="C978" i="6"/>
  <c r="C1070" i="6"/>
  <c r="C1162" i="6"/>
  <c r="C1009" i="6"/>
  <c r="C1466" i="6"/>
  <c r="C1558" i="6"/>
  <c r="C797" i="6"/>
  <c r="C1253" i="6"/>
  <c r="C1284" i="6"/>
  <c r="C1344" i="6"/>
  <c r="C1436" i="6"/>
  <c r="C1528" i="6"/>
  <c r="C735" i="6"/>
  <c r="C827" i="6"/>
  <c r="C1131" i="6"/>
  <c r="C1315" i="6"/>
  <c r="C1681" i="6"/>
  <c r="C1709" i="6"/>
  <c r="C1801" i="6"/>
  <c r="C1893" i="6"/>
  <c r="C2105" i="6"/>
  <c r="C97" i="6"/>
  <c r="C1039" i="6"/>
  <c r="C1375" i="6"/>
  <c r="C1831" i="6"/>
  <c r="C1923" i="6"/>
  <c r="C2015" i="6"/>
  <c r="C2135" i="6"/>
  <c r="C67" i="6"/>
  <c r="C248" i="6"/>
  <c r="C919" i="6"/>
  <c r="C1984" i="6"/>
  <c r="C36" i="6"/>
  <c r="C1223" i="6"/>
  <c r="C1589" i="6"/>
  <c r="C1650" i="6"/>
  <c r="C1770" i="6"/>
  <c r="C1954" i="6"/>
  <c r="C2074" i="6"/>
  <c r="C1497" i="6"/>
  <c r="C1740" i="6"/>
  <c r="C1619" i="6"/>
  <c r="C2166" i="6"/>
  <c r="C1405" i="6"/>
  <c r="C1862" i="6"/>
  <c r="C2046" i="6"/>
  <c r="C285" i="6"/>
  <c r="C195" i="6"/>
  <c r="C315" i="6"/>
  <c r="C407" i="6"/>
  <c r="C226" i="6"/>
  <c r="C346" i="6"/>
  <c r="C529" i="6"/>
  <c r="C134" i="6"/>
  <c r="C254" i="6"/>
  <c r="C438" i="6"/>
  <c r="C499" i="6"/>
  <c r="C591" i="6"/>
  <c r="C619" i="6"/>
  <c r="C680" i="6"/>
  <c r="C468" i="6"/>
  <c r="C741" i="6"/>
  <c r="C164" i="6"/>
  <c r="C864" i="6"/>
  <c r="C956" i="6"/>
  <c r="C984" i="6"/>
  <c r="C1076" i="6"/>
  <c r="C1168" i="6"/>
  <c r="C650" i="6"/>
  <c r="C894" i="6"/>
  <c r="C1106" i="6"/>
  <c r="C1198" i="6"/>
  <c r="C833" i="6"/>
  <c r="C1137" i="6"/>
  <c r="C1229" i="6"/>
  <c r="C1290" i="6"/>
  <c r="C1350" i="6"/>
  <c r="C1442" i="6"/>
  <c r="C1534" i="6"/>
  <c r="C711" i="6"/>
  <c r="C925" i="6"/>
  <c r="C1045" i="6"/>
  <c r="C1259" i="6"/>
  <c r="C1472" i="6"/>
  <c r="C1564" i="6"/>
  <c r="C560" i="6"/>
  <c r="C1411" i="6"/>
  <c r="C1595" i="6"/>
  <c r="C1837" i="6"/>
  <c r="C1929" i="6"/>
  <c r="C2021" i="6"/>
  <c r="C2141" i="6"/>
  <c r="C73" i="6"/>
  <c r="C803" i="6"/>
  <c r="C1503" i="6"/>
  <c r="C1687" i="6"/>
  <c r="C1715" i="6"/>
  <c r="C1807" i="6"/>
  <c r="C1899" i="6"/>
  <c r="C2111" i="6"/>
  <c r="C11" i="6"/>
  <c r="C103" i="6"/>
  <c r="C376" i="6"/>
  <c r="C772" i="6"/>
  <c r="C1015" i="6"/>
  <c r="C1656" i="6"/>
  <c r="C1776" i="6"/>
  <c r="C1960" i="6"/>
  <c r="C2080" i="6"/>
  <c r="C1321" i="6"/>
  <c r="C1381" i="6"/>
  <c r="C1625" i="6"/>
  <c r="C1746" i="6"/>
  <c r="C1868" i="6"/>
  <c r="C2052" i="6"/>
  <c r="C42" i="6"/>
  <c r="C1990" i="6"/>
  <c r="C269" i="6"/>
  <c r="C179" i="6"/>
  <c r="C299" i="6"/>
  <c r="C391" i="6"/>
  <c r="C210" i="6"/>
  <c r="C330" i="6"/>
  <c r="C513" i="6"/>
  <c r="C238" i="6"/>
  <c r="C422" i="6"/>
  <c r="C483" i="6"/>
  <c r="C575" i="6"/>
  <c r="C603" i="6"/>
  <c r="C664" i="6"/>
  <c r="C725" i="6"/>
  <c r="C452" i="6"/>
  <c r="C848" i="6"/>
  <c r="C940" i="6"/>
  <c r="C968" i="6"/>
  <c r="C1060" i="6"/>
  <c r="C1152" i="6"/>
  <c r="C148" i="6"/>
  <c r="C634" i="6"/>
  <c r="C878" i="6"/>
  <c r="C1090" i="6"/>
  <c r="C1182" i="6"/>
  <c r="C1274" i="6"/>
  <c r="C817" i="6"/>
  <c r="C1121" i="6"/>
  <c r="C1213" i="6"/>
  <c r="C1334" i="6"/>
  <c r="C1426" i="6"/>
  <c r="C1518" i="6"/>
  <c r="C360" i="6"/>
  <c r="C695" i="6"/>
  <c r="C909" i="6"/>
  <c r="C1029" i="6"/>
  <c r="C1243" i="6"/>
  <c r="C1456" i="6"/>
  <c r="C1548" i="6"/>
  <c r="C756" i="6"/>
  <c r="C1395" i="6"/>
  <c r="C1579" i="6"/>
  <c r="C1821" i="6"/>
  <c r="C1913" i="6"/>
  <c r="C2005" i="6"/>
  <c r="C2125" i="6"/>
  <c r="C57" i="6"/>
  <c r="C787" i="6"/>
  <c r="C1487" i="6"/>
  <c r="C1671" i="6"/>
  <c r="C1699" i="6"/>
  <c r="C1791" i="6"/>
  <c r="C1883" i="6"/>
  <c r="C2095" i="6"/>
  <c r="C87" i="6"/>
  <c r="C544" i="6"/>
  <c r="C999" i="6"/>
  <c r="C1640" i="6"/>
  <c r="C1760" i="6"/>
  <c r="C1944" i="6"/>
  <c r="C2064" i="6"/>
  <c r="C1365" i="6"/>
  <c r="C1730" i="6"/>
  <c r="C118" i="6"/>
  <c r="C1305" i="6"/>
  <c r="C1852" i="6"/>
  <c r="C1609" i="6"/>
  <c r="C2036" i="6"/>
  <c r="C1974" i="6"/>
  <c r="C26" i="6"/>
  <c r="C2156" i="6"/>
  <c r="H31" i="8"/>
  <c r="G38" i="8"/>
  <c r="G40" i="8" s="1"/>
  <c r="K4" i="3"/>
  <c r="J6" i="6" l="1"/>
  <c r="J7" i="6" s="1"/>
  <c r="J8" i="6" s="1"/>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J74" i="6" s="1"/>
  <c r="J75" i="6" s="1"/>
  <c r="J76" i="6" s="1"/>
  <c r="J77" i="6" s="1"/>
  <c r="J78" i="6" s="1"/>
  <c r="J79" i="6" s="1"/>
  <c r="J80" i="6" s="1"/>
  <c r="J81" i="6" s="1"/>
  <c r="J82" i="6" s="1"/>
  <c r="J83" i="6" s="1"/>
  <c r="J84" i="6" s="1"/>
  <c r="J85" i="6" s="1"/>
  <c r="J86" i="6" s="1"/>
  <c r="J87" i="6" s="1"/>
  <c r="J88" i="6" s="1"/>
  <c r="J89" i="6" s="1"/>
  <c r="J90" i="6" s="1"/>
  <c r="J91" i="6" s="1"/>
  <c r="J92" i="6" s="1"/>
  <c r="J93" i="6" s="1"/>
  <c r="J94" i="6" s="1"/>
  <c r="J95" i="6" s="1"/>
  <c r="J96" i="6" s="1"/>
  <c r="J97" i="6" s="1"/>
  <c r="J98" i="6" s="1"/>
  <c r="J99" i="6" s="1"/>
  <c r="J100" i="6" s="1"/>
  <c r="J101" i="6" s="1"/>
  <c r="J102" i="6" s="1"/>
  <c r="J103" i="6" s="1"/>
  <c r="J104" i="6" s="1"/>
  <c r="J105" i="6" s="1"/>
  <c r="J106" i="6" s="1"/>
  <c r="J107" i="6" s="1"/>
  <c r="J108" i="6" s="1"/>
  <c r="J109" i="6" s="1"/>
  <c r="J110" i="6" s="1"/>
  <c r="J111" i="6" s="1"/>
  <c r="J112" i="6" s="1"/>
  <c r="J113" i="6" s="1"/>
  <c r="J114" i="6" s="1"/>
  <c r="J115" i="6" s="1"/>
  <c r="J116" i="6" s="1"/>
  <c r="J117" i="6" s="1"/>
  <c r="J118" i="6" s="1"/>
  <c r="J119" i="6" s="1"/>
  <c r="J120" i="6" s="1"/>
  <c r="J121" i="6" s="1"/>
  <c r="J122" i="6" s="1"/>
  <c r="J123" i="6" s="1"/>
  <c r="J124" i="6" s="1"/>
  <c r="J125" i="6" s="1"/>
  <c r="J126" i="6" s="1"/>
  <c r="J127" i="6" s="1"/>
  <c r="J128" i="6" s="1"/>
  <c r="J129" i="6" s="1"/>
  <c r="J130" i="6" s="1"/>
  <c r="J131" i="6" s="1"/>
  <c r="J132" i="6" s="1"/>
  <c r="J133" i="6" s="1"/>
  <c r="J134" i="6" s="1"/>
  <c r="J135" i="6" s="1"/>
  <c r="J136" i="6" s="1"/>
  <c r="J137" i="6" s="1"/>
  <c r="J138" i="6" s="1"/>
  <c r="J139" i="6" s="1"/>
  <c r="J140" i="6" s="1"/>
  <c r="J141" i="6" s="1"/>
  <c r="J142" i="6" s="1"/>
  <c r="J143" i="6" s="1"/>
  <c r="J144" i="6" s="1"/>
  <c r="J145" i="6" s="1"/>
  <c r="J146" i="6" s="1"/>
  <c r="J147" i="6" s="1"/>
  <c r="J148" i="6" s="1"/>
  <c r="J149" i="6" s="1"/>
  <c r="J150" i="6" s="1"/>
  <c r="J151" i="6" s="1"/>
  <c r="J152" i="6" s="1"/>
  <c r="J153" i="6" s="1"/>
  <c r="J154" i="6" s="1"/>
  <c r="J155" i="6" s="1"/>
  <c r="J156" i="6" s="1"/>
  <c r="J157" i="6" s="1"/>
  <c r="J158" i="6" s="1"/>
  <c r="J159" i="6" s="1"/>
  <c r="J160" i="6" s="1"/>
  <c r="J161" i="6" s="1"/>
  <c r="J162" i="6" s="1"/>
  <c r="J163" i="6" s="1"/>
  <c r="J164" i="6" s="1"/>
  <c r="J165" i="6" s="1"/>
  <c r="J166" i="6" s="1"/>
  <c r="J167" i="6" s="1"/>
  <c r="J168" i="6" s="1"/>
  <c r="J169" i="6" s="1"/>
  <c r="J170" i="6" s="1"/>
  <c r="J171" i="6" s="1"/>
  <c r="J172" i="6" s="1"/>
  <c r="J173" i="6" s="1"/>
  <c r="J174" i="6" s="1"/>
  <c r="J175" i="6" s="1"/>
  <c r="J176" i="6" s="1"/>
  <c r="J177" i="6" s="1"/>
  <c r="J178" i="6" s="1"/>
  <c r="J179" i="6" s="1"/>
  <c r="J180" i="6" s="1"/>
  <c r="J181" i="6" s="1"/>
  <c r="J182" i="6" s="1"/>
  <c r="J183" i="6" s="1"/>
  <c r="J184" i="6" s="1"/>
  <c r="J185" i="6" s="1"/>
  <c r="J186" i="6" s="1"/>
  <c r="J187" i="6" s="1"/>
  <c r="J188" i="6" s="1"/>
  <c r="J189" i="6" s="1"/>
  <c r="J190" i="6" s="1"/>
  <c r="J191" i="6" s="1"/>
  <c r="J192" i="6" s="1"/>
  <c r="J193" i="6" s="1"/>
  <c r="J194" i="6" s="1"/>
  <c r="J195" i="6" s="1"/>
  <c r="J196" i="6" s="1"/>
  <c r="J197" i="6" s="1"/>
  <c r="J198" i="6" s="1"/>
  <c r="J199" i="6" s="1"/>
  <c r="J200" i="6" s="1"/>
  <c r="J201" i="6" s="1"/>
  <c r="J202" i="6" s="1"/>
  <c r="J203" i="6" s="1"/>
  <c r="J204" i="6" s="1"/>
  <c r="J205" i="6" s="1"/>
  <c r="J206" i="6" s="1"/>
  <c r="J207" i="6" s="1"/>
  <c r="J208" i="6" s="1"/>
  <c r="J209" i="6" s="1"/>
  <c r="J210" i="6" s="1"/>
  <c r="J211" i="6" s="1"/>
  <c r="J212" i="6" s="1"/>
  <c r="J213" i="6" s="1"/>
  <c r="J214" i="6" s="1"/>
  <c r="J215" i="6" s="1"/>
  <c r="J216" i="6" s="1"/>
  <c r="J217" i="6" s="1"/>
  <c r="J218" i="6" s="1"/>
  <c r="J219" i="6" s="1"/>
  <c r="J220" i="6" s="1"/>
  <c r="J221" i="6" s="1"/>
  <c r="J222" i="6" s="1"/>
  <c r="J223" i="6" s="1"/>
  <c r="J224" i="6" s="1"/>
  <c r="J225" i="6" s="1"/>
  <c r="J226" i="6" s="1"/>
  <c r="J227" i="6" s="1"/>
  <c r="J228" i="6" s="1"/>
  <c r="J229" i="6" s="1"/>
  <c r="J230" i="6" s="1"/>
  <c r="J231" i="6" s="1"/>
  <c r="J232" i="6" s="1"/>
  <c r="J233" i="6" s="1"/>
  <c r="J234" i="6" s="1"/>
  <c r="J235" i="6" s="1"/>
  <c r="J236" i="6" s="1"/>
  <c r="J237" i="6" s="1"/>
  <c r="J238" i="6" s="1"/>
  <c r="J239" i="6" s="1"/>
  <c r="J240" i="6" s="1"/>
  <c r="J241" i="6" s="1"/>
  <c r="J242" i="6" s="1"/>
  <c r="J243" i="6" s="1"/>
  <c r="J244" i="6" s="1"/>
  <c r="J245" i="6" s="1"/>
  <c r="J246" i="6" s="1"/>
  <c r="J247" i="6" s="1"/>
  <c r="J248" i="6" s="1"/>
  <c r="J249" i="6" s="1"/>
  <c r="J250" i="6" s="1"/>
  <c r="J251" i="6" s="1"/>
  <c r="J252" i="6" s="1"/>
  <c r="J253" i="6" s="1"/>
  <c r="J254" i="6" s="1"/>
  <c r="J255" i="6" s="1"/>
  <c r="J256" i="6" s="1"/>
  <c r="J257" i="6" s="1"/>
  <c r="J258" i="6" s="1"/>
  <c r="J259" i="6" s="1"/>
  <c r="J260" i="6" s="1"/>
  <c r="J261" i="6" s="1"/>
  <c r="J262" i="6" s="1"/>
  <c r="J263" i="6" s="1"/>
  <c r="J264" i="6" s="1"/>
  <c r="J265" i="6" s="1"/>
  <c r="J266" i="6" s="1"/>
  <c r="J267" i="6" s="1"/>
  <c r="J268" i="6" s="1"/>
  <c r="J269" i="6" s="1"/>
  <c r="J270" i="6" s="1"/>
  <c r="J271" i="6" s="1"/>
  <c r="J272" i="6" s="1"/>
  <c r="J273" i="6" s="1"/>
  <c r="J274" i="6" s="1"/>
  <c r="J275" i="6" s="1"/>
  <c r="J276" i="6" s="1"/>
  <c r="J277" i="6" s="1"/>
  <c r="J278" i="6" s="1"/>
  <c r="J279" i="6" s="1"/>
  <c r="J280" i="6" s="1"/>
  <c r="J281" i="6" s="1"/>
  <c r="J282" i="6" s="1"/>
  <c r="J283" i="6" s="1"/>
  <c r="J284" i="6" s="1"/>
  <c r="J285" i="6" s="1"/>
  <c r="J286" i="6" s="1"/>
  <c r="J287" i="6" s="1"/>
  <c r="J288" i="6" s="1"/>
  <c r="J289" i="6" s="1"/>
  <c r="J290" i="6" s="1"/>
  <c r="J291" i="6" s="1"/>
  <c r="J292" i="6" s="1"/>
  <c r="J293" i="6" s="1"/>
  <c r="J294" i="6" s="1"/>
  <c r="J295" i="6" s="1"/>
  <c r="J296" i="6" s="1"/>
  <c r="J297" i="6" s="1"/>
  <c r="J298" i="6" s="1"/>
  <c r="J299" i="6" s="1"/>
  <c r="J300" i="6" s="1"/>
  <c r="J301" i="6" s="1"/>
  <c r="J302" i="6" s="1"/>
  <c r="J303" i="6" s="1"/>
  <c r="J304" i="6" s="1"/>
  <c r="J305" i="6" s="1"/>
  <c r="J306" i="6" s="1"/>
  <c r="J307" i="6" s="1"/>
  <c r="J308" i="6" s="1"/>
  <c r="J309" i="6" s="1"/>
  <c r="J310" i="6" s="1"/>
  <c r="J311" i="6" s="1"/>
  <c r="J312" i="6" s="1"/>
  <c r="J313" i="6" s="1"/>
  <c r="J314" i="6" s="1"/>
  <c r="J315" i="6" s="1"/>
  <c r="J316" i="6" s="1"/>
  <c r="J317" i="6" s="1"/>
  <c r="J318" i="6" s="1"/>
  <c r="J319" i="6" s="1"/>
  <c r="J320" i="6" s="1"/>
  <c r="J321" i="6" s="1"/>
  <c r="J322" i="6" s="1"/>
  <c r="J323" i="6" s="1"/>
  <c r="J324" i="6" s="1"/>
  <c r="J325" i="6" s="1"/>
  <c r="J326" i="6" s="1"/>
  <c r="J327" i="6" s="1"/>
  <c r="J328" i="6" s="1"/>
  <c r="J329" i="6" s="1"/>
  <c r="J330" i="6" s="1"/>
  <c r="J331" i="6" s="1"/>
  <c r="J332" i="6" s="1"/>
  <c r="J333" i="6" s="1"/>
  <c r="J334" i="6" s="1"/>
  <c r="J335" i="6" s="1"/>
  <c r="J336" i="6" s="1"/>
  <c r="J337" i="6" s="1"/>
  <c r="J338" i="6" s="1"/>
  <c r="J339" i="6" s="1"/>
  <c r="J340" i="6" s="1"/>
  <c r="J341" i="6" s="1"/>
  <c r="J342" i="6" s="1"/>
  <c r="J343" i="6" s="1"/>
  <c r="J344" i="6" s="1"/>
  <c r="J345" i="6" s="1"/>
  <c r="J346" i="6" s="1"/>
  <c r="J347" i="6" s="1"/>
  <c r="J348" i="6" s="1"/>
  <c r="J349" i="6" s="1"/>
  <c r="J350" i="6" s="1"/>
  <c r="J351" i="6" s="1"/>
  <c r="J352" i="6" s="1"/>
  <c r="J353" i="6" s="1"/>
  <c r="J354" i="6" s="1"/>
  <c r="J355" i="6" s="1"/>
  <c r="J356" i="6" s="1"/>
  <c r="J357" i="6" s="1"/>
  <c r="J358" i="6" s="1"/>
  <c r="J359" i="6" s="1"/>
  <c r="J360" i="6" s="1"/>
  <c r="J361" i="6" s="1"/>
  <c r="J362" i="6" s="1"/>
  <c r="J363" i="6" s="1"/>
  <c r="J364" i="6" s="1"/>
  <c r="J365" i="6" s="1"/>
  <c r="J366" i="6" s="1"/>
  <c r="J367" i="6" s="1"/>
  <c r="J368" i="6" s="1"/>
  <c r="J369" i="6" s="1"/>
  <c r="J370" i="6" s="1"/>
  <c r="J371" i="6" s="1"/>
  <c r="J372" i="6" s="1"/>
  <c r="J373" i="6" s="1"/>
  <c r="J374" i="6" s="1"/>
  <c r="J375" i="6" s="1"/>
  <c r="J376" i="6" s="1"/>
  <c r="J377" i="6" s="1"/>
  <c r="J378" i="6" s="1"/>
  <c r="J379" i="6" s="1"/>
  <c r="J380" i="6" s="1"/>
  <c r="J381" i="6" s="1"/>
  <c r="J382" i="6" s="1"/>
  <c r="J383" i="6" s="1"/>
  <c r="J384" i="6" s="1"/>
  <c r="J385" i="6" s="1"/>
  <c r="J386" i="6" s="1"/>
  <c r="J387" i="6" s="1"/>
  <c r="J388" i="6" s="1"/>
  <c r="J389" i="6" s="1"/>
  <c r="J390" i="6" s="1"/>
  <c r="J391" i="6" s="1"/>
  <c r="J392" i="6" s="1"/>
  <c r="J393" i="6" s="1"/>
  <c r="J394" i="6" s="1"/>
  <c r="J395" i="6" s="1"/>
  <c r="J396" i="6" s="1"/>
  <c r="J397" i="6" s="1"/>
  <c r="J398" i="6" s="1"/>
  <c r="J399" i="6" s="1"/>
  <c r="J400" i="6" s="1"/>
  <c r="J401" i="6" s="1"/>
  <c r="J402" i="6" s="1"/>
  <c r="J403" i="6" s="1"/>
  <c r="J404" i="6" s="1"/>
  <c r="J405" i="6" s="1"/>
  <c r="J406" i="6" s="1"/>
  <c r="J407" i="6" s="1"/>
  <c r="J408" i="6" s="1"/>
  <c r="J409" i="6" s="1"/>
  <c r="J410" i="6" s="1"/>
  <c r="J411" i="6" s="1"/>
  <c r="J412" i="6" s="1"/>
  <c r="J413" i="6" s="1"/>
  <c r="J414" i="6" s="1"/>
  <c r="J415" i="6" s="1"/>
  <c r="J416" i="6" s="1"/>
  <c r="J417" i="6" s="1"/>
  <c r="J418" i="6" s="1"/>
  <c r="J419" i="6" s="1"/>
  <c r="J420" i="6" s="1"/>
  <c r="J421" i="6" s="1"/>
  <c r="J422" i="6" s="1"/>
  <c r="J423" i="6" s="1"/>
  <c r="J424" i="6" s="1"/>
  <c r="J425" i="6" s="1"/>
  <c r="J426" i="6" s="1"/>
  <c r="J427" i="6" s="1"/>
  <c r="J428" i="6" s="1"/>
  <c r="J429" i="6" s="1"/>
  <c r="J430" i="6" s="1"/>
  <c r="J431" i="6" s="1"/>
  <c r="J432" i="6" s="1"/>
  <c r="J433" i="6" s="1"/>
  <c r="J434" i="6" s="1"/>
  <c r="J435" i="6" s="1"/>
  <c r="J436" i="6" s="1"/>
  <c r="J437" i="6" s="1"/>
  <c r="J438" i="6" s="1"/>
  <c r="J439" i="6" s="1"/>
  <c r="J440" i="6" s="1"/>
  <c r="J441" i="6" s="1"/>
  <c r="J442" i="6" s="1"/>
  <c r="J443" i="6" s="1"/>
  <c r="J444" i="6" s="1"/>
  <c r="J445" i="6" s="1"/>
  <c r="J446" i="6" s="1"/>
  <c r="J447" i="6" s="1"/>
  <c r="J448" i="6" s="1"/>
  <c r="J449" i="6" s="1"/>
  <c r="J450" i="6" s="1"/>
  <c r="J451" i="6" s="1"/>
  <c r="J452" i="6" s="1"/>
  <c r="J453" i="6" s="1"/>
  <c r="J454" i="6" s="1"/>
  <c r="J455" i="6" s="1"/>
  <c r="J456" i="6" s="1"/>
  <c r="J457" i="6" s="1"/>
  <c r="J458" i="6" s="1"/>
  <c r="J459" i="6" s="1"/>
  <c r="J460" i="6" s="1"/>
  <c r="J461" i="6" s="1"/>
  <c r="J462" i="6" s="1"/>
  <c r="J463" i="6" s="1"/>
  <c r="J464" i="6" s="1"/>
  <c r="J465" i="6" s="1"/>
  <c r="J466" i="6" s="1"/>
  <c r="J467" i="6" s="1"/>
  <c r="J468" i="6" s="1"/>
  <c r="J469" i="6" s="1"/>
  <c r="J470" i="6" s="1"/>
  <c r="J471" i="6" s="1"/>
  <c r="J472" i="6" s="1"/>
  <c r="J473" i="6" s="1"/>
  <c r="J474" i="6" s="1"/>
  <c r="J475" i="6" s="1"/>
  <c r="J476" i="6" s="1"/>
  <c r="J477" i="6" s="1"/>
  <c r="J478" i="6" s="1"/>
  <c r="J479" i="6" s="1"/>
  <c r="J480" i="6" s="1"/>
  <c r="J481" i="6" s="1"/>
  <c r="J482" i="6" s="1"/>
  <c r="J483" i="6" s="1"/>
  <c r="J484" i="6" s="1"/>
  <c r="J485" i="6" s="1"/>
  <c r="J486" i="6" s="1"/>
  <c r="J487" i="6" s="1"/>
  <c r="J488" i="6" s="1"/>
  <c r="J489" i="6" s="1"/>
  <c r="J490" i="6" s="1"/>
  <c r="J491" i="6" s="1"/>
  <c r="J492" i="6" s="1"/>
  <c r="J493" i="6" s="1"/>
  <c r="J494" i="6" s="1"/>
  <c r="J495" i="6" s="1"/>
  <c r="J496" i="6" s="1"/>
  <c r="J497" i="6" s="1"/>
  <c r="J498" i="6" s="1"/>
  <c r="J499" i="6" s="1"/>
  <c r="J500" i="6" s="1"/>
  <c r="J501" i="6" s="1"/>
  <c r="J502" i="6" s="1"/>
  <c r="J503" i="6" s="1"/>
  <c r="J504" i="6" s="1"/>
  <c r="J505" i="6" s="1"/>
  <c r="J506" i="6" s="1"/>
  <c r="J507" i="6" s="1"/>
  <c r="J508" i="6" s="1"/>
  <c r="J509" i="6" s="1"/>
  <c r="J510" i="6" s="1"/>
  <c r="J511" i="6" s="1"/>
  <c r="J512" i="6" s="1"/>
  <c r="J513" i="6" s="1"/>
  <c r="J514" i="6" s="1"/>
  <c r="J515" i="6" s="1"/>
  <c r="J516" i="6" s="1"/>
  <c r="J517" i="6" s="1"/>
  <c r="J518" i="6" s="1"/>
  <c r="J519" i="6" s="1"/>
  <c r="J520" i="6" s="1"/>
  <c r="J521" i="6" s="1"/>
  <c r="J522" i="6" s="1"/>
  <c r="J523" i="6" s="1"/>
  <c r="J524" i="6" s="1"/>
  <c r="J525" i="6" s="1"/>
  <c r="J526" i="6" s="1"/>
  <c r="J527" i="6" s="1"/>
  <c r="J528" i="6" s="1"/>
  <c r="J529" i="6" s="1"/>
  <c r="J530" i="6" s="1"/>
  <c r="J531" i="6" s="1"/>
  <c r="J532" i="6" s="1"/>
  <c r="J533" i="6" s="1"/>
  <c r="J534" i="6" s="1"/>
  <c r="J535" i="6" s="1"/>
  <c r="J536" i="6" s="1"/>
  <c r="J537" i="6" s="1"/>
  <c r="J538" i="6" s="1"/>
  <c r="J539" i="6" s="1"/>
  <c r="J540" i="6" s="1"/>
  <c r="J541" i="6" s="1"/>
  <c r="J542" i="6" s="1"/>
  <c r="J543" i="6" s="1"/>
  <c r="J544" i="6" s="1"/>
  <c r="J545" i="6" s="1"/>
  <c r="J546" i="6" s="1"/>
  <c r="J547" i="6" s="1"/>
  <c r="J548" i="6" s="1"/>
  <c r="J549" i="6" s="1"/>
  <c r="J550" i="6" s="1"/>
  <c r="J551" i="6" s="1"/>
  <c r="J552" i="6" s="1"/>
  <c r="J553" i="6" s="1"/>
  <c r="J554" i="6" s="1"/>
  <c r="J555" i="6" s="1"/>
  <c r="J556" i="6" s="1"/>
  <c r="J557" i="6" s="1"/>
  <c r="J558" i="6" s="1"/>
  <c r="J559" i="6" s="1"/>
  <c r="J560" i="6" s="1"/>
  <c r="J561" i="6" s="1"/>
  <c r="J562" i="6" s="1"/>
  <c r="J563" i="6" s="1"/>
  <c r="J564" i="6" s="1"/>
  <c r="J565" i="6" s="1"/>
  <c r="J566" i="6" s="1"/>
  <c r="J567" i="6" s="1"/>
  <c r="J568" i="6" s="1"/>
  <c r="J569" i="6" s="1"/>
  <c r="J570" i="6" s="1"/>
  <c r="J571" i="6" s="1"/>
  <c r="J572" i="6" s="1"/>
  <c r="J573" i="6" s="1"/>
  <c r="J574" i="6" s="1"/>
  <c r="J575" i="6" s="1"/>
  <c r="J576" i="6" s="1"/>
  <c r="J577" i="6" s="1"/>
  <c r="J578" i="6" s="1"/>
  <c r="J579" i="6" s="1"/>
  <c r="J580" i="6" s="1"/>
  <c r="J581" i="6" s="1"/>
  <c r="J582" i="6" s="1"/>
  <c r="J583" i="6" s="1"/>
  <c r="J584" i="6" s="1"/>
  <c r="J585" i="6" s="1"/>
  <c r="J586" i="6" s="1"/>
  <c r="J587" i="6" s="1"/>
  <c r="J588" i="6" s="1"/>
  <c r="J589" i="6" s="1"/>
  <c r="J590" i="6" s="1"/>
  <c r="J591" i="6" s="1"/>
  <c r="J592" i="6" s="1"/>
  <c r="J593" i="6" s="1"/>
  <c r="J594" i="6" s="1"/>
  <c r="J595" i="6" s="1"/>
  <c r="J596" i="6" s="1"/>
  <c r="J597" i="6" s="1"/>
  <c r="J598" i="6" s="1"/>
  <c r="J599" i="6" s="1"/>
  <c r="J600" i="6" s="1"/>
  <c r="J601" i="6" s="1"/>
  <c r="J602" i="6" s="1"/>
  <c r="J603" i="6" s="1"/>
  <c r="J604" i="6" s="1"/>
  <c r="J605" i="6" s="1"/>
  <c r="J606" i="6" s="1"/>
  <c r="J607" i="6" s="1"/>
  <c r="J608" i="6" s="1"/>
  <c r="J609" i="6" s="1"/>
  <c r="J610" i="6" s="1"/>
  <c r="J611" i="6" s="1"/>
  <c r="J612" i="6" s="1"/>
  <c r="J613" i="6" s="1"/>
  <c r="J614" i="6" s="1"/>
  <c r="J615" i="6" s="1"/>
  <c r="J616" i="6" s="1"/>
  <c r="J617" i="6" s="1"/>
  <c r="J618" i="6" s="1"/>
  <c r="J619" i="6" s="1"/>
  <c r="J620" i="6" s="1"/>
  <c r="J621" i="6" s="1"/>
  <c r="J622" i="6" s="1"/>
  <c r="J623" i="6" s="1"/>
  <c r="J624" i="6" s="1"/>
  <c r="J625" i="6" s="1"/>
  <c r="J626" i="6" s="1"/>
  <c r="J627" i="6" s="1"/>
  <c r="J628" i="6" s="1"/>
  <c r="J629" i="6" s="1"/>
  <c r="J630" i="6" s="1"/>
  <c r="J631" i="6" s="1"/>
  <c r="J632" i="6" s="1"/>
  <c r="J633" i="6" s="1"/>
  <c r="J634" i="6" s="1"/>
  <c r="J635" i="6" s="1"/>
  <c r="J636" i="6" s="1"/>
  <c r="J637" i="6" s="1"/>
  <c r="J638" i="6" s="1"/>
  <c r="J639" i="6" s="1"/>
  <c r="J640" i="6" s="1"/>
  <c r="J641" i="6" s="1"/>
  <c r="J642" i="6" s="1"/>
  <c r="J643" i="6" s="1"/>
  <c r="J644" i="6" s="1"/>
  <c r="J645" i="6" s="1"/>
  <c r="J646" i="6" s="1"/>
  <c r="J647" i="6" s="1"/>
  <c r="J648" i="6" s="1"/>
  <c r="J649" i="6" s="1"/>
  <c r="J650" i="6" s="1"/>
  <c r="J651" i="6" s="1"/>
  <c r="J652" i="6" s="1"/>
  <c r="J653" i="6" s="1"/>
  <c r="J654" i="6" s="1"/>
  <c r="J655" i="6" s="1"/>
  <c r="J656" i="6" s="1"/>
  <c r="J657" i="6" s="1"/>
  <c r="J658" i="6" s="1"/>
  <c r="J659" i="6" s="1"/>
  <c r="J660" i="6" s="1"/>
  <c r="J661" i="6" s="1"/>
  <c r="J662" i="6" s="1"/>
  <c r="J663" i="6" s="1"/>
  <c r="J664" i="6" s="1"/>
  <c r="J665" i="6" s="1"/>
  <c r="J666" i="6" s="1"/>
  <c r="J667" i="6" s="1"/>
  <c r="J668" i="6" s="1"/>
  <c r="J669" i="6" s="1"/>
  <c r="J670" i="6" s="1"/>
  <c r="J671" i="6" s="1"/>
  <c r="J672" i="6" s="1"/>
  <c r="J673" i="6" s="1"/>
  <c r="J674" i="6" s="1"/>
  <c r="J675" i="6" s="1"/>
  <c r="J676" i="6" s="1"/>
  <c r="J677" i="6" s="1"/>
  <c r="J678" i="6" s="1"/>
  <c r="J679" i="6" s="1"/>
  <c r="J680" i="6" s="1"/>
  <c r="J681" i="6" s="1"/>
  <c r="J682" i="6" s="1"/>
  <c r="J683" i="6" s="1"/>
  <c r="J684" i="6" s="1"/>
  <c r="J685" i="6" s="1"/>
  <c r="J686" i="6" s="1"/>
  <c r="J687" i="6" s="1"/>
  <c r="J688" i="6" s="1"/>
  <c r="J689" i="6" s="1"/>
  <c r="J690" i="6" s="1"/>
  <c r="J691" i="6" s="1"/>
  <c r="J692" i="6" s="1"/>
  <c r="J693" i="6" s="1"/>
  <c r="J694" i="6" s="1"/>
  <c r="J695" i="6" s="1"/>
  <c r="J696" i="6" s="1"/>
  <c r="J697" i="6" s="1"/>
  <c r="J698" i="6" s="1"/>
  <c r="J699" i="6" s="1"/>
  <c r="J700" i="6" s="1"/>
  <c r="J701" i="6" s="1"/>
  <c r="J702" i="6" s="1"/>
  <c r="J703" i="6" s="1"/>
  <c r="J704" i="6" s="1"/>
  <c r="J705" i="6" s="1"/>
  <c r="J706" i="6" s="1"/>
  <c r="J707" i="6" s="1"/>
  <c r="J708" i="6" s="1"/>
  <c r="J709" i="6" s="1"/>
  <c r="J710" i="6" s="1"/>
  <c r="J711" i="6" s="1"/>
  <c r="J712" i="6" s="1"/>
  <c r="J713" i="6" s="1"/>
  <c r="J714" i="6" s="1"/>
  <c r="J715" i="6" s="1"/>
  <c r="J716" i="6" s="1"/>
  <c r="J717" i="6" s="1"/>
  <c r="J718" i="6" s="1"/>
  <c r="J719" i="6" s="1"/>
  <c r="J720" i="6" s="1"/>
  <c r="J721" i="6" s="1"/>
  <c r="J722" i="6" s="1"/>
  <c r="J723" i="6" s="1"/>
  <c r="J724" i="6" s="1"/>
  <c r="J725" i="6" s="1"/>
  <c r="J726" i="6" s="1"/>
  <c r="J727" i="6" s="1"/>
  <c r="J728" i="6" s="1"/>
  <c r="J729" i="6" s="1"/>
  <c r="J730" i="6" s="1"/>
  <c r="J731" i="6" s="1"/>
  <c r="J732" i="6" s="1"/>
  <c r="J733" i="6" s="1"/>
  <c r="J734" i="6" s="1"/>
  <c r="J735" i="6" s="1"/>
  <c r="J736" i="6" s="1"/>
  <c r="J737" i="6" s="1"/>
  <c r="J738" i="6" s="1"/>
  <c r="J739" i="6" s="1"/>
  <c r="J740" i="6" s="1"/>
  <c r="J741" i="6" s="1"/>
  <c r="J742" i="6" s="1"/>
  <c r="J743" i="6" s="1"/>
  <c r="J744" i="6" s="1"/>
  <c r="J745" i="6" s="1"/>
  <c r="J746" i="6" s="1"/>
  <c r="J747" i="6" s="1"/>
  <c r="J748" i="6" s="1"/>
  <c r="J749" i="6" s="1"/>
  <c r="J750" i="6" s="1"/>
  <c r="J751" i="6" s="1"/>
  <c r="J752" i="6" s="1"/>
  <c r="J753" i="6" s="1"/>
  <c r="J754" i="6" s="1"/>
  <c r="J755" i="6" s="1"/>
  <c r="J756" i="6" s="1"/>
  <c r="J757" i="6" s="1"/>
  <c r="J758" i="6" s="1"/>
  <c r="J759" i="6" s="1"/>
  <c r="J760" i="6" s="1"/>
  <c r="J761" i="6" s="1"/>
  <c r="J762" i="6" s="1"/>
  <c r="J763" i="6" s="1"/>
  <c r="J764" i="6" s="1"/>
  <c r="J765" i="6" s="1"/>
  <c r="J766" i="6" s="1"/>
  <c r="J767" i="6" s="1"/>
  <c r="J768" i="6" s="1"/>
  <c r="J769" i="6" s="1"/>
  <c r="J770" i="6" s="1"/>
  <c r="J771" i="6" s="1"/>
  <c r="J772" i="6" s="1"/>
  <c r="J773" i="6" s="1"/>
  <c r="J774" i="6" s="1"/>
  <c r="J775" i="6" s="1"/>
  <c r="J776" i="6" s="1"/>
  <c r="J777" i="6" s="1"/>
  <c r="J778" i="6" s="1"/>
  <c r="J779" i="6" s="1"/>
  <c r="J780" i="6" s="1"/>
  <c r="J781" i="6" s="1"/>
  <c r="J782" i="6" s="1"/>
  <c r="J783" i="6" s="1"/>
  <c r="J784" i="6" s="1"/>
  <c r="J785" i="6" s="1"/>
  <c r="J786" i="6" s="1"/>
  <c r="J787" i="6" s="1"/>
  <c r="J788" i="6" s="1"/>
  <c r="J789" i="6" s="1"/>
  <c r="J790" i="6" s="1"/>
  <c r="J791" i="6" s="1"/>
  <c r="J792" i="6" s="1"/>
  <c r="J793" i="6" s="1"/>
  <c r="J794" i="6" s="1"/>
  <c r="J795" i="6" s="1"/>
  <c r="J796" i="6" s="1"/>
  <c r="J797" i="6" s="1"/>
  <c r="J798" i="6" s="1"/>
  <c r="J799" i="6" s="1"/>
  <c r="J800" i="6" s="1"/>
  <c r="J801" i="6" s="1"/>
  <c r="J802" i="6" s="1"/>
  <c r="J803" i="6" s="1"/>
  <c r="J804" i="6" s="1"/>
  <c r="J805" i="6" s="1"/>
  <c r="J806" i="6" s="1"/>
  <c r="J807" i="6" s="1"/>
  <c r="J808" i="6" s="1"/>
  <c r="J809" i="6" s="1"/>
  <c r="J810" i="6" s="1"/>
  <c r="J811" i="6" s="1"/>
  <c r="J812" i="6" s="1"/>
  <c r="J813" i="6" s="1"/>
  <c r="J814" i="6" s="1"/>
  <c r="J815" i="6" s="1"/>
  <c r="J816" i="6" s="1"/>
  <c r="J817" i="6" s="1"/>
  <c r="J818" i="6" s="1"/>
  <c r="J819" i="6" s="1"/>
  <c r="J820" i="6" s="1"/>
  <c r="J821" i="6" s="1"/>
  <c r="J822" i="6" s="1"/>
  <c r="J823" i="6" s="1"/>
  <c r="J824" i="6" s="1"/>
  <c r="J825" i="6" s="1"/>
  <c r="J826" i="6" s="1"/>
  <c r="J827" i="6" s="1"/>
  <c r="J828" i="6" s="1"/>
  <c r="J829" i="6" s="1"/>
  <c r="J830" i="6" s="1"/>
  <c r="J831" i="6" s="1"/>
  <c r="J832" i="6" s="1"/>
  <c r="J833" i="6" s="1"/>
  <c r="J834" i="6" s="1"/>
  <c r="J835" i="6" s="1"/>
  <c r="J836" i="6" s="1"/>
  <c r="J837" i="6" s="1"/>
  <c r="J838" i="6" s="1"/>
  <c r="J839" i="6" s="1"/>
  <c r="J840" i="6" s="1"/>
  <c r="J841" i="6" s="1"/>
  <c r="J842" i="6" s="1"/>
  <c r="J843" i="6" s="1"/>
  <c r="J844" i="6" s="1"/>
  <c r="J845" i="6" s="1"/>
  <c r="J846" i="6" s="1"/>
  <c r="J847" i="6" s="1"/>
  <c r="J848" i="6" s="1"/>
  <c r="J849" i="6" s="1"/>
  <c r="J850" i="6" s="1"/>
  <c r="J851" i="6" s="1"/>
  <c r="J852" i="6" s="1"/>
  <c r="J853" i="6" s="1"/>
  <c r="J854" i="6" s="1"/>
  <c r="J855" i="6" s="1"/>
  <c r="J856" i="6" s="1"/>
  <c r="J857" i="6" s="1"/>
  <c r="J858" i="6" s="1"/>
  <c r="J859" i="6" s="1"/>
  <c r="J860" i="6" s="1"/>
  <c r="J861" i="6" s="1"/>
  <c r="J862" i="6" s="1"/>
  <c r="J863" i="6" s="1"/>
  <c r="J864" i="6" s="1"/>
  <c r="J865" i="6" s="1"/>
  <c r="J866" i="6" s="1"/>
  <c r="J867" i="6" s="1"/>
  <c r="J868" i="6" s="1"/>
  <c r="J869" i="6" s="1"/>
  <c r="J870" i="6" s="1"/>
  <c r="J871" i="6" s="1"/>
  <c r="J872" i="6" s="1"/>
  <c r="J873" i="6" s="1"/>
  <c r="J874" i="6" s="1"/>
  <c r="J875" i="6" s="1"/>
  <c r="J876" i="6" s="1"/>
  <c r="J877" i="6" s="1"/>
  <c r="J878" i="6" s="1"/>
  <c r="J879" i="6" s="1"/>
  <c r="J880" i="6" s="1"/>
  <c r="J881" i="6" s="1"/>
  <c r="J882" i="6" s="1"/>
  <c r="J883" i="6" s="1"/>
  <c r="J884" i="6" s="1"/>
  <c r="J885" i="6" s="1"/>
  <c r="J886" i="6" s="1"/>
  <c r="J887" i="6" s="1"/>
  <c r="J888" i="6" s="1"/>
  <c r="J889" i="6" s="1"/>
  <c r="J890" i="6" s="1"/>
  <c r="J891" i="6" s="1"/>
  <c r="J892" i="6" s="1"/>
  <c r="J893" i="6" s="1"/>
  <c r="J894" i="6" s="1"/>
  <c r="J895" i="6" s="1"/>
  <c r="J896" i="6" s="1"/>
  <c r="J897" i="6" s="1"/>
  <c r="J898" i="6" s="1"/>
  <c r="J899" i="6" s="1"/>
  <c r="J900" i="6" s="1"/>
  <c r="J901" i="6" s="1"/>
  <c r="J902" i="6" s="1"/>
  <c r="J903" i="6" s="1"/>
  <c r="J904" i="6" s="1"/>
  <c r="J905" i="6" s="1"/>
  <c r="J906" i="6" s="1"/>
  <c r="J907" i="6" s="1"/>
  <c r="J908" i="6" s="1"/>
  <c r="J909" i="6" s="1"/>
  <c r="J910" i="6" s="1"/>
  <c r="J911" i="6" s="1"/>
  <c r="J912" i="6" s="1"/>
  <c r="J913" i="6" s="1"/>
  <c r="J914" i="6" s="1"/>
  <c r="J915" i="6" s="1"/>
  <c r="J916" i="6" s="1"/>
  <c r="J917" i="6" s="1"/>
  <c r="J918" i="6" s="1"/>
  <c r="J919" i="6" s="1"/>
  <c r="J920" i="6" s="1"/>
  <c r="J921" i="6" s="1"/>
  <c r="J922" i="6" s="1"/>
  <c r="J923" i="6" s="1"/>
  <c r="J924" i="6" s="1"/>
  <c r="J925" i="6" s="1"/>
  <c r="J926" i="6" s="1"/>
  <c r="J927" i="6" s="1"/>
  <c r="J928" i="6" s="1"/>
  <c r="J929" i="6" s="1"/>
  <c r="J930" i="6" s="1"/>
  <c r="J931" i="6" s="1"/>
  <c r="J932" i="6" s="1"/>
  <c r="J933" i="6" s="1"/>
  <c r="J934" i="6" s="1"/>
  <c r="J935" i="6" s="1"/>
  <c r="J936" i="6" s="1"/>
  <c r="J937" i="6" s="1"/>
  <c r="J938" i="6" s="1"/>
  <c r="J939" i="6" s="1"/>
  <c r="J940" i="6" s="1"/>
  <c r="J941" i="6" s="1"/>
  <c r="J942" i="6" s="1"/>
  <c r="J943" i="6" s="1"/>
  <c r="J944" i="6" s="1"/>
  <c r="J945" i="6" s="1"/>
  <c r="J946" i="6" s="1"/>
  <c r="J947" i="6" s="1"/>
  <c r="J948" i="6" s="1"/>
  <c r="J949" i="6" s="1"/>
  <c r="J950" i="6" s="1"/>
  <c r="J951" i="6" s="1"/>
  <c r="J952" i="6" s="1"/>
  <c r="J953" i="6" s="1"/>
  <c r="J954" i="6" s="1"/>
  <c r="J955" i="6" s="1"/>
  <c r="J956" i="6" s="1"/>
  <c r="J957" i="6" s="1"/>
  <c r="J958" i="6" s="1"/>
  <c r="J959" i="6" s="1"/>
  <c r="J960" i="6" s="1"/>
  <c r="J961" i="6" s="1"/>
  <c r="J962" i="6" s="1"/>
  <c r="J963" i="6" s="1"/>
  <c r="J964" i="6" s="1"/>
  <c r="J965" i="6" s="1"/>
  <c r="J966" i="6" s="1"/>
  <c r="J967" i="6" s="1"/>
  <c r="J968" i="6" s="1"/>
  <c r="J969" i="6" s="1"/>
  <c r="J970" i="6" s="1"/>
  <c r="J971" i="6" s="1"/>
  <c r="J972" i="6" s="1"/>
  <c r="J973" i="6" s="1"/>
  <c r="J974" i="6" s="1"/>
  <c r="J975" i="6" s="1"/>
  <c r="J976" i="6" s="1"/>
  <c r="J977" i="6" s="1"/>
  <c r="J978" i="6" s="1"/>
  <c r="J979" i="6" s="1"/>
  <c r="J980" i="6" s="1"/>
  <c r="J981" i="6" s="1"/>
  <c r="J982" i="6" s="1"/>
  <c r="J983" i="6" s="1"/>
  <c r="J984" i="6" s="1"/>
  <c r="J985" i="6" s="1"/>
  <c r="J986" i="6" s="1"/>
  <c r="J987" i="6" s="1"/>
  <c r="J988" i="6" s="1"/>
  <c r="J989" i="6" s="1"/>
  <c r="J990" i="6" s="1"/>
  <c r="J991" i="6" s="1"/>
  <c r="J992" i="6" s="1"/>
  <c r="J993" i="6" s="1"/>
  <c r="J994" i="6" s="1"/>
  <c r="J995" i="6" s="1"/>
  <c r="J996" i="6" s="1"/>
  <c r="J997" i="6" s="1"/>
  <c r="J998" i="6" s="1"/>
  <c r="J999" i="6" s="1"/>
  <c r="J1000" i="6" s="1"/>
  <c r="J1001" i="6" s="1"/>
  <c r="J1002" i="6" s="1"/>
  <c r="J1003" i="6" s="1"/>
  <c r="J1004" i="6" s="1"/>
  <c r="J1005" i="6" s="1"/>
  <c r="J1006" i="6" s="1"/>
  <c r="J1007" i="6" s="1"/>
  <c r="J1008" i="6" s="1"/>
  <c r="J1009" i="6" s="1"/>
  <c r="J1010" i="6" s="1"/>
  <c r="J1011" i="6" s="1"/>
  <c r="J1012" i="6" s="1"/>
  <c r="J1013" i="6" s="1"/>
  <c r="J1014" i="6" s="1"/>
  <c r="J1015" i="6" s="1"/>
  <c r="J1016" i="6" s="1"/>
  <c r="J1017" i="6" s="1"/>
  <c r="J1018" i="6" s="1"/>
  <c r="J1019" i="6" s="1"/>
  <c r="J1020" i="6" s="1"/>
  <c r="J1021" i="6" s="1"/>
  <c r="J1022" i="6" s="1"/>
  <c r="J1023" i="6" s="1"/>
  <c r="J1024" i="6" s="1"/>
  <c r="J1025" i="6" s="1"/>
  <c r="J1026" i="6" s="1"/>
  <c r="J1027" i="6" s="1"/>
  <c r="J1028" i="6" s="1"/>
  <c r="J1029" i="6" s="1"/>
  <c r="J1030" i="6" s="1"/>
  <c r="J1031" i="6" s="1"/>
  <c r="J1032" i="6" s="1"/>
  <c r="J1033" i="6" s="1"/>
  <c r="J1034" i="6" s="1"/>
  <c r="J1035" i="6" s="1"/>
  <c r="J1036" i="6" s="1"/>
  <c r="J1037" i="6" s="1"/>
  <c r="J1038" i="6" s="1"/>
  <c r="J1039" i="6" s="1"/>
  <c r="J1040" i="6" s="1"/>
  <c r="J1041" i="6" s="1"/>
  <c r="J1042" i="6" s="1"/>
  <c r="J1043" i="6" s="1"/>
  <c r="J1044" i="6" s="1"/>
  <c r="J1045" i="6" s="1"/>
  <c r="J1046" i="6" s="1"/>
  <c r="J1047" i="6" s="1"/>
  <c r="J1048" i="6" s="1"/>
  <c r="J1049" i="6" s="1"/>
  <c r="J1050" i="6" s="1"/>
  <c r="J1051" i="6" s="1"/>
  <c r="J1052" i="6" s="1"/>
  <c r="J1053" i="6" s="1"/>
  <c r="J1054" i="6" s="1"/>
  <c r="J1055" i="6" s="1"/>
  <c r="J1056" i="6" s="1"/>
  <c r="J1057" i="6" s="1"/>
  <c r="J1058" i="6" s="1"/>
  <c r="J1059" i="6" s="1"/>
  <c r="J1060" i="6" s="1"/>
  <c r="J1061" i="6" s="1"/>
  <c r="J1062" i="6" s="1"/>
  <c r="J1063" i="6" s="1"/>
  <c r="J1064" i="6" s="1"/>
  <c r="J1065" i="6" s="1"/>
  <c r="J1066" i="6" s="1"/>
  <c r="J1067" i="6" s="1"/>
  <c r="J1068" i="6" s="1"/>
  <c r="J1069" i="6" s="1"/>
  <c r="J1070" i="6" s="1"/>
  <c r="J1071" i="6" s="1"/>
  <c r="J1072" i="6" s="1"/>
  <c r="J1073" i="6" s="1"/>
  <c r="J1074" i="6" s="1"/>
  <c r="J1075" i="6" s="1"/>
  <c r="J1076" i="6" s="1"/>
  <c r="J1077" i="6" s="1"/>
  <c r="J1078" i="6" s="1"/>
  <c r="J1079" i="6" s="1"/>
  <c r="J1080" i="6" s="1"/>
  <c r="J1081" i="6" s="1"/>
  <c r="J1082" i="6" s="1"/>
  <c r="J1083" i="6" s="1"/>
  <c r="J1084" i="6" s="1"/>
  <c r="J1085" i="6" s="1"/>
  <c r="J1086" i="6" s="1"/>
  <c r="J1087" i="6" s="1"/>
  <c r="J1088" i="6" s="1"/>
  <c r="J1089" i="6" s="1"/>
  <c r="J1090" i="6" s="1"/>
  <c r="J1091" i="6" s="1"/>
  <c r="J1092" i="6" s="1"/>
  <c r="J1093" i="6" s="1"/>
  <c r="J1094" i="6" s="1"/>
  <c r="J1095" i="6" s="1"/>
  <c r="J1096" i="6" s="1"/>
  <c r="J1097" i="6" s="1"/>
  <c r="J1098" i="6" s="1"/>
  <c r="J1099" i="6" s="1"/>
  <c r="J1100" i="6" s="1"/>
  <c r="J1101" i="6" s="1"/>
  <c r="J1102" i="6" s="1"/>
  <c r="J1103" i="6" s="1"/>
  <c r="J1104" i="6" s="1"/>
  <c r="J1105" i="6" s="1"/>
  <c r="J1106" i="6" s="1"/>
  <c r="J1107" i="6" s="1"/>
  <c r="J1108" i="6" s="1"/>
  <c r="J1109" i="6" s="1"/>
  <c r="J1110" i="6" s="1"/>
  <c r="J1111" i="6" s="1"/>
  <c r="J1112" i="6" s="1"/>
  <c r="J1113" i="6" s="1"/>
  <c r="J1114" i="6" s="1"/>
  <c r="J1115" i="6" s="1"/>
  <c r="J1116" i="6" s="1"/>
  <c r="J1117" i="6" s="1"/>
  <c r="J1118" i="6" s="1"/>
  <c r="J1119" i="6" s="1"/>
  <c r="J1120" i="6" s="1"/>
  <c r="J1121" i="6" s="1"/>
  <c r="J1122" i="6" s="1"/>
  <c r="J1123" i="6" s="1"/>
  <c r="J1124" i="6" s="1"/>
  <c r="J1125" i="6" s="1"/>
  <c r="J1126" i="6" s="1"/>
  <c r="J1127" i="6" s="1"/>
  <c r="J1128" i="6" s="1"/>
  <c r="J1129" i="6" s="1"/>
  <c r="J1130" i="6" s="1"/>
  <c r="J1131" i="6" s="1"/>
  <c r="J1132" i="6" s="1"/>
  <c r="J1133" i="6" s="1"/>
  <c r="J1134" i="6" s="1"/>
  <c r="J1135" i="6" s="1"/>
  <c r="J1136" i="6" s="1"/>
  <c r="J1137" i="6" s="1"/>
  <c r="J1138" i="6" s="1"/>
  <c r="J1139" i="6" s="1"/>
  <c r="J1140" i="6" s="1"/>
  <c r="J1141" i="6" s="1"/>
  <c r="J1142" i="6" s="1"/>
  <c r="J1143" i="6" s="1"/>
  <c r="J1144" i="6" s="1"/>
  <c r="J1145" i="6" s="1"/>
  <c r="J1146" i="6" s="1"/>
  <c r="J1147" i="6" s="1"/>
  <c r="J1148" i="6" s="1"/>
  <c r="J1149" i="6" s="1"/>
  <c r="J1150" i="6" s="1"/>
  <c r="J1151" i="6" s="1"/>
  <c r="J1152" i="6" s="1"/>
  <c r="J1153" i="6" s="1"/>
  <c r="J1154" i="6" s="1"/>
  <c r="J1155" i="6" s="1"/>
  <c r="J1156" i="6" s="1"/>
  <c r="J1157" i="6" s="1"/>
  <c r="J1158" i="6" s="1"/>
  <c r="J1159" i="6" s="1"/>
  <c r="J1160" i="6" s="1"/>
  <c r="J1161" i="6" s="1"/>
  <c r="J1162" i="6" s="1"/>
  <c r="J1163" i="6" s="1"/>
  <c r="J1164" i="6" s="1"/>
  <c r="J1165" i="6" s="1"/>
  <c r="J1166" i="6" s="1"/>
  <c r="J1167" i="6" s="1"/>
  <c r="J1168" i="6" s="1"/>
  <c r="J1169" i="6" s="1"/>
  <c r="J1170" i="6" s="1"/>
  <c r="J1171" i="6" s="1"/>
  <c r="J1172" i="6" s="1"/>
  <c r="J1173" i="6" s="1"/>
  <c r="J1174" i="6" s="1"/>
  <c r="J1175" i="6" s="1"/>
  <c r="J1176" i="6" s="1"/>
  <c r="J1177" i="6" s="1"/>
  <c r="J1178" i="6" s="1"/>
  <c r="J1179" i="6" s="1"/>
  <c r="J1180" i="6" s="1"/>
  <c r="J1181" i="6" s="1"/>
  <c r="J1182" i="6" s="1"/>
  <c r="J1183" i="6" s="1"/>
  <c r="J1184" i="6" s="1"/>
  <c r="J1185" i="6" s="1"/>
  <c r="J1186" i="6" s="1"/>
  <c r="J1187" i="6" s="1"/>
  <c r="J1188" i="6" s="1"/>
  <c r="J1189" i="6" s="1"/>
  <c r="J1190" i="6" s="1"/>
  <c r="J1191" i="6" s="1"/>
  <c r="J1192" i="6" s="1"/>
  <c r="J1193" i="6" s="1"/>
  <c r="J1194" i="6" s="1"/>
  <c r="J1195" i="6" s="1"/>
  <c r="J1196" i="6" s="1"/>
  <c r="J1197" i="6" s="1"/>
  <c r="J1198" i="6" s="1"/>
  <c r="J1199" i="6" s="1"/>
  <c r="J1200" i="6" s="1"/>
  <c r="J1201" i="6" s="1"/>
  <c r="J1202" i="6" s="1"/>
  <c r="J1203" i="6" s="1"/>
  <c r="J1204" i="6" s="1"/>
  <c r="J1205" i="6" s="1"/>
  <c r="J1206" i="6" s="1"/>
  <c r="J1207" i="6" s="1"/>
  <c r="J1208" i="6" s="1"/>
  <c r="J1209" i="6" s="1"/>
  <c r="J1210" i="6" s="1"/>
  <c r="J1211" i="6" s="1"/>
  <c r="J1212" i="6" s="1"/>
  <c r="J1213" i="6" s="1"/>
  <c r="J1214" i="6" s="1"/>
  <c r="J1215" i="6" s="1"/>
  <c r="J1216" i="6" s="1"/>
  <c r="J1217" i="6" s="1"/>
  <c r="J1218" i="6" s="1"/>
  <c r="J1219" i="6" s="1"/>
  <c r="J1220" i="6" s="1"/>
  <c r="J1221" i="6" s="1"/>
  <c r="J1222" i="6" s="1"/>
  <c r="J1223" i="6" s="1"/>
  <c r="J1224" i="6" s="1"/>
  <c r="J1225" i="6" s="1"/>
  <c r="J1226" i="6" s="1"/>
  <c r="J1227" i="6" s="1"/>
  <c r="J1228" i="6" s="1"/>
  <c r="J1229" i="6" s="1"/>
  <c r="J1230" i="6" s="1"/>
  <c r="J1231" i="6" s="1"/>
  <c r="J1232" i="6" s="1"/>
  <c r="J1233" i="6" s="1"/>
  <c r="J1234" i="6" s="1"/>
  <c r="J1235" i="6" s="1"/>
  <c r="J1236" i="6" s="1"/>
  <c r="J1237" i="6" s="1"/>
  <c r="J1238" i="6" s="1"/>
  <c r="J1239" i="6" s="1"/>
  <c r="J1240" i="6" s="1"/>
  <c r="J1241" i="6" s="1"/>
  <c r="J1242" i="6" s="1"/>
  <c r="J1243" i="6" s="1"/>
  <c r="J1244" i="6" s="1"/>
  <c r="J1245" i="6" s="1"/>
  <c r="J1246" i="6" s="1"/>
  <c r="J1247" i="6" s="1"/>
  <c r="J1248" i="6" s="1"/>
  <c r="J1249" i="6" s="1"/>
  <c r="J1250" i="6" s="1"/>
  <c r="J1251" i="6" s="1"/>
  <c r="J1252" i="6" s="1"/>
  <c r="J1253" i="6" s="1"/>
  <c r="J1254" i="6" s="1"/>
  <c r="J1255" i="6" s="1"/>
  <c r="J1256" i="6" s="1"/>
  <c r="J1257" i="6" s="1"/>
  <c r="J1258" i="6" s="1"/>
  <c r="J1259" i="6" s="1"/>
  <c r="J1260" i="6" s="1"/>
  <c r="J1261" i="6" s="1"/>
  <c r="J1262" i="6" s="1"/>
  <c r="J1263" i="6" s="1"/>
  <c r="J1264" i="6" s="1"/>
  <c r="J1265" i="6" s="1"/>
  <c r="J1266" i="6" s="1"/>
  <c r="J1267" i="6" s="1"/>
  <c r="J1268" i="6" s="1"/>
  <c r="J1269" i="6" s="1"/>
  <c r="J1270" i="6" s="1"/>
  <c r="J1271" i="6" s="1"/>
  <c r="J1272" i="6" s="1"/>
  <c r="J1273" i="6" s="1"/>
  <c r="J1274" i="6" s="1"/>
  <c r="J1275" i="6" s="1"/>
  <c r="J1276" i="6" s="1"/>
  <c r="J1277" i="6" s="1"/>
  <c r="J1278" i="6" s="1"/>
  <c r="J1279" i="6" s="1"/>
  <c r="J1280" i="6" s="1"/>
  <c r="J1281" i="6" s="1"/>
  <c r="J1282" i="6" s="1"/>
  <c r="J1283" i="6" s="1"/>
  <c r="J1284" i="6" s="1"/>
  <c r="J1285" i="6" s="1"/>
  <c r="J1286" i="6" s="1"/>
  <c r="J1287" i="6" s="1"/>
  <c r="J1288" i="6" s="1"/>
  <c r="J1289" i="6" s="1"/>
  <c r="J1290" i="6" s="1"/>
  <c r="J1291" i="6" s="1"/>
  <c r="J1292" i="6" s="1"/>
  <c r="J1293" i="6" s="1"/>
  <c r="J1294" i="6" s="1"/>
  <c r="J1295" i="6" s="1"/>
  <c r="J1296" i="6" s="1"/>
  <c r="J1297" i="6" s="1"/>
  <c r="J1298" i="6" s="1"/>
  <c r="J1299" i="6" s="1"/>
  <c r="J1300" i="6" s="1"/>
  <c r="J1301" i="6" s="1"/>
  <c r="J1302" i="6" s="1"/>
  <c r="J1303" i="6" s="1"/>
  <c r="J1304" i="6" s="1"/>
  <c r="J1305" i="6" s="1"/>
  <c r="J1306" i="6" s="1"/>
  <c r="J1307" i="6" s="1"/>
  <c r="J1308" i="6" s="1"/>
  <c r="J1309" i="6" s="1"/>
  <c r="J1310" i="6" s="1"/>
  <c r="J1311" i="6" s="1"/>
  <c r="J1312" i="6" s="1"/>
  <c r="J1313" i="6" s="1"/>
  <c r="J1314" i="6" s="1"/>
  <c r="J1315" i="6" s="1"/>
  <c r="J1316" i="6" s="1"/>
  <c r="J1317" i="6" s="1"/>
  <c r="J1318" i="6" s="1"/>
  <c r="J1319" i="6" s="1"/>
  <c r="J1320" i="6" s="1"/>
  <c r="J1321" i="6" s="1"/>
  <c r="J1322" i="6" s="1"/>
  <c r="J1323" i="6" s="1"/>
  <c r="J1324" i="6" s="1"/>
  <c r="J1325" i="6" s="1"/>
  <c r="J1326" i="6" s="1"/>
  <c r="J1327" i="6" s="1"/>
  <c r="J1328" i="6" s="1"/>
  <c r="J1329" i="6" s="1"/>
  <c r="J1330" i="6" s="1"/>
  <c r="J1331" i="6" s="1"/>
  <c r="J1332" i="6" s="1"/>
  <c r="J1333" i="6" s="1"/>
  <c r="J1334" i="6" s="1"/>
  <c r="J1335" i="6" s="1"/>
  <c r="J1336" i="6" s="1"/>
  <c r="J1337" i="6" s="1"/>
  <c r="J1338" i="6" s="1"/>
  <c r="J1339" i="6" s="1"/>
  <c r="J1340" i="6" s="1"/>
  <c r="J1341" i="6" s="1"/>
  <c r="J1342" i="6" s="1"/>
  <c r="J1343" i="6" s="1"/>
  <c r="J1344" i="6" s="1"/>
  <c r="J1345" i="6" s="1"/>
  <c r="J1346" i="6" s="1"/>
  <c r="J1347" i="6" s="1"/>
  <c r="J1348" i="6" s="1"/>
  <c r="J1349" i="6" s="1"/>
  <c r="J1350" i="6" s="1"/>
  <c r="J1351" i="6" s="1"/>
  <c r="J1352" i="6" s="1"/>
  <c r="J1353" i="6" s="1"/>
  <c r="J1354" i="6" s="1"/>
  <c r="J1355" i="6" s="1"/>
  <c r="J1356" i="6" s="1"/>
  <c r="J1357" i="6" s="1"/>
  <c r="J1358" i="6" s="1"/>
  <c r="J1359" i="6" s="1"/>
  <c r="J1360" i="6" s="1"/>
  <c r="J1361" i="6" s="1"/>
  <c r="J1362" i="6" s="1"/>
  <c r="J1363" i="6" s="1"/>
  <c r="J1364" i="6" s="1"/>
  <c r="J1365" i="6" s="1"/>
  <c r="J1366" i="6" s="1"/>
  <c r="J1367" i="6" s="1"/>
  <c r="J1368" i="6" s="1"/>
  <c r="J1369" i="6" s="1"/>
  <c r="J1370" i="6" s="1"/>
  <c r="J1371" i="6" s="1"/>
  <c r="J1372" i="6" s="1"/>
  <c r="J1373" i="6" s="1"/>
  <c r="J1374" i="6" s="1"/>
  <c r="J1375" i="6" s="1"/>
  <c r="J1376" i="6" s="1"/>
  <c r="J1377" i="6" s="1"/>
  <c r="J1378" i="6" s="1"/>
  <c r="J1379" i="6" s="1"/>
  <c r="J1380" i="6" s="1"/>
  <c r="J1381" i="6" s="1"/>
  <c r="J1382" i="6" s="1"/>
  <c r="J1383" i="6" s="1"/>
  <c r="J1384" i="6" s="1"/>
  <c r="J1385" i="6" s="1"/>
  <c r="J1386" i="6" s="1"/>
  <c r="J1387" i="6" s="1"/>
  <c r="J1388" i="6" s="1"/>
  <c r="J1389" i="6" s="1"/>
  <c r="J1390" i="6" s="1"/>
  <c r="J1391" i="6" s="1"/>
  <c r="J1392" i="6" s="1"/>
  <c r="J1393" i="6" s="1"/>
  <c r="J1394" i="6" s="1"/>
  <c r="J1395" i="6" s="1"/>
  <c r="J1396" i="6" s="1"/>
  <c r="J1397" i="6" s="1"/>
  <c r="J1398" i="6" s="1"/>
  <c r="J1399" i="6" s="1"/>
  <c r="J1400" i="6" s="1"/>
  <c r="J1401" i="6" s="1"/>
  <c r="J1402" i="6" s="1"/>
  <c r="J1403" i="6" s="1"/>
  <c r="J1404" i="6" s="1"/>
  <c r="J1405" i="6" s="1"/>
  <c r="J1406" i="6" s="1"/>
  <c r="J1407" i="6" s="1"/>
  <c r="J1408" i="6" s="1"/>
  <c r="J1409" i="6" s="1"/>
  <c r="J1410" i="6" s="1"/>
  <c r="J1411" i="6" s="1"/>
  <c r="J1412" i="6" s="1"/>
  <c r="J1413" i="6" s="1"/>
  <c r="J1414" i="6" s="1"/>
  <c r="J1415" i="6" s="1"/>
  <c r="J1416" i="6" s="1"/>
  <c r="J1417" i="6" s="1"/>
  <c r="J1418" i="6" s="1"/>
  <c r="J1419" i="6" s="1"/>
  <c r="J1420" i="6" s="1"/>
  <c r="J1421" i="6" s="1"/>
  <c r="J1422" i="6" s="1"/>
  <c r="J1423" i="6" s="1"/>
  <c r="J1424" i="6" s="1"/>
  <c r="J1425" i="6" s="1"/>
  <c r="J1426" i="6" s="1"/>
  <c r="J1427" i="6" s="1"/>
  <c r="J1428" i="6" s="1"/>
  <c r="J1429" i="6" s="1"/>
  <c r="J1430" i="6" s="1"/>
  <c r="J1431" i="6" s="1"/>
  <c r="J1432" i="6" s="1"/>
  <c r="J1433" i="6" s="1"/>
  <c r="J1434" i="6" s="1"/>
  <c r="J1435" i="6" s="1"/>
  <c r="J1436" i="6" s="1"/>
  <c r="J1437" i="6" s="1"/>
  <c r="J1438" i="6" s="1"/>
  <c r="J1439" i="6" s="1"/>
  <c r="J1440" i="6" s="1"/>
  <c r="J1441" i="6" s="1"/>
  <c r="J1442" i="6" s="1"/>
  <c r="J1443" i="6" s="1"/>
  <c r="J1444" i="6" s="1"/>
  <c r="J1445" i="6" s="1"/>
  <c r="J1446" i="6" s="1"/>
  <c r="J1447" i="6" s="1"/>
  <c r="J1448" i="6" s="1"/>
  <c r="J1449" i="6" s="1"/>
  <c r="J1450" i="6" s="1"/>
  <c r="J1451" i="6" s="1"/>
  <c r="J1452" i="6" s="1"/>
  <c r="J1453" i="6" s="1"/>
  <c r="J1454" i="6" s="1"/>
  <c r="J1455" i="6" s="1"/>
  <c r="J1456" i="6" s="1"/>
  <c r="J1457" i="6" s="1"/>
  <c r="J1458" i="6" s="1"/>
  <c r="J1459" i="6" s="1"/>
  <c r="J1460" i="6" s="1"/>
  <c r="J1461" i="6" s="1"/>
  <c r="J1462" i="6" s="1"/>
  <c r="J1463" i="6" s="1"/>
  <c r="J1464" i="6" s="1"/>
  <c r="J1465" i="6" s="1"/>
  <c r="J1466" i="6" s="1"/>
  <c r="J1467" i="6" s="1"/>
  <c r="J1468" i="6" s="1"/>
  <c r="J1469" i="6" s="1"/>
  <c r="J1470" i="6" s="1"/>
  <c r="J1471" i="6" s="1"/>
  <c r="J1472" i="6" s="1"/>
  <c r="J1473" i="6" s="1"/>
  <c r="J1474" i="6" s="1"/>
  <c r="J1475" i="6" s="1"/>
  <c r="J1476" i="6" s="1"/>
  <c r="J1477" i="6" s="1"/>
  <c r="J1478" i="6" s="1"/>
  <c r="J1479" i="6" s="1"/>
  <c r="J1480" i="6" s="1"/>
  <c r="J1481" i="6" s="1"/>
  <c r="J1482" i="6" s="1"/>
  <c r="J1483" i="6" s="1"/>
  <c r="J1484" i="6" s="1"/>
  <c r="J1485" i="6" s="1"/>
  <c r="J1486" i="6" s="1"/>
  <c r="J1487" i="6" s="1"/>
  <c r="J1488" i="6" s="1"/>
  <c r="J1489" i="6" s="1"/>
  <c r="J1490" i="6" s="1"/>
  <c r="J1491" i="6" s="1"/>
  <c r="J1492" i="6" s="1"/>
  <c r="J1493" i="6" s="1"/>
  <c r="J1494" i="6" s="1"/>
  <c r="J1495" i="6" s="1"/>
  <c r="J1496" i="6" s="1"/>
  <c r="J1497" i="6" s="1"/>
  <c r="J1498" i="6" s="1"/>
  <c r="J1499" i="6" s="1"/>
  <c r="J1500" i="6" s="1"/>
  <c r="J1501" i="6" s="1"/>
  <c r="J1502" i="6" s="1"/>
  <c r="J1503" i="6" s="1"/>
  <c r="J1504" i="6" s="1"/>
  <c r="J1505" i="6" s="1"/>
  <c r="J1506" i="6" s="1"/>
  <c r="J1507" i="6" s="1"/>
  <c r="J1508" i="6" s="1"/>
  <c r="J1509" i="6" s="1"/>
  <c r="J1510" i="6" s="1"/>
  <c r="J1511" i="6" s="1"/>
  <c r="J1512" i="6" s="1"/>
  <c r="J1513" i="6" s="1"/>
  <c r="J1514" i="6" s="1"/>
  <c r="J1515" i="6" s="1"/>
  <c r="J1516" i="6" s="1"/>
  <c r="J1517" i="6" s="1"/>
  <c r="J1518" i="6" s="1"/>
  <c r="J1519" i="6" s="1"/>
  <c r="J1520" i="6" s="1"/>
  <c r="J1521" i="6" s="1"/>
  <c r="J1522" i="6" s="1"/>
  <c r="J1523" i="6" s="1"/>
  <c r="J1524" i="6" s="1"/>
  <c r="J1525" i="6" s="1"/>
  <c r="J1526" i="6" s="1"/>
  <c r="J1527" i="6" s="1"/>
  <c r="J1528" i="6" s="1"/>
  <c r="J1529" i="6" s="1"/>
  <c r="J1530" i="6" s="1"/>
  <c r="J1531" i="6" s="1"/>
  <c r="J1532" i="6" s="1"/>
  <c r="J1533" i="6" s="1"/>
  <c r="J1534" i="6" s="1"/>
  <c r="J1535" i="6" s="1"/>
  <c r="J1536" i="6" s="1"/>
  <c r="J1537" i="6" s="1"/>
  <c r="J1538" i="6" s="1"/>
  <c r="J1539" i="6" s="1"/>
  <c r="J1540" i="6" s="1"/>
  <c r="J1541" i="6" s="1"/>
  <c r="J1542" i="6" s="1"/>
  <c r="J1543" i="6" s="1"/>
  <c r="J1544" i="6" s="1"/>
  <c r="J1545" i="6" s="1"/>
  <c r="J1546" i="6" s="1"/>
  <c r="J1547" i="6" s="1"/>
  <c r="J1548" i="6" s="1"/>
  <c r="J1549" i="6" s="1"/>
  <c r="J1550" i="6" s="1"/>
  <c r="J1551" i="6" s="1"/>
  <c r="J1552" i="6" s="1"/>
  <c r="J1553" i="6" s="1"/>
  <c r="J1554" i="6" s="1"/>
  <c r="J1555" i="6" s="1"/>
  <c r="J1556" i="6" s="1"/>
  <c r="J1557" i="6" s="1"/>
  <c r="J1558" i="6" s="1"/>
  <c r="J1559" i="6" s="1"/>
  <c r="J1560" i="6" s="1"/>
  <c r="J1561" i="6" s="1"/>
  <c r="J1562" i="6" s="1"/>
  <c r="J1563" i="6" s="1"/>
  <c r="J1564" i="6" s="1"/>
  <c r="J1565" i="6" s="1"/>
  <c r="J1566" i="6" s="1"/>
  <c r="J1567" i="6" s="1"/>
  <c r="J1568" i="6" s="1"/>
  <c r="J1569" i="6" s="1"/>
  <c r="J1570" i="6" s="1"/>
  <c r="J1571" i="6" s="1"/>
  <c r="J1572" i="6" s="1"/>
  <c r="J1573" i="6" s="1"/>
  <c r="J1574" i="6" s="1"/>
  <c r="J1575" i="6" s="1"/>
  <c r="J1576" i="6" s="1"/>
  <c r="J1577" i="6" s="1"/>
  <c r="J1578" i="6" s="1"/>
  <c r="J1579" i="6" s="1"/>
  <c r="J1580" i="6" s="1"/>
  <c r="J1581" i="6" s="1"/>
  <c r="J1582" i="6" s="1"/>
  <c r="J1583" i="6" s="1"/>
  <c r="J1584" i="6" s="1"/>
  <c r="J1585" i="6" s="1"/>
  <c r="J1586" i="6" s="1"/>
  <c r="J1587" i="6" s="1"/>
  <c r="J1588" i="6" s="1"/>
  <c r="J1589" i="6" s="1"/>
  <c r="J1590" i="6" s="1"/>
  <c r="J1591" i="6" s="1"/>
  <c r="J1592" i="6" s="1"/>
  <c r="J1593" i="6" s="1"/>
  <c r="J1594" i="6" s="1"/>
  <c r="J1595" i="6" s="1"/>
  <c r="J1596" i="6" s="1"/>
  <c r="J1597" i="6" s="1"/>
  <c r="J1598" i="6" s="1"/>
  <c r="J1599" i="6" s="1"/>
  <c r="J1600" i="6" s="1"/>
  <c r="J1601" i="6" s="1"/>
  <c r="J1602" i="6" s="1"/>
  <c r="J1603" i="6" s="1"/>
  <c r="J1604" i="6" s="1"/>
  <c r="J1605" i="6" s="1"/>
  <c r="J1606" i="6" s="1"/>
  <c r="J1607" i="6" s="1"/>
  <c r="J1608" i="6" s="1"/>
  <c r="J1609" i="6" s="1"/>
  <c r="J1610" i="6" s="1"/>
  <c r="J1611" i="6" s="1"/>
  <c r="J1612" i="6" s="1"/>
  <c r="J1613" i="6" s="1"/>
  <c r="J1614" i="6" s="1"/>
  <c r="J1615" i="6" s="1"/>
  <c r="J1616" i="6" s="1"/>
  <c r="J1617" i="6" s="1"/>
  <c r="J1618" i="6" s="1"/>
  <c r="J1619" i="6" s="1"/>
  <c r="J1620" i="6" s="1"/>
  <c r="J1621" i="6" s="1"/>
  <c r="J1622" i="6" s="1"/>
  <c r="J1623" i="6" s="1"/>
  <c r="J1624" i="6" s="1"/>
  <c r="J1625" i="6" s="1"/>
  <c r="J1626" i="6" s="1"/>
  <c r="J1627" i="6" s="1"/>
  <c r="J1628" i="6" s="1"/>
  <c r="J1629" i="6" s="1"/>
  <c r="J1630" i="6" s="1"/>
  <c r="J1631" i="6" s="1"/>
  <c r="J1632" i="6" s="1"/>
  <c r="J1633" i="6" s="1"/>
  <c r="J1634" i="6" s="1"/>
  <c r="J1635" i="6" s="1"/>
  <c r="J1636" i="6" s="1"/>
  <c r="J1637" i="6" s="1"/>
  <c r="J1638" i="6" s="1"/>
  <c r="J1639" i="6" s="1"/>
  <c r="J1640" i="6" s="1"/>
  <c r="J1641" i="6" s="1"/>
  <c r="J1642" i="6" s="1"/>
  <c r="J1643" i="6" s="1"/>
  <c r="J1644" i="6" s="1"/>
  <c r="J1645" i="6" s="1"/>
  <c r="J1646" i="6" s="1"/>
  <c r="J1647" i="6" s="1"/>
  <c r="J1648" i="6" s="1"/>
  <c r="J1649" i="6" s="1"/>
  <c r="J1650" i="6" s="1"/>
  <c r="J1651" i="6" s="1"/>
  <c r="J1652" i="6" s="1"/>
  <c r="J1653" i="6" s="1"/>
  <c r="J1654" i="6" s="1"/>
  <c r="J1655" i="6" s="1"/>
  <c r="J1656" i="6" s="1"/>
  <c r="J1657" i="6" s="1"/>
  <c r="J1658" i="6" s="1"/>
  <c r="J1659" i="6" s="1"/>
  <c r="J1660" i="6" s="1"/>
  <c r="J1661" i="6" s="1"/>
  <c r="J1662" i="6" s="1"/>
  <c r="J1663" i="6" s="1"/>
  <c r="J1664" i="6" s="1"/>
  <c r="J1665" i="6" s="1"/>
  <c r="J1666" i="6" s="1"/>
  <c r="J1667" i="6" s="1"/>
  <c r="J1668" i="6" s="1"/>
  <c r="J1669" i="6" s="1"/>
  <c r="J1670" i="6" s="1"/>
  <c r="J1671" i="6" s="1"/>
  <c r="J1672" i="6" s="1"/>
  <c r="J1673" i="6" s="1"/>
  <c r="J1674" i="6" s="1"/>
  <c r="J1675" i="6" s="1"/>
  <c r="J1676" i="6" s="1"/>
  <c r="J1677" i="6" s="1"/>
  <c r="J1678" i="6" s="1"/>
  <c r="J1679" i="6" s="1"/>
  <c r="J1680" i="6" s="1"/>
  <c r="J1681" i="6" s="1"/>
  <c r="J1682" i="6" s="1"/>
  <c r="J1683" i="6" s="1"/>
  <c r="J1684" i="6" s="1"/>
  <c r="J1685" i="6" s="1"/>
  <c r="J1686" i="6" s="1"/>
  <c r="J1687" i="6" s="1"/>
  <c r="J1688" i="6" s="1"/>
  <c r="J1689" i="6" s="1"/>
  <c r="J1690" i="6" s="1"/>
  <c r="J1691" i="6" s="1"/>
  <c r="J1692" i="6" s="1"/>
  <c r="J1693" i="6" s="1"/>
  <c r="J1694" i="6" s="1"/>
  <c r="J1695" i="6" s="1"/>
  <c r="J1696" i="6" s="1"/>
  <c r="J1697" i="6" s="1"/>
  <c r="J1698" i="6" s="1"/>
  <c r="J1699" i="6" s="1"/>
  <c r="J1700" i="6" s="1"/>
  <c r="J1701" i="6" s="1"/>
  <c r="J1702" i="6" s="1"/>
  <c r="J1703" i="6" s="1"/>
  <c r="J1704" i="6" s="1"/>
  <c r="J1705" i="6" s="1"/>
  <c r="J1706" i="6" s="1"/>
  <c r="J1707" i="6" s="1"/>
  <c r="J1708" i="6" s="1"/>
  <c r="J1709" i="6" s="1"/>
  <c r="J1710" i="6" s="1"/>
  <c r="J1711" i="6" s="1"/>
  <c r="J1712" i="6" s="1"/>
  <c r="J1713" i="6" s="1"/>
  <c r="J1714" i="6" s="1"/>
  <c r="J1715" i="6" s="1"/>
  <c r="J1716" i="6" s="1"/>
  <c r="J1717" i="6" s="1"/>
  <c r="J1718" i="6" s="1"/>
  <c r="J1719" i="6" s="1"/>
  <c r="J1720" i="6" s="1"/>
  <c r="J1721" i="6" s="1"/>
  <c r="J1722" i="6" s="1"/>
  <c r="J1723" i="6" s="1"/>
  <c r="J1724" i="6" s="1"/>
  <c r="J1725" i="6" s="1"/>
  <c r="J1726" i="6" s="1"/>
  <c r="J1727" i="6" s="1"/>
  <c r="J1728" i="6" s="1"/>
  <c r="J1729" i="6" s="1"/>
  <c r="J1730" i="6" s="1"/>
  <c r="J1731" i="6" s="1"/>
  <c r="J1732" i="6" s="1"/>
  <c r="J1733" i="6" s="1"/>
  <c r="J1734" i="6" s="1"/>
  <c r="J1735" i="6" s="1"/>
  <c r="J1736" i="6" s="1"/>
  <c r="J1737" i="6" s="1"/>
  <c r="J1738" i="6" s="1"/>
  <c r="J1739" i="6" s="1"/>
  <c r="J1740" i="6" s="1"/>
  <c r="J1741" i="6" s="1"/>
  <c r="J1742" i="6" s="1"/>
  <c r="J1743" i="6" s="1"/>
  <c r="J1744" i="6" s="1"/>
  <c r="J1745" i="6" s="1"/>
  <c r="J1746" i="6" s="1"/>
  <c r="J1747" i="6" s="1"/>
  <c r="J1748" i="6" s="1"/>
  <c r="J1749" i="6" s="1"/>
  <c r="J1750" i="6" s="1"/>
  <c r="J1751" i="6" s="1"/>
  <c r="J1752" i="6" s="1"/>
  <c r="J1753" i="6" s="1"/>
  <c r="J1754" i="6" s="1"/>
  <c r="J1755" i="6" s="1"/>
  <c r="J1756" i="6" s="1"/>
  <c r="J1757" i="6" s="1"/>
  <c r="J1758" i="6" s="1"/>
  <c r="J1759" i="6" s="1"/>
  <c r="J1760" i="6" s="1"/>
  <c r="J1761" i="6" s="1"/>
  <c r="J1762" i="6" s="1"/>
  <c r="J1763" i="6" s="1"/>
  <c r="J1764" i="6" s="1"/>
  <c r="J1765" i="6" s="1"/>
  <c r="J1766" i="6" s="1"/>
  <c r="J1767" i="6" s="1"/>
  <c r="J1768" i="6" s="1"/>
  <c r="J1769" i="6" s="1"/>
  <c r="J1770" i="6" s="1"/>
  <c r="J1771" i="6" s="1"/>
  <c r="J1772" i="6" s="1"/>
  <c r="J1773" i="6" s="1"/>
  <c r="J1774" i="6" s="1"/>
  <c r="J1775" i="6" s="1"/>
  <c r="J1776" i="6" s="1"/>
  <c r="J1777" i="6" s="1"/>
  <c r="J1778" i="6" s="1"/>
  <c r="J1779" i="6" s="1"/>
  <c r="J1780" i="6" s="1"/>
  <c r="J1781" i="6" s="1"/>
  <c r="J1782" i="6" s="1"/>
  <c r="J1783" i="6" s="1"/>
  <c r="J1784" i="6" s="1"/>
  <c r="J1785" i="6" s="1"/>
  <c r="J1786" i="6" s="1"/>
  <c r="J1787" i="6" s="1"/>
  <c r="J1788" i="6" s="1"/>
  <c r="J1789" i="6" s="1"/>
  <c r="J1790" i="6" s="1"/>
  <c r="J1791" i="6" s="1"/>
  <c r="J1792" i="6" s="1"/>
  <c r="J1793" i="6" s="1"/>
  <c r="J1794" i="6" s="1"/>
  <c r="J1795" i="6" s="1"/>
  <c r="J1796" i="6" s="1"/>
  <c r="J1797" i="6" s="1"/>
  <c r="J1798" i="6" s="1"/>
  <c r="J1799" i="6" s="1"/>
  <c r="J1800" i="6" s="1"/>
  <c r="J1801" i="6" s="1"/>
  <c r="J1802" i="6" s="1"/>
  <c r="J1803" i="6" s="1"/>
  <c r="J1804" i="6" s="1"/>
  <c r="J1805" i="6" s="1"/>
  <c r="J1806" i="6" s="1"/>
  <c r="J1807" i="6" s="1"/>
  <c r="J1808" i="6" s="1"/>
  <c r="J1809" i="6" s="1"/>
  <c r="J1810" i="6" s="1"/>
  <c r="J1811" i="6" s="1"/>
  <c r="J1812" i="6" s="1"/>
  <c r="J1813" i="6" s="1"/>
  <c r="J1814" i="6" s="1"/>
  <c r="J1815" i="6" s="1"/>
  <c r="J1816" i="6" s="1"/>
  <c r="J1817" i="6" s="1"/>
  <c r="J1818" i="6" s="1"/>
  <c r="J1819" i="6" s="1"/>
  <c r="J1820" i="6" s="1"/>
  <c r="J1821" i="6" s="1"/>
  <c r="J1822" i="6" s="1"/>
  <c r="J1823" i="6" s="1"/>
  <c r="J1824" i="6" s="1"/>
  <c r="J1825" i="6" s="1"/>
  <c r="J1826" i="6" s="1"/>
  <c r="J1827" i="6" s="1"/>
  <c r="J1828" i="6" s="1"/>
  <c r="J1829" i="6" s="1"/>
  <c r="J1830" i="6" s="1"/>
  <c r="J1831" i="6" s="1"/>
  <c r="J1832" i="6" s="1"/>
  <c r="J1833" i="6" s="1"/>
  <c r="J1834" i="6" s="1"/>
  <c r="J1835" i="6" s="1"/>
  <c r="J1836" i="6" s="1"/>
  <c r="J1837" i="6" s="1"/>
  <c r="J1838" i="6" s="1"/>
  <c r="J1839" i="6" s="1"/>
  <c r="J1840" i="6" s="1"/>
  <c r="J1841" i="6" s="1"/>
  <c r="J1842" i="6" s="1"/>
  <c r="J1843" i="6" s="1"/>
  <c r="J1844" i="6" s="1"/>
  <c r="J1845" i="6" s="1"/>
  <c r="J1846" i="6" s="1"/>
  <c r="J1847" i="6" s="1"/>
  <c r="J1848" i="6" s="1"/>
  <c r="J1849" i="6" s="1"/>
  <c r="J1850" i="6" s="1"/>
  <c r="J1851" i="6" s="1"/>
  <c r="J1852" i="6" s="1"/>
  <c r="J1853" i="6" s="1"/>
  <c r="J1854" i="6" s="1"/>
  <c r="J1855" i="6" s="1"/>
  <c r="J1856" i="6" s="1"/>
  <c r="J1857" i="6" s="1"/>
  <c r="J1858" i="6" s="1"/>
  <c r="J1859" i="6" s="1"/>
  <c r="J1860" i="6" s="1"/>
  <c r="J1861" i="6" s="1"/>
  <c r="J1862" i="6" s="1"/>
  <c r="J1863" i="6" s="1"/>
  <c r="J1864" i="6" s="1"/>
  <c r="J1865" i="6" s="1"/>
  <c r="J1866" i="6" s="1"/>
  <c r="J1867" i="6" s="1"/>
  <c r="J1868" i="6" s="1"/>
  <c r="J1869" i="6" s="1"/>
  <c r="J1870" i="6" s="1"/>
  <c r="J1871" i="6" s="1"/>
  <c r="J1872" i="6" s="1"/>
  <c r="J1873" i="6" s="1"/>
  <c r="J1874" i="6" s="1"/>
  <c r="J1875" i="6" s="1"/>
  <c r="J1876" i="6" s="1"/>
  <c r="J1877" i="6" s="1"/>
  <c r="J1878" i="6" s="1"/>
  <c r="J1879" i="6" s="1"/>
  <c r="J1880" i="6" s="1"/>
  <c r="J1881" i="6" s="1"/>
  <c r="J1882" i="6" s="1"/>
  <c r="J1883" i="6" s="1"/>
  <c r="J1884" i="6" s="1"/>
  <c r="J1885" i="6" s="1"/>
  <c r="J1886" i="6" s="1"/>
  <c r="J1887" i="6" s="1"/>
  <c r="J1888" i="6" s="1"/>
  <c r="J1889" i="6" s="1"/>
  <c r="J1890" i="6" s="1"/>
  <c r="J1891" i="6" s="1"/>
  <c r="J1892" i="6" s="1"/>
  <c r="J1893" i="6" s="1"/>
  <c r="J1894" i="6" s="1"/>
  <c r="J1895" i="6" s="1"/>
  <c r="J1896" i="6" s="1"/>
  <c r="J1897" i="6" s="1"/>
  <c r="J1898" i="6" s="1"/>
  <c r="J1899" i="6" s="1"/>
  <c r="J1900" i="6" s="1"/>
  <c r="J1901" i="6" s="1"/>
  <c r="J1902" i="6" s="1"/>
  <c r="J1903" i="6" s="1"/>
  <c r="J1904" i="6" s="1"/>
  <c r="J1905" i="6" s="1"/>
  <c r="J1906" i="6" s="1"/>
  <c r="J1907" i="6" s="1"/>
  <c r="J1908" i="6" s="1"/>
  <c r="J1909" i="6" s="1"/>
  <c r="J1910" i="6" s="1"/>
  <c r="J1911" i="6" s="1"/>
  <c r="J1912" i="6" s="1"/>
  <c r="J1913" i="6" s="1"/>
  <c r="J1914" i="6" s="1"/>
  <c r="J1915" i="6" s="1"/>
  <c r="J1916" i="6" s="1"/>
  <c r="J1917" i="6" s="1"/>
  <c r="J1918" i="6" s="1"/>
  <c r="J1919" i="6" s="1"/>
  <c r="J1920" i="6" s="1"/>
  <c r="J1921" i="6" s="1"/>
  <c r="J1922" i="6" s="1"/>
  <c r="J1923" i="6" s="1"/>
  <c r="J1924" i="6" s="1"/>
  <c r="J1925" i="6" s="1"/>
  <c r="J1926" i="6" s="1"/>
  <c r="J1927" i="6" s="1"/>
  <c r="J1928" i="6" s="1"/>
  <c r="J1929" i="6" s="1"/>
  <c r="J1930" i="6" s="1"/>
  <c r="J1931" i="6" s="1"/>
  <c r="J1932" i="6" s="1"/>
  <c r="J1933" i="6" s="1"/>
  <c r="J1934" i="6" s="1"/>
  <c r="J1935" i="6" s="1"/>
  <c r="J1936" i="6" s="1"/>
  <c r="J1937" i="6" s="1"/>
  <c r="J1938" i="6" s="1"/>
  <c r="J1939" i="6" s="1"/>
  <c r="J1940" i="6" s="1"/>
  <c r="J1941" i="6" s="1"/>
  <c r="J1942" i="6" s="1"/>
  <c r="J1943" i="6" s="1"/>
  <c r="J1944" i="6" s="1"/>
  <c r="J1945" i="6" s="1"/>
  <c r="J1946" i="6" s="1"/>
  <c r="J1947" i="6" s="1"/>
  <c r="J1948" i="6" s="1"/>
  <c r="J1949" i="6" s="1"/>
  <c r="J1950" i="6" s="1"/>
  <c r="J1951" i="6" s="1"/>
  <c r="J1952" i="6" s="1"/>
  <c r="J1953" i="6" s="1"/>
  <c r="J1954" i="6" s="1"/>
  <c r="J1955" i="6" s="1"/>
  <c r="J1956" i="6" s="1"/>
  <c r="J1957" i="6" s="1"/>
  <c r="J1958" i="6" s="1"/>
  <c r="J1959" i="6" s="1"/>
  <c r="J1960" i="6" s="1"/>
  <c r="J1961" i="6" s="1"/>
  <c r="J1962" i="6" s="1"/>
  <c r="J1963" i="6" s="1"/>
  <c r="J1964" i="6" s="1"/>
  <c r="J1965" i="6" s="1"/>
  <c r="J1966" i="6" s="1"/>
  <c r="J1967" i="6" s="1"/>
  <c r="J1968" i="6" s="1"/>
  <c r="J1969" i="6" s="1"/>
  <c r="J1970" i="6" s="1"/>
  <c r="J1971" i="6" s="1"/>
  <c r="J1972" i="6" s="1"/>
  <c r="J1973" i="6" s="1"/>
  <c r="J1974" i="6" s="1"/>
  <c r="J1975" i="6" s="1"/>
  <c r="J1976" i="6" s="1"/>
  <c r="J1977" i="6" s="1"/>
  <c r="J1978" i="6" s="1"/>
  <c r="J1979" i="6" s="1"/>
  <c r="J1980" i="6" s="1"/>
  <c r="J1981" i="6" s="1"/>
  <c r="J1982" i="6" s="1"/>
  <c r="J1983" i="6" s="1"/>
  <c r="J1984" i="6" s="1"/>
  <c r="J1985" i="6" s="1"/>
  <c r="J1986" i="6" s="1"/>
  <c r="J1987" i="6" s="1"/>
  <c r="J1988" i="6" s="1"/>
  <c r="J1989" i="6" s="1"/>
  <c r="J1990" i="6" s="1"/>
  <c r="J1991" i="6" s="1"/>
  <c r="J1992" i="6" s="1"/>
  <c r="J1993" i="6" s="1"/>
  <c r="J1994" i="6" s="1"/>
  <c r="J1995" i="6" s="1"/>
  <c r="J1996" i="6" s="1"/>
  <c r="J1997" i="6" s="1"/>
  <c r="J1998" i="6" s="1"/>
  <c r="J1999" i="6" s="1"/>
  <c r="J2000" i="6" s="1"/>
  <c r="J2001" i="6" s="1"/>
  <c r="J2002" i="6" s="1"/>
  <c r="J2003" i="6" s="1"/>
  <c r="J2004" i="6" s="1"/>
  <c r="J2005" i="6" s="1"/>
  <c r="J2006" i="6" s="1"/>
  <c r="J2007" i="6" s="1"/>
  <c r="J2008" i="6" s="1"/>
  <c r="J2009" i="6" s="1"/>
  <c r="J2010" i="6" s="1"/>
  <c r="J2011" i="6" s="1"/>
  <c r="J2012" i="6" s="1"/>
  <c r="J2013" i="6" s="1"/>
  <c r="J2014" i="6" s="1"/>
  <c r="J2015" i="6" s="1"/>
  <c r="J2016" i="6" s="1"/>
  <c r="J2017" i="6" s="1"/>
  <c r="J2018" i="6" s="1"/>
  <c r="J2019" i="6" s="1"/>
  <c r="J2020" i="6" s="1"/>
  <c r="J2021" i="6" s="1"/>
  <c r="J2022" i="6" s="1"/>
  <c r="J2023" i="6" s="1"/>
  <c r="J2024" i="6" s="1"/>
  <c r="J2025" i="6" s="1"/>
  <c r="J2026" i="6" s="1"/>
  <c r="J2027" i="6" s="1"/>
  <c r="J2028" i="6" s="1"/>
  <c r="J2029" i="6" s="1"/>
  <c r="J2030" i="6" s="1"/>
  <c r="J2031" i="6" s="1"/>
  <c r="J2032" i="6" s="1"/>
  <c r="J2033" i="6" s="1"/>
  <c r="J2034" i="6" s="1"/>
  <c r="J2035" i="6" s="1"/>
  <c r="J2036" i="6" s="1"/>
  <c r="J2037" i="6" s="1"/>
  <c r="J2038" i="6" s="1"/>
  <c r="J2039" i="6" s="1"/>
  <c r="J2040" i="6" s="1"/>
  <c r="J2041" i="6" s="1"/>
  <c r="J2042" i="6" s="1"/>
  <c r="J2043" i="6" s="1"/>
  <c r="J2044" i="6" s="1"/>
  <c r="J2045" i="6" s="1"/>
  <c r="J2046" i="6" s="1"/>
  <c r="J2047" i="6" s="1"/>
  <c r="J2048" i="6" s="1"/>
  <c r="J2049" i="6" s="1"/>
  <c r="J2050" i="6" s="1"/>
  <c r="J2051" i="6" s="1"/>
  <c r="J2052" i="6" s="1"/>
  <c r="J2053" i="6" s="1"/>
  <c r="J2054" i="6" s="1"/>
  <c r="J2055" i="6" s="1"/>
  <c r="J2056" i="6" s="1"/>
  <c r="J2057" i="6" s="1"/>
  <c r="J2058" i="6" s="1"/>
  <c r="J2059" i="6" s="1"/>
  <c r="J2060" i="6" s="1"/>
  <c r="J2061" i="6" s="1"/>
  <c r="J2062" i="6" s="1"/>
  <c r="J2063" i="6" s="1"/>
  <c r="J2064" i="6" s="1"/>
  <c r="J2065" i="6" s="1"/>
  <c r="J2066" i="6" s="1"/>
  <c r="J2067" i="6" s="1"/>
  <c r="J2068" i="6" s="1"/>
  <c r="J2069" i="6" s="1"/>
  <c r="J2070" i="6" s="1"/>
  <c r="J2071" i="6" s="1"/>
  <c r="J2072" i="6" s="1"/>
  <c r="J2073" i="6" s="1"/>
  <c r="J2074" i="6" s="1"/>
  <c r="J2075" i="6" s="1"/>
  <c r="J2076" i="6" s="1"/>
  <c r="J2077" i="6" s="1"/>
  <c r="J2078" i="6" s="1"/>
  <c r="J2079" i="6" s="1"/>
  <c r="J2080" i="6" s="1"/>
  <c r="J2081" i="6" s="1"/>
  <c r="J2082" i="6" s="1"/>
  <c r="J2083" i="6" s="1"/>
  <c r="J2084" i="6" s="1"/>
  <c r="J2085" i="6" s="1"/>
  <c r="J2086" i="6" s="1"/>
  <c r="J2087" i="6" s="1"/>
  <c r="J2088" i="6" s="1"/>
  <c r="J2089" i="6" s="1"/>
  <c r="J2090" i="6" s="1"/>
  <c r="J2091" i="6" s="1"/>
  <c r="J2092" i="6" s="1"/>
  <c r="J2093" i="6" s="1"/>
  <c r="J2094" i="6" s="1"/>
  <c r="J2095" i="6" s="1"/>
  <c r="J2096" i="6" s="1"/>
  <c r="J2097" i="6" s="1"/>
  <c r="J2098" i="6" s="1"/>
  <c r="J2099" i="6" s="1"/>
  <c r="J2100" i="6" s="1"/>
  <c r="J2101" i="6" s="1"/>
  <c r="J2102" i="6" s="1"/>
  <c r="J2103" i="6" s="1"/>
  <c r="J2104" i="6" s="1"/>
  <c r="J2105" i="6" s="1"/>
  <c r="J2106" i="6" s="1"/>
  <c r="J2107" i="6" s="1"/>
  <c r="J2108" i="6" s="1"/>
  <c r="J2109" i="6" s="1"/>
  <c r="J2110" i="6" s="1"/>
  <c r="J2111" i="6" s="1"/>
  <c r="J2112" i="6" s="1"/>
  <c r="J2113" i="6" s="1"/>
  <c r="J2114" i="6" s="1"/>
  <c r="J2115" i="6" s="1"/>
  <c r="J2116" i="6" s="1"/>
  <c r="J2117" i="6" s="1"/>
  <c r="J2118" i="6" s="1"/>
  <c r="J2119" i="6" s="1"/>
  <c r="J2120" i="6" s="1"/>
  <c r="J2121" i="6" s="1"/>
  <c r="J2122" i="6" s="1"/>
  <c r="J2123" i="6" s="1"/>
  <c r="J2124" i="6" s="1"/>
  <c r="J2125" i="6" s="1"/>
  <c r="J2126" i="6" s="1"/>
  <c r="J2127" i="6" s="1"/>
  <c r="J2128" i="6" s="1"/>
  <c r="J2129" i="6" s="1"/>
  <c r="J2130" i="6" s="1"/>
  <c r="J2131" i="6" s="1"/>
  <c r="J2132" i="6" s="1"/>
  <c r="J2133" i="6" s="1"/>
  <c r="J2134" i="6" s="1"/>
  <c r="J2135" i="6" s="1"/>
  <c r="J2136" i="6" s="1"/>
  <c r="J2137" i="6" s="1"/>
  <c r="J2138" i="6" s="1"/>
  <c r="J2139" i="6" s="1"/>
  <c r="J2140" i="6" s="1"/>
  <c r="J2141" i="6" s="1"/>
  <c r="J2142" i="6" s="1"/>
  <c r="J2143" i="6" s="1"/>
  <c r="J2144" i="6" s="1"/>
  <c r="J2145" i="6" s="1"/>
  <c r="J2146" i="6" s="1"/>
  <c r="J2147" i="6" s="1"/>
  <c r="J2148" i="6" s="1"/>
  <c r="J2149" i="6" s="1"/>
  <c r="J2150" i="6" s="1"/>
  <c r="J2151" i="6" s="1"/>
  <c r="J2152" i="6" s="1"/>
  <c r="J2153" i="6" s="1"/>
  <c r="J2154" i="6" s="1"/>
  <c r="J2155" i="6" s="1"/>
  <c r="J2156" i="6" s="1"/>
  <c r="J2157" i="6" s="1"/>
  <c r="J2158" i="6" s="1"/>
  <c r="J2159" i="6" s="1"/>
  <c r="J2160" i="6" s="1"/>
  <c r="J2161" i="6" s="1"/>
  <c r="J2162" i="6" s="1"/>
  <c r="J2163" i="6" s="1"/>
  <c r="J2164" i="6" s="1"/>
  <c r="J2165" i="6" s="1"/>
  <c r="J2166" i="6" s="1"/>
  <c r="J2167" i="6" s="1"/>
  <c r="J2168" i="6" s="1"/>
  <c r="J2169" i="6" s="1"/>
  <c r="J2170" i="6" s="1"/>
  <c r="J13" i="8"/>
  <c r="J51" i="8"/>
  <c r="F51" i="8"/>
  <c r="H32" i="8"/>
  <c r="O32" i="8"/>
  <c r="I13" i="8"/>
  <c r="E38" i="8"/>
  <c r="E40" i="8" s="1"/>
  <c r="D32" i="8"/>
  <c r="H51" i="8"/>
  <c r="I10" i="3"/>
  <c r="I22" i="3"/>
  <c r="I26" i="3"/>
  <c r="I30" i="3"/>
  <c r="I34" i="3"/>
  <c r="I23" i="3"/>
  <c r="I27" i="3"/>
  <c r="I31" i="3"/>
  <c r="I20" i="3"/>
  <c r="I24" i="3"/>
  <c r="I28" i="3"/>
  <c r="I32" i="3"/>
  <c r="I21" i="3"/>
  <c r="I25" i="3"/>
  <c r="I29" i="3"/>
  <c r="I33" i="3"/>
  <c r="O13" i="8"/>
  <c r="D51" i="8"/>
  <c r="E13" i="8"/>
  <c r="N32" i="8"/>
  <c r="E32" i="8"/>
  <c r="M51" i="8"/>
  <c r="L13" i="8"/>
  <c r="N13" i="8"/>
  <c r="G32" i="8"/>
  <c r="M32" i="8"/>
  <c r="F32" i="8"/>
  <c r="L51" i="8"/>
  <c r="K32" i="8"/>
  <c r="N51" i="8"/>
  <c r="L57" i="8"/>
  <c r="L59" i="8" s="1"/>
  <c r="G13" i="8"/>
  <c r="G51" i="8"/>
  <c r="J32" i="8"/>
  <c r="K13" i="8"/>
  <c r="E51" i="8"/>
  <c r="F13" i="8"/>
  <c r="K51" i="8"/>
  <c r="L32" i="8"/>
  <c r="M13" i="8"/>
  <c r="D13" i="8"/>
  <c r="H13" i="8"/>
  <c r="I51" i="8"/>
  <c r="E31" i="8"/>
  <c r="M12" i="8"/>
  <c r="E50" i="8"/>
  <c r="M31" i="8"/>
  <c r="G50" i="8"/>
  <c r="J38" i="8"/>
  <c r="J40" i="8" s="1"/>
  <c r="J19" i="8"/>
  <c r="J21" i="8" s="1"/>
  <c r="H57" i="8"/>
  <c r="H59" i="8" s="1"/>
  <c r="N38" i="8"/>
  <c r="N40" i="8" s="1"/>
  <c r="O19" i="8"/>
  <c r="O21" i="8" s="1"/>
  <c r="M19" i="8"/>
  <c r="M21" i="8" s="1"/>
  <c r="N19" i="8"/>
  <c r="N21" i="8" s="1"/>
  <c r="J57" i="8"/>
  <c r="J59" i="8" s="1"/>
  <c r="D12" i="8"/>
  <c r="G19" i="8"/>
  <c r="G21" i="8" s="1"/>
  <c r="D38" i="8"/>
  <c r="D40" i="8" s="1"/>
  <c r="H38" i="8"/>
  <c r="H40" i="8" s="1"/>
  <c r="I50" i="8"/>
  <c r="K38" i="8"/>
  <c r="K40" i="8" s="1"/>
  <c r="L31" i="8"/>
  <c r="N12" i="8"/>
  <c r="J31" i="8"/>
  <c r="F19" i="8"/>
  <c r="F21" i="8" s="1"/>
  <c r="E57" i="8"/>
  <c r="E59" i="8" s="1"/>
  <c r="G31" i="8"/>
  <c r="K50" i="8"/>
  <c r="L50" i="8"/>
  <c r="K12" i="8"/>
  <c r="N31" i="8"/>
  <c r="N50" i="8"/>
  <c r="L38" i="8"/>
  <c r="L40" i="8" s="1"/>
  <c r="O38" i="8"/>
  <c r="O40" i="8" s="1"/>
  <c r="D19" i="8"/>
  <c r="D21" i="8" s="1"/>
  <c r="L19" i="8"/>
  <c r="L21" i="8" s="1"/>
  <c r="I38" i="8"/>
  <c r="I40" i="8" s="1"/>
  <c r="I57" i="8"/>
  <c r="I59" i="8" s="1"/>
  <c r="I19" i="8"/>
  <c r="I21" i="8" s="1"/>
  <c r="M57" i="8"/>
  <c r="M59" i="8" s="1"/>
  <c r="K19" i="8"/>
  <c r="K21" i="8" s="1"/>
  <c r="F57" i="8"/>
  <c r="F59" i="8" s="1"/>
  <c r="M38" i="8"/>
  <c r="M40" i="8" s="1"/>
  <c r="E19" i="8"/>
  <c r="E21" i="8" s="1"/>
  <c r="D31" i="8"/>
  <c r="K31" i="8"/>
  <c r="D57" i="8"/>
  <c r="D59" i="8" s="1"/>
  <c r="N57" i="8"/>
  <c r="N59" i="8" s="1"/>
  <c r="H19" i="8"/>
  <c r="H21" i="8" s="1"/>
  <c r="K57" i="8"/>
  <c r="K59" i="8" s="1"/>
  <c r="O57" i="8"/>
  <c r="O59" i="8" s="1"/>
  <c r="H50" i="8"/>
  <c r="F31" i="8"/>
  <c r="L12" i="8"/>
  <c r="H12" i="8"/>
  <c r="O12" i="8"/>
  <c r="O31" i="8"/>
  <c r="F50" i="8"/>
  <c r="O50" i="8"/>
  <c r="M50" i="8"/>
  <c r="G57" i="8"/>
  <c r="G59" i="8" s="1"/>
  <c r="I32" i="8"/>
  <c r="F38" i="8"/>
  <c r="F40" i="8" s="1"/>
  <c r="I12" i="8"/>
  <c r="F12" i="8"/>
  <c r="J50" i="8"/>
  <c r="J12" i="8"/>
  <c r="I31" i="8"/>
  <c r="G12" i="8"/>
  <c r="E12" i="8"/>
  <c r="D50" i="8"/>
  <c r="O51" i="8"/>
  <c r="I15" i="8"/>
  <c r="G15" i="8"/>
  <c r="N53" i="8"/>
  <c r="K53" i="8"/>
  <c r="H53" i="8"/>
  <c r="E53" i="8"/>
  <c r="O53" i="8"/>
  <c r="K34" i="8"/>
  <c r="H34" i="8"/>
  <c r="D34" i="8"/>
  <c r="K15" i="8"/>
  <c r="J53" i="8"/>
  <c r="L53" i="8"/>
  <c r="J15" i="8"/>
  <c r="M54" i="8"/>
  <c r="N34" i="8"/>
  <c r="L35" i="8"/>
  <c r="J54" i="8"/>
  <c r="L15" i="8"/>
  <c r="G35" i="8"/>
  <c r="E15" i="8"/>
  <c r="O15" i="8"/>
  <c r="D53" i="8"/>
  <c r="N15" i="8"/>
  <c r="D15" i="8"/>
  <c r="J34" i="8"/>
  <c r="M53" i="8"/>
  <c r="M15" i="8"/>
  <c r="E35" i="8"/>
  <c r="H16" i="8"/>
  <c r="H15" i="8"/>
  <c r="I54" i="8"/>
  <c r="E54" i="8"/>
  <c r="M16" i="8"/>
  <c r="D16" i="8"/>
  <c r="F15" i="8"/>
  <c r="F16" i="8"/>
  <c r="H35" i="8"/>
  <c r="L16" i="8"/>
  <c r="D35" i="8"/>
  <c r="K35" i="8"/>
  <c r="K16" i="8"/>
  <c r="N35" i="8"/>
  <c r="J35" i="8"/>
  <c r="M35" i="8"/>
  <c r="O34" i="8"/>
  <c r="K54" i="8"/>
  <c r="I53" i="8"/>
  <c r="E34" i="8"/>
  <c r="F34" i="8"/>
  <c r="N16" i="8"/>
  <c r="F54" i="8"/>
  <c r="I16" i="8"/>
  <c r="O35" i="8"/>
  <c r="J16" i="8"/>
  <c r="O16" i="8"/>
  <c r="G54" i="8"/>
  <c r="L54" i="8"/>
  <c r="D54" i="8"/>
  <c r="I34" i="8"/>
  <c r="I35" i="8"/>
  <c r="H54" i="8"/>
  <c r="N54" i="8"/>
  <c r="G16" i="8"/>
  <c r="E16" i="8"/>
  <c r="O54" i="8"/>
  <c r="F35" i="8"/>
  <c r="L34" i="8"/>
  <c r="G34" i="8"/>
  <c r="M34" i="8"/>
  <c r="F53" i="8"/>
  <c r="G53" i="8"/>
  <c r="I14" i="3"/>
  <c r="I15" i="3"/>
  <c r="I11" i="3"/>
  <c r="I8" i="3"/>
  <c r="I6" i="3"/>
  <c r="I16" i="3"/>
  <c r="I9" i="3"/>
  <c r="I7" i="3"/>
  <c r="I18" i="3"/>
  <c r="I17" i="3"/>
  <c r="I19" i="3"/>
  <c r="I13" i="3"/>
  <c r="I5" i="3"/>
  <c r="I12" i="3"/>
  <c r="M36" i="8" l="1"/>
  <c r="M41" i="8" s="1"/>
  <c r="H36" i="8"/>
  <c r="H41" i="8" s="1"/>
  <c r="D36" i="8"/>
  <c r="D41" i="8" s="1"/>
  <c r="N36" i="8"/>
  <c r="N41" i="8" s="1"/>
  <c r="F36" i="8"/>
  <c r="F41" i="8" s="1"/>
  <c r="N17" i="8"/>
  <c r="N22" i="8" s="1"/>
  <c r="L37" i="8"/>
  <c r="L42" i="8" s="1"/>
  <c r="L55" i="8"/>
  <c r="L60" i="8" s="1"/>
  <c r="K55" i="8"/>
  <c r="K60" i="8" s="1"/>
  <c r="J36" i="8"/>
  <c r="J41" i="8" s="1"/>
  <c r="K36" i="8"/>
  <c r="K41" i="8" s="1"/>
  <c r="F55" i="8"/>
  <c r="F60" i="8" s="1"/>
  <c r="N56" i="8"/>
  <c r="N61" i="8" s="1"/>
  <c r="E55" i="8"/>
  <c r="E60" i="8" s="1"/>
  <c r="H37" i="8"/>
  <c r="H42" i="8" s="1"/>
  <c r="L17" i="8"/>
  <c r="L22" i="8" s="1"/>
  <c r="M55" i="8"/>
  <c r="M60" i="8" s="1"/>
  <c r="K17" i="8"/>
  <c r="K22" i="8" s="1"/>
  <c r="M17" i="8"/>
  <c r="M22" i="8" s="1"/>
  <c r="D17" i="8"/>
  <c r="D22" i="8" s="1"/>
  <c r="I17" i="8"/>
  <c r="I22" i="8" s="1"/>
  <c r="O17" i="8"/>
  <c r="O22" i="8" s="1"/>
  <c r="J17" i="8"/>
  <c r="J22" i="8" s="1"/>
  <c r="H55" i="8"/>
  <c r="H60" i="8" s="1"/>
  <c r="I55" i="8"/>
  <c r="I60" i="8" s="1"/>
  <c r="O55" i="8"/>
  <c r="O60" i="8" s="1"/>
  <c r="H17" i="8"/>
  <c r="H22" i="8" s="1"/>
  <c r="N55" i="8"/>
  <c r="N60" i="8" s="1"/>
  <c r="E17" i="8"/>
  <c r="E22" i="8" s="1"/>
  <c r="G17" i="8"/>
  <c r="G22" i="8" s="1"/>
  <c r="G18" i="8"/>
  <c r="G23" i="8" s="1"/>
  <c r="D55" i="8"/>
  <c r="D60" i="8" s="1"/>
  <c r="J55" i="8"/>
  <c r="J60" i="8" s="1"/>
  <c r="G56" i="8"/>
  <c r="G61" i="8" s="1"/>
  <c r="J56" i="8"/>
  <c r="J61" i="8" s="1"/>
  <c r="I18" i="8"/>
  <c r="I23" i="8" s="1"/>
  <c r="O18" i="8"/>
  <c r="O23" i="8" s="1"/>
  <c r="D18" i="8"/>
  <c r="D23" i="8" s="1"/>
  <c r="H18" i="8"/>
  <c r="H23" i="8" s="1"/>
  <c r="H56" i="8"/>
  <c r="H61" i="8" s="1"/>
  <c r="J18" i="8"/>
  <c r="J23" i="8" s="1"/>
  <c r="N37" i="8"/>
  <c r="N42" i="8" s="1"/>
  <c r="K37" i="8"/>
  <c r="K42" i="8" s="1"/>
  <c r="M56" i="8"/>
  <c r="M61" i="8" s="1"/>
  <c r="N18" i="8"/>
  <c r="N23" i="8" s="1"/>
  <c r="K56" i="8"/>
  <c r="K61" i="8" s="1"/>
  <c r="D37" i="8"/>
  <c r="D42" i="8" s="1"/>
  <c r="L56" i="8"/>
  <c r="L61" i="8" s="1"/>
  <c r="E18" i="8"/>
  <c r="E23" i="8" s="1"/>
  <c r="I56" i="8"/>
  <c r="I61" i="8" s="1"/>
  <c r="O56" i="8"/>
  <c r="O61" i="8" s="1"/>
  <c r="D56" i="8"/>
  <c r="D61" i="8" s="1"/>
  <c r="K18" i="8"/>
  <c r="K23" i="8" s="1"/>
  <c r="L18" i="8"/>
  <c r="L23" i="8" s="1"/>
  <c r="M18" i="8"/>
  <c r="M23" i="8" s="1"/>
  <c r="E56" i="8"/>
  <c r="E61" i="8" s="1"/>
  <c r="J37" i="8"/>
  <c r="J42" i="8" s="1"/>
  <c r="F18" i="8"/>
  <c r="F23" i="8" s="1"/>
  <c r="F17" i="8"/>
  <c r="F22" i="8" s="1"/>
  <c r="M37" i="8"/>
  <c r="M42" i="8" s="1"/>
  <c r="E36" i="8"/>
  <c r="E41" i="8" s="1"/>
  <c r="E37" i="8"/>
  <c r="E42" i="8" s="1"/>
  <c r="L36" i="8"/>
  <c r="L41" i="8" s="1"/>
  <c r="O36" i="8"/>
  <c r="O41" i="8" s="1"/>
  <c r="O37" i="8"/>
  <c r="O42" i="8" s="1"/>
  <c r="G55" i="8"/>
  <c r="G60" i="8" s="1"/>
  <c r="I36" i="8"/>
  <c r="I41" i="8" s="1"/>
  <c r="I37" i="8"/>
  <c r="I42" i="8" s="1"/>
  <c r="F37" i="8"/>
  <c r="F42" i="8" s="1"/>
  <c r="G36" i="8"/>
  <c r="G41" i="8" s="1"/>
  <c r="G37" i="8"/>
  <c r="G42" i="8" s="1"/>
  <c r="F56" i="8"/>
  <c r="F61" i="8" s="1"/>
</calcChain>
</file>

<file path=xl/sharedStrings.xml><?xml version="1.0" encoding="utf-8"?>
<sst xmlns="http://schemas.openxmlformats.org/spreadsheetml/2006/main" count="228" uniqueCount="86">
  <si>
    <t>תאריך תחילה</t>
  </si>
  <si>
    <t>תאריך סיום</t>
  </si>
  <si>
    <t>יום ההוראה</t>
  </si>
  <si>
    <t>סכום ההוראה</t>
  </si>
  <si>
    <t>תאריך</t>
  </si>
  <si>
    <t>הו"ק</t>
  </si>
  <si>
    <t>הלוואות</t>
  </si>
  <si>
    <t>הל. בלון</t>
  </si>
  <si>
    <t>נכנסים</t>
  </si>
  <si>
    <t>מס' שיק</t>
  </si>
  <si>
    <t>פרוטוקל מחיקת הוראת קבע:</t>
  </si>
  <si>
    <t>התיקון לא יפגע בתזרים המזומנים אך אם ימחק ללא הרישום זה יצור שגיאה בתזרים המזומנים</t>
  </si>
  <si>
    <t>תקין/עידכון</t>
  </si>
  <si>
    <t>התאריך היום</t>
  </si>
  <si>
    <t>FIX</t>
  </si>
  <si>
    <t>GOOD</t>
  </si>
  <si>
    <t>כאשר מגיעים שורה הזאת צריך ללכת לדוח המרכז ובעמודת הוצאות לעדכן את הנוסחה לשורות גבוהות מ3000</t>
  </si>
  <si>
    <t>בנק</t>
  </si>
  <si>
    <t>הלוואה</t>
  </si>
  <si>
    <t>יום תשלום</t>
  </si>
  <si>
    <t>את התוצאה מכניסים לתוך יוצאים בתאריך האחרון של ההלוואה</t>
  </si>
  <si>
    <t>הלוואות בלון</t>
  </si>
  <si>
    <t>הלואה</t>
  </si>
  <si>
    <t>תאריך תשלום בלון</t>
  </si>
  <si>
    <t>סכום לתשלום</t>
  </si>
  <si>
    <t>נכון עכשיו יש 20 מקומות להלוואות בלון, אין שום בעיה להוסיף מקום צריך ללכת לנוסחה</t>
  </si>
  <si>
    <t>שנמצאת במרכז שם לשנות את תחומי הטבלאות גם של היום תשלום וגם של הסכום לתשלום</t>
  </si>
  <si>
    <t>ניתן להוסיף עוד שורות עם תיקון קל במרכז</t>
  </si>
  <si>
    <t>הסבר:</t>
  </si>
  <si>
    <t>תאריך פרעון</t>
  </si>
  <si>
    <t>שנת</t>
  </si>
  <si>
    <t>שיקים יוצאים</t>
  </si>
  <si>
    <r>
      <t xml:space="preserve">סה"כ תשלומים </t>
    </r>
    <r>
      <rPr>
        <b/>
        <sz val="10"/>
        <color indexed="10"/>
        <rFont val="Arial"/>
        <family val="2"/>
      </rPr>
      <t>ללא בלון</t>
    </r>
  </si>
  <si>
    <r>
      <t xml:space="preserve">סה"כ תשלומים </t>
    </r>
    <r>
      <rPr>
        <b/>
        <sz val="10"/>
        <color indexed="10"/>
        <rFont val="Arial"/>
        <family val="2"/>
      </rPr>
      <t>כולל בלון</t>
    </r>
  </si>
  <si>
    <t xml:space="preserve">סה"כ הכנסות </t>
  </si>
  <si>
    <r>
      <t xml:space="preserve">רווח/ הפסד </t>
    </r>
    <r>
      <rPr>
        <b/>
        <sz val="10"/>
        <color indexed="10"/>
        <rFont val="Arial"/>
        <family val="2"/>
      </rPr>
      <t>ללא בלון</t>
    </r>
  </si>
  <si>
    <r>
      <t xml:space="preserve">רווח/ הפסד </t>
    </r>
    <r>
      <rPr>
        <b/>
        <sz val="10"/>
        <color indexed="10"/>
        <rFont val="Arial"/>
        <family val="2"/>
      </rPr>
      <t>כולל בלון</t>
    </r>
  </si>
  <si>
    <t>הערות :</t>
  </si>
  <si>
    <t>משאירים את הטבלה שאותה העתקנו במקום וממקמים את הטבלה החדשה בדיוק מתחת הכל בסדר.</t>
  </si>
  <si>
    <t>כדי לקבל דוח רווח והפסד לאחר שהתמלאו לנו כבר ה-3 שנים הראשונות כל מה שצריך לעשות הוא בסך הכל לבחור את דוח הרווח המיותר ולהחליף בכותרת שלו את השנה לשנה הרצויה</t>
  </si>
  <si>
    <t>תנאי תשלום</t>
  </si>
  <si>
    <t>תאריך שיק - ז"פ</t>
  </si>
  <si>
    <t>הערות</t>
  </si>
  <si>
    <t>עודכן בתאריך</t>
  </si>
  <si>
    <t>אחרים</t>
  </si>
  <si>
    <t>שם ספק</t>
  </si>
  <si>
    <t>לקוח</t>
  </si>
  <si>
    <t>סכום</t>
  </si>
  <si>
    <t>שיקים</t>
  </si>
  <si>
    <t>מזומן</t>
  </si>
  <si>
    <t>כרטיס אשראי</t>
  </si>
  <si>
    <t>שקים</t>
  </si>
  <si>
    <t>אשראי</t>
  </si>
  <si>
    <t>חובות</t>
  </si>
  <si>
    <t>הוראות קבע</t>
  </si>
  <si>
    <t>יתרה</t>
  </si>
  <si>
    <t>ניתן לעשות 30 הוראות קבע במקביל בלבד!</t>
  </si>
  <si>
    <t>שיקים דחויים</t>
  </si>
  <si>
    <t>מרחק ממסגרות</t>
  </si>
  <si>
    <t>בינלאומי</t>
  </si>
  <si>
    <t>דמי ניהול חשבון</t>
  </si>
  <si>
    <t>עמלות בנק שונות</t>
  </si>
  <si>
    <t>בזק - טלפון</t>
  </si>
  <si>
    <t>ביטוח לאומי</t>
  </si>
  <si>
    <t>פמה קרדיט</t>
  </si>
  <si>
    <t>עמלות בנק - העברות משכורת</t>
  </si>
  <si>
    <t>כ.א.ל - כרטיס דיינרז</t>
  </si>
  <si>
    <t>אמריקן אקספרס - כרטיס אשראי</t>
  </si>
  <si>
    <t>תכנית חסכון</t>
  </si>
  <si>
    <t>מעמ עסקאות בניכוי תשומות-הערכה</t>
  </si>
  <si>
    <t>פז - חברה לדלק בע"מ</t>
  </si>
  <si>
    <t>פנסיה - בדיקה לפי דוח תמחיר שכר</t>
  </si>
  <si>
    <t xml:space="preserve">קרן השתלמות </t>
  </si>
  <si>
    <t>מים - מי יבנה</t>
  </si>
  <si>
    <t>לאומי</t>
  </si>
  <si>
    <t>חשמל</t>
  </si>
  <si>
    <t>שכר נטו לעובדים</t>
  </si>
  <si>
    <t xml:space="preserve">                                                                                                                                                                                                                                                                                                                                                                                                                                                                                                                                                                                                                                                                                                                                                                                                             </t>
  </si>
  <si>
    <t xml:space="preserve">מנורה מבטחים - ביטוח </t>
  </si>
  <si>
    <t>כדי ליצור טבלה נוספת כל מה שצריך לעשות הוא להעתיק אותה למטה ולשנות בתוך הנוסחה בחודש ינואר בכל אחד מהסעיפים הרלבנטים את מיקום השנה, עם רוצים להשקיע אפשר להזיז גם את מיקום החודשים למרות שכל עוד</t>
  </si>
  <si>
    <t>לקוח YY</t>
  </si>
  <si>
    <t>כאשר מופיע המילה עדכן בעמודה H מחשבים עם מחשבון מספר החודשים של ההלוואה * סכום ההוראה</t>
  </si>
  <si>
    <t xml:space="preserve">מתקשה לשמור על תזרים מזומנים חיובי צור איתנו קשר - </t>
  </si>
  <si>
    <t>פפר פיננסים בע"מ - 072-3939687</t>
  </si>
  <si>
    <t>https://www.fefer-finance.co.il/</t>
  </si>
  <si>
    <t>17/012025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</si>
</sst>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1010000]d/m/yy;@"/>
    <numFmt numFmtId="165" formatCode="_ * #,##0_ ;_ * \-#,##0_ ;_ * &quot;-&quot;??_ ;_ @_ "/>
    <numFmt numFmtId="166" formatCode="#,##0_ ;[Red]\-#,##0\ "/>
    <numFmt numFmtId="167" formatCode="[$-409]d\-mmm\-yy;@"/>
  </numFmts>
  <fonts count="38">
    <font>
      <sz val="11"/>
      <color theme="1"/>
      <name val="Arial"/>
      <family val="2"/>
      <charset val="177"/>
      <scheme val="minor"/>
    </font>
    <font>
      <sz val="10"/>
      <name val="Arial"/>
      <family val="2"/>
    </font>
    <font>
      <sz val="10"/>
      <name val="Arial"/>
      <family val="2"/>
    </font>
    <font>
      <sz val="11"/>
      <name val="Arial"/>
      <family val="2"/>
    </font>
    <font>
      <b/>
      <u/>
      <sz val="14"/>
      <name val="Arial"/>
      <family val="2"/>
    </font>
    <font>
      <b/>
      <sz val="10"/>
      <name val="Arial"/>
      <family val="2"/>
    </font>
    <font>
      <b/>
      <sz val="10"/>
      <color indexed="10"/>
      <name val="Arial"/>
      <family val="2"/>
    </font>
    <font>
      <sz val="9"/>
      <name val="Arial"/>
      <family val="2"/>
    </font>
    <font>
      <sz val="12"/>
      <color indexed="8"/>
      <name val="Arial"/>
      <family val="2"/>
    </font>
    <font>
      <sz val="11"/>
      <color theme="1"/>
      <name val="Arial"/>
      <family val="2"/>
      <charset val="177"/>
      <scheme val="minor"/>
    </font>
    <font>
      <sz val="14"/>
      <color theme="1"/>
      <name val="Arial"/>
      <family val="2"/>
      <charset val="177"/>
      <scheme val="minor"/>
    </font>
    <font>
      <sz val="14"/>
      <color theme="1"/>
      <name val="Arial"/>
      <family val="2"/>
      <scheme val="minor"/>
    </font>
    <font>
      <b/>
      <sz val="12"/>
      <color theme="1"/>
      <name val="Arial"/>
      <family val="2"/>
      <scheme val="minor"/>
    </font>
    <font>
      <b/>
      <sz val="11"/>
      <color theme="1"/>
      <name val="Arial"/>
      <family val="2"/>
      <scheme val="minor"/>
    </font>
    <font>
      <b/>
      <sz val="11"/>
      <color rgb="FF000000"/>
      <name val="Arial"/>
      <family val="2"/>
      <charset val="177"/>
      <scheme val="minor"/>
    </font>
    <font>
      <b/>
      <u/>
      <sz val="11"/>
      <color theme="1"/>
      <name val="Wingdings"/>
      <charset val="2"/>
    </font>
    <font>
      <sz val="11"/>
      <color rgb="FF000000"/>
      <name val="Arial"/>
      <family val="2"/>
      <charset val="177"/>
      <scheme val="minor"/>
    </font>
    <font>
      <sz val="10"/>
      <color rgb="FF000000"/>
      <name val="Arial"/>
      <family val="2"/>
      <scheme val="minor"/>
    </font>
    <font>
      <sz val="10"/>
      <color theme="1"/>
      <name val="Arial"/>
      <family val="2"/>
      <scheme val="minor"/>
    </font>
    <font>
      <sz val="11"/>
      <name val="Arial"/>
      <family val="2"/>
      <charset val="177"/>
      <scheme val="minor"/>
    </font>
    <font>
      <sz val="12"/>
      <color theme="1"/>
      <name val="Times New Roman"/>
      <family val="1"/>
    </font>
    <font>
      <sz val="11"/>
      <color theme="9" tint="-0.249977111117893"/>
      <name val="Arial"/>
      <family val="2"/>
      <charset val="177"/>
      <scheme val="minor"/>
    </font>
    <font>
      <sz val="18"/>
      <color theme="1"/>
      <name val="Arial"/>
      <family val="2"/>
      <charset val="177"/>
      <scheme val="minor"/>
    </font>
    <font>
      <sz val="10"/>
      <color theme="1"/>
      <name val="Arial"/>
      <family val="2"/>
      <charset val="177"/>
      <scheme val="minor"/>
    </font>
    <font>
      <b/>
      <sz val="10"/>
      <color theme="1"/>
      <name val="Arial"/>
      <family val="2"/>
    </font>
    <font>
      <sz val="10"/>
      <color theme="1"/>
      <name val="Arial"/>
      <family val="2"/>
    </font>
    <font>
      <sz val="11"/>
      <color theme="1"/>
      <name val="Arial"/>
      <family val="2"/>
      <scheme val="minor"/>
    </font>
    <font>
      <sz val="11"/>
      <color rgb="FFEC3C66"/>
      <name val="Arial"/>
      <family val="2"/>
    </font>
    <font>
      <b/>
      <sz val="10"/>
      <color theme="1"/>
      <name val="Arial"/>
      <family val="2"/>
      <scheme val="minor"/>
    </font>
    <font>
      <sz val="11"/>
      <color rgb="FFC01717"/>
      <name val="Assistant-Regular"/>
    </font>
    <font>
      <sz val="8"/>
      <name val="Arial"/>
      <family val="2"/>
      <charset val="177"/>
      <scheme val="minor"/>
    </font>
    <font>
      <sz val="10"/>
      <color rgb="FF000000"/>
      <name val="Arial"/>
      <family val="2"/>
      <charset val="177"/>
      <scheme val="minor"/>
    </font>
    <font>
      <sz val="10"/>
      <color rgb="FF485864"/>
      <name val="Assistant-Regular"/>
    </font>
    <font>
      <sz val="10"/>
      <name val="Assistant-Regular"/>
    </font>
    <font>
      <b/>
      <sz val="14"/>
      <color theme="1"/>
      <name val="Arial"/>
      <family val="2"/>
      <scheme val="minor"/>
    </font>
    <font>
      <sz val="14"/>
      <color theme="4"/>
      <name val="Arial"/>
      <family val="2"/>
      <scheme val="minor"/>
    </font>
    <font>
      <b/>
      <sz val="14"/>
      <color theme="4"/>
      <name val="Arial"/>
      <family val="2"/>
      <scheme val="minor"/>
    </font>
    <font>
      <b/>
      <sz val="14"/>
      <name val="Arial"/>
      <family val="2"/>
    </font>
  </fonts>
  <fills count="12">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C0C0C0"/>
        <bgColor indexed="64"/>
      </patternFill>
    </fill>
    <fill>
      <patternFill patternType="solid">
        <fgColor theme="0"/>
        <bgColor indexed="64"/>
      </patternFill>
    </fill>
    <fill>
      <patternFill patternType="solid">
        <fgColor rgb="FFFEFEFE"/>
        <bgColor indexed="64"/>
      </patternFill>
    </fill>
    <fill>
      <patternFill patternType="solid">
        <fgColor rgb="FFFFFFFF"/>
        <bgColor rgb="FFFFFFFF"/>
      </patternFill>
    </fill>
    <fill>
      <patternFill patternType="solid">
        <fgColor rgb="FFF0F5F8"/>
        <bgColor indexed="64"/>
      </patternFill>
    </fill>
    <fill>
      <patternFill patternType="solid">
        <fgColor rgb="FFFFC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rgb="FFFAFAFA"/>
      </left>
      <right style="thin">
        <color rgb="FFFAFAFA"/>
      </right>
      <top/>
      <bottom style="thin">
        <color rgb="FF8A8A8A"/>
      </bottom>
      <diagonal/>
    </border>
    <border>
      <left style="medium">
        <color rgb="FFADC0C4"/>
      </left>
      <right/>
      <top/>
      <bottom style="medium">
        <color rgb="FFADC0C4"/>
      </bottom>
      <diagonal/>
    </border>
    <border>
      <left style="medium">
        <color rgb="FFADC0C4"/>
      </left>
      <right/>
      <top/>
      <bottom/>
      <diagonal/>
    </border>
  </borders>
  <cellStyleXfs count="8">
    <xf numFmtId="0" fontId="0" fillId="0" borderId="0"/>
    <xf numFmtId="43" fontId="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1" fillId="0" borderId="0"/>
    <xf numFmtId="0" fontId="1" fillId="0" borderId="0"/>
  </cellStyleXfs>
  <cellXfs count="167">
    <xf numFmtId="0" fontId="0" fillId="0" borderId="0" xfId="0"/>
    <xf numFmtId="0" fontId="0" fillId="0" borderId="1" xfId="0" applyBorder="1"/>
    <xf numFmtId="0" fontId="11" fillId="0" borderId="0" xfId="0" applyFont="1"/>
    <xf numFmtId="0" fontId="10" fillId="3" borderId="4" xfId="0" applyFont="1" applyFill="1" applyBorder="1"/>
    <xf numFmtId="14" fontId="0" fillId="0" borderId="1" xfId="0" applyNumberFormat="1" applyBorder="1"/>
    <xf numFmtId="0" fontId="12" fillId="0" borderId="0" xfId="0" applyFont="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13" fillId="0" borderId="0" xfId="0" applyFont="1"/>
    <xf numFmtId="0" fontId="13" fillId="3" borderId="0" xfId="0" applyFont="1" applyFill="1"/>
    <xf numFmtId="14" fontId="10" fillId="0" borderId="13" xfId="0" applyNumberFormat="1" applyFont="1" applyBorder="1" applyProtection="1">
      <protection hidden="1"/>
    </xf>
    <xf numFmtId="0" fontId="10" fillId="4" borderId="0" xfId="0" applyFont="1" applyFill="1" applyProtection="1">
      <protection hidden="1"/>
    </xf>
    <xf numFmtId="0" fontId="10" fillId="5" borderId="0" xfId="0" applyFont="1" applyFill="1" applyProtection="1">
      <protection hidden="1"/>
    </xf>
    <xf numFmtId="0" fontId="0" fillId="0" borderId="0" xfId="0" applyProtection="1">
      <protection hidden="1"/>
    </xf>
    <xf numFmtId="0" fontId="0" fillId="0" borderId="1" xfId="0" applyBorder="1" applyProtection="1">
      <protection locked="0"/>
    </xf>
    <xf numFmtId="0" fontId="0" fillId="0" borderId="6" xfId="0" applyBorder="1" applyProtection="1">
      <protection hidden="1"/>
    </xf>
    <xf numFmtId="0" fontId="5" fillId="2" borderId="14" xfId="0" applyFont="1" applyFill="1" applyBorder="1" applyAlignment="1" applyProtection="1">
      <alignment horizontal="center"/>
      <protection hidden="1"/>
    </xf>
    <xf numFmtId="0" fontId="5" fillId="0" borderId="6" xfId="0" applyFont="1" applyBorder="1" applyProtection="1">
      <protection hidden="1"/>
    </xf>
    <xf numFmtId="0" fontId="5" fillId="2" borderId="15" xfId="0" applyFont="1" applyFill="1" applyBorder="1" applyProtection="1">
      <protection hidden="1"/>
    </xf>
    <xf numFmtId="0" fontId="5" fillId="2" borderId="6" xfId="0" applyFont="1" applyFill="1" applyBorder="1" applyProtection="1">
      <protection hidden="1"/>
    </xf>
    <xf numFmtId="0" fontId="4" fillId="3" borderId="1" xfId="5" applyFont="1" applyFill="1" applyBorder="1"/>
    <xf numFmtId="0" fontId="5" fillId="2" borderId="14" xfId="0" applyFont="1" applyFill="1" applyBorder="1" applyAlignment="1" applyProtection="1">
      <alignment horizontal="center"/>
      <protection locked="0" hidden="1"/>
    </xf>
    <xf numFmtId="43" fontId="0" fillId="0" borderId="0" xfId="0" applyNumberFormat="1" applyProtection="1">
      <protection locked="0" hidden="1"/>
    </xf>
    <xf numFmtId="0" fontId="0" fillId="0" borderId="0" xfId="0" applyProtection="1">
      <protection locked="0" hidden="1"/>
    </xf>
    <xf numFmtId="43" fontId="0" fillId="0" borderId="14" xfId="0" applyNumberFormat="1" applyBorder="1" applyProtection="1">
      <protection locked="0" hidden="1"/>
    </xf>
    <xf numFmtId="43" fontId="0" fillId="0" borderId="16" xfId="0" applyNumberFormat="1" applyBorder="1" applyProtection="1">
      <protection locked="0" hidden="1"/>
    </xf>
    <xf numFmtId="0" fontId="11" fillId="0" borderId="1" xfId="0" applyFont="1" applyBorder="1"/>
    <xf numFmtId="0" fontId="14" fillId="6" borderId="1" xfId="0" applyFont="1" applyFill="1" applyBorder="1" applyAlignment="1">
      <alignment horizontal="center" wrapText="1"/>
    </xf>
    <xf numFmtId="3" fontId="14" fillId="6" borderId="1" xfId="0" applyNumberFormat="1" applyFont="1" applyFill="1" applyBorder="1" applyAlignment="1">
      <alignment horizontal="center" wrapText="1"/>
    </xf>
    <xf numFmtId="0" fontId="15" fillId="0" borderId="1" xfId="0" applyFont="1" applyBorder="1"/>
    <xf numFmtId="14" fontId="14" fillId="6" borderId="1" xfId="0" applyNumberFormat="1" applyFont="1" applyFill="1" applyBorder="1" applyAlignment="1">
      <alignment horizontal="center" wrapText="1"/>
    </xf>
    <xf numFmtId="164" fontId="14" fillId="6" borderId="1" xfId="0" applyNumberFormat="1" applyFont="1" applyFill="1" applyBorder="1" applyAlignment="1">
      <alignment horizontal="center" wrapText="1"/>
    </xf>
    <xf numFmtId="164" fontId="0" fillId="0" borderId="1" xfId="0" applyNumberFormat="1" applyBorder="1" applyAlignment="1">
      <alignment horizontal="center"/>
    </xf>
    <xf numFmtId="0" fontId="14" fillId="6" borderId="1" xfId="0" applyFont="1" applyFill="1" applyBorder="1" applyAlignment="1">
      <alignment horizontal="right" wrapText="1"/>
    </xf>
    <xf numFmtId="0" fontId="15" fillId="7" borderId="1" xfId="0" applyFont="1" applyFill="1" applyBorder="1"/>
    <xf numFmtId="3" fontId="0" fillId="0" borderId="1" xfId="0" applyNumberFormat="1" applyBorder="1"/>
    <xf numFmtId="0" fontId="11" fillId="7" borderId="1" xfId="0" applyFont="1" applyFill="1" applyBorder="1"/>
    <xf numFmtId="0" fontId="11" fillId="7" borderId="0" xfId="0" applyFont="1" applyFill="1"/>
    <xf numFmtId="20" fontId="0" fillId="0" borderId="0" xfId="0" applyNumberFormat="1"/>
    <xf numFmtId="14" fontId="0" fillId="0" borderId="0" xfId="0" applyNumberFormat="1"/>
    <xf numFmtId="3" fontId="0" fillId="0" borderId="1" xfId="0" applyNumberFormat="1" applyBorder="1" applyAlignment="1">
      <alignment horizontal="center"/>
    </xf>
    <xf numFmtId="14" fontId="0" fillId="0" borderId="1" xfId="0" applyNumberFormat="1" applyBorder="1" applyProtection="1">
      <protection locked="0"/>
    </xf>
    <xf numFmtId="0" fontId="0" fillId="0" borderId="1" xfId="0" applyBorder="1" applyAlignment="1">
      <alignment horizontal="right" readingOrder="1"/>
    </xf>
    <xf numFmtId="43" fontId="19" fillId="7" borderId="1" xfId="1" applyFont="1" applyFill="1" applyBorder="1"/>
    <xf numFmtId="0" fontId="19" fillId="7" borderId="1" xfId="0" applyFont="1" applyFill="1" applyBorder="1"/>
    <xf numFmtId="14" fontId="19" fillId="7" borderId="1" xfId="0" applyNumberFormat="1" applyFont="1" applyFill="1" applyBorder="1"/>
    <xf numFmtId="14" fontId="11" fillId="0" borderId="1" xfId="0" applyNumberFormat="1" applyFont="1" applyBorder="1"/>
    <xf numFmtId="0" fontId="10" fillId="0" borderId="3" xfId="0" applyFont="1" applyBorder="1"/>
    <xf numFmtId="0" fontId="0" fillId="0" borderId="2" xfId="0" applyBorder="1" applyProtection="1">
      <protection hidden="1"/>
    </xf>
    <xf numFmtId="0" fontId="10" fillId="3" borderId="0" xfId="0" applyFont="1" applyFill="1" applyAlignment="1">
      <alignment horizontal="center"/>
    </xf>
    <xf numFmtId="0" fontId="0" fillId="7" borderId="1" xfId="0" applyFill="1" applyBorder="1" applyProtection="1">
      <protection locked="0"/>
    </xf>
    <xf numFmtId="3" fontId="0" fillId="7" borderId="1" xfId="0" applyNumberFormat="1" applyFill="1" applyBorder="1" applyAlignment="1">
      <alignment horizontal="center"/>
    </xf>
    <xf numFmtId="14" fontId="0" fillId="7" borderId="1" xfId="0" applyNumberFormat="1" applyFill="1" applyBorder="1" applyProtection="1">
      <protection locked="0"/>
    </xf>
    <xf numFmtId="3" fontId="0" fillId="7" borderId="1" xfId="0" applyNumberFormat="1" applyFill="1" applyBorder="1"/>
    <xf numFmtId="0" fontId="21" fillId="7" borderId="1" xfId="0" applyFont="1" applyFill="1" applyBorder="1" applyProtection="1">
      <protection locked="0"/>
    </xf>
    <xf numFmtId="14" fontId="0" fillId="7" borderId="2" xfId="0" applyNumberFormat="1" applyFill="1" applyBorder="1" applyProtection="1">
      <protection locked="0"/>
    </xf>
    <xf numFmtId="0" fontId="0" fillId="7" borderId="2" xfId="0" applyFill="1" applyBorder="1" applyProtection="1">
      <protection locked="0"/>
    </xf>
    <xf numFmtId="0" fontId="0" fillId="7" borderId="17" xfId="0" applyFill="1" applyBorder="1" applyProtection="1">
      <protection locked="0"/>
    </xf>
    <xf numFmtId="14" fontId="0" fillId="7" borderId="1" xfId="0" applyNumberFormat="1" applyFill="1" applyBorder="1"/>
    <xf numFmtId="4" fontId="0" fillId="7" borderId="1" xfId="0" applyNumberFormat="1" applyFill="1" applyBorder="1"/>
    <xf numFmtId="0" fontId="0" fillId="7" borderId="1" xfId="0" applyFill="1" applyBorder="1"/>
    <xf numFmtId="14" fontId="18" fillId="7" borderId="1" xfId="0" applyNumberFormat="1" applyFont="1" applyFill="1" applyBorder="1" applyAlignment="1">
      <alignment wrapText="1"/>
    </xf>
    <xf numFmtId="0" fontId="18" fillId="7" borderId="1" xfId="0" applyFont="1" applyFill="1" applyBorder="1" applyAlignment="1">
      <alignment wrapText="1"/>
    </xf>
    <xf numFmtId="4" fontId="18" fillId="7" borderId="1" xfId="0" applyNumberFormat="1" applyFont="1" applyFill="1" applyBorder="1" applyAlignment="1">
      <alignment wrapText="1"/>
    </xf>
    <xf numFmtId="14" fontId="16" fillId="7" borderId="1" xfId="0" applyNumberFormat="1" applyFont="1" applyFill="1" applyBorder="1" applyAlignment="1">
      <alignment horizontal="center" wrapText="1"/>
    </xf>
    <xf numFmtId="4" fontId="16" fillId="7" borderId="1" xfId="0" applyNumberFormat="1" applyFont="1" applyFill="1" applyBorder="1" applyAlignment="1">
      <alignment horizontal="center" wrapText="1"/>
    </xf>
    <xf numFmtId="0" fontId="16" fillId="7" borderId="1" xfId="0" applyFont="1" applyFill="1" applyBorder="1" applyAlignment="1">
      <alignment horizontal="center" wrapText="1"/>
    </xf>
    <xf numFmtId="164" fontId="0" fillId="0" borderId="18" xfId="0" applyNumberFormat="1" applyBorder="1" applyAlignment="1">
      <alignment horizontal="center"/>
    </xf>
    <xf numFmtId="164" fontId="0" fillId="7" borderId="1" xfId="0" applyNumberFormat="1" applyFill="1" applyBorder="1" applyAlignment="1">
      <alignment horizontal="center"/>
    </xf>
    <xf numFmtId="14" fontId="17" fillId="7" borderId="1" xfId="0" applyNumberFormat="1" applyFont="1" applyFill="1" applyBorder="1" applyAlignment="1">
      <alignment horizontal="center"/>
    </xf>
    <xf numFmtId="4" fontId="17" fillId="7" borderId="1" xfId="0" applyNumberFormat="1" applyFont="1" applyFill="1" applyBorder="1" applyAlignment="1">
      <alignment horizontal="right"/>
    </xf>
    <xf numFmtId="0" fontId="17" fillId="7" borderId="1" xfId="0" applyFont="1" applyFill="1" applyBorder="1" applyAlignment="1">
      <alignment horizontal="right" wrapText="1" readingOrder="2"/>
    </xf>
    <xf numFmtId="0" fontId="17" fillId="7" borderId="1" xfId="0" applyFont="1" applyFill="1" applyBorder="1" applyAlignment="1">
      <alignment horizontal="right"/>
    </xf>
    <xf numFmtId="0" fontId="20" fillId="7" borderId="1" xfId="0" applyFont="1" applyFill="1" applyBorder="1" applyAlignment="1">
      <alignment horizontal="right" vertical="center" readingOrder="2"/>
    </xf>
    <xf numFmtId="43" fontId="9" fillId="7" borderId="1" xfId="1" applyFont="1" applyFill="1" applyBorder="1"/>
    <xf numFmtId="0" fontId="7" fillId="7" borderId="1" xfId="0" applyFont="1" applyFill="1" applyBorder="1"/>
    <xf numFmtId="0" fontId="3" fillId="7" borderId="1" xfId="0" applyFont="1" applyFill="1" applyBorder="1"/>
    <xf numFmtId="0" fontId="8" fillId="7" borderId="1" xfId="0" applyFont="1" applyFill="1" applyBorder="1"/>
    <xf numFmtId="3" fontId="8" fillId="7" borderId="1" xfId="0" applyNumberFormat="1" applyFont="1" applyFill="1" applyBorder="1"/>
    <xf numFmtId="4" fontId="7" fillId="7" borderId="1" xfId="3" applyNumberFormat="1" applyFont="1" applyFill="1" applyBorder="1" applyAlignment="1"/>
    <xf numFmtId="14" fontId="11" fillId="7" borderId="1" xfId="0" applyNumberFormat="1" applyFont="1" applyFill="1" applyBorder="1"/>
    <xf numFmtId="3" fontId="0" fillId="7" borderId="1" xfId="0" applyNumberFormat="1" applyFill="1" applyBorder="1" applyAlignment="1">
      <alignment wrapText="1"/>
    </xf>
    <xf numFmtId="0" fontId="1" fillId="0" borderId="1" xfId="0" applyFont="1" applyBorder="1" applyProtection="1">
      <protection locked="0" hidden="1"/>
    </xf>
    <xf numFmtId="0" fontId="0" fillId="0" borderId="1" xfId="0" applyBorder="1" applyProtection="1">
      <protection locked="0" hidden="1"/>
    </xf>
    <xf numFmtId="2" fontId="0" fillId="0" borderId="1" xfId="0" applyNumberFormat="1" applyBorder="1" applyProtection="1">
      <protection locked="0" hidden="1"/>
    </xf>
    <xf numFmtId="2" fontId="1" fillId="0" borderId="1" xfId="0" applyNumberFormat="1" applyFont="1" applyBorder="1" applyProtection="1">
      <protection locked="0" hidden="1"/>
    </xf>
    <xf numFmtId="0" fontId="1" fillId="0" borderId="1" xfId="0" applyFont="1" applyBorder="1"/>
    <xf numFmtId="0" fontId="0" fillId="0" borderId="19" xfId="0" applyBorder="1"/>
    <xf numFmtId="165" fontId="23" fillId="0" borderId="1" xfId="1" applyNumberFormat="1" applyFont="1" applyFill="1" applyBorder="1" applyProtection="1">
      <protection hidden="1"/>
    </xf>
    <xf numFmtId="165" fontId="23" fillId="0" borderId="1" xfId="1" applyNumberFormat="1" applyFont="1" applyFill="1" applyBorder="1" applyProtection="1">
      <protection locked="0"/>
    </xf>
    <xf numFmtId="165" fontId="23" fillId="0" borderId="0" xfId="1" applyNumberFormat="1" applyFont="1" applyProtection="1">
      <protection locked="0"/>
    </xf>
    <xf numFmtId="165" fontId="23" fillId="0" borderId="0" xfId="1" applyNumberFormat="1" applyFont="1"/>
    <xf numFmtId="165" fontId="23" fillId="3" borderId="0" xfId="1" applyNumberFormat="1" applyFont="1" applyFill="1"/>
    <xf numFmtId="165" fontId="23" fillId="3" borderId="0" xfId="1" applyNumberFormat="1" applyFont="1" applyFill="1" applyProtection="1">
      <protection hidden="1"/>
    </xf>
    <xf numFmtId="166" fontId="23" fillId="0" borderId="1" xfId="1" applyNumberFormat="1" applyFont="1" applyFill="1" applyBorder="1" applyProtection="1">
      <protection locked="0"/>
    </xf>
    <xf numFmtId="0" fontId="24" fillId="0" borderId="1" xfId="0" applyFont="1" applyBorder="1"/>
    <xf numFmtId="0" fontId="25" fillId="0" borderId="1" xfId="0" applyFont="1" applyBorder="1"/>
    <xf numFmtId="2" fontId="25" fillId="0" borderId="1" xfId="0" applyNumberFormat="1" applyFont="1" applyBorder="1"/>
    <xf numFmtId="0" fontId="26" fillId="7" borderId="1" xfId="0" applyFont="1" applyFill="1" applyBorder="1"/>
    <xf numFmtId="43" fontId="27" fillId="9" borderId="20" xfId="0" applyNumberFormat="1" applyFont="1" applyFill="1" applyBorder="1" applyAlignment="1">
      <alignment horizontal="right" vertical="center"/>
    </xf>
    <xf numFmtId="4" fontId="0" fillId="0" borderId="1" xfId="0" applyNumberFormat="1" applyBorder="1"/>
    <xf numFmtId="0" fontId="1" fillId="0" borderId="1" xfId="0" applyFont="1" applyBorder="1" applyAlignment="1">
      <alignment horizontal="right"/>
    </xf>
    <xf numFmtId="2" fontId="1" fillId="0" borderId="1" xfId="0" applyNumberFormat="1" applyFont="1" applyBorder="1"/>
    <xf numFmtId="0" fontId="26" fillId="0" borderId="1" xfId="0" applyFont="1" applyBorder="1"/>
    <xf numFmtId="0" fontId="26" fillId="0" borderId="1" xfId="0" applyFont="1" applyBorder="1" applyProtection="1">
      <protection locked="0" hidden="1"/>
    </xf>
    <xf numFmtId="165" fontId="28" fillId="0" borderId="1" xfId="1" applyNumberFormat="1" applyFont="1" applyFill="1" applyBorder="1" applyProtection="1">
      <protection hidden="1"/>
    </xf>
    <xf numFmtId="165" fontId="28" fillId="0" borderId="1" xfId="1" applyNumberFormat="1" applyFont="1" applyFill="1" applyBorder="1" applyProtection="1">
      <protection locked="0"/>
    </xf>
    <xf numFmtId="14" fontId="13" fillId="0" borderId="1" xfId="0" applyNumberFormat="1" applyFont="1" applyBorder="1"/>
    <xf numFmtId="4" fontId="3" fillId="7" borderId="1" xfId="0" applyNumberFormat="1" applyFont="1" applyFill="1" applyBorder="1"/>
    <xf numFmtId="0" fontId="29" fillId="10" borderId="22" xfId="0" applyFont="1" applyFill="1" applyBorder="1" applyAlignment="1">
      <alignment vertical="center"/>
    </xf>
    <xf numFmtId="0" fontId="1" fillId="0" borderId="2" xfId="0" applyFont="1" applyBorder="1"/>
    <xf numFmtId="0" fontId="1" fillId="0" borderId="2" xfId="0" applyFont="1" applyBorder="1" applyProtection="1">
      <protection locked="0" hidden="1"/>
    </xf>
    <xf numFmtId="2" fontId="1" fillId="0" borderId="2" xfId="0" applyNumberFormat="1" applyFont="1" applyBorder="1" applyProtection="1">
      <protection locked="0" hidden="1"/>
    </xf>
    <xf numFmtId="2" fontId="18" fillId="0" borderId="1" xfId="0" applyNumberFormat="1" applyFont="1" applyBorder="1"/>
    <xf numFmtId="2" fontId="18" fillId="0" borderId="1" xfId="0" applyNumberFormat="1" applyFont="1" applyBorder="1" applyProtection="1">
      <protection locked="0" hidden="1"/>
    </xf>
    <xf numFmtId="165" fontId="23" fillId="0" borderId="0" xfId="1" applyNumberFormat="1" applyFont="1" applyFill="1" applyProtection="1">
      <protection hidden="1"/>
    </xf>
    <xf numFmtId="4" fontId="17" fillId="7" borderId="1" xfId="0" applyNumberFormat="1" applyFont="1" applyFill="1" applyBorder="1"/>
    <xf numFmtId="4" fontId="31" fillId="8" borderId="1" xfId="0" applyNumberFormat="1" applyFont="1" applyFill="1" applyBorder="1" applyAlignment="1">
      <alignment wrapText="1"/>
    </xf>
    <xf numFmtId="0" fontId="23" fillId="0" borderId="1" xfId="0" applyFont="1" applyBorder="1" applyAlignment="1">
      <alignment horizontal="right"/>
    </xf>
    <xf numFmtId="0" fontId="23" fillId="0" borderId="1" xfId="0" applyFont="1" applyBorder="1"/>
    <xf numFmtId="14" fontId="31" fillId="7" borderId="1" xfId="0" applyNumberFormat="1" applyFont="1" applyFill="1" applyBorder="1" applyAlignment="1">
      <alignment horizontal="center" wrapText="1"/>
    </xf>
    <xf numFmtId="4" fontId="31" fillId="7" borderId="1" xfId="0" applyNumberFormat="1" applyFont="1" applyFill="1" applyBorder="1" applyAlignment="1">
      <alignment wrapText="1"/>
    </xf>
    <xf numFmtId="0" fontId="23" fillId="7" borderId="1" xfId="0" applyFont="1" applyFill="1" applyBorder="1"/>
    <xf numFmtId="3" fontId="23" fillId="7" borderId="1" xfId="0" applyNumberFormat="1" applyFont="1" applyFill="1" applyBorder="1"/>
    <xf numFmtId="4" fontId="23" fillId="7" borderId="1" xfId="0" applyNumberFormat="1" applyFont="1" applyFill="1" applyBorder="1"/>
    <xf numFmtId="0" fontId="31" fillId="7" borderId="1" xfId="0" applyFont="1" applyFill="1" applyBorder="1" applyAlignment="1">
      <alignment horizontal="center" wrapText="1"/>
    </xf>
    <xf numFmtId="4" fontId="32" fillId="0" borderId="0" xfId="0" applyNumberFormat="1" applyFont="1"/>
    <xf numFmtId="0" fontId="33" fillId="0" borderId="0" xfId="0" applyFont="1" applyAlignment="1">
      <alignment horizontal="right"/>
    </xf>
    <xf numFmtId="4" fontId="33" fillId="0" borderId="0" xfId="0" applyNumberFormat="1" applyFont="1" applyAlignment="1">
      <alignment horizontal="right"/>
    </xf>
    <xf numFmtId="4" fontId="32" fillId="0" borderId="21" xfId="0" applyNumberFormat="1" applyFont="1" applyBorder="1" applyAlignment="1">
      <alignment vertical="center"/>
    </xf>
    <xf numFmtId="0" fontId="33" fillId="0" borderId="22" xfId="0" applyFont="1" applyBorder="1" applyAlignment="1">
      <alignment horizontal="right" vertical="center"/>
    </xf>
    <xf numFmtId="4" fontId="33" fillId="0" borderId="21" xfId="0" applyNumberFormat="1" applyFont="1" applyBorder="1" applyAlignment="1">
      <alignment horizontal="right" vertical="center"/>
    </xf>
    <xf numFmtId="3" fontId="0" fillId="7" borderId="1" xfId="0" applyNumberFormat="1" applyFill="1" applyBorder="1" applyAlignment="1">
      <alignment horizontal="right"/>
    </xf>
    <xf numFmtId="0" fontId="10" fillId="0" borderId="0" xfId="0" applyFont="1"/>
    <xf numFmtId="0" fontId="34" fillId="5" borderId="0" xfId="0" applyFont="1" applyFill="1"/>
    <xf numFmtId="0" fontId="11" fillId="5" borderId="0" xfId="0" applyFont="1" applyFill="1"/>
    <xf numFmtId="0" fontId="35" fillId="5" borderId="0" xfId="0" applyFont="1" applyFill="1"/>
    <xf numFmtId="0" fontId="36" fillId="5" borderId="0" xfId="0" applyFont="1" applyFill="1"/>
    <xf numFmtId="167" fontId="31" fillId="8" borderId="1" xfId="0" applyNumberFormat="1" applyFont="1" applyFill="1" applyBorder="1" applyAlignment="1">
      <alignment horizontal="center" wrapText="1"/>
    </xf>
    <xf numFmtId="167" fontId="31" fillId="7" borderId="1" xfId="0" applyNumberFormat="1" applyFont="1" applyFill="1" applyBorder="1" applyAlignment="1">
      <alignment horizontal="center" wrapText="1"/>
    </xf>
    <xf numFmtId="167" fontId="23" fillId="7" borderId="1" xfId="0" applyNumberFormat="1" applyFont="1" applyFill="1" applyBorder="1" applyAlignment="1">
      <alignment horizontal="center"/>
    </xf>
    <xf numFmtId="167" fontId="17" fillId="7" borderId="1" xfId="0" applyNumberFormat="1" applyFont="1" applyFill="1" applyBorder="1" applyAlignment="1">
      <alignment horizontal="center"/>
    </xf>
    <xf numFmtId="167" fontId="18" fillId="7" borderId="1" xfId="0" applyNumberFormat="1" applyFont="1" applyFill="1" applyBorder="1" applyAlignment="1">
      <alignment horizontal="center"/>
    </xf>
    <xf numFmtId="167" fontId="0" fillId="0" borderId="1" xfId="0" applyNumberFormat="1" applyBorder="1" applyAlignment="1">
      <alignment horizontal="center"/>
    </xf>
    <xf numFmtId="167" fontId="0" fillId="7" borderId="1" xfId="0" applyNumberFormat="1" applyFill="1" applyBorder="1" applyProtection="1">
      <protection locked="0"/>
    </xf>
    <xf numFmtId="167" fontId="0" fillId="7" borderId="1" xfId="0" applyNumberFormat="1" applyFill="1" applyBorder="1" applyAlignment="1" applyProtection="1">
      <alignment horizontal="center"/>
      <protection locked="0"/>
    </xf>
    <xf numFmtId="167" fontId="23" fillId="0" borderId="0" xfId="1" applyNumberFormat="1" applyFont="1" applyFill="1"/>
    <xf numFmtId="167" fontId="28" fillId="0" borderId="1" xfId="1" applyNumberFormat="1" applyFont="1" applyFill="1" applyBorder="1"/>
    <xf numFmtId="167" fontId="23" fillId="0" borderId="1" xfId="0" applyNumberFormat="1" applyFont="1" applyBorder="1"/>
    <xf numFmtId="167" fontId="23" fillId="3" borderId="0" xfId="1" applyNumberFormat="1" applyFont="1" applyFill="1"/>
    <xf numFmtId="0" fontId="34" fillId="0" borderId="0" xfId="0" applyFont="1"/>
    <xf numFmtId="0" fontId="35" fillId="0" borderId="0" xfId="0" applyFont="1"/>
    <xf numFmtId="0" fontId="36" fillId="0" borderId="0" xfId="0" applyFont="1"/>
    <xf numFmtId="0" fontId="37" fillId="3" borderId="5" xfId="0" applyFont="1" applyFill="1" applyBorder="1"/>
    <xf numFmtId="0" fontId="34" fillId="11" borderId="7" xfId="0" applyFont="1" applyFill="1" applyBorder="1"/>
    <xf numFmtId="0" fontId="11" fillId="3" borderId="15" xfId="0" applyFont="1" applyFill="1" applyBorder="1" applyAlignment="1">
      <alignment horizontal="center"/>
    </xf>
    <xf numFmtId="0" fontId="11" fillId="3" borderId="14" xfId="0" applyFont="1" applyFill="1" applyBorder="1" applyAlignment="1">
      <alignment horizontal="center"/>
    </xf>
    <xf numFmtId="0" fontId="11" fillId="3" borderId="16" xfId="0" applyFont="1" applyFill="1" applyBorder="1" applyAlignment="1">
      <alignment horizontal="center"/>
    </xf>
    <xf numFmtId="0" fontId="22" fillId="3" borderId="0" xfId="0" applyFont="1" applyFill="1" applyAlignment="1">
      <alignment horizontal="center"/>
    </xf>
    <xf numFmtId="0" fontId="10" fillId="3" borderId="0" xfId="0" applyFont="1" applyFill="1" applyAlignment="1">
      <alignment horizontal="center"/>
    </xf>
    <xf numFmtId="0" fontId="10" fillId="3" borderId="0" xfId="0" applyFont="1" applyFill="1" applyAlignment="1">
      <alignment horizontal="right"/>
    </xf>
    <xf numFmtId="0" fontId="10" fillId="0" borderId="0" xfId="0" applyFont="1" applyAlignment="1">
      <alignment horizontal="right"/>
    </xf>
  </cellXfs>
  <cellStyles count="8">
    <cellStyle name="Comma" xfId="1" builtinId="3"/>
    <cellStyle name="Comma 2" xfId="2" xr:uid="{00000000-0005-0000-0000-000001000000}"/>
    <cellStyle name="Comma 2 2" xfId="3" xr:uid="{00000000-0005-0000-0000-000002000000}"/>
    <cellStyle name="Normal" xfId="0" builtinId="0"/>
    <cellStyle name="Normal 2" xfId="4" xr:uid="{00000000-0005-0000-0000-000004000000}"/>
    <cellStyle name="Normal 3" xfId="5" xr:uid="{00000000-0005-0000-0000-000005000000}"/>
    <cellStyle name="Normal 3 2" xfId="6"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809625</xdr:colOff>
      <xdr:row>0</xdr:row>
      <xdr:rowOff>0</xdr:rowOff>
    </xdr:from>
    <xdr:to>
      <xdr:col>6</xdr:col>
      <xdr:colOff>257175</xdr:colOff>
      <xdr:row>2</xdr:row>
      <xdr:rowOff>162777</xdr:rowOff>
    </xdr:to>
    <xdr:pic>
      <xdr:nvPicPr>
        <xdr:cNvPr id="3" name="Picture 1">
          <a:extLst>
            <a:ext uri="{FF2B5EF4-FFF2-40B4-BE49-F238E27FC236}">
              <a16:creationId xmlns:a16="http://schemas.microsoft.com/office/drawing/2014/main" id="{597B6A94-FF60-4CB6-8D51-F76D3F8B96A0}"/>
            </a:ext>
          </a:extLst>
        </xdr:cNvPr>
        <xdr:cNvPicPr>
          <a:picLocks noChangeAspect="1"/>
        </xdr:cNvPicPr>
      </xdr:nvPicPr>
      <xdr:blipFill>
        <a:blip xmlns:r="http://schemas.openxmlformats.org/officeDocument/2006/relationships" r:embed="rId1"/>
        <a:stretch>
          <a:fillRect/>
        </a:stretch>
      </xdr:blipFill>
      <xdr:spPr>
        <a:xfrm>
          <a:off x="11355866925" y="0"/>
          <a:ext cx="5086350" cy="5247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52917</xdr:rowOff>
    </xdr:from>
    <xdr:to>
      <xdr:col>4</xdr:col>
      <xdr:colOff>618067</xdr:colOff>
      <xdr:row>2</xdr:row>
      <xdr:rowOff>111977</xdr:rowOff>
    </xdr:to>
    <xdr:pic>
      <xdr:nvPicPr>
        <xdr:cNvPr id="2" name="Picture 1">
          <a:extLst>
            <a:ext uri="{FF2B5EF4-FFF2-40B4-BE49-F238E27FC236}">
              <a16:creationId xmlns:a16="http://schemas.microsoft.com/office/drawing/2014/main" id="{80806194-82B4-4023-9C5F-C5860C53D091}"/>
            </a:ext>
          </a:extLst>
        </xdr:cNvPr>
        <xdr:cNvPicPr>
          <a:picLocks noChangeAspect="1"/>
        </xdr:cNvPicPr>
      </xdr:nvPicPr>
      <xdr:blipFill>
        <a:blip xmlns:r="http://schemas.openxmlformats.org/officeDocument/2006/relationships" r:embed="rId1"/>
        <a:stretch>
          <a:fillRect/>
        </a:stretch>
      </xdr:blipFill>
      <xdr:spPr>
        <a:xfrm>
          <a:off x="10121307333" y="52917"/>
          <a:ext cx="5537200" cy="5162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1087582</xdr:colOff>
      <xdr:row>2</xdr:row>
      <xdr:rowOff>161045</xdr:rowOff>
    </xdr:to>
    <xdr:pic>
      <xdr:nvPicPr>
        <xdr:cNvPr id="2" name="Picture 1">
          <a:extLst>
            <a:ext uri="{FF2B5EF4-FFF2-40B4-BE49-F238E27FC236}">
              <a16:creationId xmlns:a16="http://schemas.microsoft.com/office/drawing/2014/main" id="{D0FBE77D-E430-416B-AEDC-07642FCA4AF2}"/>
            </a:ext>
          </a:extLst>
        </xdr:cNvPr>
        <xdr:cNvPicPr>
          <a:picLocks noChangeAspect="1"/>
        </xdr:cNvPicPr>
      </xdr:nvPicPr>
      <xdr:blipFill>
        <a:blip xmlns:r="http://schemas.openxmlformats.org/officeDocument/2006/relationships" r:embed="rId1"/>
        <a:stretch>
          <a:fillRect/>
        </a:stretch>
      </xdr:blipFill>
      <xdr:spPr>
        <a:xfrm>
          <a:off x="9981618109" y="0"/>
          <a:ext cx="4163291" cy="521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690076</xdr:colOff>
      <xdr:row>0</xdr:row>
      <xdr:rowOff>0</xdr:rowOff>
    </xdr:from>
    <xdr:to>
      <xdr:col>8</xdr:col>
      <xdr:colOff>876299</xdr:colOff>
      <xdr:row>2</xdr:row>
      <xdr:rowOff>155390</xdr:rowOff>
    </xdr:to>
    <xdr:pic>
      <xdr:nvPicPr>
        <xdr:cNvPr id="2" name="Picture 1">
          <a:extLst>
            <a:ext uri="{FF2B5EF4-FFF2-40B4-BE49-F238E27FC236}">
              <a16:creationId xmlns:a16="http://schemas.microsoft.com/office/drawing/2014/main" id="{BF2F006F-3928-4E65-9237-96020C6E5537}"/>
            </a:ext>
          </a:extLst>
        </xdr:cNvPr>
        <xdr:cNvPicPr>
          <a:picLocks noChangeAspect="1"/>
        </xdr:cNvPicPr>
      </xdr:nvPicPr>
      <xdr:blipFill>
        <a:blip xmlns:r="http://schemas.openxmlformats.org/officeDocument/2006/relationships" r:embed="rId1"/>
        <a:stretch>
          <a:fillRect/>
        </a:stretch>
      </xdr:blipFill>
      <xdr:spPr>
        <a:xfrm>
          <a:off x="11300984848" y="0"/>
          <a:ext cx="7610280" cy="5247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457200</xdr:colOff>
      <xdr:row>1021</xdr:row>
      <xdr:rowOff>38100</xdr:rowOff>
    </xdr:from>
    <xdr:to>
      <xdr:col>5</xdr:col>
      <xdr:colOff>9525</xdr:colOff>
      <xdr:row>1025</xdr:row>
      <xdr:rowOff>161925</xdr:rowOff>
    </xdr:to>
    <xdr:cxnSp macro="">
      <xdr:nvCxnSpPr>
        <xdr:cNvPr id="3" name="מחבר חץ ישר 2">
          <a:extLst>
            <a:ext uri="{FF2B5EF4-FFF2-40B4-BE49-F238E27FC236}">
              <a16:creationId xmlns:a16="http://schemas.microsoft.com/office/drawing/2014/main" id="{00000000-0008-0000-0400-000003000000}"/>
            </a:ext>
          </a:extLst>
        </xdr:cNvPr>
        <xdr:cNvCxnSpPr/>
      </xdr:nvCxnSpPr>
      <xdr:spPr>
        <a:xfrm flipV="1">
          <a:off x="10108331955" y="186804300"/>
          <a:ext cx="169545" cy="8553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133350</xdr:colOff>
      <xdr:row>1122</xdr:row>
      <xdr:rowOff>95250</xdr:rowOff>
    </xdr:from>
    <xdr:to>
      <xdr:col>17</xdr:col>
      <xdr:colOff>285750</xdr:colOff>
      <xdr:row>1130</xdr:row>
      <xdr:rowOff>76201</xdr:rowOff>
    </xdr:to>
    <xdr:cxnSp macro="">
      <xdr:nvCxnSpPr>
        <xdr:cNvPr id="4" name="מחבר חץ ישר 3">
          <a:extLst>
            <a:ext uri="{FF2B5EF4-FFF2-40B4-BE49-F238E27FC236}">
              <a16:creationId xmlns:a16="http://schemas.microsoft.com/office/drawing/2014/main" id="{00000000-0008-0000-0400-000004000000}"/>
            </a:ext>
          </a:extLst>
        </xdr:cNvPr>
        <xdr:cNvCxnSpPr/>
      </xdr:nvCxnSpPr>
      <xdr:spPr>
        <a:xfrm flipH="1" flipV="1">
          <a:off x="10101464430" y="205332330"/>
          <a:ext cx="5227320" cy="14439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590550</xdr:colOff>
      <xdr:row>1208</xdr:row>
      <xdr:rowOff>95250</xdr:rowOff>
    </xdr:from>
    <xdr:to>
      <xdr:col>12</xdr:col>
      <xdr:colOff>19050</xdr:colOff>
      <xdr:row>1234</xdr:row>
      <xdr:rowOff>85725</xdr:rowOff>
    </xdr:to>
    <xdr:cxnSp macro="">
      <xdr:nvCxnSpPr>
        <xdr:cNvPr id="5" name="מחבר חץ ישר 4">
          <a:extLst>
            <a:ext uri="{FF2B5EF4-FFF2-40B4-BE49-F238E27FC236}">
              <a16:creationId xmlns:a16="http://schemas.microsoft.com/office/drawing/2014/main" id="{00000000-0008-0000-0400-000005000000}"/>
            </a:ext>
          </a:extLst>
        </xdr:cNvPr>
        <xdr:cNvCxnSpPr/>
      </xdr:nvCxnSpPr>
      <xdr:spPr>
        <a:xfrm>
          <a:off x="10105480170" y="221060010"/>
          <a:ext cx="2270760" cy="47453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xdr:colOff>
      <xdr:row>1296</xdr:row>
      <xdr:rowOff>38100</xdr:rowOff>
    </xdr:from>
    <xdr:to>
      <xdr:col>10</xdr:col>
      <xdr:colOff>0</xdr:colOff>
      <xdr:row>1296</xdr:row>
      <xdr:rowOff>104775</xdr:rowOff>
    </xdr:to>
    <xdr:cxnSp macro="">
      <xdr:nvCxnSpPr>
        <xdr:cNvPr id="6" name="מחבר חץ ישר 5">
          <a:extLst>
            <a:ext uri="{FF2B5EF4-FFF2-40B4-BE49-F238E27FC236}">
              <a16:creationId xmlns:a16="http://schemas.microsoft.com/office/drawing/2014/main" id="{00000000-0008-0000-0400-000006000000}"/>
            </a:ext>
          </a:extLst>
        </xdr:cNvPr>
        <xdr:cNvCxnSpPr/>
      </xdr:nvCxnSpPr>
      <xdr:spPr>
        <a:xfrm flipV="1">
          <a:off x="10106825100" y="237096300"/>
          <a:ext cx="1514475" cy="66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895350</xdr:colOff>
      <xdr:row>1325</xdr:row>
      <xdr:rowOff>95250</xdr:rowOff>
    </xdr:from>
    <xdr:to>
      <xdr:col>11</xdr:col>
      <xdr:colOff>1905</xdr:colOff>
      <xdr:row>1326</xdr:row>
      <xdr:rowOff>95250</xdr:rowOff>
    </xdr:to>
    <xdr:cxnSp macro="">
      <xdr:nvCxnSpPr>
        <xdr:cNvPr id="7" name="מחבר חץ ישר 6">
          <a:extLst>
            <a:ext uri="{FF2B5EF4-FFF2-40B4-BE49-F238E27FC236}">
              <a16:creationId xmlns:a16="http://schemas.microsoft.com/office/drawing/2014/main" id="{00000000-0008-0000-0400-000007000000}"/>
            </a:ext>
          </a:extLst>
        </xdr:cNvPr>
        <xdr:cNvCxnSpPr/>
      </xdr:nvCxnSpPr>
      <xdr:spPr>
        <a:xfrm flipV="1">
          <a:off x="10106190735" y="242456970"/>
          <a:ext cx="4067175" cy="182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876300</xdr:colOff>
      <xdr:row>1329</xdr:row>
      <xdr:rowOff>123825</xdr:rowOff>
    </xdr:from>
    <xdr:to>
      <xdr:col>11</xdr:col>
      <xdr:colOff>0</xdr:colOff>
      <xdr:row>1330</xdr:row>
      <xdr:rowOff>104775</xdr:rowOff>
    </xdr:to>
    <xdr:cxnSp macro="">
      <xdr:nvCxnSpPr>
        <xdr:cNvPr id="9" name="מחבר חץ ישר 8">
          <a:extLst>
            <a:ext uri="{FF2B5EF4-FFF2-40B4-BE49-F238E27FC236}">
              <a16:creationId xmlns:a16="http://schemas.microsoft.com/office/drawing/2014/main" id="{00000000-0008-0000-0400-000009000000}"/>
            </a:ext>
          </a:extLst>
        </xdr:cNvPr>
        <xdr:cNvCxnSpPr/>
      </xdr:nvCxnSpPr>
      <xdr:spPr>
        <a:xfrm flipV="1">
          <a:off x="10106192640" y="243217065"/>
          <a:ext cx="4084320" cy="1638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10</xdr:col>
      <xdr:colOff>95250</xdr:colOff>
      <xdr:row>2</xdr:row>
      <xdr:rowOff>162777</xdr:rowOff>
    </xdr:to>
    <xdr:pic>
      <xdr:nvPicPr>
        <xdr:cNvPr id="8" name="Picture 1">
          <a:extLst>
            <a:ext uri="{FF2B5EF4-FFF2-40B4-BE49-F238E27FC236}">
              <a16:creationId xmlns:a16="http://schemas.microsoft.com/office/drawing/2014/main" id="{A5A5F876-152D-447C-A84E-8D38B28D5E12}"/>
            </a:ext>
          </a:extLst>
        </xdr:cNvPr>
        <xdr:cNvPicPr>
          <a:picLocks noChangeAspect="1"/>
        </xdr:cNvPicPr>
      </xdr:nvPicPr>
      <xdr:blipFill>
        <a:blip xmlns:r="http://schemas.openxmlformats.org/officeDocument/2006/relationships" r:embed="rId1"/>
        <a:stretch>
          <a:fillRect/>
        </a:stretch>
      </xdr:blipFill>
      <xdr:spPr>
        <a:xfrm>
          <a:off x="11229670200" y="0"/>
          <a:ext cx="5724525" cy="52472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690561</xdr:colOff>
      <xdr:row>0</xdr:row>
      <xdr:rowOff>119062</xdr:rowOff>
    </xdr:from>
    <xdr:to>
      <xdr:col>9</xdr:col>
      <xdr:colOff>392906</xdr:colOff>
      <xdr:row>3</xdr:row>
      <xdr:rowOff>59531</xdr:rowOff>
    </xdr:to>
    <xdr:pic>
      <xdr:nvPicPr>
        <xdr:cNvPr id="2" name="Picture 1">
          <a:extLst>
            <a:ext uri="{FF2B5EF4-FFF2-40B4-BE49-F238E27FC236}">
              <a16:creationId xmlns:a16="http://schemas.microsoft.com/office/drawing/2014/main" id="{DE980410-9F70-4A1B-BE67-6FC2592DAA7A}"/>
            </a:ext>
          </a:extLst>
        </xdr:cNvPr>
        <xdr:cNvPicPr>
          <a:picLocks noChangeAspect="1"/>
        </xdr:cNvPicPr>
      </xdr:nvPicPr>
      <xdr:blipFill>
        <a:blip xmlns:r="http://schemas.openxmlformats.org/officeDocument/2006/relationships" r:embed="rId1"/>
        <a:stretch>
          <a:fillRect/>
        </a:stretch>
      </xdr:blipFill>
      <xdr:spPr>
        <a:xfrm>
          <a:off x="11309806407" y="119062"/>
          <a:ext cx="7596188" cy="4762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AK163"/>
  <sheetViews>
    <sheetView rightToLeft="1" workbookViewId="0">
      <selection activeCell="F6" sqref="F6:F22"/>
    </sheetView>
  </sheetViews>
  <sheetFormatPr defaultRowHeight="13.8"/>
  <cols>
    <col min="2" max="2" width="11.09765625" bestFit="1" customWidth="1"/>
    <col min="3" max="3" width="18.5" customWidth="1"/>
    <col min="4" max="4" width="22.8984375" customWidth="1"/>
    <col min="5" max="5" width="10.09765625" bestFit="1" customWidth="1"/>
    <col min="6" max="6" width="11.3984375" customWidth="1"/>
    <col min="7" max="7" width="7.3984375" bestFit="1" customWidth="1"/>
    <col min="258" max="258" width="11.09765625" bestFit="1" customWidth="1"/>
    <col min="259" max="259" width="26.19921875" customWidth="1"/>
    <col min="260" max="260" width="16.69921875" customWidth="1"/>
    <col min="262" max="262" width="9.3984375" bestFit="1" customWidth="1"/>
    <col min="263" max="263" width="7.3984375" bestFit="1" customWidth="1"/>
    <col min="514" max="514" width="11.09765625" bestFit="1" customWidth="1"/>
    <col min="515" max="515" width="26.19921875" customWidth="1"/>
    <col min="516" max="516" width="16.69921875" customWidth="1"/>
    <col min="518" max="518" width="9.3984375" bestFit="1" customWidth="1"/>
    <col min="519" max="519" width="7.3984375" bestFit="1" customWidth="1"/>
    <col min="770" max="770" width="11.09765625" bestFit="1" customWidth="1"/>
    <col min="771" max="771" width="26.19921875" customWidth="1"/>
    <col min="772" max="772" width="16.69921875" customWidth="1"/>
    <col min="774" max="774" width="9.3984375" bestFit="1" customWidth="1"/>
    <col min="775" max="775" width="7.3984375" bestFit="1" customWidth="1"/>
    <col min="1026" max="1026" width="11.09765625" bestFit="1" customWidth="1"/>
    <col min="1027" max="1027" width="26.19921875" customWidth="1"/>
    <col min="1028" max="1028" width="16.69921875" customWidth="1"/>
    <col min="1030" max="1030" width="9.3984375" bestFit="1" customWidth="1"/>
    <col min="1031" max="1031" width="7.3984375" bestFit="1" customWidth="1"/>
    <col min="1282" max="1282" width="11.09765625" bestFit="1" customWidth="1"/>
    <col min="1283" max="1283" width="26.19921875" customWidth="1"/>
    <col min="1284" max="1284" width="16.69921875" customWidth="1"/>
    <col min="1286" max="1286" width="9.3984375" bestFit="1" customWidth="1"/>
    <col min="1287" max="1287" width="7.3984375" bestFit="1" customWidth="1"/>
    <col min="1538" max="1538" width="11.09765625" bestFit="1" customWidth="1"/>
    <col min="1539" max="1539" width="26.19921875" customWidth="1"/>
    <col min="1540" max="1540" width="16.69921875" customWidth="1"/>
    <col min="1542" max="1542" width="9.3984375" bestFit="1" customWidth="1"/>
    <col min="1543" max="1543" width="7.3984375" bestFit="1" customWidth="1"/>
    <col min="1794" max="1794" width="11.09765625" bestFit="1" customWidth="1"/>
    <col min="1795" max="1795" width="26.19921875" customWidth="1"/>
    <col min="1796" max="1796" width="16.69921875" customWidth="1"/>
    <col min="1798" max="1798" width="9.3984375" bestFit="1" customWidth="1"/>
    <col min="1799" max="1799" width="7.3984375" bestFit="1" customWidth="1"/>
    <col min="2050" max="2050" width="11.09765625" bestFit="1" customWidth="1"/>
    <col min="2051" max="2051" width="26.19921875" customWidth="1"/>
    <col min="2052" max="2052" width="16.69921875" customWidth="1"/>
    <col min="2054" max="2054" width="9.3984375" bestFit="1" customWidth="1"/>
    <col min="2055" max="2055" width="7.3984375" bestFit="1" customWidth="1"/>
    <col min="2306" max="2306" width="11.09765625" bestFit="1" customWidth="1"/>
    <col min="2307" max="2307" width="26.19921875" customWidth="1"/>
    <col min="2308" max="2308" width="16.69921875" customWidth="1"/>
    <col min="2310" max="2310" width="9.3984375" bestFit="1" customWidth="1"/>
    <col min="2311" max="2311" width="7.3984375" bestFit="1" customWidth="1"/>
    <col min="2562" max="2562" width="11.09765625" bestFit="1" customWidth="1"/>
    <col min="2563" max="2563" width="26.19921875" customWidth="1"/>
    <col min="2564" max="2564" width="16.69921875" customWidth="1"/>
    <col min="2566" max="2566" width="9.3984375" bestFit="1" customWidth="1"/>
    <col min="2567" max="2567" width="7.3984375" bestFit="1" customWidth="1"/>
    <col min="2818" max="2818" width="11.09765625" bestFit="1" customWidth="1"/>
    <col min="2819" max="2819" width="26.19921875" customWidth="1"/>
    <col min="2820" max="2820" width="16.69921875" customWidth="1"/>
    <col min="2822" max="2822" width="9.3984375" bestFit="1" customWidth="1"/>
    <col min="2823" max="2823" width="7.3984375" bestFit="1" customWidth="1"/>
    <col min="3074" max="3074" width="11.09765625" bestFit="1" customWidth="1"/>
    <col min="3075" max="3075" width="26.19921875" customWidth="1"/>
    <col min="3076" max="3076" width="16.69921875" customWidth="1"/>
    <col min="3078" max="3078" width="9.3984375" bestFit="1" customWidth="1"/>
    <col min="3079" max="3079" width="7.3984375" bestFit="1" customWidth="1"/>
    <col min="3330" max="3330" width="11.09765625" bestFit="1" customWidth="1"/>
    <col min="3331" max="3331" width="26.19921875" customWidth="1"/>
    <col min="3332" max="3332" width="16.69921875" customWidth="1"/>
    <col min="3334" max="3334" width="9.3984375" bestFit="1" customWidth="1"/>
    <col min="3335" max="3335" width="7.3984375" bestFit="1" customWidth="1"/>
    <col min="3586" max="3586" width="11.09765625" bestFit="1" customWidth="1"/>
    <col min="3587" max="3587" width="26.19921875" customWidth="1"/>
    <col min="3588" max="3588" width="16.69921875" customWidth="1"/>
    <col min="3590" max="3590" width="9.3984375" bestFit="1" customWidth="1"/>
    <col min="3591" max="3591" width="7.3984375" bestFit="1" customWidth="1"/>
    <col min="3842" max="3842" width="11.09765625" bestFit="1" customWidth="1"/>
    <col min="3843" max="3843" width="26.19921875" customWidth="1"/>
    <col min="3844" max="3844" width="16.69921875" customWidth="1"/>
    <col min="3846" max="3846" width="9.3984375" bestFit="1" customWidth="1"/>
    <col min="3847" max="3847" width="7.3984375" bestFit="1" customWidth="1"/>
    <col min="4098" max="4098" width="11.09765625" bestFit="1" customWidth="1"/>
    <col min="4099" max="4099" width="26.19921875" customWidth="1"/>
    <col min="4100" max="4100" width="16.69921875" customWidth="1"/>
    <col min="4102" max="4102" width="9.3984375" bestFit="1" customWidth="1"/>
    <col min="4103" max="4103" width="7.3984375" bestFit="1" customWidth="1"/>
    <col min="4354" max="4354" width="11.09765625" bestFit="1" customWidth="1"/>
    <col min="4355" max="4355" width="26.19921875" customWidth="1"/>
    <col min="4356" max="4356" width="16.69921875" customWidth="1"/>
    <col min="4358" max="4358" width="9.3984375" bestFit="1" customWidth="1"/>
    <col min="4359" max="4359" width="7.3984375" bestFit="1" customWidth="1"/>
    <col min="4610" max="4610" width="11.09765625" bestFit="1" customWidth="1"/>
    <col min="4611" max="4611" width="26.19921875" customWidth="1"/>
    <col min="4612" max="4612" width="16.69921875" customWidth="1"/>
    <col min="4614" max="4614" width="9.3984375" bestFit="1" customWidth="1"/>
    <col min="4615" max="4615" width="7.3984375" bestFit="1" customWidth="1"/>
    <col min="4866" max="4866" width="11.09765625" bestFit="1" customWidth="1"/>
    <col min="4867" max="4867" width="26.19921875" customWidth="1"/>
    <col min="4868" max="4868" width="16.69921875" customWidth="1"/>
    <col min="4870" max="4870" width="9.3984375" bestFit="1" customWidth="1"/>
    <col min="4871" max="4871" width="7.3984375" bestFit="1" customWidth="1"/>
    <col min="5122" max="5122" width="11.09765625" bestFit="1" customWidth="1"/>
    <col min="5123" max="5123" width="26.19921875" customWidth="1"/>
    <col min="5124" max="5124" width="16.69921875" customWidth="1"/>
    <col min="5126" max="5126" width="9.3984375" bestFit="1" customWidth="1"/>
    <col min="5127" max="5127" width="7.3984375" bestFit="1" customWidth="1"/>
    <col min="5378" max="5378" width="11.09765625" bestFit="1" customWidth="1"/>
    <col min="5379" max="5379" width="26.19921875" customWidth="1"/>
    <col min="5380" max="5380" width="16.69921875" customWidth="1"/>
    <col min="5382" max="5382" width="9.3984375" bestFit="1" customWidth="1"/>
    <col min="5383" max="5383" width="7.3984375" bestFit="1" customWidth="1"/>
    <col min="5634" max="5634" width="11.09765625" bestFit="1" customWidth="1"/>
    <col min="5635" max="5635" width="26.19921875" customWidth="1"/>
    <col min="5636" max="5636" width="16.69921875" customWidth="1"/>
    <col min="5638" max="5638" width="9.3984375" bestFit="1" customWidth="1"/>
    <col min="5639" max="5639" width="7.3984375" bestFit="1" customWidth="1"/>
    <col min="5890" max="5890" width="11.09765625" bestFit="1" customWidth="1"/>
    <col min="5891" max="5891" width="26.19921875" customWidth="1"/>
    <col min="5892" max="5892" width="16.69921875" customWidth="1"/>
    <col min="5894" max="5894" width="9.3984375" bestFit="1" customWidth="1"/>
    <col min="5895" max="5895" width="7.3984375" bestFit="1" customWidth="1"/>
    <col min="6146" max="6146" width="11.09765625" bestFit="1" customWidth="1"/>
    <col min="6147" max="6147" width="26.19921875" customWidth="1"/>
    <col min="6148" max="6148" width="16.69921875" customWidth="1"/>
    <col min="6150" max="6150" width="9.3984375" bestFit="1" customWidth="1"/>
    <col min="6151" max="6151" width="7.3984375" bestFit="1" customWidth="1"/>
    <col min="6402" max="6402" width="11.09765625" bestFit="1" customWidth="1"/>
    <col min="6403" max="6403" width="26.19921875" customWidth="1"/>
    <col min="6404" max="6404" width="16.69921875" customWidth="1"/>
    <col min="6406" max="6406" width="9.3984375" bestFit="1" customWidth="1"/>
    <col min="6407" max="6407" width="7.3984375" bestFit="1" customWidth="1"/>
    <col min="6658" max="6658" width="11.09765625" bestFit="1" customWidth="1"/>
    <col min="6659" max="6659" width="26.19921875" customWidth="1"/>
    <col min="6660" max="6660" width="16.69921875" customWidth="1"/>
    <col min="6662" max="6662" width="9.3984375" bestFit="1" customWidth="1"/>
    <col min="6663" max="6663" width="7.3984375" bestFit="1" customWidth="1"/>
    <col min="6914" max="6914" width="11.09765625" bestFit="1" customWidth="1"/>
    <col min="6915" max="6915" width="26.19921875" customWidth="1"/>
    <col min="6916" max="6916" width="16.69921875" customWidth="1"/>
    <col min="6918" max="6918" width="9.3984375" bestFit="1" customWidth="1"/>
    <col min="6919" max="6919" width="7.3984375" bestFit="1" customWidth="1"/>
    <col min="7170" max="7170" width="11.09765625" bestFit="1" customWidth="1"/>
    <col min="7171" max="7171" width="26.19921875" customWidth="1"/>
    <col min="7172" max="7172" width="16.69921875" customWidth="1"/>
    <col min="7174" max="7174" width="9.3984375" bestFit="1" customWidth="1"/>
    <col min="7175" max="7175" width="7.3984375" bestFit="1" customWidth="1"/>
    <col min="7426" max="7426" width="11.09765625" bestFit="1" customWidth="1"/>
    <col min="7427" max="7427" width="26.19921875" customWidth="1"/>
    <col min="7428" max="7428" width="16.69921875" customWidth="1"/>
    <col min="7430" max="7430" width="9.3984375" bestFit="1" customWidth="1"/>
    <col min="7431" max="7431" width="7.3984375" bestFit="1" customWidth="1"/>
    <col min="7682" max="7682" width="11.09765625" bestFit="1" customWidth="1"/>
    <col min="7683" max="7683" width="26.19921875" customWidth="1"/>
    <col min="7684" max="7684" width="16.69921875" customWidth="1"/>
    <col min="7686" max="7686" width="9.3984375" bestFit="1" customWidth="1"/>
    <col min="7687" max="7687" width="7.3984375" bestFit="1" customWidth="1"/>
    <col min="7938" max="7938" width="11.09765625" bestFit="1" customWidth="1"/>
    <col min="7939" max="7939" width="26.19921875" customWidth="1"/>
    <col min="7940" max="7940" width="16.69921875" customWidth="1"/>
    <col min="7942" max="7942" width="9.3984375" bestFit="1" customWidth="1"/>
    <col min="7943" max="7943" width="7.3984375" bestFit="1" customWidth="1"/>
    <col min="8194" max="8194" width="11.09765625" bestFit="1" customWidth="1"/>
    <col min="8195" max="8195" width="26.19921875" customWidth="1"/>
    <col min="8196" max="8196" width="16.69921875" customWidth="1"/>
    <col min="8198" max="8198" width="9.3984375" bestFit="1" customWidth="1"/>
    <col min="8199" max="8199" width="7.3984375" bestFit="1" customWidth="1"/>
    <col min="8450" max="8450" width="11.09765625" bestFit="1" customWidth="1"/>
    <col min="8451" max="8451" width="26.19921875" customWidth="1"/>
    <col min="8452" max="8452" width="16.69921875" customWidth="1"/>
    <col min="8454" max="8454" width="9.3984375" bestFit="1" customWidth="1"/>
    <col min="8455" max="8455" width="7.3984375" bestFit="1" customWidth="1"/>
    <col min="8706" max="8706" width="11.09765625" bestFit="1" customWidth="1"/>
    <col min="8707" max="8707" width="26.19921875" customWidth="1"/>
    <col min="8708" max="8708" width="16.69921875" customWidth="1"/>
    <col min="8710" max="8710" width="9.3984375" bestFit="1" customWidth="1"/>
    <col min="8711" max="8711" width="7.3984375" bestFit="1" customWidth="1"/>
    <col min="8962" max="8962" width="11.09765625" bestFit="1" customWidth="1"/>
    <col min="8963" max="8963" width="26.19921875" customWidth="1"/>
    <col min="8964" max="8964" width="16.69921875" customWidth="1"/>
    <col min="8966" max="8966" width="9.3984375" bestFit="1" customWidth="1"/>
    <col min="8967" max="8967" width="7.3984375" bestFit="1" customWidth="1"/>
    <col min="9218" max="9218" width="11.09765625" bestFit="1" customWidth="1"/>
    <col min="9219" max="9219" width="26.19921875" customWidth="1"/>
    <col min="9220" max="9220" width="16.69921875" customWidth="1"/>
    <col min="9222" max="9222" width="9.3984375" bestFit="1" customWidth="1"/>
    <col min="9223" max="9223" width="7.3984375" bestFit="1" customWidth="1"/>
    <col min="9474" max="9474" width="11.09765625" bestFit="1" customWidth="1"/>
    <col min="9475" max="9475" width="26.19921875" customWidth="1"/>
    <col min="9476" max="9476" width="16.69921875" customWidth="1"/>
    <col min="9478" max="9478" width="9.3984375" bestFit="1" customWidth="1"/>
    <col min="9479" max="9479" width="7.3984375" bestFit="1" customWidth="1"/>
    <col min="9730" max="9730" width="11.09765625" bestFit="1" customWidth="1"/>
    <col min="9731" max="9731" width="26.19921875" customWidth="1"/>
    <col min="9732" max="9732" width="16.69921875" customWidth="1"/>
    <col min="9734" max="9734" width="9.3984375" bestFit="1" customWidth="1"/>
    <col min="9735" max="9735" width="7.3984375" bestFit="1" customWidth="1"/>
    <col min="9986" max="9986" width="11.09765625" bestFit="1" customWidth="1"/>
    <col min="9987" max="9987" width="26.19921875" customWidth="1"/>
    <col min="9988" max="9988" width="16.69921875" customWidth="1"/>
    <col min="9990" max="9990" width="9.3984375" bestFit="1" customWidth="1"/>
    <col min="9991" max="9991" width="7.3984375" bestFit="1" customWidth="1"/>
    <col min="10242" max="10242" width="11.09765625" bestFit="1" customWidth="1"/>
    <col min="10243" max="10243" width="26.19921875" customWidth="1"/>
    <col min="10244" max="10244" width="16.69921875" customWidth="1"/>
    <col min="10246" max="10246" width="9.3984375" bestFit="1" customWidth="1"/>
    <col min="10247" max="10247" width="7.3984375" bestFit="1" customWidth="1"/>
    <col min="10498" max="10498" width="11.09765625" bestFit="1" customWidth="1"/>
    <col min="10499" max="10499" width="26.19921875" customWidth="1"/>
    <col min="10500" max="10500" width="16.69921875" customWidth="1"/>
    <col min="10502" max="10502" width="9.3984375" bestFit="1" customWidth="1"/>
    <col min="10503" max="10503" width="7.3984375" bestFit="1" customWidth="1"/>
    <col min="10754" max="10754" width="11.09765625" bestFit="1" customWidth="1"/>
    <col min="10755" max="10755" width="26.19921875" customWidth="1"/>
    <col min="10756" max="10756" width="16.69921875" customWidth="1"/>
    <col min="10758" max="10758" width="9.3984375" bestFit="1" customWidth="1"/>
    <col min="10759" max="10759" width="7.3984375" bestFit="1" customWidth="1"/>
    <col min="11010" max="11010" width="11.09765625" bestFit="1" customWidth="1"/>
    <col min="11011" max="11011" width="26.19921875" customWidth="1"/>
    <col min="11012" max="11012" width="16.69921875" customWidth="1"/>
    <col min="11014" max="11014" width="9.3984375" bestFit="1" customWidth="1"/>
    <col min="11015" max="11015" width="7.3984375" bestFit="1" customWidth="1"/>
    <col min="11266" max="11266" width="11.09765625" bestFit="1" customWidth="1"/>
    <col min="11267" max="11267" width="26.19921875" customWidth="1"/>
    <col min="11268" max="11268" width="16.69921875" customWidth="1"/>
    <col min="11270" max="11270" width="9.3984375" bestFit="1" customWidth="1"/>
    <col min="11271" max="11271" width="7.3984375" bestFit="1" customWidth="1"/>
    <col min="11522" max="11522" width="11.09765625" bestFit="1" customWidth="1"/>
    <col min="11523" max="11523" width="26.19921875" customWidth="1"/>
    <col min="11524" max="11524" width="16.69921875" customWidth="1"/>
    <col min="11526" max="11526" width="9.3984375" bestFit="1" customWidth="1"/>
    <col min="11527" max="11527" width="7.3984375" bestFit="1" customWidth="1"/>
    <col min="11778" max="11778" width="11.09765625" bestFit="1" customWidth="1"/>
    <col min="11779" max="11779" width="26.19921875" customWidth="1"/>
    <col min="11780" max="11780" width="16.69921875" customWidth="1"/>
    <col min="11782" max="11782" width="9.3984375" bestFit="1" customWidth="1"/>
    <col min="11783" max="11783" width="7.3984375" bestFit="1" customWidth="1"/>
    <col min="12034" max="12034" width="11.09765625" bestFit="1" customWidth="1"/>
    <col min="12035" max="12035" width="26.19921875" customWidth="1"/>
    <col min="12036" max="12036" width="16.69921875" customWidth="1"/>
    <col min="12038" max="12038" width="9.3984375" bestFit="1" customWidth="1"/>
    <col min="12039" max="12039" width="7.3984375" bestFit="1" customWidth="1"/>
    <col min="12290" max="12290" width="11.09765625" bestFit="1" customWidth="1"/>
    <col min="12291" max="12291" width="26.19921875" customWidth="1"/>
    <col min="12292" max="12292" width="16.69921875" customWidth="1"/>
    <col min="12294" max="12294" width="9.3984375" bestFit="1" customWidth="1"/>
    <col min="12295" max="12295" width="7.3984375" bestFit="1" customWidth="1"/>
    <col min="12546" max="12546" width="11.09765625" bestFit="1" customWidth="1"/>
    <col min="12547" max="12547" width="26.19921875" customWidth="1"/>
    <col min="12548" max="12548" width="16.69921875" customWidth="1"/>
    <col min="12550" max="12550" width="9.3984375" bestFit="1" customWidth="1"/>
    <col min="12551" max="12551" width="7.3984375" bestFit="1" customWidth="1"/>
    <col min="12802" max="12802" width="11.09765625" bestFit="1" customWidth="1"/>
    <col min="12803" max="12803" width="26.19921875" customWidth="1"/>
    <col min="12804" max="12804" width="16.69921875" customWidth="1"/>
    <col min="12806" max="12806" width="9.3984375" bestFit="1" customWidth="1"/>
    <col min="12807" max="12807" width="7.3984375" bestFit="1" customWidth="1"/>
    <col min="13058" max="13058" width="11.09765625" bestFit="1" customWidth="1"/>
    <col min="13059" max="13059" width="26.19921875" customWidth="1"/>
    <col min="13060" max="13060" width="16.69921875" customWidth="1"/>
    <col min="13062" max="13062" width="9.3984375" bestFit="1" customWidth="1"/>
    <col min="13063" max="13063" width="7.3984375" bestFit="1" customWidth="1"/>
    <col min="13314" max="13314" width="11.09765625" bestFit="1" customWidth="1"/>
    <col min="13315" max="13315" width="26.19921875" customWidth="1"/>
    <col min="13316" max="13316" width="16.69921875" customWidth="1"/>
    <col min="13318" max="13318" width="9.3984375" bestFit="1" customWidth="1"/>
    <col min="13319" max="13319" width="7.3984375" bestFit="1" customWidth="1"/>
    <col min="13570" max="13570" width="11.09765625" bestFit="1" customWidth="1"/>
    <col min="13571" max="13571" width="26.19921875" customWidth="1"/>
    <col min="13572" max="13572" width="16.69921875" customWidth="1"/>
    <col min="13574" max="13574" width="9.3984375" bestFit="1" customWidth="1"/>
    <col min="13575" max="13575" width="7.3984375" bestFit="1" customWidth="1"/>
    <col min="13826" max="13826" width="11.09765625" bestFit="1" customWidth="1"/>
    <col min="13827" max="13827" width="26.19921875" customWidth="1"/>
    <col min="13828" max="13828" width="16.69921875" customWidth="1"/>
    <col min="13830" max="13830" width="9.3984375" bestFit="1" customWidth="1"/>
    <col min="13831" max="13831" width="7.3984375" bestFit="1" customWidth="1"/>
    <col min="14082" max="14082" width="11.09765625" bestFit="1" customWidth="1"/>
    <col min="14083" max="14083" width="26.19921875" customWidth="1"/>
    <col min="14084" max="14084" width="16.69921875" customWidth="1"/>
    <col min="14086" max="14086" width="9.3984375" bestFit="1" customWidth="1"/>
    <col min="14087" max="14087" width="7.3984375" bestFit="1" customWidth="1"/>
    <col min="14338" max="14338" width="11.09765625" bestFit="1" customWidth="1"/>
    <col min="14339" max="14339" width="26.19921875" customWidth="1"/>
    <col min="14340" max="14340" width="16.69921875" customWidth="1"/>
    <col min="14342" max="14342" width="9.3984375" bestFit="1" customWidth="1"/>
    <col min="14343" max="14343" width="7.3984375" bestFit="1" customWidth="1"/>
    <col min="14594" max="14594" width="11.09765625" bestFit="1" customWidth="1"/>
    <col min="14595" max="14595" width="26.19921875" customWidth="1"/>
    <col min="14596" max="14596" width="16.69921875" customWidth="1"/>
    <col min="14598" max="14598" width="9.3984375" bestFit="1" customWidth="1"/>
    <col min="14599" max="14599" width="7.3984375" bestFit="1" customWidth="1"/>
    <col min="14850" max="14850" width="11.09765625" bestFit="1" customWidth="1"/>
    <col min="14851" max="14851" width="26.19921875" customWidth="1"/>
    <col min="14852" max="14852" width="16.69921875" customWidth="1"/>
    <col min="14854" max="14854" width="9.3984375" bestFit="1" customWidth="1"/>
    <col min="14855" max="14855" width="7.3984375" bestFit="1" customWidth="1"/>
    <col min="15106" max="15106" width="11.09765625" bestFit="1" customWidth="1"/>
    <col min="15107" max="15107" width="26.19921875" customWidth="1"/>
    <col min="15108" max="15108" width="16.69921875" customWidth="1"/>
    <col min="15110" max="15110" width="9.3984375" bestFit="1" customWidth="1"/>
    <col min="15111" max="15111" width="7.3984375" bestFit="1" customWidth="1"/>
    <col min="15362" max="15362" width="11.09765625" bestFit="1" customWidth="1"/>
    <col min="15363" max="15363" width="26.19921875" customWidth="1"/>
    <col min="15364" max="15364" width="16.69921875" customWidth="1"/>
    <col min="15366" max="15366" width="9.3984375" bestFit="1" customWidth="1"/>
    <col min="15367" max="15367" width="7.3984375" bestFit="1" customWidth="1"/>
    <col min="15618" max="15618" width="11.09765625" bestFit="1" customWidth="1"/>
    <col min="15619" max="15619" width="26.19921875" customWidth="1"/>
    <col min="15620" max="15620" width="16.69921875" customWidth="1"/>
    <col min="15622" max="15622" width="9.3984375" bestFit="1" customWidth="1"/>
    <col min="15623" max="15623" width="7.3984375" bestFit="1" customWidth="1"/>
    <col min="15874" max="15874" width="11.09765625" bestFit="1" customWidth="1"/>
    <col min="15875" max="15875" width="26.19921875" customWidth="1"/>
    <col min="15876" max="15876" width="16.69921875" customWidth="1"/>
    <col min="15878" max="15878" width="9.3984375" bestFit="1" customWidth="1"/>
    <col min="15879" max="15879" width="7.3984375" bestFit="1" customWidth="1"/>
    <col min="16130" max="16130" width="11.09765625" bestFit="1" customWidth="1"/>
    <col min="16131" max="16131" width="26.19921875" customWidth="1"/>
    <col min="16132" max="16132" width="16.69921875" customWidth="1"/>
    <col min="16134" max="16134" width="9.3984375" bestFit="1" customWidth="1"/>
    <col min="16135" max="16135" width="7.3984375" bestFit="1" customWidth="1"/>
  </cols>
  <sheetData>
    <row r="4" spans="1:37">
      <c r="C4" s="13" t="s">
        <v>17</v>
      </c>
      <c r="D4" s="13" t="s">
        <v>54</v>
      </c>
      <c r="E4" s="13" t="s">
        <v>2</v>
      </c>
      <c r="F4" s="13" t="s">
        <v>3</v>
      </c>
      <c r="G4">
        <v>1</v>
      </c>
      <c r="H4">
        <v>2</v>
      </c>
      <c r="I4">
        <v>3</v>
      </c>
      <c r="J4">
        <v>4</v>
      </c>
      <c r="K4">
        <v>5</v>
      </c>
      <c r="L4">
        <v>6</v>
      </c>
      <c r="M4">
        <v>7</v>
      </c>
      <c r="N4">
        <v>8</v>
      </c>
      <c r="O4">
        <v>9</v>
      </c>
      <c r="P4">
        <v>10</v>
      </c>
      <c r="Q4">
        <v>11</v>
      </c>
      <c r="R4">
        <v>12</v>
      </c>
      <c r="S4">
        <v>13</v>
      </c>
      <c r="T4">
        <v>14</v>
      </c>
      <c r="U4">
        <v>15</v>
      </c>
      <c r="V4">
        <v>16</v>
      </c>
      <c r="W4">
        <v>17</v>
      </c>
      <c r="X4">
        <v>18</v>
      </c>
      <c r="Y4">
        <v>19</v>
      </c>
      <c r="Z4">
        <v>20</v>
      </c>
      <c r="AA4">
        <v>21</v>
      </c>
      <c r="AB4">
        <v>22</v>
      </c>
      <c r="AC4">
        <v>23</v>
      </c>
      <c r="AD4">
        <v>24</v>
      </c>
      <c r="AE4">
        <v>25</v>
      </c>
      <c r="AF4">
        <v>26</v>
      </c>
      <c r="AG4">
        <v>27</v>
      </c>
      <c r="AH4">
        <v>28</v>
      </c>
      <c r="AI4">
        <v>29</v>
      </c>
      <c r="AJ4">
        <v>30</v>
      </c>
      <c r="AK4">
        <v>31</v>
      </c>
    </row>
    <row r="6" spans="1:37">
      <c r="A6">
        <v>1</v>
      </c>
      <c r="C6" s="87" t="s">
        <v>74</v>
      </c>
      <c r="D6" s="87" t="s">
        <v>60</v>
      </c>
      <c r="E6" s="87">
        <v>1</v>
      </c>
      <c r="F6" s="90"/>
      <c r="G6">
        <f t="shared" ref="G6:G32" si="0">SUMPRODUCT((G$4=$E6)*($F6))</f>
        <v>0</v>
      </c>
      <c r="H6">
        <f t="shared" ref="H6:AK7" si="1">SUMPRODUCT((H$4=$D8)*($F6))</f>
        <v>0</v>
      </c>
      <c r="I6">
        <f t="shared" si="1"/>
        <v>0</v>
      </c>
      <c r="J6">
        <f t="shared" si="1"/>
        <v>0</v>
      </c>
      <c r="K6">
        <f t="shared" si="1"/>
        <v>0</v>
      </c>
      <c r="L6">
        <f t="shared" si="1"/>
        <v>0</v>
      </c>
      <c r="M6">
        <f t="shared" si="1"/>
        <v>0</v>
      </c>
      <c r="N6">
        <f t="shared" si="1"/>
        <v>0</v>
      </c>
      <c r="O6">
        <f t="shared" si="1"/>
        <v>0</v>
      </c>
      <c r="P6">
        <f t="shared" si="1"/>
        <v>0</v>
      </c>
      <c r="Q6">
        <f t="shared" si="1"/>
        <v>0</v>
      </c>
      <c r="R6">
        <f t="shared" si="1"/>
        <v>0</v>
      </c>
      <c r="S6">
        <f t="shared" si="1"/>
        <v>0</v>
      </c>
      <c r="T6">
        <f t="shared" si="1"/>
        <v>0</v>
      </c>
      <c r="U6">
        <f>SUMPRODUCT((U$4=$E6)*($F6))</f>
        <v>0</v>
      </c>
      <c r="V6">
        <f t="shared" si="1"/>
        <v>0</v>
      </c>
      <c r="W6">
        <f t="shared" si="1"/>
        <v>0</v>
      </c>
      <c r="X6">
        <f t="shared" si="1"/>
        <v>0</v>
      </c>
      <c r="Y6">
        <f t="shared" si="1"/>
        <v>0</v>
      </c>
      <c r="Z6">
        <f t="shared" si="1"/>
        <v>0</v>
      </c>
      <c r="AA6">
        <f t="shared" si="1"/>
        <v>0</v>
      </c>
      <c r="AB6">
        <f t="shared" si="1"/>
        <v>0</v>
      </c>
      <c r="AC6">
        <f t="shared" si="1"/>
        <v>0</v>
      </c>
      <c r="AD6">
        <f t="shared" si="1"/>
        <v>0</v>
      </c>
      <c r="AE6">
        <f t="shared" si="1"/>
        <v>0</v>
      </c>
      <c r="AF6">
        <f t="shared" si="1"/>
        <v>0</v>
      </c>
      <c r="AG6">
        <f t="shared" si="1"/>
        <v>0</v>
      </c>
      <c r="AH6">
        <f t="shared" si="1"/>
        <v>0</v>
      </c>
      <c r="AI6">
        <f t="shared" si="1"/>
        <v>0</v>
      </c>
      <c r="AJ6">
        <f t="shared" si="1"/>
        <v>0</v>
      </c>
      <c r="AK6">
        <f t="shared" si="1"/>
        <v>0</v>
      </c>
    </row>
    <row r="7" spans="1:37">
      <c r="A7">
        <f>+A6+1</f>
        <v>2</v>
      </c>
      <c r="C7" s="87" t="s">
        <v>74</v>
      </c>
      <c r="D7" s="115" t="s">
        <v>61</v>
      </c>
      <c r="E7" s="116">
        <v>1</v>
      </c>
      <c r="F7" s="117"/>
      <c r="G7">
        <f t="shared" si="0"/>
        <v>0</v>
      </c>
      <c r="H7">
        <f t="shared" si="1"/>
        <v>0</v>
      </c>
      <c r="I7">
        <f t="shared" si="1"/>
        <v>0</v>
      </c>
      <c r="J7">
        <f t="shared" si="1"/>
        <v>0</v>
      </c>
      <c r="K7">
        <f t="shared" si="1"/>
        <v>0</v>
      </c>
      <c r="L7">
        <f t="shared" si="1"/>
        <v>0</v>
      </c>
      <c r="M7">
        <f t="shared" si="1"/>
        <v>0</v>
      </c>
      <c r="N7">
        <f t="shared" si="1"/>
        <v>0</v>
      </c>
      <c r="O7">
        <f t="shared" si="1"/>
        <v>0</v>
      </c>
      <c r="P7">
        <f>SUMPRODUCT((P$4=$E7)*($F7))</f>
        <v>0</v>
      </c>
      <c r="Q7">
        <f t="shared" si="1"/>
        <v>0</v>
      </c>
      <c r="R7">
        <f t="shared" si="1"/>
        <v>0</v>
      </c>
      <c r="S7">
        <f t="shared" si="1"/>
        <v>0</v>
      </c>
      <c r="T7">
        <f t="shared" si="1"/>
        <v>0</v>
      </c>
      <c r="U7">
        <f>SUMPRODUCT((U$4=$E7)*($F7))</f>
        <v>0</v>
      </c>
      <c r="V7">
        <f t="shared" si="1"/>
        <v>0</v>
      </c>
      <c r="W7">
        <f t="shared" si="1"/>
        <v>0</v>
      </c>
      <c r="X7">
        <f t="shared" si="1"/>
        <v>0</v>
      </c>
      <c r="Y7">
        <f t="shared" si="1"/>
        <v>0</v>
      </c>
      <c r="Z7">
        <f t="shared" si="1"/>
        <v>0</v>
      </c>
      <c r="AA7">
        <f t="shared" si="1"/>
        <v>0</v>
      </c>
      <c r="AB7">
        <f t="shared" si="1"/>
        <v>0</v>
      </c>
      <c r="AC7">
        <f t="shared" si="1"/>
        <v>0</v>
      </c>
      <c r="AD7">
        <f t="shared" si="1"/>
        <v>0</v>
      </c>
      <c r="AE7">
        <f t="shared" si="1"/>
        <v>0</v>
      </c>
      <c r="AF7">
        <f t="shared" si="1"/>
        <v>0</v>
      </c>
      <c r="AG7">
        <f t="shared" si="1"/>
        <v>0</v>
      </c>
      <c r="AH7">
        <f t="shared" si="1"/>
        <v>0</v>
      </c>
      <c r="AI7">
        <f t="shared" si="1"/>
        <v>0</v>
      </c>
      <c r="AJ7">
        <f t="shared" si="1"/>
        <v>0</v>
      </c>
      <c r="AK7">
        <f t="shared" si="1"/>
        <v>0</v>
      </c>
    </row>
    <row r="8" spans="1:37">
      <c r="A8">
        <f t="shared" ref="A8:A71" si="2">+A7+1</f>
        <v>3</v>
      </c>
      <c r="C8" s="87" t="s">
        <v>74</v>
      </c>
      <c r="D8" s="106" t="s">
        <v>62</v>
      </c>
      <c r="E8" s="91">
        <v>6</v>
      </c>
      <c r="F8" s="107"/>
      <c r="G8">
        <f t="shared" si="0"/>
        <v>0</v>
      </c>
      <c r="H8">
        <f t="shared" ref="H8:AK16" si="3">SUMPRODUCT((H$4=$E8)*($F8))</f>
        <v>0</v>
      </c>
      <c r="I8">
        <f t="shared" si="3"/>
        <v>0</v>
      </c>
      <c r="J8">
        <f t="shared" si="3"/>
        <v>0</v>
      </c>
      <c r="K8">
        <f t="shared" si="3"/>
        <v>0</v>
      </c>
      <c r="L8">
        <f t="shared" si="3"/>
        <v>0</v>
      </c>
      <c r="M8">
        <f t="shared" si="3"/>
        <v>0</v>
      </c>
      <c r="N8">
        <f t="shared" si="3"/>
        <v>0</v>
      </c>
      <c r="O8">
        <f t="shared" si="3"/>
        <v>0</v>
      </c>
      <c r="P8">
        <f t="shared" si="3"/>
        <v>0</v>
      </c>
      <c r="Q8">
        <f t="shared" si="3"/>
        <v>0</v>
      </c>
      <c r="R8">
        <f t="shared" si="3"/>
        <v>0</v>
      </c>
      <c r="S8">
        <f t="shared" si="3"/>
        <v>0</v>
      </c>
      <c r="T8">
        <f t="shared" si="3"/>
        <v>0</v>
      </c>
      <c r="U8">
        <f>SUMPRODUCT((U$4=$E8)*($F8))</f>
        <v>0</v>
      </c>
      <c r="V8">
        <f t="shared" si="3"/>
        <v>0</v>
      </c>
      <c r="W8">
        <f t="shared" si="3"/>
        <v>0</v>
      </c>
      <c r="X8">
        <f t="shared" si="3"/>
        <v>0</v>
      </c>
      <c r="Y8">
        <f t="shared" si="3"/>
        <v>0</v>
      </c>
      <c r="Z8">
        <f t="shared" si="3"/>
        <v>0</v>
      </c>
      <c r="AA8">
        <f t="shared" si="3"/>
        <v>0</v>
      </c>
      <c r="AB8">
        <f t="shared" si="3"/>
        <v>0</v>
      </c>
      <c r="AC8">
        <f t="shared" si="3"/>
        <v>0</v>
      </c>
      <c r="AD8">
        <f t="shared" si="3"/>
        <v>0</v>
      </c>
      <c r="AE8">
        <f t="shared" si="3"/>
        <v>0</v>
      </c>
      <c r="AF8">
        <f t="shared" si="3"/>
        <v>0</v>
      </c>
      <c r="AG8">
        <f t="shared" si="3"/>
        <v>0</v>
      </c>
      <c r="AH8">
        <f t="shared" si="3"/>
        <v>0</v>
      </c>
      <c r="AI8">
        <f t="shared" si="3"/>
        <v>0</v>
      </c>
      <c r="AJ8">
        <f t="shared" si="3"/>
        <v>0</v>
      </c>
      <c r="AK8">
        <f t="shared" si="3"/>
        <v>0</v>
      </c>
    </row>
    <row r="9" spans="1:37">
      <c r="A9">
        <f t="shared" si="2"/>
        <v>4</v>
      </c>
      <c r="C9" s="87" t="s">
        <v>74</v>
      </c>
      <c r="D9" s="91" t="s">
        <v>70</v>
      </c>
      <c r="E9" s="91">
        <v>6</v>
      </c>
      <c r="F9" s="107"/>
      <c r="G9">
        <f t="shared" si="0"/>
        <v>0</v>
      </c>
      <c r="H9">
        <f t="shared" si="3"/>
        <v>0</v>
      </c>
      <c r="I9">
        <f t="shared" si="3"/>
        <v>0</v>
      </c>
      <c r="J9">
        <f t="shared" si="3"/>
        <v>0</v>
      </c>
      <c r="K9">
        <f t="shared" si="3"/>
        <v>0</v>
      </c>
      <c r="L9">
        <f t="shared" si="3"/>
        <v>0</v>
      </c>
      <c r="M9">
        <f t="shared" si="3"/>
        <v>0</v>
      </c>
      <c r="N9">
        <f t="shared" si="3"/>
        <v>0</v>
      </c>
      <c r="O9">
        <f t="shared" si="3"/>
        <v>0</v>
      </c>
      <c r="P9">
        <f t="shared" si="3"/>
        <v>0</v>
      </c>
      <c r="Q9">
        <f t="shared" si="3"/>
        <v>0</v>
      </c>
      <c r="R9">
        <f t="shared" si="3"/>
        <v>0</v>
      </c>
      <c r="S9">
        <f t="shared" si="3"/>
        <v>0</v>
      </c>
      <c r="T9">
        <f t="shared" si="3"/>
        <v>0</v>
      </c>
      <c r="U9">
        <f t="shared" si="3"/>
        <v>0</v>
      </c>
      <c r="V9">
        <f t="shared" si="3"/>
        <v>0</v>
      </c>
      <c r="W9">
        <f t="shared" si="3"/>
        <v>0</v>
      </c>
      <c r="X9">
        <f t="shared" si="3"/>
        <v>0</v>
      </c>
      <c r="Y9">
        <f t="shared" si="3"/>
        <v>0</v>
      </c>
      <c r="Z9">
        <f t="shared" si="3"/>
        <v>0</v>
      </c>
      <c r="AA9">
        <f t="shared" si="3"/>
        <v>0</v>
      </c>
      <c r="AB9">
        <f t="shared" si="3"/>
        <v>0</v>
      </c>
      <c r="AC9">
        <f t="shared" si="3"/>
        <v>0</v>
      </c>
      <c r="AD9">
        <f t="shared" si="3"/>
        <v>0</v>
      </c>
      <c r="AE9">
        <f t="shared" si="3"/>
        <v>0</v>
      </c>
      <c r="AF9">
        <f t="shared" si="3"/>
        <v>0</v>
      </c>
      <c r="AG9">
        <f t="shared" si="3"/>
        <v>0</v>
      </c>
      <c r="AH9">
        <f t="shared" si="3"/>
        <v>0</v>
      </c>
      <c r="AI9">
        <f t="shared" si="3"/>
        <v>0</v>
      </c>
      <c r="AJ9">
        <f t="shared" si="3"/>
        <v>0</v>
      </c>
      <c r="AK9">
        <f>SUMPRODUCT((AK$4=$E9)*($F9))</f>
        <v>0</v>
      </c>
    </row>
    <row r="10" spans="1:37">
      <c r="A10">
        <f t="shared" si="2"/>
        <v>5</v>
      </c>
      <c r="C10" s="87" t="s">
        <v>74</v>
      </c>
      <c r="D10" s="91" t="s">
        <v>76</v>
      </c>
      <c r="E10" s="108">
        <v>9</v>
      </c>
      <c r="F10" s="118"/>
      <c r="G10">
        <f t="shared" si="0"/>
        <v>0</v>
      </c>
      <c r="H10">
        <f t="shared" si="3"/>
        <v>0</v>
      </c>
      <c r="I10">
        <f t="shared" si="3"/>
        <v>0</v>
      </c>
      <c r="J10">
        <f t="shared" si="3"/>
        <v>0</v>
      </c>
      <c r="K10">
        <f t="shared" si="3"/>
        <v>0</v>
      </c>
      <c r="L10">
        <f t="shared" si="3"/>
        <v>0</v>
      </c>
      <c r="M10">
        <f t="shared" si="3"/>
        <v>0</v>
      </c>
      <c r="N10">
        <f t="shared" si="3"/>
        <v>0</v>
      </c>
      <c r="O10">
        <f t="shared" si="3"/>
        <v>0</v>
      </c>
      <c r="P10">
        <f t="shared" si="3"/>
        <v>0</v>
      </c>
      <c r="Q10">
        <f t="shared" si="3"/>
        <v>0</v>
      </c>
      <c r="R10">
        <f t="shared" si="3"/>
        <v>0</v>
      </c>
      <c r="S10">
        <f t="shared" si="3"/>
        <v>0</v>
      </c>
      <c r="T10">
        <f t="shared" si="3"/>
        <v>0</v>
      </c>
      <c r="U10">
        <f t="shared" si="3"/>
        <v>0</v>
      </c>
      <c r="V10">
        <f t="shared" si="3"/>
        <v>0</v>
      </c>
      <c r="W10">
        <f t="shared" si="3"/>
        <v>0</v>
      </c>
      <c r="X10">
        <f t="shared" si="3"/>
        <v>0</v>
      </c>
      <c r="Y10">
        <f t="shared" si="3"/>
        <v>0</v>
      </c>
      <c r="Z10">
        <f t="shared" si="3"/>
        <v>0</v>
      </c>
      <c r="AA10">
        <f>SUMPRODUCT((AA$4=$D12)*($F10))</f>
        <v>0</v>
      </c>
      <c r="AB10">
        <f t="shared" si="3"/>
        <v>0</v>
      </c>
      <c r="AC10">
        <f t="shared" si="3"/>
        <v>0</v>
      </c>
      <c r="AD10">
        <f t="shared" si="3"/>
        <v>0</v>
      </c>
      <c r="AE10">
        <f t="shared" si="3"/>
        <v>0</v>
      </c>
      <c r="AF10">
        <f t="shared" si="3"/>
        <v>0</v>
      </c>
      <c r="AG10">
        <f t="shared" si="3"/>
        <v>0</v>
      </c>
      <c r="AH10">
        <f t="shared" si="3"/>
        <v>0</v>
      </c>
      <c r="AI10">
        <f t="shared" si="3"/>
        <v>0</v>
      </c>
      <c r="AJ10">
        <f t="shared" si="3"/>
        <v>0</v>
      </c>
      <c r="AK10">
        <f>SUMPRODUCT((AK$4=$E10)*($F10))</f>
        <v>0</v>
      </c>
    </row>
    <row r="11" spans="1:37">
      <c r="A11">
        <f t="shared" si="2"/>
        <v>6</v>
      </c>
      <c r="C11" s="87" t="s">
        <v>74</v>
      </c>
      <c r="D11" s="87" t="s">
        <v>63</v>
      </c>
      <c r="E11" s="109">
        <v>19</v>
      </c>
      <c r="F11" s="119"/>
      <c r="G11">
        <f t="shared" si="0"/>
        <v>0</v>
      </c>
      <c r="H11">
        <f t="shared" si="3"/>
        <v>0</v>
      </c>
      <c r="I11">
        <f t="shared" si="3"/>
        <v>0</v>
      </c>
      <c r="J11">
        <f t="shared" si="3"/>
        <v>0</v>
      </c>
      <c r="K11">
        <f t="shared" si="3"/>
        <v>0</v>
      </c>
      <c r="L11">
        <f t="shared" si="3"/>
        <v>0</v>
      </c>
      <c r="M11">
        <f t="shared" si="3"/>
        <v>0</v>
      </c>
      <c r="N11">
        <f t="shared" si="3"/>
        <v>0</v>
      </c>
      <c r="O11">
        <f t="shared" si="3"/>
        <v>0</v>
      </c>
      <c r="P11">
        <f t="shared" si="3"/>
        <v>0</v>
      </c>
      <c r="Q11">
        <f t="shared" si="3"/>
        <v>0</v>
      </c>
      <c r="R11">
        <f t="shared" si="3"/>
        <v>0</v>
      </c>
      <c r="S11">
        <f t="shared" si="3"/>
        <v>0</v>
      </c>
      <c r="T11">
        <f t="shared" si="3"/>
        <v>0</v>
      </c>
      <c r="U11">
        <f t="shared" si="3"/>
        <v>0</v>
      </c>
      <c r="V11">
        <f t="shared" si="3"/>
        <v>0</v>
      </c>
      <c r="W11">
        <f t="shared" si="3"/>
        <v>0</v>
      </c>
      <c r="X11">
        <f t="shared" si="3"/>
        <v>0</v>
      </c>
      <c r="Y11">
        <f t="shared" si="3"/>
        <v>0</v>
      </c>
      <c r="Z11">
        <f t="shared" si="3"/>
        <v>0</v>
      </c>
      <c r="AA11">
        <f>SUMPRODUCT((AA$4=$D13)*($F11))</f>
        <v>0</v>
      </c>
      <c r="AB11">
        <f t="shared" si="3"/>
        <v>0</v>
      </c>
      <c r="AC11">
        <f t="shared" si="3"/>
        <v>0</v>
      </c>
      <c r="AD11">
        <f t="shared" si="3"/>
        <v>0</v>
      </c>
      <c r="AE11">
        <f t="shared" si="3"/>
        <v>0</v>
      </c>
      <c r="AF11">
        <f t="shared" si="3"/>
        <v>0</v>
      </c>
      <c r="AG11">
        <f t="shared" si="3"/>
        <v>0</v>
      </c>
      <c r="AH11">
        <f t="shared" si="3"/>
        <v>0</v>
      </c>
      <c r="AI11">
        <f t="shared" si="3"/>
        <v>0</v>
      </c>
      <c r="AJ11">
        <f t="shared" si="3"/>
        <v>0</v>
      </c>
      <c r="AK11">
        <f>SUMPRODUCT((AK$4=$E11)*($F11))</f>
        <v>0</v>
      </c>
    </row>
    <row r="12" spans="1:37">
      <c r="A12">
        <f t="shared" si="2"/>
        <v>7</v>
      </c>
      <c r="C12" s="87" t="s">
        <v>74</v>
      </c>
      <c r="D12" s="87" t="s">
        <v>71</v>
      </c>
      <c r="E12" s="87">
        <v>15</v>
      </c>
      <c r="F12" s="90"/>
      <c r="G12">
        <f t="shared" si="0"/>
        <v>0</v>
      </c>
      <c r="H12">
        <f t="shared" si="3"/>
        <v>0</v>
      </c>
      <c r="I12">
        <f t="shared" si="3"/>
        <v>0</v>
      </c>
      <c r="J12">
        <f t="shared" si="3"/>
        <v>0</v>
      </c>
      <c r="K12">
        <f t="shared" si="3"/>
        <v>0</v>
      </c>
      <c r="L12">
        <f t="shared" si="3"/>
        <v>0</v>
      </c>
      <c r="M12">
        <f t="shared" si="3"/>
        <v>0</v>
      </c>
      <c r="N12">
        <f t="shared" si="3"/>
        <v>0</v>
      </c>
      <c r="O12">
        <f t="shared" si="3"/>
        <v>0</v>
      </c>
      <c r="P12">
        <f t="shared" si="3"/>
        <v>0</v>
      </c>
      <c r="Q12">
        <f t="shared" si="3"/>
        <v>0</v>
      </c>
      <c r="R12">
        <f t="shared" si="3"/>
        <v>0</v>
      </c>
      <c r="S12">
        <f t="shared" si="3"/>
        <v>0</v>
      </c>
      <c r="T12">
        <f t="shared" si="3"/>
        <v>0</v>
      </c>
      <c r="U12">
        <f t="shared" si="3"/>
        <v>0</v>
      </c>
      <c r="V12">
        <f t="shared" si="3"/>
        <v>0</v>
      </c>
      <c r="W12">
        <f t="shared" si="3"/>
        <v>0</v>
      </c>
      <c r="X12">
        <f t="shared" si="3"/>
        <v>0</v>
      </c>
      <c r="Y12">
        <f t="shared" si="3"/>
        <v>0</v>
      </c>
      <c r="Z12">
        <f t="shared" si="3"/>
        <v>0</v>
      </c>
      <c r="AA12">
        <f>SUMPRODUCT((AA$4=$E12)*($F12))</f>
        <v>0</v>
      </c>
      <c r="AB12">
        <f t="shared" si="3"/>
        <v>0</v>
      </c>
      <c r="AC12">
        <f t="shared" si="3"/>
        <v>0</v>
      </c>
      <c r="AD12">
        <f t="shared" si="3"/>
        <v>0</v>
      </c>
      <c r="AE12">
        <f t="shared" si="3"/>
        <v>0</v>
      </c>
      <c r="AF12">
        <f t="shared" si="3"/>
        <v>0</v>
      </c>
      <c r="AG12">
        <f t="shared" si="3"/>
        <v>0</v>
      </c>
      <c r="AH12">
        <f t="shared" si="3"/>
        <v>0</v>
      </c>
      <c r="AI12">
        <f t="shared" si="3"/>
        <v>0</v>
      </c>
      <c r="AJ12">
        <f t="shared" si="3"/>
        <v>0</v>
      </c>
      <c r="AK12">
        <f>SUMPRODUCT((AK$4=$E12)*($F12))</f>
        <v>0</v>
      </c>
    </row>
    <row r="13" spans="1:37">
      <c r="A13">
        <f t="shared" si="2"/>
        <v>8</v>
      </c>
      <c r="C13" s="87" t="s">
        <v>74</v>
      </c>
      <c r="D13" s="101" t="s">
        <v>72</v>
      </c>
      <c r="E13" s="101">
        <v>15</v>
      </c>
      <c r="F13" s="102"/>
      <c r="G13">
        <f t="shared" si="0"/>
        <v>0</v>
      </c>
      <c r="H13">
        <f t="shared" si="3"/>
        <v>0</v>
      </c>
      <c r="I13">
        <f t="shared" si="3"/>
        <v>0</v>
      </c>
      <c r="J13">
        <f t="shared" si="3"/>
        <v>0</v>
      </c>
      <c r="K13">
        <f t="shared" si="3"/>
        <v>0</v>
      </c>
      <c r="L13">
        <f t="shared" si="3"/>
        <v>0</v>
      </c>
      <c r="M13">
        <f t="shared" si="3"/>
        <v>0</v>
      </c>
      <c r="N13">
        <f t="shared" si="3"/>
        <v>0</v>
      </c>
      <c r="O13">
        <f t="shared" si="3"/>
        <v>0</v>
      </c>
      <c r="P13">
        <f t="shared" si="3"/>
        <v>0</v>
      </c>
      <c r="Q13">
        <f t="shared" si="3"/>
        <v>0</v>
      </c>
      <c r="R13">
        <f t="shared" si="3"/>
        <v>0</v>
      </c>
      <c r="S13">
        <f t="shared" si="3"/>
        <v>0</v>
      </c>
      <c r="T13">
        <f t="shared" si="3"/>
        <v>0</v>
      </c>
      <c r="U13">
        <f t="shared" si="3"/>
        <v>0</v>
      </c>
      <c r="V13">
        <f t="shared" si="3"/>
        <v>0</v>
      </c>
      <c r="W13">
        <f t="shared" si="3"/>
        <v>0</v>
      </c>
      <c r="X13">
        <f t="shared" si="3"/>
        <v>0</v>
      </c>
      <c r="Y13">
        <f t="shared" si="3"/>
        <v>0</v>
      </c>
      <c r="Z13">
        <f t="shared" si="3"/>
        <v>0</v>
      </c>
      <c r="AA13">
        <f>SUMPRODUCT((AA$4=$E13)*($F13))</f>
        <v>0</v>
      </c>
      <c r="AB13">
        <f t="shared" si="3"/>
        <v>0</v>
      </c>
      <c r="AC13">
        <f t="shared" si="3"/>
        <v>0</v>
      </c>
      <c r="AD13">
        <f t="shared" si="3"/>
        <v>0</v>
      </c>
      <c r="AE13">
        <f t="shared" si="3"/>
        <v>0</v>
      </c>
      <c r="AF13">
        <f t="shared" si="3"/>
        <v>0</v>
      </c>
      <c r="AG13">
        <f t="shared" si="3"/>
        <v>0</v>
      </c>
      <c r="AH13">
        <f t="shared" si="3"/>
        <v>0</v>
      </c>
      <c r="AI13">
        <f t="shared" si="3"/>
        <v>0</v>
      </c>
      <c r="AJ13">
        <f t="shared" si="3"/>
        <v>0</v>
      </c>
      <c r="AK13">
        <f>SUMPRODUCT((AK$4=$E13)*($F13))</f>
        <v>0</v>
      </c>
    </row>
    <row r="14" spans="1:37">
      <c r="A14">
        <f t="shared" si="2"/>
        <v>9</v>
      </c>
      <c r="C14" s="87" t="s">
        <v>74</v>
      </c>
      <c r="D14" s="101" t="s">
        <v>78</v>
      </c>
      <c r="E14" s="101">
        <v>10</v>
      </c>
      <c r="F14" s="102"/>
      <c r="G14">
        <f t="shared" si="0"/>
        <v>0</v>
      </c>
      <c r="H14">
        <f t="shared" si="3"/>
        <v>0</v>
      </c>
      <c r="I14">
        <f t="shared" si="3"/>
        <v>0</v>
      </c>
      <c r="J14">
        <f t="shared" si="3"/>
        <v>0</v>
      </c>
      <c r="K14">
        <f t="shared" si="3"/>
        <v>0</v>
      </c>
      <c r="L14">
        <f t="shared" si="3"/>
        <v>0</v>
      </c>
      <c r="M14">
        <f t="shared" si="3"/>
        <v>0</v>
      </c>
      <c r="N14">
        <f t="shared" si="3"/>
        <v>0</v>
      </c>
      <c r="O14">
        <f t="shared" si="3"/>
        <v>0</v>
      </c>
      <c r="P14">
        <f t="shared" si="3"/>
        <v>0</v>
      </c>
      <c r="Q14">
        <f t="shared" si="3"/>
        <v>0</v>
      </c>
      <c r="R14">
        <f t="shared" si="3"/>
        <v>0</v>
      </c>
      <c r="S14">
        <f t="shared" si="3"/>
        <v>0</v>
      </c>
      <c r="T14">
        <f t="shared" si="3"/>
        <v>0</v>
      </c>
      <c r="U14">
        <f t="shared" si="3"/>
        <v>0</v>
      </c>
      <c r="V14">
        <f t="shared" si="3"/>
        <v>0</v>
      </c>
      <c r="W14">
        <f t="shared" si="3"/>
        <v>0</v>
      </c>
      <c r="X14">
        <f t="shared" si="3"/>
        <v>0</v>
      </c>
      <c r="Y14">
        <f t="shared" si="3"/>
        <v>0</v>
      </c>
      <c r="Z14">
        <f t="shared" si="3"/>
        <v>0</v>
      </c>
      <c r="AA14">
        <f t="shared" si="3"/>
        <v>0</v>
      </c>
      <c r="AB14">
        <f t="shared" si="3"/>
        <v>0</v>
      </c>
      <c r="AC14">
        <f t="shared" si="3"/>
        <v>0</v>
      </c>
      <c r="AD14">
        <f t="shared" si="3"/>
        <v>0</v>
      </c>
      <c r="AE14">
        <f t="shared" si="3"/>
        <v>0</v>
      </c>
      <c r="AF14">
        <f t="shared" si="3"/>
        <v>0</v>
      </c>
      <c r="AG14">
        <f t="shared" si="3"/>
        <v>0</v>
      </c>
      <c r="AH14">
        <f t="shared" si="3"/>
        <v>0</v>
      </c>
      <c r="AI14">
        <f t="shared" si="3"/>
        <v>0</v>
      </c>
      <c r="AJ14">
        <f t="shared" si="3"/>
        <v>0</v>
      </c>
      <c r="AK14">
        <f t="shared" si="3"/>
        <v>0</v>
      </c>
    </row>
    <row r="15" spans="1:37">
      <c r="A15">
        <f t="shared" si="2"/>
        <v>10</v>
      </c>
      <c r="C15" s="87" t="s">
        <v>74</v>
      </c>
      <c r="D15" s="101" t="s">
        <v>64</v>
      </c>
      <c r="E15" s="101">
        <v>15</v>
      </c>
      <c r="F15" s="102"/>
      <c r="G15">
        <f t="shared" si="0"/>
        <v>0</v>
      </c>
      <c r="H15">
        <f t="shared" si="3"/>
        <v>0</v>
      </c>
      <c r="I15">
        <f t="shared" si="3"/>
        <v>0</v>
      </c>
      <c r="J15">
        <f t="shared" si="3"/>
        <v>0</v>
      </c>
      <c r="K15">
        <f t="shared" si="3"/>
        <v>0</v>
      </c>
      <c r="L15">
        <f t="shared" si="3"/>
        <v>0</v>
      </c>
      <c r="M15">
        <f t="shared" si="3"/>
        <v>0</v>
      </c>
      <c r="N15">
        <f t="shared" si="3"/>
        <v>0</v>
      </c>
      <c r="O15">
        <f t="shared" si="3"/>
        <v>0</v>
      </c>
      <c r="P15">
        <f t="shared" si="3"/>
        <v>0</v>
      </c>
      <c r="Q15">
        <f t="shared" si="3"/>
        <v>0</v>
      </c>
      <c r="R15">
        <f t="shared" si="3"/>
        <v>0</v>
      </c>
      <c r="S15">
        <f t="shared" si="3"/>
        <v>0</v>
      </c>
      <c r="T15">
        <f t="shared" si="3"/>
        <v>0</v>
      </c>
      <c r="U15">
        <f t="shared" si="3"/>
        <v>0</v>
      </c>
      <c r="V15">
        <f t="shared" si="3"/>
        <v>0</v>
      </c>
      <c r="W15">
        <f t="shared" si="3"/>
        <v>0</v>
      </c>
      <c r="X15">
        <f t="shared" si="3"/>
        <v>0</v>
      </c>
      <c r="Y15">
        <f t="shared" si="3"/>
        <v>0</v>
      </c>
      <c r="Z15">
        <f t="shared" si="3"/>
        <v>0</v>
      </c>
      <c r="AA15">
        <f t="shared" si="3"/>
        <v>0</v>
      </c>
      <c r="AB15">
        <f t="shared" si="3"/>
        <v>0</v>
      </c>
      <c r="AC15">
        <f t="shared" si="3"/>
        <v>0</v>
      </c>
      <c r="AD15">
        <f t="shared" si="3"/>
        <v>0</v>
      </c>
      <c r="AE15">
        <f t="shared" si="3"/>
        <v>0</v>
      </c>
      <c r="AF15">
        <f t="shared" si="3"/>
        <v>0</v>
      </c>
      <c r="AG15">
        <f t="shared" si="3"/>
        <v>0</v>
      </c>
      <c r="AH15">
        <f t="shared" si="3"/>
        <v>0</v>
      </c>
      <c r="AI15">
        <f t="shared" si="3"/>
        <v>0</v>
      </c>
      <c r="AJ15">
        <f t="shared" si="3"/>
        <v>0</v>
      </c>
      <c r="AK15">
        <f t="shared" si="3"/>
        <v>0</v>
      </c>
    </row>
    <row r="16" spans="1:37">
      <c r="A16">
        <f t="shared" si="2"/>
        <v>11</v>
      </c>
      <c r="C16" s="87" t="s">
        <v>74</v>
      </c>
      <c r="D16" s="101" t="s">
        <v>65</v>
      </c>
      <c r="E16" s="101">
        <v>16</v>
      </c>
      <c r="F16" s="102"/>
      <c r="G16">
        <f t="shared" si="0"/>
        <v>0</v>
      </c>
      <c r="H16">
        <f t="shared" si="3"/>
        <v>0</v>
      </c>
      <c r="I16">
        <f t="shared" si="3"/>
        <v>0</v>
      </c>
      <c r="J16">
        <f t="shared" si="3"/>
        <v>0</v>
      </c>
      <c r="K16">
        <f t="shared" si="3"/>
        <v>0</v>
      </c>
      <c r="L16">
        <f t="shared" si="3"/>
        <v>0</v>
      </c>
      <c r="M16">
        <f t="shared" si="3"/>
        <v>0</v>
      </c>
      <c r="N16">
        <f t="shared" si="3"/>
        <v>0</v>
      </c>
      <c r="O16">
        <f t="shared" si="3"/>
        <v>0</v>
      </c>
      <c r="P16">
        <f t="shared" si="3"/>
        <v>0</v>
      </c>
      <c r="Q16">
        <f t="shared" si="3"/>
        <v>0</v>
      </c>
      <c r="R16">
        <f t="shared" si="3"/>
        <v>0</v>
      </c>
      <c r="S16">
        <f t="shared" si="3"/>
        <v>0</v>
      </c>
      <c r="T16">
        <f t="shared" si="3"/>
        <v>0</v>
      </c>
      <c r="U16">
        <f t="shared" si="3"/>
        <v>0</v>
      </c>
      <c r="V16">
        <f t="shared" si="3"/>
        <v>0</v>
      </c>
      <c r="W16">
        <f t="shared" si="3"/>
        <v>0</v>
      </c>
      <c r="X16">
        <f t="shared" si="3"/>
        <v>0</v>
      </c>
      <c r="Y16">
        <f t="shared" si="3"/>
        <v>0</v>
      </c>
      <c r="Z16">
        <f t="shared" si="3"/>
        <v>0</v>
      </c>
      <c r="AA16">
        <f t="shared" si="3"/>
        <v>0</v>
      </c>
      <c r="AB16">
        <f t="shared" si="3"/>
        <v>0</v>
      </c>
      <c r="AC16">
        <f t="shared" si="3"/>
        <v>0</v>
      </c>
      <c r="AD16">
        <f t="shared" si="3"/>
        <v>0</v>
      </c>
      <c r="AE16">
        <f t="shared" si="3"/>
        <v>0</v>
      </c>
      <c r="AF16">
        <f t="shared" si="3"/>
        <v>0</v>
      </c>
      <c r="AG16">
        <f t="shared" ref="AG16:AK16" si="4">SUMPRODUCT((AG$4=$E16)*($F16))</f>
        <v>0</v>
      </c>
      <c r="AH16">
        <f t="shared" si="4"/>
        <v>0</v>
      </c>
      <c r="AI16">
        <f t="shared" si="4"/>
        <v>0</v>
      </c>
      <c r="AJ16">
        <f t="shared" si="4"/>
        <v>0</v>
      </c>
      <c r="AK16">
        <f t="shared" si="4"/>
        <v>0</v>
      </c>
    </row>
    <row r="17" spans="1:37" ht="15" customHeight="1">
      <c r="A17">
        <f t="shared" si="2"/>
        <v>12</v>
      </c>
      <c r="C17" s="87" t="s">
        <v>74</v>
      </c>
      <c r="D17" s="101" t="s">
        <v>66</v>
      </c>
      <c r="E17" s="101">
        <v>15</v>
      </c>
      <c r="F17" s="102"/>
      <c r="G17">
        <f t="shared" si="0"/>
        <v>0</v>
      </c>
      <c r="H17">
        <f t="shared" ref="H17:V26" si="5">SUMPRODUCT((H$4=$E17)*($F17))</f>
        <v>0</v>
      </c>
      <c r="I17">
        <f t="shared" si="5"/>
        <v>0</v>
      </c>
      <c r="J17">
        <f t="shared" si="5"/>
        <v>0</v>
      </c>
      <c r="K17">
        <f t="shared" si="5"/>
        <v>0</v>
      </c>
      <c r="L17">
        <f t="shared" si="5"/>
        <v>0</v>
      </c>
      <c r="M17">
        <f t="shared" si="5"/>
        <v>0</v>
      </c>
      <c r="N17">
        <f t="shared" si="5"/>
        <v>0</v>
      </c>
      <c r="O17">
        <f t="shared" si="5"/>
        <v>0</v>
      </c>
      <c r="P17">
        <f t="shared" si="5"/>
        <v>0</v>
      </c>
      <c r="Q17">
        <f t="shared" si="5"/>
        <v>0</v>
      </c>
      <c r="R17">
        <f t="shared" si="5"/>
        <v>0</v>
      </c>
      <c r="S17">
        <f t="shared" si="5"/>
        <v>0</v>
      </c>
      <c r="T17">
        <f t="shared" si="5"/>
        <v>0</v>
      </c>
      <c r="U17">
        <f t="shared" si="5"/>
        <v>0</v>
      </c>
      <c r="V17">
        <f t="shared" si="5"/>
        <v>0</v>
      </c>
      <c r="W17">
        <f t="shared" ref="W17:AK32" si="6">SUMPRODUCT((W$4=$E17)*($F17))</f>
        <v>0</v>
      </c>
      <c r="X17">
        <f t="shared" si="6"/>
        <v>0</v>
      </c>
      <c r="Y17">
        <f t="shared" si="6"/>
        <v>0</v>
      </c>
      <c r="Z17">
        <f t="shared" si="6"/>
        <v>0</v>
      </c>
      <c r="AA17">
        <f t="shared" si="6"/>
        <v>0</v>
      </c>
      <c r="AB17">
        <f t="shared" si="6"/>
        <v>0</v>
      </c>
      <c r="AC17">
        <f t="shared" si="6"/>
        <v>0</v>
      </c>
      <c r="AD17">
        <f t="shared" si="6"/>
        <v>0</v>
      </c>
      <c r="AE17">
        <f t="shared" si="6"/>
        <v>0</v>
      </c>
      <c r="AF17">
        <f t="shared" si="6"/>
        <v>0</v>
      </c>
      <c r="AG17">
        <f t="shared" si="6"/>
        <v>0</v>
      </c>
      <c r="AH17">
        <f t="shared" si="6"/>
        <v>0</v>
      </c>
      <c r="AI17">
        <f t="shared" si="6"/>
        <v>0</v>
      </c>
      <c r="AJ17">
        <f t="shared" si="6"/>
        <v>0</v>
      </c>
      <c r="AK17">
        <f t="shared" si="6"/>
        <v>0</v>
      </c>
    </row>
    <row r="18" spans="1:37">
      <c r="A18">
        <f t="shared" si="2"/>
        <v>13</v>
      </c>
      <c r="C18" s="87" t="s">
        <v>74</v>
      </c>
      <c r="D18" s="101" t="s">
        <v>67</v>
      </c>
      <c r="E18" s="101">
        <v>21</v>
      </c>
      <c r="F18" s="102"/>
      <c r="G18">
        <f t="shared" si="0"/>
        <v>0</v>
      </c>
      <c r="H18">
        <f t="shared" si="5"/>
        <v>0</v>
      </c>
      <c r="I18">
        <f t="shared" si="5"/>
        <v>0</v>
      </c>
      <c r="J18">
        <f t="shared" si="5"/>
        <v>0</v>
      </c>
      <c r="K18">
        <f t="shared" si="5"/>
        <v>0</v>
      </c>
      <c r="L18">
        <f t="shared" si="5"/>
        <v>0</v>
      </c>
      <c r="M18">
        <f t="shared" si="5"/>
        <v>0</v>
      </c>
      <c r="N18">
        <f t="shared" si="5"/>
        <v>0</v>
      </c>
      <c r="O18">
        <f t="shared" si="5"/>
        <v>0</v>
      </c>
      <c r="P18">
        <f t="shared" si="5"/>
        <v>0</v>
      </c>
      <c r="Q18">
        <f t="shared" si="5"/>
        <v>0</v>
      </c>
      <c r="R18">
        <f t="shared" si="5"/>
        <v>0</v>
      </c>
      <c r="S18">
        <f t="shared" si="5"/>
        <v>0</v>
      </c>
      <c r="T18">
        <f t="shared" si="5"/>
        <v>0</v>
      </c>
      <c r="U18">
        <f t="shared" si="5"/>
        <v>0</v>
      </c>
      <c r="V18">
        <f t="shared" si="5"/>
        <v>0</v>
      </c>
      <c r="W18">
        <f t="shared" si="6"/>
        <v>0</v>
      </c>
      <c r="X18">
        <f t="shared" si="6"/>
        <v>0</v>
      </c>
      <c r="Y18">
        <f t="shared" si="6"/>
        <v>0</v>
      </c>
      <c r="Z18">
        <f t="shared" si="6"/>
        <v>0</v>
      </c>
      <c r="AA18">
        <f t="shared" si="6"/>
        <v>0</v>
      </c>
      <c r="AB18">
        <f t="shared" si="6"/>
        <v>0</v>
      </c>
      <c r="AC18">
        <f t="shared" si="6"/>
        <v>0</v>
      </c>
      <c r="AD18">
        <f t="shared" si="6"/>
        <v>0</v>
      </c>
      <c r="AE18">
        <f t="shared" si="6"/>
        <v>0</v>
      </c>
      <c r="AF18">
        <f t="shared" si="6"/>
        <v>0</v>
      </c>
      <c r="AG18">
        <f t="shared" si="6"/>
        <v>0</v>
      </c>
      <c r="AH18">
        <f t="shared" si="6"/>
        <v>0</v>
      </c>
      <c r="AI18">
        <f t="shared" si="6"/>
        <v>0</v>
      </c>
      <c r="AJ18">
        <f t="shared" si="6"/>
        <v>0</v>
      </c>
      <c r="AK18">
        <f t="shared" si="6"/>
        <v>0</v>
      </c>
    </row>
    <row r="19" spans="1:37">
      <c r="A19">
        <f t="shared" si="2"/>
        <v>14</v>
      </c>
      <c r="C19" s="87" t="s">
        <v>74</v>
      </c>
      <c r="D19" s="101" t="s">
        <v>75</v>
      </c>
      <c r="E19" s="101">
        <v>17</v>
      </c>
      <c r="F19" s="102"/>
      <c r="G19">
        <f t="shared" si="0"/>
        <v>0</v>
      </c>
      <c r="H19">
        <f t="shared" si="5"/>
        <v>0</v>
      </c>
      <c r="I19">
        <f t="shared" si="5"/>
        <v>0</v>
      </c>
      <c r="J19">
        <f t="shared" si="5"/>
        <v>0</v>
      </c>
      <c r="K19">
        <f t="shared" si="5"/>
        <v>0</v>
      </c>
      <c r="L19">
        <f t="shared" si="5"/>
        <v>0</v>
      </c>
      <c r="M19">
        <f t="shared" si="5"/>
        <v>0</v>
      </c>
      <c r="N19">
        <f t="shared" si="5"/>
        <v>0</v>
      </c>
      <c r="O19">
        <f t="shared" si="5"/>
        <v>0</v>
      </c>
      <c r="P19">
        <f t="shared" si="5"/>
        <v>0</v>
      </c>
      <c r="Q19">
        <f t="shared" si="5"/>
        <v>0</v>
      </c>
      <c r="R19">
        <f t="shared" si="5"/>
        <v>0</v>
      </c>
      <c r="S19">
        <f t="shared" si="5"/>
        <v>0</v>
      </c>
      <c r="T19">
        <f t="shared" si="5"/>
        <v>0</v>
      </c>
      <c r="U19">
        <f t="shared" si="5"/>
        <v>0</v>
      </c>
      <c r="V19">
        <f t="shared" si="5"/>
        <v>0</v>
      </c>
      <c r="W19">
        <f t="shared" si="6"/>
        <v>0</v>
      </c>
      <c r="X19">
        <f t="shared" si="6"/>
        <v>0</v>
      </c>
      <c r="Y19">
        <f t="shared" si="6"/>
        <v>0</v>
      </c>
      <c r="Z19">
        <f t="shared" si="6"/>
        <v>0</v>
      </c>
      <c r="AA19">
        <f t="shared" si="6"/>
        <v>0</v>
      </c>
      <c r="AB19">
        <f t="shared" si="6"/>
        <v>0</v>
      </c>
      <c r="AC19">
        <f t="shared" si="6"/>
        <v>0</v>
      </c>
      <c r="AD19">
        <f t="shared" si="6"/>
        <v>0</v>
      </c>
      <c r="AE19">
        <f t="shared" si="6"/>
        <v>0</v>
      </c>
      <c r="AF19">
        <f t="shared" si="6"/>
        <v>0</v>
      </c>
      <c r="AG19">
        <f t="shared" si="6"/>
        <v>0</v>
      </c>
      <c r="AH19">
        <f t="shared" si="6"/>
        <v>0</v>
      </c>
      <c r="AI19">
        <f t="shared" si="6"/>
        <v>0</v>
      </c>
      <c r="AJ19">
        <f t="shared" si="6"/>
        <v>0</v>
      </c>
      <c r="AK19">
        <f t="shared" si="6"/>
        <v>0</v>
      </c>
    </row>
    <row r="20" spans="1:37">
      <c r="A20">
        <f t="shared" si="2"/>
        <v>15</v>
      </c>
      <c r="C20" s="87" t="s">
        <v>74</v>
      </c>
      <c r="D20" s="101" t="s">
        <v>68</v>
      </c>
      <c r="E20" s="101">
        <v>20</v>
      </c>
      <c r="F20" s="102"/>
      <c r="G20">
        <f t="shared" si="0"/>
        <v>0</v>
      </c>
      <c r="H20">
        <f t="shared" si="5"/>
        <v>0</v>
      </c>
      <c r="I20">
        <f t="shared" si="5"/>
        <v>0</v>
      </c>
      <c r="J20">
        <f t="shared" si="5"/>
        <v>0</v>
      </c>
      <c r="K20">
        <f t="shared" si="5"/>
        <v>0</v>
      </c>
      <c r="L20">
        <f t="shared" si="5"/>
        <v>0</v>
      </c>
      <c r="M20">
        <f t="shared" si="5"/>
        <v>0</v>
      </c>
      <c r="N20">
        <f t="shared" si="5"/>
        <v>0</v>
      </c>
      <c r="O20">
        <f t="shared" si="5"/>
        <v>0</v>
      </c>
      <c r="P20">
        <f t="shared" si="5"/>
        <v>0</v>
      </c>
      <c r="Q20">
        <f t="shared" si="5"/>
        <v>0</v>
      </c>
      <c r="R20">
        <f t="shared" si="5"/>
        <v>0</v>
      </c>
      <c r="S20">
        <f t="shared" si="5"/>
        <v>0</v>
      </c>
      <c r="T20">
        <f t="shared" si="5"/>
        <v>0</v>
      </c>
      <c r="U20">
        <f t="shared" si="5"/>
        <v>0</v>
      </c>
      <c r="V20">
        <f t="shared" si="5"/>
        <v>0</v>
      </c>
      <c r="W20">
        <f t="shared" si="6"/>
        <v>0</v>
      </c>
      <c r="X20">
        <f t="shared" si="6"/>
        <v>0</v>
      </c>
      <c r="Y20">
        <f t="shared" si="6"/>
        <v>0</v>
      </c>
      <c r="Z20">
        <f t="shared" si="6"/>
        <v>0</v>
      </c>
      <c r="AA20">
        <f t="shared" si="6"/>
        <v>0</v>
      </c>
      <c r="AB20">
        <f t="shared" si="6"/>
        <v>0</v>
      </c>
      <c r="AC20">
        <f t="shared" si="6"/>
        <v>0</v>
      </c>
      <c r="AD20">
        <f t="shared" si="6"/>
        <v>0</v>
      </c>
      <c r="AE20">
        <f t="shared" si="6"/>
        <v>0</v>
      </c>
      <c r="AF20">
        <f t="shared" si="6"/>
        <v>0</v>
      </c>
      <c r="AG20">
        <f t="shared" si="6"/>
        <v>0</v>
      </c>
      <c r="AH20">
        <f t="shared" si="6"/>
        <v>0</v>
      </c>
      <c r="AI20">
        <f t="shared" si="6"/>
        <v>0</v>
      </c>
      <c r="AJ20">
        <f t="shared" si="6"/>
        <v>0</v>
      </c>
      <c r="AK20">
        <f t="shared" si="6"/>
        <v>0</v>
      </c>
    </row>
    <row r="21" spans="1:37">
      <c r="A21">
        <f t="shared" si="2"/>
        <v>16</v>
      </c>
      <c r="C21" s="87" t="s">
        <v>74</v>
      </c>
      <c r="D21" s="101" t="s">
        <v>69</v>
      </c>
      <c r="E21" s="101">
        <v>19</v>
      </c>
      <c r="F21" s="102"/>
      <c r="G21">
        <f t="shared" si="0"/>
        <v>0</v>
      </c>
      <c r="H21">
        <f t="shared" si="5"/>
        <v>0</v>
      </c>
      <c r="I21">
        <f t="shared" si="5"/>
        <v>0</v>
      </c>
      <c r="J21">
        <f t="shared" si="5"/>
        <v>0</v>
      </c>
      <c r="K21">
        <f t="shared" si="5"/>
        <v>0</v>
      </c>
      <c r="L21">
        <f t="shared" si="5"/>
        <v>0</v>
      </c>
      <c r="M21">
        <f t="shared" si="5"/>
        <v>0</v>
      </c>
      <c r="N21">
        <f t="shared" si="5"/>
        <v>0</v>
      </c>
      <c r="O21">
        <f t="shared" si="5"/>
        <v>0</v>
      </c>
      <c r="P21">
        <f t="shared" si="5"/>
        <v>0</v>
      </c>
      <c r="Q21">
        <f t="shared" si="5"/>
        <v>0</v>
      </c>
      <c r="R21">
        <f t="shared" si="5"/>
        <v>0</v>
      </c>
      <c r="S21">
        <f t="shared" si="5"/>
        <v>0</v>
      </c>
      <c r="T21">
        <f t="shared" si="5"/>
        <v>0</v>
      </c>
      <c r="U21">
        <f t="shared" si="5"/>
        <v>0</v>
      </c>
      <c r="V21">
        <f t="shared" si="5"/>
        <v>0</v>
      </c>
      <c r="W21">
        <f t="shared" si="6"/>
        <v>0</v>
      </c>
      <c r="X21">
        <f t="shared" si="6"/>
        <v>0</v>
      </c>
      <c r="Y21">
        <f t="shared" si="6"/>
        <v>0</v>
      </c>
      <c r="Z21">
        <f t="shared" si="6"/>
        <v>0</v>
      </c>
      <c r="AA21">
        <f t="shared" si="6"/>
        <v>0</v>
      </c>
      <c r="AB21">
        <f t="shared" si="6"/>
        <v>0</v>
      </c>
      <c r="AC21">
        <f t="shared" si="6"/>
        <v>0</v>
      </c>
      <c r="AD21">
        <f t="shared" si="6"/>
        <v>0</v>
      </c>
      <c r="AE21">
        <f t="shared" si="6"/>
        <v>0</v>
      </c>
      <c r="AF21">
        <f t="shared" si="6"/>
        <v>0</v>
      </c>
      <c r="AG21">
        <f t="shared" si="6"/>
        <v>0</v>
      </c>
      <c r="AH21">
        <f t="shared" si="6"/>
        <v>0</v>
      </c>
      <c r="AI21">
        <f t="shared" si="6"/>
        <v>0</v>
      </c>
      <c r="AJ21">
        <f t="shared" si="6"/>
        <v>0</v>
      </c>
      <c r="AK21">
        <f t="shared" si="6"/>
        <v>0</v>
      </c>
    </row>
    <row r="22" spans="1:37">
      <c r="A22">
        <f t="shared" si="2"/>
        <v>17</v>
      </c>
      <c r="C22" s="87" t="s">
        <v>74</v>
      </c>
      <c r="D22" s="101" t="s">
        <v>73</v>
      </c>
      <c r="E22" s="101">
        <v>17</v>
      </c>
      <c r="F22" s="102"/>
      <c r="G22">
        <f t="shared" si="0"/>
        <v>0</v>
      </c>
      <c r="H22">
        <f t="shared" si="5"/>
        <v>0</v>
      </c>
      <c r="I22">
        <f t="shared" si="5"/>
        <v>0</v>
      </c>
      <c r="J22">
        <f t="shared" si="5"/>
        <v>0</v>
      </c>
      <c r="K22">
        <f t="shared" si="5"/>
        <v>0</v>
      </c>
      <c r="L22">
        <f t="shared" si="5"/>
        <v>0</v>
      </c>
      <c r="M22">
        <f t="shared" si="5"/>
        <v>0</v>
      </c>
      <c r="N22">
        <f t="shared" si="5"/>
        <v>0</v>
      </c>
      <c r="O22">
        <f t="shared" si="5"/>
        <v>0</v>
      </c>
      <c r="P22">
        <f t="shared" si="5"/>
        <v>0</v>
      </c>
      <c r="Q22">
        <f t="shared" si="5"/>
        <v>0</v>
      </c>
      <c r="R22">
        <f t="shared" si="5"/>
        <v>0</v>
      </c>
      <c r="S22">
        <f t="shared" si="5"/>
        <v>0</v>
      </c>
      <c r="T22">
        <f t="shared" si="5"/>
        <v>0</v>
      </c>
      <c r="U22">
        <f t="shared" si="5"/>
        <v>0</v>
      </c>
      <c r="V22">
        <f t="shared" si="5"/>
        <v>0</v>
      </c>
      <c r="W22">
        <f t="shared" si="6"/>
        <v>0</v>
      </c>
      <c r="X22">
        <f t="shared" si="6"/>
        <v>0</v>
      </c>
      <c r="Y22">
        <f t="shared" si="6"/>
        <v>0</v>
      </c>
      <c r="Z22">
        <f t="shared" si="6"/>
        <v>0</v>
      </c>
      <c r="AA22">
        <f t="shared" si="6"/>
        <v>0</v>
      </c>
      <c r="AB22">
        <f t="shared" si="6"/>
        <v>0</v>
      </c>
      <c r="AC22">
        <f t="shared" si="6"/>
        <v>0</v>
      </c>
      <c r="AD22">
        <f t="shared" si="6"/>
        <v>0</v>
      </c>
      <c r="AE22">
        <f t="shared" si="6"/>
        <v>0</v>
      </c>
      <c r="AF22">
        <f t="shared" si="6"/>
        <v>0</v>
      </c>
      <c r="AG22">
        <f t="shared" si="6"/>
        <v>0</v>
      </c>
      <c r="AH22">
        <f t="shared" si="6"/>
        <v>0</v>
      </c>
      <c r="AI22">
        <f t="shared" si="6"/>
        <v>0</v>
      </c>
      <c r="AJ22">
        <f t="shared" si="6"/>
        <v>0</v>
      </c>
      <c r="AK22">
        <f t="shared" si="6"/>
        <v>0</v>
      </c>
    </row>
    <row r="23" spans="1:37">
      <c r="A23">
        <f t="shared" si="2"/>
        <v>18</v>
      </c>
      <c r="C23" s="87"/>
      <c r="D23" s="101"/>
      <c r="E23" s="101"/>
      <c r="F23" s="102"/>
      <c r="G23">
        <f t="shared" si="0"/>
        <v>0</v>
      </c>
      <c r="H23">
        <f t="shared" si="5"/>
        <v>0</v>
      </c>
      <c r="I23">
        <f t="shared" si="5"/>
        <v>0</v>
      </c>
      <c r="J23">
        <f t="shared" si="5"/>
        <v>0</v>
      </c>
      <c r="K23">
        <f t="shared" si="5"/>
        <v>0</v>
      </c>
      <c r="L23">
        <f t="shared" si="5"/>
        <v>0</v>
      </c>
      <c r="M23">
        <f t="shared" si="5"/>
        <v>0</v>
      </c>
      <c r="N23">
        <f t="shared" si="5"/>
        <v>0</v>
      </c>
      <c r="O23">
        <f t="shared" si="5"/>
        <v>0</v>
      </c>
      <c r="P23">
        <f t="shared" si="5"/>
        <v>0</v>
      </c>
      <c r="Q23">
        <f t="shared" si="5"/>
        <v>0</v>
      </c>
      <c r="R23">
        <f t="shared" si="5"/>
        <v>0</v>
      </c>
      <c r="S23">
        <f t="shared" si="5"/>
        <v>0</v>
      </c>
      <c r="T23">
        <f t="shared" si="5"/>
        <v>0</v>
      </c>
      <c r="U23">
        <f t="shared" si="5"/>
        <v>0</v>
      </c>
      <c r="V23">
        <f t="shared" si="5"/>
        <v>0</v>
      </c>
      <c r="W23">
        <f t="shared" si="6"/>
        <v>0</v>
      </c>
      <c r="X23">
        <f t="shared" si="6"/>
        <v>0</v>
      </c>
      <c r="Y23">
        <f t="shared" si="6"/>
        <v>0</v>
      </c>
      <c r="Z23">
        <f t="shared" si="6"/>
        <v>0</v>
      </c>
      <c r="AA23">
        <f t="shared" si="6"/>
        <v>0</v>
      </c>
      <c r="AB23">
        <f t="shared" si="6"/>
        <v>0</v>
      </c>
      <c r="AC23">
        <f t="shared" si="6"/>
        <v>0</v>
      </c>
      <c r="AD23">
        <f t="shared" si="6"/>
        <v>0</v>
      </c>
      <c r="AE23">
        <f t="shared" si="6"/>
        <v>0</v>
      </c>
      <c r="AF23">
        <f t="shared" si="6"/>
        <v>0</v>
      </c>
      <c r="AG23">
        <f t="shared" si="6"/>
        <v>0</v>
      </c>
      <c r="AH23">
        <f t="shared" si="6"/>
        <v>0</v>
      </c>
      <c r="AI23">
        <f t="shared" si="6"/>
        <v>0</v>
      </c>
      <c r="AJ23">
        <f t="shared" si="6"/>
        <v>0</v>
      </c>
      <c r="AK23">
        <f t="shared" si="6"/>
        <v>0</v>
      </c>
    </row>
    <row r="24" spans="1:37">
      <c r="A24">
        <f t="shared" si="2"/>
        <v>19</v>
      </c>
      <c r="C24" s="87"/>
      <c r="D24" s="101"/>
      <c r="E24" s="101"/>
      <c r="F24" s="102"/>
      <c r="G24">
        <f t="shared" si="0"/>
        <v>0</v>
      </c>
      <c r="H24">
        <f t="shared" si="5"/>
        <v>0</v>
      </c>
      <c r="I24">
        <f t="shared" si="5"/>
        <v>0</v>
      </c>
      <c r="J24">
        <f t="shared" si="5"/>
        <v>0</v>
      </c>
      <c r="K24">
        <f t="shared" si="5"/>
        <v>0</v>
      </c>
      <c r="L24">
        <f t="shared" si="5"/>
        <v>0</v>
      </c>
      <c r="M24">
        <f t="shared" si="5"/>
        <v>0</v>
      </c>
      <c r="N24">
        <f t="shared" si="5"/>
        <v>0</v>
      </c>
      <c r="O24">
        <f t="shared" si="5"/>
        <v>0</v>
      </c>
      <c r="P24">
        <f t="shared" si="5"/>
        <v>0</v>
      </c>
      <c r="Q24">
        <f t="shared" si="5"/>
        <v>0</v>
      </c>
      <c r="R24">
        <f t="shared" si="5"/>
        <v>0</v>
      </c>
      <c r="S24">
        <f t="shared" si="5"/>
        <v>0</v>
      </c>
      <c r="T24">
        <f t="shared" si="5"/>
        <v>0</v>
      </c>
      <c r="U24">
        <f t="shared" si="5"/>
        <v>0</v>
      </c>
      <c r="V24">
        <f t="shared" si="5"/>
        <v>0</v>
      </c>
      <c r="W24">
        <f t="shared" si="6"/>
        <v>0</v>
      </c>
      <c r="X24">
        <f t="shared" si="6"/>
        <v>0</v>
      </c>
      <c r="Y24">
        <f t="shared" si="6"/>
        <v>0</v>
      </c>
      <c r="Z24">
        <f t="shared" si="6"/>
        <v>0</v>
      </c>
      <c r="AA24">
        <f t="shared" si="6"/>
        <v>0</v>
      </c>
      <c r="AB24">
        <f t="shared" si="6"/>
        <v>0</v>
      </c>
      <c r="AC24">
        <f t="shared" si="6"/>
        <v>0</v>
      </c>
      <c r="AD24">
        <f t="shared" si="6"/>
        <v>0</v>
      </c>
      <c r="AE24">
        <f t="shared" si="6"/>
        <v>0</v>
      </c>
      <c r="AF24">
        <f t="shared" si="6"/>
        <v>0</v>
      </c>
      <c r="AG24">
        <f t="shared" si="6"/>
        <v>0</v>
      </c>
      <c r="AH24">
        <f t="shared" si="6"/>
        <v>0</v>
      </c>
      <c r="AI24">
        <f t="shared" si="6"/>
        <v>0</v>
      </c>
      <c r="AJ24">
        <f t="shared" si="6"/>
        <v>0</v>
      </c>
      <c r="AK24">
        <f t="shared" si="6"/>
        <v>0</v>
      </c>
    </row>
    <row r="25" spans="1:37">
      <c r="A25">
        <f t="shared" si="2"/>
        <v>20</v>
      </c>
      <c r="C25" s="87"/>
      <c r="D25" s="101"/>
      <c r="E25" s="101"/>
      <c r="F25" s="102"/>
      <c r="G25">
        <f t="shared" si="0"/>
        <v>0</v>
      </c>
      <c r="H25">
        <f t="shared" si="5"/>
        <v>0</v>
      </c>
      <c r="I25">
        <f t="shared" si="5"/>
        <v>0</v>
      </c>
      <c r="J25">
        <f t="shared" si="5"/>
        <v>0</v>
      </c>
      <c r="K25">
        <f t="shared" si="5"/>
        <v>0</v>
      </c>
      <c r="L25">
        <f t="shared" si="5"/>
        <v>0</v>
      </c>
      <c r="M25">
        <f t="shared" si="5"/>
        <v>0</v>
      </c>
      <c r="N25">
        <f t="shared" si="5"/>
        <v>0</v>
      </c>
      <c r="O25">
        <f t="shared" si="5"/>
        <v>0</v>
      </c>
      <c r="P25">
        <f t="shared" si="5"/>
        <v>0</v>
      </c>
      <c r="Q25">
        <f t="shared" si="5"/>
        <v>0</v>
      </c>
      <c r="R25">
        <f t="shared" si="5"/>
        <v>0</v>
      </c>
      <c r="S25">
        <f t="shared" si="5"/>
        <v>0</v>
      </c>
      <c r="T25">
        <f t="shared" si="5"/>
        <v>0</v>
      </c>
      <c r="U25">
        <f t="shared" si="5"/>
        <v>0</v>
      </c>
      <c r="V25">
        <f t="shared" si="5"/>
        <v>0</v>
      </c>
      <c r="W25">
        <f t="shared" si="6"/>
        <v>0</v>
      </c>
      <c r="X25">
        <f t="shared" si="6"/>
        <v>0</v>
      </c>
      <c r="Y25">
        <f t="shared" si="6"/>
        <v>0</v>
      </c>
      <c r="Z25">
        <f t="shared" si="6"/>
        <v>0</v>
      </c>
      <c r="AA25">
        <f t="shared" si="6"/>
        <v>0</v>
      </c>
      <c r="AB25">
        <f t="shared" si="6"/>
        <v>0</v>
      </c>
      <c r="AC25">
        <f t="shared" si="6"/>
        <v>0</v>
      </c>
      <c r="AD25">
        <f t="shared" si="6"/>
        <v>0</v>
      </c>
      <c r="AE25">
        <f t="shared" si="6"/>
        <v>0</v>
      </c>
      <c r="AF25">
        <f t="shared" si="6"/>
        <v>0</v>
      </c>
      <c r="AG25">
        <f t="shared" si="6"/>
        <v>0</v>
      </c>
      <c r="AH25">
        <f t="shared" si="6"/>
        <v>0</v>
      </c>
      <c r="AI25">
        <f t="shared" si="6"/>
        <v>0</v>
      </c>
      <c r="AJ25">
        <f t="shared" si="6"/>
        <v>0</v>
      </c>
      <c r="AK25">
        <f t="shared" si="6"/>
        <v>0</v>
      </c>
    </row>
    <row r="26" spans="1:37">
      <c r="A26">
        <f t="shared" si="2"/>
        <v>21</v>
      </c>
      <c r="C26" s="87"/>
      <c r="D26" s="100"/>
      <c r="E26" s="101"/>
      <c r="F26" s="102"/>
      <c r="G26">
        <f t="shared" si="0"/>
        <v>0</v>
      </c>
      <c r="H26">
        <f t="shared" si="5"/>
        <v>0</v>
      </c>
      <c r="I26">
        <f t="shared" si="5"/>
        <v>0</v>
      </c>
      <c r="J26">
        <f t="shared" si="5"/>
        <v>0</v>
      </c>
      <c r="K26">
        <f t="shared" si="5"/>
        <v>0</v>
      </c>
      <c r="L26">
        <f t="shared" si="5"/>
        <v>0</v>
      </c>
      <c r="M26">
        <f t="shared" si="5"/>
        <v>0</v>
      </c>
      <c r="N26">
        <f t="shared" si="5"/>
        <v>0</v>
      </c>
      <c r="O26">
        <f t="shared" si="5"/>
        <v>0</v>
      </c>
      <c r="P26">
        <f t="shared" si="5"/>
        <v>0</v>
      </c>
      <c r="Q26">
        <f t="shared" si="5"/>
        <v>0</v>
      </c>
      <c r="R26">
        <f t="shared" si="5"/>
        <v>0</v>
      </c>
      <c r="S26">
        <f t="shared" si="5"/>
        <v>0</v>
      </c>
      <c r="T26">
        <f t="shared" si="5"/>
        <v>0</v>
      </c>
      <c r="U26">
        <f t="shared" si="5"/>
        <v>0</v>
      </c>
      <c r="V26">
        <f t="shared" si="5"/>
        <v>0</v>
      </c>
      <c r="W26">
        <f t="shared" si="6"/>
        <v>0</v>
      </c>
      <c r="X26">
        <f t="shared" si="6"/>
        <v>0</v>
      </c>
      <c r="Y26">
        <f t="shared" si="6"/>
        <v>0</v>
      </c>
      <c r="Z26">
        <f t="shared" si="6"/>
        <v>0</v>
      </c>
      <c r="AA26">
        <f t="shared" si="6"/>
        <v>0</v>
      </c>
      <c r="AB26">
        <f t="shared" si="6"/>
        <v>0</v>
      </c>
      <c r="AC26">
        <f t="shared" si="6"/>
        <v>0</v>
      </c>
      <c r="AD26">
        <f t="shared" si="6"/>
        <v>0</v>
      </c>
      <c r="AE26">
        <f t="shared" si="6"/>
        <v>0</v>
      </c>
      <c r="AF26">
        <f t="shared" si="6"/>
        <v>0</v>
      </c>
      <c r="AG26">
        <f t="shared" si="6"/>
        <v>0</v>
      </c>
      <c r="AH26">
        <f t="shared" si="6"/>
        <v>0</v>
      </c>
      <c r="AI26">
        <f t="shared" si="6"/>
        <v>0</v>
      </c>
      <c r="AJ26">
        <f t="shared" si="6"/>
        <v>0</v>
      </c>
      <c r="AK26">
        <f t="shared" si="6"/>
        <v>0</v>
      </c>
    </row>
    <row r="27" spans="1:37">
      <c r="A27">
        <f t="shared" si="2"/>
        <v>22</v>
      </c>
      <c r="C27" s="87"/>
      <c r="D27" s="100"/>
      <c r="E27" s="101"/>
      <c r="F27" s="102"/>
      <c r="G27">
        <f t="shared" si="0"/>
        <v>0</v>
      </c>
      <c r="H27">
        <f t="shared" ref="H27:I32" si="7">SUMPRODUCT((H$4=$E27)*($F27))</f>
        <v>0</v>
      </c>
      <c r="I27">
        <f t="shared" si="7"/>
        <v>0</v>
      </c>
      <c r="J27" t="s">
        <v>77</v>
      </c>
      <c r="K27">
        <f t="shared" ref="K27:V31" si="8">SUMPRODUCT((K$4=$E27)*($F27))</f>
        <v>0</v>
      </c>
      <c r="L27">
        <f t="shared" si="8"/>
        <v>0</v>
      </c>
      <c r="M27">
        <f t="shared" si="8"/>
        <v>0</v>
      </c>
      <c r="N27">
        <f t="shared" si="8"/>
        <v>0</v>
      </c>
      <c r="O27">
        <f t="shared" si="8"/>
        <v>0</v>
      </c>
      <c r="P27">
        <f t="shared" si="8"/>
        <v>0</v>
      </c>
      <c r="Q27">
        <f t="shared" si="8"/>
        <v>0</v>
      </c>
      <c r="R27">
        <f t="shared" si="8"/>
        <v>0</v>
      </c>
      <c r="S27">
        <f t="shared" si="8"/>
        <v>0</v>
      </c>
      <c r="T27">
        <f t="shared" si="8"/>
        <v>0</v>
      </c>
      <c r="U27">
        <f t="shared" si="8"/>
        <v>0</v>
      </c>
      <c r="V27">
        <f t="shared" si="8"/>
        <v>0</v>
      </c>
      <c r="W27">
        <f t="shared" si="6"/>
        <v>0</v>
      </c>
      <c r="X27">
        <f t="shared" si="6"/>
        <v>0</v>
      </c>
      <c r="Y27">
        <f t="shared" si="6"/>
        <v>0</v>
      </c>
      <c r="Z27">
        <f t="shared" si="6"/>
        <v>0</v>
      </c>
      <c r="AA27">
        <f t="shared" si="6"/>
        <v>0</v>
      </c>
      <c r="AB27">
        <f t="shared" si="6"/>
        <v>0</v>
      </c>
      <c r="AC27">
        <f t="shared" si="6"/>
        <v>0</v>
      </c>
      <c r="AD27">
        <f t="shared" si="6"/>
        <v>0</v>
      </c>
      <c r="AE27">
        <f t="shared" si="6"/>
        <v>0</v>
      </c>
      <c r="AF27">
        <f t="shared" si="6"/>
        <v>0</v>
      </c>
      <c r="AG27">
        <f t="shared" si="6"/>
        <v>0</v>
      </c>
      <c r="AH27">
        <f t="shared" si="6"/>
        <v>0</v>
      </c>
      <c r="AI27">
        <f t="shared" si="6"/>
        <v>0</v>
      </c>
      <c r="AJ27">
        <f t="shared" si="6"/>
        <v>0</v>
      </c>
      <c r="AK27">
        <f t="shared" si="6"/>
        <v>0</v>
      </c>
    </row>
    <row r="28" spans="1:37">
      <c r="A28">
        <f t="shared" si="2"/>
        <v>23</v>
      </c>
      <c r="C28" s="87"/>
      <c r="D28" s="87"/>
      <c r="E28" s="88"/>
      <c r="F28" s="89"/>
      <c r="G28">
        <f t="shared" si="0"/>
        <v>0</v>
      </c>
      <c r="H28">
        <f t="shared" si="7"/>
        <v>0</v>
      </c>
      <c r="I28">
        <f t="shared" si="7"/>
        <v>0</v>
      </c>
      <c r="J28">
        <f>SUMPRODUCT((J$4=$E28)*($F28))</f>
        <v>0</v>
      </c>
      <c r="K28">
        <f t="shared" si="8"/>
        <v>0</v>
      </c>
      <c r="L28">
        <f t="shared" si="8"/>
        <v>0</v>
      </c>
      <c r="M28">
        <f t="shared" si="8"/>
        <v>0</v>
      </c>
      <c r="N28">
        <f t="shared" si="8"/>
        <v>0</v>
      </c>
      <c r="O28">
        <f t="shared" si="8"/>
        <v>0</v>
      </c>
      <c r="P28">
        <f t="shared" si="8"/>
        <v>0</v>
      </c>
      <c r="Q28">
        <f t="shared" si="8"/>
        <v>0</v>
      </c>
      <c r="R28">
        <f t="shared" si="8"/>
        <v>0</v>
      </c>
      <c r="S28">
        <f t="shared" si="8"/>
        <v>0</v>
      </c>
      <c r="T28">
        <f t="shared" si="8"/>
        <v>0</v>
      </c>
      <c r="U28">
        <f t="shared" si="8"/>
        <v>0</v>
      </c>
      <c r="V28">
        <f t="shared" si="8"/>
        <v>0</v>
      </c>
      <c r="W28">
        <f t="shared" si="6"/>
        <v>0</v>
      </c>
      <c r="X28">
        <f t="shared" si="6"/>
        <v>0</v>
      </c>
      <c r="Y28">
        <f t="shared" si="6"/>
        <v>0</v>
      </c>
      <c r="Z28">
        <f t="shared" si="6"/>
        <v>0</v>
      </c>
      <c r="AA28">
        <f t="shared" si="6"/>
        <v>0</v>
      </c>
      <c r="AB28">
        <f t="shared" si="6"/>
        <v>0</v>
      </c>
      <c r="AC28">
        <f t="shared" si="6"/>
        <v>0</v>
      </c>
      <c r="AD28">
        <f t="shared" si="6"/>
        <v>0</v>
      </c>
      <c r="AE28">
        <f t="shared" si="6"/>
        <v>0</v>
      </c>
      <c r="AF28">
        <f t="shared" si="6"/>
        <v>0</v>
      </c>
      <c r="AG28">
        <f t="shared" si="6"/>
        <v>0</v>
      </c>
      <c r="AH28">
        <f t="shared" si="6"/>
        <v>0</v>
      </c>
      <c r="AI28">
        <f t="shared" si="6"/>
        <v>0</v>
      </c>
      <c r="AJ28">
        <f t="shared" si="6"/>
        <v>0</v>
      </c>
      <c r="AK28">
        <f t="shared" si="6"/>
        <v>0</v>
      </c>
    </row>
    <row r="29" spans="1:37">
      <c r="A29">
        <f t="shared" si="2"/>
        <v>24</v>
      </c>
      <c r="C29" s="91"/>
      <c r="D29" s="87"/>
      <c r="E29" s="88"/>
      <c r="F29" s="89"/>
      <c r="G29">
        <f t="shared" si="0"/>
        <v>0</v>
      </c>
      <c r="H29">
        <f t="shared" si="7"/>
        <v>0</v>
      </c>
      <c r="I29">
        <f t="shared" si="7"/>
        <v>0</v>
      </c>
      <c r="J29">
        <f>SUMPRODUCT((J$4=$E29)*($F29))</f>
        <v>0</v>
      </c>
      <c r="K29">
        <f t="shared" si="8"/>
        <v>0</v>
      </c>
      <c r="L29">
        <f t="shared" si="8"/>
        <v>0</v>
      </c>
      <c r="M29">
        <f t="shared" si="8"/>
        <v>0</v>
      </c>
      <c r="N29">
        <f t="shared" si="8"/>
        <v>0</v>
      </c>
      <c r="O29">
        <f t="shared" si="8"/>
        <v>0</v>
      </c>
      <c r="P29">
        <f t="shared" si="8"/>
        <v>0</v>
      </c>
      <c r="Q29">
        <f t="shared" si="8"/>
        <v>0</v>
      </c>
      <c r="R29">
        <f t="shared" si="8"/>
        <v>0</v>
      </c>
      <c r="S29">
        <f t="shared" si="8"/>
        <v>0</v>
      </c>
      <c r="T29">
        <f t="shared" si="8"/>
        <v>0</v>
      </c>
      <c r="U29">
        <f t="shared" si="8"/>
        <v>0</v>
      </c>
      <c r="V29">
        <f t="shared" si="8"/>
        <v>0</v>
      </c>
      <c r="W29">
        <f t="shared" si="6"/>
        <v>0</v>
      </c>
      <c r="X29">
        <f t="shared" si="6"/>
        <v>0</v>
      </c>
      <c r="Y29">
        <f t="shared" si="6"/>
        <v>0</v>
      </c>
      <c r="Z29">
        <f t="shared" si="6"/>
        <v>0</v>
      </c>
      <c r="AA29">
        <f t="shared" si="6"/>
        <v>0</v>
      </c>
      <c r="AB29">
        <f t="shared" si="6"/>
        <v>0</v>
      </c>
      <c r="AC29">
        <f t="shared" si="6"/>
        <v>0</v>
      </c>
      <c r="AD29">
        <f t="shared" si="6"/>
        <v>0</v>
      </c>
      <c r="AE29">
        <f t="shared" si="6"/>
        <v>0</v>
      </c>
      <c r="AF29">
        <f t="shared" si="6"/>
        <v>0</v>
      </c>
      <c r="AG29">
        <f t="shared" si="6"/>
        <v>0</v>
      </c>
      <c r="AH29">
        <f t="shared" si="6"/>
        <v>0</v>
      </c>
      <c r="AI29">
        <f t="shared" si="6"/>
        <v>0</v>
      </c>
      <c r="AJ29">
        <f t="shared" si="6"/>
        <v>0</v>
      </c>
      <c r="AK29">
        <f t="shared" si="6"/>
        <v>0</v>
      </c>
    </row>
    <row r="30" spans="1:37">
      <c r="A30">
        <f t="shared" si="2"/>
        <v>25</v>
      </c>
      <c r="C30" s="91"/>
      <c r="D30" s="87"/>
      <c r="E30" s="88"/>
      <c r="F30" s="89"/>
      <c r="G30">
        <f t="shared" si="0"/>
        <v>0</v>
      </c>
      <c r="H30">
        <f t="shared" si="7"/>
        <v>0</v>
      </c>
      <c r="I30">
        <f t="shared" si="7"/>
        <v>0</v>
      </c>
      <c r="J30">
        <f>SUMPRODUCT((J$4=$E30)*($F30))</f>
        <v>0</v>
      </c>
      <c r="K30">
        <f t="shared" si="8"/>
        <v>0</v>
      </c>
      <c r="L30">
        <f t="shared" si="8"/>
        <v>0</v>
      </c>
      <c r="M30">
        <f t="shared" si="8"/>
        <v>0</v>
      </c>
      <c r="N30">
        <f t="shared" si="8"/>
        <v>0</v>
      </c>
      <c r="O30">
        <f t="shared" si="8"/>
        <v>0</v>
      </c>
      <c r="P30">
        <f t="shared" si="8"/>
        <v>0</v>
      </c>
      <c r="Q30">
        <f t="shared" si="8"/>
        <v>0</v>
      </c>
      <c r="R30">
        <f t="shared" si="8"/>
        <v>0</v>
      </c>
      <c r="S30">
        <f t="shared" si="8"/>
        <v>0</v>
      </c>
      <c r="T30">
        <f t="shared" si="8"/>
        <v>0</v>
      </c>
      <c r="U30">
        <f t="shared" si="8"/>
        <v>0</v>
      </c>
      <c r="V30">
        <f t="shared" si="8"/>
        <v>0</v>
      </c>
      <c r="W30">
        <f t="shared" si="6"/>
        <v>0</v>
      </c>
      <c r="X30">
        <f t="shared" si="6"/>
        <v>0</v>
      </c>
      <c r="Y30">
        <f t="shared" si="6"/>
        <v>0</v>
      </c>
      <c r="Z30">
        <f t="shared" si="6"/>
        <v>0</v>
      </c>
      <c r="AA30">
        <f t="shared" si="6"/>
        <v>0</v>
      </c>
      <c r="AB30">
        <f t="shared" si="6"/>
        <v>0</v>
      </c>
      <c r="AC30">
        <f t="shared" si="6"/>
        <v>0</v>
      </c>
      <c r="AD30">
        <f t="shared" si="6"/>
        <v>0</v>
      </c>
      <c r="AE30">
        <f t="shared" si="6"/>
        <v>0</v>
      </c>
      <c r="AF30">
        <f t="shared" si="6"/>
        <v>0</v>
      </c>
      <c r="AG30">
        <f t="shared" si="6"/>
        <v>0</v>
      </c>
      <c r="AH30">
        <f t="shared" si="6"/>
        <v>0</v>
      </c>
      <c r="AI30">
        <f t="shared" si="6"/>
        <v>0</v>
      </c>
      <c r="AJ30">
        <f t="shared" si="6"/>
        <v>0</v>
      </c>
      <c r="AK30">
        <f t="shared" si="6"/>
        <v>0</v>
      </c>
    </row>
    <row r="31" spans="1:37">
      <c r="A31">
        <f t="shared" si="2"/>
        <v>26</v>
      </c>
      <c r="C31" s="91"/>
      <c r="D31" s="91"/>
      <c r="E31" s="88"/>
      <c r="F31" s="89"/>
      <c r="G31">
        <f t="shared" si="0"/>
        <v>0</v>
      </c>
      <c r="H31">
        <f t="shared" si="7"/>
        <v>0</v>
      </c>
      <c r="I31">
        <f t="shared" si="7"/>
        <v>0</v>
      </c>
      <c r="J31">
        <f>SUMPRODUCT((J$4=$E31)*($F31))</f>
        <v>0</v>
      </c>
      <c r="K31">
        <f t="shared" si="8"/>
        <v>0</v>
      </c>
      <c r="L31">
        <f t="shared" si="8"/>
        <v>0</v>
      </c>
      <c r="M31">
        <f t="shared" si="8"/>
        <v>0</v>
      </c>
      <c r="N31">
        <f t="shared" si="8"/>
        <v>0</v>
      </c>
      <c r="O31">
        <f t="shared" si="8"/>
        <v>0</v>
      </c>
      <c r="P31">
        <f t="shared" si="8"/>
        <v>0</v>
      </c>
      <c r="Q31">
        <f t="shared" si="8"/>
        <v>0</v>
      </c>
      <c r="R31">
        <f t="shared" si="8"/>
        <v>0</v>
      </c>
      <c r="S31">
        <f t="shared" si="8"/>
        <v>0</v>
      </c>
      <c r="T31">
        <f t="shared" si="8"/>
        <v>0</v>
      </c>
      <c r="U31">
        <f t="shared" si="8"/>
        <v>0</v>
      </c>
      <c r="V31">
        <f t="shared" si="8"/>
        <v>0</v>
      </c>
      <c r="W31">
        <f t="shared" si="6"/>
        <v>0</v>
      </c>
      <c r="X31">
        <f t="shared" si="6"/>
        <v>0</v>
      </c>
      <c r="Y31">
        <f t="shared" si="6"/>
        <v>0</v>
      </c>
      <c r="Z31">
        <f t="shared" si="6"/>
        <v>0</v>
      </c>
      <c r="AA31">
        <f t="shared" si="6"/>
        <v>0</v>
      </c>
      <c r="AB31">
        <f t="shared" si="6"/>
        <v>0</v>
      </c>
      <c r="AC31">
        <f t="shared" si="6"/>
        <v>0</v>
      </c>
      <c r="AD31">
        <f t="shared" si="6"/>
        <v>0</v>
      </c>
      <c r="AE31">
        <f t="shared" si="6"/>
        <v>0</v>
      </c>
      <c r="AF31">
        <f t="shared" si="6"/>
        <v>0</v>
      </c>
      <c r="AG31">
        <f t="shared" si="6"/>
        <v>0</v>
      </c>
      <c r="AH31">
        <f t="shared" si="6"/>
        <v>0</v>
      </c>
      <c r="AI31">
        <f t="shared" si="6"/>
        <v>0</v>
      </c>
      <c r="AJ31">
        <f t="shared" si="6"/>
        <v>0</v>
      </c>
      <c r="AK31">
        <f t="shared" si="6"/>
        <v>0</v>
      </c>
    </row>
    <row r="32" spans="1:37">
      <c r="A32">
        <f t="shared" si="2"/>
        <v>27</v>
      </c>
      <c r="C32" s="87"/>
      <c r="D32" s="87"/>
      <c r="E32" s="88"/>
      <c r="F32" s="89"/>
      <c r="G32">
        <f t="shared" si="0"/>
        <v>0</v>
      </c>
      <c r="H32">
        <f t="shared" si="7"/>
        <v>0</v>
      </c>
      <c r="I32">
        <f t="shared" si="7"/>
        <v>0</v>
      </c>
      <c r="J32">
        <f>SUMPRODUCT((J$4=$E32)*($F32))</f>
        <v>0</v>
      </c>
      <c r="K32">
        <f>SUMPRODUCT((K$4=$E32)*($F32))</f>
        <v>0</v>
      </c>
      <c r="L32">
        <f>SUMPRODUCT((L$4=$E32)*($F32))</f>
        <v>0</v>
      </c>
      <c r="M32">
        <f>SUMPRODUCT((M$4=$E32)*($F32))</f>
        <v>0</v>
      </c>
      <c r="N32">
        <f>SUMPRODUCT((N$4=$E32)*($F32))</f>
        <v>0</v>
      </c>
      <c r="O32">
        <f t="shared" ref="O32:V32" si="9">SUMPRODUCT((O$4=$E32)*($F32))</f>
        <v>0</v>
      </c>
      <c r="P32">
        <f t="shared" si="9"/>
        <v>0</v>
      </c>
      <c r="Q32">
        <f t="shared" si="9"/>
        <v>0</v>
      </c>
      <c r="R32">
        <f t="shared" si="9"/>
        <v>0</v>
      </c>
      <c r="S32">
        <f t="shared" si="9"/>
        <v>0</v>
      </c>
      <c r="T32">
        <f t="shared" si="9"/>
        <v>0</v>
      </c>
      <c r="U32">
        <f t="shared" si="9"/>
        <v>0</v>
      </c>
      <c r="V32">
        <f t="shared" si="9"/>
        <v>0</v>
      </c>
      <c r="W32">
        <f t="shared" si="6"/>
        <v>0</v>
      </c>
      <c r="X32">
        <f t="shared" si="6"/>
        <v>0</v>
      </c>
      <c r="Y32">
        <f t="shared" si="6"/>
        <v>0</v>
      </c>
      <c r="Z32">
        <f t="shared" si="6"/>
        <v>0</v>
      </c>
      <c r="AA32">
        <f t="shared" si="6"/>
        <v>0</v>
      </c>
      <c r="AB32">
        <f t="shared" si="6"/>
        <v>0</v>
      </c>
      <c r="AC32">
        <f t="shared" si="6"/>
        <v>0</v>
      </c>
      <c r="AD32">
        <f t="shared" si="6"/>
        <v>0</v>
      </c>
      <c r="AE32">
        <f t="shared" si="6"/>
        <v>0</v>
      </c>
      <c r="AF32">
        <f t="shared" si="6"/>
        <v>0</v>
      </c>
      <c r="AG32">
        <f t="shared" si="6"/>
        <v>0</v>
      </c>
      <c r="AH32">
        <f t="shared" si="6"/>
        <v>0</v>
      </c>
      <c r="AI32">
        <f t="shared" si="6"/>
        <v>0</v>
      </c>
      <c r="AJ32">
        <f t="shared" si="6"/>
        <v>0</v>
      </c>
      <c r="AK32">
        <f t="shared" si="6"/>
        <v>0</v>
      </c>
    </row>
    <row r="33" spans="1:37">
      <c r="A33">
        <f t="shared" si="2"/>
        <v>28</v>
      </c>
      <c r="C33" s="87"/>
      <c r="D33" s="87"/>
      <c r="E33" s="88"/>
      <c r="F33" s="89"/>
      <c r="G33">
        <f t="shared" ref="G33:V48" si="10">SUMPRODUCT((G$4=$E33)*($F33))</f>
        <v>0</v>
      </c>
      <c r="H33">
        <f t="shared" si="10"/>
        <v>0</v>
      </c>
      <c r="I33">
        <f t="shared" si="10"/>
        <v>0</v>
      </c>
      <c r="J33">
        <f t="shared" si="10"/>
        <v>0</v>
      </c>
      <c r="K33">
        <f t="shared" si="10"/>
        <v>0</v>
      </c>
      <c r="L33">
        <f t="shared" si="10"/>
        <v>0</v>
      </c>
      <c r="M33">
        <f t="shared" si="10"/>
        <v>0</v>
      </c>
      <c r="N33">
        <f t="shared" si="10"/>
        <v>0</v>
      </c>
      <c r="O33">
        <f t="shared" si="10"/>
        <v>0</v>
      </c>
      <c r="P33">
        <f t="shared" si="10"/>
        <v>0</v>
      </c>
      <c r="Q33">
        <f t="shared" si="10"/>
        <v>0</v>
      </c>
      <c r="R33">
        <f t="shared" si="10"/>
        <v>0</v>
      </c>
      <c r="S33">
        <f t="shared" si="10"/>
        <v>0</v>
      </c>
      <c r="T33">
        <f t="shared" si="10"/>
        <v>0</v>
      </c>
      <c r="U33">
        <f t="shared" si="10"/>
        <v>0</v>
      </c>
      <c r="V33">
        <f t="shared" si="10"/>
        <v>0</v>
      </c>
      <c r="W33">
        <f t="shared" ref="W33:AK48" si="11">SUMPRODUCT((W$4=$E33)*($F33))</f>
        <v>0</v>
      </c>
      <c r="X33">
        <f t="shared" si="11"/>
        <v>0</v>
      </c>
      <c r="Y33">
        <f t="shared" si="11"/>
        <v>0</v>
      </c>
      <c r="Z33">
        <f t="shared" si="11"/>
        <v>0</v>
      </c>
      <c r="AA33">
        <f t="shared" si="11"/>
        <v>0</v>
      </c>
      <c r="AB33">
        <f t="shared" si="11"/>
        <v>0</v>
      </c>
      <c r="AC33">
        <f t="shared" si="11"/>
        <v>0</v>
      </c>
      <c r="AD33">
        <f t="shared" si="11"/>
        <v>0</v>
      </c>
      <c r="AE33">
        <f t="shared" si="11"/>
        <v>0</v>
      </c>
      <c r="AF33">
        <f t="shared" si="11"/>
        <v>0</v>
      </c>
      <c r="AG33">
        <f t="shared" si="11"/>
        <v>0</v>
      </c>
      <c r="AH33">
        <f t="shared" si="11"/>
        <v>0</v>
      </c>
      <c r="AI33">
        <f t="shared" si="11"/>
        <v>0</v>
      </c>
      <c r="AJ33">
        <f t="shared" si="11"/>
        <v>0</v>
      </c>
      <c r="AK33">
        <f t="shared" si="11"/>
        <v>0</v>
      </c>
    </row>
    <row r="34" spans="1:37">
      <c r="A34">
        <f t="shared" si="2"/>
        <v>29</v>
      </c>
      <c r="C34" s="87"/>
      <c r="D34" s="87"/>
      <c r="E34" s="88"/>
      <c r="F34" s="89"/>
      <c r="G34">
        <f t="shared" si="10"/>
        <v>0</v>
      </c>
      <c r="H34">
        <f t="shared" si="10"/>
        <v>0</v>
      </c>
      <c r="I34">
        <f t="shared" si="10"/>
        <v>0</v>
      </c>
      <c r="J34">
        <f t="shared" si="10"/>
        <v>0</v>
      </c>
      <c r="K34">
        <f t="shared" si="10"/>
        <v>0</v>
      </c>
      <c r="L34">
        <f t="shared" si="10"/>
        <v>0</v>
      </c>
      <c r="M34">
        <f t="shared" si="10"/>
        <v>0</v>
      </c>
      <c r="N34">
        <f t="shared" si="10"/>
        <v>0</v>
      </c>
      <c r="O34">
        <f t="shared" si="10"/>
        <v>0</v>
      </c>
      <c r="P34">
        <f t="shared" si="10"/>
        <v>0</v>
      </c>
      <c r="Q34">
        <f t="shared" si="10"/>
        <v>0</v>
      </c>
      <c r="R34">
        <f t="shared" si="10"/>
        <v>0</v>
      </c>
      <c r="S34">
        <f t="shared" si="10"/>
        <v>0</v>
      </c>
      <c r="T34">
        <f t="shared" si="10"/>
        <v>0</v>
      </c>
      <c r="U34">
        <f t="shared" si="10"/>
        <v>0</v>
      </c>
      <c r="V34">
        <f t="shared" si="10"/>
        <v>0</v>
      </c>
      <c r="W34">
        <f t="shared" si="11"/>
        <v>0</v>
      </c>
      <c r="X34">
        <f t="shared" si="11"/>
        <v>0</v>
      </c>
      <c r="Y34">
        <f t="shared" si="11"/>
        <v>0</v>
      </c>
      <c r="Z34">
        <f t="shared" si="11"/>
        <v>0</v>
      </c>
      <c r="AA34">
        <f t="shared" si="11"/>
        <v>0</v>
      </c>
      <c r="AB34">
        <f t="shared" si="11"/>
        <v>0</v>
      </c>
      <c r="AC34">
        <f t="shared" si="11"/>
        <v>0</v>
      </c>
      <c r="AD34">
        <f t="shared" si="11"/>
        <v>0</v>
      </c>
      <c r="AE34">
        <f t="shared" si="11"/>
        <v>0</v>
      </c>
      <c r="AF34">
        <f t="shared" si="11"/>
        <v>0</v>
      </c>
      <c r="AG34">
        <f t="shared" si="11"/>
        <v>0</v>
      </c>
      <c r="AH34">
        <f t="shared" si="11"/>
        <v>0</v>
      </c>
      <c r="AI34">
        <f t="shared" si="11"/>
        <v>0</v>
      </c>
      <c r="AJ34">
        <f t="shared" si="11"/>
        <v>0</v>
      </c>
      <c r="AK34">
        <f t="shared" si="11"/>
        <v>0</v>
      </c>
    </row>
    <row r="35" spans="1:37">
      <c r="A35">
        <f t="shared" si="2"/>
        <v>30</v>
      </c>
      <c r="C35" s="87"/>
      <c r="D35" s="87"/>
      <c r="E35" s="88"/>
      <c r="F35" s="89"/>
      <c r="G35">
        <f t="shared" si="10"/>
        <v>0</v>
      </c>
      <c r="H35">
        <f t="shared" si="10"/>
        <v>0</v>
      </c>
      <c r="I35">
        <f t="shared" si="10"/>
        <v>0</v>
      </c>
      <c r="J35">
        <f t="shared" si="10"/>
        <v>0</v>
      </c>
      <c r="K35">
        <f t="shared" si="10"/>
        <v>0</v>
      </c>
      <c r="L35">
        <f t="shared" si="10"/>
        <v>0</v>
      </c>
      <c r="M35">
        <f t="shared" si="10"/>
        <v>0</v>
      </c>
      <c r="N35">
        <f t="shared" si="10"/>
        <v>0</v>
      </c>
      <c r="O35">
        <f t="shared" si="10"/>
        <v>0</v>
      </c>
      <c r="P35">
        <f t="shared" si="10"/>
        <v>0</v>
      </c>
      <c r="Q35">
        <f t="shared" si="10"/>
        <v>0</v>
      </c>
      <c r="R35">
        <f t="shared" si="10"/>
        <v>0</v>
      </c>
      <c r="S35">
        <f t="shared" si="10"/>
        <v>0</v>
      </c>
      <c r="T35">
        <f t="shared" si="10"/>
        <v>0</v>
      </c>
      <c r="U35">
        <f t="shared" si="10"/>
        <v>0</v>
      </c>
      <c r="V35">
        <f t="shared" si="10"/>
        <v>0</v>
      </c>
      <c r="W35">
        <f t="shared" si="11"/>
        <v>0</v>
      </c>
      <c r="X35">
        <f t="shared" si="11"/>
        <v>0</v>
      </c>
      <c r="Y35">
        <f t="shared" si="11"/>
        <v>0</v>
      </c>
      <c r="Z35">
        <f t="shared" si="11"/>
        <v>0</v>
      </c>
      <c r="AA35">
        <f t="shared" si="11"/>
        <v>0</v>
      </c>
      <c r="AB35">
        <f t="shared" si="11"/>
        <v>0</v>
      </c>
      <c r="AC35">
        <f t="shared" si="11"/>
        <v>0</v>
      </c>
      <c r="AD35">
        <f t="shared" si="11"/>
        <v>0</v>
      </c>
      <c r="AE35">
        <f t="shared" si="11"/>
        <v>0</v>
      </c>
      <c r="AF35">
        <f t="shared" si="11"/>
        <v>0</v>
      </c>
      <c r="AG35">
        <f t="shared" si="11"/>
        <v>0</v>
      </c>
      <c r="AH35">
        <f t="shared" si="11"/>
        <v>0</v>
      </c>
      <c r="AI35">
        <f t="shared" si="11"/>
        <v>0</v>
      </c>
      <c r="AJ35">
        <f t="shared" si="11"/>
        <v>0</v>
      </c>
      <c r="AK35">
        <f t="shared" si="11"/>
        <v>0</v>
      </c>
    </row>
    <row r="36" spans="1:37">
      <c r="A36">
        <f t="shared" si="2"/>
        <v>31</v>
      </c>
      <c r="C36" s="87"/>
      <c r="D36" s="87"/>
      <c r="E36" s="88"/>
      <c r="F36" s="89"/>
      <c r="G36">
        <f t="shared" si="10"/>
        <v>0</v>
      </c>
      <c r="H36">
        <f t="shared" si="10"/>
        <v>0</v>
      </c>
      <c r="I36">
        <f t="shared" si="10"/>
        <v>0</v>
      </c>
      <c r="J36">
        <f t="shared" si="10"/>
        <v>0</v>
      </c>
      <c r="K36">
        <f t="shared" si="10"/>
        <v>0</v>
      </c>
      <c r="L36">
        <f t="shared" si="10"/>
        <v>0</v>
      </c>
      <c r="M36">
        <f t="shared" si="10"/>
        <v>0</v>
      </c>
      <c r="N36">
        <f t="shared" si="10"/>
        <v>0</v>
      </c>
      <c r="O36">
        <f t="shared" si="10"/>
        <v>0</v>
      </c>
      <c r="P36">
        <f t="shared" si="10"/>
        <v>0</v>
      </c>
      <c r="Q36">
        <f t="shared" si="10"/>
        <v>0</v>
      </c>
      <c r="R36">
        <f t="shared" si="10"/>
        <v>0</v>
      </c>
      <c r="S36">
        <f t="shared" si="10"/>
        <v>0</v>
      </c>
      <c r="T36">
        <f t="shared" si="10"/>
        <v>0</v>
      </c>
      <c r="U36">
        <f t="shared" si="10"/>
        <v>0</v>
      </c>
      <c r="V36">
        <f t="shared" si="10"/>
        <v>0</v>
      </c>
      <c r="W36">
        <f t="shared" si="11"/>
        <v>0</v>
      </c>
      <c r="X36">
        <f t="shared" si="11"/>
        <v>0</v>
      </c>
      <c r="Y36">
        <f t="shared" si="11"/>
        <v>0</v>
      </c>
      <c r="Z36">
        <f t="shared" si="11"/>
        <v>0</v>
      </c>
      <c r="AA36">
        <f t="shared" si="11"/>
        <v>0</v>
      </c>
      <c r="AB36">
        <f t="shared" si="11"/>
        <v>0</v>
      </c>
      <c r="AC36">
        <f t="shared" si="11"/>
        <v>0</v>
      </c>
      <c r="AD36">
        <f t="shared" si="11"/>
        <v>0</v>
      </c>
      <c r="AE36">
        <f t="shared" si="11"/>
        <v>0</v>
      </c>
      <c r="AF36">
        <f t="shared" si="11"/>
        <v>0</v>
      </c>
      <c r="AG36">
        <f t="shared" si="11"/>
        <v>0</v>
      </c>
      <c r="AH36">
        <f t="shared" si="11"/>
        <v>0</v>
      </c>
      <c r="AI36">
        <f t="shared" si="11"/>
        <v>0</v>
      </c>
      <c r="AJ36">
        <f t="shared" si="11"/>
        <v>0</v>
      </c>
      <c r="AK36">
        <f t="shared" si="11"/>
        <v>0</v>
      </c>
    </row>
    <row r="37" spans="1:37">
      <c r="A37">
        <f t="shared" si="2"/>
        <v>32</v>
      </c>
      <c r="C37" s="87"/>
      <c r="D37" s="87"/>
      <c r="E37" s="88"/>
      <c r="F37" s="89"/>
      <c r="G37">
        <f t="shared" si="10"/>
        <v>0</v>
      </c>
      <c r="H37">
        <f t="shared" si="10"/>
        <v>0</v>
      </c>
      <c r="I37">
        <f t="shared" si="10"/>
        <v>0</v>
      </c>
      <c r="J37">
        <f t="shared" si="10"/>
        <v>0</v>
      </c>
      <c r="K37">
        <f t="shared" si="10"/>
        <v>0</v>
      </c>
      <c r="L37">
        <f t="shared" si="10"/>
        <v>0</v>
      </c>
      <c r="M37">
        <f t="shared" si="10"/>
        <v>0</v>
      </c>
      <c r="N37">
        <f t="shared" si="10"/>
        <v>0</v>
      </c>
      <c r="O37">
        <f t="shared" si="10"/>
        <v>0</v>
      </c>
      <c r="P37">
        <f t="shared" si="10"/>
        <v>0</v>
      </c>
      <c r="Q37">
        <f t="shared" si="10"/>
        <v>0</v>
      </c>
      <c r="R37">
        <f t="shared" si="10"/>
        <v>0</v>
      </c>
      <c r="S37">
        <f t="shared" si="10"/>
        <v>0</v>
      </c>
      <c r="T37">
        <f t="shared" si="10"/>
        <v>0</v>
      </c>
      <c r="U37">
        <f t="shared" si="10"/>
        <v>0</v>
      </c>
      <c r="V37">
        <f t="shared" si="10"/>
        <v>0</v>
      </c>
      <c r="W37">
        <f t="shared" si="11"/>
        <v>0</v>
      </c>
      <c r="X37">
        <f t="shared" si="11"/>
        <v>0</v>
      </c>
      <c r="Y37">
        <f t="shared" si="11"/>
        <v>0</v>
      </c>
      <c r="Z37">
        <f t="shared" si="11"/>
        <v>0</v>
      </c>
      <c r="AA37">
        <f t="shared" si="11"/>
        <v>0</v>
      </c>
      <c r="AB37">
        <f t="shared" si="11"/>
        <v>0</v>
      </c>
      <c r="AC37">
        <f t="shared" si="11"/>
        <v>0</v>
      </c>
      <c r="AD37">
        <f t="shared" si="11"/>
        <v>0</v>
      </c>
      <c r="AE37">
        <f t="shared" si="11"/>
        <v>0</v>
      </c>
      <c r="AF37">
        <f t="shared" si="11"/>
        <v>0</v>
      </c>
      <c r="AG37">
        <f t="shared" si="11"/>
        <v>0</v>
      </c>
      <c r="AH37">
        <f t="shared" si="11"/>
        <v>0</v>
      </c>
      <c r="AI37">
        <f t="shared" si="11"/>
        <v>0</v>
      </c>
      <c r="AJ37">
        <f t="shared" si="11"/>
        <v>0</v>
      </c>
      <c r="AK37">
        <f t="shared" si="11"/>
        <v>0</v>
      </c>
    </row>
    <row r="38" spans="1:37">
      <c r="A38">
        <f t="shared" si="2"/>
        <v>33</v>
      </c>
      <c r="C38" s="87"/>
      <c r="D38" s="87"/>
      <c r="E38" s="88"/>
      <c r="F38" s="89"/>
      <c r="G38">
        <f t="shared" si="10"/>
        <v>0</v>
      </c>
      <c r="H38">
        <f t="shared" si="10"/>
        <v>0</v>
      </c>
      <c r="I38">
        <f t="shared" si="10"/>
        <v>0</v>
      </c>
      <c r="J38">
        <f t="shared" si="10"/>
        <v>0</v>
      </c>
      <c r="K38">
        <f t="shared" si="10"/>
        <v>0</v>
      </c>
      <c r="L38">
        <f t="shared" si="10"/>
        <v>0</v>
      </c>
      <c r="M38">
        <f t="shared" si="10"/>
        <v>0</v>
      </c>
      <c r="N38">
        <f t="shared" si="10"/>
        <v>0</v>
      </c>
      <c r="O38">
        <f t="shared" si="10"/>
        <v>0</v>
      </c>
      <c r="P38">
        <f t="shared" si="10"/>
        <v>0</v>
      </c>
      <c r="Q38">
        <f t="shared" si="10"/>
        <v>0</v>
      </c>
      <c r="R38">
        <f t="shared" si="10"/>
        <v>0</v>
      </c>
      <c r="S38">
        <f t="shared" si="10"/>
        <v>0</v>
      </c>
      <c r="T38">
        <f t="shared" si="10"/>
        <v>0</v>
      </c>
      <c r="U38">
        <f t="shared" si="10"/>
        <v>0</v>
      </c>
      <c r="V38">
        <f t="shared" si="10"/>
        <v>0</v>
      </c>
      <c r="W38">
        <f t="shared" si="11"/>
        <v>0</v>
      </c>
      <c r="X38">
        <f t="shared" si="11"/>
        <v>0</v>
      </c>
      <c r="Y38">
        <f t="shared" si="11"/>
        <v>0</v>
      </c>
      <c r="Z38">
        <f t="shared" si="11"/>
        <v>0</v>
      </c>
      <c r="AA38">
        <f t="shared" si="11"/>
        <v>0</v>
      </c>
      <c r="AB38">
        <f t="shared" si="11"/>
        <v>0</v>
      </c>
      <c r="AC38">
        <f t="shared" si="11"/>
        <v>0</v>
      </c>
      <c r="AD38">
        <f t="shared" si="11"/>
        <v>0</v>
      </c>
      <c r="AE38">
        <f t="shared" si="11"/>
        <v>0</v>
      </c>
      <c r="AF38">
        <f t="shared" si="11"/>
        <v>0</v>
      </c>
      <c r="AG38">
        <f t="shared" si="11"/>
        <v>0</v>
      </c>
      <c r="AH38">
        <f t="shared" si="11"/>
        <v>0</v>
      </c>
      <c r="AI38">
        <f t="shared" si="11"/>
        <v>0</v>
      </c>
      <c r="AJ38">
        <f t="shared" si="11"/>
        <v>0</v>
      </c>
      <c r="AK38">
        <f t="shared" si="11"/>
        <v>0</v>
      </c>
    </row>
    <row r="39" spans="1:37">
      <c r="A39">
        <f t="shared" si="2"/>
        <v>34</v>
      </c>
      <c r="C39" s="87"/>
      <c r="D39" s="87"/>
      <c r="E39" s="88"/>
      <c r="F39" s="89"/>
      <c r="G39">
        <f t="shared" si="10"/>
        <v>0</v>
      </c>
      <c r="H39">
        <f t="shared" si="10"/>
        <v>0</v>
      </c>
      <c r="I39">
        <f t="shared" si="10"/>
        <v>0</v>
      </c>
      <c r="J39">
        <f t="shared" si="10"/>
        <v>0</v>
      </c>
      <c r="K39">
        <f t="shared" si="10"/>
        <v>0</v>
      </c>
      <c r="L39">
        <f t="shared" si="10"/>
        <v>0</v>
      </c>
      <c r="M39">
        <f t="shared" si="10"/>
        <v>0</v>
      </c>
      <c r="N39">
        <f t="shared" si="10"/>
        <v>0</v>
      </c>
      <c r="O39">
        <f t="shared" si="10"/>
        <v>0</v>
      </c>
      <c r="P39">
        <f t="shared" si="10"/>
        <v>0</v>
      </c>
      <c r="Q39">
        <f t="shared" si="10"/>
        <v>0</v>
      </c>
      <c r="R39">
        <f t="shared" si="10"/>
        <v>0</v>
      </c>
      <c r="S39">
        <f t="shared" si="10"/>
        <v>0</v>
      </c>
      <c r="T39">
        <f t="shared" si="10"/>
        <v>0</v>
      </c>
      <c r="U39">
        <f t="shared" si="10"/>
        <v>0</v>
      </c>
      <c r="V39">
        <f t="shared" si="10"/>
        <v>0</v>
      </c>
      <c r="W39">
        <f t="shared" si="11"/>
        <v>0</v>
      </c>
      <c r="X39">
        <f t="shared" si="11"/>
        <v>0</v>
      </c>
      <c r="Y39">
        <f t="shared" si="11"/>
        <v>0</v>
      </c>
      <c r="Z39">
        <f t="shared" si="11"/>
        <v>0</v>
      </c>
      <c r="AA39">
        <f t="shared" si="11"/>
        <v>0</v>
      </c>
      <c r="AB39">
        <f t="shared" si="11"/>
        <v>0</v>
      </c>
      <c r="AC39">
        <f t="shared" si="11"/>
        <v>0</v>
      </c>
      <c r="AD39">
        <f t="shared" si="11"/>
        <v>0</v>
      </c>
      <c r="AE39">
        <f t="shared" si="11"/>
        <v>0</v>
      </c>
      <c r="AF39">
        <f t="shared" si="11"/>
        <v>0</v>
      </c>
      <c r="AG39">
        <f t="shared" si="11"/>
        <v>0</v>
      </c>
      <c r="AH39">
        <f t="shared" si="11"/>
        <v>0</v>
      </c>
      <c r="AI39">
        <f t="shared" si="11"/>
        <v>0</v>
      </c>
      <c r="AJ39">
        <f t="shared" si="11"/>
        <v>0</v>
      </c>
      <c r="AK39">
        <f t="shared" si="11"/>
        <v>0</v>
      </c>
    </row>
    <row r="40" spans="1:37">
      <c r="A40">
        <f t="shared" si="2"/>
        <v>35</v>
      </c>
      <c r="C40" s="87"/>
      <c r="D40" s="91"/>
      <c r="E40" s="88"/>
      <c r="F40" s="89"/>
      <c r="G40">
        <f t="shared" si="10"/>
        <v>0</v>
      </c>
      <c r="H40">
        <f t="shared" si="10"/>
        <v>0</v>
      </c>
      <c r="I40">
        <f t="shared" si="10"/>
        <v>0</v>
      </c>
      <c r="J40">
        <f t="shared" si="10"/>
        <v>0</v>
      </c>
      <c r="K40">
        <f t="shared" si="10"/>
        <v>0</v>
      </c>
      <c r="L40">
        <f t="shared" si="10"/>
        <v>0</v>
      </c>
      <c r="M40">
        <f t="shared" si="10"/>
        <v>0</v>
      </c>
      <c r="N40">
        <f t="shared" si="10"/>
        <v>0</v>
      </c>
      <c r="O40">
        <f t="shared" si="10"/>
        <v>0</v>
      </c>
      <c r="P40">
        <f t="shared" si="10"/>
        <v>0</v>
      </c>
      <c r="Q40">
        <f t="shared" si="10"/>
        <v>0</v>
      </c>
      <c r="R40">
        <f t="shared" si="10"/>
        <v>0</v>
      </c>
      <c r="S40">
        <f t="shared" si="10"/>
        <v>0</v>
      </c>
      <c r="T40">
        <f t="shared" si="10"/>
        <v>0</v>
      </c>
      <c r="U40">
        <f t="shared" si="10"/>
        <v>0</v>
      </c>
      <c r="V40">
        <f t="shared" si="10"/>
        <v>0</v>
      </c>
      <c r="W40">
        <f t="shared" si="11"/>
        <v>0</v>
      </c>
      <c r="X40">
        <f t="shared" si="11"/>
        <v>0</v>
      </c>
      <c r="Y40">
        <f t="shared" si="11"/>
        <v>0</v>
      </c>
      <c r="Z40">
        <f t="shared" si="11"/>
        <v>0</v>
      </c>
      <c r="AA40">
        <f t="shared" si="11"/>
        <v>0</v>
      </c>
      <c r="AB40">
        <f t="shared" si="11"/>
        <v>0</v>
      </c>
      <c r="AC40">
        <f t="shared" si="11"/>
        <v>0</v>
      </c>
      <c r="AD40">
        <f t="shared" si="11"/>
        <v>0</v>
      </c>
      <c r="AE40">
        <f t="shared" si="11"/>
        <v>0</v>
      </c>
      <c r="AF40">
        <f t="shared" si="11"/>
        <v>0</v>
      </c>
      <c r="AG40">
        <f t="shared" si="11"/>
        <v>0</v>
      </c>
      <c r="AH40">
        <f t="shared" si="11"/>
        <v>0</v>
      </c>
      <c r="AI40">
        <f t="shared" si="11"/>
        <v>0</v>
      </c>
      <c r="AJ40">
        <f t="shared" si="11"/>
        <v>0</v>
      </c>
      <c r="AK40">
        <f t="shared" si="11"/>
        <v>0</v>
      </c>
    </row>
    <row r="41" spans="1:37">
      <c r="A41">
        <f t="shared" si="2"/>
        <v>36</v>
      </c>
      <c r="C41" s="87"/>
      <c r="D41" s="87"/>
      <c r="E41" s="88"/>
      <c r="F41" s="89"/>
      <c r="G41">
        <f t="shared" si="10"/>
        <v>0</v>
      </c>
      <c r="H41">
        <f t="shared" si="10"/>
        <v>0</v>
      </c>
      <c r="I41">
        <f t="shared" si="10"/>
        <v>0</v>
      </c>
      <c r="J41">
        <f t="shared" si="10"/>
        <v>0</v>
      </c>
      <c r="K41">
        <f t="shared" si="10"/>
        <v>0</v>
      </c>
      <c r="L41">
        <f t="shared" si="10"/>
        <v>0</v>
      </c>
      <c r="M41">
        <f t="shared" si="10"/>
        <v>0</v>
      </c>
      <c r="N41">
        <f t="shared" si="10"/>
        <v>0</v>
      </c>
      <c r="O41">
        <f t="shared" si="10"/>
        <v>0</v>
      </c>
      <c r="P41">
        <f t="shared" si="10"/>
        <v>0</v>
      </c>
      <c r="Q41">
        <f t="shared" si="10"/>
        <v>0</v>
      </c>
      <c r="R41">
        <f t="shared" si="10"/>
        <v>0</v>
      </c>
      <c r="S41">
        <f t="shared" si="10"/>
        <v>0</v>
      </c>
      <c r="T41">
        <f t="shared" si="10"/>
        <v>0</v>
      </c>
      <c r="U41">
        <f t="shared" si="10"/>
        <v>0</v>
      </c>
      <c r="V41">
        <f t="shared" si="10"/>
        <v>0</v>
      </c>
      <c r="W41">
        <f t="shared" si="11"/>
        <v>0</v>
      </c>
      <c r="X41">
        <f t="shared" si="11"/>
        <v>0</v>
      </c>
      <c r="Y41">
        <f t="shared" si="11"/>
        <v>0</v>
      </c>
      <c r="Z41">
        <f t="shared" si="11"/>
        <v>0</v>
      </c>
      <c r="AA41">
        <f t="shared" si="11"/>
        <v>0</v>
      </c>
      <c r="AB41">
        <f t="shared" si="11"/>
        <v>0</v>
      </c>
      <c r="AC41">
        <f t="shared" si="11"/>
        <v>0</v>
      </c>
      <c r="AD41">
        <f t="shared" si="11"/>
        <v>0</v>
      </c>
      <c r="AE41">
        <f t="shared" si="11"/>
        <v>0</v>
      </c>
      <c r="AF41">
        <f t="shared" si="11"/>
        <v>0</v>
      </c>
      <c r="AG41">
        <f t="shared" si="11"/>
        <v>0</v>
      </c>
      <c r="AH41">
        <f t="shared" si="11"/>
        <v>0</v>
      </c>
      <c r="AI41">
        <f t="shared" si="11"/>
        <v>0</v>
      </c>
      <c r="AJ41">
        <f t="shared" si="11"/>
        <v>0</v>
      </c>
      <c r="AK41">
        <f t="shared" si="11"/>
        <v>0</v>
      </c>
    </row>
    <row r="42" spans="1:37">
      <c r="A42">
        <f t="shared" si="2"/>
        <v>37</v>
      </c>
      <c r="C42" s="91"/>
      <c r="D42" s="87"/>
      <c r="E42" s="88"/>
      <c r="F42" s="89"/>
      <c r="G42">
        <f t="shared" si="10"/>
        <v>0</v>
      </c>
      <c r="H42">
        <f t="shared" si="10"/>
        <v>0</v>
      </c>
      <c r="I42">
        <f t="shared" si="10"/>
        <v>0</v>
      </c>
      <c r="J42">
        <f t="shared" si="10"/>
        <v>0</v>
      </c>
      <c r="K42">
        <f t="shared" si="10"/>
        <v>0</v>
      </c>
      <c r="L42">
        <f t="shared" si="10"/>
        <v>0</v>
      </c>
      <c r="M42">
        <f t="shared" si="10"/>
        <v>0</v>
      </c>
      <c r="N42">
        <f t="shared" si="10"/>
        <v>0</v>
      </c>
      <c r="O42">
        <f t="shared" si="10"/>
        <v>0</v>
      </c>
      <c r="P42">
        <f t="shared" si="10"/>
        <v>0</v>
      </c>
      <c r="Q42">
        <f t="shared" si="10"/>
        <v>0</v>
      </c>
      <c r="R42">
        <f t="shared" si="10"/>
        <v>0</v>
      </c>
      <c r="S42">
        <f t="shared" si="10"/>
        <v>0</v>
      </c>
      <c r="T42">
        <f t="shared" si="10"/>
        <v>0</v>
      </c>
      <c r="U42">
        <f t="shared" si="10"/>
        <v>0</v>
      </c>
      <c r="V42">
        <f t="shared" si="10"/>
        <v>0</v>
      </c>
      <c r="W42">
        <f t="shared" si="11"/>
        <v>0</v>
      </c>
      <c r="X42">
        <f t="shared" si="11"/>
        <v>0</v>
      </c>
      <c r="Y42">
        <f t="shared" si="11"/>
        <v>0</v>
      </c>
      <c r="Z42">
        <f t="shared" si="11"/>
        <v>0</v>
      </c>
      <c r="AA42">
        <f t="shared" si="11"/>
        <v>0</v>
      </c>
      <c r="AB42">
        <f t="shared" si="11"/>
        <v>0</v>
      </c>
      <c r="AC42">
        <f t="shared" si="11"/>
        <v>0</v>
      </c>
      <c r="AD42">
        <f t="shared" si="11"/>
        <v>0</v>
      </c>
      <c r="AE42">
        <f t="shared" si="11"/>
        <v>0</v>
      </c>
      <c r="AF42">
        <f t="shared" si="11"/>
        <v>0</v>
      </c>
      <c r="AG42">
        <f t="shared" si="11"/>
        <v>0</v>
      </c>
      <c r="AH42">
        <f t="shared" si="11"/>
        <v>0</v>
      </c>
      <c r="AI42">
        <f t="shared" si="11"/>
        <v>0</v>
      </c>
      <c r="AJ42">
        <f t="shared" si="11"/>
        <v>0</v>
      </c>
      <c r="AK42">
        <f t="shared" si="11"/>
        <v>0</v>
      </c>
    </row>
    <row r="43" spans="1:37">
      <c r="A43">
        <f t="shared" si="2"/>
        <v>38</v>
      </c>
      <c r="C43" s="1"/>
      <c r="D43" s="87"/>
      <c r="E43" s="88"/>
      <c r="F43" s="89"/>
      <c r="G43">
        <f t="shared" si="10"/>
        <v>0</v>
      </c>
      <c r="H43">
        <f t="shared" si="10"/>
        <v>0</v>
      </c>
      <c r="I43">
        <f t="shared" si="10"/>
        <v>0</v>
      </c>
      <c r="J43">
        <f t="shared" si="10"/>
        <v>0</v>
      </c>
      <c r="K43">
        <f t="shared" si="10"/>
        <v>0</v>
      </c>
      <c r="L43">
        <f t="shared" si="10"/>
        <v>0</v>
      </c>
      <c r="M43">
        <f t="shared" si="10"/>
        <v>0</v>
      </c>
      <c r="N43">
        <f t="shared" si="10"/>
        <v>0</v>
      </c>
      <c r="O43">
        <f t="shared" si="10"/>
        <v>0</v>
      </c>
      <c r="P43">
        <f t="shared" si="10"/>
        <v>0</v>
      </c>
      <c r="Q43">
        <f t="shared" si="10"/>
        <v>0</v>
      </c>
      <c r="R43">
        <f t="shared" si="10"/>
        <v>0</v>
      </c>
      <c r="S43">
        <f t="shared" si="10"/>
        <v>0</v>
      </c>
      <c r="T43">
        <f t="shared" si="10"/>
        <v>0</v>
      </c>
      <c r="U43">
        <f t="shared" si="10"/>
        <v>0</v>
      </c>
      <c r="V43">
        <f t="shared" si="10"/>
        <v>0</v>
      </c>
      <c r="W43">
        <f t="shared" si="11"/>
        <v>0</v>
      </c>
      <c r="X43">
        <f t="shared" si="11"/>
        <v>0</v>
      </c>
      <c r="Y43">
        <f t="shared" si="11"/>
        <v>0</v>
      </c>
      <c r="Z43">
        <f t="shared" si="11"/>
        <v>0</v>
      </c>
      <c r="AA43">
        <f t="shared" si="11"/>
        <v>0</v>
      </c>
      <c r="AB43">
        <f t="shared" si="11"/>
        <v>0</v>
      </c>
      <c r="AC43">
        <f t="shared" si="11"/>
        <v>0</v>
      </c>
      <c r="AD43">
        <f t="shared" si="11"/>
        <v>0</v>
      </c>
      <c r="AE43">
        <f t="shared" si="11"/>
        <v>0</v>
      </c>
      <c r="AF43">
        <f t="shared" si="11"/>
        <v>0</v>
      </c>
      <c r="AG43">
        <f t="shared" si="11"/>
        <v>0</v>
      </c>
      <c r="AH43">
        <f t="shared" si="11"/>
        <v>0</v>
      </c>
      <c r="AI43">
        <f t="shared" si="11"/>
        <v>0</v>
      </c>
      <c r="AJ43">
        <f t="shared" si="11"/>
        <v>0</v>
      </c>
      <c r="AK43">
        <f t="shared" si="11"/>
        <v>0</v>
      </c>
    </row>
    <row r="44" spans="1:37">
      <c r="A44">
        <f t="shared" si="2"/>
        <v>39</v>
      </c>
      <c r="C44" s="1"/>
      <c r="D44" s="1"/>
      <c r="E44" s="1"/>
      <c r="F44" s="1"/>
      <c r="G44">
        <f t="shared" si="10"/>
        <v>0</v>
      </c>
      <c r="H44">
        <f t="shared" si="10"/>
        <v>0</v>
      </c>
      <c r="I44">
        <f t="shared" si="10"/>
        <v>0</v>
      </c>
      <c r="J44">
        <f t="shared" si="10"/>
        <v>0</v>
      </c>
      <c r="K44">
        <f t="shared" si="10"/>
        <v>0</v>
      </c>
      <c r="L44">
        <f t="shared" si="10"/>
        <v>0</v>
      </c>
      <c r="M44">
        <f t="shared" si="10"/>
        <v>0</v>
      </c>
      <c r="N44">
        <f t="shared" si="10"/>
        <v>0</v>
      </c>
      <c r="O44">
        <f t="shared" si="10"/>
        <v>0</v>
      </c>
      <c r="P44">
        <f t="shared" si="10"/>
        <v>0</v>
      </c>
      <c r="Q44">
        <f t="shared" si="10"/>
        <v>0</v>
      </c>
      <c r="R44">
        <f t="shared" si="10"/>
        <v>0</v>
      </c>
      <c r="S44">
        <f t="shared" si="10"/>
        <v>0</v>
      </c>
      <c r="T44">
        <f t="shared" si="10"/>
        <v>0</v>
      </c>
      <c r="U44">
        <f t="shared" si="10"/>
        <v>0</v>
      </c>
      <c r="V44">
        <f t="shared" si="10"/>
        <v>0</v>
      </c>
      <c r="W44">
        <f t="shared" si="11"/>
        <v>0</v>
      </c>
      <c r="X44">
        <f t="shared" si="11"/>
        <v>0</v>
      </c>
      <c r="Y44">
        <f t="shared" si="11"/>
        <v>0</v>
      </c>
      <c r="Z44">
        <f t="shared" si="11"/>
        <v>0</v>
      </c>
      <c r="AA44">
        <f t="shared" si="11"/>
        <v>0</v>
      </c>
      <c r="AB44">
        <f t="shared" si="11"/>
        <v>0</v>
      </c>
      <c r="AC44">
        <f t="shared" si="11"/>
        <v>0</v>
      </c>
      <c r="AD44">
        <f t="shared" si="11"/>
        <v>0</v>
      </c>
      <c r="AE44">
        <f t="shared" si="11"/>
        <v>0</v>
      </c>
      <c r="AF44">
        <f t="shared" si="11"/>
        <v>0</v>
      </c>
      <c r="AG44">
        <f t="shared" si="11"/>
        <v>0</v>
      </c>
      <c r="AH44">
        <f t="shared" si="11"/>
        <v>0</v>
      </c>
      <c r="AI44">
        <f t="shared" si="11"/>
        <v>0</v>
      </c>
      <c r="AJ44">
        <f t="shared" si="11"/>
        <v>0</v>
      </c>
      <c r="AK44">
        <f t="shared" si="11"/>
        <v>0</v>
      </c>
    </row>
    <row r="45" spans="1:37">
      <c r="A45">
        <f t="shared" si="2"/>
        <v>40</v>
      </c>
      <c r="C45" s="1"/>
      <c r="D45" s="1"/>
      <c r="E45" s="1"/>
      <c r="F45" s="1"/>
      <c r="G45">
        <f t="shared" si="10"/>
        <v>0</v>
      </c>
      <c r="H45">
        <f t="shared" si="10"/>
        <v>0</v>
      </c>
      <c r="I45">
        <f t="shared" si="10"/>
        <v>0</v>
      </c>
      <c r="J45">
        <f t="shared" si="10"/>
        <v>0</v>
      </c>
      <c r="K45">
        <f t="shared" si="10"/>
        <v>0</v>
      </c>
      <c r="L45">
        <f t="shared" si="10"/>
        <v>0</v>
      </c>
      <c r="M45">
        <f t="shared" si="10"/>
        <v>0</v>
      </c>
      <c r="N45">
        <f t="shared" si="10"/>
        <v>0</v>
      </c>
      <c r="O45">
        <f t="shared" si="10"/>
        <v>0</v>
      </c>
      <c r="P45">
        <f t="shared" si="10"/>
        <v>0</v>
      </c>
      <c r="Q45">
        <f t="shared" si="10"/>
        <v>0</v>
      </c>
      <c r="R45">
        <f t="shared" si="10"/>
        <v>0</v>
      </c>
      <c r="S45">
        <f t="shared" si="10"/>
        <v>0</v>
      </c>
      <c r="T45">
        <f t="shared" si="10"/>
        <v>0</v>
      </c>
      <c r="U45">
        <f t="shared" si="10"/>
        <v>0</v>
      </c>
      <c r="V45">
        <f t="shared" si="10"/>
        <v>0</v>
      </c>
      <c r="W45">
        <f t="shared" si="11"/>
        <v>0</v>
      </c>
      <c r="X45">
        <f t="shared" si="11"/>
        <v>0</v>
      </c>
      <c r="Y45">
        <f t="shared" si="11"/>
        <v>0</v>
      </c>
      <c r="Z45">
        <f t="shared" si="11"/>
        <v>0</v>
      </c>
      <c r="AA45">
        <f t="shared" si="11"/>
        <v>0</v>
      </c>
      <c r="AB45">
        <f t="shared" si="11"/>
        <v>0</v>
      </c>
      <c r="AC45">
        <f t="shared" si="11"/>
        <v>0</v>
      </c>
      <c r="AD45">
        <f t="shared" si="11"/>
        <v>0</v>
      </c>
      <c r="AE45">
        <f t="shared" si="11"/>
        <v>0</v>
      </c>
      <c r="AF45">
        <f t="shared" si="11"/>
        <v>0</v>
      </c>
      <c r="AG45">
        <f t="shared" si="11"/>
        <v>0</v>
      </c>
      <c r="AH45">
        <f t="shared" si="11"/>
        <v>0</v>
      </c>
      <c r="AI45">
        <f t="shared" si="11"/>
        <v>0</v>
      </c>
      <c r="AJ45">
        <f t="shared" si="11"/>
        <v>0</v>
      </c>
      <c r="AK45">
        <f t="shared" si="11"/>
        <v>0</v>
      </c>
    </row>
    <row r="46" spans="1:37">
      <c r="A46">
        <f t="shared" si="2"/>
        <v>41</v>
      </c>
      <c r="C46" s="1"/>
      <c r="D46" s="1"/>
      <c r="E46" s="1"/>
      <c r="F46" s="1"/>
      <c r="G46">
        <f t="shared" si="10"/>
        <v>0</v>
      </c>
      <c r="H46">
        <f t="shared" si="10"/>
        <v>0</v>
      </c>
      <c r="I46">
        <f t="shared" si="10"/>
        <v>0</v>
      </c>
      <c r="J46">
        <f t="shared" si="10"/>
        <v>0</v>
      </c>
      <c r="K46">
        <f t="shared" si="10"/>
        <v>0</v>
      </c>
      <c r="L46">
        <f t="shared" si="10"/>
        <v>0</v>
      </c>
      <c r="M46">
        <f t="shared" si="10"/>
        <v>0</v>
      </c>
      <c r="N46">
        <f t="shared" si="10"/>
        <v>0</v>
      </c>
      <c r="O46">
        <f t="shared" si="10"/>
        <v>0</v>
      </c>
      <c r="P46">
        <f t="shared" si="10"/>
        <v>0</v>
      </c>
      <c r="Q46">
        <f t="shared" si="10"/>
        <v>0</v>
      </c>
      <c r="R46">
        <f t="shared" si="10"/>
        <v>0</v>
      </c>
      <c r="S46">
        <f t="shared" si="10"/>
        <v>0</v>
      </c>
      <c r="T46">
        <f t="shared" si="10"/>
        <v>0</v>
      </c>
      <c r="U46">
        <f t="shared" si="10"/>
        <v>0</v>
      </c>
      <c r="V46">
        <f t="shared" si="10"/>
        <v>0</v>
      </c>
      <c r="W46">
        <f t="shared" si="11"/>
        <v>0</v>
      </c>
      <c r="X46">
        <f t="shared" si="11"/>
        <v>0</v>
      </c>
      <c r="Y46">
        <f t="shared" si="11"/>
        <v>0</v>
      </c>
      <c r="Z46">
        <f t="shared" si="11"/>
        <v>0</v>
      </c>
      <c r="AA46">
        <f t="shared" si="11"/>
        <v>0</v>
      </c>
      <c r="AB46">
        <f t="shared" si="11"/>
        <v>0</v>
      </c>
      <c r="AC46">
        <f t="shared" si="11"/>
        <v>0</v>
      </c>
      <c r="AD46">
        <f t="shared" si="11"/>
        <v>0</v>
      </c>
      <c r="AE46">
        <f t="shared" si="11"/>
        <v>0</v>
      </c>
      <c r="AF46">
        <f t="shared" si="11"/>
        <v>0</v>
      </c>
      <c r="AG46">
        <f t="shared" si="11"/>
        <v>0</v>
      </c>
      <c r="AH46">
        <f t="shared" si="11"/>
        <v>0</v>
      </c>
      <c r="AI46">
        <f t="shared" si="11"/>
        <v>0</v>
      </c>
      <c r="AJ46">
        <f t="shared" si="11"/>
        <v>0</v>
      </c>
      <c r="AK46">
        <f t="shared" si="11"/>
        <v>0</v>
      </c>
    </row>
    <row r="47" spans="1:37">
      <c r="A47">
        <f t="shared" si="2"/>
        <v>42</v>
      </c>
      <c r="C47" s="1"/>
      <c r="D47" s="1"/>
      <c r="E47" s="1"/>
      <c r="F47" s="1"/>
      <c r="G47">
        <f t="shared" si="10"/>
        <v>0</v>
      </c>
      <c r="H47">
        <f t="shared" si="10"/>
        <v>0</v>
      </c>
      <c r="I47">
        <f t="shared" si="10"/>
        <v>0</v>
      </c>
      <c r="J47">
        <f t="shared" si="10"/>
        <v>0</v>
      </c>
      <c r="K47">
        <f t="shared" si="10"/>
        <v>0</v>
      </c>
      <c r="L47">
        <f t="shared" si="10"/>
        <v>0</v>
      </c>
      <c r="M47">
        <f t="shared" si="10"/>
        <v>0</v>
      </c>
      <c r="N47">
        <f t="shared" si="10"/>
        <v>0</v>
      </c>
      <c r="O47">
        <f t="shared" si="10"/>
        <v>0</v>
      </c>
      <c r="P47">
        <f t="shared" si="10"/>
        <v>0</v>
      </c>
      <c r="Q47">
        <f t="shared" si="10"/>
        <v>0</v>
      </c>
      <c r="R47">
        <f t="shared" si="10"/>
        <v>0</v>
      </c>
      <c r="S47">
        <f t="shared" si="10"/>
        <v>0</v>
      </c>
      <c r="T47">
        <f t="shared" si="10"/>
        <v>0</v>
      </c>
      <c r="U47">
        <f t="shared" si="10"/>
        <v>0</v>
      </c>
      <c r="V47">
        <f t="shared" si="10"/>
        <v>0</v>
      </c>
      <c r="W47">
        <f t="shared" si="11"/>
        <v>0</v>
      </c>
      <c r="X47">
        <f t="shared" si="11"/>
        <v>0</v>
      </c>
      <c r="Y47">
        <f t="shared" si="11"/>
        <v>0</v>
      </c>
      <c r="Z47">
        <f t="shared" si="11"/>
        <v>0</v>
      </c>
      <c r="AA47">
        <f t="shared" si="11"/>
        <v>0</v>
      </c>
      <c r="AB47">
        <f t="shared" si="11"/>
        <v>0</v>
      </c>
      <c r="AC47">
        <f t="shared" si="11"/>
        <v>0</v>
      </c>
      <c r="AD47">
        <f t="shared" si="11"/>
        <v>0</v>
      </c>
      <c r="AE47">
        <f t="shared" si="11"/>
        <v>0</v>
      </c>
      <c r="AF47">
        <f t="shared" si="11"/>
        <v>0</v>
      </c>
      <c r="AG47">
        <f t="shared" si="11"/>
        <v>0</v>
      </c>
      <c r="AH47">
        <f t="shared" si="11"/>
        <v>0</v>
      </c>
      <c r="AI47">
        <f t="shared" si="11"/>
        <v>0</v>
      </c>
      <c r="AJ47">
        <f t="shared" si="11"/>
        <v>0</v>
      </c>
      <c r="AK47">
        <f t="shared" si="11"/>
        <v>0</v>
      </c>
    </row>
    <row r="48" spans="1:37">
      <c r="A48">
        <f t="shared" si="2"/>
        <v>43</v>
      </c>
      <c r="C48" s="1"/>
      <c r="D48" s="1"/>
      <c r="E48" s="1"/>
      <c r="F48" s="1"/>
      <c r="G48">
        <f t="shared" si="10"/>
        <v>0</v>
      </c>
      <c r="H48">
        <f t="shared" si="10"/>
        <v>0</v>
      </c>
      <c r="I48">
        <f t="shared" si="10"/>
        <v>0</v>
      </c>
      <c r="J48">
        <f t="shared" si="10"/>
        <v>0</v>
      </c>
      <c r="K48">
        <f t="shared" si="10"/>
        <v>0</v>
      </c>
      <c r="L48">
        <f t="shared" si="10"/>
        <v>0</v>
      </c>
      <c r="M48">
        <f t="shared" si="10"/>
        <v>0</v>
      </c>
      <c r="N48">
        <f t="shared" si="10"/>
        <v>0</v>
      </c>
      <c r="O48">
        <f t="shared" si="10"/>
        <v>0</v>
      </c>
      <c r="P48">
        <f t="shared" si="10"/>
        <v>0</v>
      </c>
      <c r="Q48">
        <f t="shared" si="10"/>
        <v>0</v>
      </c>
      <c r="R48">
        <f t="shared" si="10"/>
        <v>0</v>
      </c>
      <c r="S48">
        <f t="shared" si="10"/>
        <v>0</v>
      </c>
      <c r="T48">
        <f t="shared" si="10"/>
        <v>0</v>
      </c>
      <c r="U48">
        <f t="shared" si="10"/>
        <v>0</v>
      </c>
      <c r="V48">
        <f t="shared" ref="V48:AK64" si="12">SUMPRODUCT((V$4=$E48)*($F48))</f>
        <v>0</v>
      </c>
      <c r="W48">
        <f t="shared" si="11"/>
        <v>0</v>
      </c>
      <c r="X48">
        <f t="shared" si="11"/>
        <v>0</v>
      </c>
      <c r="Y48">
        <f t="shared" si="11"/>
        <v>0</v>
      </c>
      <c r="Z48">
        <f t="shared" si="11"/>
        <v>0</v>
      </c>
      <c r="AA48">
        <f t="shared" si="11"/>
        <v>0</v>
      </c>
      <c r="AB48">
        <f t="shared" si="11"/>
        <v>0</v>
      </c>
      <c r="AC48">
        <f t="shared" si="11"/>
        <v>0</v>
      </c>
      <c r="AD48">
        <f t="shared" si="11"/>
        <v>0</v>
      </c>
      <c r="AE48">
        <f t="shared" si="11"/>
        <v>0</v>
      </c>
      <c r="AF48">
        <f t="shared" si="11"/>
        <v>0</v>
      </c>
      <c r="AG48">
        <f t="shared" si="11"/>
        <v>0</v>
      </c>
      <c r="AH48">
        <f t="shared" si="11"/>
        <v>0</v>
      </c>
      <c r="AI48">
        <f t="shared" si="11"/>
        <v>0</v>
      </c>
      <c r="AJ48">
        <f t="shared" si="11"/>
        <v>0</v>
      </c>
      <c r="AK48">
        <f t="shared" si="11"/>
        <v>0</v>
      </c>
    </row>
    <row r="49" spans="1:37">
      <c r="A49">
        <f t="shared" si="2"/>
        <v>44</v>
      </c>
      <c r="C49" s="1"/>
      <c r="D49" s="1"/>
      <c r="E49" s="1"/>
      <c r="F49" s="1"/>
      <c r="G49">
        <f t="shared" ref="G49:U64" si="13">SUMPRODUCT((G$4=$E49)*($F49))</f>
        <v>0</v>
      </c>
      <c r="H49">
        <f t="shared" si="13"/>
        <v>0</v>
      </c>
      <c r="I49">
        <f t="shared" si="13"/>
        <v>0</v>
      </c>
      <c r="J49">
        <f t="shared" si="13"/>
        <v>0</v>
      </c>
      <c r="K49">
        <f t="shared" si="13"/>
        <v>0</v>
      </c>
      <c r="L49">
        <f t="shared" si="13"/>
        <v>0</v>
      </c>
      <c r="M49">
        <f t="shared" si="13"/>
        <v>0</v>
      </c>
      <c r="N49">
        <f t="shared" si="13"/>
        <v>0</v>
      </c>
      <c r="O49">
        <f t="shared" si="13"/>
        <v>0</v>
      </c>
      <c r="P49">
        <f t="shared" si="13"/>
        <v>0</v>
      </c>
      <c r="Q49">
        <f t="shared" si="13"/>
        <v>0</v>
      </c>
      <c r="R49">
        <f t="shared" si="13"/>
        <v>0</v>
      </c>
      <c r="S49">
        <f t="shared" si="13"/>
        <v>0</v>
      </c>
      <c r="T49">
        <f t="shared" si="13"/>
        <v>0</v>
      </c>
      <c r="U49">
        <f t="shared" si="13"/>
        <v>0</v>
      </c>
      <c r="V49">
        <f t="shared" si="12"/>
        <v>0</v>
      </c>
      <c r="W49">
        <f t="shared" si="12"/>
        <v>0</v>
      </c>
      <c r="X49">
        <f t="shared" si="12"/>
        <v>0</v>
      </c>
      <c r="Y49">
        <f t="shared" si="12"/>
        <v>0</v>
      </c>
      <c r="Z49">
        <f t="shared" si="12"/>
        <v>0</v>
      </c>
      <c r="AA49">
        <f t="shared" si="12"/>
        <v>0</v>
      </c>
      <c r="AB49">
        <f t="shared" si="12"/>
        <v>0</v>
      </c>
      <c r="AC49">
        <f t="shared" si="12"/>
        <v>0</v>
      </c>
      <c r="AD49">
        <f t="shared" si="12"/>
        <v>0</v>
      </c>
      <c r="AE49">
        <f t="shared" si="12"/>
        <v>0</v>
      </c>
      <c r="AF49">
        <f t="shared" si="12"/>
        <v>0</v>
      </c>
      <c r="AG49">
        <f t="shared" si="12"/>
        <v>0</v>
      </c>
      <c r="AH49">
        <f t="shared" si="12"/>
        <v>0</v>
      </c>
      <c r="AI49">
        <f t="shared" si="12"/>
        <v>0</v>
      </c>
      <c r="AJ49">
        <f t="shared" si="12"/>
        <v>0</v>
      </c>
      <c r="AK49">
        <f t="shared" si="12"/>
        <v>0</v>
      </c>
    </row>
    <row r="50" spans="1:37">
      <c r="A50">
        <f t="shared" si="2"/>
        <v>45</v>
      </c>
      <c r="C50" s="1"/>
      <c r="D50" s="1"/>
      <c r="E50" s="1"/>
      <c r="F50" s="1"/>
      <c r="G50">
        <f t="shared" si="13"/>
        <v>0</v>
      </c>
      <c r="H50">
        <f t="shared" si="13"/>
        <v>0</v>
      </c>
      <c r="I50">
        <f t="shared" si="13"/>
        <v>0</v>
      </c>
      <c r="J50">
        <f t="shared" si="13"/>
        <v>0</v>
      </c>
      <c r="K50">
        <f t="shared" si="13"/>
        <v>0</v>
      </c>
      <c r="L50">
        <f t="shared" si="13"/>
        <v>0</v>
      </c>
      <c r="M50">
        <f t="shared" si="13"/>
        <v>0</v>
      </c>
      <c r="N50">
        <f t="shared" si="13"/>
        <v>0</v>
      </c>
      <c r="O50">
        <f t="shared" si="13"/>
        <v>0</v>
      </c>
      <c r="P50">
        <f t="shared" si="13"/>
        <v>0</v>
      </c>
      <c r="Q50">
        <f t="shared" si="13"/>
        <v>0</v>
      </c>
      <c r="R50">
        <f t="shared" si="13"/>
        <v>0</v>
      </c>
      <c r="S50">
        <f t="shared" si="13"/>
        <v>0</v>
      </c>
      <c r="T50">
        <f t="shared" si="13"/>
        <v>0</v>
      </c>
      <c r="U50">
        <f t="shared" si="13"/>
        <v>0</v>
      </c>
      <c r="V50">
        <f t="shared" si="12"/>
        <v>0</v>
      </c>
      <c r="W50">
        <f t="shared" si="12"/>
        <v>0</v>
      </c>
      <c r="X50">
        <f t="shared" si="12"/>
        <v>0</v>
      </c>
      <c r="Y50">
        <f t="shared" si="12"/>
        <v>0</v>
      </c>
      <c r="Z50">
        <f t="shared" si="12"/>
        <v>0</v>
      </c>
      <c r="AA50">
        <f t="shared" si="12"/>
        <v>0</v>
      </c>
      <c r="AB50">
        <f t="shared" si="12"/>
        <v>0</v>
      </c>
      <c r="AC50">
        <f t="shared" si="12"/>
        <v>0</v>
      </c>
      <c r="AD50">
        <f t="shared" si="12"/>
        <v>0</v>
      </c>
      <c r="AE50">
        <f t="shared" si="12"/>
        <v>0</v>
      </c>
      <c r="AF50">
        <f t="shared" si="12"/>
        <v>0</v>
      </c>
      <c r="AG50">
        <f t="shared" si="12"/>
        <v>0</v>
      </c>
      <c r="AH50">
        <f t="shared" si="12"/>
        <v>0</v>
      </c>
      <c r="AI50">
        <f t="shared" si="12"/>
        <v>0</v>
      </c>
      <c r="AJ50">
        <f t="shared" si="12"/>
        <v>0</v>
      </c>
      <c r="AK50">
        <f t="shared" si="12"/>
        <v>0</v>
      </c>
    </row>
    <row r="51" spans="1:37">
      <c r="A51">
        <f t="shared" si="2"/>
        <v>46</v>
      </c>
      <c r="C51" s="1"/>
      <c r="D51" s="1"/>
      <c r="E51" s="1"/>
      <c r="F51" s="1"/>
      <c r="G51">
        <f t="shared" si="13"/>
        <v>0</v>
      </c>
      <c r="H51">
        <f t="shared" si="13"/>
        <v>0</v>
      </c>
      <c r="I51">
        <f t="shared" si="13"/>
        <v>0</v>
      </c>
      <c r="J51">
        <f t="shared" si="13"/>
        <v>0</v>
      </c>
      <c r="K51">
        <f t="shared" si="13"/>
        <v>0</v>
      </c>
      <c r="L51">
        <f t="shared" si="13"/>
        <v>0</v>
      </c>
      <c r="M51">
        <f t="shared" si="13"/>
        <v>0</v>
      </c>
      <c r="N51">
        <f t="shared" si="13"/>
        <v>0</v>
      </c>
      <c r="O51">
        <f t="shared" si="13"/>
        <v>0</v>
      </c>
      <c r="P51">
        <f t="shared" si="13"/>
        <v>0</v>
      </c>
      <c r="Q51">
        <f t="shared" si="13"/>
        <v>0</v>
      </c>
      <c r="R51">
        <f t="shared" si="13"/>
        <v>0</v>
      </c>
      <c r="S51">
        <f t="shared" si="13"/>
        <v>0</v>
      </c>
      <c r="T51">
        <f t="shared" si="13"/>
        <v>0</v>
      </c>
      <c r="U51">
        <f t="shared" si="13"/>
        <v>0</v>
      </c>
      <c r="V51">
        <f t="shared" si="12"/>
        <v>0</v>
      </c>
      <c r="W51">
        <f t="shared" si="12"/>
        <v>0</v>
      </c>
      <c r="X51">
        <f t="shared" si="12"/>
        <v>0</v>
      </c>
      <c r="Y51">
        <f t="shared" si="12"/>
        <v>0</v>
      </c>
      <c r="Z51">
        <f t="shared" si="12"/>
        <v>0</v>
      </c>
      <c r="AA51">
        <f t="shared" si="12"/>
        <v>0</v>
      </c>
      <c r="AB51">
        <f t="shared" si="12"/>
        <v>0</v>
      </c>
      <c r="AC51">
        <f t="shared" si="12"/>
        <v>0</v>
      </c>
      <c r="AD51">
        <f t="shared" si="12"/>
        <v>0</v>
      </c>
      <c r="AE51">
        <f t="shared" si="12"/>
        <v>0</v>
      </c>
      <c r="AF51">
        <f t="shared" si="12"/>
        <v>0</v>
      </c>
      <c r="AG51">
        <f t="shared" si="12"/>
        <v>0</v>
      </c>
      <c r="AH51">
        <f t="shared" si="12"/>
        <v>0</v>
      </c>
      <c r="AI51">
        <f t="shared" si="12"/>
        <v>0</v>
      </c>
      <c r="AJ51">
        <f t="shared" si="12"/>
        <v>0</v>
      </c>
      <c r="AK51">
        <f t="shared" si="12"/>
        <v>0</v>
      </c>
    </row>
    <row r="52" spans="1:37">
      <c r="A52">
        <f t="shared" si="2"/>
        <v>47</v>
      </c>
      <c r="C52" s="1"/>
      <c r="D52" s="1"/>
      <c r="E52" s="1"/>
      <c r="F52" s="1"/>
      <c r="G52">
        <f t="shared" si="13"/>
        <v>0</v>
      </c>
      <c r="H52">
        <f t="shared" si="13"/>
        <v>0</v>
      </c>
      <c r="I52">
        <f t="shared" si="13"/>
        <v>0</v>
      </c>
      <c r="J52">
        <f t="shared" si="13"/>
        <v>0</v>
      </c>
      <c r="K52">
        <f t="shared" si="13"/>
        <v>0</v>
      </c>
      <c r="L52">
        <f t="shared" si="13"/>
        <v>0</v>
      </c>
      <c r="M52">
        <f t="shared" si="13"/>
        <v>0</v>
      </c>
      <c r="N52">
        <f t="shared" si="13"/>
        <v>0</v>
      </c>
      <c r="O52">
        <f t="shared" si="13"/>
        <v>0</v>
      </c>
      <c r="P52">
        <f t="shared" si="13"/>
        <v>0</v>
      </c>
      <c r="Q52">
        <f t="shared" si="13"/>
        <v>0</v>
      </c>
      <c r="R52">
        <f t="shared" si="13"/>
        <v>0</v>
      </c>
      <c r="S52">
        <f t="shared" si="13"/>
        <v>0</v>
      </c>
      <c r="T52">
        <f t="shared" si="13"/>
        <v>0</v>
      </c>
      <c r="U52">
        <f t="shared" si="13"/>
        <v>0</v>
      </c>
      <c r="V52">
        <f t="shared" si="12"/>
        <v>0</v>
      </c>
      <c r="W52">
        <f t="shared" si="12"/>
        <v>0</v>
      </c>
      <c r="X52">
        <f t="shared" si="12"/>
        <v>0</v>
      </c>
      <c r="Y52">
        <f t="shared" si="12"/>
        <v>0</v>
      </c>
      <c r="Z52">
        <f t="shared" si="12"/>
        <v>0</v>
      </c>
      <c r="AA52">
        <f t="shared" si="12"/>
        <v>0</v>
      </c>
      <c r="AB52">
        <f t="shared" si="12"/>
        <v>0</v>
      </c>
      <c r="AC52">
        <f t="shared" si="12"/>
        <v>0</v>
      </c>
      <c r="AD52">
        <f t="shared" si="12"/>
        <v>0</v>
      </c>
      <c r="AE52">
        <f t="shared" si="12"/>
        <v>0</v>
      </c>
      <c r="AF52">
        <f t="shared" si="12"/>
        <v>0</v>
      </c>
      <c r="AG52">
        <f t="shared" si="12"/>
        <v>0</v>
      </c>
      <c r="AH52">
        <f t="shared" si="12"/>
        <v>0</v>
      </c>
      <c r="AI52">
        <f t="shared" si="12"/>
        <v>0</v>
      </c>
      <c r="AJ52">
        <f t="shared" si="12"/>
        <v>0</v>
      </c>
      <c r="AK52">
        <f t="shared" si="12"/>
        <v>0</v>
      </c>
    </row>
    <row r="53" spans="1:37">
      <c r="A53">
        <f t="shared" si="2"/>
        <v>48</v>
      </c>
      <c r="C53" s="1"/>
      <c r="D53" s="1"/>
      <c r="E53" s="1"/>
      <c r="F53" s="1"/>
      <c r="G53">
        <f t="shared" si="13"/>
        <v>0</v>
      </c>
      <c r="H53">
        <f t="shared" si="13"/>
        <v>0</v>
      </c>
      <c r="I53">
        <f t="shared" si="13"/>
        <v>0</v>
      </c>
      <c r="J53">
        <f t="shared" si="13"/>
        <v>0</v>
      </c>
      <c r="K53">
        <f t="shared" si="13"/>
        <v>0</v>
      </c>
      <c r="L53">
        <f t="shared" si="13"/>
        <v>0</v>
      </c>
      <c r="M53">
        <f t="shared" si="13"/>
        <v>0</v>
      </c>
      <c r="N53">
        <f t="shared" si="13"/>
        <v>0</v>
      </c>
      <c r="O53">
        <f t="shared" si="13"/>
        <v>0</v>
      </c>
      <c r="P53">
        <f t="shared" si="13"/>
        <v>0</v>
      </c>
      <c r="Q53">
        <f t="shared" si="13"/>
        <v>0</v>
      </c>
      <c r="R53">
        <f t="shared" si="13"/>
        <v>0</v>
      </c>
      <c r="S53">
        <f t="shared" si="13"/>
        <v>0</v>
      </c>
      <c r="T53">
        <f t="shared" si="13"/>
        <v>0</v>
      </c>
      <c r="U53">
        <f t="shared" si="13"/>
        <v>0</v>
      </c>
      <c r="V53">
        <f t="shared" si="12"/>
        <v>0</v>
      </c>
      <c r="W53">
        <f t="shared" si="12"/>
        <v>0</v>
      </c>
      <c r="X53">
        <f t="shared" si="12"/>
        <v>0</v>
      </c>
      <c r="Y53">
        <f t="shared" si="12"/>
        <v>0</v>
      </c>
      <c r="Z53">
        <f t="shared" si="12"/>
        <v>0</v>
      </c>
      <c r="AA53">
        <f t="shared" si="12"/>
        <v>0</v>
      </c>
      <c r="AB53">
        <f t="shared" si="12"/>
        <v>0</v>
      </c>
      <c r="AC53">
        <f t="shared" si="12"/>
        <v>0</v>
      </c>
      <c r="AD53">
        <f t="shared" si="12"/>
        <v>0</v>
      </c>
      <c r="AE53">
        <f t="shared" si="12"/>
        <v>0</v>
      </c>
      <c r="AF53">
        <f t="shared" si="12"/>
        <v>0</v>
      </c>
      <c r="AG53">
        <f t="shared" si="12"/>
        <v>0</v>
      </c>
      <c r="AH53">
        <f t="shared" si="12"/>
        <v>0</v>
      </c>
      <c r="AI53">
        <f t="shared" si="12"/>
        <v>0</v>
      </c>
      <c r="AJ53">
        <f t="shared" si="12"/>
        <v>0</v>
      </c>
      <c r="AK53">
        <f t="shared" si="12"/>
        <v>0</v>
      </c>
    </row>
    <row r="54" spans="1:37">
      <c r="A54">
        <f t="shared" si="2"/>
        <v>49</v>
      </c>
      <c r="C54" s="1"/>
      <c r="D54" s="1"/>
      <c r="E54" s="1"/>
      <c r="F54" s="1"/>
      <c r="G54">
        <f t="shared" si="13"/>
        <v>0</v>
      </c>
      <c r="H54">
        <f t="shared" si="13"/>
        <v>0</v>
      </c>
      <c r="I54">
        <f t="shared" si="13"/>
        <v>0</v>
      </c>
      <c r="J54">
        <f t="shared" si="13"/>
        <v>0</v>
      </c>
      <c r="K54">
        <f t="shared" si="13"/>
        <v>0</v>
      </c>
      <c r="L54">
        <f t="shared" si="13"/>
        <v>0</v>
      </c>
      <c r="M54">
        <f t="shared" si="13"/>
        <v>0</v>
      </c>
      <c r="N54">
        <f t="shared" si="13"/>
        <v>0</v>
      </c>
      <c r="O54">
        <f t="shared" si="13"/>
        <v>0</v>
      </c>
      <c r="P54">
        <f t="shared" si="13"/>
        <v>0</v>
      </c>
      <c r="Q54">
        <f t="shared" si="13"/>
        <v>0</v>
      </c>
      <c r="R54">
        <f t="shared" si="13"/>
        <v>0</v>
      </c>
      <c r="S54">
        <f t="shared" si="13"/>
        <v>0</v>
      </c>
      <c r="T54">
        <f t="shared" si="13"/>
        <v>0</v>
      </c>
      <c r="U54">
        <f t="shared" si="13"/>
        <v>0</v>
      </c>
      <c r="V54">
        <f t="shared" si="12"/>
        <v>0</v>
      </c>
      <c r="W54">
        <f t="shared" si="12"/>
        <v>0</v>
      </c>
      <c r="X54">
        <f t="shared" si="12"/>
        <v>0</v>
      </c>
      <c r="Y54">
        <f t="shared" si="12"/>
        <v>0</v>
      </c>
      <c r="Z54">
        <f t="shared" si="12"/>
        <v>0</v>
      </c>
      <c r="AA54">
        <f t="shared" si="12"/>
        <v>0</v>
      </c>
      <c r="AB54">
        <f t="shared" si="12"/>
        <v>0</v>
      </c>
      <c r="AC54">
        <f t="shared" si="12"/>
        <v>0</v>
      </c>
      <c r="AD54">
        <f t="shared" si="12"/>
        <v>0</v>
      </c>
      <c r="AE54">
        <f t="shared" si="12"/>
        <v>0</v>
      </c>
      <c r="AF54">
        <f t="shared" si="12"/>
        <v>0</v>
      </c>
      <c r="AG54">
        <f t="shared" si="12"/>
        <v>0</v>
      </c>
      <c r="AH54">
        <f t="shared" si="12"/>
        <v>0</v>
      </c>
      <c r="AI54">
        <f t="shared" si="12"/>
        <v>0</v>
      </c>
      <c r="AJ54">
        <f t="shared" si="12"/>
        <v>0</v>
      </c>
      <c r="AK54">
        <f t="shared" si="12"/>
        <v>0</v>
      </c>
    </row>
    <row r="55" spans="1:37">
      <c r="A55">
        <f t="shared" si="2"/>
        <v>50</v>
      </c>
      <c r="C55" s="1"/>
      <c r="D55" s="1"/>
      <c r="E55" s="1"/>
      <c r="F55" s="1"/>
      <c r="G55">
        <f t="shared" si="13"/>
        <v>0</v>
      </c>
      <c r="H55">
        <f t="shared" si="13"/>
        <v>0</v>
      </c>
      <c r="I55">
        <f t="shared" si="13"/>
        <v>0</v>
      </c>
      <c r="J55">
        <f t="shared" si="13"/>
        <v>0</v>
      </c>
      <c r="K55">
        <f t="shared" si="13"/>
        <v>0</v>
      </c>
      <c r="L55">
        <f t="shared" si="13"/>
        <v>0</v>
      </c>
      <c r="M55">
        <f t="shared" si="13"/>
        <v>0</v>
      </c>
      <c r="N55">
        <f t="shared" si="13"/>
        <v>0</v>
      </c>
      <c r="O55">
        <f t="shared" si="13"/>
        <v>0</v>
      </c>
      <c r="P55">
        <f t="shared" si="13"/>
        <v>0</v>
      </c>
      <c r="Q55">
        <f t="shared" si="13"/>
        <v>0</v>
      </c>
      <c r="R55">
        <f t="shared" si="13"/>
        <v>0</v>
      </c>
      <c r="S55">
        <f t="shared" si="13"/>
        <v>0</v>
      </c>
      <c r="T55">
        <f t="shared" si="13"/>
        <v>0</v>
      </c>
      <c r="U55">
        <f t="shared" si="13"/>
        <v>0</v>
      </c>
      <c r="V55">
        <f t="shared" si="12"/>
        <v>0</v>
      </c>
      <c r="W55">
        <f t="shared" si="12"/>
        <v>0</v>
      </c>
      <c r="X55">
        <f t="shared" si="12"/>
        <v>0</v>
      </c>
      <c r="Y55">
        <f t="shared" si="12"/>
        <v>0</v>
      </c>
      <c r="Z55">
        <f t="shared" si="12"/>
        <v>0</v>
      </c>
      <c r="AA55">
        <f t="shared" si="12"/>
        <v>0</v>
      </c>
      <c r="AB55">
        <f t="shared" si="12"/>
        <v>0</v>
      </c>
      <c r="AC55">
        <f t="shared" si="12"/>
        <v>0</v>
      </c>
      <c r="AD55">
        <f t="shared" si="12"/>
        <v>0</v>
      </c>
      <c r="AE55">
        <f t="shared" si="12"/>
        <v>0</v>
      </c>
      <c r="AF55">
        <f t="shared" si="12"/>
        <v>0</v>
      </c>
      <c r="AG55">
        <f t="shared" si="12"/>
        <v>0</v>
      </c>
      <c r="AH55">
        <f t="shared" si="12"/>
        <v>0</v>
      </c>
      <c r="AI55">
        <f t="shared" si="12"/>
        <v>0</v>
      </c>
      <c r="AJ55">
        <f t="shared" si="12"/>
        <v>0</v>
      </c>
      <c r="AK55">
        <f t="shared" si="12"/>
        <v>0</v>
      </c>
    </row>
    <row r="56" spans="1:37">
      <c r="A56">
        <f t="shared" si="2"/>
        <v>51</v>
      </c>
      <c r="C56" s="1"/>
      <c r="D56" s="1"/>
      <c r="E56" s="1"/>
      <c r="F56" s="1"/>
      <c r="G56">
        <f t="shared" si="13"/>
        <v>0</v>
      </c>
      <c r="H56">
        <f t="shared" si="13"/>
        <v>0</v>
      </c>
      <c r="I56">
        <f t="shared" si="13"/>
        <v>0</v>
      </c>
      <c r="J56">
        <f t="shared" si="13"/>
        <v>0</v>
      </c>
      <c r="K56">
        <f t="shared" si="13"/>
        <v>0</v>
      </c>
      <c r="L56">
        <f t="shared" si="13"/>
        <v>0</v>
      </c>
      <c r="M56">
        <f t="shared" si="13"/>
        <v>0</v>
      </c>
      <c r="N56">
        <f t="shared" si="13"/>
        <v>0</v>
      </c>
      <c r="O56">
        <f t="shared" si="13"/>
        <v>0</v>
      </c>
      <c r="P56">
        <f t="shared" si="13"/>
        <v>0</v>
      </c>
      <c r="Q56">
        <f t="shared" si="13"/>
        <v>0</v>
      </c>
      <c r="R56">
        <f t="shared" si="13"/>
        <v>0</v>
      </c>
      <c r="S56">
        <f t="shared" si="13"/>
        <v>0</v>
      </c>
      <c r="T56">
        <f t="shared" si="13"/>
        <v>0</v>
      </c>
      <c r="U56">
        <f t="shared" si="13"/>
        <v>0</v>
      </c>
      <c r="V56">
        <f t="shared" si="12"/>
        <v>0</v>
      </c>
      <c r="W56">
        <f t="shared" si="12"/>
        <v>0</v>
      </c>
      <c r="X56">
        <f t="shared" si="12"/>
        <v>0</v>
      </c>
      <c r="Y56">
        <f t="shared" si="12"/>
        <v>0</v>
      </c>
      <c r="Z56">
        <f t="shared" si="12"/>
        <v>0</v>
      </c>
      <c r="AA56">
        <f t="shared" si="12"/>
        <v>0</v>
      </c>
      <c r="AB56">
        <f t="shared" si="12"/>
        <v>0</v>
      </c>
      <c r="AC56">
        <f t="shared" si="12"/>
        <v>0</v>
      </c>
      <c r="AD56">
        <f t="shared" si="12"/>
        <v>0</v>
      </c>
      <c r="AE56">
        <f t="shared" si="12"/>
        <v>0</v>
      </c>
      <c r="AF56">
        <f t="shared" si="12"/>
        <v>0</v>
      </c>
      <c r="AG56">
        <f t="shared" si="12"/>
        <v>0</v>
      </c>
      <c r="AH56">
        <f t="shared" si="12"/>
        <v>0</v>
      </c>
      <c r="AI56">
        <f t="shared" si="12"/>
        <v>0</v>
      </c>
      <c r="AJ56">
        <f t="shared" si="12"/>
        <v>0</v>
      </c>
      <c r="AK56">
        <f t="shared" si="12"/>
        <v>0</v>
      </c>
    </row>
    <row r="57" spans="1:37">
      <c r="A57">
        <f t="shared" si="2"/>
        <v>52</v>
      </c>
      <c r="C57" s="1"/>
      <c r="D57" s="1"/>
      <c r="E57" s="1"/>
      <c r="F57" s="1"/>
      <c r="G57">
        <f t="shared" si="13"/>
        <v>0</v>
      </c>
      <c r="H57">
        <f t="shared" si="13"/>
        <v>0</v>
      </c>
      <c r="I57">
        <f t="shared" si="13"/>
        <v>0</v>
      </c>
      <c r="J57">
        <f t="shared" si="13"/>
        <v>0</v>
      </c>
      <c r="K57">
        <f t="shared" si="13"/>
        <v>0</v>
      </c>
      <c r="L57">
        <f t="shared" si="13"/>
        <v>0</v>
      </c>
      <c r="M57">
        <f t="shared" si="13"/>
        <v>0</v>
      </c>
      <c r="N57">
        <f t="shared" si="13"/>
        <v>0</v>
      </c>
      <c r="O57">
        <f t="shared" si="13"/>
        <v>0</v>
      </c>
      <c r="P57">
        <f t="shared" si="13"/>
        <v>0</v>
      </c>
      <c r="Q57">
        <f t="shared" si="13"/>
        <v>0</v>
      </c>
      <c r="R57">
        <f t="shared" si="13"/>
        <v>0</v>
      </c>
      <c r="S57">
        <f t="shared" si="13"/>
        <v>0</v>
      </c>
      <c r="T57">
        <f t="shared" si="13"/>
        <v>0</v>
      </c>
      <c r="U57">
        <f t="shared" si="13"/>
        <v>0</v>
      </c>
      <c r="V57">
        <f t="shared" si="12"/>
        <v>0</v>
      </c>
      <c r="W57">
        <f t="shared" si="12"/>
        <v>0</v>
      </c>
      <c r="X57">
        <f t="shared" si="12"/>
        <v>0</v>
      </c>
      <c r="Y57">
        <f t="shared" si="12"/>
        <v>0</v>
      </c>
      <c r="Z57">
        <f t="shared" si="12"/>
        <v>0</v>
      </c>
      <c r="AA57">
        <f t="shared" si="12"/>
        <v>0</v>
      </c>
      <c r="AB57">
        <f t="shared" si="12"/>
        <v>0</v>
      </c>
      <c r="AC57">
        <f t="shared" si="12"/>
        <v>0</v>
      </c>
      <c r="AD57">
        <f t="shared" si="12"/>
        <v>0</v>
      </c>
      <c r="AE57">
        <f t="shared" si="12"/>
        <v>0</v>
      </c>
      <c r="AF57">
        <f t="shared" si="12"/>
        <v>0</v>
      </c>
      <c r="AG57">
        <f t="shared" si="12"/>
        <v>0</v>
      </c>
      <c r="AH57">
        <f t="shared" si="12"/>
        <v>0</v>
      </c>
      <c r="AI57">
        <f t="shared" si="12"/>
        <v>0</v>
      </c>
      <c r="AJ57">
        <f t="shared" si="12"/>
        <v>0</v>
      </c>
      <c r="AK57">
        <f t="shared" si="12"/>
        <v>0</v>
      </c>
    </row>
    <row r="58" spans="1:37">
      <c r="A58">
        <f t="shared" si="2"/>
        <v>53</v>
      </c>
      <c r="C58" s="1"/>
      <c r="D58" s="1"/>
      <c r="E58" s="1"/>
      <c r="F58" s="1"/>
      <c r="G58">
        <f t="shared" si="13"/>
        <v>0</v>
      </c>
      <c r="H58">
        <f t="shared" si="13"/>
        <v>0</v>
      </c>
      <c r="I58">
        <f t="shared" si="13"/>
        <v>0</v>
      </c>
      <c r="J58">
        <f t="shared" si="13"/>
        <v>0</v>
      </c>
      <c r="K58">
        <f t="shared" si="13"/>
        <v>0</v>
      </c>
      <c r="L58">
        <f t="shared" si="13"/>
        <v>0</v>
      </c>
      <c r="M58">
        <f t="shared" si="13"/>
        <v>0</v>
      </c>
      <c r="N58">
        <f t="shared" si="13"/>
        <v>0</v>
      </c>
      <c r="O58">
        <f t="shared" si="13"/>
        <v>0</v>
      </c>
      <c r="P58">
        <f t="shared" si="13"/>
        <v>0</v>
      </c>
      <c r="Q58">
        <f t="shared" si="13"/>
        <v>0</v>
      </c>
      <c r="R58">
        <f t="shared" si="13"/>
        <v>0</v>
      </c>
      <c r="S58">
        <f t="shared" si="13"/>
        <v>0</v>
      </c>
      <c r="T58">
        <f t="shared" si="13"/>
        <v>0</v>
      </c>
      <c r="U58">
        <f t="shared" si="13"/>
        <v>0</v>
      </c>
      <c r="V58">
        <f t="shared" si="12"/>
        <v>0</v>
      </c>
      <c r="W58">
        <f t="shared" si="12"/>
        <v>0</v>
      </c>
      <c r="X58">
        <f t="shared" si="12"/>
        <v>0</v>
      </c>
      <c r="Y58">
        <f t="shared" si="12"/>
        <v>0</v>
      </c>
      <c r="Z58">
        <f t="shared" si="12"/>
        <v>0</v>
      </c>
      <c r="AA58">
        <f t="shared" si="12"/>
        <v>0</v>
      </c>
      <c r="AB58">
        <f t="shared" si="12"/>
        <v>0</v>
      </c>
      <c r="AC58">
        <f t="shared" si="12"/>
        <v>0</v>
      </c>
      <c r="AD58">
        <f t="shared" si="12"/>
        <v>0</v>
      </c>
      <c r="AE58">
        <f t="shared" si="12"/>
        <v>0</v>
      </c>
      <c r="AF58">
        <f t="shared" si="12"/>
        <v>0</v>
      </c>
      <c r="AG58">
        <f t="shared" si="12"/>
        <v>0</v>
      </c>
      <c r="AH58">
        <f t="shared" si="12"/>
        <v>0</v>
      </c>
      <c r="AI58">
        <f t="shared" si="12"/>
        <v>0</v>
      </c>
      <c r="AJ58">
        <f t="shared" si="12"/>
        <v>0</v>
      </c>
      <c r="AK58">
        <f t="shared" si="12"/>
        <v>0</v>
      </c>
    </row>
    <row r="59" spans="1:37">
      <c r="A59">
        <f t="shared" si="2"/>
        <v>54</v>
      </c>
      <c r="C59" s="1"/>
      <c r="D59" s="1"/>
      <c r="E59" s="1"/>
      <c r="F59" s="1"/>
      <c r="G59">
        <f t="shared" si="13"/>
        <v>0</v>
      </c>
      <c r="H59">
        <f t="shared" si="13"/>
        <v>0</v>
      </c>
      <c r="I59">
        <f t="shared" si="13"/>
        <v>0</v>
      </c>
      <c r="J59">
        <f t="shared" si="13"/>
        <v>0</v>
      </c>
      <c r="K59">
        <f t="shared" si="13"/>
        <v>0</v>
      </c>
      <c r="L59">
        <f t="shared" si="13"/>
        <v>0</v>
      </c>
      <c r="M59">
        <f t="shared" si="13"/>
        <v>0</v>
      </c>
      <c r="N59">
        <f t="shared" si="13"/>
        <v>0</v>
      </c>
      <c r="O59">
        <f t="shared" si="13"/>
        <v>0</v>
      </c>
      <c r="P59">
        <f t="shared" si="13"/>
        <v>0</v>
      </c>
      <c r="Q59">
        <f t="shared" si="13"/>
        <v>0</v>
      </c>
      <c r="R59">
        <f t="shared" si="13"/>
        <v>0</v>
      </c>
      <c r="S59">
        <f t="shared" si="13"/>
        <v>0</v>
      </c>
      <c r="T59">
        <f t="shared" si="13"/>
        <v>0</v>
      </c>
      <c r="U59">
        <f t="shared" si="13"/>
        <v>0</v>
      </c>
      <c r="V59">
        <f t="shared" si="12"/>
        <v>0</v>
      </c>
      <c r="W59">
        <f t="shared" si="12"/>
        <v>0</v>
      </c>
      <c r="X59">
        <f t="shared" si="12"/>
        <v>0</v>
      </c>
      <c r="Y59">
        <f t="shared" si="12"/>
        <v>0</v>
      </c>
      <c r="Z59">
        <f t="shared" si="12"/>
        <v>0</v>
      </c>
      <c r="AA59">
        <f t="shared" si="12"/>
        <v>0</v>
      </c>
      <c r="AB59">
        <f t="shared" si="12"/>
        <v>0</v>
      </c>
      <c r="AC59">
        <f t="shared" si="12"/>
        <v>0</v>
      </c>
      <c r="AD59">
        <f t="shared" si="12"/>
        <v>0</v>
      </c>
      <c r="AE59">
        <f t="shared" si="12"/>
        <v>0</v>
      </c>
      <c r="AF59">
        <f t="shared" si="12"/>
        <v>0</v>
      </c>
      <c r="AG59">
        <f t="shared" si="12"/>
        <v>0</v>
      </c>
      <c r="AH59">
        <f t="shared" si="12"/>
        <v>0</v>
      </c>
      <c r="AI59">
        <f t="shared" si="12"/>
        <v>0</v>
      </c>
      <c r="AJ59">
        <f t="shared" si="12"/>
        <v>0</v>
      </c>
      <c r="AK59">
        <f t="shared" si="12"/>
        <v>0</v>
      </c>
    </row>
    <row r="60" spans="1:37">
      <c r="A60">
        <f t="shared" si="2"/>
        <v>55</v>
      </c>
      <c r="C60" s="1"/>
      <c r="D60" s="1"/>
      <c r="E60" s="1"/>
      <c r="F60" s="1"/>
      <c r="G60">
        <f t="shared" si="13"/>
        <v>0</v>
      </c>
      <c r="H60">
        <f t="shared" si="13"/>
        <v>0</v>
      </c>
      <c r="I60">
        <f t="shared" si="13"/>
        <v>0</v>
      </c>
      <c r="J60">
        <f t="shared" si="13"/>
        <v>0</v>
      </c>
      <c r="K60">
        <f t="shared" si="13"/>
        <v>0</v>
      </c>
      <c r="L60">
        <f t="shared" si="13"/>
        <v>0</v>
      </c>
      <c r="M60">
        <f t="shared" si="13"/>
        <v>0</v>
      </c>
      <c r="N60">
        <f t="shared" si="13"/>
        <v>0</v>
      </c>
      <c r="O60">
        <f t="shared" si="13"/>
        <v>0</v>
      </c>
      <c r="P60">
        <f t="shared" si="13"/>
        <v>0</v>
      </c>
      <c r="Q60">
        <f t="shared" si="13"/>
        <v>0</v>
      </c>
      <c r="R60">
        <f t="shared" si="13"/>
        <v>0</v>
      </c>
      <c r="S60">
        <f t="shared" si="13"/>
        <v>0</v>
      </c>
      <c r="T60">
        <f t="shared" si="13"/>
        <v>0</v>
      </c>
      <c r="U60">
        <f t="shared" si="13"/>
        <v>0</v>
      </c>
      <c r="V60">
        <f t="shared" si="12"/>
        <v>0</v>
      </c>
      <c r="W60">
        <f t="shared" si="12"/>
        <v>0</v>
      </c>
      <c r="X60">
        <f t="shared" si="12"/>
        <v>0</v>
      </c>
      <c r="Y60">
        <f t="shared" si="12"/>
        <v>0</v>
      </c>
      <c r="Z60">
        <f t="shared" si="12"/>
        <v>0</v>
      </c>
      <c r="AA60">
        <f t="shared" si="12"/>
        <v>0</v>
      </c>
      <c r="AB60">
        <f t="shared" si="12"/>
        <v>0</v>
      </c>
      <c r="AC60">
        <f t="shared" si="12"/>
        <v>0</v>
      </c>
      <c r="AD60">
        <f t="shared" si="12"/>
        <v>0</v>
      </c>
      <c r="AE60">
        <f t="shared" si="12"/>
        <v>0</v>
      </c>
      <c r="AF60">
        <f t="shared" si="12"/>
        <v>0</v>
      </c>
      <c r="AG60">
        <f t="shared" si="12"/>
        <v>0</v>
      </c>
      <c r="AH60">
        <f t="shared" si="12"/>
        <v>0</v>
      </c>
      <c r="AI60">
        <f t="shared" si="12"/>
        <v>0</v>
      </c>
      <c r="AJ60">
        <f t="shared" si="12"/>
        <v>0</v>
      </c>
      <c r="AK60">
        <f t="shared" si="12"/>
        <v>0</v>
      </c>
    </row>
    <row r="61" spans="1:37">
      <c r="A61">
        <f t="shared" si="2"/>
        <v>56</v>
      </c>
      <c r="C61" s="1"/>
      <c r="D61" s="1"/>
      <c r="E61" s="1"/>
      <c r="F61" s="1"/>
      <c r="G61">
        <f t="shared" si="13"/>
        <v>0</v>
      </c>
      <c r="H61">
        <f t="shared" si="13"/>
        <v>0</v>
      </c>
      <c r="I61">
        <f t="shared" si="13"/>
        <v>0</v>
      </c>
      <c r="J61">
        <f t="shared" si="13"/>
        <v>0</v>
      </c>
      <c r="K61">
        <f t="shared" si="13"/>
        <v>0</v>
      </c>
      <c r="L61">
        <f t="shared" si="13"/>
        <v>0</v>
      </c>
      <c r="M61">
        <f t="shared" si="13"/>
        <v>0</v>
      </c>
      <c r="N61">
        <f t="shared" si="13"/>
        <v>0</v>
      </c>
      <c r="O61">
        <f t="shared" si="13"/>
        <v>0</v>
      </c>
      <c r="P61">
        <f t="shared" si="13"/>
        <v>0</v>
      </c>
      <c r="Q61">
        <f t="shared" si="13"/>
        <v>0</v>
      </c>
      <c r="R61">
        <f t="shared" si="13"/>
        <v>0</v>
      </c>
      <c r="S61">
        <f t="shared" si="13"/>
        <v>0</v>
      </c>
      <c r="T61">
        <f t="shared" si="13"/>
        <v>0</v>
      </c>
      <c r="U61">
        <f t="shared" si="13"/>
        <v>0</v>
      </c>
      <c r="V61">
        <f t="shared" si="12"/>
        <v>0</v>
      </c>
      <c r="W61">
        <f t="shared" si="12"/>
        <v>0</v>
      </c>
      <c r="X61">
        <f t="shared" si="12"/>
        <v>0</v>
      </c>
      <c r="Y61">
        <f t="shared" si="12"/>
        <v>0</v>
      </c>
      <c r="Z61">
        <f t="shared" si="12"/>
        <v>0</v>
      </c>
      <c r="AA61">
        <f t="shared" si="12"/>
        <v>0</v>
      </c>
      <c r="AB61">
        <f t="shared" si="12"/>
        <v>0</v>
      </c>
      <c r="AC61">
        <f t="shared" si="12"/>
        <v>0</v>
      </c>
      <c r="AD61">
        <f t="shared" si="12"/>
        <v>0</v>
      </c>
      <c r="AE61">
        <f t="shared" si="12"/>
        <v>0</v>
      </c>
      <c r="AF61">
        <f t="shared" si="12"/>
        <v>0</v>
      </c>
      <c r="AG61">
        <f t="shared" si="12"/>
        <v>0</v>
      </c>
      <c r="AH61">
        <f t="shared" si="12"/>
        <v>0</v>
      </c>
      <c r="AI61">
        <f t="shared" si="12"/>
        <v>0</v>
      </c>
      <c r="AJ61">
        <f t="shared" si="12"/>
        <v>0</v>
      </c>
      <c r="AK61">
        <f t="shared" si="12"/>
        <v>0</v>
      </c>
    </row>
    <row r="62" spans="1:37">
      <c r="A62">
        <f t="shared" si="2"/>
        <v>57</v>
      </c>
      <c r="C62" s="1"/>
      <c r="D62" s="1"/>
      <c r="E62" s="1"/>
      <c r="F62" s="1"/>
      <c r="G62">
        <f t="shared" si="13"/>
        <v>0</v>
      </c>
      <c r="H62">
        <f t="shared" si="13"/>
        <v>0</v>
      </c>
      <c r="I62">
        <f t="shared" si="13"/>
        <v>0</v>
      </c>
      <c r="J62">
        <f t="shared" si="13"/>
        <v>0</v>
      </c>
      <c r="K62">
        <f t="shared" si="13"/>
        <v>0</v>
      </c>
      <c r="L62">
        <f t="shared" si="13"/>
        <v>0</v>
      </c>
      <c r="M62">
        <f t="shared" si="13"/>
        <v>0</v>
      </c>
      <c r="N62">
        <f t="shared" si="13"/>
        <v>0</v>
      </c>
      <c r="O62">
        <f t="shared" si="13"/>
        <v>0</v>
      </c>
      <c r="P62">
        <f t="shared" si="13"/>
        <v>0</v>
      </c>
      <c r="Q62">
        <f t="shared" si="13"/>
        <v>0</v>
      </c>
      <c r="R62">
        <f t="shared" si="13"/>
        <v>0</v>
      </c>
      <c r="S62">
        <f t="shared" si="13"/>
        <v>0</v>
      </c>
      <c r="T62">
        <f t="shared" si="13"/>
        <v>0</v>
      </c>
      <c r="U62">
        <f t="shared" si="13"/>
        <v>0</v>
      </c>
      <c r="V62">
        <f t="shared" si="12"/>
        <v>0</v>
      </c>
      <c r="W62">
        <f t="shared" si="12"/>
        <v>0</v>
      </c>
      <c r="X62">
        <f t="shared" si="12"/>
        <v>0</v>
      </c>
      <c r="Y62">
        <f t="shared" si="12"/>
        <v>0</v>
      </c>
      <c r="Z62">
        <f t="shared" si="12"/>
        <v>0</v>
      </c>
      <c r="AA62">
        <f t="shared" si="12"/>
        <v>0</v>
      </c>
      <c r="AB62">
        <f t="shared" si="12"/>
        <v>0</v>
      </c>
      <c r="AC62">
        <f t="shared" si="12"/>
        <v>0</v>
      </c>
      <c r="AD62">
        <f t="shared" si="12"/>
        <v>0</v>
      </c>
      <c r="AE62">
        <f t="shared" si="12"/>
        <v>0</v>
      </c>
      <c r="AF62">
        <f t="shared" si="12"/>
        <v>0</v>
      </c>
      <c r="AG62">
        <f t="shared" si="12"/>
        <v>0</v>
      </c>
      <c r="AH62">
        <f t="shared" si="12"/>
        <v>0</v>
      </c>
      <c r="AI62">
        <f t="shared" si="12"/>
        <v>0</v>
      </c>
      <c r="AJ62">
        <f t="shared" si="12"/>
        <v>0</v>
      </c>
      <c r="AK62">
        <f t="shared" si="12"/>
        <v>0</v>
      </c>
    </row>
    <row r="63" spans="1:37">
      <c r="A63">
        <f t="shared" si="2"/>
        <v>58</v>
      </c>
      <c r="C63" s="1"/>
      <c r="D63" s="1"/>
      <c r="E63" s="1"/>
      <c r="F63" s="1"/>
      <c r="G63">
        <f t="shared" si="13"/>
        <v>0</v>
      </c>
      <c r="H63">
        <f t="shared" si="13"/>
        <v>0</v>
      </c>
      <c r="I63">
        <f t="shared" si="13"/>
        <v>0</v>
      </c>
      <c r="J63">
        <f t="shared" si="13"/>
        <v>0</v>
      </c>
      <c r="K63">
        <f t="shared" si="13"/>
        <v>0</v>
      </c>
      <c r="L63">
        <f t="shared" si="13"/>
        <v>0</v>
      </c>
      <c r="M63">
        <f t="shared" si="13"/>
        <v>0</v>
      </c>
      <c r="N63">
        <f t="shared" si="13"/>
        <v>0</v>
      </c>
      <c r="O63">
        <f t="shared" si="13"/>
        <v>0</v>
      </c>
      <c r="P63">
        <f t="shared" si="13"/>
        <v>0</v>
      </c>
      <c r="Q63">
        <f t="shared" si="13"/>
        <v>0</v>
      </c>
      <c r="R63">
        <f t="shared" si="13"/>
        <v>0</v>
      </c>
      <c r="S63">
        <f t="shared" si="13"/>
        <v>0</v>
      </c>
      <c r="T63">
        <f t="shared" si="13"/>
        <v>0</v>
      </c>
      <c r="U63">
        <f t="shared" si="13"/>
        <v>0</v>
      </c>
      <c r="V63">
        <f t="shared" si="12"/>
        <v>0</v>
      </c>
      <c r="W63">
        <f t="shared" si="12"/>
        <v>0</v>
      </c>
      <c r="X63">
        <f t="shared" si="12"/>
        <v>0</v>
      </c>
      <c r="Y63">
        <f t="shared" si="12"/>
        <v>0</v>
      </c>
      <c r="Z63">
        <f t="shared" si="12"/>
        <v>0</v>
      </c>
      <c r="AA63">
        <f t="shared" si="12"/>
        <v>0</v>
      </c>
      <c r="AB63">
        <f t="shared" si="12"/>
        <v>0</v>
      </c>
      <c r="AC63">
        <f t="shared" si="12"/>
        <v>0</v>
      </c>
      <c r="AD63">
        <f t="shared" si="12"/>
        <v>0</v>
      </c>
      <c r="AE63">
        <f t="shared" si="12"/>
        <v>0</v>
      </c>
      <c r="AF63">
        <f t="shared" si="12"/>
        <v>0</v>
      </c>
      <c r="AG63">
        <f t="shared" si="12"/>
        <v>0</v>
      </c>
      <c r="AH63">
        <f t="shared" si="12"/>
        <v>0</v>
      </c>
      <c r="AI63">
        <f t="shared" si="12"/>
        <v>0</v>
      </c>
      <c r="AJ63">
        <f t="shared" si="12"/>
        <v>0</v>
      </c>
      <c r="AK63">
        <f t="shared" si="12"/>
        <v>0</v>
      </c>
    </row>
    <row r="64" spans="1:37">
      <c r="A64">
        <f t="shared" si="2"/>
        <v>59</v>
      </c>
      <c r="C64" s="1"/>
      <c r="D64" s="1"/>
      <c r="E64" s="1"/>
      <c r="F64" s="1"/>
      <c r="G64">
        <f t="shared" si="13"/>
        <v>0</v>
      </c>
      <c r="H64">
        <f t="shared" si="13"/>
        <v>0</v>
      </c>
      <c r="I64">
        <f t="shared" si="13"/>
        <v>0</v>
      </c>
      <c r="J64">
        <f t="shared" si="13"/>
        <v>0</v>
      </c>
      <c r="K64">
        <f t="shared" si="13"/>
        <v>0</v>
      </c>
      <c r="L64">
        <f t="shared" si="13"/>
        <v>0</v>
      </c>
      <c r="M64">
        <f t="shared" si="13"/>
        <v>0</v>
      </c>
      <c r="N64">
        <f t="shared" si="13"/>
        <v>0</v>
      </c>
      <c r="O64">
        <f t="shared" si="13"/>
        <v>0</v>
      </c>
      <c r="P64">
        <f t="shared" si="13"/>
        <v>0</v>
      </c>
      <c r="Q64">
        <f t="shared" si="13"/>
        <v>0</v>
      </c>
      <c r="R64">
        <f t="shared" si="13"/>
        <v>0</v>
      </c>
      <c r="S64">
        <f t="shared" si="13"/>
        <v>0</v>
      </c>
      <c r="T64">
        <f t="shared" si="13"/>
        <v>0</v>
      </c>
      <c r="U64">
        <f t="shared" si="13"/>
        <v>0</v>
      </c>
      <c r="V64">
        <f t="shared" si="12"/>
        <v>0</v>
      </c>
      <c r="W64">
        <f t="shared" si="12"/>
        <v>0</v>
      </c>
      <c r="X64">
        <f t="shared" si="12"/>
        <v>0</v>
      </c>
      <c r="Y64">
        <f t="shared" si="12"/>
        <v>0</v>
      </c>
      <c r="Z64">
        <f t="shared" si="12"/>
        <v>0</v>
      </c>
      <c r="AA64">
        <f t="shared" si="12"/>
        <v>0</v>
      </c>
      <c r="AB64">
        <f t="shared" si="12"/>
        <v>0</v>
      </c>
      <c r="AC64">
        <f t="shared" si="12"/>
        <v>0</v>
      </c>
      <c r="AD64">
        <f t="shared" si="12"/>
        <v>0</v>
      </c>
      <c r="AE64">
        <f t="shared" si="12"/>
        <v>0</v>
      </c>
      <c r="AF64">
        <f t="shared" si="12"/>
        <v>0</v>
      </c>
      <c r="AG64">
        <f t="shared" si="12"/>
        <v>0</v>
      </c>
      <c r="AH64">
        <f t="shared" si="12"/>
        <v>0</v>
      </c>
      <c r="AI64">
        <f t="shared" si="12"/>
        <v>0</v>
      </c>
      <c r="AJ64">
        <f t="shared" ref="AJ64:AK64" si="14">SUMPRODUCT((AJ$4=$E64)*($F64))</f>
        <v>0</v>
      </c>
      <c r="AK64">
        <f t="shared" si="14"/>
        <v>0</v>
      </c>
    </row>
    <row r="65" spans="1:37">
      <c r="A65">
        <f t="shared" si="2"/>
        <v>60</v>
      </c>
      <c r="C65" s="1"/>
      <c r="D65" s="1"/>
      <c r="E65" s="1"/>
      <c r="F65" s="1"/>
      <c r="G65">
        <f t="shared" ref="G65:V80" si="15">SUMPRODUCT((G$4=$E65)*($F65))</f>
        <v>0</v>
      </c>
      <c r="H65">
        <f t="shared" si="15"/>
        <v>0</v>
      </c>
      <c r="I65">
        <f t="shared" si="15"/>
        <v>0</v>
      </c>
      <c r="J65">
        <f t="shared" si="15"/>
        <v>0</v>
      </c>
      <c r="K65">
        <f t="shared" si="15"/>
        <v>0</v>
      </c>
      <c r="L65">
        <f t="shared" si="15"/>
        <v>0</v>
      </c>
      <c r="M65">
        <f t="shared" si="15"/>
        <v>0</v>
      </c>
      <c r="N65">
        <f t="shared" si="15"/>
        <v>0</v>
      </c>
      <c r="O65">
        <f t="shared" si="15"/>
        <v>0</v>
      </c>
      <c r="P65">
        <f t="shared" si="15"/>
        <v>0</v>
      </c>
      <c r="Q65">
        <f t="shared" si="15"/>
        <v>0</v>
      </c>
      <c r="R65">
        <f t="shared" si="15"/>
        <v>0</v>
      </c>
      <c r="S65">
        <f t="shared" si="15"/>
        <v>0</v>
      </c>
      <c r="T65">
        <f t="shared" si="15"/>
        <v>0</v>
      </c>
      <c r="U65">
        <f t="shared" si="15"/>
        <v>0</v>
      </c>
      <c r="V65">
        <f t="shared" si="15"/>
        <v>0</v>
      </c>
      <c r="W65">
        <f t="shared" ref="W65:AK80" si="16">SUMPRODUCT((W$4=$E65)*($F65))</f>
        <v>0</v>
      </c>
      <c r="X65">
        <f t="shared" si="16"/>
        <v>0</v>
      </c>
      <c r="Y65">
        <f t="shared" si="16"/>
        <v>0</v>
      </c>
      <c r="Z65">
        <f t="shared" si="16"/>
        <v>0</v>
      </c>
      <c r="AA65">
        <f t="shared" si="16"/>
        <v>0</v>
      </c>
      <c r="AB65">
        <f t="shared" si="16"/>
        <v>0</v>
      </c>
      <c r="AC65">
        <f t="shared" si="16"/>
        <v>0</v>
      </c>
      <c r="AD65">
        <f t="shared" si="16"/>
        <v>0</v>
      </c>
      <c r="AE65">
        <f t="shared" si="16"/>
        <v>0</v>
      </c>
      <c r="AF65">
        <f t="shared" si="16"/>
        <v>0</v>
      </c>
      <c r="AG65">
        <f t="shared" si="16"/>
        <v>0</v>
      </c>
      <c r="AH65">
        <f t="shared" si="16"/>
        <v>0</v>
      </c>
      <c r="AI65">
        <f t="shared" si="16"/>
        <v>0</v>
      </c>
      <c r="AJ65">
        <f t="shared" si="16"/>
        <v>0</v>
      </c>
      <c r="AK65">
        <f t="shared" si="16"/>
        <v>0</v>
      </c>
    </row>
    <row r="66" spans="1:37">
      <c r="A66">
        <f t="shared" si="2"/>
        <v>61</v>
      </c>
      <c r="C66" s="1"/>
      <c r="D66" s="1"/>
      <c r="E66" s="1"/>
      <c r="F66" s="1"/>
      <c r="G66">
        <f t="shared" si="15"/>
        <v>0</v>
      </c>
      <c r="H66">
        <f t="shared" si="15"/>
        <v>0</v>
      </c>
      <c r="I66">
        <f t="shared" si="15"/>
        <v>0</v>
      </c>
      <c r="J66">
        <f t="shared" si="15"/>
        <v>0</v>
      </c>
      <c r="K66">
        <f t="shared" si="15"/>
        <v>0</v>
      </c>
      <c r="L66">
        <f t="shared" si="15"/>
        <v>0</v>
      </c>
      <c r="M66">
        <f t="shared" si="15"/>
        <v>0</v>
      </c>
      <c r="N66">
        <f t="shared" si="15"/>
        <v>0</v>
      </c>
      <c r="O66">
        <f t="shared" si="15"/>
        <v>0</v>
      </c>
      <c r="P66">
        <f t="shared" si="15"/>
        <v>0</v>
      </c>
      <c r="Q66">
        <f t="shared" si="15"/>
        <v>0</v>
      </c>
      <c r="R66">
        <f t="shared" si="15"/>
        <v>0</v>
      </c>
      <c r="S66">
        <f t="shared" si="15"/>
        <v>0</v>
      </c>
      <c r="T66">
        <f t="shared" si="15"/>
        <v>0</v>
      </c>
      <c r="U66">
        <f t="shared" si="15"/>
        <v>0</v>
      </c>
      <c r="V66">
        <f t="shared" si="15"/>
        <v>0</v>
      </c>
      <c r="W66">
        <f t="shared" si="16"/>
        <v>0</v>
      </c>
      <c r="X66">
        <f t="shared" si="16"/>
        <v>0</v>
      </c>
      <c r="Y66">
        <f t="shared" si="16"/>
        <v>0</v>
      </c>
      <c r="Z66">
        <f t="shared" si="16"/>
        <v>0</v>
      </c>
      <c r="AA66">
        <f t="shared" si="16"/>
        <v>0</v>
      </c>
      <c r="AB66">
        <f t="shared" si="16"/>
        <v>0</v>
      </c>
      <c r="AC66">
        <f t="shared" si="16"/>
        <v>0</v>
      </c>
      <c r="AD66">
        <f t="shared" si="16"/>
        <v>0</v>
      </c>
      <c r="AE66">
        <f t="shared" si="16"/>
        <v>0</v>
      </c>
      <c r="AF66">
        <f t="shared" si="16"/>
        <v>0</v>
      </c>
      <c r="AG66">
        <f t="shared" si="16"/>
        <v>0</v>
      </c>
      <c r="AH66">
        <f t="shared" si="16"/>
        <v>0</v>
      </c>
      <c r="AI66">
        <f t="shared" si="16"/>
        <v>0</v>
      </c>
      <c r="AJ66">
        <f t="shared" si="16"/>
        <v>0</v>
      </c>
      <c r="AK66">
        <f t="shared" si="16"/>
        <v>0</v>
      </c>
    </row>
    <row r="67" spans="1:37">
      <c r="A67">
        <f t="shared" si="2"/>
        <v>62</v>
      </c>
      <c r="C67" s="1"/>
      <c r="D67" s="1"/>
      <c r="E67" s="1"/>
      <c r="F67" s="1"/>
      <c r="G67">
        <f t="shared" si="15"/>
        <v>0</v>
      </c>
      <c r="H67">
        <f t="shared" si="15"/>
        <v>0</v>
      </c>
      <c r="I67">
        <f t="shared" si="15"/>
        <v>0</v>
      </c>
      <c r="J67">
        <f t="shared" si="15"/>
        <v>0</v>
      </c>
      <c r="K67">
        <f t="shared" si="15"/>
        <v>0</v>
      </c>
      <c r="L67">
        <f t="shared" si="15"/>
        <v>0</v>
      </c>
      <c r="M67">
        <f t="shared" si="15"/>
        <v>0</v>
      </c>
      <c r="N67">
        <f t="shared" si="15"/>
        <v>0</v>
      </c>
      <c r="O67">
        <f t="shared" si="15"/>
        <v>0</v>
      </c>
      <c r="P67">
        <f t="shared" si="15"/>
        <v>0</v>
      </c>
      <c r="Q67">
        <f t="shared" si="15"/>
        <v>0</v>
      </c>
      <c r="R67">
        <f t="shared" si="15"/>
        <v>0</v>
      </c>
      <c r="S67">
        <f t="shared" si="15"/>
        <v>0</v>
      </c>
      <c r="T67">
        <f t="shared" si="15"/>
        <v>0</v>
      </c>
      <c r="U67">
        <f t="shared" si="15"/>
        <v>0</v>
      </c>
      <c r="V67">
        <f t="shared" si="15"/>
        <v>0</v>
      </c>
      <c r="W67">
        <f t="shared" si="16"/>
        <v>0</v>
      </c>
      <c r="X67">
        <f t="shared" si="16"/>
        <v>0</v>
      </c>
      <c r="Y67">
        <f t="shared" si="16"/>
        <v>0</v>
      </c>
      <c r="Z67">
        <f t="shared" si="16"/>
        <v>0</v>
      </c>
      <c r="AA67">
        <f t="shared" si="16"/>
        <v>0</v>
      </c>
      <c r="AB67">
        <f t="shared" si="16"/>
        <v>0</v>
      </c>
      <c r="AC67">
        <f t="shared" si="16"/>
        <v>0</v>
      </c>
      <c r="AD67">
        <f t="shared" si="16"/>
        <v>0</v>
      </c>
      <c r="AE67">
        <f t="shared" si="16"/>
        <v>0</v>
      </c>
      <c r="AF67">
        <f t="shared" si="16"/>
        <v>0</v>
      </c>
      <c r="AG67">
        <f t="shared" si="16"/>
        <v>0</v>
      </c>
      <c r="AH67">
        <f t="shared" si="16"/>
        <v>0</v>
      </c>
      <c r="AI67">
        <f t="shared" si="16"/>
        <v>0</v>
      </c>
      <c r="AJ67">
        <f t="shared" si="16"/>
        <v>0</v>
      </c>
      <c r="AK67">
        <f t="shared" si="16"/>
        <v>0</v>
      </c>
    </row>
    <row r="68" spans="1:37">
      <c r="A68">
        <f t="shared" si="2"/>
        <v>63</v>
      </c>
      <c r="C68" s="1"/>
      <c r="D68" s="1"/>
      <c r="E68" s="1"/>
      <c r="F68" s="1"/>
      <c r="G68">
        <f t="shared" si="15"/>
        <v>0</v>
      </c>
      <c r="H68">
        <f t="shared" si="15"/>
        <v>0</v>
      </c>
      <c r="I68">
        <f t="shared" si="15"/>
        <v>0</v>
      </c>
      <c r="J68">
        <f t="shared" si="15"/>
        <v>0</v>
      </c>
      <c r="K68">
        <f t="shared" si="15"/>
        <v>0</v>
      </c>
      <c r="L68">
        <f t="shared" si="15"/>
        <v>0</v>
      </c>
      <c r="M68">
        <f t="shared" si="15"/>
        <v>0</v>
      </c>
      <c r="N68">
        <f t="shared" si="15"/>
        <v>0</v>
      </c>
      <c r="O68">
        <f t="shared" si="15"/>
        <v>0</v>
      </c>
      <c r="P68">
        <f t="shared" si="15"/>
        <v>0</v>
      </c>
      <c r="Q68">
        <f t="shared" si="15"/>
        <v>0</v>
      </c>
      <c r="R68">
        <f t="shared" si="15"/>
        <v>0</v>
      </c>
      <c r="S68">
        <f t="shared" si="15"/>
        <v>0</v>
      </c>
      <c r="T68">
        <f t="shared" si="15"/>
        <v>0</v>
      </c>
      <c r="U68">
        <f t="shared" si="15"/>
        <v>0</v>
      </c>
      <c r="V68">
        <f t="shared" si="15"/>
        <v>0</v>
      </c>
      <c r="W68">
        <f t="shared" si="16"/>
        <v>0</v>
      </c>
      <c r="X68">
        <f t="shared" si="16"/>
        <v>0</v>
      </c>
      <c r="Y68">
        <f t="shared" si="16"/>
        <v>0</v>
      </c>
      <c r="Z68">
        <f t="shared" si="16"/>
        <v>0</v>
      </c>
      <c r="AA68">
        <f t="shared" si="16"/>
        <v>0</v>
      </c>
      <c r="AB68">
        <f t="shared" si="16"/>
        <v>0</v>
      </c>
      <c r="AC68">
        <f t="shared" si="16"/>
        <v>0</v>
      </c>
      <c r="AD68">
        <f t="shared" si="16"/>
        <v>0</v>
      </c>
      <c r="AE68">
        <f t="shared" si="16"/>
        <v>0</v>
      </c>
      <c r="AF68">
        <f t="shared" si="16"/>
        <v>0</v>
      </c>
      <c r="AG68">
        <f t="shared" si="16"/>
        <v>0</v>
      </c>
      <c r="AH68">
        <f t="shared" si="16"/>
        <v>0</v>
      </c>
      <c r="AI68">
        <f t="shared" si="16"/>
        <v>0</v>
      </c>
      <c r="AJ68">
        <f t="shared" si="16"/>
        <v>0</v>
      </c>
      <c r="AK68">
        <f t="shared" si="16"/>
        <v>0</v>
      </c>
    </row>
    <row r="69" spans="1:37">
      <c r="A69">
        <f t="shared" si="2"/>
        <v>64</v>
      </c>
      <c r="C69" s="1"/>
      <c r="D69" s="1"/>
      <c r="E69" s="1"/>
      <c r="F69" s="1"/>
      <c r="G69">
        <f t="shared" si="15"/>
        <v>0</v>
      </c>
      <c r="H69">
        <f t="shared" si="15"/>
        <v>0</v>
      </c>
      <c r="I69">
        <f t="shared" si="15"/>
        <v>0</v>
      </c>
      <c r="J69">
        <f t="shared" si="15"/>
        <v>0</v>
      </c>
      <c r="K69">
        <f t="shared" si="15"/>
        <v>0</v>
      </c>
      <c r="L69">
        <f t="shared" si="15"/>
        <v>0</v>
      </c>
      <c r="M69">
        <f t="shared" si="15"/>
        <v>0</v>
      </c>
      <c r="N69">
        <f t="shared" si="15"/>
        <v>0</v>
      </c>
      <c r="O69">
        <f t="shared" si="15"/>
        <v>0</v>
      </c>
      <c r="P69">
        <f t="shared" si="15"/>
        <v>0</v>
      </c>
      <c r="Q69">
        <f t="shared" si="15"/>
        <v>0</v>
      </c>
      <c r="R69">
        <f t="shared" si="15"/>
        <v>0</v>
      </c>
      <c r="S69">
        <f t="shared" si="15"/>
        <v>0</v>
      </c>
      <c r="T69">
        <f t="shared" si="15"/>
        <v>0</v>
      </c>
      <c r="U69">
        <f t="shared" si="15"/>
        <v>0</v>
      </c>
      <c r="V69">
        <f t="shared" si="15"/>
        <v>0</v>
      </c>
      <c r="W69">
        <f t="shared" si="16"/>
        <v>0</v>
      </c>
      <c r="X69">
        <f t="shared" si="16"/>
        <v>0</v>
      </c>
      <c r="Y69">
        <f t="shared" si="16"/>
        <v>0</v>
      </c>
      <c r="Z69">
        <f t="shared" si="16"/>
        <v>0</v>
      </c>
      <c r="AA69">
        <f t="shared" si="16"/>
        <v>0</v>
      </c>
      <c r="AB69">
        <f t="shared" si="16"/>
        <v>0</v>
      </c>
      <c r="AC69">
        <f t="shared" si="16"/>
        <v>0</v>
      </c>
      <c r="AD69">
        <f t="shared" si="16"/>
        <v>0</v>
      </c>
      <c r="AE69">
        <f t="shared" si="16"/>
        <v>0</v>
      </c>
      <c r="AF69">
        <f t="shared" si="16"/>
        <v>0</v>
      </c>
      <c r="AG69">
        <f t="shared" si="16"/>
        <v>0</v>
      </c>
      <c r="AH69">
        <f t="shared" si="16"/>
        <v>0</v>
      </c>
      <c r="AI69">
        <f t="shared" si="16"/>
        <v>0</v>
      </c>
      <c r="AJ69">
        <f t="shared" si="16"/>
        <v>0</v>
      </c>
      <c r="AK69">
        <f t="shared" si="16"/>
        <v>0</v>
      </c>
    </row>
    <row r="70" spans="1:37">
      <c r="A70">
        <f t="shared" si="2"/>
        <v>65</v>
      </c>
      <c r="C70" s="1"/>
      <c r="D70" s="1"/>
      <c r="E70" s="1"/>
      <c r="F70" s="1"/>
      <c r="G70">
        <f t="shared" si="15"/>
        <v>0</v>
      </c>
      <c r="H70">
        <f t="shared" si="15"/>
        <v>0</v>
      </c>
      <c r="I70">
        <f t="shared" si="15"/>
        <v>0</v>
      </c>
      <c r="J70">
        <f t="shared" si="15"/>
        <v>0</v>
      </c>
      <c r="K70">
        <f t="shared" si="15"/>
        <v>0</v>
      </c>
      <c r="L70">
        <f t="shared" si="15"/>
        <v>0</v>
      </c>
      <c r="M70">
        <f t="shared" si="15"/>
        <v>0</v>
      </c>
      <c r="N70">
        <f t="shared" si="15"/>
        <v>0</v>
      </c>
      <c r="O70">
        <f t="shared" si="15"/>
        <v>0</v>
      </c>
      <c r="P70">
        <f t="shared" si="15"/>
        <v>0</v>
      </c>
      <c r="Q70">
        <f t="shared" si="15"/>
        <v>0</v>
      </c>
      <c r="R70">
        <f t="shared" si="15"/>
        <v>0</v>
      </c>
      <c r="S70">
        <f t="shared" si="15"/>
        <v>0</v>
      </c>
      <c r="T70">
        <f t="shared" si="15"/>
        <v>0</v>
      </c>
      <c r="U70">
        <f t="shared" si="15"/>
        <v>0</v>
      </c>
      <c r="V70">
        <f t="shared" si="15"/>
        <v>0</v>
      </c>
      <c r="W70">
        <f t="shared" si="16"/>
        <v>0</v>
      </c>
      <c r="X70">
        <f t="shared" si="16"/>
        <v>0</v>
      </c>
      <c r="Y70">
        <f t="shared" si="16"/>
        <v>0</v>
      </c>
      <c r="Z70">
        <f t="shared" si="16"/>
        <v>0</v>
      </c>
      <c r="AA70">
        <f t="shared" si="16"/>
        <v>0</v>
      </c>
      <c r="AB70">
        <f t="shared" si="16"/>
        <v>0</v>
      </c>
      <c r="AC70">
        <f t="shared" si="16"/>
        <v>0</v>
      </c>
      <c r="AD70">
        <f t="shared" si="16"/>
        <v>0</v>
      </c>
      <c r="AE70">
        <f t="shared" si="16"/>
        <v>0</v>
      </c>
      <c r="AF70">
        <f t="shared" si="16"/>
        <v>0</v>
      </c>
      <c r="AG70">
        <f t="shared" si="16"/>
        <v>0</v>
      </c>
      <c r="AH70">
        <f t="shared" si="16"/>
        <v>0</v>
      </c>
      <c r="AI70">
        <f t="shared" si="16"/>
        <v>0</v>
      </c>
      <c r="AJ70">
        <f t="shared" si="16"/>
        <v>0</v>
      </c>
      <c r="AK70">
        <f t="shared" si="16"/>
        <v>0</v>
      </c>
    </row>
    <row r="71" spans="1:37">
      <c r="A71">
        <f t="shared" si="2"/>
        <v>66</v>
      </c>
      <c r="C71" s="1"/>
      <c r="D71" s="1"/>
      <c r="E71" s="1"/>
      <c r="F71" s="1"/>
      <c r="G71">
        <f t="shared" si="15"/>
        <v>0</v>
      </c>
      <c r="H71">
        <f t="shared" si="15"/>
        <v>0</v>
      </c>
      <c r="I71">
        <f t="shared" si="15"/>
        <v>0</v>
      </c>
      <c r="J71">
        <f t="shared" si="15"/>
        <v>0</v>
      </c>
      <c r="K71">
        <f t="shared" si="15"/>
        <v>0</v>
      </c>
      <c r="L71">
        <f t="shared" si="15"/>
        <v>0</v>
      </c>
      <c r="M71">
        <f t="shared" si="15"/>
        <v>0</v>
      </c>
      <c r="N71">
        <f t="shared" si="15"/>
        <v>0</v>
      </c>
      <c r="O71">
        <f t="shared" si="15"/>
        <v>0</v>
      </c>
      <c r="P71">
        <f t="shared" si="15"/>
        <v>0</v>
      </c>
      <c r="Q71">
        <f t="shared" si="15"/>
        <v>0</v>
      </c>
      <c r="R71">
        <f t="shared" si="15"/>
        <v>0</v>
      </c>
      <c r="S71">
        <f t="shared" si="15"/>
        <v>0</v>
      </c>
      <c r="T71">
        <f t="shared" si="15"/>
        <v>0</v>
      </c>
      <c r="U71">
        <f t="shared" si="15"/>
        <v>0</v>
      </c>
      <c r="V71">
        <f t="shared" si="15"/>
        <v>0</v>
      </c>
      <c r="W71">
        <f t="shared" si="16"/>
        <v>0</v>
      </c>
      <c r="X71">
        <f t="shared" si="16"/>
        <v>0</v>
      </c>
      <c r="Y71">
        <f t="shared" si="16"/>
        <v>0</v>
      </c>
      <c r="Z71">
        <f t="shared" si="16"/>
        <v>0</v>
      </c>
      <c r="AA71">
        <f t="shared" si="16"/>
        <v>0</v>
      </c>
      <c r="AB71">
        <f t="shared" si="16"/>
        <v>0</v>
      </c>
      <c r="AC71">
        <f t="shared" si="16"/>
        <v>0</v>
      </c>
      <c r="AD71">
        <f t="shared" si="16"/>
        <v>0</v>
      </c>
      <c r="AE71">
        <f t="shared" si="16"/>
        <v>0</v>
      </c>
      <c r="AF71">
        <f t="shared" si="16"/>
        <v>0</v>
      </c>
      <c r="AG71">
        <f t="shared" si="16"/>
        <v>0</v>
      </c>
      <c r="AH71">
        <f t="shared" si="16"/>
        <v>0</v>
      </c>
      <c r="AI71">
        <f t="shared" si="16"/>
        <v>0</v>
      </c>
      <c r="AJ71">
        <f t="shared" si="16"/>
        <v>0</v>
      </c>
      <c r="AK71">
        <f t="shared" si="16"/>
        <v>0</v>
      </c>
    </row>
    <row r="72" spans="1:37">
      <c r="A72">
        <f t="shared" ref="A72:A135" si="17">+A71+1</f>
        <v>67</v>
      </c>
      <c r="C72" s="1"/>
      <c r="D72" s="1"/>
      <c r="E72" s="1"/>
      <c r="F72" s="1"/>
      <c r="G72">
        <f t="shared" si="15"/>
        <v>0</v>
      </c>
      <c r="H72">
        <f t="shared" si="15"/>
        <v>0</v>
      </c>
      <c r="I72">
        <f t="shared" si="15"/>
        <v>0</v>
      </c>
      <c r="J72">
        <f t="shared" si="15"/>
        <v>0</v>
      </c>
      <c r="K72">
        <f t="shared" si="15"/>
        <v>0</v>
      </c>
      <c r="L72">
        <f t="shared" si="15"/>
        <v>0</v>
      </c>
      <c r="M72">
        <f t="shared" si="15"/>
        <v>0</v>
      </c>
      <c r="N72">
        <f t="shared" si="15"/>
        <v>0</v>
      </c>
      <c r="O72">
        <f t="shared" si="15"/>
        <v>0</v>
      </c>
      <c r="P72">
        <f t="shared" si="15"/>
        <v>0</v>
      </c>
      <c r="Q72">
        <f t="shared" si="15"/>
        <v>0</v>
      </c>
      <c r="R72">
        <f t="shared" si="15"/>
        <v>0</v>
      </c>
      <c r="S72">
        <f t="shared" si="15"/>
        <v>0</v>
      </c>
      <c r="T72">
        <f t="shared" si="15"/>
        <v>0</v>
      </c>
      <c r="U72">
        <f t="shared" si="15"/>
        <v>0</v>
      </c>
      <c r="V72">
        <f t="shared" si="15"/>
        <v>0</v>
      </c>
      <c r="W72">
        <f t="shared" si="16"/>
        <v>0</v>
      </c>
      <c r="X72">
        <f t="shared" si="16"/>
        <v>0</v>
      </c>
      <c r="Y72">
        <f t="shared" si="16"/>
        <v>0</v>
      </c>
      <c r="Z72">
        <f t="shared" si="16"/>
        <v>0</v>
      </c>
      <c r="AA72">
        <f t="shared" si="16"/>
        <v>0</v>
      </c>
      <c r="AB72">
        <f t="shared" si="16"/>
        <v>0</v>
      </c>
      <c r="AC72">
        <f t="shared" si="16"/>
        <v>0</v>
      </c>
      <c r="AD72">
        <f t="shared" si="16"/>
        <v>0</v>
      </c>
      <c r="AE72">
        <f t="shared" si="16"/>
        <v>0</v>
      </c>
      <c r="AF72">
        <f t="shared" si="16"/>
        <v>0</v>
      </c>
      <c r="AG72">
        <f t="shared" si="16"/>
        <v>0</v>
      </c>
      <c r="AH72">
        <f t="shared" si="16"/>
        <v>0</v>
      </c>
      <c r="AI72">
        <f t="shared" si="16"/>
        <v>0</v>
      </c>
      <c r="AJ72">
        <f t="shared" si="16"/>
        <v>0</v>
      </c>
      <c r="AK72">
        <f t="shared" si="16"/>
        <v>0</v>
      </c>
    </row>
    <row r="73" spans="1:37">
      <c r="A73">
        <f t="shared" si="17"/>
        <v>68</v>
      </c>
      <c r="C73" s="1"/>
      <c r="D73" s="1"/>
      <c r="E73" s="1"/>
      <c r="F73" s="1"/>
      <c r="G73">
        <f t="shared" si="15"/>
        <v>0</v>
      </c>
      <c r="H73">
        <f t="shared" si="15"/>
        <v>0</v>
      </c>
      <c r="I73">
        <f t="shared" si="15"/>
        <v>0</v>
      </c>
      <c r="J73">
        <f t="shared" si="15"/>
        <v>0</v>
      </c>
      <c r="K73">
        <f t="shared" si="15"/>
        <v>0</v>
      </c>
      <c r="L73">
        <f t="shared" si="15"/>
        <v>0</v>
      </c>
      <c r="M73">
        <f t="shared" si="15"/>
        <v>0</v>
      </c>
      <c r="N73">
        <f t="shared" si="15"/>
        <v>0</v>
      </c>
      <c r="O73">
        <f t="shared" si="15"/>
        <v>0</v>
      </c>
      <c r="P73">
        <f t="shared" si="15"/>
        <v>0</v>
      </c>
      <c r="Q73">
        <f t="shared" si="15"/>
        <v>0</v>
      </c>
      <c r="R73">
        <f t="shared" si="15"/>
        <v>0</v>
      </c>
      <c r="S73">
        <f t="shared" si="15"/>
        <v>0</v>
      </c>
      <c r="T73">
        <f t="shared" si="15"/>
        <v>0</v>
      </c>
      <c r="U73">
        <f t="shared" si="15"/>
        <v>0</v>
      </c>
      <c r="V73">
        <f t="shared" si="15"/>
        <v>0</v>
      </c>
      <c r="W73">
        <f t="shared" si="16"/>
        <v>0</v>
      </c>
      <c r="X73">
        <f t="shared" si="16"/>
        <v>0</v>
      </c>
      <c r="Y73">
        <f t="shared" si="16"/>
        <v>0</v>
      </c>
      <c r="Z73">
        <f t="shared" si="16"/>
        <v>0</v>
      </c>
      <c r="AA73">
        <f t="shared" si="16"/>
        <v>0</v>
      </c>
      <c r="AB73">
        <f t="shared" si="16"/>
        <v>0</v>
      </c>
      <c r="AC73">
        <f t="shared" si="16"/>
        <v>0</v>
      </c>
      <c r="AD73">
        <f t="shared" si="16"/>
        <v>0</v>
      </c>
      <c r="AE73">
        <f t="shared" si="16"/>
        <v>0</v>
      </c>
      <c r="AF73">
        <f t="shared" si="16"/>
        <v>0</v>
      </c>
      <c r="AG73">
        <f t="shared" si="16"/>
        <v>0</v>
      </c>
      <c r="AH73">
        <f t="shared" si="16"/>
        <v>0</v>
      </c>
      <c r="AI73">
        <f t="shared" si="16"/>
        <v>0</v>
      </c>
      <c r="AJ73">
        <f t="shared" si="16"/>
        <v>0</v>
      </c>
      <c r="AK73">
        <f t="shared" si="16"/>
        <v>0</v>
      </c>
    </row>
    <row r="74" spans="1:37">
      <c r="A74">
        <f t="shared" si="17"/>
        <v>69</v>
      </c>
      <c r="C74" s="1"/>
      <c r="D74" s="1"/>
      <c r="E74" s="1"/>
      <c r="F74" s="1"/>
      <c r="G74">
        <f t="shared" si="15"/>
        <v>0</v>
      </c>
      <c r="H74">
        <f t="shared" si="15"/>
        <v>0</v>
      </c>
      <c r="I74">
        <f t="shared" si="15"/>
        <v>0</v>
      </c>
      <c r="J74">
        <f t="shared" si="15"/>
        <v>0</v>
      </c>
      <c r="K74">
        <f t="shared" si="15"/>
        <v>0</v>
      </c>
      <c r="L74">
        <f t="shared" si="15"/>
        <v>0</v>
      </c>
      <c r="M74">
        <f t="shared" si="15"/>
        <v>0</v>
      </c>
      <c r="N74">
        <f t="shared" si="15"/>
        <v>0</v>
      </c>
      <c r="O74">
        <f t="shared" si="15"/>
        <v>0</v>
      </c>
      <c r="P74">
        <f t="shared" si="15"/>
        <v>0</v>
      </c>
      <c r="Q74">
        <f t="shared" si="15"/>
        <v>0</v>
      </c>
      <c r="R74">
        <f t="shared" si="15"/>
        <v>0</v>
      </c>
      <c r="S74">
        <f t="shared" si="15"/>
        <v>0</v>
      </c>
      <c r="T74">
        <f t="shared" si="15"/>
        <v>0</v>
      </c>
      <c r="U74">
        <f t="shared" si="15"/>
        <v>0</v>
      </c>
      <c r="V74">
        <f t="shared" si="15"/>
        <v>0</v>
      </c>
      <c r="W74">
        <f t="shared" si="16"/>
        <v>0</v>
      </c>
      <c r="X74">
        <f t="shared" si="16"/>
        <v>0</v>
      </c>
      <c r="Y74">
        <f t="shared" si="16"/>
        <v>0</v>
      </c>
      <c r="Z74">
        <f t="shared" si="16"/>
        <v>0</v>
      </c>
      <c r="AA74">
        <f t="shared" si="16"/>
        <v>0</v>
      </c>
      <c r="AB74">
        <f t="shared" si="16"/>
        <v>0</v>
      </c>
      <c r="AC74">
        <f t="shared" si="16"/>
        <v>0</v>
      </c>
      <c r="AD74">
        <f t="shared" si="16"/>
        <v>0</v>
      </c>
      <c r="AE74">
        <f t="shared" si="16"/>
        <v>0</v>
      </c>
      <c r="AF74">
        <f t="shared" si="16"/>
        <v>0</v>
      </c>
      <c r="AG74">
        <f t="shared" si="16"/>
        <v>0</v>
      </c>
      <c r="AH74">
        <f t="shared" si="16"/>
        <v>0</v>
      </c>
      <c r="AI74">
        <f t="shared" si="16"/>
        <v>0</v>
      </c>
      <c r="AJ74">
        <f t="shared" si="16"/>
        <v>0</v>
      </c>
      <c r="AK74">
        <f t="shared" si="16"/>
        <v>0</v>
      </c>
    </row>
    <row r="75" spans="1:37">
      <c r="A75">
        <f t="shared" si="17"/>
        <v>70</v>
      </c>
      <c r="C75" s="1"/>
      <c r="D75" s="1"/>
      <c r="E75" s="1"/>
      <c r="F75" s="1"/>
      <c r="G75">
        <f t="shared" si="15"/>
        <v>0</v>
      </c>
      <c r="H75">
        <f t="shared" si="15"/>
        <v>0</v>
      </c>
      <c r="I75">
        <f t="shared" si="15"/>
        <v>0</v>
      </c>
      <c r="J75">
        <f t="shared" si="15"/>
        <v>0</v>
      </c>
      <c r="K75">
        <f t="shared" si="15"/>
        <v>0</v>
      </c>
      <c r="L75">
        <f t="shared" si="15"/>
        <v>0</v>
      </c>
      <c r="M75">
        <f t="shared" si="15"/>
        <v>0</v>
      </c>
      <c r="N75">
        <f t="shared" si="15"/>
        <v>0</v>
      </c>
      <c r="O75">
        <f t="shared" si="15"/>
        <v>0</v>
      </c>
      <c r="P75">
        <f t="shared" si="15"/>
        <v>0</v>
      </c>
      <c r="Q75">
        <f t="shared" si="15"/>
        <v>0</v>
      </c>
      <c r="R75">
        <f t="shared" si="15"/>
        <v>0</v>
      </c>
      <c r="S75">
        <f t="shared" si="15"/>
        <v>0</v>
      </c>
      <c r="T75">
        <f t="shared" si="15"/>
        <v>0</v>
      </c>
      <c r="U75">
        <f t="shared" si="15"/>
        <v>0</v>
      </c>
      <c r="V75">
        <f t="shared" si="15"/>
        <v>0</v>
      </c>
      <c r="W75">
        <f t="shared" si="16"/>
        <v>0</v>
      </c>
      <c r="X75">
        <f t="shared" si="16"/>
        <v>0</v>
      </c>
      <c r="Y75">
        <f t="shared" si="16"/>
        <v>0</v>
      </c>
      <c r="Z75">
        <f t="shared" si="16"/>
        <v>0</v>
      </c>
      <c r="AA75">
        <f t="shared" si="16"/>
        <v>0</v>
      </c>
      <c r="AB75">
        <f t="shared" si="16"/>
        <v>0</v>
      </c>
      <c r="AC75">
        <f t="shared" si="16"/>
        <v>0</v>
      </c>
      <c r="AD75">
        <f t="shared" si="16"/>
        <v>0</v>
      </c>
      <c r="AE75">
        <f t="shared" si="16"/>
        <v>0</v>
      </c>
      <c r="AF75">
        <f t="shared" si="16"/>
        <v>0</v>
      </c>
      <c r="AG75">
        <f t="shared" si="16"/>
        <v>0</v>
      </c>
      <c r="AH75">
        <f t="shared" si="16"/>
        <v>0</v>
      </c>
      <c r="AI75">
        <f t="shared" si="16"/>
        <v>0</v>
      </c>
      <c r="AJ75">
        <f t="shared" si="16"/>
        <v>0</v>
      </c>
      <c r="AK75">
        <f t="shared" si="16"/>
        <v>0</v>
      </c>
    </row>
    <row r="76" spans="1:37">
      <c r="A76">
        <f t="shared" si="17"/>
        <v>71</v>
      </c>
      <c r="C76" s="1"/>
      <c r="D76" s="1"/>
      <c r="E76" s="1"/>
      <c r="F76" s="1"/>
      <c r="G76">
        <f t="shared" si="15"/>
        <v>0</v>
      </c>
      <c r="H76">
        <f t="shared" si="15"/>
        <v>0</v>
      </c>
      <c r="I76">
        <f t="shared" si="15"/>
        <v>0</v>
      </c>
      <c r="J76">
        <f t="shared" si="15"/>
        <v>0</v>
      </c>
      <c r="K76">
        <f t="shared" si="15"/>
        <v>0</v>
      </c>
      <c r="L76">
        <f t="shared" si="15"/>
        <v>0</v>
      </c>
      <c r="M76">
        <f t="shared" si="15"/>
        <v>0</v>
      </c>
      <c r="N76">
        <f t="shared" si="15"/>
        <v>0</v>
      </c>
      <c r="O76">
        <f t="shared" si="15"/>
        <v>0</v>
      </c>
      <c r="P76">
        <f t="shared" si="15"/>
        <v>0</v>
      </c>
      <c r="Q76">
        <f t="shared" si="15"/>
        <v>0</v>
      </c>
      <c r="R76">
        <f t="shared" si="15"/>
        <v>0</v>
      </c>
      <c r="S76">
        <f t="shared" si="15"/>
        <v>0</v>
      </c>
      <c r="T76">
        <f t="shared" si="15"/>
        <v>0</v>
      </c>
      <c r="U76">
        <f t="shared" si="15"/>
        <v>0</v>
      </c>
      <c r="V76">
        <f t="shared" si="15"/>
        <v>0</v>
      </c>
      <c r="W76">
        <f t="shared" si="16"/>
        <v>0</v>
      </c>
      <c r="X76">
        <f t="shared" si="16"/>
        <v>0</v>
      </c>
      <c r="Y76">
        <f t="shared" si="16"/>
        <v>0</v>
      </c>
      <c r="Z76">
        <f t="shared" si="16"/>
        <v>0</v>
      </c>
      <c r="AA76">
        <f t="shared" si="16"/>
        <v>0</v>
      </c>
      <c r="AB76">
        <f t="shared" si="16"/>
        <v>0</v>
      </c>
      <c r="AC76">
        <f t="shared" si="16"/>
        <v>0</v>
      </c>
      <c r="AD76">
        <f t="shared" si="16"/>
        <v>0</v>
      </c>
      <c r="AE76">
        <f t="shared" si="16"/>
        <v>0</v>
      </c>
      <c r="AF76">
        <f t="shared" si="16"/>
        <v>0</v>
      </c>
      <c r="AG76">
        <f t="shared" si="16"/>
        <v>0</v>
      </c>
      <c r="AH76">
        <f t="shared" si="16"/>
        <v>0</v>
      </c>
      <c r="AI76">
        <f t="shared" si="16"/>
        <v>0</v>
      </c>
      <c r="AJ76">
        <f t="shared" si="16"/>
        <v>0</v>
      </c>
      <c r="AK76">
        <f t="shared" si="16"/>
        <v>0</v>
      </c>
    </row>
    <row r="77" spans="1:37">
      <c r="A77">
        <f t="shared" si="17"/>
        <v>72</v>
      </c>
      <c r="C77" s="1"/>
      <c r="D77" s="1"/>
      <c r="E77" s="1"/>
      <c r="F77" s="1"/>
      <c r="G77">
        <f t="shared" si="15"/>
        <v>0</v>
      </c>
      <c r="H77">
        <f t="shared" si="15"/>
        <v>0</v>
      </c>
      <c r="I77">
        <f t="shared" si="15"/>
        <v>0</v>
      </c>
      <c r="J77">
        <f t="shared" si="15"/>
        <v>0</v>
      </c>
      <c r="K77">
        <f t="shared" si="15"/>
        <v>0</v>
      </c>
      <c r="L77">
        <f t="shared" si="15"/>
        <v>0</v>
      </c>
      <c r="M77">
        <f t="shared" si="15"/>
        <v>0</v>
      </c>
      <c r="N77">
        <f t="shared" si="15"/>
        <v>0</v>
      </c>
      <c r="O77">
        <f t="shared" si="15"/>
        <v>0</v>
      </c>
      <c r="P77">
        <f t="shared" si="15"/>
        <v>0</v>
      </c>
      <c r="Q77">
        <f t="shared" si="15"/>
        <v>0</v>
      </c>
      <c r="R77">
        <f t="shared" si="15"/>
        <v>0</v>
      </c>
      <c r="S77">
        <f t="shared" si="15"/>
        <v>0</v>
      </c>
      <c r="T77">
        <f t="shared" si="15"/>
        <v>0</v>
      </c>
      <c r="U77">
        <f t="shared" si="15"/>
        <v>0</v>
      </c>
      <c r="V77">
        <f t="shared" si="15"/>
        <v>0</v>
      </c>
      <c r="W77">
        <f t="shared" si="16"/>
        <v>0</v>
      </c>
      <c r="X77">
        <f t="shared" si="16"/>
        <v>0</v>
      </c>
      <c r="Y77">
        <f t="shared" si="16"/>
        <v>0</v>
      </c>
      <c r="Z77">
        <f t="shared" si="16"/>
        <v>0</v>
      </c>
      <c r="AA77">
        <f t="shared" si="16"/>
        <v>0</v>
      </c>
      <c r="AB77">
        <f t="shared" si="16"/>
        <v>0</v>
      </c>
      <c r="AC77">
        <f t="shared" si="16"/>
        <v>0</v>
      </c>
      <c r="AD77">
        <f t="shared" si="16"/>
        <v>0</v>
      </c>
      <c r="AE77">
        <f t="shared" si="16"/>
        <v>0</v>
      </c>
      <c r="AF77">
        <f t="shared" si="16"/>
        <v>0</v>
      </c>
      <c r="AG77">
        <f t="shared" si="16"/>
        <v>0</v>
      </c>
      <c r="AH77">
        <f t="shared" si="16"/>
        <v>0</v>
      </c>
      <c r="AI77">
        <f t="shared" si="16"/>
        <v>0</v>
      </c>
      <c r="AJ77">
        <f t="shared" si="16"/>
        <v>0</v>
      </c>
      <c r="AK77">
        <f t="shared" si="16"/>
        <v>0</v>
      </c>
    </row>
    <row r="78" spans="1:37">
      <c r="A78">
        <f t="shared" si="17"/>
        <v>73</v>
      </c>
      <c r="C78" s="1"/>
      <c r="D78" s="1"/>
      <c r="E78" s="1"/>
      <c r="F78" s="1"/>
      <c r="G78">
        <f t="shared" si="15"/>
        <v>0</v>
      </c>
      <c r="H78">
        <f t="shared" si="15"/>
        <v>0</v>
      </c>
      <c r="I78">
        <f t="shared" si="15"/>
        <v>0</v>
      </c>
      <c r="J78">
        <f t="shared" si="15"/>
        <v>0</v>
      </c>
      <c r="K78">
        <f t="shared" si="15"/>
        <v>0</v>
      </c>
      <c r="L78">
        <f t="shared" si="15"/>
        <v>0</v>
      </c>
      <c r="M78">
        <f t="shared" si="15"/>
        <v>0</v>
      </c>
      <c r="N78">
        <f t="shared" si="15"/>
        <v>0</v>
      </c>
      <c r="O78">
        <f t="shared" si="15"/>
        <v>0</v>
      </c>
      <c r="P78">
        <f t="shared" si="15"/>
        <v>0</v>
      </c>
      <c r="Q78">
        <f t="shared" si="15"/>
        <v>0</v>
      </c>
      <c r="R78">
        <f t="shared" si="15"/>
        <v>0</v>
      </c>
      <c r="S78">
        <f t="shared" si="15"/>
        <v>0</v>
      </c>
      <c r="T78">
        <f t="shared" si="15"/>
        <v>0</v>
      </c>
      <c r="U78">
        <f t="shared" si="15"/>
        <v>0</v>
      </c>
      <c r="V78">
        <f t="shared" si="15"/>
        <v>0</v>
      </c>
      <c r="W78">
        <f t="shared" si="16"/>
        <v>0</v>
      </c>
      <c r="X78">
        <f t="shared" si="16"/>
        <v>0</v>
      </c>
      <c r="Y78">
        <f t="shared" si="16"/>
        <v>0</v>
      </c>
      <c r="Z78">
        <f t="shared" si="16"/>
        <v>0</v>
      </c>
      <c r="AA78">
        <f t="shared" si="16"/>
        <v>0</v>
      </c>
      <c r="AB78">
        <f t="shared" si="16"/>
        <v>0</v>
      </c>
      <c r="AC78">
        <f t="shared" si="16"/>
        <v>0</v>
      </c>
      <c r="AD78">
        <f t="shared" si="16"/>
        <v>0</v>
      </c>
      <c r="AE78">
        <f t="shared" si="16"/>
        <v>0</v>
      </c>
      <c r="AF78">
        <f t="shared" si="16"/>
        <v>0</v>
      </c>
      <c r="AG78">
        <f t="shared" si="16"/>
        <v>0</v>
      </c>
      <c r="AH78">
        <f t="shared" si="16"/>
        <v>0</v>
      </c>
      <c r="AI78">
        <f t="shared" si="16"/>
        <v>0</v>
      </c>
      <c r="AJ78">
        <f t="shared" si="16"/>
        <v>0</v>
      </c>
      <c r="AK78">
        <f t="shared" si="16"/>
        <v>0</v>
      </c>
    </row>
    <row r="79" spans="1:37">
      <c r="A79">
        <f t="shared" si="17"/>
        <v>74</v>
      </c>
      <c r="C79" s="1"/>
      <c r="D79" s="1"/>
      <c r="E79" s="1"/>
      <c r="F79" s="1"/>
      <c r="G79">
        <f t="shared" si="15"/>
        <v>0</v>
      </c>
      <c r="H79">
        <f t="shared" si="15"/>
        <v>0</v>
      </c>
      <c r="I79">
        <f t="shared" si="15"/>
        <v>0</v>
      </c>
      <c r="J79">
        <f t="shared" si="15"/>
        <v>0</v>
      </c>
      <c r="K79">
        <f t="shared" si="15"/>
        <v>0</v>
      </c>
      <c r="L79">
        <f t="shared" si="15"/>
        <v>0</v>
      </c>
      <c r="M79">
        <f t="shared" si="15"/>
        <v>0</v>
      </c>
      <c r="N79">
        <f t="shared" si="15"/>
        <v>0</v>
      </c>
      <c r="O79">
        <f t="shared" si="15"/>
        <v>0</v>
      </c>
      <c r="P79">
        <f t="shared" si="15"/>
        <v>0</v>
      </c>
      <c r="Q79">
        <f t="shared" si="15"/>
        <v>0</v>
      </c>
      <c r="R79">
        <f t="shared" si="15"/>
        <v>0</v>
      </c>
      <c r="S79">
        <f t="shared" si="15"/>
        <v>0</v>
      </c>
      <c r="T79">
        <f t="shared" si="15"/>
        <v>0</v>
      </c>
      <c r="U79">
        <f t="shared" si="15"/>
        <v>0</v>
      </c>
      <c r="V79">
        <f t="shared" si="15"/>
        <v>0</v>
      </c>
      <c r="W79">
        <f t="shared" si="16"/>
        <v>0</v>
      </c>
      <c r="X79">
        <f t="shared" si="16"/>
        <v>0</v>
      </c>
      <c r="Y79">
        <f t="shared" si="16"/>
        <v>0</v>
      </c>
      <c r="Z79">
        <f t="shared" si="16"/>
        <v>0</v>
      </c>
      <c r="AA79">
        <f t="shared" si="16"/>
        <v>0</v>
      </c>
      <c r="AB79">
        <f t="shared" si="16"/>
        <v>0</v>
      </c>
      <c r="AC79">
        <f t="shared" si="16"/>
        <v>0</v>
      </c>
      <c r="AD79">
        <f t="shared" si="16"/>
        <v>0</v>
      </c>
      <c r="AE79">
        <f t="shared" si="16"/>
        <v>0</v>
      </c>
      <c r="AF79">
        <f t="shared" si="16"/>
        <v>0</v>
      </c>
      <c r="AG79">
        <f t="shared" si="16"/>
        <v>0</v>
      </c>
      <c r="AH79">
        <f t="shared" si="16"/>
        <v>0</v>
      </c>
      <c r="AI79">
        <f t="shared" si="16"/>
        <v>0</v>
      </c>
      <c r="AJ79">
        <f t="shared" si="16"/>
        <v>0</v>
      </c>
      <c r="AK79">
        <f t="shared" si="16"/>
        <v>0</v>
      </c>
    </row>
    <row r="80" spans="1:37">
      <c r="A80">
        <f t="shared" si="17"/>
        <v>75</v>
      </c>
      <c r="C80" s="1"/>
      <c r="D80" s="1"/>
      <c r="E80" s="1"/>
      <c r="F80" s="1"/>
      <c r="G80">
        <f t="shared" si="15"/>
        <v>0</v>
      </c>
      <c r="H80">
        <f t="shared" si="15"/>
        <v>0</v>
      </c>
      <c r="I80">
        <f t="shared" si="15"/>
        <v>0</v>
      </c>
      <c r="J80">
        <f t="shared" si="15"/>
        <v>0</v>
      </c>
      <c r="K80">
        <f t="shared" si="15"/>
        <v>0</v>
      </c>
      <c r="L80">
        <f t="shared" si="15"/>
        <v>0</v>
      </c>
      <c r="M80">
        <f t="shared" si="15"/>
        <v>0</v>
      </c>
      <c r="N80">
        <f t="shared" si="15"/>
        <v>0</v>
      </c>
      <c r="O80">
        <f t="shared" si="15"/>
        <v>0</v>
      </c>
      <c r="P80">
        <f t="shared" si="15"/>
        <v>0</v>
      </c>
      <c r="Q80">
        <f t="shared" si="15"/>
        <v>0</v>
      </c>
      <c r="R80">
        <f t="shared" si="15"/>
        <v>0</v>
      </c>
      <c r="S80">
        <f t="shared" si="15"/>
        <v>0</v>
      </c>
      <c r="T80">
        <f t="shared" si="15"/>
        <v>0</v>
      </c>
      <c r="U80">
        <f t="shared" si="15"/>
        <v>0</v>
      </c>
      <c r="V80">
        <f t="shared" ref="V80:AK96" si="18">SUMPRODUCT((V$4=$E80)*($F80))</f>
        <v>0</v>
      </c>
      <c r="W80">
        <f t="shared" si="16"/>
        <v>0</v>
      </c>
      <c r="X80">
        <f t="shared" si="16"/>
        <v>0</v>
      </c>
      <c r="Y80">
        <f t="shared" si="16"/>
        <v>0</v>
      </c>
      <c r="Z80">
        <f t="shared" si="16"/>
        <v>0</v>
      </c>
      <c r="AA80">
        <f t="shared" si="16"/>
        <v>0</v>
      </c>
      <c r="AB80">
        <f t="shared" si="16"/>
        <v>0</v>
      </c>
      <c r="AC80">
        <f t="shared" si="16"/>
        <v>0</v>
      </c>
      <c r="AD80">
        <f t="shared" si="16"/>
        <v>0</v>
      </c>
      <c r="AE80">
        <f t="shared" si="16"/>
        <v>0</v>
      </c>
      <c r="AF80">
        <f t="shared" si="16"/>
        <v>0</v>
      </c>
      <c r="AG80">
        <f t="shared" si="16"/>
        <v>0</v>
      </c>
      <c r="AH80">
        <f t="shared" si="16"/>
        <v>0</v>
      </c>
      <c r="AI80">
        <f t="shared" si="16"/>
        <v>0</v>
      </c>
      <c r="AJ80">
        <f t="shared" si="16"/>
        <v>0</v>
      </c>
      <c r="AK80">
        <f t="shared" si="16"/>
        <v>0</v>
      </c>
    </row>
    <row r="81" spans="1:37">
      <c r="A81">
        <f t="shared" si="17"/>
        <v>76</v>
      </c>
      <c r="C81" s="1"/>
      <c r="D81" s="1"/>
      <c r="E81" s="1"/>
      <c r="F81" s="1"/>
      <c r="G81">
        <f t="shared" ref="G81:U96" si="19">SUMPRODUCT((G$4=$E81)*($F81))</f>
        <v>0</v>
      </c>
      <c r="H81">
        <f t="shared" si="19"/>
        <v>0</v>
      </c>
      <c r="I81">
        <f t="shared" si="19"/>
        <v>0</v>
      </c>
      <c r="J81">
        <f t="shared" si="19"/>
        <v>0</v>
      </c>
      <c r="K81">
        <f t="shared" si="19"/>
        <v>0</v>
      </c>
      <c r="L81">
        <f t="shared" si="19"/>
        <v>0</v>
      </c>
      <c r="M81">
        <f t="shared" si="19"/>
        <v>0</v>
      </c>
      <c r="N81">
        <f t="shared" si="19"/>
        <v>0</v>
      </c>
      <c r="O81">
        <f t="shared" si="19"/>
        <v>0</v>
      </c>
      <c r="P81">
        <f t="shared" si="19"/>
        <v>0</v>
      </c>
      <c r="Q81">
        <f t="shared" si="19"/>
        <v>0</v>
      </c>
      <c r="R81">
        <f t="shared" si="19"/>
        <v>0</v>
      </c>
      <c r="S81">
        <f t="shared" si="19"/>
        <v>0</v>
      </c>
      <c r="T81">
        <f t="shared" si="19"/>
        <v>0</v>
      </c>
      <c r="U81">
        <f t="shared" si="19"/>
        <v>0</v>
      </c>
      <c r="V81">
        <f t="shared" si="18"/>
        <v>0</v>
      </c>
      <c r="W81">
        <f t="shared" si="18"/>
        <v>0</v>
      </c>
      <c r="X81">
        <f t="shared" si="18"/>
        <v>0</v>
      </c>
      <c r="Y81">
        <f t="shared" si="18"/>
        <v>0</v>
      </c>
      <c r="Z81">
        <f t="shared" si="18"/>
        <v>0</v>
      </c>
      <c r="AA81">
        <f t="shared" si="18"/>
        <v>0</v>
      </c>
      <c r="AB81">
        <f t="shared" si="18"/>
        <v>0</v>
      </c>
      <c r="AC81">
        <f t="shared" si="18"/>
        <v>0</v>
      </c>
      <c r="AD81">
        <f t="shared" si="18"/>
        <v>0</v>
      </c>
      <c r="AE81">
        <f t="shared" si="18"/>
        <v>0</v>
      </c>
      <c r="AF81">
        <f t="shared" si="18"/>
        <v>0</v>
      </c>
      <c r="AG81">
        <f t="shared" si="18"/>
        <v>0</v>
      </c>
      <c r="AH81">
        <f t="shared" si="18"/>
        <v>0</v>
      </c>
      <c r="AI81">
        <f t="shared" si="18"/>
        <v>0</v>
      </c>
      <c r="AJ81">
        <f t="shared" si="18"/>
        <v>0</v>
      </c>
      <c r="AK81">
        <f t="shared" si="18"/>
        <v>0</v>
      </c>
    </row>
    <row r="82" spans="1:37">
      <c r="A82">
        <f t="shared" si="17"/>
        <v>77</v>
      </c>
      <c r="C82" s="1"/>
      <c r="D82" s="1"/>
      <c r="E82" s="1"/>
      <c r="F82" s="1"/>
      <c r="G82">
        <f t="shared" si="19"/>
        <v>0</v>
      </c>
      <c r="H82">
        <f t="shared" si="19"/>
        <v>0</v>
      </c>
      <c r="I82">
        <f t="shared" si="19"/>
        <v>0</v>
      </c>
      <c r="J82">
        <f t="shared" si="19"/>
        <v>0</v>
      </c>
      <c r="K82">
        <f t="shared" si="19"/>
        <v>0</v>
      </c>
      <c r="L82">
        <f t="shared" si="19"/>
        <v>0</v>
      </c>
      <c r="M82">
        <f t="shared" si="19"/>
        <v>0</v>
      </c>
      <c r="N82">
        <f t="shared" si="19"/>
        <v>0</v>
      </c>
      <c r="O82">
        <f t="shared" si="19"/>
        <v>0</v>
      </c>
      <c r="P82">
        <f t="shared" si="19"/>
        <v>0</v>
      </c>
      <c r="Q82">
        <f t="shared" si="19"/>
        <v>0</v>
      </c>
      <c r="R82">
        <f t="shared" si="19"/>
        <v>0</v>
      </c>
      <c r="S82">
        <f t="shared" si="19"/>
        <v>0</v>
      </c>
      <c r="T82">
        <f t="shared" si="19"/>
        <v>0</v>
      </c>
      <c r="U82">
        <f t="shared" si="19"/>
        <v>0</v>
      </c>
      <c r="V82">
        <f t="shared" si="18"/>
        <v>0</v>
      </c>
      <c r="W82">
        <f t="shared" si="18"/>
        <v>0</v>
      </c>
      <c r="X82">
        <f t="shared" si="18"/>
        <v>0</v>
      </c>
      <c r="Y82">
        <f t="shared" si="18"/>
        <v>0</v>
      </c>
      <c r="Z82">
        <f t="shared" si="18"/>
        <v>0</v>
      </c>
      <c r="AA82">
        <f t="shared" si="18"/>
        <v>0</v>
      </c>
      <c r="AB82">
        <f t="shared" si="18"/>
        <v>0</v>
      </c>
      <c r="AC82">
        <f t="shared" si="18"/>
        <v>0</v>
      </c>
      <c r="AD82">
        <f t="shared" si="18"/>
        <v>0</v>
      </c>
      <c r="AE82">
        <f t="shared" si="18"/>
        <v>0</v>
      </c>
      <c r="AF82">
        <f t="shared" si="18"/>
        <v>0</v>
      </c>
      <c r="AG82">
        <f t="shared" si="18"/>
        <v>0</v>
      </c>
      <c r="AH82">
        <f t="shared" si="18"/>
        <v>0</v>
      </c>
      <c r="AI82">
        <f t="shared" si="18"/>
        <v>0</v>
      </c>
      <c r="AJ82">
        <f t="shared" si="18"/>
        <v>0</v>
      </c>
      <c r="AK82">
        <f t="shared" si="18"/>
        <v>0</v>
      </c>
    </row>
    <row r="83" spans="1:37">
      <c r="A83">
        <f t="shared" si="17"/>
        <v>78</v>
      </c>
      <c r="C83" s="1"/>
      <c r="D83" s="1"/>
      <c r="E83" s="1"/>
      <c r="F83" s="1"/>
      <c r="G83">
        <f t="shared" si="19"/>
        <v>0</v>
      </c>
      <c r="H83">
        <f t="shared" si="19"/>
        <v>0</v>
      </c>
      <c r="I83">
        <f t="shared" si="19"/>
        <v>0</v>
      </c>
      <c r="J83">
        <f t="shared" si="19"/>
        <v>0</v>
      </c>
      <c r="K83">
        <f t="shared" si="19"/>
        <v>0</v>
      </c>
      <c r="L83">
        <f t="shared" si="19"/>
        <v>0</v>
      </c>
      <c r="M83">
        <f t="shared" si="19"/>
        <v>0</v>
      </c>
      <c r="N83">
        <f t="shared" si="19"/>
        <v>0</v>
      </c>
      <c r="O83">
        <f t="shared" si="19"/>
        <v>0</v>
      </c>
      <c r="P83">
        <f t="shared" si="19"/>
        <v>0</v>
      </c>
      <c r="Q83">
        <f t="shared" si="19"/>
        <v>0</v>
      </c>
      <c r="R83">
        <f t="shared" si="19"/>
        <v>0</v>
      </c>
      <c r="S83">
        <f t="shared" si="19"/>
        <v>0</v>
      </c>
      <c r="T83">
        <f t="shared" si="19"/>
        <v>0</v>
      </c>
      <c r="U83">
        <f t="shared" si="19"/>
        <v>0</v>
      </c>
      <c r="V83">
        <f t="shared" si="18"/>
        <v>0</v>
      </c>
      <c r="W83">
        <f t="shared" si="18"/>
        <v>0</v>
      </c>
      <c r="X83">
        <f t="shared" si="18"/>
        <v>0</v>
      </c>
      <c r="Y83">
        <f t="shared" si="18"/>
        <v>0</v>
      </c>
      <c r="Z83">
        <f t="shared" si="18"/>
        <v>0</v>
      </c>
      <c r="AA83">
        <f t="shared" si="18"/>
        <v>0</v>
      </c>
      <c r="AB83">
        <f t="shared" si="18"/>
        <v>0</v>
      </c>
      <c r="AC83">
        <f t="shared" si="18"/>
        <v>0</v>
      </c>
      <c r="AD83">
        <f t="shared" si="18"/>
        <v>0</v>
      </c>
      <c r="AE83">
        <f t="shared" si="18"/>
        <v>0</v>
      </c>
      <c r="AF83">
        <f t="shared" si="18"/>
        <v>0</v>
      </c>
      <c r="AG83">
        <f t="shared" si="18"/>
        <v>0</v>
      </c>
      <c r="AH83">
        <f t="shared" si="18"/>
        <v>0</v>
      </c>
      <c r="AI83">
        <f t="shared" si="18"/>
        <v>0</v>
      </c>
      <c r="AJ83">
        <f t="shared" si="18"/>
        <v>0</v>
      </c>
      <c r="AK83">
        <f t="shared" si="18"/>
        <v>0</v>
      </c>
    </row>
    <row r="84" spans="1:37">
      <c r="A84">
        <f t="shared" si="17"/>
        <v>79</v>
      </c>
      <c r="C84" s="1"/>
      <c r="D84" s="1"/>
      <c r="E84" s="1"/>
      <c r="F84" s="1"/>
      <c r="G84">
        <f t="shared" si="19"/>
        <v>0</v>
      </c>
      <c r="H84">
        <f t="shared" si="19"/>
        <v>0</v>
      </c>
      <c r="I84">
        <f t="shared" si="19"/>
        <v>0</v>
      </c>
      <c r="J84">
        <f t="shared" si="19"/>
        <v>0</v>
      </c>
      <c r="K84">
        <f t="shared" si="19"/>
        <v>0</v>
      </c>
      <c r="L84">
        <f t="shared" si="19"/>
        <v>0</v>
      </c>
      <c r="M84">
        <f t="shared" si="19"/>
        <v>0</v>
      </c>
      <c r="N84">
        <f t="shared" si="19"/>
        <v>0</v>
      </c>
      <c r="O84">
        <f t="shared" si="19"/>
        <v>0</v>
      </c>
      <c r="P84">
        <f t="shared" si="19"/>
        <v>0</v>
      </c>
      <c r="Q84">
        <f t="shared" si="19"/>
        <v>0</v>
      </c>
      <c r="R84">
        <f t="shared" si="19"/>
        <v>0</v>
      </c>
      <c r="S84">
        <f t="shared" si="19"/>
        <v>0</v>
      </c>
      <c r="T84">
        <f t="shared" si="19"/>
        <v>0</v>
      </c>
      <c r="U84">
        <f t="shared" si="19"/>
        <v>0</v>
      </c>
      <c r="V84">
        <f t="shared" si="18"/>
        <v>0</v>
      </c>
      <c r="W84">
        <f t="shared" si="18"/>
        <v>0</v>
      </c>
      <c r="X84">
        <f t="shared" si="18"/>
        <v>0</v>
      </c>
      <c r="Y84">
        <f t="shared" si="18"/>
        <v>0</v>
      </c>
      <c r="Z84">
        <f t="shared" si="18"/>
        <v>0</v>
      </c>
      <c r="AA84">
        <f t="shared" si="18"/>
        <v>0</v>
      </c>
      <c r="AB84">
        <f t="shared" si="18"/>
        <v>0</v>
      </c>
      <c r="AC84">
        <f t="shared" si="18"/>
        <v>0</v>
      </c>
      <c r="AD84">
        <f t="shared" si="18"/>
        <v>0</v>
      </c>
      <c r="AE84">
        <f t="shared" si="18"/>
        <v>0</v>
      </c>
      <c r="AF84">
        <f t="shared" si="18"/>
        <v>0</v>
      </c>
      <c r="AG84">
        <f t="shared" si="18"/>
        <v>0</v>
      </c>
      <c r="AH84">
        <f t="shared" si="18"/>
        <v>0</v>
      </c>
      <c r="AI84">
        <f t="shared" si="18"/>
        <v>0</v>
      </c>
      <c r="AJ84">
        <f t="shared" si="18"/>
        <v>0</v>
      </c>
      <c r="AK84">
        <f t="shared" si="18"/>
        <v>0</v>
      </c>
    </row>
    <row r="85" spans="1:37">
      <c r="A85">
        <f t="shared" si="17"/>
        <v>80</v>
      </c>
      <c r="C85" s="1"/>
      <c r="D85" s="1"/>
      <c r="E85" s="1"/>
      <c r="F85" s="1"/>
      <c r="G85">
        <f t="shared" si="19"/>
        <v>0</v>
      </c>
      <c r="H85">
        <f t="shared" si="19"/>
        <v>0</v>
      </c>
      <c r="I85">
        <f t="shared" si="19"/>
        <v>0</v>
      </c>
      <c r="J85">
        <f t="shared" si="19"/>
        <v>0</v>
      </c>
      <c r="K85">
        <f t="shared" si="19"/>
        <v>0</v>
      </c>
      <c r="L85">
        <f t="shared" si="19"/>
        <v>0</v>
      </c>
      <c r="M85">
        <f t="shared" si="19"/>
        <v>0</v>
      </c>
      <c r="N85">
        <f t="shared" si="19"/>
        <v>0</v>
      </c>
      <c r="O85">
        <f t="shared" si="19"/>
        <v>0</v>
      </c>
      <c r="P85">
        <f t="shared" si="19"/>
        <v>0</v>
      </c>
      <c r="Q85">
        <f t="shared" si="19"/>
        <v>0</v>
      </c>
      <c r="R85">
        <f t="shared" si="19"/>
        <v>0</v>
      </c>
      <c r="S85">
        <f t="shared" si="19"/>
        <v>0</v>
      </c>
      <c r="T85">
        <f t="shared" si="19"/>
        <v>0</v>
      </c>
      <c r="U85">
        <f t="shared" si="19"/>
        <v>0</v>
      </c>
      <c r="V85">
        <f t="shared" si="18"/>
        <v>0</v>
      </c>
      <c r="W85">
        <f t="shared" si="18"/>
        <v>0</v>
      </c>
      <c r="X85">
        <f t="shared" si="18"/>
        <v>0</v>
      </c>
      <c r="Y85">
        <f t="shared" si="18"/>
        <v>0</v>
      </c>
      <c r="Z85">
        <f t="shared" si="18"/>
        <v>0</v>
      </c>
      <c r="AA85">
        <f t="shared" si="18"/>
        <v>0</v>
      </c>
      <c r="AB85">
        <f t="shared" si="18"/>
        <v>0</v>
      </c>
      <c r="AC85">
        <f t="shared" si="18"/>
        <v>0</v>
      </c>
      <c r="AD85">
        <f t="shared" si="18"/>
        <v>0</v>
      </c>
      <c r="AE85">
        <f t="shared" si="18"/>
        <v>0</v>
      </c>
      <c r="AF85">
        <f t="shared" si="18"/>
        <v>0</v>
      </c>
      <c r="AG85">
        <f t="shared" si="18"/>
        <v>0</v>
      </c>
      <c r="AH85">
        <f t="shared" si="18"/>
        <v>0</v>
      </c>
      <c r="AI85">
        <f t="shared" si="18"/>
        <v>0</v>
      </c>
      <c r="AJ85">
        <f t="shared" si="18"/>
        <v>0</v>
      </c>
      <c r="AK85">
        <f t="shared" si="18"/>
        <v>0</v>
      </c>
    </row>
    <row r="86" spans="1:37">
      <c r="A86">
        <f t="shared" si="17"/>
        <v>81</v>
      </c>
      <c r="C86" s="1"/>
      <c r="D86" s="1"/>
      <c r="E86" s="1"/>
      <c r="F86" s="1"/>
      <c r="G86">
        <f t="shared" si="19"/>
        <v>0</v>
      </c>
      <c r="H86">
        <f t="shared" si="19"/>
        <v>0</v>
      </c>
      <c r="I86">
        <f t="shared" si="19"/>
        <v>0</v>
      </c>
      <c r="J86">
        <f t="shared" si="19"/>
        <v>0</v>
      </c>
      <c r="K86">
        <f t="shared" si="19"/>
        <v>0</v>
      </c>
      <c r="L86">
        <f t="shared" si="19"/>
        <v>0</v>
      </c>
      <c r="M86">
        <f t="shared" si="19"/>
        <v>0</v>
      </c>
      <c r="N86">
        <f t="shared" si="19"/>
        <v>0</v>
      </c>
      <c r="O86">
        <f t="shared" si="19"/>
        <v>0</v>
      </c>
      <c r="P86">
        <f t="shared" si="19"/>
        <v>0</v>
      </c>
      <c r="Q86">
        <f t="shared" si="19"/>
        <v>0</v>
      </c>
      <c r="R86">
        <f t="shared" si="19"/>
        <v>0</v>
      </c>
      <c r="S86">
        <f t="shared" si="19"/>
        <v>0</v>
      </c>
      <c r="T86">
        <f t="shared" si="19"/>
        <v>0</v>
      </c>
      <c r="U86">
        <f t="shared" si="19"/>
        <v>0</v>
      </c>
      <c r="V86">
        <f t="shared" si="18"/>
        <v>0</v>
      </c>
      <c r="W86">
        <f t="shared" si="18"/>
        <v>0</v>
      </c>
      <c r="X86">
        <f t="shared" si="18"/>
        <v>0</v>
      </c>
      <c r="Y86">
        <f t="shared" si="18"/>
        <v>0</v>
      </c>
      <c r="Z86">
        <f t="shared" si="18"/>
        <v>0</v>
      </c>
      <c r="AA86">
        <f t="shared" si="18"/>
        <v>0</v>
      </c>
      <c r="AB86">
        <f t="shared" si="18"/>
        <v>0</v>
      </c>
      <c r="AC86">
        <f t="shared" si="18"/>
        <v>0</v>
      </c>
      <c r="AD86">
        <f t="shared" si="18"/>
        <v>0</v>
      </c>
      <c r="AE86">
        <f t="shared" si="18"/>
        <v>0</v>
      </c>
      <c r="AF86">
        <f t="shared" si="18"/>
        <v>0</v>
      </c>
      <c r="AG86">
        <f t="shared" si="18"/>
        <v>0</v>
      </c>
      <c r="AH86">
        <f t="shared" si="18"/>
        <v>0</v>
      </c>
      <c r="AI86">
        <f t="shared" si="18"/>
        <v>0</v>
      </c>
      <c r="AJ86">
        <f t="shared" si="18"/>
        <v>0</v>
      </c>
      <c r="AK86">
        <f t="shared" si="18"/>
        <v>0</v>
      </c>
    </row>
    <row r="87" spans="1:37">
      <c r="A87">
        <f t="shared" si="17"/>
        <v>82</v>
      </c>
      <c r="C87" s="1"/>
      <c r="D87" s="1"/>
      <c r="E87" s="1"/>
      <c r="F87" s="1"/>
      <c r="G87">
        <f t="shared" si="19"/>
        <v>0</v>
      </c>
      <c r="H87">
        <f t="shared" si="19"/>
        <v>0</v>
      </c>
      <c r="I87">
        <f t="shared" si="19"/>
        <v>0</v>
      </c>
      <c r="J87">
        <f t="shared" si="19"/>
        <v>0</v>
      </c>
      <c r="K87">
        <f t="shared" si="19"/>
        <v>0</v>
      </c>
      <c r="L87">
        <f t="shared" si="19"/>
        <v>0</v>
      </c>
      <c r="M87">
        <f t="shared" si="19"/>
        <v>0</v>
      </c>
      <c r="N87">
        <f t="shared" si="19"/>
        <v>0</v>
      </c>
      <c r="O87">
        <f t="shared" si="19"/>
        <v>0</v>
      </c>
      <c r="P87">
        <f t="shared" si="19"/>
        <v>0</v>
      </c>
      <c r="Q87">
        <f t="shared" si="19"/>
        <v>0</v>
      </c>
      <c r="R87">
        <f t="shared" si="19"/>
        <v>0</v>
      </c>
      <c r="S87">
        <f t="shared" si="19"/>
        <v>0</v>
      </c>
      <c r="T87">
        <f t="shared" si="19"/>
        <v>0</v>
      </c>
      <c r="U87">
        <f t="shared" si="19"/>
        <v>0</v>
      </c>
      <c r="V87">
        <f t="shared" si="18"/>
        <v>0</v>
      </c>
      <c r="W87">
        <f t="shared" si="18"/>
        <v>0</v>
      </c>
      <c r="X87">
        <f t="shared" si="18"/>
        <v>0</v>
      </c>
      <c r="Y87">
        <f t="shared" si="18"/>
        <v>0</v>
      </c>
      <c r="Z87">
        <f t="shared" si="18"/>
        <v>0</v>
      </c>
      <c r="AA87">
        <f t="shared" si="18"/>
        <v>0</v>
      </c>
      <c r="AB87">
        <f t="shared" si="18"/>
        <v>0</v>
      </c>
      <c r="AC87">
        <f t="shared" si="18"/>
        <v>0</v>
      </c>
      <c r="AD87">
        <f t="shared" si="18"/>
        <v>0</v>
      </c>
      <c r="AE87">
        <f t="shared" si="18"/>
        <v>0</v>
      </c>
      <c r="AF87">
        <f t="shared" si="18"/>
        <v>0</v>
      </c>
      <c r="AG87">
        <f t="shared" si="18"/>
        <v>0</v>
      </c>
      <c r="AH87">
        <f t="shared" si="18"/>
        <v>0</v>
      </c>
      <c r="AI87">
        <f t="shared" si="18"/>
        <v>0</v>
      </c>
      <c r="AJ87">
        <f t="shared" si="18"/>
        <v>0</v>
      </c>
      <c r="AK87">
        <f t="shared" si="18"/>
        <v>0</v>
      </c>
    </row>
    <row r="88" spans="1:37">
      <c r="A88">
        <f t="shared" si="17"/>
        <v>83</v>
      </c>
      <c r="C88" s="1"/>
      <c r="D88" s="1"/>
      <c r="E88" s="1"/>
      <c r="F88" s="1"/>
      <c r="G88">
        <f t="shared" si="19"/>
        <v>0</v>
      </c>
      <c r="H88">
        <f t="shared" si="19"/>
        <v>0</v>
      </c>
      <c r="I88">
        <f t="shared" si="19"/>
        <v>0</v>
      </c>
      <c r="J88">
        <f t="shared" si="19"/>
        <v>0</v>
      </c>
      <c r="K88">
        <f t="shared" si="19"/>
        <v>0</v>
      </c>
      <c r="L88">
        <f t="shared" si="19"/>
        <v>0</v>
      </c>
      <c r="M88">
        <f t="shared" si="19"/>
        <v>0</v>
      </c>
      <c r="N88">
        <f t="shared" si="19"/>
        <v>0</v>
      </c>
      <c r="O88">
        <f t="shared" si="19"/>
        <v>0</v>
      </c>
      <c r="P88">
        <f t="shared" si="19"/>
        <v>0</v>
      </c>
      <c r="Q88">
        <f t="shared" si="19"/>
        <v>0</v>
      </c>
      <c r="R88">
        <f t="shared" si="19"/>
        <v>0</v>
      </c>
      <c r="S88">
        <f t="shared" si="19"/>
        <v>0</v>
      </c>
      <c r="T88">
        <f t="shared" si="19"/>
        <v>0</v>
      </c>
      <c r="U88">
        <f t="shared" si="19"/>
        <v>0</v>
      </c>
      <c r="V88">
        <f t="shared" si="18"/>
        <v>0</v>
      </c>
      <c r="W88">
        <f t="shared" si="18"/>
        <v>0</v>
      </c>
      <c r="X88">
        <f t="shared" si="18"/>
        <v>0</v>
      </c>
      <c r="Y88">
        <f t="shared" si="18"/>
        <v>0</v>
      </c>
      <c r="Z88">
        <f t="shared" si="18"/>
        <v>0</v>
      </c>
      <c r="AA88">
        <f t="shared" si="18"/>
        <v>0</v>
      </c>
      <c r="AB88">
        <f t="shared" si="18"/>
        <v>0</v>
      </c>
      <c r="AC88">
        <f t="shared" si="18"/>
        <v>0</v>
      </c>
      <c r="AD88">
        <f t="shared" si="18"/>
        <v>0</v>
      </c>
      <c r="AE88">
        <f t="shared" si="18"/>
        <v>0</v>
      </c>
      <c r="AF88">
        <f t="shared" si="18"/>
        <v>0</v>
      </c>
      <c r="AG88">
        <f t="shared" si="18"/>
        <v>0</v>
      </c>
      <c r="AH88">
        <f t="shared" si="18"/>
        <v>0</v>
      </c>
      <c r="AI88">
        <f t="shared" si="18"/>
        <v>0</v>
      </c>
      <c r="AJ88">
        <f t="shared" si="18"/>
        <v>0</v>
      </c>
      <c r="AK88">
        <f t="shared" si="18"/>
        <v>0</v>
      </c>
    </row>
    <row r="89" spans="1:37">
      <c r="A89">
        <f t="shared" si="17"/>
        <v>84</v>
      </c>
      <c r="C89" s="1"/>
      <c r="D89" s="1"/>
      <c r="E89" s="1"/>
      <c r="F89" s="1"/>
      <c r="G89">
        <f t="shared" si="19"/>
        <v>0</v>
      </c>
      <c r="H89">
        <f t="shared" si="19"/>
        <v>0</v>
      </c>
      <c r="I89">
        <f t="shared" si="19"/>
        <v>0</v>
      </c>
      <c r="J89">
        <f t="shared" si="19"/>
        <v>0</v>
      </c>
      <c r="K89">
        <f t="shared" si="19"/>
        <v>0</v>
      </c>
      <c r="L89">
        <f t="shared" si="19"/>
        <v>0</v>
      </c>
      <c r="M89">
        <f t="shared" si="19"/>
        <v>0</v>
      </c>
      <c r="N89">
        <f t="shared" si="19"/>
        <v>0</v>
      </c>
      <c r="O89">
        <f t="shared" si="19"/>
        <v>0</v>
      </c>
      <c r="P89">
        <f t="shared" si="19"/>
        <v>0</v>
      </c>
      <c r="Q89">
        <f t="shared" si="19"/>
        <v>0</v>
      </c>
      <c r="R89">
        <f t="shared" si="19"/>
        <v>0</v>
      </c>
      <c r="S89">
        <f t="shared" si="19"/>
        <v>0</v>
      </c>
      <c r="T89">
        <f t="shared" si="19"/>
        <v>0</v>
      </c>
      <c r="U89">
        <f t="shared" si="19"/>
        <v>0</v>
      </c>
      <c r="V89">
        <f t="shared" si="18"/>
        <v>0</v>
      </c>
      <c r="W89">
        <f t="shared" si="18"/>
        <v>0</v>
      </c>
      <c r="X89">
        <f t="shared" si="18"/>
        <v>0</v>
      </c>
      <c r="Y89">
        <f t="shared" si="18"/>
        <v>0</v>
      </c>
      <c r="Z89">
        <f t="shared" si="18"/>
        <v>0</v>
      </c>
      <c r="AA89">
        <f t="shared" si="18"/>
        <v>0</v>
      </c>
      <c r="AB89">
        <f t="shared" si="18"/>
        <v>0</v>
      </c>
      <c r="AC89">
        <f t="shared" si="18"/>
        <v>0</v>
      </c>
      <c r="AD89">
        <f t="shared" si="18"/>
        <v>0</v>
      </c>
      <c r="AE89">
        <f t="shared" si="18"/>
        <v>0</v>
      </c>
      <c r="AF89">
        <f t="shared" si="18"/>
        <v>0</v>
      </c>
      <c r="AG89">
        <f t="shared" si="18"/>
        <v>0</v>
      </c>
      <c r="AH89">
        <f t="shared" si="18"/>
        <v>0</v>
      </c>
      <c r="AI89">
        <f t="shared" si="18"/>
        <v>0</v>
      </c>
      <c r="AJ89">
        <f t="shared" si="18"/>
        <v>0</v>
      </c>
      <c r="AK89">
        <f t="shared" si="18"/>
        <v>0</v>
      </c>
    </row>
    <row r="90" spans="1:37">
      <c r="A90">
        <f t="shared" si="17"/>
        <v>85</v>
      </c>
      <c r="C90" s="1"/>
      <c r="D90" s="1"/>
      <c r="E90" s="1"/>
      <c r="F90" s="1"/>
      <c r="G90">
        <f t="shared" si="19"/>
        <v>0</v>
      </c>
      <c r="H90">
        <f t="shared" si="19"/>
        <v>0</v>
      </c>
      <c r="I90">
        <f t="shared" si="19"/>
        <v>0</v>
      </c>
      <c r="J90">
        <f t="shared" si="19"/>
        <v>0</v>
      </c>
      <c r="K90">
        <f t="shared" si="19"/>
        <v>0</v>
      </c>
      <c r="L90">
        <f t="shared" si="19"/>
        <v>0</v>
      </c>
      <c r="M90">
        <f t="shared" si="19"/>
        <v>0</v>
      </c>
      <c r="N90">
        <f t="shared" si="19"/>
        <v>0</v>
      </c>
      <c r="O90">
        <f t="shared" si="19"/>
        <v>0</v>
      </c>
      <c r="P90">
        <f t="shared" si="19"/>
        <v>0</v>
      </c>
      <c r="Q90">
        <f t="shared" si="19"/>
        <v>0</v>
      </c>
      <c r="R90">
        <f t="shared" si="19"/>
        <v>0</v>
      </c>
      <c r="S90">
        <f t="shared" si="19"/>
        <v>0</v>
      </c>
      <c r="T90">
        <f t="shared" si="19"/>
        <v>0</v>
      </c>
      <c r="U90">
        <f t="shared" si="19"/>
        <v>0</v>
      </c>
      <c r="V90">
        <f t="shared" si="18"/>
        <v>0</v>
      </c>
      <c r="W90">
        <f t="shared" si="18"/>
        <v>0</v>
      </c>
      <c r="X90">
        <f t="shared" si="18"/>
        <v>0</v>
      </c>
      <c r="Y90">
        <f t="shared" si="18"/>
        <v>0</v>
      </c>
      <c r="Z90">
        <f t="shared" si="18"/>
        <v>0</v>
      </c>
      <c r="AA90">
        <f t="shared" si="18"/>
        <v>0</v>
      </c>
      <c r="AB90">
        <f t="shared" si="18"/>
        <v>0</v>
      </c>
      <c r="AC90">
        <f t="shared" si="18"/>
        <v>0</v>
      </c>
      <c r="AD90">
        <f t="shared" si="18"/>
        <v>0</v>
      </c>
      <c r="AE90">
        <f t="shared" si="18"/>
        <v>0</v>
      </c>
      <c r="AF90">
        <f t="shared" si="18"/>
        <v>0</v>
      </c>
      <c r="AG90">
        <f t="shared" si="18"/>
        <v>0</v>
      </c>
      <c r="AH90">
        <f t="shared" si="18"/>
        <v>0</v>
      </c>
      <c r="AI90">
        <f t="shared" si="18"/>
        <v>0</v>
      </c>
      <c r="AJ90">
        <f t="shared" si="18"/>
        <v>0</v>
      </c>
      <c r="AK90">
        <f t="shared" si="18"/>
        <v>0</v>
      </c>
    </row>
    <row r="91" spans="1:37">
      <c r="A91">
        <f t="shared" si="17"/>
        <v>86</v>
      </c>
      <c r="C91" s="1"/>
      <c r="D91" s="1"/>
      <c r="E91" s="1"/>
      <c r="F91" s="1"/>
      <c r="G91">
        <f t="shared" si="19"/>
        <v>0</v>
      </c>
      <c r="H91">
        <f t="shared" si="19"/>
        <v>0</v>
      </c>
      <c r="I91">
        <f t="shared" si="19"/>
        <v>0</v>
      </c>
      <c r="J91">
        <f t="shared" si="19"/>
        <v>0</v>
      </c>
      <c r="K91">
        <f t="shared" si="19"/>
        <v>0</v>
      </c>
      <c r="L91">
        <f t="shared" si="19"/>
        <v>0</v>
      </c>
      <c r="M91">
        <f t="shared" si="19"/>
        <v>0</v>
      </c>
      <c r="N91">
        <f t="shared" si="19"/>
        <v>0</v>
      </c>
      <c r="O91">
        <f t="shared" si="19"/>
        <v>0</v>
      </c>
      <c r="P91">
        <f t="shared" si="19"/>
        <v>0</v>
      </c>
      <c r="Q91">
        <f t="shared" si="19"/>
        <v>0</v>
      </c>
      <c r="R91">
        <f t="shared" si="19"/>
        <v>0</v>
      </c>
      <c r="S91">
        <f t="shared" si="19"/>
        <v>0</v>
      </c>
      <c r="T91">
        <f t="shared" si="19"/>
        <v>0</v>
      </c>
      <c r="U91">
        <f t="shared" si="19"/>
        <v>0</v>
      </c>
      <c r="V91">
        <f t="shared" si="18"/>
        <v>0</v>
      </c>
      <c r="W91">
        <f t="shared" si="18"/>
        <v>0</v>
      </c>
      <c r="X91">
        <f t="shared" si="18"/>
        <v>0</v>
      </c>
      <c r="Y91">
        <f t="shared" si="18"/>
        <v>0</v>
      </c>
      <c r="Z91">
        <f t="shared" si="18"/>
        <v>0</v>
      </c>
      <c r="AA91">
        <f t="shared" si="18"/>
        <v>0</v>
      </c>
      <c r="AB91">
        <f t="shared" si="18"/>
        <v>0</v>
      </c>
      <c r="AC91">
        <f t="shared" si="18"/>
        <v>0</v>
      </c>
      <c r="AD91">
        <f t="shared" si="18"/>
        <v>0</v>
      </c>
      <c r="AE91">
        <f t="shared" si="18"/>
        <v>0</v>
      </c>
      <c r="AF91">
        <f t="shared" si="18"/>
        <v>0</v>
      </c>
      <c r="AG91">
        <f t="shared" si="18"/>
        <v>0</v>
      </c>
      <c r="AH91">
        <f t="shared" si="18"/>
        <v>0</v>
      </c>
      <c r="AI91">
        <f t="shared" si="18"/>
        <v>0</v>
      </c>
      <c r="AJ91">
        <f t="shared" si="18"/>
        <v>0</v>
      </c>
      <c r="AK91">
        <f t="shared" si="18"/>
        <v>0</v>
      </c>
    </row>
    <row r="92" spans="1:37">
      <c r="A92">
        <f t="shared" si="17"/>
        <v>87</v>
      </c>
      <c r="C92" s="1"/>
      <c r="D92" s="1"/>
      <c r="E92" s="1"/>
      <c r="F92" s="1"/>
      <c r="G92">
        <f t="shared" si="19"/>
        <v>0</v>
      </c>
      <c r="H92">
        <f t="shared" si="19"/>
        <v>0</v>
      </c>
      <c r="I92">
        <f t="shared" si="19"/>
        <v>0</v>
      </c>
      <c r="J92">
        <f t="shared" si="19"/>
        <v>0</v>
      </c>
      <c r="K92">
        <f t="shared" si="19"/>
        <v>0</v>
      </c>
      <c r="L92">
        <f t="shared" si="19"/>
        <v>0</v>
      </c>
      <c r="M92">
        <f t="shared" si="19"/>
        <v>0</v>
      </c>
      <c r="N92">
        <f t="shared" si="19"/>
        <v>0</v>
      </c>
      <c r="O92">
        <f t="shared" si="19"/>
        <v>0</v>
      </c>
      <c r="P92">
        <f t="shared" si="19"/>
        <v>0</v>
      </c>
      <c r="Q92">
        <f t="shared" si="19"/>
        <v>0</v>
      </c>
      <c r="R92">
        <f t="shared" si="19"/>
        <v>0</v>
      </c>
      <c r="S92">
        <f t="shared" si="19"/>
        <v>0</v>
      </c>
      <c r="T92">
        <f t="shared" si="19"/>
        <v>0</v>
      </c>
      <c r="U92">
        <f t="shared" si="19"/>
        <v>0</v>
      </c>
      <c r="V92">
        <f t="shared" si="18"/>
        <v>0</v>
      </c>
      <c r="W92">
        <f t="shared" si="18"/>
        <v>0</v>
      </c>
      <c r="X92">
        <f t="shared" si="18"/>
        <v>0</v>
      </c>
      <c r="Y92">
        <f t="shared" si="18"/>
        <v>0</v>
      </c>
      <c r="Z92">
        <f t="shared" si="18"/>
        <v>0</v>
      </c>
      <c r="AA92">
        <f t="shared" si="18"/>
        <v>0</v>
      </c>
      <c r="AB92">
        <f t="shared" si="18"/>
        <v>0</v>
      </c>
      <c r="AC92">
        <f t="shared" si="18"/>
        <v>0</v>
      </c>
      <c r="AD92">
        <f t="shared" si="18"/>
        <v>0</v>
      </c>
      <c r="AE92">
        <f t="shared" si="18"/>
        <v>0</v>
      </c>
      <c r="AF92">
        <f t="shared" si="18"/>
        <v>0</v>
      </c>
      <c r="AG92">
        <f t="shared" si="18"/>
        <v>0</v>
      </c>
      <c r="AH92">
        <f t="shared" si="18"/>
        <v>0</v>
      </c>
      <c r="AI92">
        <f t="shared" si="18"/>
        <v>0</v>
      </c>
      <c r="AJ92">
        <f t="shared" si="18"/>
        <v>0</v>
      </c>
      <c r="AK92">
        <f t="shared" si="18"/>
        <v>0</v>
      </c>
    </row>
    <row r="93" spans="1:37">
      <c r="A93">
        <f t="shared" si="17"/>
        <v>88</v>
      </c>
      <c r="C93" s="1"/>
      <c r="D93" s="1"/>
      <c r="E93" s="1"/>
      <c r="F93" s="1"/>
      <c r="G93">
        <f t="shared" si="19"/>
        <v>0</v>
      </c>
      <c r="H93">
        <f t="shared" si="19"/>
        <v>0</v>
      </c>
      <c r="I93">
        <f t="shared" si="19"/>
        <v>0</v>
      </c>
      <c r="J93">
        <f t="shared" si="19"/>
        <v>0</v>
      </c>
      <c r="K93">
        <f t="shared" si="19"/>
        <v>0</v>
      </c>
      <c r="L93">
        <f t="shared" si="19"/>
        <v>0</v>
      </c>
      <c r="M93">
        <f t="shared" si="19"/>
        <v>0</v>
      </c>
      <c r="N93">
        <f t="shared" si="19"/>
        <v>0</v>
      </c>
      <c r="O93">
        <f t="shared" si="19"/>
        <v>0</v>
      </c>
      <c r="P93">
        <f t="shared" si="19"/>
        <v>0</v>
      </c>
      <c r="Q93">
        <f t="shared" si="19"/>
        <v>0</v>
      </c>
      <c r="R93">
        <f t="shared" si="19"/>
        <v>0</v>
      </c>
      <c r="S93">
        <f t="shared" si="19"/>
        <v>0</v>
      </c>
      <c r="T93">
        <f t="shared" si="19"/>
        <v>0</v>
      </c>
      <c r="U93">
        <f t="shared" si="19"/>
        <v>0</v>
      </c>
      <c r="V93">
        <f t="shared" si="18"/>
        <v>0</v>
      </c>
      <c r="W93">
        <f t="shared" si="18"/>
        <v>0</v>
      </c>
      <c r="X93">
        <f t="shared" si="18"/>
        <v>0</v>
      </c>
      <c r="Y93">
        <f t="shared" si="18"/>
        <v>0</v>
      </c>
      <c r="Z93">
        <f t="shared" si="18"/>
        <v>0</v>
      </c>
      <c r="AA93">
        <f t="shared" si="18"/>
        <v>0</v>
      </c>
      <c r="AB93">
        <f t="shared" si="18"/>
        <v>0</v>
      </c>
      <c r="AC93">
        <f t="shared" si="18"/>
        <v>0</v>
      </c>
      <c r="AD93">
        <f t="shared" si="18"/>
        <v>0</v>
      </c>
      <c r="AE93">
        <f t="shared" si="18"/>
        <v>0</v>
      </c>
      <c r="AF93">
        <f t="shared" si="18"/>
        <v>0</v>
      </c>
      <c r="AG93">
        <f t="shared" si="18"/>
        <v>0</v>
      </c>
      <c r="AH93">
        <f t="shared" si="18"/>
        <v>0</v>
      </c>
      <c r="AI93">
        <f t="shared" si="18"/>
        <v>0</v>
      </c>
      <c r="AJ93">
        <f t="shared" si="18"/>
        <v>0</v>
      </c>
      <c r="AK93">
        <f t="shared" si="18"/>
        <v>0</v>
      </c>
    </row>
    <row r="94" spans="1:37">
      <c r="A94">
        <f t="shared" si="17"/>
        <v>89</v>
      </c>
      <c r="C94" s="1"/>
      <c r="D94" s="1"/>
      <c r="E94" s="1"/>
      <c r="F94" s="1"/>
      <c r="G94">
        <f t="shared" si="19"/>
        <v>0</v>
      </c>
      <c r="H94">
        <f t="shared" si="19"/>
        <v>0</v>
      </c>
      <c r="I94">
        <f t="shared" si="19"/>
        <v>0</v>
      </c>
      <c r="J94">
        <f t="shared" si="19"/>
        <v>0</v>
      </c>
      <c r="K94">
        <f t="shared" si="19"/>
        <v>0</v>
      </c>
      <c r="L94">
        <f t="shared" si="19"/>
        <v>0</v>
      </c>
      <c r="M94">
        <f t="shared" si="19"/>
        <v>0</v>
      </c>
      <c r="N94">
        <f t="shared" si="19"/>
        <v>0</v>
      </c>
      <c r="O94">
        <f t="shared" si="19"/>
        <v>0</v>
      </c>
      <c r="P94">
        <f t="shared" si="19"/>
        <v>0</v>
      </c>
      <c r="Q94">
        <f t="shared" si="19"/>
        <v>0</v>
      </c>
      <c r="R94">
        <f t="shared" si="19"/>
        <v>0</v>
      </c>
      <c r="S94">
        <f t="shared" si="19"/>
        <v>0</v>
      </c>
      <c r="T94">
        <f t="shared" si="19"/>
        <v>0</v>
      </c>
      <c r="U94">
        <f t="shared" si="19"/>
        <v>0</v>
      </c>
      <c r="V94">
        <f t="shared" si="18"/>
        <v>0</v>
      </c>
      <c r="W94">
        <f t="shared" si="18"/>
        <v>0</v>
      </c>
      <c r="X94">
        <f t="shared" si="18"/>
        <v>0</v>
      </c>
      <c r="Y94">
        <f t="shared" si="18"/>
        <v>0</v>
      </c>
      <c r="Z94">
        <f t="shared" si="18"/>
        <v>0</v>
      </c>
      <c r="AA94">
        <f t="shared" si="18"/>
        <v>0</v>
      </c>
      <c r="AB94">
        <f t="shared" si="18"/>
        <v>0</v>
      </c>
      <c r="AC94">
        <f t="shared" si="18"/>
        <v>0</v>
      </c>
      <c r="AD94">
        <f t="shared" si="18"/>
        <v>0</v>
      </c>
      <c r="AE94">
        <f t="shared" si="18"/>
        <v>0</v>
      </c>
      <c r="AF94">
        <f t="shared" si="18"/>
        <v>0</v>
      </c>
      <c r="AG94">
        <f t="shared" si="18"/>
        <v>0</v>
      </c>
      <c r="AH94">
        <f t="shared" si="18"/>
        <v>0</v>
      </c>
      <c r="AI94">
        <f t="shared" si="18"/>
        <v>0</v>
      </c>
      <c r="AJ94">
        <f t="shared" si="18"/>
        <v>0</v>
      </c>
      <c r="AK94">
        <f t="shared" si="18"/>
        <v>0</v>
      </c>
    </row>
    <row r="95" spans="1:37">
      <c r="A95">
        <f t="shared" si="17"/>
        <v>90</v>
      </c>
      <c r="C95" s="1"/>
      <c r="D95" s="1"/>
      <c r="E95" s="1"/>
      <c r="F95" s="1"/>
      <c r="G95">
        <f t="shared" si="19"/>
        <v>0</v>
      </c>
      <c r="H95">
        <f t="shared" si="19"/>
        <v>0</v>
      </c>
      <c r="I95">
        <f t="shared" si="19"/>
        <v>0</v>
      </c>
      <c r="J95">
        <f t="shared" si="19"/>
        <v>0</v>
      </c>
      <c r="K95">
        <f t="shared" si="19"/>
        <v>0</v>
      </c>
      <c r="L95">
        <f t="shared" si="19"/>
        <v>0</v>
      </c>
      <c r="M95">
        <f t="shared" si="19"/>
        <v>0</v>
      </c>
      <c r="N95">
        <f t="shared" si="19"/>
        <v>0</v>
      </c>
      <c r="O95">
        <f t="shared" si="19"/>
        <v>0</v>
      </c>
      <c r="P95">
        <f t="shared" si="19"/>
        <v>0</v>
      </c>
      <c r="Q95">
        <f t="shared" si="19"/>
        <v>0</v>
      </c>
      <c r="R95">
        <f t="shared" si="19"/>
        <v>0</v>
      </c>
      <c r="S95">
        <f t="shared" si="19"/>
        <v>0</v>
      </c>
      <c r="T95">
        <f t="shared" si="19"/>
        <v>0</v>
      </c>
      <c r="U95">
        <f t="shared" si="19"/>
        <v>0</v>
      </c>
      <c r="V95">
        <f t="shared" si="18"/>
        <v>0</v>
      </c>
      <c r="W95">
        <f t="shared" si="18"/>
        <v>0</v>
      </c>
      <c r="X95">
        <f t="shared" si="18"/>
        <v>0</v>
      </c>
      <c r="Y95">
        <f t="shared" si="18"/>
        <v>0</v>
      </c>
      <c r="Z95">
        <f t="shared" si="18"/>
        <v>0</v>
      </c>
      <c r="AA95">
        <f t="shared" si="18"/>
        <v>0</v>
      </c>
      <c r="AB95">
        <f t="shared" si="18"/>
        <v>0</v>
      </c>
      <c r="AC95">
        <f t="shared" si="18"/>
        <v>0</v>
      </c>
      <c r="AD95">
        <f t="shared" si="18"/>
        <v>0</v>
      </c>
      <c r="AE95">
        <f t="shared" si="18"/>
        <v>0</v>
      </c>
      <c r="AF95">
        <f t="shared" si="18"/>
        <v>0</v>
      </c>
      <c r="AG95">
        <f t="shared" si="18"/>
        <v>0</v>
      </c>
      <c r="AH95">
        <f t="shared" si="18"/>
        <v>0</v>
      </c>
      <c r="AI95">
        <f t="shared" si="18"/>
        <v>0</v>
      </c>
      <c r="AJ95">
        <f t="shared" si="18"/>
        <v>0</v>
      </c>
      <c r="AK95">
        <f t="shared" si="18"/>
        <v>0</v>
      </c>
    </row>
    <row r="96" spans="1:37">
      <c r="A96">
        <f t="shared" si="17"/>
        <v>91</v>
      </c>
      <c r="C96" s="1"/>
      <c r="D96" s="1"/>
      <c r="E96" s="1"/>
      <c r="F96" s="1"/>
      <c r="G96">
        <f t="shared" si="19"/>
        <v>0</v>
      </c>
      <c r="H96">
        <f t="shared" si="19"/>
        <v>0</v>
      </c>
      <c r="I96">
        <f t="shared" si="19"/>
        <v>0</v>
      </c>
      <c r="J96">
        <f t="shared" si="19"/>
        <v>0</v>
      </c>
      <c r="K96">
        <f t="shared" si="19"/>
        <v>0</v>
      </c>
      <c r="L96">
        <f t="shared" si="19"/>
        <v>0</v>
      </c>
      <c r="M96">
        <f t="shared" si="19"/>
        <v>0</v>
      </c>
      <c r="N96">
        <f t="shared" si="19"/>
        <v>0</v>
      </c>
      <c r="O96">
        <f t="shared" si="19"/>
        <v>0</v>
      </c>
      <c r="P96">
        <f t="shared" si="19"/>
        <v>0</v>
      </c>
      <c r="Q96">
        <f t="shared" si="19"/>
        <v>0</v>
      </c>
      <c r="R96">
        <f t="shared" si="19"/>
        <v>0</v>
      </c>
      <c r="S96">
        <f t="shared" si="19"/>
        <v>0</v>
      </c>
      <c r="T96">
        <f t="shared" si="19"/>
        <v>0</v>
      </c>
      <c r="U96">
        <f t="shared" si="19"/>
        <v>0</v>
      </c>
      <c r="V96">
        <f t="shared" si="18"/>
        <v>0</v>
      </c>
      <c r="W96">
        <f t="shared" si="18"/>
        <v>0</v>
      </c>
      <c r="X96">
        <f t="shared" si="18"/>
        <v>0</v>
      </c>
      <c r="Y96">
        <f t="shared" si="18"/>
        <v>0</v>
      </c>
      <c r="Z96">
        <f t="shared" si="18"/>
        <v>0</v>
      </c>
      <c r="AA96">
        <f t="shared" si="18"/>
        <v>0</v>
      </c>
      <c r="AB96">
        <f t="shared" si="18"/>
        <v>0</v>
      </c>
      <c r="AC96">
        <f t="shared" si="18"/>
        <v>0</v>
      </c>
      <c r="AD96">
        <f t="shared" si="18"/>
        <v>0</v>
      </c>
      <c r="AE96">
        <f t="shared" si="18"/>
        <v>0</v>
      </c>
      <c r="AF96">
        <f t="shared" si="18"/>
        <v>0</v>
      </c>
      <c r="AG96">
        <f t="shared" si="18"/>
        <v>0</v>
      </c>
      <c r="AH96">
        <f t="shared" si="18"/>
        <v>0</v>
      </c>
      <c r="AI96">
        <f t="shared" si="18"/>
        <v>0</v>
      </c>
      <c r="AJ96">
        <f t="shared" ref="AJ96:AK96" si="20">SUMPRODUCT((AJ$4=$E96)*($F96))</f>
        <v>0</v>
      </c>
      <c r="AK96">
        <f t="shared" si="20"/>
        <v>0</v>
      </c>
    </row>
    <row r="97" spans="1:37">
      <c r="A97">
        <f t="shared" si="17"/>
        <v>92</v>
      </c>
      <c r="C97" s="1"/>
      <c r="D97" s="1"/>
      <c r="E97" s="1"/>
      <c r="F97" s="1"/>
      <c r="G97">
        <f t="shared" ref="G97:V112" si="21">SUMPRODUCT((G$4=$E97)*($F97))</f>
        <v>0</v>
      </c>
      <c r="H97">
        <f t="shared" si="21"/>
        <v>0</v>
      </c>
      <c r="I97">
        <f t="shared" si="21"/>
        <v>0</v>
      </c>
      <c r="J97">
        <f t="shared" si="21"/>
        <v>0</v>
      </c>
      <c r="K97">
        <f t="shared" si="21"/>
        <v>0</v>
      </c>
      <c r="L97">
        <f t="shared" si="21"/>
        <v>0</v>
      </c>
      <c r="M97">
        <f t="shared" si="21"/>
        <v>0</v>
      </c>
      <c r="N97">
        <f t="shared" si="21"/>
        <v>0</v>
      </c>
      <c r="O97">
        <f t="shared" si="21"/>
        <v>0</v>
      </c>
      <c r="P97">
        <f t="shared" si="21"/>
        <v>0</v>
      </c>
      <c r="Q97">
        <f t="shared" si="21"/>
        <v>0</v>
      </c>
      <c r="R97">
        <f t="shared" si="21"/>
        <v>0</v>
      </c>
      <c r="S97">
        <f t="shared" si="21"/>
        <v>0</v>
      </c>
      <c r="T97">
        <f t="shared" si="21"/>
        <v>0</v>
      </c>
      <c r="U97">
        <f t="shared" si="21"/>
        <v>0</v>
      </c>
      <c r="V97">
        <f t="shared" si="21"/>
        <v>0</v>
      </c>
      <c r="W97">
        <f t="shared" ref="W97:AK112" si="22">SUMPRODUCT((W$4=$E97)*($F97))</f>
        <v>0</v>
      </c>
      <c r="X97">
        <f t="shared" si="22"/>
        <v>0</v>
      </c>
      <c r="Y97">
        <f t="shared" si="22"/>
        <v>0</v>
      </c>
      <c r="Z97">
        <f t="shared" si="22"/>
        <v>0</v>
      </c>
      <c r="AA97">
        <f t="shared" si="22"/>
        <v>0</v>
      </c>
      <c r="AB97">
        <f t="shared" si="22"/>
        <v>0</v>
      </c>
      <c r="AC97">
        <f t="shared" si="22"/>
        <v>0</v>
      </c>
      <c r="AD97">
        <f t="shared" si="22"/>
        <v>0</v>
      </c>
      <c r="AE97">
        <f t="shared" si="22"/>
        <v>0</v>
      </c>
      <c r="AF97">
        <f t="shared" si="22"/>
        <v>0</v>
      </c>
      <c r="AG97">
        <f t="shared" si="22"/>
        <v>0</v>
      </c>
      <c r="AH97">
        <f t="shared" si="22"/>
        <v>0</v>
      </c>
      <c r="AI97">
        <f t="shared" si="22"/>
        <v>0</v>
      </c>
      <c r="AJ97">
        <f t="shared" si="22"/>
        <v>0</v>
      </c>
      <c r="AK97">
        <f t="shared" si="22"/>
        <v>0</v>
      </c>
    </row>
    <row r="98" spans="1:37">
      <c r="A98">
        <f t="shared" si="17"/>
        <v>93</v>
      </c>
      <c r="C98" s="1"/>
      <c r="D98" s="1"/>
      <c r="E98" s="1"/>
      <c r="F98" s="1"/>
      <c r="G98">
        <f t="shared" si="21"/>
        <v>0</v>
      </c>
      <c r="H98">
        <f t="shared" si="21"/>
        <v>0</v>
      </c>
      <c r="I98">
        <f t="shared" si="21"/>
        <v>0</v>
      </c>
      <c r="J98">
        <f t="shared" si="21"/>
        <v>0</v>
      </c>
      <c r="K98">
        <f t="shared" si="21"/>
        <v>0</v>
      </c>
      <c r="L98">
        <f t="shared" si="21"/>
        <v>0</v>
      </c>
      <c r="M98">
        <f t="shared" si="21"/>
        <v>0</v>
      </c>
      <c r="N98">
        <f t="shared" si="21"/>
        <v>0</v>
      </c>
      <c r="O98">
        <f t="shared" si="21"/>
        <v>0</v>
      </c>
      <c r="P98">
        <f t="shared" si="21"/>
        <v>0</v>
      </c>
      <c r="Q98">
        <f t="shared" si="21"/>
        <v>0</v>
      </c>
      <c r="R98">
        <f t="shared" si="21"/>
        <v>0</v>
      </c>
      <c r="S98">
        <f t="shared" si="21"/>
        <v>0</v>
      </c>
      <c r="T98">
        <f t="shared" si="21"/>
        <v>0</v>
      </c>
      <c r="U98">
        <f t="shared" si="21"/>
        <v>0</v>
      </c>
      <c r="V98">
        <f t="shared" si="21"/>
        <v>0</v>
      </c>
      <c r="W98">
        <f t="shared" si="22"/>
        <v>0</v>
      </c>
      <c r="X98">
        <f t="shared" si="22"/>
        <v>0</v>
      </c>
      <c r="Y98">
        <f t="shared" si="22"/>
        <v>0</v>
      </c>
      <c r="Z98">
        <f t="shared" si="22"/>
        <v>0</v>
      </c>
      <c r="AA98">
        <f t="shared" si="22"/>
        <v>0</v>
      </c>
      <c r="AB98">
        <f t="shared" si="22"/>
        <v>0</v>
      </c>
      <c r="AC98">
        <f t="shared" si="22"/>
        <v>0</v>
      </c>
      <c r="AD98">
        <f t="shared" si="22"/>
        <v>0</v>
      </c>
      <c r="AE98">
        <f t="shared" si="22"/>
        <v>0</v>
      </c>
      <c r="AF98">
        <f t="shared" si="22"/>
        <v>0</v>
      </c>
      <c r="AG98">
        <f t="shared" si="22"/>
        <v>0</v>
      </c>
      <c r="AH98">
        <f t="shared" si="22"/>
        <v>0</v>
      </c>
      <c r="AI98">
        <f t="shared" si="22"/>
        <v>0</v>
      </c>
      <c r="AJ98">
        <f t="shared" si="22"/>
        <v>0</v>
      </c>
      <c r="AK98">
        <f t="shared" si="22"/>
        <v>0</v>
      </c>
    </row>
    <row r="99" spans="1:37">
      <c r="A99">
        <f t="shared" si="17"/>
        <v>94</v>
      </c>
      <c r="C99" s="1"/>
      <c r="D99" s="1"/>
      <c r="E99" s="1"/>
      <c r="F99" s="1"/>
      <c r="G99">
        <f t="shared" si="21"/>
        <v>0</v>
      </c>
      <c r="H99">
        <f t="shared" si="21"/>
        <v>0</v>
      </c>
      <c r="I99">
        <f t="shared" si="21"/>
        <v>0</v>
      </c>
      <c r="J99">
        <f t="shared" si="21"/>
        <v>0</v>
      </c>
      <c r="K99">
        <f t="shared" si="21"/>
        <v>0</v>
      </c>
      <c r="L99">
        <f t="shared" si="21"/>
        <v>0</v>
      </c>
      <c r="M99">
        <f t="shared" si="21"/>
        <v>0</v>
      </c>
      <c r="N99">
        <f t="shared" si="21"/>
        <v>0</v>
      </c>
      <c r="O99">
        <f t="shared" si="21"/>
        <v>0</v>
      </c>
      <c r="P99">
        <f t="shared" si="21"/>
        <v>0</v>
      </c>
      <c r="Q99">
        <f t="shared" si="21"/>
        <v>0</v>
      </c>
      <c r="R99">
        <f t="shared" si="21"/>
        <v>0</v>
      </c>
      <c r="S99">
        <f t="shared" si="21"/>
        <v>0</v>
      </c>
      <c r="T99">
        <f t="shared" si="21"/>
        <v>0</v>
      </c>
      <c r="U99">
        <f t="shared" si="21"/>
        <v>0</v>
      </c>
      <c r="V99">
        <f t="shared" si="21"/>
        <v>0</v>
      </c>
      <c r="W99">
        <f t="shared" si="22"/>
        <v>0</v>
      </c>
      <c r="X99">
        <f t="shared" si="22"/>
        <v>0</v>
      </c>
      <c r="Y99">
        <f t="shared" si="22"/>
        <v>0</v>
      </c>
      <c r="Z99">
        <f t="shared" si="22"/>
        <v>0</v>
      </c>
      <c r="AA99">
        <f t="shared" si="22"/>
        <v>0</v>
      </c>
      <c r="AB99">
        <f t="shared" si="22"/>
        <v>0</v>
      </c>
      <c r="AC99">
        <f t="shared" si="22"/>
        <v>0</v>
      </c>
      <c r="AD99">
        <f t="shared" si="22"/>
        <v>0</v>
      </c>
      <c r="AE99">
        <f t="shared" si="22"/>
        <v>0</v>
      </c>
      <c r="AF99">
        <f t="shared" si="22"/>
        <v>0</v>
      </c>
      <c r="AG99">
        <f t="shared" si="22"/>
        <v>0</v>
      </c>
      <c r="AH99">
        <f t="shared" si="22"/>
        <v>0</v>
      </c>
      <c r="AI99">
        <f t="shared" si="22"/>
        <v>0</v>
      </c>
      <c r="AJ99">
        <f t="shared" si="22"/>
        <v>0</v>
      </c>
      <c r="AK99">
        <f t="shared" si="22"/>
        <v>0</v>
      </c>
    </row>
    <row r="100" spans="1:37">
      <c r="A100">
        <f t="shared" si="17"/>
        <v>95</v>
      </c>
      <c r="C100" s="1"/>
      <c r="D100" s="1"/>
      <c r="E100" s="1"/>
      <c r="F100" s="1"/>
      <c r="G100">
        <f t="shared" si="21"/>
        <v>0</v>
      </c>
      <c r="H100">
        <f t="shared" si="21"/>
        <v>0</v>
      </c>
      <c r="I100">
        <f t="shared" si="21"/>
        <v>0</v>
      </c>
      <c r="J100">
        <f t="shared" si="21"/>
        <v>0</v>
      </c>
      <c r="K100">
        <f t="shared" si="21"/>
        <v>0</v>
      </c>
      <c r="L100">
        <f t="shared" si="21"/>
        <v>0</v>
      </c>
      <c r="M100">
        <f t="shared" si="21"/>
        <v>0</v>
      </c>
      <c r="N100">
        <f t="shared" si="21"/>
        <v>0</v>
      </c>
      <c r="O100">
        <f t="shared" si="21"/>
        <v>0</v>
      </c>
      <c r="P100">
        <f t="shared" si="21"/>
        <v>0</v>
      </c>
      <c r="Q100">
        <f t="shared" si="21"/>
        <v>0</v>
      </c>
      <c r="R100">
        <f t="shared" si="21"/>
        <v>0</v>
      </c>
      <c r="S100">
        <f t="shared" si="21"/>
        <v>0</v>
      </c>
      <c r="T100">
        <f t="shared" si="21"/>
        <v>0</v>
      </c>
      <c r="U100">
        <f t="shared" si="21"/>
        <v>0</v>
      </c>
      <c r="V100">
        <f t="shared" si="21"/>
        <v>0</v>
      </c>
      <c r="W100">
        <f t="shared" si="22"/>
        <v>0</v>
      </c>
      <c r="X100">
        <f t="shared" si="22"/>
        <v>0</v>
      </c>
      <c r="Y100">
        <f t="shared" si="22"/>
        <v>0</v>
      </c>
      <c r="Z100">
        <f t="shared" si="22"/>
        <v>0</v>
      </c>
      <c r="AA100">
        <f t="shared" si="22"/>
        <v>0</v>
      </c>
      <c r="AB100">
        <f t="shared" si="22"/>
        <v>0</v>
      </c>
      <c r="AC100">
        <f t="shared" si="22"/>
        <v>0</v>
      </c>
      <c r="AD100">
        <f t="shared" si="22"/>
        <v>0</v>
      </c>
      <c r="AE100">
        <f t="shared" si="22"/>
        <v>0</v>
      </c>
      <c r="AF100">
        <f t="shared" si="22"/>
        <v>0</v>
      </c>
      <c r="AG100">
        <f t="shared" si="22"/>
        <v>0</v>
      </c>
      <c r="AH100">
        <f t="shared" si="22"/>
        <v>0</v>
      </c>
      <c r="AI100">
        <f t="shared" si="22"/>
        <v>0</v>
      </c>
      <c r="AJ100">
        <f t="shared" si="22"/>
        <v>0</v>
      </c>
      <c r="AK100">
        <f t="shared" si="22"/>
        <v>0</v>
      </c>
    </row>
    <row r="101" spans="1:37">
      <c r="A101">
        <f t="shared" si="17"/>
        <v>96</v>
      </c>
      <c r="C101" s="1"/>
      <c r="D101" s="1"/>
      <c r="E101" s="1"/>
      <c r="F101" s="1"/>
      <c r="G101">
        <f t="shared" si="21"/>
        <v>0</v>
      </c>
      <c r="H101">
        <f t="shared" si="21"/>
        <v>0</v>
      </c>
      <c r="I101">
        <f t="shared" si="21"/>
        <v>0</v>
      </c>
      <c r="J101">
        <f t="shared" si="21"/>
        <v>0</v>
      </c>
      <c r="K101">
        <f t="shared" si="21"/>
        <v>0</v>
      </c>
      <c r="L101">
        <f t="shared" si="21"/>
        <v>0</v>
      </c>
      <c r="M101">
        <f t="shared" si="21"/>
        <v>0</v>
      </c>
      <c r="N101">
        <f t="shared" si="21"/>
        <v>0</v>
      </c>
      <c r="O101">
        <f t="shared" si="21"/>
        <v>0</v>
      </c>
      <c r="P101">
        <f t="shared" si="21"/>
        <v>0</v>
      </c>
      <c r="Q101">
        <f t="shared" si="21"/>
        <v>0</v>
      </c>
      <c r="R101">
        <f t="shared" si="21"/>
        <v>0</v>
      </c>
      <c r="S101">
        <f t="shared" si="21"/>
        <v>0</v>
      </c>
      <c r="T101">
        <f t="shared" si="21"/>
        <v>0</v>
      </c>
      <c r="U101">
        <f t="shared" si="21"/>
        <v>0</v>
      </c>
      <c r="V101">
        <f t="shared" si="21"/>
        <v>0</v>
      </c>
      <c r="W101">
        <f t="shared" si="22"/>
        <v>0</v>
      </c>
      <c r="X101">
        <f t="shared" si="22"/>
        <v>0</v>
      </c>
      <c r="Y101">
        <f t="shared" si="22"/>
        <v>0</v>
      </c>
      <c r="Z101">
        <f t="shared" si="22"/>
        <v>0</v>
      </c>
      <c r="AA101">
        <f t="shared" si="22"/>
        <v>0</v>
      </c>
      <c r="AB101">
        <f t="shared" si="22"/>
        <v>0</v>
      </c>
      <c r="AC101">
        <f t="shared" si="22"/>
        <v>0</v>
      </c>
      <c r="AD101">
        <f t="shared" si="22"/>
        <v>0</v>
      </c>
      <c r="AE101">
        <f t="shared" si="22"/>
        <v>0</v>
      </c>
      <c r="AF101">
        <f t="shared" si="22"/>
        <v>0</v>
      </c>
      <c r="AG101">
        <f t="shared" si="22"/>
        <v>0</v>
      </c>
      <c r="AH101">
        <f t="shared" si="22"/>
        <v>0</v>
      </c>
      <c r="AI101">
        <f t="shared" si="22"/>
        <v>0</v>
      </c>
      <c r="AJ101">
        <f t="shared" si="22"/>
        <v>0</v>
      </c>
      <c r="AK101">
        <f t="shared" si="22"/>
        <v>0</v>
      </c>
    </row>
    <row r="102" spans="1:37">
      <c r="A102">
        <f t="shared" si="17"/>
        <v>97</v>
      </c>
      <c r="C102" s="1"/>
      <c r="D102" s="1"/>
      <c r="E102" s="1"/>
      <c r="F102" s="1"/>
      <c r="G102">
        <f t="shared" si="21"/>
        <v>0</v>
      </c>
      <c r="H102">
        <f t="shared" si="21"/>
        <v>0</v>
      </c>
      <c r="I102">
        <f t="shared" si="21"/>
        <v>0</v>
      </c>
      <c r="J102">
        <f t="shared" si="21"/>
        <v>0</v>
      </c>
      <c r="K102">
        <f t="shared" si="21"/>
        <v>0</v>
      </c>
      <c r="L102">
        <f t="shared" si="21"/>
        <v>0</v>
      </c>
      <c r="M102">
        <f t="shared" si="21"/>
        <v>0</v>
      </c>
      <c r="N102">
        <f t="shared" si="21"/>
        <v>0</v>
      </c>
      <c r="O102">
        <f t="shared" si="21"/>
        <v>0</v>
      </c>
      <c r="P102">
        <f t="shared" si="21"/>
        <v>0</v>
      </c>
      <c r="Q102">
        <f t="shared" si="21"/>
        <v>0</v>
      </c>
      <c r="R102">
        <f t="shared" si="21"/>
        <v>0</v>
      </c>
      <c r="S102">
        <f t="shared" si="21"/>
        <v>0</v>
      </c>
      <c r="T102">
        <f t="shared" si="21"/>
        <v>0</v>
      </c>
      <c r="U102">
        <f t="shared" si="21"/>
        <v>0</v>
      </c>
      <c r="V102">
        <f t="shared" si="21"/>
        <v>0</v>
      </c>
      <c r="W102">
        <f t="shared" si="22"/>
        <v>0</v>
      </c>
      <c r="X102">
        <f t="shared" si="22"/>
        <v>0</v>
      </c>
      <c r="Y102">
        <f t="shared" si="22"/>
        <v>0</v>
      </c>
      <c r="Z102">
        <f t="shared" si="22"/>
        <v>0</v>
      </c>
      <c r="AA102">
        <f t="shared" si="22"/>
        <v>0</v>
      </c>
      <c r="AB102">
        <f t="shared" si="22"/>
        <v>0</v>
      </c>
      <c r="AC102">
        <f t="shared" si="22"/>
        <v>0</v>
      </c>
      <c r="AD102">
        <f t="shared" si="22"/>
        <v>0</v>
      </c>
      <c r="AE102">
        <f t="shared" si="22"/>
        <v>0</v>
      </c>
      <c r="AF102">
        <f t="shared" si="22"/>
        <v>0</v>
      </c>
      <c r="AG102">
        <f t="shared" si="22"/>
        <v>0</v>
      </c>
      <c r="AH102">
        <f t="shared" si="22"/>
        <v>0</v>
      </c>
      <c r="AI102">
        <f t="shared" si="22"/>
        <v>0</v>
      </c>
      <c r="AJ102">
        <f t="shared" si="22"/>
        <v>0</v>
      </c>
      <c r="AK102">
        <f t="shared" si="22"/>
        <v>0</v>
      </c>
    </row>
    <row r="103" spans="1:37">
      <c r="A103">
        <f t="shared" si="17"/>
        <v>98</v>
      </c>
      <c r="C103" s="1"/>
      <c r="D103" s="1"/>
      <c r="E103" s="1"/>
      <c r="F103" s="1"/>
      <c r="G103">
        <f t="shared" si="21"/>
        <v>0</v>
      </c>
      <c r="H103">
        <f t="shared" si="21"/>
        <v>0</v>
      </c>
      <c r="I103">
        <f t="shared" si="21"/>
        <v>0</v>
      </c>
      <c r="J103">
        <f t="shared" si="21"/>
        <v>0</v>
      </c>
      <c r="K103">
        <f t="shared" si="21"/>
        <v>0</v>
      </c>
      <c r="L103">
        <f t="shared" si="21"/>
        <v>0</v>
      </c>
      <c r="M103">
        <f t="shared" si="21"/>
        <v>0</v>
      </c>
      <c r="N103">
        <f t="shared" si="21"/>
        <v>0</v>
      </c>
      <c r="O103">
        <f t="shared" si="21"/>
        <v>0</v>
      </c>
      <c r="P103">
        <f t="shared" si="21"/>
        <v>0</v>
      </c>
      <c r="Q103">
        <f t="shared" si="21"/>
        <v>0</v>
      </c>
      <c r="R103">
        <f t="shared" si="21"/>
        <v>0</v>
      </c>
      <c r="S103">
        <f t="shared" si="21"/>
        <v>0</v>
      </c>
      <c r="T103">
        <f t="shared" si="21"/>
        <v>0</v>
      </c>
      <c r="U103">
        <f t="shared" si="21"/>
        <v>0</v>
      </c>
      <c r="V103">
        <f t="shared" si="21"/>
        <v>0</v>
      </c>
      <c r="W103">
        <f t="shared" si="22"/>
        <v>0</v>
      </c>
      <c r="X103">
        <f t="shared" si="22"/>
        <v>0</v>
      </c>
      <c r="Y103">
        <f t="shared" si="22"/>
        <v>0</v>
      </c>
      <c r="Z103">
        <f t="shared" si="22"/>
        <v>0</v>
      </c>
      <c r="AA103">
        <f t="shared" si="22"/>
        <v>0</v>
      </c>
      <c r="AB103">
        <f t="shared" si="22"/>
        <v>0</v>
      </c>
      <c r="AC103">
        <f t="shared" si="22"/>
        <v>0</v>
      </c>
      <c r="AD103">
        <f t="shared" si="22"/>
        <v>0</v>
      </c>
      <c r="AE103">
        <f t="shared" si="22"/>
        <v>0</v>
      </c>
      <c r="AF103">
        <f t="shared" si="22"/>
        <v>0</v>
      </c>
      <c r="AG103">
        <f t="shared" si="22"/>
        <v>0</v>
      </c>
      <c r="AH103">
        <f t="shared" si="22"/>
        <v>0</v>
      </c>
      <c r="AI103">
        <f t="shared" si="22"/>
        <v>0</v>
      </c>
      <c r="AJ103">
        <f t="shared" si="22"/>
        <v>0</v>
      </c>
      <c r="AK103">
        <f t="shared" si="22"/>
        <v>0</v>
      </c>
    </row>
    <row r="104" spans="1:37">
      <c r="A104">
        <f t="shared" si="17"/>
        <v>99</v>
      </c>
      <c r="C104" s="1"/>
      <c r="D104" s="1"/>
      <c r="E104" s="1"/>
      <c r="F104" s="1"/>
      <c r="G104">
        <f t="shared" si="21"/>
        <v>0</v>
      </c>
      <c r="H104">
        <f t="shared" si="21"/>
        <v>0</v>
      </c>
      <c r="I104">
        <f t="shared" si="21"/>
        <v>0</v>
      </c>
      <c r="J104">
        <f t="shared" si="21"/>
        <v>0</v>
      </c>
      <c r="K104">
        <f t="shared" si="21"/>
        <v>0</v>
      </c>
      <c r="L104">
        <f t="shared" si="21"/>
        <v>0</v>
      </c>
      <c r="M104">
        <f t="shared" si="21"/>
        <v>0</v>
      </c>
      <c r="N104">
        <f t="shared" si="21"/>
        <v>0</v>
      </c>
      <c r="O104">
        <f t="shared" si="21"/>
        <v>0</v>
      </c>
      <c r="P104">
        <f t="shared" si="21"/>
        <v>0</v>
      </c>
      <c r="Q104">
        <f t="shared" si="21"/>
        <v>0</v>
      </c>
      <c r="R104">
        <f t="shared" si="21"/>
        <v>0</v>
      </c>
      <c r="S104">
        <f t="shared" si="21"/>
        <v>0</v>
      </c>
      <c r="T104">
        <f t="shared" si="21"/>
        <v>0</v>
      </c>
      <c r="U104">
        <f t="shared" si="21"/>
        <v>0</v>
      </c>
      <c r="V104">
        <f t="shared" si="21"/>
        <v>0</v>
      </c>
      <c r="W104">
        <f t="shared" si="22"/>
        <v>0</v>
      </c>
      <c r="X104">
        <f t="shared" si="22"/>
        <v>0</v>
      </c>
      <c r="Y104">
        <f t="shared" si="22"/>
        <v>0</v>
      </c>
      <c r="Z104">
        <f t="shared" si="22"/>
        <v>0</v>
      </c>
      <c r="AA104">
        <f t="shared" si="22"/>
        <v>0</v>
      </c>
      <c r="AB104">
        <f t="shared" si="22"/>
        <v>0</v>
      </c>
      <c r="AC104">
        <f t="shared" si="22"/>
        <v>0</v>
      </c>
      <c r="AD104">
        <f t="shared" si="22"/>
        <v>0</v>
      </c>
      <c r="AE104">
        <f t="shared" si="22"/>
        <v>0</v>
      </c>
      <c r="AF104">
        <f t="shared" si="22"/>
        <v>0</v>
      </c>
      <c r="AG104">
        <f t="shared" si="22"/>
        <v>0</v>
      </c>
      <c r="AH104">
        <f t="shared" si="22"/>
        <v>0</v>
      </c>
      <c r="AI104">
        <f t="shared" si="22"/>
        <v>0</v>
      </c>
      <c r="AJ104">
        <f t="shared" si="22"/>
        <v>0</v>
      </c>
      <c r="AK104">
        <f t="shared" si="22"/>
        <v>0</v>
      </c>
    </row>
    <row r="105" spans="1:37">
      <c r="A105">
        <f t="shared" si="17"/>
        <v>100</v>
      </c>
      <c r="C105" s="1"/>
      <c r="D105" s="1"/>
      <c r="E105" s="1"/>
      <c r="F105" s="1"/>
      <c r="G105">
        <f t="shared" si="21"/>
        <v>0</v>
      </c>
      <c r="H105">
        <f t="shared" si="21"/>
        <v>0</v>
      </c>
      <c r="I105">
        <f t="shared" si="21"/>
        <v>0</v>
      </c>
      <c r="J105">
        <f t="shared" si="21"/>
        <v>0</v>
      </c>
      <c r="K105">
        <f t="shared" si="21"/>
        <v>0</v>
      </c>
      <c r="L105">
        <f t="shared" si="21"/>
        <v>0</v>
      </c>
      <c r="M105">
        <f t="shared" si="21"/>
        <v>0</v>
      </c>
      <c r="N105">
        <f t="shared" si="21"/>
        <v>0</v>
      </c>
      <c r="O105">
        <f t="shared" si="21"/>
        <v>0</v>
      </c>
      <c r="P105">
        <f t="shared" si="21"/>
        <v>0</v>
      </c>
      <c r="Q105">
        <f t="shared" si="21"/>
        <v>0</v>
      </c>
      <c r="R105">
        <f t="shared" si="21"/>
        <v>0</v>
      </c>
      <c r="S105">
        <f t="shared" si="21"/>
        <v>0</v>
      </c>
      <c r="T105">
        <f t="shared" si="21"/>
        <v>0</v>
      </c>
      <c r="U105">
        <f t="shared" si="21"/>
        <v>0</v>
      </c>
      <c r="V105">
        <f t="shared" si="21"/>
        <v>0</v>
      </c>
      <c r="W105">
        <f t="shared" si="22"/>
        <v>0</v>
      </c>
      <c r="X105">
        <f t="shared" si="22"/>
        <v>0</v>
      </c>
      <c r="Y105">
        <f t="shared" si="22"/>
        <v>0</v>
      </c>
      <c r="Z105">
        <f t="shared" si="22"/>
        <v>0</v>
      </c>
      <c r="AA105">
        <f t="shared" si="22"/>
        <v>0</v>
      </c>
      <c r="AB105">
        <f t="shared" si="22"/>
        <v>0</v>
      </c>
      <c r="AC105">
        <f t="shared" si="22"/>
        <v>0</v>
      </c>
      <c r="AD105">
        <f t="shared" si="22"/>
        <v>0</v>
      </c>
      <c r="AE105">
        <f t="shared" si="22"/>
        <v>0</v>
      </c>
      <c r="AF105">
        <f t="shared" si="22"/>
        <v>0</v>
      </c>
      <c r="AG105">
        <f t="shared" si="22"/>
        <v>0</v>
      </c>
      <c r="AH105">
        <f t="shared" si="22"/>
        <v>0</v>
      </c>
      <c r="AI105">
        <f t="shared" si="22"/>
        <v>0</v>
      </c>
      <c r="AJ105">
        <f t="shared" si="22"/>
        <v>0</v>
      </c>
      <c r="AK105">
        <f t="shared" si="22"/>
        <v>0</v>
      </c>
    </row>
    <row r="106" spans="1:37">
      <c r="A106">
        <f t="shared" si="17"/>
        <v>101</v>
      </c>
      <c r="C106" s="1"/>
      <c r="D106" s="1"/>
      <c r="E106" s="1"/>
      <c r="F106" s="1"/>
      <c r="G106">
        <f t="shared" si="21"/>
        <v>0</v>
      </c>
      <c r="H106">
        <f t="shared" si="21"/>
        <v>0</v>
      </c>
      <c r="I106">
        <f t="shared" si="21"/>
        <v>0</v>
      </c>
      <c r="J106">
        <f t="shared" si="21"/>
        <v>0</v>
      </c>
      <c r="K106">
        <f t="shared" si="21"/>
        <v>0</v>
      </c>
      <c r="L106">
        <f t="shared" si="21"/>
        <v>0</v>
      </c>
      <c r="M106">
        <f t="shared" si="21"/>
        <v>0</v>
      </c>
      <c r="N106">
        <f t="shared" si="21"/>
        <v>0</v>
      </c>
      <c r="O106">
        <f t="shared" si="21"/>
        <v>0</v>
      </c>
      <c r="P106">
        <f t="shared" si="21"/>
        <v>0</v>
      </c>
      <c r="Q106">
        <f t="shared" si="21"/>
        <v>0</v>
      </c>
      <c r="R106">
        <f t="shared" si="21"/>
        <v>0</v>
      </c>
      <c r="S106">
        <f t="shared" si="21"/>
        <v>0</v>
      </c>
      <c r="T106">
        <f t="shared" si="21"/>
        <v>0</v>
      </c>
      <c r="U106">
        <f t="shared" si="21"/>
        <v>0</v>
      </c>
      <c r="V106">
        <f t="shared" si="21"/>
        <v>0</v>
      </c>
      <c r="W106">
        <f t="shared" si="22"/>
        <v>0</v>
      </c>
      <c r="X106">
        <f t="shared" si="22"/>
        <v>0</v>
      </c>
      <c r="Y106">
        <f t="shared" si="22"/>
        <v>0</v>
      </c>
      <c r="Z106">
        <f t="shared" si="22"/>
        <v>0</v>
      </c>
      <c r="AA106">
        <f t="shared" si="22"/>
        <v>0</v>
      </c>
      <c r="AB106">
        <f t="shared" si="22"/>
        <v>0</v>
      </c>
      <c r="AC106">
        <f t="shared" si="22"/>
        <v>0</v>
      </c>
      <c r="AD106">
        <f t="shared" si="22"/>
        <v>0</v>
      </c>
      <c r="AE106">
        <f t="shared" si="22"/>
        <v>0</v>
      </c>
      <c r="AF106">
        <f t="shared" si="22"/>
        <v>0</v>
      </c>
      <c r="AG106">
        <f t="shared" si="22"/>
        <v>0</v>
      </c>
      <c r="AH106">
        <f t="shared" si="22"/>
        <v>0</v>
      </c>
      <c r="AI106">
        <f t="shared" si="22"/>
        <v>0</v>
      </c>
      <c r="AJ106">
        <f t="shared" si="22"/>
        <v>0</v>
      </c>
      <c r="AK106">
        <f t="shared" si="22"/>
        <v>0</v>
      </c>
    </row>
    <row r="107" spans="1:37">
      <c r="A107">
        <f t="shared" si="17"/>
        <v>102</v>
      </c>
      <c r="C107" s="1"/>
      <c r="D107" s="1"/>
      <c r="E107" s="1"/>
      <c r="F107" s="1"/>
      <c r="G107">
        <f t="shared" si="21"/>
        <v>0</v>
      </c>
      <c r="H107">
        <f t="shared" si="21"/>
        <v>0</v>
      </c>
      <c r="I107">
        <f t="shared" si="21"/>
        <v>0</v>
      </c>
      <c r="J107">
        <f t="shared" si="21"/>
        <v>0</v>
      </c>
      <c r="K107">
        <f t="shared" si="21"/>
        <v>0</v>
      </c>
      <c r="L107">
        <f t="shared" si="21"/>
        <v>0</v>
      </c>
      <c r="M107">
        <f t="shared" si="21"/>
        <v>0</v>
      </c>
      <c r="N107">
        <f t="shared" si="21"/>
        <v>0</v>
      </c>
      <c r="O107">
        <f t="shared" si="21"/>
        <v>0</v>
      </c>
      <c r="P107">
        <f t="shared" si="21"/>
        <v>0</v>
      </c>
      <c r="Q107">
        <f t="shared" si="21"/>
        <v>0</v>
      </c>
      <c r="R107">
        <f t="shared" si="21"/>
        <v>0</v>
      </c>
      <c r="S107">
        <f t="shared" si="21"/>
        <v>0</v>
      </c>
      <c r="T107">
        <f t="shared" si="21"/>
        <v>0</v>
      </c>
      <c r="U107">
        <f t="shared" si="21"/>
        <v>0</v>
      </c>
      <c r="V107">
        <f t="shared" si="21"/>
        <v>0</v>
      </c>
      <c r="W107">
        <f t="shared" si="22"/>
        <v>0</v>
      </c>
      <c r="X107">
        <f t="shared" si="22"/>
        <v>0</v>
      </c>
      <c r="Y107">
        <f t="shared" si="22"/>
        <v>0</v>
      </c>
      <c r="Z107">
        <f t="shared" si="22"/>
        <v>0</v>
      </c>
      <c r="AA107">
        <f t="shared" si="22"/>
        <v>0</v>
      </c>
      <c r="AB107">
        <f t="shared" si="22"/>
        <v>0</v>
      </c>
      <c r="AC107">
        <f t="shared" si="22"/>
        <v>0</v>
      </c>
      <c r="AD107">
        <f t="shared" si="22"/>
        <v>0</v>
      </c>
      <c r="AE107">
        <f t="shared" si="22"/>
        <v>0</v>
      </c>
      <c r="AF107">
        <f t="shared" si="22"/>
        <v>0</v>
      </c>
      <c r="AG107">
        <f t="shared" si="22"/>
        <v>0</v>
      </c>
      <c r="AH107">
        <f t="shared" si="22"/>
        <v>0</v>
      </c>
      <c r="AI107">
        <f t="shared" si="22"/>
        <v>0</v>
      </c>
      <c r="AJ107">
        <f t="shared" si="22"/>
        <v>0</v>
      </c>
      <c r="AK107">
        <f t="shared" si="22"/>
        <v>0</v>
      </c>
    </row>
    <row r="108" spans="1:37">
      <c r="A108">
        <f t="shared" si="17"/>
        <v>103</v>
      </c>
      <c r="C108" s="1"/>
      <c r="D108" s="1"/>
      <c r="E108" s="1"/>
      <c r="F108" s="1"/>
      <c r="G108">
        <f t="shared" si="21"/>
        <v>0</v>
      </c>
      <c r="H108">
        <f t="shared" si="21"/>
        <v>0</v>
      </c>
      <c r="I108">
        <f t="shared" si="21"/>
        <v>0</v>
      </c>
      <c r="J108">
        <f t="shared" si="21"/>
        <v>0</v>
      </c>
      <c r="K108">
        <f t="shared" si="21"/>
        <v>0</v>
      </c>
      <c r="L108">
        <f t="shared" si="21"/>
        <v>0</v>
      </c>
      <c r="M108">
        <f t="shared" si="21"/>
        <v>0</v>
      </c>
      <c r="N108">
        <f t="shared" si="21"/>
        <v>0</v>
      </c>
      <c r="O108">
        <f t="shared" si="21"/>
        <v>0</v>
      </c>
      <c r="P108">
        <f t="shared" si="21"/>
        <v>0</v>
      </c>
      <c r="Q108">
        <f t="shared" si="21"/>
        <v>0</v>
      </c>
      <c r="R108">
        <f t="shared" si="21"/>
        <v>0</v>
      </c>
      <c r="S108">
        <f t="shared" si="21"/>
        <v>0</v>
      </c>
      <c r="T108">
        <f t="shared" si="21"/>
        <v>0</v>
      </c>
      <c r="U108">
        <f t="shared" si="21"/>
        <v>0</v>
      </c>
      <c r="V108">
        <f t="shared" si="21"/>
        <v>0</v>
      </c>
      <c r="W108">
        <f t="shared" si="22"/>
        <v>0</v>
      </c>
      <c r="X108">
        <f t="shared" si="22"/>
        <v>0</v>
      </c>
      <c r="Y108">
        <f t="shared" si="22"/>
        <v>0</v>
      </c>
      <c r="Z108">
        <f t="shared" si="22"/>
        <v>0</v>
      </c>
      <c r="AA108">
        <f t="shared" si="22"/>
        <v>0</v>
      </c>
      <c r="AB108">
        <f t="shared" si="22"/>
        <v>0</v>
      </c>
      <c r="AC108">
        <f t="shared" si="22"/>
        <v>0</v>
      </c>
      <c r="AD108">
        <f t="shared" si="22"/>
        <v>0</v>
      </c>
      <c r="AE108">
        <f t="shared" si="22"/>
        <v>0</v>
      </c>
      <c r="AF108">
        <f t="shared" si="22"/>
        <v>0</v>
      </c>
      <c r="AG108">
        <f t="shared" si="22"/>
        <v>0</v>
      </c>
      <c r="AH108">
        <f t="shared" si="22"/>
        <v>0</v>
      </c>
      <c r="AI108">
        <f t="shared" si="22"/>
        <v>0</v>
      </c>
      <c r="AJ108">
        <f t="shared" si="22"/>
        <v>0</v>
      </c>
      <c r="AK108">
        <f t="shared" si="22"/>
        <v>0</v>
      </c>
    </row>
    <row r="109" spans="1:37">
      <c r="A109">
        <f t="shared" si="17"/>
        <v>104</v>
      </c>
      <c r="C109" s="1"/>
      <c r="D109" s="1"/>
      <c r="E109" s="1"/>
      <c r="F109" s="1"/>
      <c r="G109">
        <f t="shared" si="21"/>
        <v>0</v>
      </c>
      <c r="H109">
        <f t="shared" si="21"/>
        <v>0</v>
      </c>
      <c r="I109">
        <f t="shared" si="21"/>
        <v>0</v>
      </c>
      <c r="J109">
        <f t="shared" si="21"/>
        <v>0</v>
      </c>
      <c r="K109">
        <f t="shared" si="21"/>
        <v>0</v>
      </c>
      <c r="L109">
        <f t="shared" si="21"/>
        <v>0</v>
      </c>
      <c r="M109">
        <f t="shared" si="21"/>
        <v>0</v>
      </c>
      <c r="N109">
        <f t="shared" si="21"/>
        <v>0</v>
      </c>
      <c r="O109">
        <f t="shared" si="21"/>
        <v>0</v>
      </c>
      <c r="P109">
        <f t="shared" si="21"/>
        <v>0</v>
      </c>
      <c r="Q109">
        <f t="shared" si="21"/>
        <v>0</v>
      </c>
      <c r="R109">
        <f t="shared" si="21"/>
        <v>0</v>
      </c>
      <c r="S109">
        <f t="shared" si="21"/>
        <v>0</v>
      </c>
      <c r="T109">
        <f t="shared" si="21"/>
        <v>0</v>
      </c>
      <c r="U109">
        <f t="shared" si="21"/>
        <v>0</v>
      </c>
      <c r="V109">
        <f t="shared" si="21"/>
        <v>0</v>
      </c>
      <c r="W109">
        <f t="shared" si="22"/>
        <v>0</v>
      </c>
      <c r="X109">
        <f t="shared" si="22"/>
        <v>0</v>
      </c>
      <c r="Y109">
        <f t="shared" si="22"/>
        <v>0</v>
      </c>
      <c r="Z109">
        <f t="shared" si="22"/>
        <v>0</v>
      </c>
      <c r="AA109">
        <f t="shared" si="22"/>
        <v>0</v>
      </c>
      <c r="AB109">
        <f t="shared" si="22"/>
        <v>0</v>
      </c>
      <c r="AC109">
        <f t="shared" si="22"/>
        <v>0</v>
      </c>
      <c r="AD109">
        <f t="shared" si="22"/>
        <v>0</v>
      </c>
      <c r="AE109">
        <f t="shared" si="22"/>
        <v>0</v>
      </c>
      <c r="AF109">
        <f t="shared" si="22"/>
        <v>0</v>
      </c>
      <c r="AG109">
        <f t="shared" si="22"/>
        <v>0</v>
      </c>
      <c r="AH109">
        <f t="shared" si="22"/>
        <v>0</v>
      </c>
      <c r="AI109">
        <f t="shared" si="22"/>
        <v>0</v>
      </c>
      <c r="AJ109">
        <f t="shared" si="22"/>
        <v>0</v>
      </c>
      <c r="AK109">
        <f t="shared" si="22"/>
        <v>0</v>
      </c>
    </row>
    <row r="110" spans="1:37">
      <c r="A110">
        <f t="shared" si="17"/>
        <v>105</v>
      </c>
      <c r="C110" s="1"/>
      <c r="D110" s="1"/>
      <c r="E110" s="1"/>
      <c r="F110" s="1"/>
      <c r="G110">
        <f t="shared" si="21"/>
        <v>0</v>
      </c>
      <c r="H110">
        <f t="shared" si="21"/>
        <v>0</v>
      </c>
      <c r="I110">
        <f t="shared" si="21"/>
        <v>0</v>
      </c>
      <c r="J110">
        <f t="shared" si="21"/>
        <v>0</v>
      </c>
      <c r="K110">
        <f t="shared" si="21"/>
        <v>0</v>
      </c>
      <c r="L110">
        <f t="shared" si="21"/>
        <v>0</v>
      </c>
      <c r="M110">
        <f t="shared" si="21"/>
        <v>0</v>
      </c>
      <c r="N110">
        <f t="shared" si="21"/>
        <v>0</v>
      </c>
      <c r="O110">
        <f t="shared" si="21"/>
        <v>0</v>
      </c>
      <c r="P110">
        <f t="shared" si="21"/>
        <v>0</v>
      </c>
      <c r="Q110">
        <f t="shared" si="21"/>
        <v>0</v>
      </c>
      <c r="R110">
        <f t="shared" si="21"/>
        <v>0</v>
      </c>
      <c r="S110">
        <f t="shared" si="21"/>
        <v>0</v>
      </c>
      <c r="T110">
        <f t="shared" si="21"/>
        <v>0</v>
      </c>
      <c r="U110">
        <f t="shared" si="21"/>
        <v>0</v>
      </c>
      <c r="V110">
        <f t="shared" si="21"/>
        <v>0</v>
      </c>
      <c r="W110">
        <f t="shared" si="22"/>
        <v>0</v>
      </c>
      <c r="X110">
        <f t="shared" si="22"/>
        <v>0</v>
      </c>
      <c r="Y110">
        <f t="shared" si="22"/>
        <v>0</v>
      </c>
      <c r="Z110">
        <f t="shared" si="22"/>
        <v>0</v>
      </c>
      <c r="AA110">
        <f t="shared" si="22"/>
        <v>0</v>
      </c>
      <c r="AB110">
        <f t="shared" si="22"/>
        <v>0</v>
      </c>
      <c r="AC110">
        <f t="shared" si="22"/>
        <v>0</v>
      </c>
      <c r="AD110">
        <f t="shared" si="22"/>
        <v>0</v>
      </c>
      <c r="AE110">
        <f t="shared" si="22"/>
        <v>0</v>
      </c>
      <c r="AF110">
        <f t="shared" si="22"/>
        <v>0</v>
      </c>
      <c r="AG110">
        <f t="shared" si="22"/>
        <v>0</v>
      </c>
      <c r="AH110">
        <f t="shared" si="22"/>
        <v>0</v>
      </c>
      <c r="AI110">
        <f t="shared" si="22"/>
        <v>0</v>
      </c>
      <c r="AJ110">
        <f t="shared" si="22"/>
        <v>0</v>
      </c>
      <c r="AK110">
        <f t="shared" si="22"/>
        <v>0</v>
      </c>
    </row>
    <row r="111" spans="1:37">
      <c r="A111">
        <f t="shared" si="17"/>
        <v>106</v>
      </c>
      <c r="C111" s="1"/>
      <c r="D111" s="1"/>
      <c r="E111" s="1"/>
      <c r="F111" s="1"/>
      <c r="G111">
        <f t="shared" si="21"/>
        <v>0</v>
      </c>
      <c r="H111">
        <f t="shared" si="21"/>
        <v>0</v>
      </c>
      <c r="I111">
        <f t="shared" si="21"/>
        <v>0</v>
      </c>
      <c r="J111">
        <f t="shared" si="21"/>
        <v>0</v>
      </c>
      <c r="K111">
        <f t="shared" si="21"/>
        <v>0</v>
      </c>
      <c r="L111">
        <f t="shared" si="21"/>
        <v>0</v>
      </c>
      <c r="M111">
        <f t="shared" si="21"/>
        <v>0</v>
      </c>
      <c r="N111">
        <f t="shared" si="21"/>
        <v>0</v>
      </c>
      <c r="O111">
        <f t="shared" si="21"/>
        <v>0</v>
      </c>
      <c r="P111">
        <f t="shared" si="21"/>
        <v>0</v>
      </c>
      <c r="Q111">
        <f t="shared" si="21"/>
        <v>0</v>
      </c>
      <c r="R111">
        <f t="shared" si="21"/>
        <v>0</v>
      </c>
      <c r="S111">
        <f t="shared" si="21"/>
        <v>0</v>
      </c>
      <c r="T111">
        <f t="shared" si="21"/>
        <v>0</v>
      </c>
      <c r="U111">
        <f t="shared" si="21"/>
        <v>0</v>
      </c>
      <c r="V111">
        <f t="shared" si="21"/>
        <v>0</v>
      </c>
      <c r="W111">
        <f t="shared" si="22"/>
        <v>0</v>
      </c>
      <c r="X111">
        <f t="shared" si="22"/>
        <v>0</v>
      </c>
      <c r="Y111">
        <f t="shared" si="22"/>
        <v>0</v>
      </c>
      <c r="Z111">
        <f t="shared" si="22"/>
        <v>0</v>
      </c>
      <c r="AA111">
        <f t="shared" si="22"/>
        <v>0</v>
      </c>
      <c r="AB111">
        <f t="shared" si="22"/>
        <v>0</v>
      </c>
      <c r="AC111">
        <f t="shared" si="22"/>
        <v>0</v>
      </c>
      <c r="AD111">
        <f t="shared" si="22"/>
        <v>0</v>
      </c>
      <c r="AE111">
        <f t="shared" si="22"/>
        <v>0</v>
      </c>
      <c r="AF111">
        <f t="shared" si="22"/>
        <v>0</v>
      </c>
      <c r="AG111">
        <f t="shared" si="22"/>
        <v>0</v>
      </c>
      <c r="AH111">
        <f t="shared" si="22"/>
        <v>0</v>
      </c>
      <c r="AI111">
        <f t="shared" si="22"/>
        <v>0</v>
      </c>
      <c r="AJ111">
        <f t="shared" si="22"/>
        <v>0</v>
      </c>
      <c r="AK111">
        <f t="shared" si="22"/>
        <v>0</v>
      </c>
    </row>
    <row r="112" spans="1:37">
      <c r="A112">
        <f t="shared" si="17"/>
        <v>107</v>
      </c>
      <c r="C112" s="1"/>
      <c r="D112" s="1"/>
      <c r="E112" s="1"/>
      <c r="F112" s="1"/>
      <c r="G112">
        <f t="shared" si="21"/>
        <v>0</v>
      </c>
      <c r="H112">
        <f t="shared" si="21"/>
        <v>0</v>
      </c>
      <c r="I112">
        <f t="shared" si="21"/>
        <v>0</v>
      </c>
      <c r="J112">
        <f t="shared" si="21"/>
        <v>0</v>
      </c>
      <c r="K112">
        <f t="shared" si="21"/>
        <v>0</v>
      </c>
      <c r="L112">
        <f t="shared" si="21"/>
        <v>0</v>
      </c>
      <c r="M112">
        <f t="shared" si="21"/>
        <v>0</v>
      </c>
      <c r="N112">
        <f t="shared" si="21"/>
        <v>0</v>
      </c>
      <c r="O112">
        <f t="shared" si="21"/>
        <v>0</v>
      </c>
      <c r="P112">
        <f t="shared" si="21"/>
        <v>0</v>
      </c>
      <c r="Q112">
        <f t="shared" si="21"/>
        <v>0</v>
      </c>
      <c r="R112">
        <f t="shared" si="21"/>
        <v>0</v>
      </c>
      <c r="S112">
        <f t="shared" si="21"/>
        <v>0</v>
      </c>
      <c r="T112">
        <f t="shared" si="21"/>
        <v>0</v>
      </c>
      <c r="U112">
        <f t="shared" si="21"/>
        <v>0</v>
      </c>
      <c r="V112">
        <f t="shared" ref="V112:AK128" si="23">SUMPRODUCT((V$4=$E112)*($F112))</f>
        <v>0</v>
      </c>
      <c r="W112">
        <f t="shared" si="22"/>
        <v>0</v>
      </c>
      <c r="X112">
        <f t="shared" si="22"/>
        <v>0</v>
      </c>
      <c r="Y112">
        <f t="shared" si="22"/>
        <v>0</v>
      </c>
      <c r="Z112">
        <f t="shared" si="22"/>
        <v>0</v>
      </c>
      <c r="AA112">
        <f t="shared" si="22"/>
        <v>0</v>
      </c>
      <c r="AB112">
        <f t="shared" si="22"/>
        <v>0</v>
      </c>
      <c r="AC112">
        <f t="shared" si="22"/>
        <v>0</v>
      </c>
      <c r="AD112">
        <f t="shared" si="22"/>
        <v>0</v>
      </c>
      <c r="AE112">
        <f t="shared" si="22"/>
        <v>0</v>
      </c>
      <c r="AF112">
        <f t="shared" si="22"/>
        <v>0</v>
      </c>
      <c r="AG112">
        <f t="shared" si="22"/>
        <v>0</v>
      </c>
      <c r="AH112">
        <f t="shared" si="22"/>
        <v>0</v>
      </c>
      <c r="AI112">
        <f t="shared" si="22"/>
        <v>0</v>
      </c>
      <c r="AJ112">
        <f t="shared" si="22"/>
        <v>0</v>
      </c>
      <c r="AK112">
        <f t="shared" si="22"/>
        <v>0</v>
      </c>
    </row>
    <row r="113" spans="1:37">
      <c r="A113">
        <f t="shared" si="17"/>
        <v>108</v>
      </c>
      <c r="C113" s="1"/>
      <c r="D113" s="1"/>
      <c r="E113" s="1"/>
      <c r="F113" s="1"/>
      <c r="G113">
        <f t="shared" ref="G113:U128" si="24">SUMPRODUCT((G$4=$E113)*($F113))</f>
        <v>0</v>
      </c>
      <c r="H113">
        <f t="shared" si="24"/>
        <v>0</v>
      </c>
      <c r="I113">
        <f t="shared" si="24"/>
        <v>0</v>
      </c>
      <c r="J113">
        <f t="shared" si="24"/>
        <v>0</v>
      </c>
      <c r="K113">
        <f t="shared" si="24"/>
        <v>0</v>
      </c>
      <c r="L113">
        <f t="shared" si="24"/>
        <v>0</v>
      </c>
      <c r="M113">
        <f t="shared" si="24"/>
        <v>0</v>
      </c>
      <c r="N113">
        <f t="shared" si="24"/>
        <v>0</v>
      </c>
      <c r="O113">
        <f t="shared" si="24"/>
        <v>0</v>
      </c>
      <c r="P113">
        <f t="shared" si="24"/>
        <v>0</v>
      </c>
      <c r="Q113">
        <f t="shared" si="24"/>
        <v>0</v>
      </c>
      <c r="R113">
        <f t="shared" si="24"/>
        <v>0</v>
      </c>
      <c r="S113">
        <f t="shared" si="24"/>
        <v>0</v>
      </c>
      <c r="T113">
        <f t="shared" si="24"/>
        <v>0</v>
      </c>
      <c r="U113">
        <f t="shared" si="24"/>
        <v>0</v>
      </c>
      <c r="V113">
        <f t="shared" si="23"/>
        <v>0</v>
      </c>
      <c r="W113">
        <f t="shared" si="23"/>
        <v>0</v>
      </c>
      <c r="X113">
        <f t="shared" si="23"/>
        <v>0</v>
      </c>
      <c r="Y113">
        <f t="shared" si="23"/>
        <v>0</v>
      </c>
      <c r="Z113">
        <f t="shared" si="23"/>
        <v>0</v>
      </c>
      <c r="AA113">
        <f t="shared" si="23"/>
        <v>0</v>
      </c>
      <c r="AB113">
        <f t="shared" si="23"/>
        <v>0</v>
      </c>
      <c r="AC113">
        <f t="shared" si="23"/>
        <v>0</v>
      </c>
      <c r="AD113">
        <f t="shared" si="23"/>
        <v>0</v>
      </c>
      <c r="AE113">
        <f t="shared" si="23"/>
        <v>0</v>
      </c>
      <c r="AF113">
        <f t="shared" si="23"/>
        <v>0</v>
      </c>
      <c r="AG113">
        <f t="shared" si="23"/>
        <v>0</v>
      </c>
      <c r="AH113">
        <f t="shared" si="23"/>
        <v>0</v>
      </c>
      <c r="AI113">
        <f t="shared" si="23"/>
        <v>0</v>
      </c>
      <c r="AJ113">
        <f t="shared" si="23"/>
        <v>0</v>
      </c>
      <c r="AK113">
        <f t="shared" si="23"/>
        <v>0</v>
      </c>
    </row>
    <row r="114" spans="1:37">
      <c r="A114">
        <f t="shared" si="17"/>
        <v>109</v>
      </c>
      <c r="C114" s="1"/>
      <c r="D114" s="1"/>
      <c r="E114" s="1"/>
      <c r="F114" s="1"/>
      <c r="G114">
        <f t="shared" si="24"/>
        <v>0</v>
      </c>
      <c r="H114">
        <f t="shared" si="24"/>
        <v>0</v>
      </c>
      <c r="I114">
        <f t="shared" si="24"/>
        <v>0</v>
      </c>
      <c r="J114">
        <f t="shared" si="24"/>
        <v>0</v>
      </c>
      <c r="K114">
        <f t="shared" si="24"/>
        <v>0</v>
      </c>
      <c r="L114">
        <f t="shared" si="24"/>
        <v>0</v>
      </c>
      <c r="M114">
        <f t="shared" si="24"/>
        <v>0</v>
      </c>
      <c r="N114">
        <f t="shared" si="24"/>
        <v>0</v>
      </c>
      <c r="O114">
        <f t="shared" si="24"/>
        <v>0</v>
      </c>
      <c r="P114">
        <f t="shared" si="24"/>
        <v>0</v>
      </c>
      <c r="Q114">
        <f t="shared" si="24"/>
        <v>0</v>
      </c>
      <c r="R114">
        <f t="shared" si="24"/>
        <v>0</v>
      </c>
      <c r="S114">
        <f t="shared" si="24"/>
        <v>0</v>
      </c>
      <c r="T114">
        <f t="shared" si="24"/>
        <v>0</v>
      </c>
      <c r="U114">
        <f t="shared" si="24"/>
        <v>0</v>
      </c>
      <c r="V114">
        <f t="shared" si="23"/>
        <v>0</v>
      </c>
      <c r="W114">
        <f t="shared" si="23"/>
        <v>0</v>
      </c>
      <c r="X114">
        <f t="shared" si="23"/>
        <v>0</v>
      </c>
      <c r="Y114">
        <f t="shared" si="23"/>
        <v>0</v>
      </c>
      <c r="Z114">
        <f t="shared" si="23"/>
        <v>0</v>
      </c>
      <c r="AA114">
        <f t="shared" si="23"/>
        <v>0</v>
      </c>
      <c r="AB114">
        <f t="shared" si="23"/>
        <v>0</v>
      </c>
      <c r="AC114">
        <f t="shared" si="23"/>
        <v>0</v>
      </c>
      <c r="AD114">
        <f t="shared" si="23"/>
        <v>0</v>
      </c>
      <c r="AE114">
        <f t="shared" si="23"/>
        <v>0</v>
      </c>
      <c r="AF114">
        <f t="shared" si="23"/>
        <v>0</v>
      </c>
      <c r="AG114">
        <f t="shared" si="23"/>
        <v>0</v>
      </c>
      <c r="AH114">
        <f t="shared" si="23"/>
        <v>0</v>
      </c>
      <c r="AI114">
        <f t="shared" si="23"/>
        <v>0</v>
      </c>
      <c r="AJ114">
        <f t="shared" si="23"/>
        <v>0</v>
      </c>
      <c r="AK114">
        <f t="shared" si="23"/>
        <v>0</v>
      </c>
    </row>
    <row r="115" spans="1:37">
      <c r="A115">
        <f t="shared" si="17"/>
        <v>110</v>
      </c>
      <c r="C115" s="1"/>
      <c r="D115" s="1"/>
      <c r="E115" s="1"/>
      <c r="F115" s="1"/>
      <c r="G115">
        <f t="shared" si="24"/>
        <v>0</v>
      </c>
      <c r="H115">
        <f t="shared" si="24"/>
        <v>0</v>
      </c>
      <c r="I115">
        <f t="shared" si="24"/>
        <v>0</v>
      </c>
      <c r="J115">
        <f t="shared" si="24"/>
        <v>0</v>
      </c>
      <c r="K115">
        <f t="shared" si="24"/>
        <v>0</v>
      </c>
      <c r="L115">
        <f t="shared" si="24"/>
        <v>0</v>
      </c>
      <c r="M115">
        <f t="shared" si="24"/>
        <v>0</v>
      </c>
      <c r="N115">
        <f t="shared" si="24"/>
        <v>0</v>
      </c>
      <c r="O115">
        <f t="shared" si="24"/>
        <v>0</v>
      </c>
      <c r="P115">
        <f t="shared" si="24"/>
        <v>0</v>
      </c>
      <c r="Q115">
        <f t="shared" si="24"/>
        <v>0</v>
      </c>
      <c r="R115">
        <f t="shared" si="24"/>
        <v>0</v>
      </c>
      <c r="S115">
        <f t="shared" si="24"/>
        <v>0</v>
      </c>
      <c r="T115">
        <f t="shared" si="24"/>
        <v>0</v>
      </c>
      <c r="U115">
        <f t="shared" si="24"/>
        <v>0</v>
      </c>
      <c r="V115">
        <f t="shared" si="23"/>
        <v>0</v>
      </c>
      <c r="W115">
        <f t="shared" si="23"/>
        <v>0</v>
      </c>
      <c r="X115">
        <f t="shared" si="23"/>
        <v>0</v>
      </c>
      <c r="Y115">
        <f t="shared" si="23"/>
        <v>0</v>
      </c>
      <c r="Z115">
        <f t="shared" si="23"/>
        <v>0</v>
      </c>
      <c r="AA115">
        <f t="shared" si="23"/>
        <v>0</v>
      </c>
      <c r="AB115">
        <f t="shared" si="23"/>
        <v>0</v>
      </c>
      <c r="AC115">
        <f t="shared" si="23"/>
        <v>0</v>
      </c>
      <c r="AD115">
        <f t="shared" si="23"/>
        <v>0</v>
      </c>
      <c r="AE115">
        <f t="shared" si="23"/>
        <v>0</v>
      </c>
      <c r="AF115">
        <f t="shared" si="23"/>
        <v>0</v>
      </c>
      <c r="AG115">
        <f t="shared" si="23"/>
        <v>0</v>
      </c>
      <c r="AH115">
        <f t="shared" si="23"/>
        <v>0</v>
      </c>
      <c r="AI115">
        <f t="shared" si="23"/>
        <v>0</v>
      </c>
      <c r="AJ115">
        <f t="shared" si="23"/>
        <v>0</v>
      </c>
      <c r="AK115">
        <f t="shared" si="23"/>
        <v>0</v>
      </c>
    </row>
    <row r="116" spans="1:37">
      <c r="A116">
        <f t="shared" si="17"/>
        <v>111</v>
      </c>
      <c r="C116" s="1"/>
      <c r="D116" s="1"/>
      <c r="E116" s="1"/>
      <c r="F116" s="1"/>
      <c r="G116">
        <f t="shared" si="24"/>
        <v>0</v>
      </c>
      <c r="H116">
        <f t="shared" si="24"/>
        <v>0</v>
      </c>
      <c r="I116">
        <f t="shared" si="24"/>
        <v>0</v>
      </c>
      <c r="J116">
        <f t="shared" si="24"/>
        <v>0</v>
      </c>
      <c r="K116">
        <f t="shared" si="24"/>
        <v>0</v>
      </c>
      <c r="L116">
        <f t="shared" si="24"/>
        <v>0</v>
      </c>
      <c r="M116">
        <f t="shared" si="24"/>
        <v>0</v>
      </c>
      <c r="N116">
        <f t="shared" si="24"/>
        <v>0</v>
      </c>
      <c r="O116">
        <f t="shared" si="24"/>
        <v>0</v>
      </c>
      <c r="P116">
        <f t="shared" si="24"/>
        <v>0</v>
      </c>
      <c r="Q116">
        <f t="shared" si="24"/>
        <v>0</v>
      </c>
      <c r="R116">
        <f t="shared" si="24"/>
        <v>0</v>
      </c>
      <c r="S116">
        <f t="shared" si="24"/>
        <v>0</v>
      </c>
      <c r="T116">
        <f t="shared" si="24"/>
        <v>0</v>
      </c>
      <c r="U116">
        <f t="shared" si="24"/>
        <v>0</v>
      </c>
      <c r="V116">
        <f t="shared" si="23"/>
        <v>0</v>
      </c>
      <c r="W116">
        <f t="shared" si="23"/>
        <v>0</v>
      </c>
      <c r="X116">
        <f t="shared" si="23"/>
        <v>0</v>
      </c>
      <c r="Y116">
        <f t="shared" si="23"/>
        <v>0</v>
      </c>
      <c r="Z116">
        <f t="shared" si="23"/>
        <v>0</v>
      </c>
      <c r="AA116">
        <f t="shared" si="23"/>
        <v>0</v>
      </c>
      <c r="AB116">
        <f t="shared" si="23"/>
        <v>0</v>
      </c>
      <c r="AC116">
        <f t="shared" si="23"/>
        <v>0</v>
      </c>
      <c r="AD116">
        <f t="shared" si="23"/>
        <v>0</v>
      </c>
      <c r="AE116">
        <f t="shared" si="23"/>
        <v>0</v>
      </c>
      <c r="AF116">
        <f t="shared" si="23"/>
        <v>0</v>
      </c>
      <c r="AG116">
        <f t="shared" si="23"/>
        <v>0</v>
      </c>
      <c r="AH116">
        <f t="shared" si="23"/>
        <v>0</v>
      </c>
      <c r="AI116">
        <f t="shared" si="23"/>
        <v>0</v>
      </c>
      <c r="AJ116">
        <f t="shared" si="23"/>
        <v>0</v>
      </c>
      <c r="AK116">
        <f t="shared" si="23"/>
        <v>0</v>
      </c>
    </row>
    <row r="117" spans="1:37">
      <c r="A117">
        <f t="shared" si="17"/>
        <v>112</v>
      </c>
      <c r="C117" s="1"/>
      <c r="D117" s="1"/>
      <c r="E117" s="1"/>
      <c r="F117" s="1"/>
      <c r="G117">
        <f t="shared" si="24"/>
        <v>0</v>
      </c>
      <c r="H117">
        <f t="shared" si="24"/>
        <v>0</v>
      </c>
      <c r="I117">
        <f t="shared" si="24"/>
        <v>0</v>
      </c>
      <c r="J117">
        <f t="shared" si="24"/>
        <v>0</v>
      </c>
      <c r="K117">
        <f t="shared" si="24"/>
        <v>0</v>
      </c>
      <c r="L117">
        <f t="shared" si="24"/>
        <v>0</v>
      </c>
      <c r="M117">
        <f t="shared" si="24"/>
        <v>0</v>
      </c>
      <c r="N117">
        <f t="shared" si="24"/>
        <v>0</v>
      </c>
      <c r="O117">
        <f t="shared" si="24"/>
        <v>0</v>
      </c>
      <c r="P117">
        <f t="shared" si="24"/>
        <v>0</v>
      </c>
      <c r="Q117">
        <f t="shared" si="24"/>
        <v>0</v>
      </c>
      <c r="R117">
        <f t="shared" si="24"/>
        <v>0</v>
      </c>
      <c r="S117">
        <f t="shared" si="24"/>
        <v>0</v>
      </c>
      <c r="T117">
        <f t="shared" si="24"/>
        <v>0</v>
      </c>
      <c r="U117">
        <f t="shared" si="24"/>
        <v>0</v>
      </c>
      <c r="V117">
        <f t="shared" si="23"/>
        <v>0</v>
      </c>
      <c r="W117">
        <f t="shared" si="23"/>
        <v>0</v>
      </c>
      <c r="X117">
        <f t="shared" si="23"/>
        <v>0</v>
      </c>
      <c r="Y117">
        <f t="shared" si="23"/>
        <v>0</v>
      </c>
      <c r="Z117">
        <f t="shared" si="23"/>
        <v>0</v>
      </c>
      <c r="AA117">
        <f t="shared" si="23"/>
        <v>0</v>
      </c>
      <c r="AB117">
        <f t="shared" si="23"/>
        <v>0</v>
      </c>
      <c r="AC117">
        <f t="shared" si="23"/>
        <v>0</v>
      </c>
      <c r="AD117">
        <f t="shared" si="23"/>
        <v>0</v>
      </c>
      <c r="AE117">
        <f t="shared" si="23"/>
        <v>0</v>
      </c>
      <c r="AF117">
        <f t="shared" si="23"/>
        <v>0</v>
      </c>
      <c r="AG117">
        <f t="shared" si="23"/>
        <v>0</v>
      </c>
      <c r="AH117">
        <f t="shared" si="23"/>
        <v>0</v>
      </c>
      <c r="AI117">
        <f t="shared" si="23"/>
        <v>0</v>
      </c>
      <c r="AJ117">
        <f t="shared" si="23"/>
        <v>0</v>
      </c>
      <c r="AK117">
        <f t="shared" si="23"/>
        <v>0</v>
      </c>
    </row>
    <row r="118" spans="1:37">
      <c r="A118">
        <f t="shared" si="17"/>
        <v>113</v>
      </c>
      <c r="C118" s="1"/>
      <c r="D118" s="1"/>
      <c r="E118" s="1"/>
      <c r="F118" s="1"/>
      <c r="G118">
        <f t="shared" si="24"/>
        <v>0</v>
      </c>
      <c r="H118">
        <f t="shared" si="24"/>
        <v>0</v>
      </c>
      <c r="I118">
        <f t="shared" si="24"/>
        <v>0</v>
      </c>
      <c r="J118">
        <f t="shared" si="24"/>
        <v>0</v>
      </c>
      <c r="K118">
        <f t="shared" si="24"/>
        <v>0</v>
      </c>
      <c r="L118">
        <f t="shared" si="24"/>
        <v>0</v>
      </c>
      <c r="M118">
        <f t="shared" si="24"/>
        <v>0</v>
      </c>
      <c r="N118">
        <f t="shared" si="24"/>
        <v>0</v>
      </c>
      <c r="O118">
        <f t="shared" si="24"/>
        <v>0</v>
      </c>
      <c r="P118">
        <f t="shared" si="24"/>
        <v>0</v>
      </c>
      <c r="Q118">
        <f t="shared" si="24"/>
        <v>0</v>
      </c>
      <c r="R118">
        <f t="shared" si="24"/>
        <v>0</v>
      </c>
      <c r="S118">
        <f t="shared" si="24"/>
        <v>0</v>
      </c>
      <c r="T118">
        <f t="shared" si="24"/>
        <v>0</v>
      </c>
      <c r="U118">
        <f t="shared" si="24"/>
        <v>0</v>
      </c>
      <c r="V118">
        <f t="shared" si="23"/>
        <v>0</v>
      </c>
      <c r="W118">
        <f t="shared" si="23"/>
        <v>0</v>
      </c>
      <c r="X118">
        <f t="shared" si="23"/>
        <v>0</v>
      </c>
      <c r="Y118">
        <f t="shared" si="23"/>
        <v>0</v>
      </c>
      <c r="Z118">
        <f t="shared" si="23"/>
        <v>0</v>
      </c>
      <c r="AA118">
        <f t="shared" si="23"/>
        <v>0</v>
      </c>
      <c r="AB118">
        <f t="shared" si="23"/>
        <v>0</v>
      </c>
      <c r="AC118">
        <f t="shared" si="23"/>
        <v>0</v>
      </c>
      <c r="AD118">
        <f t="shared" si="23"/>
        <v>0</v>
      </c>
      <c r="AE118">
        <f t="shared" si="23"/>
        <v>0</v>
      </c>
      <c r="AF118">
        <f t="shared" si="23"/>
        <v>0</v>
      </c>
      <c r="AG118">
        <f t="shared" si="23"/>
        <v>0</v>
      </c>
      <c r="AH118">
        <f t="shared" si="23"/>
        <v>0</v>
      </c>
      <c r="AI118">
        <f t="shared" si="23"/>
        <v>0</v>
      </c>
      <c r="AJ118">
        <f t="shared" si="23"/>
        <v>0</v>
      </c>
      <c r="AK118">
        <f t="shared" si="23"/>
        <v>0</v>
      </c>
    </row>
    <row r="119" spans="1:37">
      <c r="A119">
        <f t="shared" si="17"/>
        <v>114</v>
      </c>
      <c r="C119" s="1"/>
      <c r="D119" s="1"/>
      <c r="E119" s="1"/>
      <c r="F119" s="1"/>
      <c r="G119">
        <f t="shared" si="24"/>
        <v>0</v>
      </c>
      <c r="H119">
        <f t="shared" si="24"/>
        <v>0</v>
      </c>
      <c r="I119">
        <f t="shared" si="24"/>
        <v>0</v>
      </c>
      <c r="J119">
        <f t="shared" si="24"/>
        <v>0</v>
      </c>
      <c r="K119">
        <f t="shared" si="24"/>
        <v>0</v>
      </c>
      <c r="L119">
        <f t="shared" si="24"/>
        <v>0</v>
      </c>
      <c r="M119">
        <f t="shared" si="24"/>
        <v>0</v>
      </c>
      <c r="N119">
        <f t="shared" si="24"/>
        <v>0</v>
      </c>
      <c r="O119">
        <f t="shared" si="24"/>
        <v>0</v>
      </c>
      <c r="P119">
        <f t="shared" si="24"/>
        <v>0</v>
      </c>
      <c r="Q119">
        <f t="shared" si="24"/>
        <v>0</v>
      </c>
      <c r="R119">
        <f t="shared" si="24"/>
        <v>0</v>
      </c>
      <c r="S119">
        <f t="shared" si="24"/>
        <v>0</v>
      </c>
      <c r="T119">
        <f t="shared" si="24"/>
        <v>0</v>
      </c>
      <c r="U119">
        <f t="shared" si="24"/>
        <v>0</v>
      </c>
      <c r="V119">
        <f t="shared" si="23"/>
        <v>0</v>
      </c>
      <c r="W119">
        <f t="shared" si="23"/>
        <v>0</v>
      </c>
      <c r="X119">
        <f t="shared" si="23"/>
        <v>0</v>
      </c>
      <c r="Y119">
        <f t="shared" si="23"/>
        <v>0</v>
      </c>
      <c r="Z119">
        <f t="shared" si="23"/>
        <v>0</v>
      </c>
      <c r="AA119">
        <f t="shared" si="23"/>
        <v>0</v>
      </c>
      <c r="AB119">
        <f t="shared" si="23"/>
        <v>0</v>
      </c>
      <c r="AC119">
        <f t="shared" si="23"/>
        <v>0</v>
      </c>
      <c r="AD119">
        <f t="shared" si="23"/>
        <v>0</v>
      </c>
      <c r="AE119">
        <f t="shared" si="23"/>
        <v>0</v>
      </c>
      <c r="AF119">
        <f t="shared" si="23"/>
        <v>0</v>
      </c>
      <c r="AG119">
        <f t="shared" si="23"/>
        <v>0</v>
      </c>
      <c r="AH119">
        <f t="shared" si="23"/>
        <v>0</v>
      </c>
      <c r="AI119">
        <f t="shared" si="23"/>
        <v>0</v>
      </c>
      <c r="AJ119">
        <f t="shared" si="23"/>
        <v>0</v>
      </c>
      <c r="AK119">
        <f t="shared" si="23"/>
        <v>0</v>
      </c>
    </row>
    <row r="120" spans="1:37">
      <c r="A120">
        <f t="shared" si="17"/>
        <v>115</v>
      </c>
      <c r="C120" s="1"/>
      <c r="D120" s="1"/>
      <c r="E120" s="1"/>
      <c r="F120" s="1"/>
      <c r="G120">
        <f t="shared" si="24"/>
        <v>0</v>
      </c>
      <c r="H120">
        <f t="shared" si="24"/>
        <v>0</v>
      </c>
      <c r="I120">
        <f t="shared" si="24"/>
        <v>0</v>
      </c>
      <c r="J120">
        <f t="shared" si="24"/>
        <v>0</v>
      </c>
      <c r="K120">
        <f t="shared" si="24"/>
        <v>0</v>
      </c>
      <c r="L120">
        <f t="shared" si="24"/>
        <v>0</v>
      </c>
      <c r="M120">
        <f t="shared" si="24"/>
        <v>0</v>
      </c>
      <c r="N120">
        <f t="shared" si="24"/>
        <v>0</v>
      </c>
      <c r="O120">
        <f t="shared" si="24"/>
        <v>0</v>
      </c>
      <c r="P120">
        <f t="shared" si="24"/>
        <v>0</v>
      </c>
      <c r="Q120">
        <f t="shared" si="24"/>
        <v>0</v>
      </c>
      <c r="R120">
        <f t="shared" si="24"/>
        <v>0</v>
      </c>
      <c r="S120">
        <f t="shared" si="24"/>
        <v>0</v>
      </c>
      <c r="T120">
        <f t="shared" si="24"/>
        <v>0</v>
      </c>
      <c r="U120">
        <f t="shared" si="24"/>
        <v>0</v>
      </c>
      <c r="V120">
        <f t="shared" si="23"/>
        <v>0</v>
      </c>
      <c r="W120">
        <f t="shared" si="23"/>
        <v>0</v>
      </c>
      <c r="X120">
        <f t="shared" si="23"/>
        <v>0</v>
      </c>
      <c r="Y120">
        <f t="shared" si="23"/>
        <v>0</v>
      </c>
      <c r="Z120">
        <f t="shared" si="23"/>
        <v>0</v>
      </c>
      <c r="AA120">
        <f t="shared" si="23"/>
        <v>0</v>
      </c>
      <c r="AB120">
        <f t="shared" si="23"/>
        <v>0</v>
      </c>
      <c r="AC120">
        <f t="shared" si="23"/>
        <v>0</v>
      </c>
      <c r="AD120">
        <f t="shared" si="23"/>
        <v>0</v>
      </c>
      <c r="AE120">
        <f t="shared" si="23"/>
        <v>0</v>
      </c>
      <c r="AF120">
        <f t="shared" si="23"/>
        <v>0</v>
      </c>
      <c r="AG120">
        <f t="shared" si="23"/>
        <v>0</v>
      </c>
      <c r="AH120">
        <f t="shared" si="23"/>
        <v>0</v>
      </c>
      <c r="AI120">
        <f t="shared" si="23"/>
        <v>0</v>
      </c>
      <c r="AJ120">
        <f t="shared" si="23"/>
        <v>0</v>
      </c>
      <c r="AK120">
        <f t="shared" si="23"/>
        <v>0</v>
      </c>
    </row>
    <row r="121" spans="1:37">
      <c r="A121">
        <f t="shared" si="17"/>
        <v>116</v>
      </c>
      <c r="C121" s="1"/>
      <c r="D121" s="1"/>
      <c r="E121" s="1"/>
      <c r="F121" s="1"/>
      <c r="G121">
        <f t="shared" si="24"/>
        <v>0</v>
      </c>
      <c r="H121">
        <f t="shared" si="24"/>
        <v>0</v>
      </c>
      <c r="I121">
        <f t="shared" si="24"/>
        <v>0</v>
      </c>
      <c r="J121">
        <f t="shared" si="24"/>
        <v>0</v>
      </c>
      <c r="K121">
        <f t="shared" si="24"/>
        <v>0</v>
      </c>
      <c r="L121">
        <f t="shared" si="24"/>
        <v>0</v>
      </c>
      <c r="M121">
        <f t="shared" si="24"/>
        <v>0</v>
      </c>
      <c r="N121">
        <f t="shared" si="24"/>
        <v>0</v>
      </c>
      <c r="O121">
        <f t="shared" si="24"/>
        <v>0</v>
      </c>
      <c r="P121">
        <f t="shared" si="24"/>
        <v>0</v>
      </c>
      <c r="Q121">
        <f t="shared" si="24"/>
        <v>0</v>
      </c>
      <c r="R121">
        <f t="shared" si="24"/>
        <v>0</v>
      </c>
      <c r="S121">
        <f t="shared" si="24"/>
        <v>0</v>
      </c>
      <c r="T121">
        <f t="shared" si="24"/>
        <v>0</v>
      </c>
      <c r="U121">
        <f t="shared" si="24"/>
        <v>0</v>
      </c>
      <c r="V121">
        <f t="shared" si="23"/>
        <v>0</v>
      </c>
      <c r="W121">
        <f t="shared" si="23"/>
        <v>0</v>
      </c>
      <c r="X121">
        <f t="shared" si="23"/>
        <v>0</v>
      </c>
      <c r="Y121">
        <f t="shared" si="23"/>
        <v>0</v>
      </c>
      <c r="Z121">
        <f t="shared" si="23"/>
        <v>0</v>
      </c>
      <c r="AA121">
        <f t="shared" si="23"/>
        <v>0</v>
      </c>
      <c r="AB121">
        <f t="shared" si="23"/>
        <v>0</v>
      </c>
      <c r="AC121">
        <f t="shared" si="23"/>
        <v>0</v>
      </c>
      <c r="AD121">
        <f t="shared" si="23"/>
        <v>0</v>
      </c>
      <c r="AE121">
        <f t="shared" si="23"/>
        <v>0</v>
      </c>
      <c r="AF121">
        <f t="shared" si="23"/>
        <v>0</v>
      </c>
      <c r="AG121">
        <f t="shared" si="23"/>
        <v>0</v>
      </c>
      <c r="AH121">
        <f t="shared" si="23"/>
        <v>0</v>
      </c>
      <c r="AI121">
        <f t="shared" si="23"/>
        <v>0</v>
      </c>
      <c r="AJ121">
        <f t="shared" si="23"/>
        <v>0</v>
      </c>
      <c r="AK121">
        <f t="shared" si="23"/>
        <v>0</v>
      </c>
    </row>
    <row r="122" spans="1:37">
      <c r="A122">
        <f t="shared" si="17"/>
        <v>117</v>
      </c>
      <c r="C122" s="1"/>
      <c r="D122" s="1"/>
      <c r="E122" s="1"/>
      <c r="F122" s="1"/>
      <c r="G122">
        <f t="shared" si="24"/>
        <v>0</v>
      </c>
      <c r="H122">
        <f t="shared" si="24"/>
        <v>0</v>
      </c>
      <c r="I122">
        <f t="shared" si="24"/>
        <v>0</v>
      </c>
      <c r="J122">
        <f t="shared" si="24"/>
        <v>0</v>
      </c>
      <c r="K122">
        <f t="shared" si="24"/>
        <v>0</v>
      </c>
      <c r="L122">
        <f t="shared" si="24"/>
        <v>0</v>
      </c>
      <c r="M122">
        <f t="shared" si="24"/>
        <v>0</v>
      </c>
      <c r="N122">
        <f t="shared" si="24"/>
        <v>0</v>
      </c>
      <c r="O122">
        <f t="shared" si="24"/>
        <v>0</v>
      </c>
      <c r="P122">
        <f t="shared" si="24"/>
        <v>0</v>
      </c>
      <c r="Q122">
        <f t="shared" si="24"/>
        <v>0</v>
      </c>
      <c r="R122">
        <f t="shared" si="24"/>
        <v>0</v>
      </c>
      <c r="S122">
        <f t="shared" si="24"/>
        <v>0</v>
      </c>
      <c r="T122">
        <f t="shared" si="24"/>
        <v>0</v>
      </c>
      <c r="U122">
        <f t="shared" si="24"/>
        <v>0</v>
      </c>
      <c r="V122">
        <f t="shared" si="23"/>
        <v>0</v>
      </c>
      <c r="W122">
        <f t="shared" si="23"/>
        <v>0</v>
      </c>
      <c r="X122">
        <f t="shared" si="23"/>
        <v>0</v>
      </c>
      <c r="Y122">
        <f t="shared" si="23"/>
        <v>0</v>
      </c>
      <c r="Z122">
        <f t="shared" si="23"/>
        <v>0</v>
      </c>
      <c r="AA122">
        <f t="shared" si="23"/>
        <v>0</v>
      </c>
      <c r="AB122">
        <f t="shared" si="23"/>
        <v>0</v>
      </c>
      <c r="AC122">
        <f t="shared" si="23"/>
        <v>0</v>
      </c>
      <c r="AD122">
        <f t="shared" si="23"/>
        <v>0</v>
      </c>
      <c r="AE122">
        <f t="shared" si="23"/>
        <v>0</v>
      </c>
      <c r="AF122">
        <f t="shared" si="23"/>
        <v>0</v>
      </c>
      <c r="AG122">
        <f t="shared" si="23"/>
        <v>0</v>
      </c>
      <c r="AH122">
        <f t="shared" si="23"/>
        <v>0</v>
      </c>
      <c r="AI122">
        <f t="shared" si="23"/>
        <v>0</v>
      </c>
      <c r="AJ122">
        <f t="shared" si="23"/>
        <v>0</v>
      </c>
      <c r="AK122">
        <f t="shared" si="23"/>
        <v>0</v>
      </c>
    </row>
    <row r="123" spans="1:37">
      <c r="A123">
        <f t="shared" si="17"/>
        <v>118</v>
      </c>
      <c r="C123" s="1"/>
      <c r="D123" s="1"/>
      <c r="E123" s="1"/>
      <c r="F123" s="1"/>
      <c r="G123">
        <f t="shared" si="24"/>
        <v>0</v>
      </c>
      <c r="H123">
        <f t="shared" si="24"/>
        <v>0</v>
      </c>
      <c r="I123">
        <f t="shared" si="24"/>
        <v>0</v>
      </c>
      <c r="J123">
        <f t="shared" si="24"/>
        <v>0</v>
      </c>
      <c r="K123">
        <f t="shared" si="24"/>
        <v>0</v>
      </c>
      <c r="L123">
        <f t="shared" si="24"/>
        <v>0</v>
      </c>
      <c r="M123">
        <f t="shared" si="24"/>
        <v>0</v>
      </c>
      <c r="N123">
        <f t="shared" si="24"/>
        <v>0</v>
      </c>
      <c r="O123">
        <f t="shared" si="24"/>
        <v>0</v>
      </c>
      <c r="P123">
        <f t="shared" si="24"/>
        <v>0</v>
      </c>
      <c r="Q123">
        <f t="shared" si="24"/>
        <v>0</v>
      </c>
      <c r="R123">
        <f t="shared" si="24"/>
        <v>0</v>
      </c>
      <c r="S123">
        <f t="shared" si="24"/>
        <v>0</v>
      </c>
      <c r="T123">
        <f t="shared" si="24"/>
        <v>0</v>
      </c>
      <c r="U123">
        <f t="shared" si="24"/>
        <v>0</v>
      </c>
      <c r="V123">
        <f t="shared" si="23"/>
        <v>0</v>
      </c>
      <c r="W123">
        <f t="shared" si="23"/>
        <v>0</v>
      </c>
      <c r="X123">
        <f t="shared" si="23"/>
        <v>0</v>
      </c>
      <c r="Y123">
        <f t="shared" si="23"/>
        <v>0</v>
      </c>
      <c r="Z123">
        <f t="shared" si="23"/>
        <v>0</v>
      </c>
      <c r="AA123">
        <f t="shared" si="23"/>
        <v>0</v>
      </c>
      <c r="AB123">
        <f t="shared" si="23"/>
        <v>0</v>
      </c>
      <c r="AC123">
        <f t="shared" si="23"/>
        <v>0</v>
      </c>
      <c r="AD123">
        <f t="shared" si="23"/>
        <v>0</v>
      </c>
      <c r="AE123">
        <f t="shared" si="23"/>
        <v>0</v>
      </c>
      <c r="AF123">
        <f t="shared" si="23"/>
        <v>0</v>
      </c>
      <c r="AG123">
        <f t="shared" si="23"/>
        <v>0</v>
      </c>
      <c r="AH123">
        <f t="shared" si="23"/>
        <v>0</v>
      </c>
      <c r="AI123">
        <f t="shared" si="23"/>
        <v>0</v>
      </c>
      <c r="AJ123">
        <f t="shared" si="23"/>
        <v>0</v>
      </c>
      <c r="AK123">
        <f t="shared" si="23"/>
        <v>0</v>
      </c>
    </row>
    <row r="124" spans="1:37">
      <c r="A124">
        <f t="shared" si="17"/>
        <v>119</v>
      </c>
      <c r="C124" s="1"/>
      <c r="D124" s="1"/>
      <c r="E124" s="1"/>
      <c r="F124" s="1"/>
      <c r="G124">
        <f t="shared" si="24"/>
        <v>0</v>
      </c>
      <c r="H124">
        <f t="shared" si="24"/>
        <v>0</v>
      </c>
      <c r="I124">
        <f t="shared" si="24"/>
        <v>0</v>
      </c>
      <c r="J124">
        <f t="shared" si="24"/>
        <v>0</v>
      </c>
      <c r="K124">
        <f t="shared" si="24"/>
        <v>0</v>
      </c>
      <c r="L124">
        <f t="shared" si="24"/>
        <v>0</v>
      </c>
      <c r="M124">
        <f t="shared" si="24"/>
        <v>0</v>
      </c>
      <c r="N124">
        <f t="shared" si="24"/>
        <v>0</v>
      </c>
      <c r="O124">
        <f t="shared" si="24"/>
        <v>0</v>
      </c>
      <c r="P124">
        <f t="shared" si="24"/>
        <v>0</v>
      </c>
      <c r="Q124">
        <f t="shared" si="24"/>
        <v>0</v>
      </c>
      <c r="R124">
        <f t="shared" si="24"/>
        <v>0</v>
      </c>
      <c r="S124">
        <f t="shared" si="24"/>
        <v>0</v>
      </c>
      <c r="T124">
        <f t="shared" si="24"/>
        <v>0</v>
      </c>
      <c r="U124">
        <f t="shared" si="24"/>
        <v>0</v>
      </c>
      <c r="V124">
        <f t="shared" si="23"/>
        <v>0</v>
      </c>
      <c r="W124">
        <f t="shared" si="23"/>
        <v>0</v>
      </c>
      <c r="X124">
        <f t="shared" si="23"/>
        <v>0</v>
      </c>
      <c r="Y124">
        <f t="shared" si="23"/>
        <v>0</v>
      </c>
      <c r="Z124">
        <f t="shared" si="23"/>
        <v>0</v>
      </c>
      <c r="AA124">
        <f t="shared" si="23"/>
        <v>0</v>
      </c>
      <c r="AB124">
        <f t="shared" si="23"/>
        <v>0</v>
      </c>
      <c r="AC124">
        <f t="shared" si="23"/>
        <v>0</v>
      </c>
      <c r="AD124">
        <f t="shared" si="23"/>
        <v>0</v>
      </c>
      <c r="AE124">
        <f t="shared" si="23"/>
        <v>0</v>
      </c>
      <c r="AF124">
        <f t="shared" si="23"/>
        <v>0</v>
      </c>
      <c r="AG124">
        <f t="shared" si="23"/>
        <v>0</v>
      </c>
      <c r="AH124">
        <f t="shared" si="23"/>
        <v>0</v>
      </c>
      <c r="AI124">
        <f t="shared" si="23"/>
        <v>0</v>
      </c>
      <c r="AJ124">
        <f t="shared" si="23"/>
        <v>0</v>
      </c>
      <c r="AK124">
        <f t="shared" si="23"/>
        <v>0</v>
      </c>
    </row>
    <row r="125" spans="1:37">
      <c r="A125">
        <f t="shared" si="17"/>
        <v>120</v>
      </c>
      <c r="C125" s="1"/>
      <c r="D125" s="1"/>
      <c r="E125" s="1"/>
      <c r="F125" s="1"/>
      <c r="G125">
        <f t="shared" si="24"/>
        <v>0</v>
      </c>
      <c r="H125">
        <f t="shared" si="24"/>
        <v>0</v>
      </c>
      <c r="I125">
        <f t="shared" si="24"/>
        <v>0</v>
      </c>
      <c r="J125">
        <f t="shared" si="24"/>
        <v>0</v>
      </c>
      <c r="K125">
        <f t="shared" si="24"/>
        <v>0</v>
      </c>
      <c r="L125">
        <f t="shared" si="24"/>
        <v>0</v>
      </c>
      <c r="M125">
        <f t="shared" si="24"/>
        <v>0</v>
      </c>
      <c r="N125">
        <f t="shared" si="24"/>
        <v>0</v>
      </c>
      <c r="O125">
        <f t="shared" si="24"/>
        <v>0</v>
      </c>
      <c r="P125">
        <f t="shared" si="24"/>
        <v>0</v>
      </c>
      <c r="Q125">
        <f t="shared" si="24"/>
        <v>0</v>
      </c>
      <c r="R125">
        <f t="shared" si="24"/>
        <v>0</v>
      </c>
      <c r="S125">
        <f t="shared" si="24"/>
        <v>0</v>
      </c>
      <c r="T125">
        <f t="shared" si="24"/>
        <v>0</v>
      </c>
      <c r="U125">
        <f t="shared" si="24"/>
        <v>0</v>
      </c>
      <c r="V125">
        <f t="shared" si="23"/>
        <v>0</v>
      </c>
      <c r="W125">
        <f t="shared" si="23"/>
        <v>0</v>
      </c>
      <c r="X125">
        <f t="shared" si="23"/>
        <v>0</v>
      </c>
      <c r="Y125">
        <f t="shared" si="23"/>
        <v>0</v>
      </c>
      <c r="Z125">
        <f t="shared" si="23"/>
        <v>0</v>
      </c>
      <c r="AA125">
        <f t="shared" si="23"/>
        <v>0</v>
      </c>
      <c r="AB125">
        <f t="shared" si="23"/>
        <v>0</v>
      </c>
      <c r="AC125">
        <f t="shared" si="23"/>
        <v>0</v>
      </c>
      <c r="AD125">
        <f t="shared" si="23"/>
        <v>0</v>
      </c>
      <c r="AE125">
        <f t="shared" si="23"/>
        <v>0</v>
      </c>
      <c r="AF125">
        <f t="shared" si="23"/>
        <v>0</v>
      </c>
      <c r="AG125">
        <f t="shared" si="23"/>
        <v>0</v>
      </c>
      <c r="AH125">
        <f t="shared" si="23"/>
        <v>0</v>
      </c>
      <c r="AI125">
        <f t="shared" si="23"/>
        <v>0</v>
      </c>
      <c r="AJ125">
        <f t="shared" si="23"/>
        <v>0</v>
      </c>
      <c r="AK125">
        <f t="shared" si="23"/>
        <v>0</v>
      </c>
    </row>
    <row r="126" spans="1:37">
      <c r="A126">
        <f t="shared" si="17"/>
        <v>121</v>
      </c>
      <c r="C126" s="1"/>
      <c r="D126" s="1"/>
      <c r="E126" s="1"/>
      <c r="F126" s="1"/>
      <c r="G126">
        <f t="shared" si="24"/>
        <v>0</v>
      </c>
      <c r="H126">
        <f t="shared" si="24"/>
        <v>0</v>
      </c>
      <c r="I126">
        <f t="shared" si="24"/>
        <v>0</v>
      </c>
      <c r="J126">
        <f t="shared" si="24"/>
        <v>0</v>
      </c>
      <c r="K126">
        <f t="shared" si="24"/>
        <v>0</v>
      </c>
      <c r="L126">
        <f t="shared" si="24"/>
        <v>0</v>
      </c>
      <c r="M126">
        <f t="shared" si="24"/>
        <v>0</v>
      </c>
      <c r="N126">
        <f t="shared" si="24"/>
        <v>0</v>
      </c>
      <c r="O126">
        <f t="shared" si="24"/>
        <v>0</v>
      </c>
      <c r="P126">
        <f t="shared" si="24"/>
        <v>0</v>
      </c>
      <c r="Q126">
        <f t="shared" si="24"/>
        <v>0</v>
      </c>
      <c r="R126">
        <f t="shared" si="24"/>
        <v>0</v>
      </c>
      <c r="S126">
        <f t="shared" si="24"/>
        <v>0</v>
      </c>
      <c r="T126">
        <f t="shared" si="24"/>
        <v>0</v>
      </c>
      <c r="U126">
        <f t="shared" si="24"/>
        <v>0</v>
      </c>
      <c r="V126">
        <f t="shared" si="23"/>
        <v>0</v>
      </c>
      <c r="W126">
        <f t="shared" si="23"/>
        <v>0</v>
      </c>
      <c r="X126">
        <f t="shared" si="23"/>
        <v>0</v>
      </c>
      <c r="Y126">
        <f t="shared" si="23"/>
        <v>0</v>
      </c>
      <c r="Z126">
        <f t="shared" si="23"/>
        <v>0</v>
      </c>
      <c r="AA126">
        <f t="shared" si="23"/>
        <v>0</v>
      </c>
      <c r="AB126">
        <f t="shared" si="23"/>
        <v>0</v>
      </c>
      <c r="AC126">
        <f t="shared" si="23"/>
        <v>0</v>
      </c>
      <c r="AD126">
        <f t="shared" si="23"/>
        <v>0</v>
      </c>
      <c r="AE126">
        <f t="shared" si="23"/>
        <v>0</v>
      </c>
      <c r="AF126">
        <f t="shared" si="23"/>
        <v>0</v>
      </c>
      <c r="AG126">
        <f t="shared" si="23"/>
        <v>0</v>
      </c>
      <c r="AH126">
        <f t="shared" si="23"/>
        <v>0</v>
      </c>
      <c r="AI126">
        <f t="shared" si="23"/>
        <v>0</v>
      </c>
      <c r="AJ126">
        <f t="shared" si="23"/>
        <v>0</v>
      </c>
      <c r="AK126">
        <f t="shared" si="23"/>
        <v>0</v>
      </c>
    </row>
    <row r="127" spans="1:37">
      <c r="A127">
        <f t="shared" si="17"/>
        <v>122</v>
      </c>
      <c r="C127" s="1"/>
      <c r="D127" s="1"/>
      <c r="E127" s="1"/>
      <c r="F127" s="1"/>
      <c r="G127">
        <f t="shared" si="24"/>
        <v>0</v>
      </c>
      <c r="H127">
        <f t="shared" si="24"/>
        <v>0</v>
      </c>
      <c r="I127">
        <f t="shared" si="24"/>
        <v>0</v>
      </c>
      <c r="J127">
        <f t="shared" si="24"/>
        <v>0</v>
      </c>
      <c r="K127">
        <f t="shared" si="24"/>
        <v>0</v>
      </c>
      <c r="L127">
        <f t="shared" si="24"/>
        <v>0</v>
      </c>
      <c r="M127">
        <f t="shared" si="24"/>
        <v>0</v>
      </c>
      <c r="N127">
        <f t="shared" si="24"/>
        <v>0</v>
      </c>
      <c r="O127">
        <f t="shared" si="24"/>
        <v>0</v>
      </c>
      <c r="P127">
        <f t="shared" si="24"/>
        <v>0</v>
      </c>
      <c r="Q127">
        <f t="shared" si="24"/>
        <v>0</v>
      </c>
      <c r="R127">
        <f t="shared" si="24"/>
        <v>0</v>
      </c>
      <c r="S127">
        <f t="shared" si="24"/>
        <v>0</v>
      </c>
      <c r="T127">
        <f t="shared" si="24"/>
        <v>0</v>
      </c>
      <c r="U127">
        <f t="shared" si="24"/>
        <v>0</v>
      </c>
      <c r="V127">
        <f t="shared" si="23"/>
        <v>0</v>
      </c>
      <c r="W127">
        <f t="shared" si="23"/>
        <v>0</v>
      </c>
      <c r="X127">
        <f t="shared" si="23"/>
        <v>0</v>
      </c>
      <c r="Y127">
        <f t="shared" si="23"/>
        <v>0</v>
      </c>
      <c r="Z127">
        <f t="shared" si="23"/>
        <v>0</v>
      </c>
      <c r="AA127">
        <f t="shared" si="23"/>
        <v>0</v>
      </c>
      <c r="AB127">
        <f t="shared" si="23"/>
        <v>0</v>
      </c>
      <c r="AC127">
        <f t="shared" si="23"/>
        <v>0</v>
      </c>
      <c r="AD127">
        <f t="shared" si="23"/>
        <v>0</v>
      </c>
      <c r="AE127">
        <f t="shared" si="23"/>
        <v>0</v>
      </c>
      <c r="AF127">
        <f t="shared" si="23"/>
        <v>0</v>
      </c>
      <c r="AG127">
        <f t="shared" si="23"/>
        <v>0</v>
      </c>
      <c r="AH127">
        <f t="shared" si="23"/>
        <v>0</v>
      </c>
      <c r="AI127">
        <f t="shared" si="23"/>
        <v>0</v>
      </c>
      <c r="AJ127">
        <f t="shared" si="23"/>
        <v>0</v>
      </c>
      <c r="AK127">
        <f t="shared" si="23"/>
        <v>0</v>
      </c>
    </row>
    <row r="128" spans="1:37">
      <c r="A128">
        <f t="shared" si="17"/>
        <v>123</v>
      </c>
      <c r="C128" s="1"/>
      <c r="D128" s="1"/>
      <c r="E128" s="1"/>
      <c r="F128" s="1"/>
      <c r="G128">
        <f t="shared" si="24"/>
        <v>0</v>
      </c>
      <c r="H128">
        <f t="shared" si="24"/>
        <v>0</v>
      </c>
      <c r="I128">
        <f t="shared" si="24"/>
        <v>0</v>
      </c>
      <c r="J128">
        <f t="shared" si="24"/>
        <v>0</v>
      </c>
      <c r="K128">
        <f t="shared" si="24"/>
        <v>0</v>
      </c>
      <c r="L128">
        <f t="shared" si="24"/>
        <v>0</v>
      </c>
      <c r="M128">
        <f t="shared" si="24"/>
        <v>0</v>
      </c>
      <c r="N128">
        <f t="shared" si="24"/>
        <v>0</v>
      </c>
      <c r="O128">
        <f t="shared" si="24"/>
        <v>0</v>
      </c>
      <c r="P128">
        <f t="shared" si="24"/>
        <v>0</v>
      </c>
      <c r="Q128">
        <f t="shared" si="24"/>
        <v>0</v>
      </c>
      <c r="R128">
        <f t="shared" si="24"/>
        <v>0</v>
      </c>
      <c r="S128">
        <f t="shared" si="24"/>
        <v>0</v>
      </c>
      <c r="T128">
        <f t="shared" si="24"/>
        <v>0</v>
      </c>
      <c r="U128">
        <f t="shared" si="24"/>
        <v>0</v>
      </c>
      <c r="V128">
        <f t="shared" si="23"/>
        <v>0</v>
      </c>
      <c r="W128">
        <f t="shared" si="23"/>
        <v>0</v>
      </c>
      <c r="X128">
        <f t="shared" si="23"/>
        <v>0</v>
      </c>
      <c r="Y128">
        <f t="shared" si="23"/>
        <v>0</v>
      </c>
      <c r="Z128">
        <f t="shared" si="23"/>
        <v>0</v>
      </c>
      <c r="AA128">
        <f t="shared" si="23"/>
        <v>0</v>
      </c>
      <c r="AB128">
        <f t="shared" si="23"/>
        <v>0</v>
      </c>
      <c r="AC128">
        <f t="shared" si="23"/>
        <v>0</v>
      </c>
      <c r="AD128">
        <f t="shared" si="23"/>
        <v>0</v>
      </c>
      <c r="AE128">
        <f t="shared" si="23"/>
        <v>0</v>
      </c>
      <c r="AF128">
        <f t="shared" si="23"/>
        <v>0</v>
      </c>
      <c r="AG128">
        <f t="shared" si="23"/>
        <v>0</v>
      </c>
      <c r="AH128">
        <f t="shared" si="23"/>
        <v>0</v>
      </c>
      <c r="AI128">
        <f t="shared" si="23"/>
        <v>0</v>
      </c>
      <c r="AJ128">
        <f t="shared" ref="AJ128:AK128" si="25">SUMPRODUCT((AJ$4=$E128)*($F128))</f>
        <v>0</v>
      </c>
      <c r="AK128">
        <f t="shared" si="25"/>
        <v>0</v>
      </c>
    </row>
    <row r="129" spans="1:37">
      <c r="A129">
        <f t="shared" si="17"/>
        <v>124</v>
      </c>
      <c r="C129" s="1"/>
      <c r="D129" s="1"/>
      <c r="E129" s="1"/>
      <c r="F129" s="1"/>
      <c r="G129">
        <f t="shared" ref="G129:V144" si="26">SUMPRODUCT((G$4=$E129)*($F129))</f>
        <v>0</v>
      </c>
      <c r="H129">
        <f t="shared" si="26"/>
        <v>0</v>
      </c>
      <c r="I129">
        <f t="shared" si="26"/>
        <v>0</v>
      </c>
      <c r="J129">
        <f t="shared" si="26"/>
        <v>0</v>
      </c>
      <c r="K129">
        <f t="shared" si="26"/>
        <v>0</v>
      </c>
      <c r="L129">
        <f t="shared" si="26"/>
        <v>0</v>
      </c>
      <c r="M129">
        <f t="shared" si="26"/>
        <v>0</v>
      </c>
      <c r="N129">
        <f t="shared" si="26"/>
        <v>0</v>
      </c>
      <c r="O129">
        <f t="shared" si="26"/>
        <v>0</v>
      </c>
      <c r="P129">
        <f t="shared" si="26"/>
        <v>0</v>
      </c>
      <c r="Q129">
        <f t="shared" si="26"/>
        <v>0</v>
      </c>
      <c r="R129">
        <f t="shared" si="26"/>
        <v>0</v>
      </c>
      <c r="S129">
        <f t="shared" si="26"/>
        <v>0</v>
      </c>
      <c r="T129">
        <f t="shared" si="26"/>
        <v>0</v>
      </c>
      <c r="U129">
        <f t="shared" si="26"/>
        <v>0</v>
      </c>
      <c r="V129">
        <f t="shared" si="26"/>
        <v>0</v>
      </c>
      <c r="W129">
        <f t="shared" ref="W129:AK144" si="27">SUMPRODUCT((W$4=$E129)*($F129))</f>
        <v>0</v>
      </c>
      <c r="X129">
        <f t="shared" si="27"/>
        <v>0</v>
      </c>
      <c r="Y129">
        <f t="shared" si="27"/>
        <v>0</v>
      </c>
      <c r="Z129">
        <f t="shared" si="27"/>
        <v>0</v>
      </c>
      <c r="AA129">
        <f t="shared" si="27"/>
        <v>0</v>
      </c>
      <c r="AB129">
        <f t="shared" si="27"/>
        <v>0</v>
      </c>
      <c r="AC129">
        <f t="shared" si="27"/>
        <v>0</v>
      </c>
      <c r="AD129">
        <f t="shared" si="27"/>
        <v>0</v>
      </c>
      <c r="AE129">
        <f t="shared" si="27"/>
        <v>0</v>
      </c>
      <c r="AF129">
        <f t="shared" si="27"/>
        <v>0</v>
      </c>
      <c r="AG129">
        <f t="shared" si="27"/>
        <v>0</v>
      </c>
      <c r="AH129">
        <f t="shared" si="27"/>
        <v>0</v>
      </c>
      <c r="AI129">
        <f t="shared" si="27"/>
        <v>0</v>
      </c>
      <c r="AJ129">
        <f t="shared" si="27"/>
        <v>0</v>
      </c>
      <c r="AK129">
        <f t="shared" si="27"/>
        <v>0</v>
      </c>
    </row>
    <row r="130" spans="1:37">
      <c r="A130">
        <f t="shared" si="17"/>
        <v>125</v>
      </c>
      <c r="C130" s="1"/>
      <c r="D130" s="1"/>
      <c r="E130" s="1"/>
      <c r="F130" s="1"/>
      <c r="G130">
        <f t="shared" si="26"/>
        <v>0</v>
      </c>
      <c r="H130">
        <f t="shared" si="26"/>
        <v>0</v>
      </c>
      <c r="I130">
        <f t="shared" si="26"/>
        <v>0</v>
      </c>
      <c r="J130">
        <f t="shared" si="26"/>
        <v>0</v>
      </c>
      <c r="K130">
        <f t="shared" si="26"/>
        <v>0</v>
      </c>
      <c r="L130">
        <f t="shared" si="26"/>
        <v>0</v>
      </c>
      <c r="M130">
        <f t="shared" si="26"/>
        <v>0</v>
      </c>
      <c r="N130">
        <f t="shared" si="26"/>
        <v>0</v>
      </c>
      <c r="O130">
        <f t="shared" si="26"/>
        <v>0</v>
      </c>
      <c r="P130">
        <f t="shared" si="26"/>
        <v>0</v>
      </c>
      <c r="Q130">
        <f t="shared" si="26"/>
        <v>0</v>
      </c>
      <c r="R130">
        <f t="shared" si="26"/>
        <v>0</v>
      </c>
      <c r="S130">
        <f t="shared" si="26"/>
        <v>0</v>
      </c>
      <c r="T130">
        <f t="shared" si="26"/>
        <v>0</v>
      </c>
      <c r="U130">
        <f t="shared" si="26"/>
        <v>0</v>
      </c>
      <c r="V130">
        <f t="shared" si="26"/>
        <v>0</v>
      </c>
      <c r="W130">
        <f t="shared" si="27"/>
        <v>0</v>
      </c>
      <c r="X130">
        <f t="shared" si="27"/>
        <v>0</v>
      </c>
      <c r="Y130">
        <f t="shared" si="27"/>
        <v>0</v>
      </c>
      <c r="Z130">
        <f t="shared" si="27"/>
        <v>0</v>
      </c>
      <c r="AA130">
        <f t="shared" si="27"/>
        <v>0</v>
      </c>
      <c r="AB130">
        <f t="shared" si="27"/>
        <v>0</v>
      </c>
      <c r="AC130">
        <f t="shared" si="27"/>
        <v>0</v>
      </c>
      <c r="AD130">
        <f t="shared" si="27"/>
        <v>0</v>
      </c>
      <c r="AE130">
        <f t="shared" si="27"/>
        <v>0</v>
      </c>
      <c r="AF130">
        <f t="shared" si="27"/>
        <v>0</v>
      </c>
      <c r="AG130">
        <f t="shared" si="27"/>
        <v>0</v>
      </c>
      <c r="AH130">
        <f t="shared" si="27"/>
        <v>0</v>
      </c>
      <c r="AI130">
        <f t="shared" si="27"/>
        <v>0</v>
      </c>
      <c r="AJ130">
        <f t="shared" si="27"/>
        <v>0</v>
      </c>
      <c r="AK130">
        <f t="shared" si="27"/>
        <v>0</v>
      </c>
    </row>
    <row r="131" spans="1:37">
      <c r="A131">
        <f t="shared" si="17"/>
        <v>126</v>
      </c>
      <c r="C131" s="1"/>
      <c r="D131" s="1"/>
      <c r="E131" s="1"/>
      <c r="F131" s="1"/>
      <c r="G131">
        <f t="shared" si="26"/>
        <v>0</v>
      </c>
      <c r="H131">
        <f t="shared" si="26"/>
        <v>0</v>
      </c>
      <c r="I131">
        <f t="shared" si="26"/>
        <v>0</v>
      </c>
      <c r="J131">
        <f t="shared" si="26"/>
        <v>0</v>
      </c>
      <c r="K131">
        <f t="shared" si="26"/>
        <v>0</v>
      </c>
      <c r="L131">
        <f t="shared" si="26"/>
        <v>0</v>
      </c>
      <c r="M131">
        <f t="shared" si="26"/>
        <v>0</v>
      </c>
      <c r="N131">
        <f t="shared" si="26"/>
        <v>0</v>
      </c>
      <c r="O131">
        <f t="shared" si="26"/>
        <v>0</v>
      </c>
      <c r="P131">
        <f t="shared" si="26"/>
        <v>0</v>
      </c>
      <c r="Q131">
        <f t="shared" si="26"/>
        <v>0</v>
      </c>
      <c r="R131">
        <f t="shared" si="26"/>
        <v>0</v>
      </c>
      <c r="S131">
        <f t="shared" si="26"/>
        <v>0</v>
      </c>
      <c r="T131">
        <f t="shared" si="26"/>
        <v>0</v>
      </c>
      <c r="U131">
        <f t="shared" si="26"/>
        <v>0</v>
      </c>
      <c r="V131">
        <f t="shared" si="26"/>
        <v>0</v>
      </c>
      <c r="W131">
        <f t="shared" si="27"/>
        <v>0</v>
      </c>
      <c r="X131">
        <f t="shared" si="27"/>
        <v>0</v>
      </c>
      <c r="Y131">
        <f t="shared" si="27"/>
        <v>0</v>
      </c>
      <c r="Z131">
        <f t="shared" si="27"/>
        <v>0</v>
      </c>
      <c r="AA131">
        <f t="shared" si="27"/>
        <v>0</v>
      </c>
      <c r="AB131">
        <f t="shared" si="27"/>
        <v>0</v>
      </c>
      <c r="AC131">
        <f t="shared" si="27"/>
        <v>0</v>
      </c>
      <c r="AD131">
        <f t="shared" si="27"/>
        <v>0</v>
      </c>
      <c r="AE131">
        <f t="shared" si="27"/>
        <v>0</v>
      </c>
      <c r="AF131">
        <f t="shared" si="27"/>
        <v>0</v>
      </c>
      <c r="AG131">
        <f t="shared" si="27"/>
        <v>0</v>
      </c>
      <c r="AH131">
        <f t="shared" si="27"/>
        <v>0</v>
      </c>
      <c r="AI131">
        <f t="shared" si="27"/>
        <v>0</v>
      </c>
      <c r="AJ131">
        <f t="shared" si="27"/>
        <v>0</v>
      </c>
      <c r="AK131">
        <f t="shared" si="27"/>
        <v>0</v>
      </c>
    </row>
    <row r="132" spans="1:37">
      <c r="A132">
        <f t="shared" si="17"/>
        <v>127</v>
      </c>
      <c r="C132" s="1"/>
      <c r="D132" s="1"/>
      <c r="E132" s="1"/>
      <c r="F132" s="1"/>
      <c r="G132">
        <f t="shared" si="26"/>
        <v>0</v>
      </c>
      <c r="H132">
        <f t="shared" si="26"/>
        <v>0</v>
      </c>
      <c r="I132">
        <f t="shared" si="26"/>
        <v>0</v>
      </c>
      <c r="J132">
        <f t="shared" si="26"/>
        <v>0</v>
      </c>
      <c r="K132">
        <f t="shared" si="26"/>
        <v>0</v>
      </c>
      <c r="L132">
        <f t="shared" si="26"/>
        <v>0</v>
      </c>
      <c r="M132">
        <f t="shared" si="26"/>
        <v>0</v>
      </c>
      <c r="N132">
        <f t="shared" si="26"/>
        <v>0</v>
      </c>
      <c r="O132">
        <f t="shared" si="26"/>
        <v>0</v>
      </c>
      <c r="P132">
        <f t="shared" si="26"/>
        <v>0</v>
      </c>
      <c r="Q132">
        <f t="shared" si="26"/>
        <v>0</v>
      </c>
      <c r="R132">
        <f t="shared" si="26"/>
        <v>0</v>
      </c>
      <c r="S132">
        <f t="shared" si="26"/>
        <v>0</v>
      </c>
      <c r="T132">
        <f t="shared" si="26"/>
        <v>0</v>
      </c>
      <c r="U132">
        <f t="shared" si="26"/>
        <v>0</v>
      </c>
      <c r="V132">
        <f t="shared" si="26"/>
        <v>0</v>
      </c>
      <c r="W132">
        <f t="shared" si="27"/>
        <v>0</v>
      </c>
      <c r="X132">
        <f t="shared" si="27"/>
        <v>0</v>
      </c>
      <c r="Y132">
        <f t="shared" si="27"/>
        <v>0</v>
      </c>
      <c r="Z132">
        <f t="shared" si="27"/>
        <v>0</v>
      </c>
      <c r="AA132">
        <f t="shared" si="27"/>
        <v>0</v>
      </c>
      <c r="AB132">
        <f t="shared" si="27"/>
        <v>0</v>
      </c>
      <c r="AC132">
        <f t="shared" si="27"/>
        <v>0</v>
      </c>
      <c r="AD132">
        <f t="shared" si="27"/>
        <v>0</v>
      </c>
      <c r="AE132">
        <f t="shared" si="27"/>
        <v>0</v>
      </c>
      <c r="AF132">
        <f t="shared" si="27"/>
        <v>0</v>
      </c>
      <c r="AG132">
        <f t="shared" si="27"/>
        <v>0</v>
      </c>
      <c r="AH132">
        <f t="shared" si="27"/>
        <v>0</v>
      </c>
      <c r="AI132">
        <f t="shared" si="27"/>
        <v>0</v>
      </c>
      <c r="AJ132">
        <f t="shared" si="27"/>
        <v>0</v>
      </c>
      <c r="AK132">
        <f t="shared" si="27"/>
        <v>0</v>
      </c>
    </row>
    <row r="133" spans="1:37">
      <c r="A133">
        <f t="shared" si="17"/>
        <v>128</v>
      </c>
      <c r="C133" s="1"/>
      <c r="D133" s="1"/>
      <c r="E133" s="1"/>
      <c r="F133" s="1"/>
      <c r="G133">
        <f t="shared" si="26"/>
        <v>0</v>
      </c>
      <c r="H133">
        <f t="shared" si="26"/>
        <v>0</v>
      </c>
      <c r="I133">
        <f t="shared" si="26"/>
        <v>0</v>
      </c>
      <c r="J133">
        <f t="shared" si="26"/>
        <v>0</v>
      </c>
      <c r="K133">
        <f t="shared" si="26"/>
        <v>0</v>
      </c>
      <c r="L133">
        <f t="shared" si="26"/>
        <v>0</v>
      </c>
      <c r="M133">
        <f t="shared" si="26"/>
        <v>0</v>
      </c>
      <c r="N133">
        <f t="shared" si="26"/>
        <v>0</v>
      </c>
      <c r="O133">
        <f t="shared" si="26"/>
        <v>0</v>
      </c>
      <c r="P133">
        <f t="shared" si="26"/>
        <v>0</v>
      </c>
      <c r="Q133">
        <f t="shared" si="26"/>
        <v>0</v>
      </c>
      <c r="R133">
        <f t="shared" si="26"/>
        <v>0</v>
      </c>
      <c r="S133">
        <f t="shared" si="26"/>
        <v>0</v>
      </c>
      <c r="T133">
        <f t="shared" si="26"/>
        <v>0</v>
      </c>
      <c r="U133">
        <f t="shared" si="26"/>
        <v>0</v>
      </c>
      <c r="V133">
        <f t="shared" si="26"/>
        <v>0</v>
      </c>
      <c r="W133">
        <f t="shared" si="27"/>
        <v>0</v>
      </c>
      <c r="X133">
        <f t="shared" si="27"/>
        <v>0</v>
      </c>
      <c r="Y133">
        <f t="shared" si="27"/>
        <v>0</v>
      </c>
      <c r="Z133">
        <f t="shared" si="27"/>
        <v>0</v>
      </c>
      <c r="AA133">
        <f t="shared" si="27"/>
        <v>0</v>
      </c>
      <c r="AB133">
        <f t="shared" si="27"/>
        <v>0</v>
      </c>
      <c r="AC133">
        <f t="shared" si="27"/>
        <v>0</v>
      </c>
      <c r="AD133">
        <f t="shared" si="27"/>
        <v>0</v>
      </c>
      <c r="AE133">
        <f t="shared" si="27"/>
        <v>0</v>
      </c>
      <c r="AF133">
        <f t="shared" si="27"/>
        <v>0</v>
      </c>
      <c r="AG133">
        <f t="shared" si="27"/>
        <v>0</v>
      </c>
      <c r="AH133">
        <f t="shared" si="27"/>
        <v>0</v>
      </c>
      <c r="AI133">
        <f t="shared" si="27"/>
        <v>0</v>
      </c>
      <c r="AJ133">
        <f t="shared" si="27"/>
        <v>0</v>
      </c>
      <c r="AK133">
        <f t="shared" si="27"/>
        <v>0</v>
      </c>
    </row>
    <row r="134" spans="1:37">
      <c r="A134">
        <f t="shared" si="17"/>
        <v>129</v>
      </c>
      <c r="C134" s="1"/>
      <c r="D134" s="1"/>
      <c r="E134" s="1"/>
      <c r="F134" s="1"/>
      <c r="G134">
        <f t="shared" si="26"/>
        <v>0</v>
      </c>
      <c r="H134">
        <f t="shared" si="26"/>
        <v>0</v>
      </c>
      <c r="I134">
        <f t="shared" si="26"/>
        <v>0</v>
      </c>
      <c r="J134">
        <f t="shared" si="26"/>
        <v>0</v>
      </c>
      <c r="K134">
        <f t="shared" si="26"/>
        <v>0</v>
      </c>
      <c r="L134">
        <f t="shared" si="26"/>
        <v>0</v>
      </c>
      <c r="M134">
        <f t="shared" si="26"/>
        <v>0</v>
      </c>
      <c r="N134">
        <f t="shared" si="26"/>
        <v>0</v>
      </c>
      <c r="O134">
        <f t="shared" si="26"/>
        <v>0</v>
      </c>
      <c r="P134">
        <f t="shared" si="26"/>
        <v>0</v>
      </c>
      <c r="Q134">
        <f t="shared" si="26"/>
        <v>0</v>
      </c>
      <c r="R134">
        <f t="shared" si="26"/>
        <v>0</v>
      </c>
      <c r="S134">
        <f t="shared" si="26"/>
        <v>0</v>
      </c>
      <c r="T134">
        <f t="shared" si="26"/>
        <v>0</v>
      </c>
      <c r="U134">
        <f t="shared" si="26"/>
        <v>0</v>
      </c>
      <c r="V134">
        <f t="shared" si="26"/>
        <v>0</v>
      </c>
      <c r="W134">
        <f t="shared" si="27"/>
        <v>0</v>
      </c>
      <c r="X134">
        <f t="shared" si="27"/>
        <v>0</v>
      </c>
      <c r="Y134">
        <f t="shared" si="27"/>
        <v>0</v>
      </c>
      <c r="Z134">
        <f t="shared" si="27"/>
        <v>0</v>
      </c>
      <c r="AA134">
        <f t="shared" si="27"/>
        <v>0</v>
      </c>
      <c r="AB134">
        <f t="shared" si="27"/>
        <v>0</v>
      </c>
      <c r="AC134">
        <f t="shared" si="27"/>
        <v>0</v>
      </c>
      <c r="AD134">
        <f t="shared" si="27"/>
        <v>0</v>
      </c>
      <c r="AE134">
        <f t="shared" si="27"/>
        <v>0</v>
      </c>
      <c r="AF134">
        <f t="shared" si="27"/>
        <v>0</v>
      </c>
      <c r="AG134">
        <f t="shared" si="27"/>
        <v>0</v>
      </c>
      <c r="AH134">
        <f t="shared" si="27"/>
        <v>0</v>
      </c>
      <c r="AI134">
        <f t="shared" si="27"/>
        <v>0</v>
      </c>
      <c r="AJ134">
        <f t="shared" si="27"/>
        <v>0</v>
      </c>
      <c r="AK134">
        <f t="shared" si="27"/>
        <v>0</v>
      </c>
    </row>
    <row r="135" spans="1:37">
      <c r="A135">
        <f t="shared" si="17"/>
        <v>130</v>
      </c>
      <c r="C135" s="1"/>
      <c r="D135" s="1"/>
      <c r="E135" s="1"/>
      <c r="F135" s="1"/>
      <c r="G135">
        <f t="shared" si="26"/>
        <v>0</v>
      </c>
      <c r="H135">
        <f t="shared" si="26"/>
        <v>0</v>
      </c>
      <c r="I135">
        <f t="shared" si="26"/>
        <v>0</v>
      </c>
      <c r="J135">
        <f t="shared" si="26"/>
        <v>0</v>
      </c>
      <c r="K135">
        <f t="shared" si="26"/>
        <v>0</v>
      </c>
      <c r="L135">
        <f t="shared" si="26"/>
        <v>0</v>
      </c>
      <c r="M135">
        <f t="shared" si="26"/>
        <v>0</v>
      </c>
      <c r="N135">
        <f t="shared" si="26"/>
        <v>0</v>
      </c>
      <c r="O135">
        <f t="shared" si="26"/>
        <v>0</v>
      </c>
      <c r="P135">
        <f t="shared" si="26"/>
        <v>0</v>
      </c>
      <c r="Q135">
        <f t="shared" si="26"/>
        <v>0</v>
      </c>
      <c r="R135">
        <f t="shared" si="26"/>
        <v>0</v>
      </c>
      <c r="S135">
        <f t="shared" si="26"/>
        <v>0</v>
      </c>
      <c r="T135">
        <f t="shared" si="26"/>
        <v>0</v>
      </c>
      <c r="U135">
        <f t="shared" si="26"/>
        <v>0</v>
      </c>
      <c r="V135">
        <f t="shared" si="26"/>
        <v>0</v>
      </c>
      <c r="W135">
        <f t="shared" si="27"/>
        <v>0</v>
      </c>
      <c r="X135">
        <f t="shared" si="27"/>
        <v>0</v>
      </c>
      <c r="Y135">
        <f t="shared" si="27"/>
        <v>0</v>
      </c>
      <c r="Z135">
        <f t="shared" si="27"/>
        <v>0</v>
      </c>
      <c r="AA135">
        <f t="shared" si="27"/>
        <v>0</v>
      </c>
      <c r="AB135">
        <f t="shared" si="27"/>
        <v>0</v>
      </c>
      <c r="AC135">
        <f t="shared" si="27"/>
        <v>0</v>
      </c>
      <c r="AD135">
        <f t="shared" si="27"/>
        <v>0</v>
      </c>
      <c r="AE135">
        <f t="shared" si="27"/>
        <v>0</v>
      </c>
      <c r="AF135">
        <f t="shared" si="27"/>
        <v>0</v>
      </c>
      <c r="AG135">
        <f t="shared" si="27"/>
        <v>0</v>
      </c>
      <c r="AH135">
        <f t="shared" si="27"/>
        <v>0</v>
      </c>
      <c r="AI135">
        <f t="shared" si="27"/>
        <v>0</v>
      </c>
      <c r="AJ135">
        <f t="shared" si="27"/>
        <v>0</v>
      </c>
      <c r="AK135">
        <f t="shared" si="27"/>
        <v>0</v>
      </c>
    </row>
    <row r="136" spans="1:37">
      <c r="A136">
        <f t="shared" ref="A136:A160" si="28">+A135+1</f>
        <v>131</v>
      </c>
      <c r="C136" s="1"/>
      <c r="D136" s="1"/>
      <c r="E136" s="1"/>
      <c r="F136" s="1"/>
      <c r="G136">
        <f t="shared" si="26"/>
        <v>0</v>
      </c>
      <c r="H136">
        <f t="shared" si="26"/>
        <v>0</v>
      </c>
      <c r="I136">
        <f t="shared" si="26"/>
        <v>0</v>
      </c>
      <c r="J136">
        <f t="shared" si="26"/>
        <v>0</v>
      </c>
      <c r="K136">
        <f t="shared" si="26"/>
        <v>0</v>
      </c>
      <c r="L136">
        <f t="shared" si="26"/>
        <v>0</v>
      </c>
      <c r="M136">
        <f t="shared" si="26"/>
        <v>0</v>
      </c>
      <c r="N136">
        <f t="shared" si="26"/>
        <v>0</v>
      </c>
      <c r="O136">
        <f t="shared" si="26"/>
        <v>0</v>
      </c>
      <c r="P136">
        <f t="shared" si="26"/>
        <v>0</v>
      </c>
      <c r="Q136">
        <f t="shared" si="26"/>
        <v>0</v>
      </c>
      <c r="R136">
        <f t="shared" si="26"/>
        <v>0</v>
      </c>
      <c r="S136">
        <f t="shared" si="26"/>
        <v>0</v>
      </c>
      <c r="T136">
        <f t="shared" si="26"/>
        <v>0</v>
      </c>
      <c r="U136">
        <f t="shared" si="26"/>
        <v>0</v>
      </c>
      <c r="V136">
        <f t="shared" si="26"/>
        <v>0</v>
      </c>
      <c r="W136">
        <f t="shared" si="27"/>
        <v>0</v>
      </c>
      <c r="X136">
        <f t="shared" si="27"/>
        <v>0</v>
      </c>
      <c r="Y136">
        <f t="shared" si="27"/>
        <v>0</v>
      </c>
      <c r="Z136">
        <f t="shared" si="27"/>
        <v>0</v>
      </c>
      <c r="AA136">
        <f t="shared" si="27"/>
        <v>0</v>
      </c>
      <c r="AB136">
        <f t="shared" si="27"/>
        <v>0</v>
      </c>
      <c r="AC136">
        <f t="shared" si="27"/>
        <v>0</v>
      </c>
      <c r="AD136">
        <f t="shared" si="27"/>
        <v>0</v>
      </c>
      <c r="AE136">
        <f t="shared" si="27"/>
        <v>0</v>
      </c>
      <c r="AF136">
        <f t="shared" si="27"/>
        <v>0</v>
      </c>
      <c r="AG136">
        <f t="shared" si="27"/>
        <v>0</v>
      </c>
      <c r="AH136">
        <f t="shared" si="27"/>
        <v>0</v>
      </c>
      <c r="AI136">
        <f t="shared" si="27"/>
        <v>0</v>
      </c>
      <c r="AJ136">
        <f t="shared" si="27"/>
        <v>0</v>
      </c>
      <c r="AK136">
        <f t="shared" si="27"/>
        <v>0</v>
      </c>
    </row>
    <row r="137" spans="1:37">
      <c r="A137">
        <f t="shared" si="28"/>
        <v>132</v>
      </c>
      <c r="C137" s="1"/>
      <c r="D137" s="1"/>
      <c r="E137" s="1"/>
      <c r="F137" s="1"/>
      <c r="G137">
        <f t="shared" si="26"/>
        <v>0</v>
      </c>
      <c r="H137">
        <f t="shared" si="26"/>
        <v>0</v>
      </c>
      <c r="I137">
        <f t="shared" si="26"/>
        <v>0</v>
      </c>
      <c r="J137">
        <f t="shared" si="26"/>
        <v>0</v>
      </c>
      <c r="K137">
        <f t="shared" si="26"/>
        <v>0</v>
      </c>
      <c r="L137">
        <f t="shared" si="26"/>
        <v>0</v>
      </c>
      <c r="M137">
        <f t="shared" si="26"/>
        <v>0</v>
      </c>
      <c r="N137">
        <f t="shared" si="26"/>
        <v>0</v>
      </c>
      <c r="O137">
        <f t="shared" si="26"/>
        <v>0</v>
      </c>
      <c r="P137">
        <f t="shared" si="26"/>
        <v>0</v>
      </c>
      <c r="Q137">
        <f t="shared" si="26"/>
        <v>0</v>
      </c>
      <c r="R137">
        <f t="shared" si="26"/>
        <v>0</v>
      </c>
      <c r="S137">
        <f t="shared" si="26"/>
        <v>0</v>
      </c>
      <c r="T137">
        <f t="shared" si="26"/>
        <v>0</v>
      </c>
      <c r="U137">
        <f t="shared" si="26"/>
        <v>0</v>
      </c>
      <c r="V137">
        <f t="shared" si="26"/>
        <v>0</v>
      </c>
      <c r="W137">
        <f t="shared" si="27"/>
        <v>0</v>
      </c>
      <c r="X137">
        <f t="shared" si="27"/>
        <v>0</v>
      </c>
      <c r="Y137">
        <f t="shared" si="27"/>
        <v>0</v>
      </c>
      <c r="Z137">
        <f t="shared" si="27"/>
        <v>0</v>
      </c>
      <c r="AA137">
        <f t="shared" si="27"/>
        <v>0</v>
      </c>
      <c r="AB137">
        <f t="shared" si="27"/>
        <v>0</v>
      </c>
      <c r="AC137">
        <f t="shared" si="27"/>
        <v>0</v>
      </c>
      <c r="AD137">
        <f t="shared" si="27"/>
        <v>0</v>
      </c>
      <c r="AE137">
        <f t="shared" si="27"/>
        <v>0</v>
      </c>
      <c r="AF137">
        <f t="shared" si="27"/>
        <v>0</v>
      </c>
      <c r="AG137">
        <f t="shared" si="27"/>
        <v>0</v>
      </c>
      <c r="AH137">
        <f t="shared" si="27"/>
        <v>0</v>
      </c>
      <c r="AI137">
        <f t="shared" si="27"/>
        <v>0</v>
      </c>
      <c r="AJ137">
        <f t="shared" si="27"/>
        <v>0</v>
      </c>
      <c r="AK137">
        <f t="shared" si="27"/>
        <v>0</v>
      </c>
    </row>
    <row r="138" spans="1:37">
      <c r="A138">
        <f t="shared" si="28"/>
        <v>133</v>
      </c>
      <c r="C138" s="1"/>
      <c r="D138" s="1"/>
      <c r="E138" s="1"/>
      <c r="F138" s="1"/>
      <c r="G138">
        <f t="shared" si="26"/>
        <v>0</v>
      </c>
      <c r="H138">
        <f t="shared" si="26"/>
        <v>0</v>
      </c>
      <c r="I138">
        <f t="shared" si="26"/>
        <v>0</v>
      </c>
      <c r="J138">
        <f t="shared" si="26"/>
        <v>0</v>
      </c>
      <c r="K138">
        <f t="shared" si="26"/>
        <v>0</v>
      </c>
      <c r="L138">
        <f t="shared" si="26"/>
        <v>0</v>
      </c>
      <c r="M138">
        <f t="shared" si="26"/>
        <v>0</v>
      </c>
      <c r="N138">
        <f t="shared" si="26"/>
        <v>0</v>
      </c>
      <c r="O138">
        <f t="shared" si="26"/>
        <v>0</v>
      </c>
      <c r="P138">
        <f t="shared" si="26"/>
        <v>0</v>
      </c>
      <c r="Q138">
        <f t="shared" si="26"/>
        <v>0</v>
      </c>
      <c r="R138">
        <f t="shared" si="26"/>
        <v>0</v>
      </c>
      <c r="S138">
        <f t="shared" si="26"/>
        <v>0</v>
      </c>
      <c r="T138">
        <f t="shared" si="26"/>
        <v>0</v>
      </c>
      <c r="U138">
        <f t="shared" si="26"/>
        <v>0</v>
      </c>
      <c r="V138">
        <f t="shared" si="26"/>
        <v>0</v>
      </c>
      <c r="W138">
        <f t="shared" si="27"/>
        <v>0</v>
      </c>
      <c r="X138">
        <f t="shared" si="27"/>
        <v>0</v>
      </c>
      <c r="Y138">
        <f t="shared" si="27"/>
        <v>0</v>
      </c>
      <c r="Z138">
        <f t="shared" si="27"/>
        <v>0</v>
      </c>
      <c r="AA138">
        <f t="shared" si="27"/>
        <v>0</v>
      </c>
      <c r="AB138">
        <f t="shared" si="27"/>
        <v>0</v>
      </c>
      <c r="AC138">
        <f t="shared" si="27"/>
        <v>0</v>
      </c>
      <c r="AD138">
        <f t="shared" si="27"/>
        <v>0</v>
      </c>
      <c r="AE138">
        <f t="shared" si="27"/>
        <v>0</v>
      </c>
      <c r="AF138">
        <f t="shared" si="27"/>
        <v>0</v>
      </c>
      <c r="AG138">
        <f t="shared" si="27"/>
        <v>0</v>
      </c>
      <c r="AH138">
        <f t="shared" si="27"/>
        <v>0</v>
      </c>
      <c r="AI138">
        <f t="shared" si="27"/>
        <v>0</v>
      </c>
      <c r="AJ138">
        <f t="shared" si="27"/>
        <v>0</v>
      </c>
      <c r="AK138">
        <f t="shared" si="27"/>
        <v>0</v>
      </c>
    </row>
    <row r="139" spans="1:37">
      <c r="A139">
        <f t="shared" si="28"/>
        <v>134</v>
      </c>
      <c r="C139" s="1"/>
      <c r="D139" s="1"/>
      <c r="E139" s="1"/>
      <c r="F139" s="1"/>
      <c r="G139">
        <f t="shared" si="26"/>
        <v>0</v>
      </c>
      <c r="H139">
        <f t="shared" si="26"/>
        <v>0</v>
      </c>
      <c r="I139">
        <f t="shared" si="26"/>
        <v>0</v>
      </c>
      <c r="J139">
        <f t="shared" si="26"/>
        <v>0</v>
      </c>
      <c r="K139">
        <f t="shared" si="26"/>
        <v>0</v>
      </c>
      <c r="L139">
        <f t="shared" si="26"/>
        <v>0</v>
      </c>
      <c r="M139">
        <f t="shared" si="26"/>
        <v>0</v>
      </c>
      <c r="N139">
        <f t="shared" si="26"/>
        <v>0</v>
      </c>
      <c r="O139">
        <f t="shared" si="26"/>
        <v>0</v>
      </c>
      <c r="P139">
        <f t="shared" si="26"/>
        <v>0</v>
      </c>
      <c r="Q139">
        <f t="shared" si="26"/>
        <v>0</v>
      </c>
      <c r="R139">
        <f t="shared" si="26"/>
        <v>0</v>
      </c>
      <c r="S139">
        <f t="shared" si="26"/>
        <v>0</v>
      </c>
      <c r="T139">
        <f t="shared" si="26"/>
        <v>0</v>
      </c>
      <c r="U139">
        <f t="shared" si="26"/>
        <v>0</v>
      </c>
      <c r="V139">
        <f t="shared" si="26"/>
        <v>0</v>
      </c>
      <c r="W139">
        <f t="shared" si="27"/>
        <v>0</v>
      </c>
      <c r="X139">
        <f t="shared" si="27"/>
        <v>0</v>
      </c>
      <c r="Y139">
        <f t="shared" si="27"/>
        <v>0</v>
      </c>
      <c r="Z139">
        <f t="shared" si="27"/>
        <v>0</v>
      </c>
      <c r="AA139">
        <f t="shared" si="27"/>
        <v>0</v>
      </c>
      <c r="AB139">
        <f t="shared" si="27"/>
        <v>0</v>
      </c>
      <c r="AC139">
        <f t="shared" si="27"/>
        <v>0</v>
      </c>
      <c r="AD139">
        <f t="shared" si="27"/>
        <v>0</v>
      </c>
      <c r="AE139">
        <f t="shared" si="27"/>
        <v>0</v>
      </c>
      <c r="AF139">
        <f t="shared" si="27"/>
        <v>0</v>
      </c>
      <c r="AG139">
        <f t="shared" si="27"/>
        <v>0</v>
      </c>
      <c r="AH139">
        <f t="shared" si="27"/>
        <v>0</v>
      </c>
      <c r="AI139">
        <f t="shared" si="27"/>
        <v>0</v>
      </c>
      <c r="AJ139">
        <f t="shared" si="27"/>
        <v>0</v>
      </c>
      <c r="AK139">
        <f t="shared" si="27"/>
        <v>0</v>
      </c>
    </row>
    <row r="140" spans="1:37">
      <c r="A140">
        <f t="shared" si="28"/>
        <v>135</v>
      </c>
      <c r="C140" s="1"/>
      <c r="D140" s="1"/>
      <c r="E140" s="1"/>
      <c r="F140" s="1"/>
      <c r="G140">
        <f t="shared" si="26"/>
        <v>0</v>
      </c>
      <c r="H140">
        <f t="shared" si="26"/>
        <v>0</v>
      </c>
      <c r="I140">
        <f t="shared" si="26"/>
        <v>0</v>
      </c>
      <c r="J140">
        <f t="shared" si="26"/>
        <v>0</v>
      </c>
      <c r="K140">
        <f t="shared" si="26"/>
        <v>0</v>
      </c>
      <c r="L140">
        <f t="shared" si="26"/>
        <v>0</v>
      </c>
      <c r="M140">
        <f t="shared" si="26"/>
        <v>0</v>
      </c>
      <c r="N140">
        <f t="shared" si="26"/>
        <v>0</v>
      </c>
      <c r="O140">
        <f t="shared" si="26"/>
        <v>0</v>
      </c>
      <c r="P140">
        <f t="shared" si="26"/>
        <v>0</v>
      </c>
      <c r="Q140">
        <f t="shared" si="26"/>
        <v>0</v>
      </c>
      <c r="R140">
        <f t="shared" si="26"/>
        <v>0</v>
      </c>
      <c r="S140">
        <f t="shared" si="26"/>
        <v>0</v>
      </c>
      <c r="T140">
        <f t="shared" si="26"/>
        <v>0</v>
      </c>
      <c r="U140">
        <f t="shared" si="26"/>
        <v>0</v>
      </c>
      <c r="V140">
        <f t="shared" si="26"/>
        <v>0</v>
      </c>
      <c r="W140">
        <f t="shared" si="27"/>
        <v>0</v>
      </c>
      <c r="X140">
        <f t="shared" si="27"/>
        <v>0</v>
      </c>
      <c r="Y140">
        <f t="shared" si="27"/>
        <v>0</v>
      </c>
      <c r="Z140">
        <f t="shared" si="27"/>
        <v>0</v>
      </c>
      <c r="AA140">
        <f t="shared" si="27"/>
        <v>0</v>
      </c>
      <c r="AB140">
        <f t="shared" si="27"/>
        <v>0</v>
      </c>
      <c r="AC140">
        <f t="shared" si="27"/>
        <v>0</v>
      </c>
      <c r="AD140">
        <f t="shared" si="27"/>
        <v>0</v>
      </c>
      <c r="AE140">
        <f t="shared" si="27"/>
        <v>0</v>
      </c>
      <c r="AF140">
        <f t="shared" si="27"/>
        <v>0</v>
      </c>
      <c r="AG140">
        <f t="shared" si="27"/>
        <v>0</v>
      </c>
      <c r="AH140">
        <f t="shared" si="27"/>
        <v>0</v>
      </c>
      <c r="AI140">
        <f t="shared" si="27"/>
        <v>0</v>
      </c>
      <c r="AJ140">
        <f t="shared" si="27"/>
        <v>0</v>
      </c>
      <c r="AK140">
        <f t="shared" si="27"/>
        <v>0</v>
      </c>
    </row>
    <row r="141" spans="1:37">
      <c r="A141">
        <f t="shared" si="28"/>
        <v>136</v>
      </c>
      <c r="C141" s="1"/>
      <c r="D141" s="1"/>
      <c r="E141" s="1"/>
      <c r="F141" s="1"/>
      <c r="G141">
        <f t="shared" si="26"/>
        <v>0</v>
      </c>
      <c r="H141">
        <f t="shared" si="26"/>
        <v>0</v>
      </c>
      <c r="I141">
        <f t="shared" si="26"/>
        <v>0</v>
      </c>
      <c r="J141">
        <f t="shared" si="26"/>
        <v>0</v>
      </c>
      <c r="K141">
        <f t="shared" si="26"/>
        <v>0</v>
      </c>
      <c r="L141">
        <f t="shared" si="26"/>
        <v>0</v>
      </c>
      <c r="M141">
        <f t="shared" si="26"/>
        <v>0</v>
      </c>
      <c r="N141">
        <f t="shared" si="26"/>
        <v>0</v>
      </c>
      <c r="O141">
        <f t="shared" si="26"/>
        <v>0</v>
      </c>
      <c r="P141">
        <f t="shared" si="26"/>
        <v>0</v>
      </c>
      <c r="Q141">
        <f t="shared" si="26"/>
        <v>0</v>
      </c>
      <c r="R141">
        <f t="shared" si="26"/>
        <v>0</v>
      </c>
      <c r="S141">
        <f t="shared" si="26"/>
        <v>0</v>
      </c>
      <c r="T141">
        <f t="shared" si="26"/>
        <v>0</v>
      </c>
      <c r="U141">
        <f t="shared" si="26"/>
        <v>0</v>
      </c>
      <c r="V141">
        <f t="shared" si="26"/>
        <v>0</v>
      </c>
      <c r="W141">
        <f t="shared" si="27"/>
        <v>0</v>
      </c>
      <c r="X141">
        <f t="shared" si="27"/>
        <v>0</v>
      </c>
      <c r="Y141">
        <f t="shared" si="27"/>
        <v>0</v>
      </c>
      <c r="Z141">
        <f t="shared" si="27"/>
        <v>0</v>
      </c>
      <c r="AA141">
        <f t="shared" si="27"/>
        <v>0</v>
      </c>
      <c r="AB141">
        <f t="shared" si="27"/>
        <v>0</v>
      </c>
      <c r="AC141">
        <f t="shared" si="27"/>
        <v>0</v>
      </c>
      <c r="AD141">
        <f t="shared" si="27"/>
        <v>0</v>
      </c>
      <c r="AE141">
        <f t="shared" si="27"/>
        <v>0</v>
      </c>
      <c r="AF141">
        <f t="shared" si="27"/>
        <v>0</v>
      </c>
      <c r="AG141">
        <f t="shared" si="27"/>
        <v>0</v>
      </c>
      <c r="AH141">
        <f t="shared" si="27"/>
        <v>0</v>
      </c>
      <c r="AI141">
        <f t="shared" si="27"/>
        <v>0</v>
      </c>
      <c r="AJ141">
        <f t="shared" si="27"/>
        <v>0</v>
      </c>
      <c r="AK141">
        <f t="shared" si="27"/>
        <v>0</v>
      </c>
    </row>
    <row r="142" spans="1:37">
      <c r="A142">
        <f t="shared" si="28"/>
        <v>137</v>
      </c>
      <c r="C142" s="1"/>
      <c r="D142" s="1"/>
      <c r="E142" s="1"/>
      <c r="F142" s="1"/>
      <c r="G142">
        <f t="shared" si="26"/>
        <v>0</v>
      </c>
      <c r="H142">
        <f t="shared" si="26"/>
        <v>0</v>
      </c>
      <c r="I142">
        <f t="shared" si="26"/>
        <v>0</v>
      </c>
      <c r="J142">
        <f t="shared" si="26"/>
        <v>0</v>
      </c>
      <c r="K142">
        <f t="shared" si="26"/>
        <v>0</v>
      </c>
      <c r="L142">
        <f t="shared" si="26"/>
        <v>0</v>
      </c>
      <c r="M142">
        <f t="shared" si="26"/>
        <v>0</v>
      </c>
      <c r="N142">
        <f t="shared" si="26"/>
        <v>0</v>
      </c>
      <c r="O142">
        <f t="shared" si="26"/>
        <v>0</v>
      </c>
      <c r="P142">
        <f t="shared" si="26"/>
        <v>0</v>
      </c>
      <c r="Q142">
        <f t="shared" si="26"/>
        <v>0</v>
      </c>
      <c r="R142">
        <f t="shared" si="26"/>
        <v>0</v>
      </c>
      <c r="S142">
        <f t="shared" si="26"/>
        <v>0</v>
      </c>
      <c r="T142">
        <f t="shared" si="26"/>
        <v>0</v>
      </c>
      <c r="U142">
        <f t="shared" si="26"/>
        <v>0</v>
      </c>
      <c r="V142">
        <f t="shared" si="26"/>
        <v>0</v>
      </c>
      <c r="W142">
        <f t="shared" si="27"/>
        <v>0</v>
      </c>
      <c r="X142">
        <f t="shared" si="27"/>
        <v>0</v>
      </c>
      <c r="Y142">
        <f t="shared" si="27"/>
        <v>0</v>
      </c>
      <c r="Z142">
        <f t="shared" si="27"/>
        <v>0</v>
      </c>
      <c r="AA142">
        <f t="shared" si="27"/>
        <v>0</v>
      </c>
      <c r="AB142">
        <f t="shared" si="27"/>
        <v>0</v>
      </c>
      <c r="AC142">
        <f t="shared" si="27"/>
        <v>0</v>
      </c>
      <c r="AD142">
        <f t="shared" si="27"/>
        <v>0</v>
      </c>
      <c r="AE142">
        <f t="shared" si="27"/>
        <v>0</v>
      </c>
      <c r="AF142">
        <f t="shared" si="27"/>
        <v>0</v>
      </c>
      <c r="AG142">
        <f t="shared" si="27"/>
        <v>0</v>
      </c>
      <c r="AH142">
        <f t="shared" si="27"/>
        <v>0</v>
      </c>
      <c r="AI142">
        <f t="shared" si="27"/>
        <v>0</v>
      </c>
      <c r="AJ142">
        <f t="shared" si="27"/>
        <v>0</v>
      </c>
      <c r="AK142">
        <f t="shared" si="27"/>
        <v>0</v>
      </c>
    </row>
    <row r="143" spans="1:37">
      <c r="A143">
        <f t="shared" si="28"/>
        <v>138</v>
      </c>
      <c r="C143" s="1"/>
      <c r="D143" s="1"/>
      <c r="E143" s="1"/>
      <c r="F143" s="1"/>
      <c r="G143">
        <f t="shared" si="26"/>
        <v>0</v>
      </c>
      <c r="H143">
        <f t="shared" si="26"/>
        <v>0</v>
      </c>
      <c r="I143">
        <f t="shared" si="26"/>
        <v>0</v>
      </c>
      <c r="J143">
        <f t="shared" si="26"/>
        <v>0</v>
      </c>
      <c r="K143">
        <f t="shared" si="26"/>
        <v>0</v>
      </c>
      <c r="L143">
        <f t="shared" si="26"/>
        <v>0</v>
      </c>
      <c r="M143">
        <f t="shared" si="26"/>
        <v>0</v>
      </c>
      <c r="N143">
        <f t="shared" si="26"/>
        <v>0</v>
      </c>
      <c r="O143">
        <f t="shared" si="26"/>
        <v>0</v>
      </c>
      <c r="P143">
        <f t="shared" si="26"/>
        <v>0</v>
      </c>
      <c r="Q143">
        <f t="shared" si="26"/>
        <v>0</v>
      </c>
      <c r="R143">
        <f t="shared" si="26"/>
        <v>0</v>
      </c>
      <c r="S143">
        <f t="shared" si="26"/>
        <v>0</v>
      </c>
      <c r="T143">
        <f t="shared" si="26"/>
        <v>0</v>
      </c>
      <c r="U143">
        <f t="shared" si="26"/>
        <v>0</v>
      </c>
      <c r="V143">
        <f t="shared" si="26"/>
        <v>0</v>
      </c>
      <c r="W143">
        <f t="shared" si="27"/>
        <v>0</v>
      </c>
      <c r="X143">
        <f t="shared" si="27"/>
        <v>0</v>
      </c>
      <c r="Y143">
        <f t="shared" si="27"/>
        <v>0</v>
      </c>
      <c r="Z143">
        <f t="shared" si="27"/>
        <v>0</v>
      </c>
      <c r="AA143">
        <f t="shared" si="27"/>
        <v>0</v>
      </c>
      <c r="AB143">
        <f t="shared" si="27"/>
        <v>0</v>
      </c>
      <c r="AC143">
        <f t="shared" si="27"/>
        <v>0</v>
      </c>
      <c r="AD143">
        <f t="shared" si="27"/>
        <v>0</v>
      </c>
      <c r="AE143">
        <f t="shared" si="27"/>
        <v>0</v>
      </c>
      <c r="AF143">
        <f t="shared" si="27"/>
        <v>0</v>
      </c>
      <c r="AG143">
        <f t="shared" si="27"/>
        <v>0</v>
      </c>
      <c r="AH143">
        <f t="shared" si="27"/>
        <v>0</v>
      </c>
      <c r="AI143">
        <f t="shared" si="27"/>
        <v>0</v>
      </c>
      <c r="AJ143">
        <f t="shared" si="27"/>
        <v>0</v>
      </c>
      <c r="AK143">
        <f t="shared" si="27"/>
        <v>0</v>
      </c>
    </row>
    <row r="144" spans="1:37">
      <c r="A144">
        <f t="shared" si="28"/>
        <v>139</v>
      </c>
      <c r="C144" s="1"/>
      <c r="D144" s="1"/>
      <c r="E144" s="1"/>
      <c r="F144" s="1"/>
      <c r="G144">
        <f t="shared" si="26"/>
        <v>0</v>
      </c>
      <c r="H144">
        <f t="shared" si="26"/>
        <v>0</v>
      </c>
      <c r="I144">
        <f t="shared" si="26"/>
        <v>0</v>
      </c>
      <c r="J144">
        <f t="shared" si="26"/>
        <v>0</v>
      </c>
      <c r="K144">
        <f t="shared" si="26"/>
        <v>0</v>
      </c>
      <c r="L144">
        <f t="shared" si="26"/>
        <v>0</v>
      </c>
      <c r="M144">
        <f t="shared" si="26"/>
        <v>0</v>
      </c>
      <c r="N144">
        <f t="shared" si="26"/>
        <v>0</v>
      </c>
      <c r="O144">
        <f t="shared" si="26"/>
        <v>0</v>
      </c>
      <c r="P144">
        <f t="shared" si="26"/>
        <v>0</v>
      </c>
      <c r="Q144">
        <f t="shared" si="26"/>
        <v>0</v>
      </c>
      <c r="R144">
        <f t="shared" si="26"/>
        <v>0</v>
      </c>
      <c r="S144">
        <f t="shared" si="26"/>
        <v>0</v>
      </c>
      <c r="T144">
        <f t="shared" si="26"/>
        <v>0</v>
      </c>
      <c r="U144">
        <f t="shared" si="26"/>
        <v>0</v>
      </c>
      <c r="V144">
        <f t="shared" ref="V144" si="29">SUMPRODUCT((V$4=$E144)*($F144))</f>
        <v>0</v>
      </c>
      <c r="W144">
        <f t="shared" si="27"/>
        <v>0</v>
      </c>
      <c r="X144">
        <f t="shared" si="27"/>
        <v>0</v>
      </c>
      <c r="Y144">
        <f t="shared" si="27"/>
        <v>0</v>
      </c>
      <c r="Z144">
        <f t="shared" si="27"/>
        <v>0</v>
      </c>
      <c r="AA144">
        <f t="shared" si="27"/>
        <v>0</v>
      </c>
      <c r="AB144">
        <f t="shared" si="27"/>
        <v>0</v>
      </c>
      <c r="AC144">
        <f t="shared" si="27"/>
        <v>0</v>
      </c>
      <c r="AD144">
        <f t="shared" si="27"/>
        <v>0</v>
      </c>
      <c r="AE144">
        <f t="shared" si="27"/>
        <v>0</v>
      </c>
      <c r="AF144">
        <f t="shared" si="27"/>
        <v>0</v>
      </c>
      <c r="AG144">
        <f t="shared" si="27"/>
        <v>0</v>
      </c>
      <c r="AH144">
        <f t="shared" si="27"/>
        <v>0</v>
      </c>
      <c r="AI144">
        <f t="shared" si="27"/>
        <v>0</v>
      </c>
      <c r="AJ144">
        <f t="shared" si="27"/>
        <v>0</v>
      </c>
      <c r="AK144">
        <f t="shared" si="27"/>
        <v>0</v>
      </c>
    </row>
    <row r="145" spans="1:37">
      <c r="A145">
        <f t="shared" si="28"/>
        <v>140</v>
      </c>
      <c r="C145" s="1"/>
      <c r="D145" s="1"/>
      <c r="E145" s="1"/>
      <c r="F145" s="1"/>
      <c r="G145">
        <f t="shared" ref="G145:V160" si="30">SUMPRODUCT((G$4=$E145)*($F145))</f>
        <v>0</v>
      </c>
      <c r="H145">
        <f t="shared" si="30"/>
        <v>0</v>
      </c>
      <c r="I145">
        <f t="shared" si="30"/>
        <v>0</v>
      </c>
      <c r="J145">
        <f t="shared" si="30"/>
        <v>0</v>
      </c>
      <c r="K145">
        <f t="shared" si="30"/>
        <v>0</v>
      </c>
      <c r="L145">
        <f t="shared" si="30"/>
        <v>0</v>
      </c>
      <c r="M145">
        <f t="shared" si="30"/>
        <v>0</v>
      </c>
      <c r="N145">
        <f t="shared" si="30"/>
        <v>0</v>
      </c>
      <c r="O145">
        <f t="shared" si="30"/>
        <v>0</v>
      </c>
      <c r="P145">
        <f t="shared" si="30"/>
        <v>0</v>
      </c>
      <c r="Q145">
        <f t="shared" si="30"/>
        <v>0</v>
      </c>
      <c r="R145">
        <f t="shared" si="30"/>
        <v>0</v>
      </c>
      <c r="S145">
        <f t="shared" si="30"/>
        <v>0</v>
      </c>
      <c r="T145">
        <f t="shared" si="30"/>
        <v>0</v>
      </c>
      <c r="U145">
        <f t="shared" si="30"/>
        <v>0</v>
      </c>
      <c r="V145">
        <f t="shared" si="30"/>
        <v>0</v>
      </c>
      <c r="W145">
        <f t="shared" ref="W145:AK160" si="31">SUMPRODUCT((W$4=$E145)*($F145))</f>
        <v>0</v>
      </c>
      <c r="X145">
        <f t="shared" si="31"/>
        <v>0</v>
      </c>
      <c r="Y145">
        <f t="shared" si="31"/>
        <v>0</v>
      </c>
      <c r="Z145">
        <f t="shared" si="31"/>
        <v>0</v>
      </c>
      <c r="AA145">
        <f t="shared" si="31"/>
        <v>0</v>
      </c>
      <c r="AB145">
        <f t="shared" si="31"/>
        <v>0</v>
      </c>
      <c r="AC145">
        <f t="shared" si="31"/>
        <v>0</v>
      </c>
      <c r="AD145">
        <f t="shared" si="31"/>
        <v>0</v>
      </c>
      <c r="AE145">
        <f t="shared" si="31"/>
        <v>0</v>
      </c>
      <c r="AF145">
        <f t="shared" si="31"/>
        <v>0</v>
      </c>
      <c r="AG145">
        <f t="shared" si="31"/>
        <v>0</v>
      </c>
      <c r="AH145">
        <f t="shared" si="31"/>
        <v>0</v>
      </c>
      <c r="AI145">
        <f t="shared" si="31"/>
        <v>0</v>
      </c>
      <c r="AJ145">
        <f t="shared" si="31"/>
        <v>0</v>
      </c>
      <c r="AK145">
        <f t="shared" si="31"/>
        <v>0</v>
      </c>
    </row>
    <row r="146" spans="1:37">
      <c r="A146">
        <f t="shared" si="28"/>
        <v>141</v>
      </c>
      <c r="C146" s="1"/>
      <c r="D146" s="1"/>
      <c r="E146" s="1"/>
      <c r="F146" s="1"/>
      <c r="G146">
        <f t="shared" si="30"/>
        <v>0</v>
      </c>
      <c r="H146">
        <f t="shared" si="30"/>
        <v>0</v>
      </c>
      <c r="I146">
        <f t="shared" si="30"/>
        <v>0</v>
      </c>
      <c r="J146">
        <f t="shared" si="30"/>
        <v>0</v>
      </c>
      <c r="K146">
        <f t="shared" si="30"/>
        <v>0</v>
      </c>
      <c r="L146">
        <f t="shared" si="30"/>
        <v>0</v>
      </c>
      <c r="M146">
        <f t="shared" si="30"/>
        <v>0</v>
      </c>
      <c r="N146">
        <f t="shared" si="30"/>
        <v>0</v>
      </c>
      <c r="O146">
        <f t="shared" si="30"/>
        <v>0</v>
      </c>
      <c r="P146">
        <f t="shared" si="30"/>
        <v>0</v>
      </c>
      <c r="Q146">
        <f t="shared" si="30"/>
        <v>0</v>
      </c>
      <c r="R146">
        <f t="shared" si="30"/>
        <v>0</v>
      </c>
      <c r="S146">
        <f t="shared" si="30"/>
        <v>0</v>
      </c>
      <c r="T146">
        <f t="shared" si="30"/>
        <v>0</v>
      </c>
      <c r="U146">
        <f t="shared" si="30"/>
        <v>0</v>
      </c>
      <c r="V146">
        <f t="shared" si="30"/>
        <v>0</v>
      </c>
      <c r="W146">
        <f t="shared" si="31"/>
        <v>0</v>
      </c>
      <c r="X146">
        <f t="shared" si="31"/>
        <v>0</v>
      </c>
      <c r="Y146">
        <f t="shared" si="31"/>
        <v>0</v>
      </c>
      <c r="Z146">
        <f t="shared" si="31"/>
        <v>0</v>
      </c>
      <c r="AA146">
        <f t="shared" si="31"/>
        <v>0</v>
      </c>
      <c r="AB146">
        <f t="shared" si="31"/>
        <v>0</v>
      </c>
      <c r="AC146">
        <f t="shared" si="31"/>
        <v>0</v>
      </c>
      <c r="AD146">
        <f t="shared" si="31"/>
        <v>0</v>
      </c>
      <c r="AE146">
        <f t="shared" si="31"/>
        <v>0</v>
      </c>
      <c r="AF146">
        <f t="shared" si="31"/>
        <v>0</v>
      </c>
      <c r="AG146">
        <f t="shared" si="31"/>
        <v>0</v>
      </c>
      <c r="AH146">
        <f t="shared" si="31"/>
        <v>0</v>
      </c>
      <c r="AI146">
        <f t="shared" si="31"/>
        <v>0</v>
      </c>
      <c r="AJ146">
        <f t="shared" si="31"/>
        <v>0</v>
      </c>
      <c r="AK146">
        <f t="shared" si="31"/>
        <v>0</v>
      </c>
    </row>
    <row r="147" spans="1:37">
      <c r="A147">
        <f t="shared" si="28"/>
        <v>142</v>
      </c>
      <c r="C147" s="1"/>
      <c r="D147" s="1"/>
      <c r="E147" s="1"/>
      <c r="F147" s="1"/>
      <c r="G147">
        <f t="shared" si="30"/>
        <v>0</v>
      </c>
      <c r="H147">
        <f t="shared" si="30"/>
        <v>0</v>
      </c>
      <c r="I147">
        <f t="shared" si="30"/>
        <v>0</v>
      </c>
      <c r="J147">
        <f t="shared" si="30"/>
        <v>0</v>
      </c>
      <c r="K147">
        <f t="shared" si="30"/>
        <v>0</v>
      </c>
      <c r="L147">
        <f t="shared" si="30"/>
        <v>0</v>
      </c>
      <c r="M147">
        <f t="shared" si="30"/>
        <v>0</v>
      </c>
      <c r="N147">
        <f t="shared" si="30"/>
        <v>0</v>
      </c>
      <c r="O147">
        <f t="shared" si="30"/>
        <v>0</v>
      </c>
      <c r="P147">
        <f t="shared" si="30"/>
        <v>0</v>
      </c>
      <c r="Q147">
        <f t="shared" si="30"/>
        <v>0</v>
      </c>
      <c r="R147">
        <f t="shared" si="30"/>
        <v>0</v>
      </c>
      <c r="S147">
        <f t="shared" si="30"/>
        <v>0</v>
      </c>
      <c r="T147">
        <f t="shared" si="30"/>
        <v>0</v>
      </c>
      <c r="U147">
        <f t="shared" si="30"/>
        <v>0</v>
      </c>
      <c r="V147">
        <f t="shared" si="30"/>
        <v>0</v>
      </c>
      <c r="W147">
        <f t="shared" si="31"/>
        <v>0</v>
      </c>
      <c r="X147">
        <f t="shared" si="31"/>
        <v>0</v>
      </c>
      <c r="Y147">
        <f t="shared" si="31"/>
        <v>0</v>
      </c>
      <c r="Z147">
        <f t="shared" si="31"/>
        <v>0</v>
      </c>
      <c r="AA147">
        <f t="shared" si="31"/>
        <v>0</v>
      </c>
      <c r="AB147">
        <f t="shared" si="31"/>
        <v>0</v>
      </c>
      <c r="AC147">
        <f t="shared" si="31"/>
        <v>0</v>
      </c>
      <c r="AD147">
        <f t="shared" si="31"/>
        <v>0</v>
      </c>
      <c r="AE147">
        <f t="shared" si="31"/>
        <v>0</v>
      </c>
      <c r="AF147">
        <f t="shared" si="31"/>
        <v>0</v>
      </c>
      <c r="AG147">
        <f t="shared" si="31"/>
        <v>0</v>
      </c>
      <c r="AH147">
        <f t="shared" si="31"/>
        <v>0</v>
      </c>
      <c r="AI147">
        <f t="shared" si="31"/>
        <v>0</v>
      </c>
      <c r="AJ147">
        <f t="shared" si="31"/>
        <v>0</v>
      </c>
      <c r="AK147">
        <f t="shared" si="31"/>
        <v>0</v>
      </c>
    </row>
    <row r="148" spans="1:37">
      <c r="A148">
        <f t="shared" si="28"/>
        <v>143</v>
      </c>
      <c r="C148" s="1"/>
      <c r="D148" s="1"/>
      <c r="E148" s="1"/>
      <c r="F148" s="1"/>
      <c r="G148">
        <f t="shared" si="30"/>
        <v>0</v>
      </c>
      <c r="H148">
        <f t="shared" si="30"/>
        <v>0</v>
      </c>
      <c r="I148">
        <f t="shared" si="30"/>
        <v>0</v>
      </c>
      <c r="J148">
        <f t="shared" si="30"/>
        <v>0</v>
      </c>
      <c r="K148">
        <f t="shared" si="30"/>
        <v>0</v>
      </c>
      <c r="L148">
        <f t="shared" si="30"/>
        <v>0</v>
      </c>
      <c r="M148">
        <f t="shared" si="30"/>
        <v>0</v>
      </c>
      <c r="N148">
        <f t="shared" si="30"/>
        <v>0</v>
      </c>
      <c r="O148">
        <f t="shared" si="30"/>
        <v>0</v>
      </c>
      <c r="P148">
        <f t="shared" si="30"/>
        <v>0</v>
      </c>
      <c r="Q148">
        <f t="shared" si="30"/>
        <v>0</v>
      </c>
      <c r="R148">
        <f t="shared" si="30"/>
        <v>0</v>
      </c>
      <c r="S148">
        <f t="shared" si="30"/>
        <v>0</v>
      </c>
      <c r="T148">
        <f t="shared" si="30"/>
        <v>0</v>
      </c>
      <c r="U148">
        <f t="shared" si="30"/>
        <v>0</v>
      </c>
      <c r="V148">
        <f t="shared" si="30"/>
        <v>0</v>
      </c>
      <c r="W148">
        <f t="shared" si="31"/>
        <v>0</v>
      </c>
      <c r="X148">
        <f t="shared" si="31"/>
        <v>0</v>
      </c>
      <c r="Y148">
        <f t="shared" si="31"/>
        <v>0</v>
      </c>
      <c r="Z148">
        <f t="shared" si="31"/>
        <v>0</v>
      </c>
      <c r="AA148">
        <f t="shared" si="31"/>
        <v>0</v>
      </c>
      <c r="AB148">
        <f t="shared" si="31"/>
        <v>0</v>
      </c>
      <c r="AC148">
        <f t="shared" si="31"/>
        <v>0</v>
      </c>
      <c r="AD148">
        <f t="shared" si="31"/>
        <v>0</v>
      </c>
      <c r="AE148">
        <f t="shared" si="31"/>
        <v>0</v>
      </c>
      <c r="AF148">
        <f t="shared" si="31"/>
        <v>0</v>
      </c>
      <c r="AG148">
        <f t="shared" si="31"/>
        <v>0</v>
      </c>
      <c r="AH148">
        <f t="shared" si="31"/>
        <v>0</v>
      </c>
      <c r="AI148">
        <f t="shared" si="31"/>
        <v>0</v>
      </c>
      <c r="AJ148">
        <f t="shared" si="31"/>
        <v>0</v>
      </c>
      <c r="AK148">
        <f t="shared" si="31"/>
        <v>0</v>
      </c>
    </row>
    <row r="149" spans="1:37">
      <c r="A149">
        <f t="shared" si="28"/>
        <v>144</v>
      </c>
      <c r="C149" s="1"/>
      <c r="D149" s="1"/>
      <c r="E149" s="1"/>
      <c r="F149" s="1"/>
      <c r="G149">
        <f t="shared" si="30"/>
        <v>0</v>
      </c>
      <c r="H149">
        <f t="shared" si="30"/>
        <v>0</v>
      </c>
      <c r="I149">
        <f t="shared" si="30"/>
        <v>0</v>
      </c>
      <c r="J149">
        <f t="shared" si="30"/>
        <v>0</v>
      </c>
      <c r="K149">
        <f t="shared" si="30"/>
        <v>0</v>
      </c>
      <c r="L149">
        <f t="shared" si="30"/>
        <v>0</v>
      </c>
      <c r="M149">
        <f t="shared" si="30"/>
        <v>0</v>
      </c>
      <c r="N149">
        <f t="shared" si="30"/>
        <v>0</v>
      </c>
      <c r="O149">
        <f t="shared" si="30"/>
        <v>0</v>
      </c>
      <c r="P149">
        <f t="shared" si="30"/>
        <v>0</v>
      </c>
      <c r="Q149">
        <f t="shared" si="30"/>
        <v>0</v>
      </c>
      <c r="R149">
        <f t="shared" si="30"/>
        <v>0</v>
      </c>
      <c r="S149">
        <f t="shared" si="30"/>
        <v>0</v>
      </c>
      <c r="T149">
        <f t="shared" si="30"/>
        <v>0</v>
      </c>
      <c r="U149">
        <f t="shared" si="30"/>
        <v>0</v>
      </c>
      <c r="V149">
        <f t="shared" si="30"/>
        <v>0</v>
      </c>
      <c r="W149">
        <f t="shared" si="31"/>
        <v>0</v>
      </c>
      <c r="X149">
        <f t="shared" si="31"/>
        <v>0</v>
      </c>
      <c r="Y149">
        <f t="shared" si="31"/>
        <v>0</v>
      </c>
      <c r="Z149">
        <f t="shared" si="31"/>
        <v>0</v>
      </c>
      <c r="AA149">
        <f t="shared" si="31"/>
        <v>0</v>
      </c>
      <c r="AB149">
        <f t="shared" si="31"/>
        <v>0</v>
      </c>
      <c r="AC149">
        <f t="shared" si="31"/>
        <v>0</v>
      </c>
      <c r="AD149">
        <f t="shared" si="31"/>
        <v>0</v>
      </c>
      <c r="AE149">
        <f t="shared" si="31"/>
        <v>0</v>
      </c>
      <c r="AF149">
        <f t="shared" si="31"/>
        <v>0</v>
      </c>
      <c r="AG149">
        <f t="shared" si="31"/>
        <v>0</v>
      </c>
      <c r="AH149">
        <f t="shared" si="31"/>
        <v>0</v>
      </c>
      <c r="AI149">
        <f t="shared" si="31"/>
        <v>0</v>
      </c>
      <c r="AJ149">
        <f t="shared" si="31"/>
        <v>0</v>
      </c>
      <c r="AK149">
        <f t="shared" si="31"/>
        <v>0</v>
      </c>
    </row>
    <row r="150" spans="1:37">
      <c r="A150">
        <f t="shared" si="28"/>
        <v>145</v>
      </c>
      <c r="C150" s="1"/>
      <c r="D150" s="1"/>
      <c r="E150" s="1"/>
      <c r="F150" s="1"/>
      <c r="G150">
        <f t="shared" si="30"/>
        <v>0</v>
      </c>
      <c r="H150">
        <f t="shared" si="30"/>
        <v>0</v>
      </c>
      <c r="I150">
        <f t="shared" si="30"/>
        <v>0</v>
      </c>
      <c r="J150">
        <f t="shared" si="30"/>
        <v>0</v>
      </c>
      <c r="K150">
        <f t="shared" si="30"/>
        <v>0</v>
      </c>
      <c r="L150">
        <f t="shared" si="30"/>
        <v>0</v>
      </c>
      <c r="M150">
        <f t="shared" si="30"/>
        <v>0</v>
      </c>
      <c r="N150">
        <f t="shared" si="30"/>
        <v>0</v>
      </c>
      <c r="O150">
        <f t="shared" si="30"/>
        <v>0</v>
      </c>
      <c r="P150">
        <f t="shared" si="30"/>
        <v>0</v>
      </c>
      <c r="Q150">
        <f t="shared" si="30"/>
        <v>0</v>
      </c>
      <c r="R150">
        <f t="shared" si="30"/>
        <v>0</v>
      </c>
      <c r="S150">
        <f t="shared" si="30"/>
        <v>0</v>
      </c>
      <c r="T150">
        <f t="shared" si="30"/>
        <v>0</v>
      </c>
      <c r="U150">
        <f t="shared" si="30"/>
        <v>0</v>
      </c>
      <c r="V150">
        <f t="shared" si="30"/>
        <v>0</v>
      </c>
      <c r="W150">
        <f t="shared" si="31"/>
        <v>0</v>
      </c>
      <c r="X150">
        <f t="shared" si="31"/>
        <v>0</v>
      </c>
      <c r="Y150">
        <f t="shared" si="31"/>
        <v>0</v>
      </c>
      <c r="Z150">
        <f t="shared" si="31"/>
        <v>0</v>
      </c>
      <c r="AA150">
        <f t="shared" si="31"/>
        <v>0</v>
      </c>
      <c r="AB150">
        <f t="shared" si="31"/>
        <v>0</v>
      </c>
      <c r="AC150">
        <f t="shared" si="31"/>
        <v>0</v>
      </c>
      <c r="AD150">
        <f t="shared" si="31"/>
        <v>0</v>
      </c>
      <c r="AE150">
        <f t="shared" si="31"/>
        <v>0</v>
      </c>
      <c r="AF150">
        <f t="shared" si="31"/>
        <v>0</v>
      </c>
      <c r="AG150">
        <f t="shared" si="31"/>
        <v>0</v>
      </c>
      <c r="AH150">
        <f t="shared" si="31"/>
        <v>0</v>
      </c>
      <c r="AI150">
        <f t="shared" si="31"/>
        <v>0</v>
      </c>
      <c r="AJ150">
        <f t="shared" si="31"/>
        <v>0</v>
      </c>
      <c r="AK150">
        <f t="shared" si="31"/>
        <v>0</v>
      </c>
    </row>
    <row r="151" spans="1:37">
      <c r="A151">
        <f t="shared" si="28"/>
        <v>146</v>
      </c>
      <c r="C151" s="1"/>
      <c r="D151" s="1"/>
      <c r="E151" s="1"/>
      <c r="F151" s="1"/>
      <c r="G151">
        <f t="shared" si="30"/>
        <v>0</v>
      </c>
      <c r="H151">
        <f t="shared" si="30"/>
        <v>0</v>
      </c>
      <c r="I151">
        <f t="shared" si="30"/>
        <v>0</v>
      </c>
      <c r="J151">
        <f t="shared" si="30"/>
        <v>0</v>
      </c>
      <c r="K151">
        <f t="shared" si="30"/>
        <v>0</v>
      </c>
      <c r="L151">
        <f t="shared" si="30"/>
        <v>0</v>
      </c>
      <c r="M151">
        <f t="shared" si="30"/>
        <v>0</v>
      </c>
      <c r="N151">
        <f t="shared" si="30"/>
        <v>0</v>
      </c>
      <c r="O151">
        <f t="shared" si="30"/>
        <v>0</v>
      </c>
      <c r="P151">
        <f t="shared" si="30"/>
        <v>0</v>
      </c>
      <c r="Q151">
        <f t="shared" si="30"/>
        <v>0</v>
      </c>
      <c r="R151">
        <f t="shared" si="30"/>
        <v>0</v>
      </c>
      <c r="S151">
        <f t="shared" si="30"/>
        <v>0</v>
      </c>
      <c r="T151">
        <f t="shared" si="30"/>
        <v>0</v>
      </c>
      <c r="U151">
        <f t="shared" si="30"/>
        <v>0</v>
      </c>
      <c r="V151">
        <f t="shared" si="30"/>
        <v>0</v>
      </c>
      <c r="W151">
        <f t="shared" si="31"/>
        <v>0</v>
      </c>
      <c r="X151">
        <f t="shared" si="31"/>
        <v>0</v>
      </c>
      <c r="Y151">
        <f t="shared" si="31"/>
        <v>0</v>
      </c>
      <c r="Z151">
        <f t="shared" si="31"/>
        <v>0</v>
      </c>
      <c r="AA151">
        <f t="shared" si="31"/>
        <v>0</v>
      </c>
      <c r="AB151">
        <f t="shared" si="31"/>
        <v>0</v>
      </c>
      <c r="AC151">
        <f t="shared" si="31"/>
        <v>0</v>
      </c>
      <c r="AD151">
        <f t="shared" si="31"/>
        <v>0</v>
      </c>
      <c r="AE151">
        <f t="shared" si="31"/>
        <v>0</v>
      </c>
      <c r="AF151">
        <f t="shared" si="31"/>
        <v>0</v>
      </c>
      <c r="AG151">
        <f t="shared" si="31"/>
        <v>0</v>
      </c>
      <c r="AH151">
        <f t="shared" si="31"/>
        <v>0</v>
      </c>
      <c r="AI151">
        <f t="shared" si="31"/>
        <v>0</v>
      </c>
      <c r="AJ151">
        <f t="shared" si="31"/>
        <v>0</v>
      </c>
      <c r="AK151">
        <f t="shared" si="31"/>
        <v>0</v>
      </c>
    </row>
    <row r="152" spans="1:37">
      <c r="A152">
        <f t="shared" si="28"/>
        <v>147</v>
      </c>
      <c r="C152" s="1"/>
      <c r="D152" s="1"/>
      <c r="E152" s="1"/>
      <c r="F152" s="1"/>
      <c r="G152">
        <f t="shared" si="30"/>
        <v>0</v>
      </c>
      <c r="H152">
        <f t="shared" si="30"/>
        <v>0</v>
      </c>
      <c r="I152">
        <f t="shared" si="30"/>
        <v>0</v>
      </c>
      <c r="J152">
        <f t="shared" si="30"/>
        <v>0</v>
      </c>
      <c r="K152">
        <f t="shared" si="30"/>
        <v>0</v>
      </c>
      <c r="L152">
        <f t="shared" si="30"/>
        <v>0</v>
      </c>
      <c r="M152">
        <f t="shared" si="30"/>
        <v>0</v>
      </c>
      <c r="N152">
        <f t="shared" si="30"/>
        <v>0</v>
      </c>
      <c r="O152">
        <f t="shared" si="30"/>
        <v>0</v>
      </c>
      <c r="P152">
        <f t="shared" si="30"/>
        <v>0</v>
      </c>
      <c r="Q152">
        <f t="shared" si="30"/>
        <v>0</v>
      </c>
      <c r="R152">
        <f t="shared" si="30"/>
        <v>0</v>
      </c>
      <c r="S152">
        <f t="shared" si="30"/>
        <v>0</v>
      </c>
      <c r="T152">
        <f t="shared" si="30"/>
        <v>0</v>
      </c>
      <c r="U152">
        <f t="shared" si="30"/>
        <v>0</v>
      </c>
      <c r="V152">
        <f t="shared" si="30"/>
        <v>0</v>
      </c>
      <c r="W152">
        <f t="shared" si="31"/>
        <v>0</v>
      </c>
      <c r="X152">
        <f t="shared" si="31"/>
        <v>0</v>
      </c>
      <c r="Y152">
        <f t="shared" si="31"/>
        <v>0</v>
      </c>
      <c r="Z152">
        <f t="shared" si="31"/>
        <v>0</v>
      </c>
      <c r="AA152">
        <f t="shared" si="31"/>
        <v>0</v>
      </c>
      <c r="AB152">
        <f t="shared" si="31"/>
        <v>0</v>
      </c>
      <c r="AC152">
        <f t="shared" si="31"/>
        <v>0</v>
      </c>
      <c r="AD152">
        <f t="shared" si="31"/>
        <v>0</v>
      </c>
      <c r="AE152">
        <f t="shared" si="31"/>
        <v>0</v>
      </c>
      <c r="AF152">
        <f t="shared" si="31"/>
        <v>0</v>
      </c>
      <c r="AG152">
        <f t="shared" si="31"/>
        <v>0</v>
      </c>
      <c r="AH152">
        <f t="shared" si="31"/>
        <v>0</v>
      </c>
      <c r="AI152">
        <f t="shared" si="31"/>
        <v>0</v>
      </c>
      <c r="AJ152">
        <f t="shared" si="31"/>
        <v>0</v>
      </c>
      <c r="AK152">
        <f t="shared" si="31"/>
        <v>0</v>
      </c>
    </row>
    <row r="153" spans="1:37">
      <c r="A153">
        <f t="shared" si="28"/>
        <v>148</v>
      </c>
      <c r="C153" s="1"/>
      <c r="D153" s="1"/>
      <c r="E153" s="1"/>
      <c r="F153" s="1"/>
      <c r="G153">
        <f t="shared" si="30"/>
        <v>0</v>
      </c>
      <c r="H153">
        <f t="shared" si="30"/>
        <v>0</v>
      </c>
      <c r="I153">
        <f t="shared" si="30"/>
        <v>0</v>
      </c>
      <c r="J153">
        <f t="shared" si="30"/>
        <v>0</v>
      </c>
      <c r="K153">
        <f t="shared" si="30"/>
        <v>0</v>
      </c>
      <c r="L153">
        <f t="shared" si="30"/>
        <v>0</v>
      </c>
      <c r="M153">
        <f t="shared" si="30"/>
        <v>0</v>
      </c>
      <c r="N153">
        <f t="shared" si="30"/>
        <v>0</v>
      </c>
      <c r="O153">
        <f t="shared" si="30"/>
        <v>0</v>
      </c>
      <c r="P153">
        <f t="shared" si="30"/>
        <v>0</v>
      </c>
      <c r="Q153">
        <f t="shared" si="30"/>
        <v>0</v>
      </c>
      <c r="R153">
        <f t="shared" si="30"/>
        <v>0</v>
      </c>
      <c r="S153">
        <f t="shared" si="30"/>
        <v>0</v>
      </c>
      <c r="T153">
        <f t="shared" si="30"/>
        <v>0</v>
      </c>
      <c r="U153">
        <f t="shared" si="30"/>
        <v>0</v>
      </c>
      <c r="V153">
        <f t="shared" si="30"/>
        <v>0</v>
      </c>
      <c r="W153">
        <f t="shared" si="31"/>
        <v>0</v>
      </c>
      <c r="X153">
        <f t="shared" si="31"/>
        <v>0</v>
      </c>
      <c r="Y153">
        <f t="shared" si="31"/>
        <v>0</v>
      </c>
      <c r="Z153">
        <f t="shared" si="31"/>
        <v>0</v>
      </c>
      <c r="AA153">
        <f t="shared" si="31"/>
        <v>0</v>
      </c>
      <c r="AB153">
        <f t="shared" si="31"/>
        <v>0</v>
      </c>
      <c r="AC153">
        <f t="shared" si="31"/>
        <v>0</v>
      </c>
      <c r="AD153">
        <f t="shared" si="31"/>
        <v>0</v>
      </c>
      <c r="AE153">
        <f t="shared" si="31"/>
        <v>0</v>
      </c>
      <c r="AF153">
        <f t="shared" si="31"/>
        <v>0</v>
      </c>
      <c r="AG153">
        <f t="shared" si="31"/>
        <v>0</v>
      </c>
      <c r="AH153">
        <f t="shared" si="31"/>
        <v>0</v>
      </c>
      <c r="AI153">
        <f t="shared" si="31"/>
        <v>0</v>
      </c>
      <c r="AJ153">
        <f t="shared" si="31"/>
        <v>0</v>
      </c>
      <c r="AK153">
        <f t="shared" si="31"/>
        <v>0</v>
      </c>
    </row>
    <row r="154" spans="1:37">
      <c r="A154">
        <f t="shared" si="28"/>
        <v>149</v>
      </c>
      <c r="C154" s="1"/>
      <c r="D154" s="1"/>
      <c r="E154" s="1"/>
      <c r="F154" s="1"/>
      <c r="G154">
        <f t="shared" si="30"/>
        <v>0</v>
      </c>
      <c r="H154">
        <f t="shared" si="30"/>
        <v>0</v>
      </c>
      <c r="I154">
        <f t="shared" si="30"/>
        <v>0</v>
      </c>
      <c r="J154">
        <f t="shared" si="30"/>
        <v>0</v>
      </c>
      <c r="K154">
        <f t="shared" si="30"/>
        <v>0</v>
      </c>
      <c r="L154">
        <f t="shared" si="30"/>
        <v>0</v>
      </c>
      <c r="M154">
        <f t="shared" si="30"/>
        <v>0</v>
      </c>
      <c r="N154">
        <f t="shared" si="30"/>
        <v>0</v>
      </c>
      <c r="O154">
        <f t="shared" si="30"/>
        <v>0</v>
      </c>
      <c r="P154">
        <f t="shared" si="30"/>
        <v>0</v>
      </c>
      <c r="Q154">
        <f t="shared" si="30"/>
        <v>0</v>
      </c>
      <c r="R154">
        <f t="shared" si="30"/>
        <v>0</v>
      </c>
      <c r="S154">
        <f t="shared" si="30"/>
        <v>0</v>
      </c>
      <c r="T154">
        <f t="shared" si="30"/>
        <v>0</v>
      </c>
      <c r="U154">
        <f t="shared" si="30"/>
        <v>0</v>
      </c>
      <c r="V154">
        <f t="shared" si="30"/>
        <v>0</v>
      </c>
      <c r="W154">
        <f t="shared" si="31"/>
        <v>0</v>
      </c>
      <c r="X154">
        <f t="shared" si="31"/>
        <v>0</v>
      </c>
      <c r="Y154">
        <f t="shared" si="31"/>
        <v>0</v>
      </c>
      <c r="Z154">
        <f t="shared" si="31"/>
        <v>0</v>
      </c>
      <c r="AA154">
        <f t="shared" si="31"/>
        <v>0</v>
      </c>
      <c r="AB154">
        <f t="shared" si="31"/>
        <v>0</v>
      </c>
      <c r="AC154">
        <f t="shared" si="31"/>
        <v>0</v>
      </c>
      <c r="AD154">
        <f t="shared" si="31"/>
        <v>0</v>
      </c>
      <c r="AE154">
        <f t="shared" si="31"/>
        <v>0</v>
      </c>
      <c r="AF154">
        <f t="shared" si="31"/>
        <v>0</v>
      </c>
      <c r="AG154">
        <f t="shared" si="31"/>
        <v>0</v>
      </c>
      <c r="AH154">
        <f t="shared" si="31"/>
        <v>0</v>
      </c>
      <c r="AI154">
        <f t="shared" si="31"/>
        <v>0</v>
      </c>
      <c r="AJ154">
        <f t="shared" si="31"/>
        <v>0</v>
      </c>
      <c r="AK154">
        <f t="shared" si="31"/>
        <v>0</v>
      </c>
    </row>
    <row r="155" spans="1:37">
      <c r="A155">
        <f t="shared" si="28"/>
        <v>150</v>
      </c>
      <c r="C155" s="1"/>
      <c r="D155" s="1"/>
      <c r="E155" s="1"/>
      <c r="F155" s="1"/>
      <c r="G155">
        <f t="shared" si="30"/>
        <v>0</v>
      </c>
      <c r="H155">
        <f t="shared" si="30"/>
        <v>0</v>
      </c>
      <c r="I155">
        <f t="shared" si="30"/>
        <v>0</v>
      </c>
      <c r="J155">
        <f t="shared" si="30"/>
        <v>0</v>
      </c>
      <c r="K155">
        <f t="shared" si="30"/>
        <v>0</v>
      </c>
      <c r="L155">
        <f t="shared" si="30"/>
        <v>0</v>
      </c>
      <c r="M155">
        <f t="shared" si="30"/>
        <v>0</v>
      </c>
      <c r="N155">
        <f t="shared" si="30"/>
        <v>0</v>
      </c>
      <c r="O155">
        <f t="shared" si="30"/>
        <v>0</v>
      </c>
      <c r="P155">
        <f t="shared" si="30"/>
        <v>0</v>
      </c>
      <c r="Q155">
        <f t="shared" si="30"/>
        <v>0</v>
      </c>
      <c r="R155">
        <f t="shared" si="30"/>
        <v>0</v>
      </c>
      <c r="S155">
        <f t="shared" si="30"/>
        <v>0</v>
      </c>
      <c r="T155">
        <f t="shared" si="30"/>
        <v>0</v>
      </c>
      <c r="U155">
        <f t="shared" si="30"/>
        <v>0</v>
      </c>
      <c r="V155">
        <f t="shared" si="30"/>
        <v>0</v>
      </c>
      <c r="W155">
        <f t="shared" si="31"/>
        <v>0</v>
      </c>
      <c r="X155">
        <f t="shared" si="31"/>
        <v>0</v>
      </c>
      <c r="Y155">
        <f t="shared" si="31"/>
        <v>0</v>
      </c>
      <c r="Z155">
        <f t="shared" si="31"/>
        <v>0</v>
      </c>
      <c r="AA155">
        <f t="shared" si="31"/>
        <v>0</v>
      </c>
      <c r="AB155">
        <f t="shared" si="31"/>
        <v>0</v>
      </c>
      <c r="AC155">
        <f t="shared" si="31"/>
        <v>0</v>
      </c>
      <c r="AD155">
        <f t="shared" si="31"/>
        <v>0</v>
      </c>
      <c r="AE155">
        <f t="shared" si="31"/>
        <v>0</v>
      </c>
      <c r="AF155">
        <f t="shared" si="31"/>
        <v>0</v>
      </c>
      <c r="AG155">
        <f t="shared" si="31"/>
        <v>0</v>
      </c>
      <c r="AH155">
        <f t="shared" si="31"/>
        <v>0</v>
      </c>
      <c r="AI155">
        <f t="shared" si="31"/>
        <v>0</v>
      </c>
      <c r="AJ155">
        <f t="shared" si="31"/>
        <v>0</v>
      </c>
      <c r="AK155">
        <f t="shared" si="31"/>
        <v>0</v>
      </c>
    </row>
    <row r="156" spans="1:37">
      <c r="A156">
        <f t="shared" si="28"/>
        <v>151</v>
      </c>
      <c r="C156" s="1"/>
      <c r="D156" s="1"/>
      <c r="E156" s="1"/>
      <c r="F156" s="1"/>
      <c r="G156">
        <f t="shared" si="30"/>
        <v>0</v>
      </c>
      <c r="H156">
        <f t="shared" si="30"/>
        <v>0</v>
      </c>
      <c r="I156">
        <f t="shared" si="30"/>
        <v>0</v>
      </c>
      <c r="J156">
        <f t="shared" si="30"/>
        <v>0</v>
      </c>
      <c r="K156">
        <f t="shared" si="30"/>
        <v>0</v>
      </c>
      <c r="L156">
        <f t="shared" si="30"/>
        <v>0</v>
      </c>
      <c r="M156">
        <f t="shared" si="30"/>
        <v>0</v>
      </c>
      <c r="N156">
        <f t="shared" si="30"/>
        <v>0</v>
      </c>
      <c r="O156">
        <f t="shared" si="30"/>
        <v>0</v>
      </c>
      <c r="P156">
        <f t="shared" si="30"/>
        <v>0</v>
      </c>
      <c r="Q156">
        <f t="shared" si="30"/>
        <v>0</v>
      </c>
      <c r="R156">
        <f t="shared" si="30"/>
        <v>0</v>
      </c>
      <c r="S156">
        <f t="shared" si="30"/>
        <v>0</v>
      </c>
      <c r="T156">
        <f t="shared" si="30"/>
        <v>0</v>
      </c>
      <c r="U156">
        <f t="shared" si="30"/>
        <v>0</v>
      </c>
      <c r="V156">
        <f t="shared" si="30"/>
        <v>0</v>
      </c>
      <c r="W156">
        <f t="shared" si="31"/>
        <v>0</v>
      </c>
      <c r="X156">
        <f t="shared" si="31"/>
        <v>0</v>
      </c>
      <c r="Y156">
        <f t="shared" si="31"/>
        <v>0</v>
      </c>
      <c r="Z156">
        <f t="shared" si="31"/>
        <v>0</v>
      </c>
      <c r="AA156">
        <f t="shared" si="31"/>
        <v>0</v>
      </c>
      <c r="AB156">
        <f t="shared" si="31"/>
        <v>0</v>
      </c>
      <c r="AC156">
        <f t="shared" si="31"/>
        <v>0</v>
      </c>
      <c r="AD156">
        <f t="shared" si="31"/>
        <v>0</v>
      </c>
      <c r="AE156">
        <f t="shared" si="31"/>
        <v>0</v>
      </c>
      <c r="AF156">
        <f t="shared" si="31"/>
        <v>0</v>
      </c>
      <c r="AG156">
        <f t="shared" si="31"/>
        <v>0</v>
      </c>
      <c r="AH156">
        <f t="shared" si="31"/>
        <v>0</v>
      </c>
      <c r="AI156">
        <f t="shared" si="31"/>
        <v>0</v>
      </c>
      <c r="AJ156">
        <f t="shared" si="31"/>
        <v>0</v>
      </c>
      <c r="AK156">
        <f t="shared" si="31"/>
        <v>0</v>
      </c>
    </row>
    <row r="157" spans="1:37">
      <c r="A157">
        <f t="shared" si="28"/>
        <v>152</v>
      </c>
      <c r="C157" s="1"/>
      <c r="D157" s="1"/>
      <c r="E157" s="1"/>
      <c r="F157" s="1"/>
      <c r="G157">
        <f t="shared" si="30"/>
        <v>0</v>
      </c>
      <c r="H157">
        <f t="shared" si="30"/>
        <v>0</v>
      </c>
      <c r="I157">
        <f t="shared" si="30"/>
        <v>0</v>
      </c>
      <c r="J157">
        <f t="shared" si="30"/>
        <v>0</v>
      </c>
      <c r="K157">
        <f t="shared" si="30"/>
        <v>0</v>
      </c>
      <c r="L157">
        <f t="shared" si="30"/>
        <v>0</v>
      </c>
      <c r="M157">
        <f t="shared" si="30"/>
        <v>0</v>
      </c>
      <c r="N157">
        <f t="shared" si="30"/>
        <v>0</v>
      </c>
      <c r="O157">
        <f t="shared" si="30"/>
        <v>0</v>
      </c>
      <c r="P157">
        <f t="shared" si="30"/>
        <v>0</v>
      </c>
      <c r="Q157">
        <f t="shared" si="30"/>
        <v>0</v>
      </c>
      <c r="R157">
        <f t="shared" si="30"/>
        <v>0</v>
      </c>
      <c r="S157">
        <f t="shared" si="30"/>
        <v>0</v>
      </c>
      <c r="T157">
        <f t="shared" si="30"/>
        <v>0</v>
      </c>
      <c r="U157">
        <f t="shared" si="30"/>
        <v>0</v>
      </c>
      <c r="V157">
        <f t="shared" si="30"/>
        <v>0</v>
      </c>
      <c r="W157">
        <f t="shared" si="31"/>
        <v>0</v>
      </c>
      <c r="X157">
        <f t="shared" si="31"/>
        <v>0</v>
      </c>
      <c r="Y157">
        <f t="shared" si="31"/>
        <v>0</v>
      </c>
      <c r="Z157">
        <f t="shared" si="31"/>
        <v>0</v>
      </c>
      <c r="AA157">
        <f t="shared" si="31"/>
        <v>0</v>
      </c>
      <c r="AB157">
        <f t="shared" si="31"/>
        <v>0</v>
      </c>
      <c r="AC157">
        <f t="shared" si="31"/>
        <v>0</v>
      </c>
      <c r="AD157">
        <f t="shared" si="31"/>
        <v>0</v>
      </c>
      <c r="AE157">
        <f t="shared" si="31"/>
        <v>0</v>
      </c>
      <c r="AF157">
        <f t="shared" si="31"/>
        <v>0</v>
      </c>
      <c r="AG157">
        <f t="shared" si="31"/>
        <v>0</v>
      </c>
      <c r="AH157">
        <f t="shared" si="31"/>
        <v>0</v>
      </c>
      <c r="AI157">
        <f t="shared" si="31"/>
        <v>0</v>
      </c>
      <c r="AJ157">
        <f t="shared" si="31"/>
        <v>0</v>
      </c>
      <c r="AK157">
        <f t="shared" si="31"/>
        <v>0</v>
      </c>
    </row>
    <row r="158" spans="1:37">
      <c r="A158">
        <f t="shared" si="28"/>
        <v>153</v>
      </c>
      <c r="C158" s="1"/>
      <c r="D158" s="1"/>
      <c r="E158" s="1"/>
      <c r="F158" s="1"/>
      <c r="G158">
        <f t="shared" si="30"/>
        <v>0</v>
      </c>
      <c r="H158">
        <f t="shared" si="30"/>
        <v>0</v>
      </c>
      <c r="I158">
        <f t="shared" si="30"/>
        <v>0</v>
      </c>
      <c r="J158">
        <f t="shared" si="30"/>
        <v>0</v>
      </c>
      <c r="K158">
        <f t="shared" si="30"/>
        <v>0</v>
      </c>
      <c r="L158">
        <f t="shared" si="30"/>
        <v>0</v>
      </c>
      <c r="M158">
        <f t="shared" si="30"/>
        <v>0</v>
      </c>
      <c r="N158">
        <f t="shared" si="30"/>
        <v>0</v>
      </c>
      <c r="O158">
        <f t="shared" si="30"/>
        <v>0</v>
      </c>
      <c r="P158">
        <f t="shared" si="30"/>
        <v>0</v>
      </c>
      <c r="Q158">
        <f t="shared" si="30"/>
        <v>0</v>
      </c>
      <c r="R158">
        <f t="shared" si="30"/>
        <v>0</v>
      </c>
      <c r="S158">
        <f t="shared" si="30"/>
        <v>0</v>
      </c>
      <c r="T158">
        <f t="shared" si="30"/>
        <v>0</v>
      </c>
      <c r="U158">
        <f t="shared" si="30"/>
        <v>0</v>
      </c>
      <c r="V158">
        <f t="shared" si="30"/>
        <v>0</v>
      </c>
      <c r="W158">
        <f t="shared" si="31"/>
        <v>0</v>
      </c>
      <c r="X158">
        <f t="shared" si="31"/>
        <v>0</v>
      </c>
      <c r="Y158">
        <f t="shared" si="31"/>
        <v>0</v>
      </c>
      <c r="Z158">
        <f t="shared" si="31"/>
        <v>0</v>
      </c>
      <c r="AA158">
        <f t="shared" si="31"/>
        <v>0</v>
      </c>
      <c r="AB158">
        <f t="shared" si="31"/>
        <v>0</v>
      </c>
      <c r="AC158">
        <f t="shared" si="31"/>
        <v>0</v>
      </c>
      <c r="AD158">
        <f t="shared" si="31"/>
        <v>0</v>
      </c>
      <c r="AE158">
        <f t="shared" si="31"/>
        <v>0</v>
      </c>
      <c r="AF158">
        <f t="shared" si="31"/>
        <v>0</v>
      </c>
      <c r="AG158">
        <f t="shared" si="31"/>
        <v>0</v>
      </c>
      <c r="AH158">
        <f t="shared" si="31"/>
        <v>0</v>
      </c>
      <c r="AI158">
        <f t="shared" si="31"/>
        <v>0</v>
      </c>
      <c r="AJ158">
        <f t="shared" si="31"/>
        <v>0</v>
      </c>
      <c r="AK158">
        <f t="shared" si="31"/>
        <v>0</v>
      </c>
    </row>
    <row r="159" spans="1:37">
      <c r="A159">
        <f t="shared" si="28"/>
        <v>154</v>
      </c>
      <c r="C159" s="1"/>
      <c r="D159" s="1"/>
      <c r="E159" s="1"/>
      <c r="F159" s="1"/>
      <c r="G159">
        <f t="shared" si="30"/>
        <v>0</v>
      </c>
      <c r="H159">
        <f t="shared" si="30"/>
        <v>0</v>
      </c>
      <c r="I159">
        <f t="shared" si="30"/>
        <v>0</v>
      </c>
      <c r="J159">
        <f t="shared" si="30"/>
        <v>0</v>
      </c>
      <c r="K159">
        <f t="shared" si="30"/>
        <v>0</v>
      </c>
      <c r="L159">
        <f t="shared" si="30"/>
        <v>0</v>
      </c>
      <c r="M159">
        <f t="shared" si="30"/>
        <v>0</v>
      </c>
      <c r="N159">
        <f t="shared" si="30"/>
        <v>0</v>
      </c>
      <c r="O159">
        <f t="shared" si="30"/>
        <v>0</v>
      </c>
      <c r="P159">
        <f t="shared" si="30"/>
        <v>0</v>
      </c>
      <c r="Q159">
        <f t="shared" si="30"/>
        <v>0</v>
      </c>
      <c r="R159">
        <f t="shared" si="30"/>
        <v>0</v>
      </c>
      <c r="S159">
        <f t="shared" si="30"/>
        <v>0</v>
      </c>
      <c r="T159">
        <f t="shared" si="30"/>
        <v>0</v>
      </c>
      <c r="U159">
        <f t="shared" si="30"/>
        <v>0</v>
      </c>
      <c r="V159">
        <f t="shared" si="30"/>
        <v>0</v>
      </c>
      <c r="W159">
        <f t="shared" si="31"/>
        <v>0</v>
      </c>
      <c r="X159">
        <f t="shared" si="31"/>
        <v>0</v>
      </c>
      <c r="Y159">
        <f t="shared" si="31"/>
        <v>0</v>
      </c>
      <c r="Z159">
        <f t="shared" si="31"/>
        <v>0</v>
      </c>
      <c r="AA159">
        <f t="shared" si="31"/>
        <v>0</v>
      </c>
      <c r="AB159">
        <f t="shared" si="31"/>
        <v>0</v>
      </c>
      <c r="AC159">
        <f t="shared" si="31"/>
        <v>0</v>
      </c>
      <c r="AD159">
        <f t="shared" si="31"/>
        <v>0</v>
      </c>
      <c r="AE159">
        <f t="shared" si="31"/>
        <v>0</v>
      </c>
      <c r="AF159">
        <f t="shared" si="31"/>
        <v>0</v>
      </c>
      <c r="AG159">
        <f t="shared" si="31"/>
        <v>0</v>
      </c>
      <c r="AH159">
        <f t="shared" si="31"/>
        <v>0</v>
      </c>
      <c r="AI159">
        <f t="shared" si="31"/>
        <v>0</v>
      </c>
      <c r="AJ159">
        <f t="shared" si="31"/>
        <v>0</v>
      </c>
      <c r="AK159">
        <f t="shared" si="31"/>
        <v>0</v>
      </c>
    </row>
    <row r="160" spans="1:37">
      <c r="A160">
        <f t="shared" si="28"/>
        <v>155</v>
      </c>
      <c r="C160" s="1"/>
      <c r="D160" s="1"/>
      <c r="E160" s="1"/>
      <c r="F160" s="1"/>
      <c r="G160">
        <f t="shared" si="30"/>
        <v>0</v>
      </c>
      <c r="H160">
        <f t="shared" si="30"/>
        <v>0</v>
      </c>
      <c r="I160">
        <f t="shared" si="30"/>
        <v>0</v>
      </c>
      <c r="J160">
        <f t="shared" si="30"/>
        <v>0</v>
      </c>
      <c r="K160">
        <f t="shared" si="30"/>
        <v>0</v>
      </c>
      <c r="L160">
        <f t="shared" si="30"/>
        <v>0</v>
      </c>
      <c r="M160">
        <f t="shared" si="30"/>
        <v>0</v>
      </c>
      <c r="N160">
        <f t="shared" si="30"/>
        <v>0</v>
      </c>
      <c r="O160">
        <f t="shared" si="30"/>
        <v>0</v>
      </c>
      <c r="P160">
        <f t="shared" si="30"/>
        <v>0</v>
      </c>
      <c r="Q160">
        <f t="shared" si="30"/>
        <v>0</v>
      </c>
      <c r="R160">
        <f t="shared" si="30"/>
        <v>0</v>
      </c>
      <c r="S160">
        <f t="shared" si="30"/>
        <v>0</v>
      </c>
      <c r="T160">
        <f t="shared" si="30"/>
        <v>0</v>
      </c>
      <c r="U160">
        <f t="shared" si="30"/>
        <v>0</v>
      </c>
      <c r="V160">
        <f t="shared" ref="V160" si="32">SUMPRODUCT((V$4=$E160)*($F160))</f>
        <v>0</v>
      </c>
      <c r="W160">
        <f t="shared" si="31"/>
        <v>0</v>
      </c>
      <c r="X160">
        <f t="shared" si="31"/>
        <v>0</v>
      </c>
      <c r="Y160">
        <f t="shared" si="31"/>
        <v>0</v>
      </c>
      <c r="Z160">
        <f t="shared" si="31"/>
        <v>0</v>
      </c>
      <c r="AA160">
        <f t="shared" si="31"/>
        <v>0</v>
      </c>
      <c r="AB160">
        <f t="shared" si="31"/>
        <v>0</v>
      </c>
      <c r="AC160">
        <f t="shared" si="31"/>
        <v>0</v>
      </c>
      <c r="AD160">
        <f t="shared" si="31"/>
        <v>0</v>
      </c>
      <c r="AE160">
        <f t="shared" si="31"/>
        <v>0</v>
      </c>
      <c r="AF160">
        <f t="shared" si="31"/>
        <v>0</v>
      </c>
      <c r="AG160">
        <f t="shared" si="31"/>
        <v>0</v>
      </c>
      <c r="AH160">
        <f t="shared" si="31"/>
        <v>0</v>
      </c>
      <c r="AI160">
        <f t="shared" si="31"/>
        <v>0</v>
      </c>
      <c r="AJ160">
        <f t="shared" si="31"/>
        <v>0</v>
      </c>
      <c r="AK160">
        <f t="shared" si="31"/>
        <v>0</v>
      </c>
    </row>
    <row r="161" spans="1:37">
      <c r="A161">
        <f>+A160+1</f>
        <v>156</v>
      </c>
    </row>
    <row r="162" spans="1:37" ht="14.4" thickBot="1">
      <c r="A162">
        <f>+A161+1</f>
        <v>157</v>
      </c>
      <c r="G162" s="92">
        <f>SUM(G5:G158)</f>
        <v>0</v>
      </c>
      <c r="H162" s="92">
        <f t="shared" ref="H162:AK162" si="33">SUM(H5:H158)</f>
        <v>0</v>
      </c>
      <c r="I162" s="92">
        <f t="shared" si="33"/>
        <v>0</v>
      </c>
      <c r="J162" s="92">
        <f t="shared" si="33"/>
        <v>0</v>
      </c>
      <c r="K162" s="92">
        <f t="shared" si="33"/>
        <v>0</v>
      </c>
      <c r="L162" s="92">
        <f t="shared" si="33"/>
        <v>0</v>
      </c>
      <c r="M162" s="92">
        <f t="shared" si="33"/>
        <v>0</v>
      </c>
      <c r="N162" s="92">
        <f t="shared" si="33"/>
        <v>0</v>
      </c>
      <c r="O162" s="92">
        <f t="shared" si="33"/>
        <v>0</v>
      </c>
      <c r="P162" s="92">
        <f t="shared" si="33"/>
        <v>0</v>
      </c>
      <c r="Q162" s="92">
        <f t="shared" si="33"/>
        <v>0</v>
      </c>
      <c r="R162" s="92">
        <f t="shared" si="33"/>
        <v>0</v>
      </c>
      <c r="S162" s="92">
        <f t="shared" si="33"/>
        <v>0</v>
      </c>
      <c r="T162" s="92">
        <f t="shared" si="33"/>
        <v>0</v>
      </c>
      <c r="U162" s="92">
        <f t="shared" si="33"/>
        <v>0</v>
      </c>
      <c r="V162" s="92">
        <f t="shared" si="33"/>
        <v>0</v>
      </c>
      <c r="W162" s="92">
        <f t="shared" si="33"/>
        <v>0</v>
      </c>
      <c r="X162" s="92">
        <f t="shared" si="33"/>
        <v>0</v>
      </c>
      <c r="Y162" s="92">
        <f t="shared" si="33"/>
        <v>0</v>
      </c>
      <c r="Z162" s="92">
        <f t="shared" si="33"/>
        <v>0</v>
      </c>
      <c r="AA162" s="92">
        <f t="shared" si="33"/>
        <v>0</v>
      </c>
      <c r="AB162" s="92">
        <f t="shared" si="33"/>
        <v>0</v>
      </c>
      <c r="AC162" s="92">
        <f t="shared" si="33"/>
        <v>0</v>
      </c>
      <c r="AD162" s="92">
        <f t="shared" si="33"/>
        <v>0</v>
      </c>
      <c r="AE162" s="92">
        <f t="shared" si="33"/>
        <v>0</v>
      </c>
      <c r="AF162" s="92">
        <f t="shared" si="33"/>
        <v>0</v>
      </c>
      <c r="AG162" s="92">
        <f t="shared" si="33"/>
        <v>0</v>
      </c>
      <c r="AH162" s="92">
        <f t="shared" si="33"/>
        <v>0</v>
      </c>
      <c r="AI162" s="92">
        <f t="shared" si="33"/>
        <v>0</v>
      </c>
      <c r="AJ162" s="92">
        <f t="shared" si="33"/>
        <v>0</v>
      </c>
      <c r="AK162" s="92">
        <f t="shared" si="33"/>
        <v>0</v>
      </c>
    </row>
    <row r="163" spans="1:37" ht="14.4" thickTop="1"/>
  </sheetData>
  <sheetProtection deleteRows="0" sort="0" autoFilter="0" pivotTables="0"/>
  <pageMargins left="0.70866141732283472" right="0.70866141732283472" top="0.74803149606299213" bottom="0.74803149606299213"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P2833"/>
  <sheetViews>
    <sheetView rightToLeft="1" zoomScale="90" zoomScaleNormal="90" workbookViewId="0">
      <pane ySplit="4" topLeftCell="A19" activePane="bottomLeft" state="frozen"/>
      <selection pane="bottomLeft" activeCell="E5" sqref="B5:E36"/>
    </sheetView>
  </sheetViews>
  <sheetFormatPr defaultColWidth="9" defaultRowHeight="17.399999999999999"/>
  <cols>
    <col min="1" max="1" width="19.5" style="31" customWidth="1"/>
    <col min="2" max="2" width="16.19921875" style="31" customWidth="1"/>
    <col min="3" max="3" width="13.09765625" style="31" customWidth="1"/>
    <col min="4" max="4" width="23" style="31" customWidth="1"/>
    <col min="5" max="5" width="11.19921875" style="31" customWidth="1"/>
    <col min="6" max="6" width="7.09765625" style="31" hidden="1" customWidth="1"/>
    <col min="7" max="7" width="6.19921875" style="31" hidden="1" customWidth="1"/>
    <col min="8" max="8" width="14.19921875" style="31" hidden="1" customWidth="1"/>
    <col min="9" max="9" width="23.69921875" style="31" hidden="1" customWidth="1"/>
    <col min="10" max="11" width="9" style="2"/>
    <col min="12" max="12" width="15.69921875" style="2" customWidth="1"/>
    <col min="13" max="16384" width="9" style="2"/>
  </cols>
  <sheetData>
    <row r="4" spans="1:16">
      <c r="A4" s="25" t="s">
        <v>41</v>
      </c>
      <c r="B4" s="25" t="s">
        <v>9</v>
      </c>
      <c r="C4" s="25" t="s">
        <v>45</v>
      </c>
      <c r="D4" s="25" t="s">
        <v>47</v>
      </c>
      <c r="E4" s="25" t="s">
        <v>17</v>
      </c>
      <c r="F4" s="25" t="s">
        <v>48</v>
      </c>
      <c r="G4" s="25" t="s">
        <v>49</v>
      </c>
      <c r="H4" s="25" t="s">
        <v>50</v>
      </c>
      <c r="I4" s="25" t="s">
        <v>40</v>
      </c>
    </row>
    <row r="5" spans="1:16" ht="19.5" customHeight="1">
      <c r="A5" s="148">
        <v>45678</v>
      </c>
      <c r="B5" s="65"/>
      <c r="C5" s="81"/>
      <c r="D5" s="105"/>
      <c r="E5" s="81"/>
      <c r="F5" s="65"/>
      <c r="G5" s="39"/>
      <c r="H5" s="65"/>
      <c r="I5" s="1"/>
    </row>
    <row r="6" spans="1:16">
      <c r="A6" s="148">
        <v>45673</v>
      </c>
      <c r="B6" s="103"/>
      <c r="C6" s="81"/>
      <c r="D6" s="105"/>
      <c r="E6" s="81"/>
      <c r="F6" s="65"/>
      <c r="G6" s="39"/>
      <c r="H6" s="65"/>
      <c r="I6" s="1"/>
    </row>
    <row r="7" spans="1:16">
      <c r="A7" s="148">
        <v>45674</v>
      </c>
      <c r="B7" s="103"/>
      <c r="C7" s="81"/>
      <c r="D7" s="105"/>
      <c r="E7" s="81"/>
      <c r="F7" s="65"/>
      <c r="G7" s="39"/>
      <c r="H7" s="65"/>
      <c r="I7" s="1"/>
    </row>
    <row r="8" spans="1:16">
      <c r="A8" s="148">
        <v>45673</v>
      </c>
      <c r="B8" s="81"/>
      <c r="C8" s="81"/>
      <c r="D8" s="105"/>
      <c r="E8" s="81"/>
      <c r="F8" s="65"/>
      <c r="G8" s="39"/>
      <c r="H8" s="65"/>
      <c r="I8" s="1"/>
    </row>
    <row r="9" spans="1:16">
      <c r="A9" s="148">
        <v>45694</v>
      </c>
      <c r="B9" s="81"/>
      <c r="C9" s="81"/>
      <c r="D9" s="105"/>
      <c r="E9" s="81"/>
      <c r="F9" s="65"/>
      <c r="G9" s="39"/>
      <c r="H9" s="65"/>
      <c r="I9" s="1"/>
      <c r="K9"/>
      <c r="L9"/>
      <c r="M9"/>
      <c r="N9"/>
      <c r="O9"/>
      <c r="P9"/>
    </row>
    <row r="10" spans="1:16">
      <c r="A10" s="148">
        <v>45673</v>
      </c>
      <c r="B10" s="81"/>
      <c r="C10" s="81"/>
      <c r="D10" s="105"/>
      <c r="E10" s="81"/>
      <c r="F10" s="65"/>
      <c r="G10" s="39"/>
      <c r="H10" s="65"/>
      <c r="I10" s="1"/>
      <c r="K10"/>
      <c r="L10"/>
      <c r="M10"/>
      <c r="N10"/>
      <c r="O10"/>
      <c r="P10"/>
    </row>
    <row r="11" spans="1:16">
      <c r="A11" s="148">
        <v>45704</v>
      </c>
      <c r="B11" s="81"/>
      <c r="C11" s="81"/>
      <c r="D11" s="105"/>
      <c r="E11" s="81"/>
      <c r="F11" s="65"/>
      <c r="G11" s="39"/>
      <c r="H11" s="65"/>
      <c r="I11" s="1"/>
      <c r="K11"/>
      <c r="L11"/>
      <c r="M11"/>
      <c r="N11"/>
      <c r="O11"/>
      <c r="P11"/>
    </row>
    <row r="12" spans="1:16">
      <c r="A12" s="148">
        <v>45732</v>
      </c>
      <c r="B12" s="81"/>
      <c r="C12" s="81"/>
      <c r="D12" s="105"/>
      <c r="E12" s="81"/>
      <c r="F12" s="65"/>
      <c r="G12" s="39"/>
      <c r="H12" s="65"/>
      <c r="I12" s="1"/>
      <c r="K12"/>
      <c r="L12"/>
      <c r="M12"/>
      <c r="N12"/>
      <c r="O12"/>
      <c r="P12"/>
    </row>
    <row r="13" spans="1:16">
      <c r="A13" s="148">
        <v>45673</v>
      </c>
      <c r="B13" s="81"/>
      <c r="C13" s="81"/>
      <c r="D13" s="105"/>
      <c r="E13" s="81"/>
      <c r="F13" s="65"/>
      <c r="G13" s="39"/>
      <c r="H13" s="65"/>
      <c r="I13" s="1"/>
      <c r="K13"/>
      <c r="L13"/>
      <c r="M13"/>
      <c r="N13"/>
      <c r="O13"/>
      <c r="P13"/>
    </row>
    <row r="14" spans="1:16">
      <c r="A14" s="148">
        <v>45673</v>
      </c>
      <c r="B14" s="81"/>
      <c r="C14" s="81"/>
      <c r="D14" s="105"/>
      <c r="E14" s="81"/>
      <c r="F14" s="65"/>
      <c r="G14" s="39"/>
      <c r="H14" s="65"/>
      <c r="I14" s="1"/>
      <c r="K14"/>
      <c r="L14"/>
      <c r="M14"/>
      <c r="N14"/>
      <c r="O14"/>
      <c r="P14"/>
    </row>
    <row r="15" spans="1:16">
      <c r="A15" s="148">
        <v>45678</v>
      </c>
      <c r="B15" s="81"/>
      <c r="C15" s="81"/>
      <c r="D15" s="105"/>
      <c r="E15" s="81"/>
      <c r="F15" s="65"/>
      <c r="G15" s="39"/>
      <c r="H15" s="65"/>
      <c r="I15" s="1"/>
      <c r="K15"/>
      <c r="L15"/>
      <c r="M15"/>
      <c r="N15"/>
      <c r="O15"/>
      <c r="P15"/>
    </row>
    <row r="16" spans="1:16">
      <c r="A16" s="148">
        <v>45709</v>
      </c>
      <c r="B16" s="81"/>
      <c r="C16" s="81"/>
      <c r="D16" s="105"/>
      <c r="E16" s="81"/>
      <c r="F16" s="65"/>
      <c r="G16" s="39"/>
      <c r="H16" s="65"/>
      <c r="I16" s="1"/>
      <c r="K16"/>
      <c r="L16"/>
      <c r="M16"/>
      <c r="N16"/>
      <c r="O16"/>
      <c r="P16"/>
    </row>
    <row r="17" spans="1:16">
      <c r="A17" s="148">
        <v>45678</v>
      </c>
      <c r="B17" s="81"/>
      <c r="C17" s="81"/>
      <c r="D17" s="105"/>
      <c r="E17" s="81"/>
      <c r="F17" s="65"/>
      <c r="G17" s="39"/>
      <c r="H17" s="65"/>
      <c r="I17" s="1"/>
      <c r="K17"/>
      <c r="L17"/>
      <c r="M17"/>
      <c r="N17"/>
      <c r="O17"/>
      <c r="P17"/>
    </row>
    <row r="18" spans="1:16">
      <c r="A18" s="148">
        <v>45674</v>
      </c>
      <c r="B18" s="81"/>
      <c r="C18" s="81"/>
      <c r="D18" s="105"/>
      <c r="E18" s="81"/>
      <c r="F18" s="65"/>
      <c r="G18" s="39"/>
      <c r="H18" s="65"/>
      <c r="I18" s="1"/>
      <c r="K18"/>
      <c r="L18"/>
      <c r="M18"/>
      <c r="N18"/>
      <c r="O18"/>
      <c r="P18"/>
    </row>
    <row r="19" spans="1:16">
      <c r="A19" s="148">
        <v>45705</v>
      </c>
      <c r="B19" s="81"/>
      <c r="C19" s="81"/>
      <c r="D19" s="105"/>
      <c r="E19" s="81"/>
      <c r="F19" s="65"/>
      <c r="G19" s="39"/>
      <c r="H19" s="65"/>
      <c r="I19" s="1"/>
      <c r="K19"/>
      <c r="L19"/>
      <c r="M19"/>
      <c r="N19"/>
      <c r="O19"/>
      <c r="P19"/>
    </row>
    <row r="20" spans="1:16">
      <c r="A20" s="148">
        <v>45722</v>
      </c>
      <c r="B20" s="81"/>
      <c r="C20" s="81"/>
      <c r="D20" s="105"/>
      <c r="E20" s="81"/>
      <c r="F20" s="65"/>
      <c r="G20" s="39"/>
      <c r="H20" s="65"/>
      <c r="I20" s="1"/>
      <c r="K20"/>
      <c r="L20"/>
      <c r="M20"/>
      <c r="N20"/>
      <c r="O20"/>
      <c r="P20"/>
    </row>
    <row r="21" spans="1:16">
      <c r="A21" s="148">
        <v>45763</v>
      </c>
      <c r="B21" s="81"/>
      <c r="C21" s="81"/>
      <c r="D21" s="105"/>
      <c r="E21" s="81"/>
      <c r="F21" s="65"/>
      <c r="G21" s="39"/>
      <c r="H21" s="65"/>
      <c r="I21" s="1"/>
      <c r="K21"/>
      <c r="L21"/>
      <c r="M21"/>
      <c r="N21"/>
      <c r="O21"/>
      <c r="P21"/>
    </row>
    <row r="22" spans="1:16">
      <c r="A22" s="148">
        <v>45677</v>
      </c>
      <c r="B22" s="81"/>
      <c r="C22" s="81"/>
      <c r="D22" s="105"/>
      <c r="E22" s="81"/>
      <c r="F22" s="65"/>
      <c r="G22" s="39"/>
      <c r="H22" s="65"/>
      <c r="I22" s="1"/>
      <c r="K22"/>
      <c r="L22"/>
      <c r="M22"/>
      <c r="N22"/>
      <c r="O22"/>
      <c r="P22"/>
    </row>
    <row r="23" spans="1:16">
      <c r="A23" s="148">
        <v>45677</v>
      </c>
      <c r="B23" s="81"/>
      <c r="C23" s="81"/>
      <c r="D23" s="105"/>
      <c r="E23" s="81"/>
      <c r="F23" s="65"/>
      <c r="G23" s="39"/>
      <c r="H23" s="65"/>
      <c r="I23" s="1"/>
      <c r="K23"/>
      <c r="L23"/>
      <c r="M23"/>
      <c r="N23"/>
      <c r="O23"/>
      <c r="P23"/>
    </row>
    <row r="24" spans="1:16">
      <c r="A24" s="148">
        <v>45677</v>
      </c>
      <c r="B24" s="81"/>
      <c r="C24" s="81"/>
      <c r="D24" s="105"/>
      <c r="E24" s="81"/>
      <c r="F24" s="65"/>
      <c r="G24" s="39"/>
      <c r="H24" s="65"/>
      <c r="I24" s="1"/>
      <c r="K24"/>
      <c r="L24"/>
      <c r="M24"/>
      <c r="N24"/>
      <c r="O24"/>
      <c r="P24"/>
    </row>
    <row r="25" spans="1:16">
      <c r="A25" s="148">
        <v>45708</v>
      </c>
      <c r="B25" s="81"/>
      <c r="C25" s="81"/>
      <c r="D25" s="105"/>
      <c r="E25" s="81"/>
      <c r="F25" s="65"/>
      <c r="G25" s="39"/>
      <c r="H25" s="65"/>
      <c r="I25" s="1"/>
      <c r="K25"/>
      <c r="L25"/>
      <c r="M25"/>
      <c r="N25"/>
      <c r="O25"/>
      <c r="P25"/>
    </row>
    <row r="26" spans="1:16">
      <c r="A26" s="148">
        <v>45709</v>
      </c>
      <c r="B26" s="81"/>
      <c r="C26" s="81"/>
      <c r="D26" s="105"/>
      <c r="E26" s="81"/>
      <c r="F26" s="65"/>
      <c r="G26" s="39"/>
      <c r="H26" s="65"/>
      <c r="I26" s="1"/>
      <c r="K26"/>
      <c r="L26"/>
      <c r="M26"/>
      <c r="N26"/>
      <c r="O26"/>
      <c r="P26"/>
    </row>
    <row r="27" spans="1:16">
      <c r="A27" s="148">
        <v>45705</v>
      </c>
      <c r="B27" s="81"/>
      <c r="C27" s="81"/>
      <c r="D27" s="105"/>
      <c r="E27" s="81"/>
      <c r="F27" s="65"/>
      <c r="G27" s="39"/>
      <c r="H27" s="65"/>
      <c r="I27" s="1"/>
      <c r="K27"/>
      <c r="L27"/>
      <c r="M27"/>
      <c r="N27"/>
      <c r="O27"/>
      <c r="P27"/>
    </row>
    <row r="28" spans="1:16">
      <c r="A28" s="148">
        <v>38371</v>
      </c>
      <c r="B28" s="81"/>
      <c r="C28" s="81"/>
      <c r="D28" s="105"/>
      <c r="E28" s="81"/>
      <c r="F28" s="65"/>
      <c r="G28" s="39"/>
      <c r="H28" s="65"/>
      <c r="I28" s="1"/>
      <c r="K28"/>
      <c r="L28"/>
      <c r="M28"/>
      <c r="N28"/>
      <c r="O28"/>
      <c r="P28"/>
    </row>
    <row r="29" spans="1:16">
      <c r="A29" s="148">
        <v>45736</v>
      </c>
      <c r="B29" s="81"/>
      <c r="C29" s="81"/>
      <c r="D29" s="105"/>
      <c r="E29" s="81"/>
      <c r="F29" s="65"/>
      <c r="G29" s="39"/>
      <c r="H29" s="65"/>
      <c r="I29" s="1"/>
      <c r="K29"/>
      <c r="L29"/>
      <c r="M29"/>
      <c r="N29"/>
      <c r="O29"/>
      <c r="P29"/>
    </row>
    <row r="30" spans="1:16">
      <c r="A30" s="148">
        <v>45708</v>
      </c>
      <c r="B30" s="81"/>
      <c r="C30" s="81"/>
      <c r="D30" s="105"/>
      <c r="E30" s="81"/>
      <c r="F30" s="65"/>
      <c r="G30" s="39"/>
      <c r="H30" s="65"/>
      <c r="I30" s="1"/>
      <c r="K30"/>
      <c r="L30"/>
      <c r="M30"/>
      <c r="N30"/>
      <c r="O30"/>
      <c r="P30"/>
    </row>
    <row r="31" spans="1:16">
      <c r="A31" s="148">
        <v>45703</v>
      </c>
      <c r="B31" s="81"/>
      <c r="C31" s="81"/>
      <c r="D31" s="105"/>
      <c r="E31" s="81"/>
      <c r="F31" s="65"/>
      <c r="G31" s="39"/>
      <c r="H31" s="65"/>
      <c r="I31" s="1"/>
      <c r="K31"/>
      <c r="L31"/>
      <c r="M31"/>
      <c r="N31"/>
      <c r="O31"/>
      <c r="P31"/>
    </row>
    <row r="32" spans="1:16">
      <c r="A32" s="148">
        <v>45701</v>
      </c>
      <c r="B32" s="81"/>
      <c r="C32" s="81"/>
      <c r="D32" s="105"/>
      <c r="E32" s="81"/>
      <c r="F32" s="65"/>
      <c r="G32" s="39"/>
      <c r="H32" s="65"/>
      <c r="I32" s="1"/>
      <c r="K32"/>
      <c r="L32"/>
      <c r="M32"/>
      <c r="N32"/>
      <c r="O32"/>
      <c r="P32"/>
    </row>
    <row r="33" spans="1:16">
      <c r="A33" s="148">
        <v>55229</v>
      </c>
      <c r="B33" s="81"/>
      <c r="C33" s="81"/>
      <c r="D33" s="105"/>
      <c r="E33" s="81"/>
      <c r="F33" s="65"/>
      <c r="G33" s="39"/>
      <c r="H33" s="65"/>
      <c r="I33" s="1"/>
      <c r="K33"/>
      <c r="L33"/>
      <c r="M33"/>
      <c r="N33"/>
      <c r="O33"/>
      <c r="P33"/>
    </row>
    <row r="34" spans="1:16">
      <c r="A34" s="148">
        <v>45793</v>
      </c>
      <c r="B34" s="81"/>
      <c r="C34" s="81"/>
      <c r="D34" s="105"/>
      <c r="E34" s="81"/>
      <c r="F34" s="65"/>
      <c r="G34" s="39"/>
      <c r="H34" s="65"/>
      <c r="I34" s="1"/>
      <c r="K34"/>
      <c r="L34"/>
      <c r="M34"/>
      <c r="N34"/>
      <c r="O34"/>
      <c r="P34"/>
    </row>
    <row r="35" spans="1:16">
      <c r="A35" s="148">
        <v>45794</v>
      </c>
      <c r="B35" s="81"/>
      <c r="C35" s="81"/>
      <c r="D35" s="105"/>
      <c r="E35" s="81"/>
      <c r="F35" s="65"/>
      <c r="G35" s="39"/>
      <c r="H35" s="65"/>
      <c r="I35" s="1"/>
      <c r="K35"/>
      <c r="L35"/>
      <c r="M35"/>
      <c r="N35"/>
      <c r="O35"/>
      <c r="P35"/>
    </row>
    <row r="36" spans="1:16">
      <c r="A36" s="148">
        <v>45704</v>
      </c>
      <c r="B36" s="81"/>
      <c r="C36" s="81"/>
      <c r="D36" s="105"/>
      <c r="E36" s="81"/>
      <c r="F36" s="65"/>
      <c r="G36" s="39"/>
      <c r="H36" s="65"/>
      <c r="I36" s="1"/>
      <c r="K36"/>
      <c r="L36"/>
      <c r="M36"/>
      <c r="N36"/>
      <c r="O36"/>
      <c r="P36"/>
    </row>
    <row r="37" spans="1:16">
      <c r="A37" s="4"/>
      <c r="B37" s="81"/>
      <c r="C37" s="81"/>
      <c r="D37" s="105"/>
      <c r="E37" s="81"/>
      <c r="F37" s="65"/>
      <c r="G37" s="39"/>
      <c r="H37" s="65"/>
      <c r="I37" s="1"/>
      <c r="K37"/>
      <c r="L37"/>
      <c r="M37"/>
      <c r="N37"/>
      <c r="O37"/>
      <c r="P37"/>
    </row>
    <row r="38" spans="1:16">
      <c r="A38" s="4"/>
      <c r="B38" s="81"/>
      <c r="C38" s="81"/>
      <c r="D38" s="105"/>
      <c r="E38" s="81"/>
      <c r="F38" s="65"/>
      <c r="G38" s="39"/>
      <c r="H38" s="65"/>
      <c r="I38" s="1"/>
      <c r="K38"/>
      <c r="L38"/>
      <c r="M38"/>
      <c r="N38"/>
      <c r="O38"/>
      <c r="P38"/>
    </row>
    <row r="39" spans="1:16">
      <c r="A39" s="4"/>
      <c r="B39" s="81"/>
      <c r="C39" s="81"/>
      <c r="D39" s="105"/>
      <c r="E39" s="81"/>
      <c r="F39" s="65"/>
      <c r="G39" s="39"/>
      <c r="H39" s="65"/>
      <c r="I39" s="1"/>
      <c r="K39"/>
      <c r="L39"/>
      <c r="M39"/>
      <c r="N39"/>
      <c r="O39"/>
      <c r="P39"/>
    </row>
    <row r="40" spans="1:16">
      <c r="A40" s="4"/>
      <c r="B40" s="81"/>
      <c r="C40" s="81"/>
      <c r="D40" s="105"/>
      <c r="E40" s="81"/>
      <c r="F40" s="65"/>
      <c r="G40" s="39"/>
      <c r="H40" s="65"/>
      <c r="I40" s="1"/>
      <c r="K40"/>
      <c r="L40"/>
      <c r="M40"/>
      <c r="N40"/>
      <c r="O40"/>
      <c r="P40"/>
    </row>
    <row r="41" spans="1:16">
      <c r="A41" s="4"/>
      <c r="B41" s="81"/>
      <c r="C41" s="81"/>
      <c r="D41" s="105"/>
      <c r="E41" s="81"/>
      <c r="F41" s="56"/>
      <c r="G41" s="39"/>
      <c r="H41" s="64"/>
      <c r="I41" s="1"/>
      <c r="K41"/>
      <c r="L41"/>
      <c r="M41"/>
      <c r="N41"/>
      <c r="O41"/>
      <c r="P41"/>
    </row>
    <row r="42" spans="1:16">
      <c r="A42" s="4"/>
      <c r="B42" s="81"/>
      <c r="C42" s="81"/>
      <c r="D42" s="105"/>
      <c r="E42" s="81"/>
      <c r="F42" s="56"/>
      <c r="G42" s="39"/>
      <c r="H42" s="64"/>
      <c r="I42" s="1"/>
      <c r="L42"/>
      <c r="M42"/>
      <c r="N42"/>
      <c r="O42"/>
      <c r="P42"/>
    </row>
    <row r="43" spans="1:16">
      <c r="A43" s="4"/>
      <c r="B43" s="81"/>
      <c r="C43" s="81"/>
      <c r="D43" s="105"/>
      <c r="E43" s="81"/>
      <c r="F43" s="56"/>
      <c r="G43" s="64"/>
      <c r="H43" s="39"/>
      <c r="I43" s="1"/>
      <c r="L43"/>
      <c r="M43"/>
      <c r="N43"/>
      <c r="O43"/>
      <c r="P43"/>
    </row>
    <row r="44" spans="1:16">
      <c r="A44" s="4"/>
      <c r="B44" s="81"/>
      <c r="C44" s="81"/>
      <c r="D44" s="105"/>
      <c r="E44" s="81"/>
      <c r="F44" s="56"/>
      <c r="G44" s="39"/>
      <c r="H44" s="64"/>
      <c r="I44" s="1"/>
      <c r="L44"/>
      <c r="M44"/>
      <c r="N44"/>
      <c r="O44"/>
      <c r="P44"/>
    </row>
    <row r="45" spans="1:16">
      <c r="A45" s="4"/>
      <c r="B45" s="81"/>
      <c r="C45" s="81"/>
      <c r="D45" s="105"/>
      <c r="E45" s="81"/>
      <c r="F45" s="56"/>
      <c r="G45" s="39"/>
      <c r="H45" s="64"/>
      <c r="I45" s="1"/>
      <c r="L45"/>
      <c r="M45"/>
      <c r="N45"/>
      <c r="O45"/>
      <c r="P45"/>
    </row>
    <row r="46" spans="1:16">
      <c r="A46" s="4"/>
      <c r="B46" s="81"/>
      <c r="C46" s="81"/>
      <c r="D46" s="105"/>
      <c r="E46" s="81"/>
      <c r="F46" s="56"/>
      <c r="G46" s="39"/>
      <c r="H46" s="64"/>
      <c r="I46" s="1"/>
      <c r="L46"/>
      <c r="M46"/>
      <c r="N46"/>
      <c r="O46"/>
      <c r="P46"/>
    </row>
    <row r="47" spans="1:16">
      <c r="A47" s="4"/>
      <c r="B47" s="81"/>
      <c r="C47" s="81"/>
      <c r="D47" s="105"/>
      <c r="E47" s="81"/>
      <c r="F47" s="56"/>
      <c r="G47" s="39"/>
      <c r="H47" s="64"/>
      <c r="I47" s="1"/>
      <c r="L47"/>
      <c r="M47"/>
      <c r="N47"/>
      <c r="O47"/>
      <c r="P47"/>
    </row>
    <row r="48" spans="1:16">
      <c r="A48" s="4"/>
      <c r="B48" s="81"/>
      <c r="C48" s="81"/>
      <c r="D48" s="105"/>
      <c r="E48" s="81"/>
      <c r="F48" s="64"/>
      <c r="G48" s="64"/>
      <c r="H48" s="39"/>
      <c r="I48" s="1"/>
      <c r="L48"/>
      <c r="M48"/>
      <c r="N48"/>
      <c r="O48"/>
      <c r="P48"/>
    </row>
    <row r="49" spans="1:16">
      <c r="A49" s="4"/>
      <c r="B49" s="81"/>
      <c r="C49" s="81"/>
      <c r="D49" s="105"/>
      <c r="E49" s="81"/>
      <c r="F49" s="39"/>
      <c r="G49" s="64"/>
      <c r="H49" s="64"/>
      <c r="L49"/>
      <c r="M49"/>
      <c r="N49"/>
      <c r="O49"/>
      <c r="P49"/>
    </row>
    <row r="50" spans="1:16">
      <c r="A50" s="4"/>
      <c r="B50" s="81"/>
      <c r="C50" s="81"/>
      <c r="D50" s="105"/>
      <c r="E50" s="81"/>
      <c r="F50" s="64"/>
      <c r="G50" s="64"/>
      <c r="H50" s="39"/>
      <c r="I50" s="1"/>
      <c r="L50"/>
      <c r="M50"/>
      <c r="N50"/>
      <c r="O50"/>
      <c r="P50"/>
    </row>
    <row r="51" spans="1:16">
      <c r="A51" s="4"/>
      <c r="B51" s="81"/>
      <c r="C51" s="81"/>
      <c r="D51" s="105"/>
      <c r="E51" s="81"/>
      <c r="F51" s="64"/>
      <c r="G51" s="39"/>
      <c r="H51" s="64"/>
      <c r="I51" s="1"/>
      <c r="L51"/>
      <c r="M51"/>
      <c r="N51"/>
      <c r="O51"/>
      <c r="P51"/>
    </row>
    <row r="52" spans="1:16">
      <c r="A52" s="112"/>
      <c r="B52" s="81"/>
      <c r="C52" s="81"/>
      <c r="D52" s="105"/>
      <c r="E52" s="81"/>
      <c r="F52" s="64"/>
      <c r="G52" s="64"/>
      <c r="H52" s="39"/>
      <c r="I52" s="1"/>
      <c r="L52"/>
      <c r="M52"/>
      <c r="N52"/>
      <c r="O52"/>
      <c r="P52"/>
    </row>
    <row r="53" spans="1:16">
      <c r="A53" s="4"/>
      <c r="B53" s="113"/>
      <c r="C53" s="81"/>
      <c r="D53" s="105"/>
      <c r="E53" s="81"/>
      <c r="F53" s="64"/>
      <c r="G53" s="64"/>
      <c r="H53" s="39"/>
      <c r="I53" s="1"/>
      <c r="L53"/>
      <c r="M53"/>
      <c r="N53"/>
      <c r="O53"/>
      <c r="P53"/>
    </row>
    <row r="54" spans="1:16">
      <c r="A54" s="4"/>
      <c r="B54" s="81"/>
      <c r="C54" s="81"/>
      <c r="D54" s="105"/>
      <c r="E54" s="81"/>
      <c r="F54" s="64"/>
      <c r="G54" s="39"/>
      <c r="H54" s="64"/>
      <c r="I54" s="1"/>
      <c r="L54"/>
      <c r="M54"/>
      <c r="N54"/>
      <c r="O54"/>
      <c r="P54"/>
    </row>
    <row r="55" spans="1:16">
      <c r="A55" s="4"/>
      <c r="B55" s="81"/>
      <c r="C55" s="81"/>
      <c r="D55" s="105"/>
      <c r="E55" s="81"/>
      <c r="F55" s="65"/>
      <c r="G55" s="39"/>
      <c r="H55" s="65"/>
      <c r="I55" s="1"/>
      <c r="L55"/>
      <c r="M55"/>
      <c r="N55"/>
      <c r="O55"/>
      <c r="P55"/>
    </row>
    <row r="56" spans="1:16">
      <c r="A56" s="4"/>
      <c r="B56" s="81"/>
      <c r="C56" s="81"/>
      <c r="D56" s="105"/>
      <c r="E56" s="81"/>
      <c r="F56" s="65"/>
      <c r="G56" s="65"/>
      <c r="H56" s="39"/>
      <c r="I56" s="1"/>
      <c r="L56"/>
      <c r="M56"/>
      <c r="N56"/>
      <c r="O56"/>
      <c r="P56"/>
    </row>
    <row r="57" spans="1:16">
      <c r="A57" s="4"/>
      <c r="B57" s="81"/>
      <c r="C57" s="81"/>
      <c r="D57" s="105"/>
      <c r="E57" s="81"/>
      <c r="F57" s="65"/>
      <c r="G57" s="39"/>
      <c r="H57" s="65"/>
      <c r="I57" s="1"/>
      <c r="L57"/>
      <c r="M57"/>
      <c r="N57"/>
      <c r="O57"/>
      <c r="P57"/>
    </row>
    <row r="58" spans="1:16">
      <c r="A58" s="4"/>
      <c r="B58" s="81"/>
      <c r="C58" s="81"/>
      <c r="D58" s="105"/>
      <c r="E58" s="81"/>
      <c r="F58" s="65"/>
      <c r="G58" s="39"/>
      <c r="H58" s="65"/>
      <c r="I58" s="1"/>
      <c r="L58"/>
      <c r="M58"/>
      <c r="N58"/>
      <c r="O58"/>
      <c r="P58"/>
    </row>
    <row r="59" spans="1:16">
      <c r="A59" s="4"/>
      <c r="B59" s="81"/>
      <c r="C59" s="81"/>
      <c r="D59" s="105"/>
      <c r="E59" s="81"/>
      <c r="F59" s="81" t="s">
        <v>59</v>
      </c>
      <c r="G59" s="39"/>
      <c r="H59" s="65"/>
      <c r="I59" s="1"/>
      <c r="L59"/>
      <c r="M59"/>
      <c r="N59"/>
      <c r="O59"/>
      <c r="P59"/>
    </row>
    <row r="60" spans="1:16">
      <c r="A60" s="4"/>
      <c r="B60" s="81"/>
      <c r="C60" s="81"/>
      <c r="D60" s="105"/>
      <c r="E60" s="81"/>
      <c r="F60" s="81" t="s">
        <v>59</v>
      </c>
      <c r="G60" s="65"/>
      <c r="H60" s="65"/>
      <c r="I60" s="1"/>
      <c r="L60"/>
      <c r="M60"/>
      <c r="N60"/>
      <c r="O60"/>
      <c r="P60"/>
    </row>
    <row r="61" spans="1:16">
      <c r="A61" s="4"/>
      <c r="B61" s="81"/>
      <c r="C61" s="81"/>
      <c r="D61" s="105"/>
      <c r="E61" s="81"/>
      <c r="F61" s="81" t="s">
        <v>59</v>
      </c>
      <c r="G61" s="39"/>
      <c r="H61" s="65"/>
      <c r="I61" s="1"/>
      <c r="L61"/>
      <c r="M61"/>
      <c r="N61"/>
      <c r="O61"/>
      <c r="P61"/>
    </row>
    <row r="62" spans="1:16">
      <c r="A62" s="4"/>
      <c r="B62" s="81"/>
      <c r="C62" s="81"/>
      <c r="D62" s="105"/>
      <c r="E62" s="81"/>
      <c r="F62" s="81" t="s">
        <v>59</v>
      </c>
      <c r="G62" s="39"/>
      <c r="H62" s="65"/>
      <c r="I62" s="1"/>
      <c r="L62"/>
      <c r="M62"/>
      <c r="N62"/>
      <c r="O62"/>
      <c r="P62"/>
    </row>
    <row r="63" spans="1:16">
      <c r="A63" s="4"/>
      <c r="B63" s="81"/>
      <c r="C63" s="81"/>
      <c r="D63" s="105"/>
      <c r="E63" s="81"/>
      <c r="F63" s="81" t="s">
        <v>59</v>
      </c>
      <c r="G63" s="39"/>
      <c r="H63" s="65"/>
      <c r="I63" s="1"/>
      <c r="L63"/>
      <c r="M63"/>
      <c r="N63"/>
      <c r="O63"/>
      <c r="P63"/>
    </row>
    <row r="64" spans="1:16">
      <c r="A64" s="4"/>
      <c r="B64" s="81"/>
      <c r="C64" s="81"/>
      <c r="D64" s="105"/>
      <c r="E64" s="81"/>
      <c r="F64" s="81" t="s">
        <v>59</v>
      </c>
      <c r="G64" s="65"/>
      <c r="H64" s="65"/>
      <c r="I64" s="1"/>
      <c r="L64"/>
      <c r="M64"/>
      <c r="N64"/>
      <c r="O64"/>
      <c r="P64"/>
    </row>
    <row r="65" spans="1:16">
      <c r="A65" s="4"/>
      <c r="B65" s="81"/>
      <c r="C65" s="81"/>
      <c r="D65" s="105"/>
      <c r="E65" s="81"/>
      <c r="F65" s="81" t="s">
        <v>59</v>
      </c>
      <c r="G65" s="39"/>
      <c r="H65" s="65"/>
      <c r="I65" s="1"/>
      <c r="L65"/>
      <c r="M65"/>
      <c r="N65"/>
      <c r="O65"/>
      <c r="P65"/>
    </row>
    <row r="66" spans="1:16">
      <c r="A66" s="4"/>
      <c r="B66" s="81"/>
      <c r="C66" s="81"/>
      <c r="D66" s="105"/>
      <c r="E66" s="81"/>
      <c r="F66" s="81" t="s">
        <v>59</v>
      </c>
      <c r="G66" s="39"/>
      <c r="H66" s="65"/>
      <c r="I66" s="1"/>
      <c r="L66"/>
      <c r="M66"/>
      <c r="N66"/>
      <c r="O66"/>
      <c r="P66"/>
    </row>
    <row r="67" spans="1:16">
      <c r="A67" s="4"/>
      <c r="B67" s="81"/>
      <c r="C67" s="81"/>
      <c r="D67" s="105"/>
      <c r="E67" s="81"/>
      <c r="F67" s="81" t="s">
        <v>59</v>
      </c>
      <c r="G67" s="39"/>
      <c r="H67" s="65"/>
      <c r="I67" s="1"/>
      <c r="L67"/>
      <c r="M67"/>
      <c r="N67"/>
      <c r="O67"/>
      <c r="P67"/>
    </row>
    <row r="68" spans="1:16">
      <c r="A68" s="4"/>
      <c r="B68" s="4"/>
      <c r="C68" s="81"/>
      <c r="D68" s="81"/>
      <c r="E68" s="105"/>
      <c r="F68" s="81" t="s">
        <v>59</v>
      </c>
      <c r="G68" s="39"/>
      <c r="H68" s="65"/>
      <c r="I68" s="1"/>
      <c r="L68"/>
      <c r="M68"/>
      <c r="N68"/>
      <c r="O68"/>
      <c r="P68"/>
    </row>
    <row r="69" spans="1:16">
      <c r="A69" s="4"/>
      <c r="B69" s="4"/>
      <c r="C69" s="81"/>
      <c r="D69" s="81"/>
      <c r="E69" s="105"/>
      <c r="F69" s="81" t="s">
        <v>59</v>
      </c>
      <c r="G69" s="84"/>
      <c r="H69" s="84"/>
      <c r="I69" s="1"/>
      <c r="L69"/>
      <c r="M69"/>
      <c r="N69"/>
      <c r="O69"/>
      <c r="P69"/>
    </row>
    <row r="70" spans="1:16">
      <c r="A70" s="4"/>
      <c r="B70" s="4"/>
      <c r="C70" s="81"/>
      <c r="D70" s="81"/>
      <c r="E70" s="105"/>
      <c r="F70" s="81" t="s">
        <v>59</v>
      </c>
      <c r="G70" s="64"/>
      <c r="H70" s="64"/>
      <c r="I70" s="1"/>
      <c r="L70"/>
      <c r="M70"/>
      <c r="N70"/>
      <c r="O70"/>
      <c r="P70"/>
    </row>
    <row r="71" spans="1:16">
      <c r="A71" s="4"/>
      <c r="B71" s="4"/>
      <c r="C71" s="81"/>
      <c r="D71" s="81"/>
      <c r="E71" s="105"/>
      <c r="F71" s="81"/>
      <c r="G71" s="39"/>
      <c r="H71" s="65"/>
      <c r="I71" s="1"/>
      <c r="L71"/>
      <c r="M71"/>
      <c r="N71"/>
      <c r="O71"/>
      <c r="P71"/>
    </row>
    <row r="72" spans="1:16">
      <c r="A72" s="112"/>
      <c r="B72" s="112"/>
      <c r="C72" s="81"/>
      <c r="D72" s="81"/>
      <c r="E72" s="105"/>
      <c r="F72" s="81"/>
      <c r="G72" s="39"/>
      <c r="H72" s="65"/>
      <c r="I72" s="1"/>
      <c r="L72"/>
      <c r="M72"/>
      <c r="N72"/>
      <c r="O72"/>
      <c r="P72"/>
    </row>
    <row r="73" spans="1:16">
      <c r="A73" s="4"/>
      <c r="B73" s="113"/>
      <c r="C73" s="81"/>
      <c r="D73" s="105"/>
      <c r="E73" s="81"/>
      <c r="F73" s="65"/>
      <c r="G73" s="39"/>
      <c r="H73" s="65"/>
      <c r="I73" s="1"/>
      <c r="L73"/>
      <c r="M73"/>
      <c r="N73"/>
      <c r="O73"/>
      <c r="P73"/>
    </row>
    <row r="74" spans="1:16">
      <c r="A74" s="4"/>
      <c r="B74" s="81"/>
      <c r="C74" s="81"/>
      <c r="D74" s="105"/>
      <c r="E74" s="81"/>
      <c r="F74" s="39"/>
      <c r="G74" s="64"/>
      <c r="H74" s="64"/>
      <c r="L74"/>
      <c r="M74"/>
      <c r="N74"/>
      <c r="O74"/>
      <c r="P74"/>
    </row>
    <row r="75" spans="1:16">
      <c r="A75" s="4"/>
      <c r="B75" s="81"/>
      <c r="C75" s="81"/>
      <c r="D75" s="105"/>
      <c r="E75" s="81"/>
      <c r="F75" s="39"/>
      <c r="G75" s="39"/>
      <c r="H75" s="65"/>
      <c r="I75" s="1"/>
      <c r="L75"/>
      <c r="M75"/>
      <c r="N75"/>
      <c r="O75"/>
      <c r="P75"/>
    </row>
    <row r="76" spans="1:16">
      <c r="A76" s="4"/>
      <c r="B76" s="81"/>
      <c r="C76" s="81"/>
      <c r="D76" s="105"/>
      <c r="E76" s="81"/>
      <c r="F76" s="65"/>
      <c r="G76" s="39"/>
      <c r="H76" s="65"/>
      <c r="I76" s="1"/>
      <c r="L76"/>
      <c r="M76"/>
      <c r="N76"/>
      <c r="O76"/>
      <c r="P76"/>
    </row>
    <row r="77" spans="1:16">
      <c r="A77" s="4"/>
      <c r="B77" s="81"/>
      <c r="C77" s="81"/>
      <c r="D77" s="105"/>
      <c r="E77" s="81"/>
      <c r="F77" s="65"/>
      <c r="G77" s="39"/>
      <c r="H77" s="65"/>
      <c r="I77" s="1"/>
      <c r="L77"/>
      <c r="M77"/>
      <c r="N77"/>
      <c r="O77"/>
      <c r="P77"/>
    </row>
    <row r="78" spans="1:16">
      <c r="A78" s="4"/>
      <c r="B78" s="81"/>
      <c r="C78" s="81"/>
      <c r="D78" s="105"/>
      <c r="E78" s="81"/>
      <c r="F78" s="65"/>
      <c r="G78" s="39"/>
      <c r="H78" s="39"/>
      <c r="I78" s="1"/>
      <c r="L78"/>
      <c r="M78"/>
      <c r="N78"/>
      <c r="O78"/>
      <c r="P78"/>
    </row>
    <row r="79" spans="1:16">
      <c r="A79" s="4"/>
      <c r="B79" s="81"/>
      <c r="C79" s="81"/>
      <c r="D79" s="105"/>
      <c r="E79" s="81"/>
      <c r="F79" s="65"/>
      <c r="G79" s="39"/>
      <c r="H79" s="65"/>
      <c r="I79" s="1"/>
      <c r="L79"/>
      <c r="M79"/>
      <c r="N79"/>
      <c r="O79"/>
      <c r="P79"/>
    </row>
    <row r="80" spans="1:16">
      <c r="A80" s="4"/>
      <c r="B80" s="81"/>
      <c r="C80" s="81"/>
      <c r="D80" s="105"/>
      <c r="E80" s="81"/>
      <c r="F80" s="65"/>
      <c r="G80" s="39"/>
      <c r="H80" s="65"/>
      <c r="I80" s="1"/>
      <c r="L80"/>
      <c r="M80"/>
      <c r="N80"/>
      <c r="O80"/>
      <c r="P80"/>
    </row>
    <row r="81" spans="1:16">
      <c r="A81" s="4"/>
      <c r="B81" s="81"/>
      <c r="C81" s="81"/>
      <c r="D81" s="105"/>
      <c r="E81" s="81"/>
      <c r="F81" s="65"/>
      <c r="G81" s="39"/>
      <c r="H81" s="65"/>
      <c r="I81" s="1"/>
      <c r="L81"/>
      <c r="M81"/>
      <c r="N81"/>
      <c r="O81"/>
      <c r="P81"/>
    </row>
    <row r="82" spans="1:16">
      <c r="A82" s="4"/>
      <c r="B82" s="81"/>
      <c r="C82" s="81"/>
      <c r="D82" s="105"/>
      <c r="E82" s="81"/>
      <c r="F82" s="65"/>
      <c r="G82" s="39"/>
      <c r="H82" s="65"/>
      <c r="I82" s="1"/>
      <c r="L82"/>
      <c r="M82"/>
      <c r="N82"/>
      <c r="O82"/>
      <c r="P82"/>
    </row>
    <row r="83" spans="1:16">
      <c r="A83" s="4"/>
      <c r="B83" s="81"/>
      <c r="C83" s="81"/>
      <c r="D83" s="105"/>
      <c r="E83" s="81"/>
      <c r="F83" s="65"/>
      <c r="G83" s="39"/>
      <c r="H83" s="65"/>
      <c r="I83" s="1"/>
      <c r="L83"/>
      <c r="M83"/>
      <c r="N83"/>
      <c r="O83"/>
      <c r="P83"/>
    </row>
    <row r="84" spans="1:16">
      <c r="A84" s="4"/>
      <c r="B84" s="81"/>
      <c r="C84" s="81"/>
      <c r="D84" s="114"/>
      <c r="E84" s="81"/>
      <c r="F84" s="65"/>
      <c r="G84" s="39"/>
      <c r="H84" s="65"/>
      <c r="I84" s="1"/>
      <c r="L84"/>
      <c r="M84"/>
      <c r="N84"/>
      <c r="O84"/>
      <c r="P84"/>
    </row>
    <row r="85" spans="1:16">
      <c r="A85" s="4"/>
      <c r="B85" s="81"/>
      <c r="C85" s="81"/>
      <c r="D85" s="105"/>
      <c r="E85" s="81"/>
      <c r="F85" s="65"/>
      <c r="G85" s="39"/>
      <c r="H85" s="65"/>
      <c r="I85" s="1"/>
      <c r="L85"/>
      <c r="M85"/>
      <c r="N85"/>
      <c r="O85"/>
      <c r="P85"/>
    </row>
    <row r="86" spans="1:16">
      <c r="A86" s="4"/>
      <c r="B86" s="81"/>
      <c r="C86" s="81"/>
      <c r="D86" s="105"/>
      <c r="E86" s="81"/>
      <c r="F86" s="64"/>
      <c r="G86" s="64"/>
      <c r="H86" s="39"/>
      <c r="I86" s="1"/>
      <c r="L86"/>
      <c r="M86"/>
      <c r="N86"/>
      <c r="O86"/>
      <c r="P86"/>
    </row>
    <row r="87" spans="1:16">
      <c r="A87" s="4"/>
      <c r="B87" s="81"/>
      <c r="C87" s="81"/>
      <c r="D87" s="105"/>
      <c r="E87" s="81"/>
      <c r="F87" s="64"/>
      <c r="G87" s="64"/>
      <c r="H87" s="39"/>
      <c r="I87" s="1"/>
      <c r="L87"/>
      <c r="M87"/>
      <c r="N87"/>
      <c r="O87"/>
    </row>
    <row r="88" spans="1:16">
      <c r="A88" s="4"/>
      <c r="B88" s="81"/>
      <c r="C88" s="81"/>
      <c r="D88" s="105"/>
      <c r="E88" s="81"/>
      <c r="F88" s="64"/>
      <c r="G88" s="64"/>
      <c r="H88" s="39"/>
      <c r="I88" s="1"/>
      <c r="L88"/>
      <c r="M88"/>
      <c r="N88"/>
      <c r="O88"/>
    </row>
    <row r="89" spans="1:16">
      <c r="A89" s="4"/>
      <c r="B89" s="81"/>
      <c r="C89" s="81"/>
      <c r="D89" s="105"/>
      <c r="E89" s="81"/>
      <c r="F89" s="39"/>
      <c r="G89" s="65"/>
      <c r="H89" s="65"/>
      <c r="I89" s="1"/>
      <c r="L89"/>
      <c r="M89"/>
      <c r="N89"/>
      <c r="O89"/>
    </row>
    <row r="90" spans="1:16">
      <c r="A90" s="4"/>
      <c r="B90" s="81"/>
      <c r="C90" s="81"/>
      <c r="D90" s="105"/>
      <c r="E90" s="81"/>
      <c r="F90" s="65"/>
      <c r="G90" s="39"/>
      <c r="H90" s="65"/>
      <c r="I90" s="1"/>
      <c r="L90"/>
      <c r="M90"/>
      <c r="N90"/>
      <c r="O90"/>
    </row>
    <row r="91" spans="1:16">
      <c r="A91" s="4"/>
      <c r="B91" s="81"/>
      <c r="C91" s="81"/>
      <c r="D91" s="105"/>
      <c r="E91" s="81"/>
      <c r="F91" s="65"/>
      <c r="G91" s="39"/>
      <c r="H91" s="65"/>
      <c r="I91" s="1"/>
      <c r="L91"/>
      <c r="M91"/>
      <c r="N91"/>
      <c r="O91"/>
    </row>
    <row r="92" spans="1:16">
      <c r="A92" s="4"/>
      <c r="B92" s="81"/>
      <c r="C92" s="81"/>
      <c r="D92" s="105"/>
      <c r="E92" s="81"/>
      <c r="F92" s="65"/>
      <c r="G92" s="39"/>
      <c r="H92" s="65"/>
      <c r="I92" s="1"/>
      <c r="L92"/>
      <c r="M92"/>
      <c r="N92"/>
      <c r="O92"/>
    </row>
    <row r="93" spans="1:16">
      <c r="A93" s="4"/>
      <c r="B93" s="81"/>
      <c r="C93" s="81"/>
      <c r="D93" s="105"/>
      <c r="E93" s="81"/>
      <c r="F93" s="65"/>
      <c r="G93" s="65"/>
      <c r="H93" s="39"/>
      <c r="I93" s="1"/>
      <c r="L93"/>
      <c r="M93"/>
      <c r="N93"/>
      <c r="O93"/>
    </row>
    <row r="94" spans="1:16">
      <c r="A94" s="4"/>
      <c r="B94" s="81"/>
      <c r="C94" s="81"/>
      <c r="D94" s="105"/>
      <c r="E94" s="81"/>
      <c r="F94" s="65"/>
      <c r="G94" s="65"/>
      <c r="H94" s="39"/>
      <c r="I94" s="1"/>
      <c r="L94"/>
      <c r="M94"/>
      <c r="N94"/>
      <c r="O94"/>
    </row>
    <row r="95" spans="1:16">
      <c r="A95" s="4"/>
      <c r="B95" s="81"/>
      <c r="C95" s="81"/>
      <c r="D95" s="105"/>
      <c r="E95" s="81"/>
      <c r="F95" s="65"/>
      <c r="G95" s="39"/>
      <c r="H95" s="65"/>
      <c r="I95" s="1"/>
      <c r="L95"/>
      <c r="M95"/>
      <c r="N95"/>
      <c r="O95"/>
    </row>
    <row r="96" spans="1:16">
      <c r="A96" s="4"/>
      <c r="B96" s="81"/>
      <c r="C96" s="81"/>
      <c r="D96" s="105"/>
      <c r="E96" s="81"/>
      <c r="F96" s="65"/>
      <c r="G96" s="39"/>
      <c r="H96" s="65"/>
      <c r="I96" s="1"/>
      <c r="L96"/>
      <c r="M96"/>
      <c r="N96"/>
      <c r="O96"/>
    </row>
    <row r="97" spans="1:15">
      <c r="A97" s="4"/>
      <c r="B97" s="81"/>
      <c r="C97" s="81"/>
      <c r="D97" s="105"/>
      <c r="E97" s="81"/>
      <c r="F97" s="65"/>
      <c r="G97" s="65"/>
      <c r="H97" s="65"/>
      <c r="I97" s="1"/>
      <c r="L97"/>
      <c r="M97"/>
      <c r="N97"/>
      <c r="O97"/>
    </row>
    <row r="98" spans="1:15">
      <c r="A98" s="4"/>
      <c r="B98" s="81"/>
      <c r="C98" s="81"/>
      <c r="D98" s="105"/>
      <c r="E98" s="81"/>
      <c r="F98" s="65"/>
      <c r="G98" s="39"/>
      <c r="H98" s="65"/>
      <c r="I98" s="1"/>
      <c r="L98"/>
      <c r="M98"/>
      <c r="N98"/>
      <c r="O98"/>
    </row>
    <row r="99" spans="1:15">
      <c r="A99" s="4"/>
      <c r="B99" s="81"/>
      <c r="C99" s="81"/>
      <c r="D99" s="105"/>
      <c r="E99" s="81"/>
      <c r="F99" s="65"/>
      <c r="G99" s="39"/>
      <c r="H99" s="65"/>
      <c r="I99" s="1"/>
      <c r="L99"/>
      <c r="M99"/>
      <c r="N99"/>
      <c r="O99"/>
    </row>
    <row r="100" spans="1:15">
      <c r="A100" s="4"/>
      <c r="B100" s="81"/>
      <c r="C100" s="81"/>
      <c r="D100" s="105"/>
      <c r="E100" s="83"/>
      <c r="F100" s="65"/>
      <c r="G100" s="39"/>
      <c r="H100" s="65"/>
      <c r="I100" s="1"/>
      <c r="L100"/>
      <c r="M100"/>
      <c r="N100"/>
      <c r="O100"/>
    </row>
    <row r="101" spans="1:15">
      <c r="A101" s="4"/>
      <c r="B101" s="81"/>
      <c r="C101" s="81"/>
      <c r="D101" s="105"/>
      <c r="E101" s="83"/>
      <c r="F101" s="65"/>
      <c r="G101" s="39"/>
      <c r="H101" s="65"/>
      <c r="I101" s="1"/>
      <c r="L101"/>
      <c r="M101"/>
      <c r="N101"/>
      <c r="O101"/>
    </row>
    <row r="102" spans="1:15">
      <c r="A102" s="4"/>
      <c r="B102" s="81"/>
      <c r="C102" s="81"/>
      <c r="D102" s="105"/>
      <c r="E102" s="83"/>
      <c r="F102" s="65"/>
      <c r="G102" s="39"/>
      <c r="H102" s="65"/>
      <c r="I102" s="1"/>
      <c r="L102"/>
      <c r="M102"/>
      <c r="N102"/>
      <c r="O102"/>
    </row>
    <row r="103" spans="1:15">
      <c r="A103" s="4"/>
      <c r="B103" s="81"/>
      <c r="C103" s="81"/>
      <c r="D103" s="105"/>
      <c r="E103" s="83"/>
      <c r="F103" s="65"/>
      <c r="G103" s="39"/>
      <c r="H103" s="65"/>
      <c r="I103" s="1"/>
    </row>
    <row r="104" spans="1:15">
      <c r="A104" s="4"/>
      <c r="B104" s="81"/>
      <c r="C104" s="81"/>
      <c r="D104" s="105"/>
      <c r="E104" s="83"/>
      <c r="F104" s="65"/>
      <c r="G104" s="65"/>
      <c r="H104" s="65"/>
      <c r="I104" s="1"/>
    </row>
    <row r="105" spans="1:15">
      <c r="A105" s="4"/>
      <c r="B105" s="81"/>
      <c r="C105" s="81"/>
      <c r="D105" s="105"/>
      <c r="E105" s="83"/>
      <c r="F105" s="65"/>
      <c r="G105" s="65"/>
      <c r="H105" s="65"/>
      <c r="I105" s="1"/>
    </row>
    <row r="106" spans="1:15">
      <c r="A106" s="4"/>
      <c r="B106" s="81"/>
      <c r="C106" s="81"/>
      <c r="D106" s="105"/>
      <c r="E106" s="83"/>
      <c r="F106" s="39"/>
      <c r="G106" s="65"/>
      <c r="H106" s="65"/>
      <c r="I106" s="1"/>
    </row>
    <row r="107" spans="1:15">
      <c r="A107" s="4"/>
      <c r="B107" s="81"/>
      <c r="C107" s="81"/>
      <c r="D107" s="105"/>
      <c r="E107" s="83"/>
      <c r="F107" s="39"/>
      <c r="G107" s="65"/>
      <c r="H107" s="65"/>
      <c r="I107" s="1"/>
    </row>
    <row r="108" spans="1:15">
      <c r="A108" s="4"/>
      <c r="B108" s="81"/>
      <c r="C108" s="81"/>
      <c r="D108" s="105"/>
      <c r="E108" s="83"/>
      <c r="F108" s="65"/>
      <c r="G108" s="65"/>
      <c r="H108" s="65"/>
      <c r="I108" s="1"/>
    </row>
    <row r="109" spans="1:15">
      <c r="A109" s="82"/>
      <c r="B109" s="82"/>
      <c r="C109" s="82"/>
      <c r="D109" s="104"/>
      <c r="E109" s="83"/>
      <c r="F109" s="39"/>
      <c r="G109" s="65"/>
      <c r="H109" s="65"/>
      <c r="I109" s="1"/>
    </row>
    <row r="110" spans="1:15">
      <c r="A110" s="82"/>
      <c r="B110" s="82"/>
      <c r="C110" s="82"/>
      <c r="D110" s="104"/>
      <c r="E110" s="83"/>
      <c r="F110" s="65"/>
      <c r="G110" s="39"/>
      <c r="H110" s="65"/>
      <c r="I110" s="1"/>
    </row>
    <row r="111" spans="1:15">
      <c r="A111" s="82"/>
      <c r="B111" s="82"/>
      <c r="C111" s="82"/>
      <c r="D111" s="104"/>
      <c r="E111" s="83"/>
      <c r="F111" s="65"/>
      <c r="G111" s="65"/>
      <c r="H111" s="65"/>
      <c r="I111" s="1"/>
    </row>
    <row r="112" spans="1:15">
      <c r="A112" s="82"/>
      <c r="B112" s="82"/>
      <c r="C112" s="82"/>
      <c r="D112" s="104"/>
      <c r="E112" s="83"/>
      <c r="F112" s="65"/>
      <c r="G112" s="39"/>
      <c r="H112" s="65"/>
      <c r="I112" s="1"/>
    </row>
    <row r="113" spans="1:9">
      <c r="A113" s="82"/>
      <c r="B113" s="82"/>
      <c r="C113" s="82"/>
      <c r="D113" s="104"/>
      <c r="E113" s="83"/>
      <c r="F113" s="39"/>
      <c r="G113" s="65"/>
      <c r="H113" s="65"/>
      <c r="I113" s="1"/>
    </row>
    <row r="114" spans="1:9">
      <c r="A114" s="82"/>
      <c r="B114" s="82"/>
      <c r="C114" s="82"/>
      <c r="D114" s="104"/>
      <c r="E114" s="83"/>
      <c r="F114" s="65"/>
      <c r="G114" s="39"/>
      <c r="H114" s="65"/>
      <c r="I114" s="1"/>
    </row>
    <row r="115" spans="1:9">
      <c r="A115" s="82"/>
      <c r="B115" s="82"/>
      <c r="C115" s="82"/>
      <c r="D115" s="104"/>
      <c r="E115" s="83"/>
      <c r="F115" s="65"/>
      <c r="G115" s="65"/>
      <c r="H115" s="65"/>
      <c r="I115" s="1"/>
    </row>
    <row r="116" spans="1:9">
      <c r="A116" s="82"/>
      <c r="B116" s="82"/>
      <c r="C116" s="82"/>
      <c r="D116" s="104"/>
      <c r="E116" s="83"/>
      <c r="F116" s="65"/>
      <c r="G116" s="39"/>
      <c r="H116" s="65"/>
      <c r="I116" s="1"/>
    </row>
    <row r="117" spans="1:9">
      <c r="A117" s="82"/>
      <c r="B117" s="82"/>
      <c r="C117" s="82"/>
      <c r="D117" s="104"/>
      <c r="E117" s="83"/>
      <c r="F117" s="65"/>
      <c r="G117" s="39"/>
      <c r="H117" s="65"/>
      <c r="I117" s="1"/>
    </row>
    <row r="118" spans="1:9">
      <c r="A118" s="82"/>
      <c r="B118" s="82"/>
      <c r="C118" s="82"/>
      <c r="D118" s="104"/>
      <c r="E118" s="83"/>
      <c r="F118" s="64"/>
      <c r="G118" s="64"/>
      <c r="H118" s="39"/>
      <c r="I118" s="1"/>
    </row>
    <row r="119" spans="1:9">
      <c r="A119" s="63"/>
      <c r="B119" s="65"/>
      <c r="C119" s="80"/>
      <c r="D119" s="104"/>
      <c r="E119" s="65"/>
      <c r="F119" s="64"/>
      <c r="G119" s="64"/>
      <c r="H119" s="39"/>
      <c r="I119" s="1"/>
    </row>
    <row r="120" spans="1:9">
      <c r="A120" s="63"/>
      <c r="B120" s="65"/>
      <c r="C120" s="80"/>
      <c r="D120" s="104"/>
      <c r="E120" s="65"/>
      <c r="F120" s="64"/>
      <c r="G120" s="64"/>
      <c r="H120" s="39"/>
      <c r="I120" s="1"/>
    </row>
    <row r="121" spans="1:9">
      <c r="A121" s="63"/>
      <c r="B121" s="65"/>
      <c r="C121" s="65"/>
      <c r="D121" s="104"/>
      <c r="E121" s="65"/>
      <c r="F121" s="39"/>
      <c r="G121" s="65"/>
      <c r="H121" s="65"/>
      <c r="I121" s="1"/>
    </row>
    <row r="122" spans="1:9">
      <c r="A122" s="63"/>
      <c r="B122" s="65"/>
      <c r="C122" s="80"/>
      <c r="D122" s="104"/>
      <c r="E122" s="65"/>
      <c r="F122" s="64"/>
      <c r="G122" s="64"/>
      <c r="H122" s="39"/>
      <c r="I122" s="1"/>
    </row>
    <row r="123" spans="1:9">
      <c r="A123" s="63"/>
      <c r="B123" s="65"/>
      <c r="C123" s="80"/>
      <c r="D123" s="104"/>
      <c r="E123" s="86"/>
      <c r="F123" s="39"/>
      <c r="G123" s="65"/>
      <c r="H123" s="65"/>
      <c r="I123" s="1"/>
    </row>
    <row r="124" spans="1:9">
      <c r="A124" s="63"/>
      <c r="B124" s="65"/>
      <c r="C124" s="65"/>
      <c r="D124" s="104"/>
      <c r="E124" s="86"/>
      <c r="F124" s="64"/>
      <c r="G124" s="64"/>
      <c r="H124" s="39"/>
      <c r="I124" s="1"/>
    </row>
    <row r="125" spans="1:9">
      <c r="A125" s="63"/>
      <c r="B125" s="41"/>
      <c r="C125" s="41"/>
      <c r="D125" s="104"/>
      <c r="E125" s="86"/>
      <c r="F125" s="39"/>
      <c r="G125" s="65"/>
      <c r="H125" s="65"/>
      <c r="I125" s="1"/>
    </row>
    <row r="126" spans="1:9">
      <c r="A126" s="63"/>
      <c r="B126" s="65"/>
      <c r="C126" s="65"/>
      <c r="D126" s="104"/>
      <c r="E126" s="86"/>
      <c r="F126" s="64"/>
      <c r="G126" s="64"/>
      <c r="H126" s="39"/>
      <c r="I126" s="1"/>
    </row>
    <row r="127" spans="1:9">
      <c r="A127" s="63"/>
      <c r="B127" s="65"/>
      <c r="C127" s="65"/>
      <c r="D127" s="104"/>
      <c r="E127" s="86"/>
      <c r="F127" s="39"/>
      <c r="G127" s="65"/>
      <c r="H127" s="65"/>
      <c r="I127" s="1"/>
    </row>
    <row r="128" spans="1:9">
      <c r="A128" s="63"/>
      <c r="B128" s="41"/>
      <c r="C128" s="41"/>
      <c r="D128" s="104"/>
      <c r="E128" s="86"/>
      <c r="F128" s="39"/>
      <c r="G128" s="65"/>
      <c r="H128" s="65"/>
      <c r="I128" s="1"/>
    </row>
    <row r="129" spans="1:9">
      <c r="A129" s="63"/>
      <c r="B129" s="65"/>
      <c r="C129" s="65"/>
      <c r="D129" s="104"/>
      <c r="E129" s="86"/>
      <c r="F129" s="39"/>
      <c r="G129" s="65"/>
      <c r="H129" s="65"/>
      <c r="I129" s="1"/>
    </row>
    <row r="130" spans="1:9">
      <c r="A130" s="85"/>
      <c r="B130" s="41"/>
      <c r="C130" s="41"/>
      <c r="D130" s="104"/>
      <c r="E130" s="41"/>
      <c r="F130" s="39"/>
      <c r="G130" s="65"/>
      <c r="H130" s="65"/>
      <c r="I130" s="1"/>
    </row>
    <row r="131" spans="1:9">
      <c r="A131" s="85"/>
      <c r="B131" s="41"/>
      <c r="C131" s="41"/>
      <c r="D131" s="104"/>
      <c r="E131" s="41"/>
      <c r="F131" s="41"/>
      <c r="G131" s="39"/>
      <c r="H131" s="41"/>
      <c r="I131" s="47"/>
    </row>
    <row r="132" spans="1:9">
      <c r="A132" s="85"/>
      <c r="B132" s="41"/>
      <c r="C132" s="41"/>
      <c r="D132" s="104"/>
      <c r="E132" s="41"/>
      <c r="F132" s="41"/>
      <c r="G132" s="39"/>
      <c r="H132" s="41"/>
    </row>
    <row r="133" spans="1:9">
      <c r="A133" s="85"/>
      <c r="B133" s="41"/>
      <c r="C133" s="41"/>
      <c r="D133" s="104"/>
      <c r="E133" s="41"/>
      <c r="F133" s="41"/>
      <c r="G133" s="41"/>
      <c r="H133" s="41"/>
    </row>
    <row r="134" spans="1:9">
      <c r="A134" s="85"/>
      <c r="B134" s="41"/>
      <c r="C134" s="41"/>
      <c r="D134" s="104"/>
      <c r="E134" s="41"/>
      <c r="F134" s="41"/>
      <c r="G134" s="41"/>
      <c r="H134" s="41"/>
    </row>
    <row r="135" spans="1:9">
      <c r="A135" s="85"/>
      <c r="B135" s="41"/>
      <c r="C135" s="41"/>
      <c r="D135" s="104"/>
      <c r="E135" s="41"/>
      <c r="F135" s="41"/>
      <c r="G135" s="41"/>
      <c r="H135" s="39"/>
    </row>
    <row r="136" spans="1:9">
      <c r="A136" s="85"/>
      <c r="B136" s="41"/>
      <c r="C136" s="41"/>
      <c r="D136" s="104"/>
      <c r="E136" s="41"/>
      <c r="F136" s="39"/>
      <c r="G136" s="39"/>
      <c r="H136" s="39"/>
    </row>
    <row r="137" spans="1:9">
      <c r="A137" s="85"/>
      <c r="B137" s="41"/>
      <c r="C137" s="41"/>
      <c r="D137" s="104"/>
      <c r="E137" s="41"/>
      <c r="F137" s="39"/>
      <c r="G137" s="39"/>
      <c r="H137" s="39"/>
    </row>
    <row r="138" spans="1:9">
      <c r="A138" s="85"/>
      <c r="B138" s="41"/>
      <c r="C138" s="41"/>
      <c r="D138" s="104"/>
      <c r="E138" s="41"/>
      <c r="F138" s="39"/>
      <c r="G138" s="39"/>
      <c r="H138" s="39"/>
    </row>
    <row r="139" spans="1:9">
      <c r="A139" s="85"/>
      <c r="B139" s="41"/>
      <c r="C139" s="41"/>
      <c r="D139" s="104"/>
      <c r="E139" s="41"/>
      <c r="F139" s="39"/>
      <c r="G139" s="39"/>
      <c r="H139" s="39"/>
    </row>
    <row r="140" spans="1:9">
      <c r="A140" s="85"/>
      <c r="B140" s="41"/>
      <c r="C140" s="41"/>
      <c r="D140" s="104"/>
      <c r="E140" s="41"/>
      <c r="F140" s="39"/>
      <c r="G140" s="39"/>
      <c r="H140" s="39"/>
    </row>
    <row r="141" spans="1:9">
      <c r="A141" s="85"/>
      <c r="B141" s="41"/>
      <c r="C141" s="41"/>
      <c r="D141" s="104"/>
      <c r="E141" s="41"/>
      <c r="F141" s="39"/>
      <c r="G141" s="39"/>
      <c r="H141" s="39"/>
    </row>
    <row r="142" spans="1:9">
      <c r="A142" s="85"/>
      <c r="B142" s="41"/>
      <c r="C142" s="41"/>
      <c r="D142" s="104"/>
      <c r="E142" s="41"/>
      <c r="F142" s="39"/>
      <c r="G142" s="39"/>
      <c r="H142" s="39"/>
    </row>
    <row r="143" spans="1:9">
      <c r="A143" s="85"/>
      <c r="B143" s="41"/>
      <c r="C143" s="41"/>
      <c r="D143" s="104"/>
      <c r="E143" s="41"/>
      <c r="F143" s="39"/>
      <c r="G143" s="39"/>
      <c r="H143" s="39"/>
    </row>
    <row r="144" spans="1:9">
      <c r="A144" s="50"/>
      <c r="B144" s="49"/>
      <c r="C144" s="49"/>
      <c r="D144" s="104"/>
      <c r="E144" s="48"/>
      <c r="F144" s="39"/>
      <c r="G144" s="39"/>
      <c r="H144" s="39"/>
    </row>
    <row r="145" spans="1:10">
      <c r="A145" s="85"/>
      <c r="B145" s="41"/>
      <c r="C145" s="41"/>
      <c r="D145" s="104"/>
      <c r="E145" s="41"/>
      <c r="F145" s="39"/>
      <c r="G145" s="39"/>
      <c r="H145" s="39"/>
    </row>
    <row r="146" spans="1:10">
      <c r="A146" s="85"/>
      <c r="B146" s="41"/>
      <c r="C146" s="41"/>
      <c r="D146" s="104"/>
      <c r="E146" s="41"/>
      <c r="F146" s="39"/>
      <c r="G146" s="39"/>
      <c r="H146" s="39"/>
    </row>
    <row r="147" spans="1:10">
      <c r="A147" s="85"/>
      <c r="B147" s="41"/>
      <c r="C147" s="41"/>
      <c r="D147" s="104"/>
      <c r="E147" s="41"/>
      <c r="F147" s="39"/>
      <c r="G147" s="39"/>
      <c r="H147" s="39"/>
    </row>
    <row r="148" spans="1:10">
      <c r="A148" s="85"/>
      <c r="B148" s="41"/>
      <c r="C148" s="41"/>
      <c r="D148" s="104"/>
      <c r="E148" s="41"/>
      <c r="F148" s="39"/>
      <c r="G148" s="39"/>
      <c r="H148" s="39"/>
    </row>
    <row r="149" spans="1:10">
      <c r="A149" s="85"/>
      <c r="B149" s="41"/>
      <c r="C149" s="41"/>
      <c r="D149" s="104"/>
      <c r="E149" s="41"/>
      <c r="F149" s="39"/>
      <c r="G149" s="39"/>
      <c r="H149" s="39"/>
    </row>
    <row r="150" spans="1:10">
      <c r="A150" s="85"/>
      <c r="B150" s="41"/>
      <c r="C150" s="41"/>
      <c r="D150" s="104"/>
      <c r="E150" s="41"/>
      <c r="F150" s="39"/>
      <c r="G150" s="39"/>
      <c r="H150" s="39"/>
    </row>
    <row r="151" spans="1:10">
      <c r="A151" s="85"/>
      <c r="B151" s="41"/>
      <c r="C151" s="41"/>
      <c r="D151" s="104"/>
      <c r="E151" s="41"/>
      <c r="F151" s="39"/>
      <c r="G151" s="39"/>
      <c r="H151" s="39"/>
    </row>
    <row r="152" spans="1:10">
      <c r="A152" s="85"/>
      <c r="B152" s="41"/>
      <c r="C152" s="41"/>
      <c r="D152" s="104"/>
      <c r="E152" s="41"/>
      <c r="F152" s="39"/>
      <c r="G152" s="39"/>
      <c r="H152" s="39"/>
    </row>
    <row r="153" spans="1:10">
      <c r="A153" s="85"/>
      <c r="B153" s="41"/>
      <c r="C153" s="41"/>
      <c r="D153" s="104"/>
      <c r="E153" s="41"/>
      <c r="F153" s="39"/>
      <c r="G153" s="39"/>
      <c r="H153" s="39"/>
    </row>
    <row r="154" spans="1:10">
      <c r="A154" s="85"/>
      <c r="B154" s="41"/>
      <c r="C154" s="41"/>
      <c r="D154" s="104"/>
      <c r="E154" s="41"/>
      <c r="F154" s="39"/>
      <c r="G154" s="39"/>
      <c r="H154" s="39"/>
    </row>
    <row r="155" spans="1:10">
      <c r="A155" s="85"/>
      <c r="B155" s="41"/>
      <c r="C155" s="41"/>
      <c r="D155" s="104"/>
      <c r="E155" s="41"/>
      <c r="F155" s="39"/>
      <c r="G155" s="39"/>
      <c r="H155" s="39"/>
    </row>
    <row r="156" spans="1:10">
      <c r="A156" s="85"/>
      <c r="B156" s="41"/>
      <c r="C156" s="41"/>
      <c r="D156" s="104"/>
      <c r="E156" s="41"/>
      <c r="F156" s="39"/>
      <c r="G156" s="39"/>
      <c r="H156" s="39"/>
    </row>
    <row r="157" spans="1:10">
      <c r="A157" s="85"/>
      <c r="B157" s="41"/>
      <c r="C157" s="41"/>
      <c r="D157" s="104"/>
      <c r="E157" s="41"/>
      <c r="F157" s="39"/>
      <c r="G157" s="39"/>
      <c r="H157" s="39"/>
    </row>
    <row r="158" spans="1:10">
      <c r="A158" s="85"/>
      <c r="B158" s="41"/>
      <c r="C158" s="41"/>
      <c r="D158" s="104"/>
      <c r="E158" s="41"/>
      <c r="F158" s="39"/>
      <c r="G158" s="39"/>
      <c r="H158" s="39"/>
    </row>
    <row r="159" spans="1:10" s="42" customFormat="1">
      <c r="A159" s="85"/>
      <c r="B159" s="41"/>
      <c r="C159" s="41"/>
      <c r="D159" s="104"/>
      <c r="E159" s="41"/>
      <c r="F159" s="39"/>
      <c r="G159" s="39"/>
      <c r="H159" s="39"/>
      <c r="I159" s="41"/>
      <c r="J159" s="41"/>
    </row>
    <row r="160" spans="1:10" s="42" customFormat="1">
      <c r="A160" s="85"/>
      <c r="B160" s="41"/>
      <c r="C160" s="41"/>
      <c r="D160" s="104"/>
      <c r="E160" s="41"/>
      <c r="F160" s="39"/>
      <c r="G160" s="39"/>
      <c r="H160" s="39"/>
      <c r="I160" s="41"/>
      <c r="J160" s="41"/>
    </row>
    <row r="161" spans="1:9">
      <c r="A161" s="85"/>
      <c r="B161" s="41"/>
      <c r="C161" s="41"/>
      <c r="D161" s="104"/>
      <c r="E161" s="41"/>
      <c r="F161" s="39"/>
      <c r="G161" s="39"/>
      <c r="H161" s="39"/>
    </row>
    <row r="162" spans="1:9">
      <c r="A162" s="85"/>
      <c r="B162" s="41"/>
      <c r="C162" s="41"/>
      <c r="D162" s="104"/>
      <c r="E162" s="41"/>
      <c r="F162" s="39"/>
      <c r="G162" s="39"/>
      <c r="H162" s="39"/>
    </row>
    <row r="163" spans="1:9">
      <c r="A163" s="85"/>
      <c r="B163" s="41"/>
      <c r="C163" s="41"/>
      <c r="D163" s="104"/>
      <c r="E163" s="41"/>
      <c r="F163" s="39"/>
      <c r="G163" s="39"/>
      <c r="H163" s="39"/>
    </row>
    <row r="164" spans="1:9">
      <c r="A164" s="85"/>
      <c r="B164" s="41"/>
      <c r="C164" s="41"/>
      <c r="D164" s="104"/>
      <c r="E164" s="41"/>
      <c r="F164" s="39"/>
      <c r="G164" s="39"/>
      <c r="H164" s="39"/>
    </row>
    <row r="165" spans="1:9">
      <c r="A165" s="85"/>
      <c r="B165" s="41"/>
      <c r="C165" s="41"/>
      <c r="D165" s="104"/>
      <c r="E165" s="41"/>
      <c r="F165" s="39"/>
      <c r="G165" s="39"/>
      <c r="H165" s="39"/>
    </row>
    <row r="166" spans="1:9">
      <c r="A166" s="85"/>
      <c r="B166" s="41"/>
      <c r="C166" s="41"/>
      <c r="D166" s="104"/>
      <c r="E166" s="41"/>
      <c r="F166" s="39"/>
      <c r="G166" s="39"/>
      <c r="H166" s="39"/>
      <c r="I166" s="2"/>
    </row>
    <row r="167" spans="1:9">
      <c r="A167" s="85"/>
      <c r="B167" s="41"/>
      <c r="C167" s="41"/>
      <c r="D167" s="104"/>
      <c r="E167" s="41"/>
      <c r="F167" s="39"/>
      <c r="G167" s="39"/>
      <c r="H167" s="39"/>
      <c r="I167" s="2"/>
    </row>
    <row r="168" spans="1:9">
      <c r="A168" s="50"/>
      <c r="B168" s="49"/>
      <c r="C168" s="49"/>
      <c r="D168" s="104"/>
      <c r="E168" s="48"/>
      <c r="F168" s="39"/>
      <c r="G168" s="39"/>
      <c r="H168" s="39"/>
      <c r="I168" s="2"/>
    </row>
    <row r="169" spans="1:9">
      <c r="A169" s="85"/>
      <c r="B169" s="41"/>
      <c r="C169" s="41"/>
      <c r="D169" s="104"/>
      <c r="E169" s="41"/>
      <c r="F169" s="39"/>
      <c r="G169" s="39"/>
      <c r="H169" s="39"/>
      <c r="I169" s="2"/>
    </row>
    <row r="170" spans="1:9">
      <c r="A170" s="85"/>
      <c r="B170" s="41"/>
      <c r="C170" s="41"/>
      <c r="D170" s="104"/>
      <c r="E170" s="41"/>
      <c r="F170" s="39"/>
      <c r="G170" s="39"/>
      <c r="H170" s="39"/>
      <c r="I170" s="2"/>
    </row>
    <row r="171" spans="1:9">
      <c r="A171" s="85"/>
      <c r="B171" s="41"/>
      <c r="C171" s="41"/>
      <c r="D171" s="104"/>
      <c r="E171" s="41"/>
      <c r="F171" s="39"/>
      <c r="G171" s="39"/>
      <c r="H171" s="39"/>
      <c r="I171" s="2"/>
    </row>
    <row r="172" spans="1:9">
      <c r="A172" s="85"/>
      <c r="B172" s="41"/>
      <c r="C172" s="41"/>
      <c r="D172" s="104"/>
      <c r="E172" s="41"/>
      <c r="F172" s="39"/>
      <c r="G172" s="39"/>
      <c r="H172" s="39"/>
      <c r="I172" s="2"/>
    </row>
    <row r="173" spans="1:9">
      <c r="A173" s="85"/>
      <c r="B173" s="41"/>
      <c r="C173" s="41"/>
      <c r="D173" s="104"/>
      <c r="E173" s="41"/>
      <c r="F173" s="39"/>
      <c r="G173" s="39"/>
      <c r="H173" s="39"/>
      <c r="I173" s="2"/>
    </row>
    <row r="174" spans="1:9">
      <c r="A174" s="85"/>
      <c r="B174" s="41"/>
      <c r="C174" s="41"/>
      <c r="D174" s="104"/>
      <c r="E174" s="41"/>
      <c r="F174" s="39"/>
      <c r="G174" s="39"/>
      <c r="H174" s="39"/>
      <c r="I174" s="2"/>
    </row>
    <row r="175" spans="1:9">
      <c r="A175" s="85"/>
      <c r="B175" s="41"/>
      <c r="C175" s="41"/>
      <c r="D175" s="104"/>
      <c r="E175" s="41"/>
      <c r="F175" s="39"/>
      <c r="G175" s="39"/>
      <c r="H175" s="39"/>
      <c r="I175" s="2"/>
    </row>
    <row r="176" spans="1:9">
      <c r="A176" s="85"/>
      <c r="B176" s="41"/>
      <c r="C176" s="41"/>
      <c r="D176" s="104"/>
      <c r="E176" s="41"/>
      <c r="F176" s="39"/>
      <c r="G176" s="39"/>
      <c r="H176" s="39"/>
      <c r="I176" s="2"/>
    </row>
    <row r="177" spans="1:9">
      <c r="A177" s="85"/>
      <c r="B177" s="41"/>
      <c r="C177" s="41"/>
      <c r="D177" s="104"/>
      <c r="E177" s="41"/>
      <c r="F177" s="39"/>
      <c r="G177" s="39"/>
      <c r="H177" s="39"/>
      <c r="I177" s="2"/>
    </row>
    <row r="178" spans="1:9">
      <c r="A178" s="85"/>
      <c r="B178" s="41"/>
      <c r="C178" s="41"/>
      <c r="D178" s="104"/>
      <c r="E178" s="41"/>
      <c r="F178" s="39"/>
      <c r="G178" s="39"/>
      <c r="H178" s="39"/>
      <c r="I178" s="2"/>
    </row>
    <row r="179" spans="1:9">
      <c r="A179" s="85"/>
      <c r="B179" s="41"/>
      <c r="C179" s="41"/>
      <c r="D179" s="104"/>
      <c r="E179" s="41"/>
      <c r="F179" s="39"/>
      <c r="G179" s="39"/>
      <c r="H179" s="39"/>
      <c r="I179" s="2"/>
    </row>
    <row r="180" spans="1:9">
      <c r="A180" s="85"/>
      <c r="B180" s="41"/>
      <c r="C180" s="41"/>
      <c r="D180" s="104"/>
      <c r="E180" s="41"/>
      <c r="F180" s="39"/>
      <c r="G180" s="39"/>
      <c r="H180" s="39"/>
      <c r="I180" s="2"/>
    </row>
    <row r="181" spans="1:9">
      <c r="A181" s="85"/>
      <c r="B181" s="41"/>
      <c r="C181" s="41"/>
      <c r="D181" s="104"/>
      <c r="E181" s="41"/>
      <c r="F181" s="39"/>
      <c r="G181" s="39"/>
      <c r="H181" s="39"/>
      <c r="I181" s="2"/>
    </row>
    <row r="182" spans="1:9">
      <c r="A182" s="85"/>
      <c r="B182" s="41"/>
      <c r="C182" s="41"/>
      <c r="D182" s="104"/>
      <c r="E182" s="41"/>
      <c r="F182" s="39"/>
      <c r="G182" s="39"/>
      <c r="H182" s="39"/>
    </row>
    <row r="183" spans="1:9">
      <c r="A183" s="85"/>
      <c r="B183" s="41"/>
      <c r="C183" s="41"/>
      <c r="D183" s="104"/>
      <c r="E183" s="41"/>
      <c r="F183" s="39"/>
      <c r="G183" s="39"/>
      <c r="H183" s="39"/>
    </row>
    <row r="184" spans="1:9">
      <c r="A184" s="85"/>
      <c r="B184" s="41"/>
      <c r="C184" s="41"/>
      <c r="D184" s="104"/>
      <c r="E184" s="41"/>
      <c r="F184" s="39"/>
      <c r="G184" s="39"/>
      <c r="H184" s="39"/>
    </row>
    <row r="185" spans="1:9">
      <c r="A185" s="85"/>
      <c r="B185" s="41"/>
      <c r="C185" s="41"/>
      <c r="D185" s="104"/>
      <c r="E185" s="41"/>
      <c r="F185" s="39"/>
      <c r="G185" s="39"/>
      <c r="H185" s="39"/>
    </row>
    <row r="186" spans="1:9">
      <c r="A186" s="85"/>
      <c r="B186" s="41"/>
      <c r="C186" s="41"/>
      <c r="D186" s="104"/>
      <c r="E186" s="41"/>
      <c r="F186" s="39"/>
      <c r="G186" s="39"/>
      <c r="H186" s="39"/>
    </row>
    <row r="187" spans="1:9">
      <c r="A187" s="85"/>
      <c r="B187" s="41"/>
      <c r="C187" s="41"/>
      <c r="D187" s="104"/>
      <c r="E187" s="41"/>
      <c r="F187" s="39"/>
      <c r="G187" s="39"/>
      <c r="H187" s="39"/>
    </row>
    <row r="188" spans="1:9">
      <c r="A188" s="85"/>
      <c r="B188" s="41"/>
      <c r="C188" s="41"/>
      <c r="D188" s="104"/>
      <c r="E188" s="41"/>
      <c r="F188" s="39"/>
      <c r="G188" s="39"/>
      <c r="H188" s="39"/>
    </row>
    <row r="189" spans="1:9">
      <c r="A189" s="85"/>
      <c r="B189" s="41"/>
      <c r="C189" s="41"/>
      <c r="D189" s="104"/>
      <c r="E189" s="41"/>
      <c r="F189" s="39"/>
      <c r="G189" s="39"/>
      <c r="H189" s="39"/>
    </row>
    <row r="190" spans="1:9">
      <c r="A190" s="85"/>
      <c r="B190" s="41"/>
      <c r="C190" s="41"/>
      <c r="D190" s="104"/>
      <c r="E190" s="41"/>
      <c r="F190" s="39"/>
      <c r="G190" s="39"/>
      <c r="H190" s="39"/>
    </row>
    <row r="191" spans="1:9">
      <c r="A191" s="85"/>
      <c r="B191" s="41"/>
      <c r="C191" s="41"/>
      <c r="D191" s="104"/>
      <c r="E191" s="41"/>
      <c r="F191" s="39"/>
      <c r="G191" s="39"/>
      <c r="H191" s="39"/>
    </row>
    <row r="192" spans="1:9">
      <c r="A192" s="85"/>
      <c r="B192" s="41"/>
      <c r="C192" s="41"/>
      <c r="D192" s="104"/>
      <c r="E192" s="41"/>
      <c r="F192" s="39"/>
      <c r="G192" s="39"/>
      <c r="H192" s="39"/>
    </row>
    <row r="193" spans="1:8">
      <c r="A193" s="85"/>
      <c r="B193" s="41"/>
      <c r="C193" s="41"/>
      <c r="D193" s="104"/>
      <c r="E193" s="41"/>
      <c r="F193" s="39"/>
      <c r="G193" s="39"/>
      <c r="H193" s="39"/>
    </row>
    <row r="194" spans="1:8">
      <c r="A194" s="85"/>
      <c r="B194" s="41"/>
      <c r="C194" s="41"/>
      <c r="D194" s="104"/>
      <c r="E194" s="41"/>
      <c r="F194" s="39"/>
      <c r="G194" s="39"/>
      <c r="H194" s="39"/>
    </row>
    <row r="195" spans="1:8" ht="30.75" customHeight="1">
      <c r="A195" s="85"/>
      <c r="B195" s="41"/>
      <c r="C195" s="41"/>
      <c r="D195" s="104"/>
      <c r="E195" s="41"/>
      <c r="F195" s="39"/>
      <c r="G195" s="39"/>
      <c r="H195" s="39"/>
    </row>
    <row r="196" spans="1:8">
      <c r="A196" s="50"/>
      <c r="B196" s="49"/>
      <c r="C196" s="49"/>
      <c r="D196" s="104"/>
      <c r="E196" s="48"/>
      <c r="F196" s="39"/>
      <c r="G196" s="39"/>
      <c r="H196" s="39"/>
    </row>
    <row r="197" spans="1:8">
      <c r="A197" s="50"/>
      <c r="B197" s="49"/>
      <c r="C197" s="49"/>
      <c r="D197" s="104"/>
      <c r="E197" s="48"/>
      <c r="F197" s="39"/>
      <c r="G197" s="39"/>
      <c r="H197" s="39"/>
    </row>
    <row r="198" spans="1:8">
      <c r="A198" s="50"/>
      <c r="B198" s="49"/>
      <c r="C198" s="49"/>
      <c r="D198" s="104"/>
      <c r="E198" s="48"/>
      <c r="F198" s="39"/>
      <c r="G198" s="39"/>
      <c r="H198" s="39"/>
    </row>
    <row r="199" spans="1:8">
      <c r="A199" s="50"/>
      <c r="B199" s="49"/>
      <c r="C199" s="49"/>
      <c r="D199" s="104"/>
      <c r="E199" s="48"/>
      <c r="F199" s="39"/>
      <c r="G199" s="39"/>
      <c r="H199" s="39"/>
    </row>
    <row r="200" spans="1:8">
      <c r="A200" s="50"/>
      <c r="B200" s="49"/>
      <c r="C200" s="49"/>
      <c r="D200" s="104"/>
      <c r="E200" s="48"/>
      <c r="F200" s="39"/>
      <c r="G200" s="39"/>
      <c r="H200" s="39"/>
    </row>
    <row r="201" spans="1:8">
      <c r="A201" s="50"/>
      <c r="B201" s="49"/>
      <c r="C201" s="49"/>
      <c r="D201" s="104"/>
      <c r="E201" s="48"/>
      <c r="F201" s="39"/>
      <c r="G201" s="39"/>
      <c r="H201" s="39"/>
    </row>
    <row r="202" spans="1:8">
      <c r="A202" s="50"/>
      <c r="B202" s="49"/>
      <c r="C202" s="49"/>
      <c r="D202" s="104"/>
      <c r="E202" s="48"/>
      <c r="F202" s="39"/>
      <c r="G202" s="39"/>
      <c r="H202" s="39"/>
    </row>
    <row r="203" spans="1:8">
      <c r="A203" s="50"/>
      <c r="B203" s="49"/>
      <c r="C203" s="49"/>
      <c r="D203" s="104"/>
      <c r="E203" s="48"/>
      <c r="F203" s="39"/>
      <c r="G203" s="39"/>
      <c r="H203" s="39"/>
    </row>
    <row r="204" spans="1:8">
      <c r="A204" s="50"/>
      <c r="B204" s="49"/>
      <c r="C204" s="49"/>
      <c r="D204" s="104"/>
      <c r="E204" s="48"/>
      <c r="F204" s="39"/>
      <c r="G204" s="39"/>
      <c r="H204" s="39"/>
    </row>
    <row r="205" spans="1:8">
      <c r="A205" s="50"/>
      <c r="B205" s="49"/>
      <c r="C205" s="49"/>
      <c r="D205" s="104"/>
      <c r="E205" s="48"/>
      <c r="F205" s="41"/>
      <c r="G205" s="41"/>
      <c r="H205" s="41"/>
    </row>
    <row r="206" spans="1:8">
      <c r="A206" s="50"/>
      <c r="B206" s="49"/>
      <c r="C206" s="49"/>
      <c r="D206" s="104"/>
      <c r="E206" s="48"/>
      <c r="F206" s="41"/>
      <c r="G206" s="41"/>
      <c r="H206" s="41"/>
    </row>
    <row r="207" spans="1:8">
      <c r="A207" s="50"/>
      <c r="B207" s="49"/>
      <c r="C207" s="49"/>
      <c r="D207" s="104"/>
      <c r="E207" s="48"/>
      <c r="F207" s="41"/>
      <c r="G207" s="41"/>
      <c r="H207" s="41"/>
    </row>
    <row r="208" spans="1:8">
      <c r="A208" s="50"/>
      <c r="B208" s="49"/>
      <c r="C208" s="41"/>
      <c r="D208" s="104"/>
      <c r="E208" s="48"/>
      <c r="F208" s="41"/>
      <c r="G208" s="41"/>
      <c r="H208" s="41"/>
    </row>
    <row r="209" spans="1:12">
      <c r="A209" s="50"/>
      <c r="B209" s="49"/>
      <c r="C209" s="49"/>
      <c r="D209" s="104"/>
      <c r="E209" s="48"/>
      <c r="F209" s="41"/>
      <c r="G209" s="41"/>
      <c r="H209" s="41"/>
    </row>
    <row r="210" spans="1:12">
      <c r="A210" s="50"/>
      <c r="B210" s="49"/>
      <c r="C210" s="41"/>
      <c r="D210" s="104"/>
      <c r="E210" s="48"/>
      <c r="F210" s="41"/>
      <c r="G210" s="41"/>
      <c r="H210" s="41"/>
    </row>
    <row r="211" spans="1:12">
      <c r="A211" s="50"/>
      <c r="B211" s="49"/>
      <c r="C211" s="49"/>
      <c r="D211" s="104"/>
      <c r="E211" s="48"/>
      <c r="F211" s="41"/>
      <c r="G211" s="41"/>
      <c r="H211" s="41"/>
    </row>
    <row r="212" spans="1:12">
      <c r="A212" s="50"/>
      <c r="B212" s="49"/>
      <c r="C212" s="41"/>
      <c r="D212" s="104"/>
      <c r="E212" s="48"/>
      <c r="F212" s="41"/>
      <c r="G212" s="41"/>
      <c r="H212" s="41"/>
    </row>
    <row r="213" spans="1:12">
      <c r="A213" s="50"/>
      <c r="B213" s="49"/>
      <c r="C213" s="41"/>
      <c r="D213" s="104"/>
      <c r="E213" s="48"/>
      <c r="F213" s="41"/>
      <c r="G213" s="41"/>
      <c r="H213" s="41"/>
    </row>
    <row r="214" spans="1:12">
      <c r="A214" s="50"/>
      <c r="B214" s="49"/>
      <c r="C214" s="41"/>
      <c r="D214" s="49"/>
      <c r="E214" s="48"/>
      <c r="F214" s="41"/>
      <c r="G214" s="41"/>
      <c r="H214" s="41"/>
    </row>
    <row r="215" spans="1:12">
      <c r="A215" s="50"/>
      <c r="B215" s="49"/>
      <c r="C215" s="41"/>
      <c r="D215" s="49"/>
      <c r="E215" s="48"/>
      <c r="F215" s="41"/>
      <c r="G215" s="41"/>
      <c r="H215" s="41"/>
    </row>
    <row r="216" spans="1:12">
      <c r="A216" s="50"/>
      <c r="B216" s="49"/>
      <c r="C216" s="41"/>
      <c r="D216" s="49"/>
      <c r="E216" s="48"/>
      <c r="F216" s="41"/>
      <c r="G216" s="41"/>
      <c r="H216" s="41"/>
    </row>
    <row r="217" spans="1:12">
      <c r="A217" s="50"/>
      <c r="B217" s="49"/>
      <c r="C217" s="49"/>
      <c r="D217" s="49"/>
      <c r="E217" s="48"/>
      <c r="F217" s="41"/>
      <c r="G217" s="41"/>
      <c r="H217" s="41"/>
    </row>
    <row r="218" spans="1:12">
      <c r="A218" s="50"/>
      <c r="B218" s="49"/>
      <c r="C218" s="49"/>
      <c r="D218" s="49"/>
      <c r="E218" s="48"/>
      <c r="F218" s="41"/>
      <c r="G218" s="41"/>
      <c r="H218" s="41"/>
    </row>
    <row r="219" spans="1:12">
      <c r="A219" s="50"/>
      <c r="B219" s="49"/>
      <c r="C219" s="41"/>
      <c r="D219" s="49"/>
      <c r="E219" s="48"/>
      <c r="F219" s="41"/>
      <c r="G219" s="41"/>
      <c r="H219" s="41"/>
    </row>
    <row r="220" spans="1:12">
      <c r="A220" s="50"/>
      <c r="B220" s="49"/>
      <c r="C220" s="41"/>
      <c r="D220" s="49"/>
      <c r="E220" s="48"/>
      <c r="F220" s="41"/>
      <c r="G220" s="41"/>
      <c r="H220" s="41"/>
    </row>
    <row r="221" spans="1:12">
      <c r="A221" s="50"/>
      <c r="B221" s="49"/>
      <c r="C221" s="41"/>
      <c r="D221" s="49"/>
      <c r="E221" s="48"/>
      <c r="F221" s="41"/>
      <c r="G221" s="41"/>
      <c r="H221" s="41"/>
    </row>
    <row r="222" spans="1:12">
      <c r="A222" s="50"/>
      <c r="B222" s="49"/>
      <c r="C222" s="41"/>
      <c r="D222" s="49"/>
      <c r="E222" s="48"/>
      <c r="F222" s="41"/>
      <c r="G222" s="41"/>
      <c r="H222" s="41"/>
    </row>
    <row r="223" spans="1:12">
      <c r="A223" s="50"/>
      <c r="B223" s="49"/>
      <c r="C223" s="41"/>
      <c r="D223" s="49"/>
      <c r="E223" s="48"/>
      <c r="F223" s="41"/>
      <c r="G223" s="41"/>
      <c r="H223" s="41"/>
      <c r="I223" s="49"/>
      <c r="J223" s="49"/>
      <c r="K223" s="49"/>
      <c r="L223" s="48"/>
    </row>
    <row r="224" spans="1:12">
      <c r="A224" s="50"/>
      <c r="B224" s="49"/>
      <c r="C224" s="41"/>
      <c r="D224" s="49"/>
      <c r="E224" s="48"/>
      <c r="F224" s="41"/>
      <c r="G224" s="41"/>
      <c r="H224" s="41"/>
      <c r="I224" s="49"/>
      <c r="J224" s="49"/>
      <c r="K224" s="49"/>
      <c r="L224" s="48"/>
    </row>
    <row r="225" spans="1:12">
      <c r="A225" s="50"/>
      <c r="B225" s="49"/>
      <c r="C225" s="49"/>
      <c r="D225" s="49"/>
      <c r="E225" s="48"/>
      <c r="F225" s="41"/>
      <c r="G225" s="41"/>
      <c r="H225" s="41"/>
      <c r="I225" s="49"/>
      <c r="J225" s="49"/>
      <c r="K225" s="49"/>
      <c r="L225" s="48"/>
    </row>
    <row r="226" spans="1:12">
      <c r="A226" s="50"/>
      <c r="B226" s="49"/>
      <c r="C226" s="49"/>
      <c r="D226" s="49"/>
      <c r="E226" s="48"/>
      <c r="F226" s="41"/>
      <c r="G226" s="41"/>
      <c r="H226" s="41"/>
      <c r="I226" s="49"/>
      <c r="J226" s="49"/>
      <c r="K226" s="49"/>
      <c r="L226" s="48"/>
    </row>
    <row r="227" spans="1:12">
      <c r="A227" s="50"/>
      <c r="B227" s="49"/>
      <c r="C227" s="41"/>
      <c r="D227" s="49"/>
      <c r="E227" s="48"/>
      <c r="F227" s="41"/>
      <c r="G227" s="41"/>
      <c r="H227" s="41"/>
      <c r="I227" s="49"/>
      <c r="J227" s="49"/>
      <c r="K227" s="49"/>
      <c r="L227" s="48"/>
    </row>
    <row r="228" spans="1:12">
      <c r="A228" s="50"/>
      <c r="B228" s="49"/>
      <c r="C228" s="49"/>
      <c r="D228" s="49"/>
      <c r="E228" s="48"/>
      <c r="F228" s="41"/>
      <c r="G228" s="41"/>
      <c r="H228" s="41"/>
      <c r="I228" s="49"/>
      <c r="J228" s="49"/>
      <c r="K228" s="49"/>
      <c r="L228" s="48"/>
    </row>
    <row r="229" spans="1:12">
      <c r="A229" s="50"/>
      <c r="B229" s="49"/>
      <c r="C229" s="49"/>
      <c r="D229" s="49"/>
      <c r="E229" s="48"/>
      <c r="F229" s="41"/>
      <c r="G229" s="41"/>
      <c r="H229" s="41"/>
      <c r="I229" s="49"/>
      <c r="J229" s="49"/>
      <c r="K229" s="49"/>
      <c r="L229" s="48"/>
    </row>
    <row r="230" spans="1:12">
      <c r="A230" s="50"/>
      <c r="B230" s="49"/>
      <c r="C230" s="41"/>
      <c r="D230" s="49"/>
      <c r="E230" s="48"/>
      <c r="F230" s="41"/>
      <c r="G230" s="41"/>
      <c r="H230" s="41"/>
      <c r="I230" s="2"/>
    </row>
    <row r="231" spans="1:12">
      <c r="A231" s="50"/>
      <c r="B231" s="41"/>
      <c r="C231" s="41"/>
      <c r="D231" s="49"/>
      <c r="E231" s="48"/>
      <c r="F231" s="41"/>
      <c r="G231" s="41"/>
      <c r="H231" s="41"/>
      <c r="I231" s="2"/>
    </row>
    <row r="232" spans="1:12">
      <c r="A232" s="85"/>
      <c r="B232" s="41"/>
      <c r="C232" s="41"/>
      <c r="D232" s="49"/>
      <c r="E232" s="48"/>
      <c r="F232" s="41"/>
      <c r="G232" s="41"/>
      <c r="H232" s="41"/>
      <c r="I232" s="2"/>
    </row>
    <row r="233" spans="1:12">
      <c r="A233" s="85"/>
      <c r="B233" s="41"/>
      <c r="C233" s="49"/>
      <c r="D233" s="49"/>
      <c r="E233" s="48"/>
      <c r="F233" s="41"/>
      <c r="G233" s="41"/>
      <c r="H233" s="41"/>
      <c r="I233" s="2"/>
    </row>
    <row r="234" spans="1:12">
      <c r="A234" s="50"/>
      <c r="B234" s="41"/>
      <c r="C234" s="49"/>
      <c r="D234" s="49"/>
      <c r="E234" s="48"/>
      <c r="F234" s="41"/>
      <c r="G234" s="41"/>
      <c r="H234" s="41"/>
      <c r="I234" s="2"/>
    </row>
    <row r="235" spans="1:12">
      <c r="A235" s="50"/>
      <c r="B235" s="41"/>
      <c r="C235" s="49"/>
      <c r="D235" s="49"/>
      <c r="E235" s="48"/>
      <c r="F235" s="41"/>
      <c r="G235" s="41"/>
      <c r="H235" s="41"/>
      <c r="I235" s="2"/>
    </row>
    <row r="236" spans="1:12">
      <c r="A236" s="85"/>
      <c r="B236" s="41"/>
      <c r="C236" s="49"/>
      <c r="D236" s="49"/>
      <c r="E236" s="48"/>
      <c r="F236" s="41"/>
      <c r="G236" s="41"/>
      <c r="H236" s="41"/>
      <c r="I236" s="2"/>
    </row>
    <row r="237" spans="1:12">
      <c r="A237" s="85"/>
      <c r="B237" s="41"/>
      <c r="C237" s="49"/>
      <c r="D237" s="49"/>
      <c r="E237" s="48"/>
      <c r="F237" s="41"/>
      <c r="G237" s="41"/>
      <c r="H237" s="41"/>
      <c r="I237" s="2"/>
    </row>
    <row r="238" spans="1:12">
      <c r="A238" s="50"/>
      <c r="B238" s="41"/>
      <c r="C238" s="49"/>
      <c r="D238" s="49"/>
      <c r="E238" s="48"/>
      <c r="F238" s="41"/>
      <c r="G238" s="41"/>
      <c r="H238" s="41"/>
      <c r="I238" s="2"/>
    </row>
    <row r="239" spans="1:12">
      <c r="A239" s="50"/>
      <c r="B239" s="41"/>
      <c r="C239" s="49"/>
      <c r="D239" s="49"/>
      <c r="E239" s="48"/>
      <c r="F239" s="41"/>
      <c r="G239" s="41"/>
      <c r="H239" s="41"/>
      <c r="I239" s="2"/>
    </row>
    <row r="240" spans="1:12">
      <c r="A240" s="50"/>
      <c r="B240" s="41"/>
      <c r="C240" s="49"/>
      <c r="D240" s="49"/>
      <c r="E240" s="48"/>
      <c r="F240" s="41"/>
      <c r="G240" s="41"/>
      <c r="H240" s="41"/>
      <c r="I240" s="2"/>
    </row>
    <row r="241" spans="1:9">
      <c r="A241" s="50"/>
      <c r="B241" s="41"/>
      <c r="C241" s="49"/>
      <c r="D241" s="49"/>
      <c r="E241" s="48"/>
      <c r="F241" s="41"/>
      <c r="G241" s="41"/>
      <c r="H241" s="41"/>
      <c r="I241" s="2"/>
    </row>
    <row r="242" spans="1:9">
      <c r="A242" s="50"/>
      <c r="B242" s="41"/>
      <c r="C242" s="49"/>
      <c r="D242" s="49"/>
      <c r="E242" s="48"/>
      <c r="F242" s="41"/>
      <c r="G242" s="41"/>
      <c r="H242" s="41"/>
      <c r="I242" s="2"/>
    </row>
    <row r="243" spans="1:9">
      <c r="A243" s="50"/>
      <c r="B243" s="41"/>
      <c r="C243" s="49"/>
      <c r="D243" s="49"/>
      <c r="E243" s="48"/>
      <c r="F243" s="41"/>
      <c r="G243" s="41"/>
      <c r="H243" s="41"/>
      <c r="I243" s="2"/>
    </row>
    <row r="244" spans="1:9">
      <c r="A244" s="50"/>
      <c r="B244" s="41"/>
      <c r="C244" s="49"/>
      <c r="D244" s="49"/>
      <c r="E244" s="48"/>
      <c r="F244" s="41"/>
      <c r="G244" s="41"/>
      <c r="H244" s="41"/>
      <c r="I244" s="2"/>
    </row>
    <row r="245" spans="1:9">
      <c r="A245" s="85"/>
      <c r="B245" s="41"/>
      <c r="C245" s="49"/>
      <c r="D245" s="49"/>
      <c r="E245" s="48"/>
      <c r="F245" s="41"/>
      <c r="G245" s="41"/>
      <c r="H245" s="41"/>
      <c r="I245" s="2"/>
    </row>
    <row r="246" spans="1:9">
      <c r="A246" s="85"/>
      <c r="B246" s="41"/>
      <c r="C246" s="49"/>
      <c r="D246" s="49"/>
      <c r="E246" s="48"/>
      <c r="F246" s="41"/>
      <c r="G246" s="41"/>
      <c r="H246" s="41"/>
      <c r="I246" s="2"/>
    </row>
    <row r="247" spans="1:9">
      <c r="A247" s="85"/>
      <c r="B247" s="41"/>
      <c r="C247" s="49"/>
      <c r="D247" s="49"/>
      <c r="E247" s="48"/>
      <c r="F247" s="41"/>
      <c r="G247" s="41"/>
      <c r="H247" s="41"/>
      <c r="I247" s="2"/>
    </row>
    <row r="248" spans="1:9">
      <c r="A248" s="85"/>
      <c r="B248" s="41"/>
      <c r="C248" s="49"/>
      <c r="D248" s="49"/>
      <c r="E248" s="48"/>
      <c r="F248" s="41"/>
      <c r="G248" s="41"/>
      <c r="H248" s="41"/>
      <c r="I248" s="2"/>
    </row>
    <row r="249" spans="1:9">
      <c r="A249" s="85"/>
      <c r="B249" s="41"/>
      <c r="C249" s="49"/>
      <c r="D249" s="49"/>
      <c r="E249" s="48"/>
      <c r="F249" s="41"/>
      <c r="G249" s="41"/>
      <c r="H249" s="41"/>
      <c r="I249" s="2"/>
    </row>
    <row r="250" spans="1:9">
      <c r="A250" s="85"/>
      <c r="B250" s="41"/>
      <c r="C250" s="49"/>
      <c r="D250" s="49"/>
      <c r="E250" s="48"/>
      <c r="F250" s="41"/>
      <c r="G250" s="41"/>
      <c r="H250" s="41"/>
      <c r="I250" s="2"/>
    </row>
    <row r="251" spans="1:9">
      <c r="A251" s="51"/>
      <c r="C251" s="49"/>
      <c r="D251" s="49"/>
      <c r="E251" s="48"/>
      <c r="I251" s="2"/>
    </row>
    <row r="252" spans="1:9">
      <c r="A252" s="51"/>
      <c r="C252" s="49"/>
      <c r="D252" s="49"/>
      <c r="E252" s="48"/>
      <c r="I252" s="2"/>
    </row>
    <row r="253" spans="1:9">
      <c r="A253" s="51"/>
      <c r="C253" s="49"/>
      <c r="D253" s="49"/>
      <c r="E253" s="48"/>
      <c r="I253" s="2"/>
    </row>
    <row r="254" spans="1:9">
      <c r="C254" s="49"/>
      <c r="I254" s="2"/>
    </row>
    <row r="255" spans="1:9">
      <c r="C255" s="49"/>
      <c r="I255" s="2"/>
    </row>
    <row r="256" spans="1:9">
      <c r="C256" s="49"/>
      <c r="I256" s="2"/>
    </row>
    <row r="257" spans="1:9">
      <c r="C257" s="49"/>
      <c r="I257" s="2"/>
    </row>
    <row r="258" spans="1:9">
      <c r="C258" s="49"/>
      <c r="I258" s="2"/>
    </row>
    <row r="259" spans="1:9">
      <c r="C259" s="49"/>
      <c r="I259" s="2"/>
    </row>
    <row r="260" spans="1:9">
      <c r="C260" s="49"/>
      <c r="I260" s="2"/>
    </row>
    <row r="261" spans="1:9">
      <c r="C261" s="49"/>
      <c r="I261" s="2"/>
    </row>
    <row r="262" spans="1:9">
      <c r="A262" s="2"/>
      <c r="B262" s="2"/>
      <c r="C262" s="49"/>
      <c r="D262" s="2"/>
      <c r="E262" s="2"/>
      <c r="F262" s="2"/>
      <c r="G262" s="2"/>
      <c r="H262" s="2"/>
      <c r="I262" s="2"/>
    </row>
    <row r="263" spans="1:9">
      <c r="A263" s="2"/>
      <c r="B263" s="2"/>
      <c r="C263" s="49"/>
      <c r="D263" s="2"/>
      <c r="E263" s="2"/>
      <c r="F263" s="2"/>
      <c r="G263" s="2"/>
      <c r="H263" s="2"/>
      <c r="I263" s="2"/>
    </row>
    <row r="264" spans="1:9">
      <c r="A264" s="2"/>
      <c r="B264" s="2"/>
      <c r="C264" s="49"/>
      <c r="D264" s="2"/>
      <c r="E264" s="2"/>
      <c r="F264" s="2"/>
      <c r="G264" s="2"/>
      <c r="H264" s="2"/>
      <c r="I264" s="2"/>
    </row>
    <row r="265" spans="1:9">
      <c r="A265" s="2"/>
      <c r="B265" s="2"/>
      <c r="C265" s="49"/>
      <c r="D265" s="2"/>
      <c r="E265" s="2"/>
      <c r="F265" s="2"/>
      <c r="G265" s="2"/>
      <c r="H265" s="2"/>
      <c r="I265" s="2"/>
    </row>
    <row r="266" spans="1:9">
      <c r="A266" s="2"/>
      <c r="B266" s="2"/>
      <c r="C266" s="49"/>
      <c r="D266" s="2"/>
      <c r="E266" s="2"/>
      <c r="F266" s="2"/>
      <c r="G266" s="2"/>
      <c r="H266" s="2"/>
      <c r="I266" s="2"/>
    </row>
    <row r="267" spans="1:9">
      <c r="A267" s="2"/>
      <c r="B267" s="2"/>
      <c r="C267" s="49"/>
      <c r="D267" s="2"/>
      <c r="E267" s="2"/>
      <c r="F267" s="2"/>
      <c r="G267" s="2"/>
      <c r="H267" s="2"/>
      <c r="I267" s="2"/>
    </row>
    <row r="268" spans="1:9">
      <c r="A268" s="2"/>
      <c r="B268" s="2"/>
      <c r="C268" s="49"/>
      <c r="D268" s="2"/>
      <c r="E268" s="2"/>
      <c r="F268" s="2"/>
      <c r="G268" s="2"/>
      <c r="H268" s="2"/>
      <c r="I268" s="2"/>
    </row>
    <row r="269" spans="1:9">
      <c r="A269" s="2"/>
      <c r="B269" s="2"/>
      <c r="C269" s="49"/>
      <c r="D269" s="2"/>
      <c r="E269" s="2"/>
      <c r="F269" s="2"/>
      <c r="G269" s="2"/>
      <c r="H269" s="2"/>
      <c r="I269" s="2"/>
    </row>
    <row r="270" spans="1:9">
      <c r="A270" s="2"/>
      <c r="B270" s="2"/>
      <c r="C270" s="49"/>
      <c r="D270" s="2"/>
      <c r="E270" s="2"/>
      <c r="F270" s="2"/>
      <c r="G270" s="2"/>
      <c r="H270" s="2"/>
      <c r="I270" s="2"/>
    </row>
    <row r="271" spans="1:9">
      <c r="A271" s="2"/>
      <c r="B271" s="2"/>
      <c r="C271" s="49"/>
      <c r="D271" s="2"/>
      <c r="E271" s="2"/>
      <c r="F271" s="2"/>
      <c r="G271" s="2"/>
      <c r="H271" s="2"/>
      <c r="I271" s="2"/>
    </row>
    <row r="272" spans="1:9">
      <c r="A272" s="2"/>
      <c r="B272" s="2"/>
      <c r="C272" s="49"/>
      <c r="D272" s="2"/>
      <c r="E272" s="2"/>
      <c r="F272" s="2"/>
      <c r="G272" s="2"/>
      <c r="H272" s="2"/>
      <c r="I272" s="2"/>
    </row>
    <row r="273" spans="3:3" s="2" customFormat="1">
      <c r="C273" s="49"/>
    </row>
    <row r="274" spans="3:3" s="2" customFormat="1">
      <c r="C274" s="49"/>
    </row>
    <row r="275" spans="3:3" s="2" customFormat="1">
      <c r="C275" s="49"/>
    </row>
    <row r="276" spans="3:3" s="2" customFormat="1">
      <c r="C276" s="49"/>
    </row>
    <row r="277" spans="3:3" s="2" customFormat="1">
      <c r="C277" s="49"/>
    </row>
    <row r="278" spans="3:3" s="2" customFormat="1">
      <c r="C278" s="49"/>
    </row>
    <row r="279" spans="3:3" s="2" customFormat="1">
      <c r="C279" s="49"/>
    </row>
    <row r="280" spans="3:3" s="2" customFormat="1">
      <c r="C280" s="49"/>
    </row>
    <row r="281" spans="3:3" s="2" customFormat="1">
      <c r="C281" s="49"/>
    </row>
    <row r="282" spans="3:3" s="2" customFormat="1">
      <c r="C282" s="49"/>
    </row>
    <row r="283" spans="3:3" s="2" customFormat="1">
      <c r="C283" s="49"/>
    </row>
    <row r="284" spans="3:3" s="2" customFormat="1">
      <c r="C284" s="49"/>
    </row>
    <row r="285" spans="3:3" s="2" customFormat="1">
      <c r="C285" s="49"/>
    </row>
    <row r="2832" ht="18" thickBot="1"/>
    <row r="2833" spans="1:10" ht="18" thickBot="1">
      <c r="A2833" s="160" t="s">
        <v>16</v>
      </c>
      <c r="B2833" s="161"/>
      <c r="C2833" s="161"/>
      <c r="D2833" s="161"/>
      <c r="E2833" s="161"/>
      <c r="F2833" s="161"/>
      <c r="G2833" s="161"/>
      <c r="H2833" s="161"/>
      <c r="I2833" s="161"/>
      <c r="J2833" s="162"/>
    </row>
  </sheetData>
  <sortState xmlns:xlrd2="http://schemas.microsoft.com/office/spreadsheetml/2017/richdata2" ref="A6:E82">
    <sortCondition ref="A6:A82"/>
  </sortState>
  <mergeCells count="1">
    <mergeCell ref="A2833:J2833"/>
  </mergeCells>
  <phoneticPr fontId="30"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O327"/>
  <sheetViews>
    <sheetView rightToLeft="1" zoomScale="110" zoomScaleNormal="110" workbookViewId="0">
      <pane ySplit="4" topLeftCell="A36" activePane="bottomLeft" state="frozen"/>
      <selection pane="bottomLeft" activeCell="H36" sqref="H36:H51"/>
    </sheetView>
  </sheetViews>
  <sheetFormatPr defaultRowHeight="13.8"/>
  <cols>
    <col min="1" max="1" width="10.69921875" style="4" bestFit="1" customWidth="1"/>
    <col min="2" max="2" width="15.19921875" style="40" customWidth="1"/>
    <col min="3" max="3" width="18.69921875" style="1" customWidth="1"/>
    <col min="4" max="4" width="10.69921875" style="1" hidden="1" customWidth="1"/>
    <col min="5" max="5" width="27.69921875" style="1" hidden="1" customWidth="1"/>
    <col min="6" max="6" width="19.19921875" style="1" hidden="1" customWidth="1"/>
    <col min="7" max="7" width="6.09765625" style="1" hidden="1" customWidth="1"/>
    <col min="8" max="8" width="16.19921875" style="1" customWidth="1"/>
    <col min="9" max="9" width="14.8984375" style="1" hidden="1" customWidth="1"/>
    <col min="10" max="10" width="7.8984375" style="1" hidden="1" customWidth="1"/>
  </cols>
  <sheetData>
    <row r="4" spans="1:10" ht="27.6">
      <c r="A4" s="35" t="s">
        <v>29</v>
      </c>
      <c r="B4" s="33" t="s">
        <v>47</v>
      </c>
      <c r="C4" s="38" t="s">
        <v>46</v>
      </c>
      <c r="D4" s="32" t="s">
        <v>51</v>
      </c>
      <c r="E4" s="32" t="s">
        <v>52</v>
      </c>
      <c r="F4" s="33" t="s">
        <v>49</v>
      </c>
      <c r="G4" s="33" t="s">
        <v>53</v>
      </c>
      <c r="H4" s="32" t="s">
        <v>17</v>
      </c>
      <c r="I4" s="32" t="s">
        <v>42</v>
      </c>
      <c r="J4" s="36" t="s">
        <v>43</v>
      </c>
    </row>
    <row r="5" spans="1:10">
      <c r="A5" s="143">
        <v>45675</v>
      </c>
      <c r="B5" s="122"/>
      <c r="C5" s="123" t="s">
        <v>80</v>
      </c>
      <c r="D5" s="124"/>
      <c r="E5" s="124"/>
      <c r="F5" s="124"/>
      <c r="G5" s="124"/>
      <c r="H5" s="124" t="s">
        <v>74</v>
      </c>
      <c r="J5" s="37"/>
    </row>
    <row r="6" spans="1:10">
      <c r="A6" s="144">
        <v>45675</v>
      </c>
      <c r="B6" s="126"/>
      <c r="C6" s="123" t="s">
        <v>80</v>
      </c>
      <c r="D6" s="127"/>
      <c r="E6" s="127"/>
      <c r="F6" s="127"/>
      <c r="G6" s="127"/>
      <c r="H6" s="124" t="s">
        <v>74</v>
      </c>
      <c r="J6" s="37"/>
    </row>
    <row r="7" spans="1:10">
      <c r="A7" s="144">
        <v>45688</v>
      </c>
      <c r="B7" s="126"/>
      <c r="C7" s="123" t="s">
        <v>80</v>
      </c>
      <c r="D7" s="124"/>
      <c r="E7" s="124"/>
      <c r="F7" s="124"/>
      <c r="G7" s="124"/>
      <c r="H7" s="124" t="s">
        <v>74</v>
      </c>
      <c r="J7" s="37"/>
    </row>
    <row r="8" spans="1:10">
      <c r="A8" s="143">
        <v>45703</v>
      </c>
      <c r="B8" s="122"/>
      <c r="C8" s="123" t="s">
        <v>80</v>
      </c>
      <c r="D8" s="124"/>
      <c r="E8" s="124"/>
      <c r="F8" s="124"/>
      <c r="G8" s="124"/>
      <c r="H8" s="124" t="s">
        <v>74</v>
      </c>
      <c r="J8" s="37"/>
    </row>
    <row r="9" spans="1:10">
      <c r="A9" s="143">
        <v>45660</v>
      </c>
      <c r="B9" s="122"/>
      <c r="C9" s="123" t="s">
        <v>80</v>
      </c>
      <c r="D9" s="124"/>
      <c r="E9" s="124"/>
      <c r="F9" s="124"/>
      <c r="G9" s="124"/>
      <c r="H9" s="124" t="s">
        <v>74</v>
      </c>
      <c r="J9" s="37"/>
    </row>
    <row r="10" spans="1:10">
      <c r="A10" s="143">
        <v>45662</v>
      </c>
      <c r="B10" s="122"/>
      <c r="C10" s="123" t="s">
        <v>80</v>
      </c>
      <c r="D10" s="124"/>
      <c r="E10" s="124"/>
      <c r="F10" s="124"/>
      <c r="G10" s="124"/>
      <c r="H10" s="124" t="s">
        <v>74</v>
      </c>
      <c r="J10" s="37"/>
    </row>
    <row r="11" spans="1:10">
      <c r="A11" s="143">
        <v>45667</v>
      </c>
      <c r="B11" s="122"/>
      <c r="C11" s="123" t="s">
        <v>80</v>
      </c>
      <c r="D11" s="124"/>
      <c r="E11" s="124"/>
      <c r="F11" s="124"/>
      <c r="G11" s="124"/>
      <c r="H11" s="124" t="s">
        <v>74</v>
      </c>
      <c r="J11" s="37"/>
    </row>
    <row r="12" spans="1:10">
      <c r="A12" s="143">
        <v>45668</v>
      </c>
      <c r="B12" s="122"/>
      <c r="C12" s="123" t="s">
        <v>80</v>
      </c>
      <c r="D12" s="124"/>
      <c r="E12" s="124"/>
      <c r="F12" s="124"/>
      <c r="G12" s="124"/>
      <c r="H12" s="124" t="s">
        <v>74</v>
      </c>
      <c r="J12" s="37"/>
    </row>
    <row r="13" spans="1:10">
      <c r="A13" s="143">
        <v>44211</v>
      </c>
      <c r="B13" s="122"/>
      <c r="C13" s="123" t="s">
        <v>80</v>
      </c>
      <c r="D13" s="124"/>
      <c r="E13" s="124"/>
      <c r="F13" s="124"/>
      <c r="G13" s="124"/>
      <c r="H13" s="124" t="s">
        <v>74</v>
      </c>
      <c r="J13" s="37"/>
    </row>
    <row r="14" spans="1:10">
      <c r="A14" s="143">
        <v>45672</v>
      </c>
      <c r="B14" s="122"/>
      <c r="C14" s="123" t="s">
        <v>80</v>
      </c>
      <c r="D14" s="124"/>
      <c r="E14" s="124"/>
      <c r="F14" s="124"/>
      <c r="G14" s="124"/>
      <c r="H14" s="124" t="s">
        <v>74</v>
      </c>
      <c r="J14" s="37"/>
    </row>
    <row r="15" spans="1:10">
      <c r="A15" s="143">
        <v>45672</v>
      </c>
      <c r="B15" s="122"/>
      <c r="C15" s="123" t="s">
        <v>80</v>
      </c>
      <c r="D15" s="124"/>
      <c r="E15" s="124"/>
      <c r="F15" s="124"/>
      <c r="G15" s="124"/>
      <c r="H15" s="124" t="s">
        <v>74</v>
      </c>
      <c r="J15" s="37"/>
    </row>
    <row r="16" spans="1:10">
      <c r="A16" s="143">
        <v>45672</v>
      </c>
      <c r="B16" s="122"/>
      <c r="C16" s="123" t="s">
        <v>80</v>
      </c>
      <c r="D16" s="124"/>
      <c r="E16" s="124"/>
      <c r="F16" s="124"/>
      <c r="G16" s="124"/>
      <c r="H16" s="124" t="s">
        <v>74</v>
      </c>
      <c r="J16" s="37"/>
    </row>
    <row r="17" spans="1:15">
      <c r="A17" s="143">
        <v>45672</v>
      </c>
      <c r="B17" s="122"/>
      <c r="C17" s="123" t="s">
        <v>80</v>
      </c>
      <c r="D17" s="124"/>
      <c r="E17" s="124"/>
      <c r="F17" s="124"/>
      <c r="G17" s="124"/>
      <c r="H17" s="124" t="s">
        <v>74</v>
      </c>
      <c r="J17" s="37"/>
    </row>
    <row r="18" spans="1:15">
      <c r="A18" s="143">
        <v>45672</v>
      </c>
      <c r="B18" s="122"/>
      <c r="C18" s="123" t="s">
        <v>80</v>
      </c>
      <c r="D18" s="124"/>
      <c r="E18" s="124"/>
      <c r="F18" s="124"/>
      <c r="G18" s="124"/>
      <c r="H18" s="124" t="s">
        <v>74</v>
      </c>
      <c r="J18" s="37"/>
    </row>
    <row r="19" spans="1:15">
      <c r="A19" s="143">
        <v>45672</v>
      </c>
      <c r="B19" s="122"/>
      <c r="C19" s="123" t="s">
        <v>80</v>
      </c>
      <c r="D19" s="124"/>
      <c r="E19" s="124"/>
      <c r="F19" s="124"/>
      <c r="G19" s="124"/>
      <c r="H19" s="124" t="s">
        <v>74</v>
      </c>
      <c r="J19" s="37"/>
    </row>
    <row r="20" spans="1:15">
      <c r="A20" s="143" t="s">
        <v>85</v>
      </c>
      <c r="B20" s="122"/>
      <c r="C20" s="123" t="s">
        <v>80</v>
      </c>
      <c r="D20" s="124"/>
      <c r="E20" s="124"/>
      <c r="F20" s="124"/>
      <c r="G20" s="124"/>
      <c r="H20" s="124" t="s">
        <v>74</v>
      </c>
      <c r="J20" s="37"/>
    </row>
    <row r="21" spans="1:15">
      <c r="A21" s="143">
        <v>45674</v>
      </c>
      <c r="B21" s="122"/>
      <c r="C21" s="123" t="s">
        <v>80</v>
      </c>
      <c r="D21" s="124"/>
      <c r="E21" s="124"/>
      <c r="F21" s="124"/>
      <c r="G21" s="124"/>
      <c r="H21" s="124" t="s">
        <v>74</v>
      </c>
      <c r="J21" s="37"/>
    </row>
    <row r="22" spans="1:15">
      <c r="A22" s="143">
        <v>45675</v>
      </c>
      <c r="B22" s="122"/>
      <c r="C22" s="123" t="s">
        <v>80</v>
      </c>
      <c r="D22" s="124"/>
      <c r="E22" s="124"/>
      <c r="F22" s="124"/>
      <c r="G22" s="124"/>
      <c r="H22" s="124" t="s">
        <v>74</v>
      </c>
      <c r="J22" s="37"/>
    </row>
    <row r="23" spans="1:15">
      <c r="A23" s="143">
        <v>45675</v>
      </c>
      <c r="B23" s="122"/>
      <c r="C23" s="123" t="s">
        <v>80</v>
      </c>
      <c r="D23" s="124"/>
      <c r="E23" s="124"/>
      <c r="F23" s="124"/>
      <c r="G23" s="124"/>
      <c r="H23" s="124" t="s">
        <v>74</v>
      </c>
      <c r="J23" s="37"/>
    </row>
    <row r="24" spans="1:15">
      <c r="A24" s="143">
        <v>45675</v>
      </c>
      <c r="B24" s="122"/>
      <c r="C24" s="123" t="s">
        <v>80</v>
      </c>
      <c r="D24" s="124"/>
      <c r="E24" s="124"/>
      <c r="F24" s="124"/>
      <c r="G24" s="124"/>
      <c r="H24" s="124" t="s">
        <v>74</v>
      </c>
      <c r="J24" s="37"/>
    </row>
    <row r="25" spans="1:15">
      <c r="A25" s="143">
        <v>45676</v>
      </c>
      <c r="B25" s="122"/>
      <c r="C25" s="123" t="s">
        <v>80</v>
      </c>
      <c r="D25" s="124"/>
      <c r="E25" s="124"/>
      <c r="F25" s="124"/>
      <c r="G25" s="124"/>
      <c r="H25" s="124" t="s">
        <v>74</v>
      </c>
      <c r="J25" s="37"/>
    </row>
    <row r="26" spans="1:15">
      <c r="A26" s="143">
        <v>45677</v>
      </c>
      <c r="B26" s="122"/>
      <c r="C26" s="123" t="s">
        <v>80</v>
      </c>
      <c r="D26" s="124"/>
      <c r="E26" s="124"/>
      <c r="F26" s="124"/>
      <c r="G26" s="124"/>
      <c r="H26" s="124" t="s">
        <v>74</v>
      </c>
      <c r="J26" s="72"/>
      <c r="M26" s="43"/>
      <c r="O26" s="44"/>
    </row>
    <row r="27" spans="1:15">
      <c r="A27" s="144">
        <v>45677</v>
      </c>
      <c r="B27" s="126"/>
      <c r="C27" s="123" t="s">
        <v>80</v>
      </c>
      <c r="D27" s="127"/>
      <c r="E27" s="127"/>
      <c r="F27" s="127"/>
      <c r="G27" s="127"/>
      <c r="H27" s="124" t="s">
        <v>74</v>
      </c>
      <c r="I27" s="65"/>
      <c r="J27" s="73"/>
    </row>
    <row r="28" spans="1:15">
      <c r="A28" s="144">
        <v>45677</v>
      </c>
      <c r="B28" s="126"/>
      <c r="C28" s="123" t="s">
        <v>80</v>
      </c>
      <c r="D28" s="127"/>
      <c r="E28" s="127"/>
      <c r="F28" s="127"/>
      <c r="G28" s="127"/>
      <c r="H28" s="124" t="s">
        <v>74</v>
      </c>
      <c r="I28" s="65"/>
      <c r="J28" s="73"/>
    </row>
    <row r="29" spans="1:15">
      <c r="A29" s="145">
        <v>45679</v>
      </c>
      <c r="B29" s="128"/>
      <c r="C29" s="123" t="s">
        <v>80</v>
      </c>
      <c r="D29" s="127"/>
      <c r="E29" s="127"/>
      <c r="F29" s="127"/>
      <c r="G29" s="127"/>
      <c r="H29" s="124" t="s">
        <v>74</v>
      </c>
      <c r="I29" s="65"/>
      <c r="J29" s="73"/>
    </row>
    <row r="30" spans="1:15">
      <c r="A30" s="145">
        <v>45682</v>
      </c>
      <c r="B30" s="129"/>
      <c r="C30" s="123" t="s">
        <v>80</v>
      </c>
      <c r="D30" s="127"/>
      <c r="E30" s="127"/>
      <c r="F30" s="127"/>
      <c r="G30" s="127"/>
      <c r="H30" s="124" t="s">
        <v>74</v>
      </c>
      <c r="I30" s="65"/>
      <c r="J30" s="73"/>
    </row>
    <row r="31" spans="1:15">
      <c r="A31" s="145">
        <v>45682</v>
      </c>
      <c r="B31" s="129"/>
      <c r="C31" s="123" t="s">
        <v>80</v>
      </c>
      <c r="D31" s="127"/>
      <c r="E31" s="127"/>
      <c r="F31" s="127"/>
      <c r="G31" s="127"/>
      <c r="H31" s="124" t="s">
        <v>74</v>
      </c>
      <c r="I31" s="65"/>
      <c r="J31" s="73"/>
    </row>
    <row r="32" spans="1:15">
      <c r="A32" s="145">
        <v>45682</v>
      </c>
      <c r="B32" s="128"/>
      <c r="C32" s="123" t="s">
        <v>80</v>
      </c>
      <c r="D32" s="127"/>
      <c r="E32" s="127"/>
      <c r="F32" s="127"/>
      <c r="G32" s="127"/>
      <c r="H32" s="124" t="s">
        <v>74</v>
      </c>
      <c r="I32" s="65"/>
      <c r="J32" s="73"/>
    </row>
    <row r="33" spans="1:10">
      <c r="A33" s="145">
        <v>45683</v>
      </c>
      <c r="B33" s="129"/>
      <c r="C33" s="123" t="s">
        <v>80</v>
      </c>
      <c r="D33" s="127"/>
      <c r="E33" s="127"/>
      <c r="F33" s="127"/>
      <c r="G33" s="127"/>
      <c r="H33" s="124" t="s">
        <v>74</v>
      </c>
      <c r="I33" s="65"/>
      <c r="J33" s="73"/>
    </row>
    <row r="34" spans="1:10">
      <c r="A34" s="145">
        <v>45684</v>
      </c>
      <c r="B34" s="129"/>
      <c r="C34" s="123" t="s">
        <v>80</v>
      </c>
      <c r="D34" s="127"/>
      <c r="E34" s="127"/>
      <c r="F34" s="127"/>
      <c r="G34" s="127"/>
      <c r="H34" s="124" t="s">
        <v>74</v>
      </c>
      <c r="I34" s="65"/>
      <c r="J34" s="73"/>
    </row>
    <row r="35" spans="1:10">
      <c r="A35" s="144">
        <v>45684</v>
      </c>
      <c r="B35" s="129"/>
      <c r="C35" s="123" t="s">
        <v>80</v>
      </c>
      <c r="D35" s="127"/>
      <c r="E35" s="127"/>
      <c r="F35" s="127"/>
      <c r="G35" s="127"/>
      <c r="H35" s="124" t="s">
        <v>74</v>
      </c>
      <c r="I35" s="65"/>
      <c r="J35" s="73"/>
    </row>
    <row r="36" spans="1:10">
      <c r="A36" s="145">
        <v>45689</v>
      </c>
      <c r="B36" s="129"/>
      <c r="C36" s="123" t="s">
        <v>80</v>
      </c>
      <c r="D36" s="127"/>
      <c r="E36" s="127"/>
      <c r="F36" s="127"/>
      <c r="G36" s="127"/>
      <c r="H36" s="124"/>
      <c r="I36" s="65"/>
      <c r="J36" s="73"/>
    </row>
    <row r="37" spans="1:10">
      <c r="A37" s="145">
        <v>45690</v>
      </c>
      <c r="B37" s="129"/>
      <c r="C37" s="123" t="s">
        <v>80</v>
      </c>
      <c r="D37" s="125"/>
      <c r="E37" s="130"/>
      <c r="F37" s="127"/>
      <c r="G37" s="127"/>
      <c r="H37" s="124"/>
      <c r="I37" s="65"/>
      <c r="J37" s="73"/>
    </row>
    <row r="38" spans="1:10">
      <c r="A38" s="144">
        <v>45693</v>
      </c>
      <c r="B38" s="129"/>
      <c r="C38" s="123" t="s">
        <v>80</v>
      </c>
      <c r="D38" s="125"/>
      <c r="E38" s="130"/>
      <c r="F38" s="127"/>
      <c r="G38" s="127"/>
      <c r="H38" s="124"/>
      <c r="I38" s="65"/>
      <c r="J38" s="73"/>
    </row>
    <row r="39" spans="1:10">
      <c r="A39" s="146">
        <v>45695</v>
      </c>
      <c r="B39" s="121"/>
      <c r="C39" s="123" t="s">
        <v>80</v>
      </c>
      <c r="D39" s="125"/>
      <c r="E39" s="130"/>
      <c r="F39" s="127"/>
      <c r="G39" s="127"/>
      <c r="H39" s="124"/>
      <c r="I39" s="65"/>
      <c r="J39" s="73"/>
    </row>
    <row r="40" spans="1:10">
      <c r="A40" s="146">
        <v>45696</v>
      </c>
      <c r="B40" s="121"/>
      <c r="C40" s="123" t="s">
        <v>80</v>
      </c>
      <c r="D40" s="125"/>
      <c r="E40" s="130"/>
      <c r="F40" s="127"/>
      <c r="G40" s="127"/>
      <c r="H40" s="124"/>
      <c r="I40" s="65"/>
      <c r="J40" s="73"/>
    </row>
    <row r="41" spans="1:10">
      <c r="A41" s="146">
        <v>45703</v>
      </c>
      <c r="B41" s="131"/>
      <c r="C41" s="123" t="s">
        <v>80</v>
      </c>
      <c r="D41" s="125"/>
      <c r="E41" s="130"/>
      <c r="F41" s="127"/>
      <c r="G41" s="127"/>
      <c r="H41" s="124"/>
      <c r="I41" s="65"/>
      <c r="J41" s="73"/>
    </row>
    <row r="42" spans="1:10" ht="14.4" thickBot="1">
      <c r="A42" s="146">
        <v>45703</v>
      </c>
      <c r="B42" s="134"/>
      <c r="C42" s="123" t="s">
        <v>80</v>
      </c>
      <c r="D42" s="125"/>
      <c r="E42" s="130"/>
      <c r="F42" s="127"/>
      <c r="G42" s="127"/>
      <c r="H42" s="124"/>
      <c r="I42" s="65"/>
      <c r="J42" s="73"/>
    </row>
    <row r="43" spans="1:10">
      <c r="A43" s="147">
        <v>45703</v>
      </c>
      <c r="B43" s="131"/>
      <c r="C43" s="123" t="s">
        <v>80</v>
      </c>
      <c r="D43" s="125"/>
      <c r="E43" s="130"/>
      <c r="F43" s="127"/>
      <c r="G43" s="127"/>
      <c r="H43" s="124"/>
      <c r="I43" s="65"/>
      <c r="J43" s="73"/>
    </row>
    <row r="44" spans="1:10">
      <c r="A44" s="146">
        <v>45703</v>
      </c>
      <c r="B44" s="135"/>
      <c r="C44" s="123" t="s">
        <v>80</v>
      </c>
      <c r="D44" s="125"/>
      <c r="E44" s="130"/>
      <c r="F44" s="127"/>
      <c r="G44" s="127"/>
      <c r="H44" s="124"/>
      <c r="I44" s="65"/>
      <c r="J44" s="73"/>
    </row>
    <row r="45" spans="1:10">
      <c r="A45" s="146">
        <v>45703</v>
      </c>
      <c r="B45" s="132"/>
      <c r="C45" s="123" t="s">
        <v>80</v>
      </c>
      <c r="D45" s="125"/>
      <c r="E45" s="130"/>
      <c r="F45" s="127"/>
      <c r="G45" s="127"/>
      <c r="H45" s="124"/>
      <c r="I45" s="65"/>
      <c r="J45" s="73"/>
    </row>
    <row r="46" spans="1:10">
      <c r="A46" s="146">
        <v>45703</v>
      </c>
      <c r="B46" s="135"/>
      <c r="C46" s="123" t="s">
        <v>80</v>
      </c>
      <c r="D46" s="125"/>
      <c r="E46" s="130"/>
      <c r="F46" s="127"/>
      <c r="G46" s="127"/>
      <c r="H46" s="124"/>
      <c r="I46" s="65"/>
      <c r="J46" s="73"/>
    </row>
    <row r="47" spans="1:10">
      <c r="A47" s="146">
        <v>45703</v>
      </c>
      <c r="B47" s="133"/>
      <c r="C47" s="123" t="s">
        <v>80</v>
      </c>
      <c r="D47" s="125"/>
      <c r="E47" s="130"/>
      <c r="F47" s="127"/>
      <c r="G47" s="127"/>
      <c r="H47" s="124"/>
      <c r="I47" s="65"/>
      <c r="J47" s="73"/>
    </row>
    <row r="48" spans="1:10">
      <c r="A48" s="146">
        <v>45703</v>
      </c>
      <c r="B48" s="135"/>
      <c r="C48" s="123" t="s">
        <v>80</v>
      </c>
      <c r="D48" s="127"/>
      <c r="E48" s="127"/>
      <c r="F48" s="127"/>
      <c r="G48" s="127"/>
      <c r="H48" s="124"/>
      <c r="I48" s="65"/>
      <c r="J48" s="73"/>
    </row>
    <row r="49" spans="1:15">
      <c r="A49" s="146">
        <v>45704</v>
      </c>
      <c r="B49" s="133"/>
      <c r="C49" s="123" t="s">
        <v>80</v>
      </c>
      <c r="D49" s="127"/>
      <c r="E49" s="127"/>
      <c r="F49" s="127"/>
      <c r="G49" s="127"/>
      <c r="H49" s="124"/>
      <c r="I49" s="65"/>
      <c r="J49" s="73"/>
    </row>
    <row r="50" spans="1:15" ht="14.4" thickBot="1">
      <c r="A50" s="146">
        <v>45704</v>
      </c>
      <c r="B50" s="136"/>
      <c r="C50" s="123" t="s">
        <v>80</v>
      </c>
      <c r="D50" s="127"/>
      <c r="E50" s="127"/>
      <c r="F50" s="127"/>
      <c r="G50" s="127"/>
      <c r="H50" s="124"/>
      <c r="I50" s="65"/>
      <c r="J50" s="73"/>
    </row>
    <row r="51" spans="1:15">
      <c r="A51" s="146">
        <v>45704</v>
      </c>
      <c r="B51" s="132"/>
      <c r="C51" s="123" t="s">
        <v>80</v>
      </c>
      <c r="D51" s="127"/>
      <c r="E51" s="127"/>
      <c r="F51" s="127"/>
      <c r="G51" s="127"/>
      <c r="H51" s="124"/>
      <c r="I51" s="65"/>
      <c r="J51" s="73"/>
    </row>
    <row r="52" spans="1:15" ht="13.5" customHeight="1">
      <c r="A52" s="74"/>
      <c r="B52" s="75"/>
      <c r="C52" s="76"/>
      <c r="D52" s="65"/>
      <c r="E52" s="65"/>
      <c r="F52" s="65"/>
      <c r="G52" s="65"/>
      <c r="I52" s="65"/>
      <c r="J52" s="73"/>
      <c r="M52" s="43"/>
      <c r="O52" s="44"/>
    </row>
    <row r="53" spans="1:15">
      <c r="A53" s="74"/>
      <c r="B53" s="75"/>
      <c r="C53" s="76"/>
      <c r="D53" s="65"/>
      <c r="E53" s="65"/>
      <c r="F53" s="65"/>
      <c r="G53" s="65"/>
      <c r="I53" s="65"/>
      <c r="J53" s="73"/>
    </row>
    <row r="54" spans="1:15">
      <c r="A54" s="74"/>
      <c r="B54" s="77"/>
      <c r="C54" s="76"/>
      <c r="D54" s="65"/>
      <c r="E54" s="65"/>
      <c r="F54" s="65"/>
      <c r="G54" s="65"/>
      <c r="I54" s="65"/>
      <c r="J54" s="73"/>
    </row>
    <row r="55" spans="1:15">
      <c r="A55" s="74"/>
      <c r="B55" s="75"/>
      <c r="C55" s="76"/>
      <c r="D55" s="65"/>
      <c r="E55" s="65"/>
      <c r="F55" s="65"/>
      <c r="G55" s="65"/>
      <c r="I55" s="65"/>
      <c r="J55" s="73"/>
    </row>
    <row r="56" spans="1:15">
      <c r="A56" s="74"/>
      <c r="B56" s="77"/>
      <c r="C56" s="76"/>
      <c r="D56" s="65"/>
      <c r="E56" s="65"/>
      <c r="F56" s="65"/>
      <c r="G56" s="65"/>
      <c r="I56" s="65"/>
      <c r="J56" s="73"/>
    </row>
    <row r="57" spans="1:15">
      <c r="A57" s="74"/>
      <c r="B57" s="77"/>
      <c r="C57" s="76"/>
      <c r="D57" s="65"/>
      <c r="E57" s="65"/>
      <c r="F57" s="65"/>
      <c r="G57" s="65"/>
      <c r="I57" s="65"/>
      <c r="J57" s="73"/>
    </row>
    <row r="58" spans="1:15">
      <c r="A58" s="74"/>
      <c r="B58" s="75"/>
      <c r="C58" s="76"/>
      <c r="D58" s="65"/>
      <c r="E58" s="65"/>
      <c r="F58" s="65"/>
      <c r="G58" s="65"/>
      <c r="I58" s="65"/>
      <c r="J58" s="73"/>
    </row>
    <row r="59" spans="1:15">
      <c r="A59" s="63"/>
      <c r="B59" s="65"/>
      <c r="C59" s="65"/>
      <c r="D59" s="65"/>
      <c r="E59" s="65"/>
      <c r="F59" s="65"/>
      <c r="G59" s="65"/>
      <c r="I59" s="65"/>
      <c r="J59" s="73"/>
    </row>
    <row r="60" spans="1:15">
      <c r="A60" s="63"/>
      <c r="B60" s="65"/>
      <c r="C60" s="65"/>
      <c r="D60" s="65"/>
      <c r="E60" s="65"/>
      <c r="F60" s="65"/>
      <c r="G60" s="65"/>
      <c r="I60" s="65"/>
      <c r="J60" s="73"/>
    </row>
    <row r="61" spans="1:15">
      <c r="A61" s="63"/>
      <c r="B61" s="65"/>
      <c r="C61" s="65"/>
      <c r="D61" s="65"/>
      <c r="E61" s="65"/>
      <c r="F61" s="65"/>
      <c r="G61" s="65"/>
      <c r="I61" s="65"/>
      <c r="J61" s="73"/>
    </row>
    <row r="62" spans="1:15">
      <c r="A62" s="63"/>
      <c r="B62" s="64"/>
      <c r="C62" s="65"/>
      <c r="D62" s="65"/>
      <c r="E62" s="65"/>
      <c r="F62" s="65"/>
      <c r="G62" s="65"/>
      <c r="I62" s="65"/>
      <c r="J62" s="73"/>
    </row>
    <row r="63" spans="1:15">
      <c r="A63" s="63"/>
      <c r="B63" s="65"/>
      <c r="C63" s="65"/>
      <c r="D63" s="65"/>
      <c r="E63" s="65"/>
      <c r="F63" s="65"/>
      <c r="G63" s="65"/>
      <c r="I63" s="65"/>
      <c r="J63" s="73"/>
    </row>
    <row r="64" spans="1:15">
      <c r="A64" s="63"/>
      <c r="B64" s="65"/>
      <c r="C64" s="65"/>
      <c r="D64" s="65"/>
      <c r="E64" s="65"/>
      <c r="F64" s="65"/>
      <c r="G64" s="65"/>
      <c r="I64" s="65"/>
      <c r="J64" s="73"/>
    </row>
    <row r="65" spans="1:10">
      <c r="A65" s="63"/>
      <c r="B65" s="64"/>
      <c r="C65" s="65"/>
      <c r="D65" s="65"/>
      <c r="E65" s="65"/>
      <c r="F65" s="65"/>
      <c r="G65" s="65"/>
      <c r="I65" s="65"/>
      <c r="J65" s="73"/>
    </row>
    <row r="66" spans="1:10">
      <c r="A66" s="63"/>
      <c r="B66" s="64"/>
      <c r="C66" s="65"/>
      <c r="D66" s="65"/>
      <c r="E66" s="65"/>
      <c r="F66" s="65"/>
      <c r="G66" s="65"/>
      <c r="I66" s="65"/>
      <c r="J66" s="73"/>
    </row>
    <row r="67" spans="1:10">
      <c r="A67" s="63"/>
      <c r="B67" s="64"/>
      <c r="C67" s="65"/>
      <c r="D67" s="65"/>
      <c r="E67" s="65"/>
      <c r="F67" s="65"/>
      <c r="G67" s="65"/>
      <c r="I67" s="65"/>
      <c r="J67" s="73"/>
    </row>
    <row r="68" spans="1:10">
      <c r="A68" s="63"/>
      <c r="B68" s="64"/>
      <c r="C68" s="65"/>
      <c r="D68" s="65"/>
      <c r="E68" s="65"/>
      <c r="F68" s="65"/>
      <c r="G68" s="65"/>
      <c r="I68" s="65"/>
      <c r="J68" s="73"/>
    </row>
    <row r="69" spans="1:10">
      <c r="A69" s="63"/>
      <c r="B69" s="64"/>
      <c r="C69" s="65"/>
      <c r="D69" s="65"/>
      <c r="E69" s="65"/>
      <c r="F69" s="65"/>
      <c r="G69" s="65"/>
      <c r="I69" s="65"/>
      <c r="J69" s="73"/>
    </row>
    <row r="70" spans="1:10">
      <c r="A70" s="63"/>
      <c r="B70" s="64"/>
      <c r="C70" s="65"/>
      <c r="D70" s="65"/>
      <c r="E70" s="65"/>
      <c r="F70" s="65"/>
      <c r="G70" s="65"/>
      <c r="I70" s="65"/>
      <c r="J70" s="73"/>
    </row>
    <row r="71" spans="1:10">
      <c r="A71" s="63"/>
      <c r="B71" s="64"/>
      <c r="C71" s="65"/>
      <c r="D71" s="65"/>
      <c r="E71" s="65"/>
      <c r="F71" s="65"/>
      <c r="G71" s="65"/>
      <c r="I71" s="65"/>
      <c r="J71" s="73"/>
    </row>
    <row r="72" spans="1:10">
      <c r="A72" s="63"/>
      <c r="B72" s="64"/>
      <c r="C72" s="65"/>
      <c r="D72" s="65"/>
      <c r="E72" s="65"/>
      <c r="F72" s="65"/>
      <c r="G72" s="65"/>
      <c r="I72" s="65"/>
      <c r="J72" s="73"/>
    </row>
    <row r="73" spans="1:10">
      <c r="A73" s="65"/>
      <c r="B73" s="65"/>
      <c r="C73" s="65"/>
      <c r="D73" s="65"/>
      <c r="E73" s="65"/>
      <c r="F73" s="65"/>
      <c r="G73" s="65"/>
      <c r="I73" s="65"/>
      <c r="J73" s="73"/>
    </row>
    <row r="74" spans="1:10">
      <c r="A74" s="66"/>
      <c r="B74" s="68"/>
      <c r="C74" s="65"/>
      <c r="D74" s="65"/>
      <c r="E74" s="65"/>
      <c r="F74" s="65"/>
      <c r="G74" s="65"/>
      <c r="I74" s="65"/>
      <c r="J74" s="73"/>
    </row>
    <row r="75" spans="1:10">
      <c r="A75" s="66"/>
      <c r="B75" s="68"/>
      <c r="C75" s="65"/>
      <c r="D75" s="65"/>
      <c r="E75" s="65"/>
      <c r="F75" s="65"/>
      <c r="G75" s="65"/>
      <c r="I75" s="65"/>
      <c r="J75" s="73"/>
    </row>
    <row r="76" spans="1:10">
      <c r="A76" s="66"/>
      <c r="B76" s="68"/>
      <c r="C76" s="65"/>
      <c r="D76" s="65"/>
      <c r="E76" s="65"/>
      <c r="F76" s="65"/>
      <c r="G76" s="65"/>
      <c r="I76" s="65"/>
      <c r="J76" s="73"/>
    </row>
    <row r="77" spans="1:10">
      <c r="A77" s="66"/>
      <c r="B77" s="68"/>
      <c r="C77" s="65"/>
      <c r="D77" s="65"/>
      <c r="E77" s="65"/>
      <c r="F77" s="65"/>
      <c r="G77" s="65"/>
      <c r="I77" s="65"/>
      <c r="J77" s="73"/>
    </row>
    <row r="78" spans="1:10">
      <c r="A78" s="66"/>
      <c r="B78" s="68"/>
      <c r="C78" s="65"/>
      <c r="D78" s="65"/>
      <c r="E78" s="65"/>
      <c r="F78" s="65"/>
      <c r="G78" s="65"/>
      <c r="H78" s="65"/>
      <c r="I78" s="65"/>
      <c r="J78" s="73"/>
    </row>
    <row r="79" spans="1:10">
      <c r="A79" s="63"/>
      <c r="B79" s="64"/>
      <c r="C79" s="65"/>
      <c r="D79" s="65"/>
      <c r="E79" s="65"/>
      <c r="F79" s="65"/>
      <c r="G79" s="65"/>
      <c r="H79" s="65"/>
      <c r="I79" s="65"/>
      <c r="J79" s="73"/>
    </row>
    <row r="80" spans="1:10">
      <c r="A80" s="63"/>
      <c r="B80" s="65"/>
      <c r="C80" s="65"/>
      <c r="D80" s="65"/>
      <c r="E80" s="65"/>
      <c r="F80" s="65"/>
      <c r="G80" s="65"/>
      <c r="H80" s="65"/>
      <c r="I80" s="65"/>
      <c r="J80" s="73"/>
    </row>
    <row r="81" spans="1:10">
      <c r="A81" s="63"/>
      <c r="B81" s="65"/>
      <c r="C81" s="65"/>
      <c r="D81" s="65"/>
      <c r="E81" s="65"/>
      <c r="F81" s="65"/>
      <c r="G81" s="65"/>
      <c r="H81" s="65"/>
      <c r="I81" s="65"/>
      <c r="J81" s="73"/>
    </row>
    <row r="82" spans="1:10">
      <c r="A82" s="63"/>
      <c r="B82" s="64"/>
      <c r="C82" s="65"/>
      <c r="D82" s="65"/>
      <c r="E82" s="65"/>
      <c r="F82" s="65"/>
      <c r="G82" s="65"/>
      <c r="H82" s="65"/>
      <c r="I82" s="65"/>
      <c r="J82" s="73"/>
    </row>
    <row r="83" spans="1:10">
      <c r="A83" s="63"/>
      <c r="B83" s="65"/>
      <c r="C83" s="65"/>
      <c r="D83" s="65"/>
      <c r="E83" s="65"/>
      <c r="F83" s="65"/>
      <c r="G83" s="65"/>
      <c r="H83" s="65"/>
      <c r="I83" s="65"/>
      <c r="J83" s="73"/>
    </row>
    <row r="84" spans="1:10">
      <c r="A84" s="63"/>
      <c r="B84" s="65"/>
      <c r="C84" s="65"/>
      <c r="D84" s="65"/>
      <c r="E84" s="65"/>
      <c r="F84" s="65"/>
      <c r="G84" s="65"/>
      <c r="H84" s="65"/>
      <c r="I84" s="65"/>
      <c r="J84" s="73"/>
    </row>
    <row r="85" spans="1:10">
      <c r="A85" s="63"/>
      <c r="B85" s="64"/>
      <c r="C85" s="65"/>
      <c r="D85" s="65"/>
      <c r="E85" s="65"/>
      <c r="F85" s="65"/>
      <c r="G85" s="65"/>
      <c r="H85" s="65"/>
      <c r="I85" s="65"/>
      <c r="J85" s="73"/>
    </row>
    <row r="86" spans="1:10">
      <c r="A86" s="63"/>
      <c r="B86" s="64"/>
      <c r="C86" s="65"/>
      <c r="D86" s="65"/>
      <c r="E86" s="65"/>
      <c r="F86" s="65"/>
      <c r="G86" s="65"/>
      <c r="H86" s="65"/>
      <c r="I86" s="65"/>
      <c r="J86" s="73"/>
    </row>
    <row r="87" spans="1:10">
      <c r="A87" s="63"/>
      <c r="B87" s="64"/>
      <c r="C87" s="65"/>
      <c r="D87" s="65"/>
      <c r="E87" s="65"/>
      <c r="F87" s="65"/>
      <c r="G87" s="65"/>
      <c r="H87" s="65"/>
      <c r="I87" s="65"/>
      <c r="J87" s="73"/>
    </row>
    <row r="88" spans="1:10">
      <c r="A88" s="63"/>
      <c r="B88" s="64"/>
      <c r="C88" s="65"/>
      <c r="D88" s="65"/>
      <c r="E88" s="65"/>
      <c r="F88" s="65"/>
      <c r="G88" s="65"/>
      <c r="H88" s="65"/>
      <c r="I88" s="65"/>
      <c r="J88" s="73"/>
    </row>
    <row r="89" spans="1:10">
      <c r="A89" s="63"/>
      <c r="B89" s="64"/>
      <c r="C89" s="65"/>
      <c r="D89" s="65"/>
      <c r="E89" s="65"/>
      <c r="F89" s="65"/>
      <c r="G89" s="65"/>
      <c r="H89" s="65"/>
      <c r="I89" s="65"/>
      <c r="J89" s="73"/>
    </row>
    <row r="90" spans="1:10">
      <c r="A90" s="63"/>
      <c r="B90" s="64"/>
      <c r="C90" s="65"/>
      <c r="D90" s="65"/>
      <c r="E90" s="65"/>
      <c r="F90" s="65"/>
      <c r="G90" s="65"/>
      <c r="H90" s="65"/>
      <c r="I90" s="65"/>
      <c r="J90" s="73"/>
    </row>
    <row r="91" spans="1:10">
      <c r="A91" s="63"/>
      <c r="B91" s="64"/>
      <c r="C91" s="65"/>
      <c r="D91" s="65"/>
      <c r="E91" s="65"/>
      <c r="F91" s="65"/>
      <c r="G91" s="65"/>
      <c r="H91" s="65"/>
      <c r="I91" s="65"/>
      <c r="J91" s="73"/>
    </row>
    <row r="92" spans="1:10" ht="15.6">
      <c r="A92" s="63"/>
      <c r="B92" s="64"/>
      <c r="C92" s="65"/>
      <c r="D92" s="65"/>
      <c r="E92" s="78"/>
      <c r="F92" s="65"/>
      <c r="G92" s="65"/>
      <c r="H92" s="65"/>
      <c r="I92" s="65"/>
      <c r="J92" s="73"/>
    </row>
    <row r="93" spans="1:10">
      <c r="A93" s="63"/>
      <c r="B93" s="79"/>
      <c r="C93" s="65"/>
      <c r="D93" s="65"/>
      <c r="E93" s="65"/>
      <c r="F93" s="65"/>
      <c r="G93" s="65"/>
      <c r="H93" s="65"/>
      <c r="I93" s="65"/>
      <c r="J93" s="73"/>
    </row>
    <row r="94" spans="1:10">
      <c r="A94" s="63"/>
      <c r="B94" s="79"/>
      <c r="C94" s="65"/>
      <c r="D94" s="65"/>
      <c r="E94" s="65"/>
      <c r="F94" s="65"/>
      <c r="G94" s="65"/>
      <c r="H94" s="65"/>
      <c r="I94" s="65"/>
      <c r="J94" s="73"/>
    </row>
    <row r="95" spans="1:10">
      <c r="A95" s="63"/>
      <c r="B95" s="64"/>
      <c r="C95" s="65"/>
      <c r="D95" s="65"/>
      <c r="E95" s="65"/>
      <c r="F95" s="65"/>
      <c r="G95" s="65"/>
      <c r="H95" s="65"/>
      <c r="I95" s="65"/>
      <c r="J95" s="73"/>
    </row>
    <row r="96" spans="1:10">
      <c r="A96" s="63"/>
      <c r="B96" s="64"/>
      <c r="C96" s="65"/>
      <c r="D96" s="65"/>
      <c r="E96" s="65"/>
      <c r="F96" s="65"/>
      <c r="G96" s="65"/>
      <c r="H96" s="65"/>
      <c r="I96" s="65"/>
      <c r="J96" s="73"/>
    </row>
    <row r="97" spans="1:10">
      <c r="A97" s="63"/>
      <c r="B97" s="64"/>
      <c r="C97" s="65"/>
      <c r="D97" s="65"/>
      <c r="E97" s="65"/>
      <c r="F97" s="65"/>
      <c r="G97" s="65"/>
      <c r="H97" s="65"/>
      <c r="I97" s="65"/>
      <c r="J97" s="73"/>
    </row>
    <row r="98" spans="1:10">
      <c r="A98" s="63"/>
      <c r="B98" s="65"/>
      <c r="C98" s="65"/>
      <c r="D98" s="65"/>
      <c r="E98" s="65"/>
      <c r="F98" s="65"/>
      <c r="G98" s="65"/>
      <c r="H98" s="65"/>
      <c r="I98" s="65"/>
      <c r="J98" s="73"/>
    </row>
    <row r="99" spans="1:10">
      <c r="A99" s="63"/>
      <c r="B99" s="64"/>
      <c r="C99" s="65"/>
      <c r="D99" s="65"/>
      <c r="E99" s="65"/>
      <c r="F99" s="65"/>
      <c r="G99" s="65"/>
      <c r="H99" s="65"/>
      <c r="I99" s="65"/>
      <c r="J99" s="73"/>
    </row>
    <row r="100" spans="1:10">
      <c r="A100" s="63"/>
      <c r="B100" s="64"/>
      <c r="C100" s="65"/>
      <c r="D100" s="65"/>
      <c r="E100" s="65"/>
      <c r="F100" s="65"/>
      <c r="G100" s="65"/>
      <c r="H100" s="65"/>
      <c r="I100" s="65"/>
      <c r="J100" s="73"/>
    </row>
    <row r="101" spans="1:10">
      <c r="A101" s="63"/>
      <c r="B101" s="65"/>
      <c r="C101" s="65"/>
      <c r="D101" s="65"/>
      <c r="E101" s="65"/>
      <c r="F101" s="65"/>
      <c r="G101" s="65"/>
      <c r="H101" s="65"/>
      <c r="I101" s="65"/>
      <c r="J101" s="73"/>
    </row>
    <row r="102" spans="1:10">
      <c r="A102" s="63"/>
      <c r="B102" s="64"/>
      <c r="C102" s="65"/>
      <c r="D102" s="65"/>
      <c r="E102" s="65"/>
      <c r="F102" s="65"/>
      <c r="G102" s="65"/>
      <c r="H102" s="65"/>
      <c r="I102" s="65"/>
      <c r="J102" s="73"/>
    </row>
    <row r="103" spans="1:10">
      <c r="A103" s="63"/>
      <c r="B103" s="64"/>
      <c r="C103" s="65"/>
      <c r="D103" s="65"/>
      <c r="E103" s="65"/>
      <c r="F103" s="65"/>
      <c r="G103" s="65"/>
      <c r="H103" s="65"/>
      <c r="I103" s="65"/>
      <c r="J103" s="73"/>
    </row>
    <row r="104" spans="1:10">
      <c r="A104" s="63"/>
      <c r="B104" s="65"/>
      <c r="C104" s="65"/>
      <c r="D104" s="65"/>
      <c r="E104" s="65"/>
      <c r="F104" s="65"/>
      <c r="G104" s="65"/>
      <c r="H104" s="65"/>
      <c r="I104" s="65"/>
      <c r="J104" s="73"/>
    </row>
    <row r="105" spans="1:10">
      <c r="A105" s="63"/>
      <c r="B105" s="65"/>
      <c r="C105" s="65"/>
      <c r="D105" s="65"/>
      <c r="E105" s="65"/>
      <c r="F105" s="65"/>
      <c r="G105" s="65"/>
      <c r="H105" s="65"/>
      <c r="I105" s="65"/>
      <c r="J105" s="73"/>
    </row>
    <row r="106" spans="1:10">
      <c r="A106" s="66"/>
      <c r="B106" s="68"/>
      <c r="C106" s="65"/>
      <c r="D106" s="66"/>
      <c r="E106" s="67"/>
      <c r="F106" s="67"/>
      <c r="G106" s="65"/>
      <c r="H106" s="65"/>
      <c r="I106" s="65"/>
      <c r="J106" s="73"/>
    </row>
    <row r="107" spans="1:10">
      <c r="A107" s="63"/>
      <c r="B107" s="64"/>
      <c r="C107" s="65"/>
      <c r="D107" s="66"/>
      <c r="E107" s="67"/>
      <c r="F107" s="67"/>
      <c r="G107" s="65"/>
      <c r="H107" s="65"/>
      <c r="I107" s="65"/>
      <c r="J107" s="73"/>
    </row>
    <row r="108" spans="1:10">
      <c r="A108" s="63"/>
      <c r="B108" s="64"/>
      <c r="C108" s="65"/>
      <c r="D108" s="66"/>
      <c r="E108" s="67"/>
      <c r="F108" s="67"/>
      <c r="G108" s="65"/>
      <c r="H108" s="65"/>
      <c r="I108" s="65"/>
      <c r="J108" s="73"/>
    </row>
    <row r="109" spans="1:10">
      <c r="A109" s="63"/>
      <c r="B109" s="64"/>
      <c r="C109" s="65"/>
      <c r="D109" s="66"/>
      <c r="E109" s="67"/>
      <c r="F109" s="67"/>
      <c r="G109" s="65"/>
      <c r="H109" s="65"/>
      <c r="I109" s="65"/>
      <c r="J109" s="73"/>
    </row>
    <row r="110" spans="1:10">
      <c r="A110" s="63"/>
      <c r="B110" s="65"/>
      <c r="C110" s="65"/>
      <c r="D110" s="66"/>
      <c r="E110" s="67"/>
      <c r="F110" s="67"/>
      <c r="G110" s="65"/>
      <c r="H110" s="65"/>
      <c r="I110" s="65"/>
      <c r="J110" s="73"/>
    </row>
    <row r="111" spans="1:10">
      <c r="A111" s="63"/>
      <c r="B111" s="64"/>
      <c r="C111" s="65"/>
      <c r="D111" s="66"/>
      <c r="E111" s="67"/>
      <c r="F111" s="67"/>
      <c r="G111" s="65"/>
      <c r="H111" s="65"/>
      <c r="I111" s="65"/>
      <c r="J111" s="73"/>
    </row>
    <row r="112" spans="1:10">
      <c r="A112" s="63"/>
      <c r="B112" s="64"/>
      <c r="C112" s="65"/>
      <c r="D112" s="66"/>
      <c r="E112" s="67"/>
      <c r="F112" s="67"/>
      <c r="G112" s="65"/>
      <c r="H112" s="65"/>
      <c r="I112" s="65"/>
      <c r="J112" s="73"/>
    </row>
    <row r="113" spans="1:10">
      <c r="A113" s="63"/>
      <c r="B113" s="64"/>
      <c r="C113" s="65"/>
      <c r="D113" s="65"/>
      <c r="E113" s="65"/>
      <c r="F113" s="65"/>
      <c r="G113" s="65"/>
      <c r="H113" s="65"/>
      <c r="I113" s="65"/>
      <c r="J113" s="73"/>
    </row>
    <row r="114" spans="1:10">
      <c r="A114" s="63"/>
      <c r="B114" s="65"/>
      <c r="C114" s="65"/>
      <c r="D114" s="65"/>
      <c r="E114" s="65"/>
      <c r="F114" s="65"/>
      <c r="G114" s="65"/>
      <c r="H114" s="65"/>
      <c r="I114" s="65"/>
      <c r="J114" s="73"/>
    </row>
    <row r="115" spans="1:10">
      <c r="A115" s="63"/>
      <c r="B115" s="65"/>
      <c r="C115" s="65"/>
      <c r="D115" s="65"/>
      <c r="E115" s="65"/>
      <c r="F115" s="65"/>
      <c r="G115" s="65"/>
      <c r="H115" s="65"/>
      <c r="I115" s="65"/>
      <c r="J115" s="73"/>
    </row>
    <row r="116" spans="1:10">
      <c r="A116" s="63"/>
      <c r="B116" s="64"/>
      <c r="C116" s="65"/>
      <c r="D116" s="65"/>
      <c r="E116" s="65"/>
      <c r="F116" s="65"/>
      <c r="G116" s="65"/>
      <c r="H116" s="65"/>
      <c r="I116" s="65"/>
      <c r="J116" s="73"/>
    </row>
    <row r="117" spans="1:10">
      <c r="A117" s="63"/>
      <c r="B117" s="64"/>
      <c r="C117" s="65"/>
      <c r="D117" s="65"/>
      <c r="E117" s="65"/>
      <c r="F117" s="65"/>
      <c r="G117" s="65"/>
      <c r="H117" s="65"/>
      <c r="I117" s="65"/>
      <c r="J117" s="73"/>
    </row>
    <row r="118" spans="1:10">
      <c r="A118" s="63"/>
      <c r="B118" s="64"/>
      <c r="C118" s="65"/>
      <c r="D118" s="65"/>
      <c r="E118" s="65"/>
      <c r="F118" s="65"/>
      <c r="G118" s="65"/>
      <c r="H118" s="65"/>
      <c r="I118" s="65"/>
      <c r="J118" s="73"/>
    </row>
    <row r="119" spans="1:10">
      <c r="A119" s="66"/>
      <c r="B119" s="68"/>
      <c r="C119" s="65"/>
      <c r="D119" s="65"/>
      <c r="E119" s="65"/>
      <c r="F119" s="65"/>
      <c r="G119" s="65"/>
      <c r="H119" s="65"/>
      <c r="I119" s="65"/>
      <c r="J119" s="73"/>
    </row>
    <row r="120" spans="1:10">
      <c r="A120" s="66"/>
      <c r="B120" s="68"/>
      <c r="C120" s="65"/>
      <c r="D120" s="65"/>
      <c r="E120" s="65"/>
      <c r="F120" s="65"/>
      <c r="G120" s="65"/>
      <c r="H120" s="65"/>
      <c r="I120" s="65"/>
      <c r="J120" s="73"/>
    </row>
    <row r="121" spans="1:10">
      <c r="A121" s="66"/>
      <c r="B121" s="68"/>
      <c r="C121" s="65"/>
      <c r="D121" s="65"/>
      <c r="E121" s="65"/>
      <c r="F121" s="65"/>
      <c r="G121" s="65"/>
      <c r="H121" s="65"/>
      <c r="I121" s="65"/>
      <c r="J121" s="73"/>
    </row>
    <row r="122" spans="1:10">
      <c r="A122" s="66"/>
      <c r="B122" s="68"/>
      <c r="C122" s="65"/>
      <c r="D122" s="65"/>
      <c r="E122" s="65"/>
      <c r="F122" s="65"/>
      <c r="G122" s="65"/>
      <c r="H122" s="65"/>
      <c r="I122" s="65"/>
      <c r="J122" s="73"/>
    </row>
    <row r="123" spans="1:10">
      <c r="A123" s="66"/>
      <c r="B123" s="68"/>
      <c r="C123" s="65"/>
      <c r="D123" s="65"/>
      <c r="E123" s="65"/>
      <c r="F123" s="65"/>
      <c r="G123" s="65"/>
      <c r="H123" s="65"/>
      <c r="I123" s="65"/>
      <c r="J123" s="73"/>
    </row>
    <row r="124" spans="1:10">
      <c r="A124" s="66"/>
      <c r="B124" s="68"/>
      <c r="C124" s="65"/>
      <c r="D124" s="65"/>
      <c r="E124" s="65"/>
      <c r="F124" s="65"/>
      <c r="G124" s="65"/>
      <c r="H124" s="65"/>
      <c r="I124" s="65"/>
      <c r="J124" s="73"/>
    </row>
    <row r="125" spans="1:10">
      <c r="A125" s="66"/>
      <c r="B125" s="68"/>
      <c r="C125" s="65"/>
      <c r="D125" s="65"/>
      <c r="E125" s="65"/>
      <c r="F125" s="65"/>
      <c r="G125" s="65"/>
      <c r="H125" s="65"/>
      <c r="I125" s="65"/>
      <c r="J125" s="73"/>
    </row>
    <row r="126" spans="1:10">
      <c r="A126" s="63"/>
      <c r="B126" s="65"/>
      <c r="C126" s="65"/>
      <c r="D126" s="65"/>
      <c r="E126" s="65"/>
      <c r="F126" s="65"/>
      <c r="G126" s="65"/>
      <c r="H126" s="65"/>
      <c r="I126" s="65"/>
      <c r="J126" s="73"/>
    </row>
    <row r="127" spans="1:10">
      <c r="A127" s="63"/>
      <c r="B127" s="64"/>
      <c r="C127" s="65"/>
      <c r="D127" s="65"/>
      <c r="E127" s="65"/>
      <c r="F127" s="65"/>
      <c r="G127" s="65"/>
      <c r="H127" s="65"/>
      <c r="I127" s="65"/>
      <c r="J127" s="73"/>
    </row>
    <row r="128" spans="1:10">
      <c r="A128" s="69"/>
      <c r="B128" s="70"/>
      <c r="C128" s="65"/>
      <c r="D128" s="65"/>
      <c r="E128" s="65"/>
      <c r="F128" s="65"/>
      <c r="G128" s="65"/>
      <c r="H128" s="65"/>
      <c r="I128" s="65"/>
      <c r="J128" s="73"/>
    </row>
    <row r="129" spans="1:10">
      <c r="A129" s="69"/>
      <c r="B129" s="70"/>
      <c r="C129" s="65"/>
      <c r="D129" s="65"/>
      <c r="E129" s="65"/>
      <c r="F129" s="65"/>
      <c r="G129" s="65"/>
      <c r="H129" s="65"/>
      <c r="I129" s="65"/>
      <c r="J129" s="73"/>
    </row>
    <row r="130" spans="1:10">
      <c r="A130" s="69"/>
      <c r="B130" s="70"/>
      <c r="C130" s="65"/>
      <c r="D130" s="65"/>
      <c r="E130" s="65"/>
      <c r="F130" s="65"/>
      <c r="G130" s="65"/>
      <c r="H130" s="65"/>
      <c r="I130" s="65"/>
      <c r="J130" s="73"/>
    </row>
    <row r="131" spans="1:10">
      <c r="A131" s="69"/>
      <c r="B131" s="70"/>
      <c r="C131" s="65"/>
      <c r="D131" s="65"/>
      <c r="E131" s="65"/>
      <c r="F131" s="65"/>
      <c r="G131" s="65"/>
      <c r="H131" s="65"/>
      <c r="I131" s="65"/>
      <c r="J131" s="73"/>
    </row>
    <row r="132" spans="1:10">
      <c r="A132" s="69"/>
      <c r="B132" s="70"/>
      <c r="C132" s="65"/>
      <c r="D132" s="65"/>
      <c r="E132" s="65"/>
      <c r="F132" s="65"/>
      <c r="G132" s="65"/>
      <c r="H132" s="65"/>
      <c r="I132" s="65"/>
      <c r="J132" s="73"/>
    </row>
    <row r="133" spans="1:10">
      <c r="A133" s="69"/>
      <c r="B133" s="70"/>
      <c r="C133" s="65"/>
      <c r="D133" s="65"/>
      <c r="E133" s="65"/>
      <c r="F133" s="65"/>
      <c r="G133" s="65"/>
      <c r="H133" s="65"/>
      <c r="I133" s="65"/>
      <c r="J133" s="73"/>
    </row>
    <row r="134" spans="1:10">
      <c r="A134" s="69"/>
      <c r="B134" s="70"/>
      <c r="C134" s="65"/>
      <c r="D134" s="65"/>
      <c r="E134" s="65"/>
      <c r="F134" s="65"/>
      <c r="G134" s="65"/>
      <c r="H134" s="65"/>
      <c r="I134" s="65"/>
      <c r="J134" s="73"/>
    </row>
    <row r="135" spans="1:10">
      <c r="A135" s="69"/>
      <c r="B135" s="70"/>
      <c r="C135" s="65"/>
      <c r="D135" s="65"/>
      <c r="E135" s="65"/>
      <c r="F135" s="65"/>
      <c r="G135" s="65"/>
      <c r="H135" s="65"/>
      <c r="I135" s="65"/>
      <c r="J135" s="73"/>
    </row>
    <row r="136" spans="1:10">
      <c r="A136" s="69"/>
      <c r="B136" s="70"/>
      <c r="C136" s="65"/>
      <c r="D136" s="65"/>
      <c r="E136" s="65"/>
      <c r="F136" s="65"/>
      <c r="G136" s="65"/>
      <c r="H136" s="65"/>
      <c r="I136" s="65"/>
      <c r="J136" s="73"/>
    </row>
    <row r="137" spans="1:10">
      <c r="A137" s="69"/>
      <c r="B137" s="71"/>
      <c r="C137" s="65"/>
      <c r="D137" s="65"/>
      <c r="E137" s="65"/>
      <c r="F137" s="65"/>
      <c r="G137" s="65"/>
      <c r="H137" s="65"/>
      <c r="I137" s="65"/>
      <c r="J137" s="73"/>
    </row>
    <row r="138" spans="1:10">
      <c r="A138" s="69"/>
      <c r="B138" s="71"/>
      <c r="C138" s="65"/>
      <c r="D138" s="65"/>
      <c r="E138" s="65"/>
      <c r="F138" s="65"/>
      <c r="G138" s="65"/>
      <c r="H138" s="65"/>
      <c r="I138" s="65"/>
      <c r="J138" s="73"/>
    </row>
    <row r="139" spans="1:10">
      <c r="A139" s="69"/>
      <c r="B139" s="71"/>
      <c r="C139" s="65"/>
      <c r="D139" s="65"/>
      <c r="E139" s="65"/>
      <c r="F139" s="65"/>
      <c r="G139" s="65"/>
      <c r="H139" s="65"/>
      <c r="I139" s="65"/>
      <c r="J139" s="73"/>
    </row>
    <row r="140" spans="1:10">
      <c r="A140" s="69"/>
      <c r="B140" s="71"/>
      <c r="C140" s="65"/>
      <c r="D140" s="65"/>
      <c r="E140" s="65"/>
      <c r="F140" s="65"/>
      <c r="G140" s="65"/>
      <c r="H140" s="65"/>
      <c r="I140" s="65"/>
      <c r="J140" s="73"/>
    </row>
    <row r="141" spans="1:10">
      <c r="A141" s="69"/>
      <c r="B141" s="71"/>
      <c r="C141" s="65"/>
      <c r="D141" s="65"/>
      <c r="E141" s="65"/>
      <c r="F141" s="65"/>
      <c r="G141" s="65"/>
      <c r="H141" s="65"/>
      <c r="I141" s="65"/>
      <c r="J141" s="73"/>
    </row>
    <row r="142" spans="1:10">
      <c r="A142" s="69"/>
      <c r="B142" s="71"/>
      <c r="C142" s="65"/>
      <c r="D142" s="65"/>
      <c r="E142" s="65"/>
      <c r="F142" s="65"/>
      <c r="G142" s="65"/>
      <c r="H142" s="65"/>
      <c r="I142" s="65"/>
      <c r="J142" s="73"/>
    </row>
    <row r="143" spans="1:10">
      <c r="A143" s="69"/>
      <c r="B143" s="71"/>
      <c r="C143" s="65"/>
      <c r="D143" s="65"/>
      <c r="E143" s="65"/>
      <c r="F143" s="65"/>
      <c r="G143" s="65"/>
      <c r="H143" s="65"/>
      <c r="I143" s="65"/>
      <c r="J143" s="73"/>
    </row>
    <row r="144" spans="1:10">
      <c r="A144" s="69"/>
      <c r="B144" s="71"/>
      <c r="C144" s="65"/>
      <c r="D144" s="65"/>
      <c r="E144" s="65"/>
      <c r="F144" s="65"/>
      <c r="G144" s="65"/>
      <c r="H144" s="65"/>
      <c r="I144" s="65"/>
      <c r="J144" s="73"/>
    </row>
    <row r="145" spans="1:10">
      <c r="A145" s="69"/>
      <c r="B145" s="71"/>
      <c r="C145" s="65"/>
      <c r="D145" s="65"/>
      <c r="E145" s="65"/>
      <c r="F145" s="65"/>
      <c r="G145" s="65"/>
      <c r="H145" s="65"/>
      <c r="I145" s="65"/>
      <c r="J145" s="73"/>
    </row>
    <row r="146" spans="1:10">
      <c r="A146" s="69"/>
      <c r="B146" s="70"/>
      <c r="C146" s="65"/>
      <c r="D146" s="65"/>
      <c r="E146" s="65"/>
      <c r="F146" s="65"/>
      <c r="G146" s="65"/>
      <c r="H146" s="65"/>
      <c r="I146" s="65"/>
      <c r="J146" s="73"/>
    </row>
    <row r="147" spans="1:10">
      <c r="A147" s="69"/>
      <c r="B147" s="71"/>
      <c r="C147" s="65"/>
      <c r="D147" s="65"/>
      <c r="E147" s="65"/>
      <c r="F147" s="65"/>
      <c r="G147" s="65"/>
      <c r="H147" s="65"/>
      <c r="I147" s="65"/>
      <c r="J147" s="73"/>
    </row>
    <row r="148" spans="1:10">
      <c r="A148" s="69"/>
      <c r="B148" s="70"/>
      <c r="C148" s="65"/>
      <c r="D148" s="65"/>
      <c r="E148" s="65"/>
      <c r="F148" s="65"/>
      <c r="G148" s="65"/>
      <c r="H148" s="65"/>
      <c r="I148" s="65"/>
      <c r="J148" s="73"/>
    </row>
    <row r="149" spans="1:10">
      <c r="A149" s="69"/>
      <c r="B149" s="70"/>
      <c r="C149" s="65"/>
      <c r="D149" s="65"/>
      <c r="E149" s="65"/>
      <c r="F149" s="65"/>
      <c r="G149" s="65"/>
      <c r="H149" s="65"/>
      <c r="I149" s="65"/>
      <c r="J149" s="73"/>
    </row>
    <row r="150" spans="1:10">
      <c r="A150" s="69"/>
      <c r="B150" s="71"/>
      <c r="C150" s="65"/>
      <c r="D150" s="65"/>
      <c r="E150" s="65"/>
      <c r="F150" s="65"/>
      <c r="G150" s="65"/>
      <c r="H150" s="65"/>
      <c r="I150" s="65"/>
      <c r="J150" s="73"/>
    </row>
    <row r="151" spans="1:10">
      <c r="A151" s="69"/>
      <c r="B151" s="71"/>
      <c r="C151" s="65"/>
      <c r="D151" s="65"/>
      <c r="E151" s="65"/>
      <c r="F151" s="65"/>
      <c r="G151" s="65"/>
      <c r="H151" s="65"/>
      <c r="I151" s="65"/>
      <c r="J151" s="73"/>
    </row>
    <row r="152" spans="1:10">
      <c r="A152" s="69"/>
      <c r="B152" s="71"/>
      <c r="C152" s="65"/>
      <c r="D152" s="65"/>
      <c r="E152" s="65"/>
      <c r="F152" s="65"/>
      <c r="G152" s="65"/>
      <c r="H152" s="65"/>
      <c r="I152" s="65"/>
      <c r="J152" s="73"/>
    </row>
    <row r="153" spans="1:10">
      <c r="A153" s="69"/>
      <c r="B153" s="71"/>
      <c r="C153" s="65"/>
      <c r="D153" s="65"/>
      <c r="E153" s="65"/>
      <c r="F153" s="65"/>
      <c r="G153" s="65"/>
      <c r="H153" s="65"/>
      <c r="I153" s="65"/>
      <c r="J153" s="73"/>
    </row>
    <row r="154" spans="1:10">
      <c r="A154" s="69"/>
      <c r="B154" s="71"/>
      <c r="C154" s="65"/>
      <c r="D154" s="65"/>
      <c r="E154" s="65"/>
      <c r="F154" s="65"/>
      <c r="G154" s="65"/>
      <c r="H154" s="65"/>
      <c r="I154" s="65"/>
      <c r="J154" s="73"/>
    </row>
    <row r="155" spans="1:10">
      <c r="A155" s="69"/>
      <c r="B155" s="71"/>
      <c r="C155" s="65"/>
      <c r="D155" s="65"/>
      <c r="E155" s="65"/>
      <c r="F155" s="65"/>
      <c r="G155" s="65"/>
      <c r="H155" s="65"/>
      <c r="I155" s="65"/>
      <c r="J155" s="73"/>
    </row>
    <row r="156" spans="1:10">
      <c r="A156" s="69"/>
      <c r="B156" s="71"/>
      <c r="C156" s="65"/>
      <c r="D156" s="65"/>
      <c r="E156" s="65"/>
      <c r="F156" s="65"/>
      <c r="G156" s="65"/>
      <c r="H156" s="65"/>
      <c r="I156" s="65"/>
      <c r="J156" s="73"/>
    </row>
    <row r="157" spans="1:10">
      <c r="A157" s="63"/>
      <c r="B157" s="58"/>
      <c r="C157" s="65"/>
      <c r="D157" s="65"/>
      <c r="E157" s="65"/>
      <c r="F157" s="65"/>
      <c r="G157" s="65"/>
      <c r="H157" s="65"/>
      <c r="I157" s="65"/>
      <c r="J157" s="73"/>
    </row>
    <row r="158" spans="1:10">
      <c r="A158" s="63"/>
      <c r="B158" s="58"/>
      <c r="C158" s="65"/>
      <c r="D158" s="65"/>
      <c r="E158" s="65"/>
      <c r="F158" s="65"/>
      <c r="G158" s="65"/>
      <c r="H158" s="65"/>
      <c r="I158" s="65"/>
      <c r="J158" s="73"/>
    </row>
    <row r="159" spans="1:10">
      <c r="A159" s="63"/>
      <c r="B159" s="58"/>
      <c r="C159" s="65"/>
      <c r="D159" s="65"/>
      <c r="E159" s="65"/>
      <c r="F159" s="65"/>
      <c r="G159" s="65"/>
      <c r="H159" s="65"/>
      <c r="I159" s="65"/>
      <c r="J159" s="73"/>
    </row>
    <row r="160" spans="1:10">
      <c r="A160" s="63"/>
      <c r="B160" s="58"/>
      <c r="C160" s="65"/>
      <c r="D160" s="65"/>
      <c r="E160" s="65"/>
      <c r="F160" s="65"/>
      <c r="G160" s="65"/>
      <c r="H160" s="65"/>
      <c r="I160" s="65"/>
      <c r="J160" s="73"/>
    </row>
    <row r="161" spans="1:10">
      <c r="A161" s="63"/>
      <c r="B161" s="58"/>
      <c r="C161" s="65"/>
      <c r="D161" s="65"/>
      <c r="E161" s="65"/>
      <c r="F161" s="65"/>
      <c r="G161" s="65"/>
      <c r="H161" s="65"/>
      <c r="I161" s="65"/>
      <c r="J161" s="73"/>
    </row>
    <row r="162" spans="1:10">
      <c r="A162" s="63"/>
      <c r="B162" s="58"/>
      <c r="C162" s="65"/>
      <c r="D162" s="65"/>
      <c r="E162" s="65"/>
      <c r="F162" s="65"/>
      <c r="G162" s="65"/>
      <c r="H162" s="65"/>
      <c r="I162" s="65"/>
      <c r="J162" s="73"/>
    </row>
    <row r="163" spans="1:10">
      <c r="A163" s="69"/>
      <c r="B163" s="71"/>
      <c r="C163" s="65"/>
      <c r="D163" s="65"/>
      <c r="E163" s="65"/>
      <c r="F163" s="65"/>
      <c r="G163" s="65"/>
      <c r="H163" s="65"/>
      <c r="I163" s="65"/>
      <c r="J163" s="73"/>
    </row>
    <row r="164" spans="1:10">
      <c r="A164" s="69"/>
      <c r="B164" s="71"/>
      <c r="C164" s="65"/>
      <c r="D164" s="65"/>
      <c r="E164" s="65"/>
      <c r="F164" s="65"/>
      <c r="G164" s="65"/>
      <c r="H164" s="65"/>
      <c r="I164" s="65"/>
      <c r="J164" s="73"/>
    </row>
    <row r="165" spans="1:10">
      <c r="A165" s="69"/>
      <c r="B165" s="71"/>
      <c r="C165" s="65"/>
      <c r="D165" s="65"/>
      <c r="E165" s="65"/>
      <c r="F165" s="65"/>
      <c r="G165" s="65"/>
      <c r="H165" s="65"/>
      <c r="I165" s="65"/>
      <c r="J165" s="73"/>
    </row>
    <row r="166" spans="1:10">
      <c r="A166" s="69"/>
      <c r="B166" s="71"/>
      <c r="C166" s="65"/>
      <c r="D166" s="65"/>
      <c r="E166" s="65"/>
      <c r="F166" s="65"/>
      <c r="G166" s="65"/>
      <c r="H166" s="65"/>
      <c r="I166" s="65"/>
      <c r="J166" s="73"/>
    </row>
    <row r="167" spans="1:10">
      <c r="A167" s="69"/>
      <c r="B167" s="71"/>
      <c r="C167" s="65"/>
      <c r="D167" s="65"/>
      <c r="E167" s="65"/>
      <c r="F167" s="65"/>
      <c r="G167" s="65"/>
      <c r="H167" s="65"/>
      <c r="I167" s="65"/>
      <c r="J167" s="73"/>
    </row>
    <row r="168" spans="1:10">
      <c r="A168" s="69"/>
      <c r="B168" s="71"/>
      <c r="C168" s="65"/>
      <c r="D168" s="65"/>
      <c r="E168" s="65"/>
      <c r="F168" s="65"/>
      <c r="G168" s="65"/>
      <c r="H168" s="65"/>
      <c r="I168" s="65"/>
      <c r="J168" s="73"/>
    </row>
    <row r="169" spans="1:10">
      <c r="A169" s="69"/>
      <c r="B169" s="71"/>
      <c r="C169" s="65"/>
      <c r="D169" s="65"/>
      <c r="E169" s="65"/>
      <c r="F169" s="65"/>
      <c r="G169" s="65"/>
      <c r="H169" s="65"/>
      <c r="I169" s="65"/>
      <c r="J169" s="73"/>
    </row>
    <row r="170" spans="1:10">
      <c r="A170" s="69"/>
      <c r="B170" s="71"/>
      <c r="C170" s="65"/>
      <c r="D170" s="65"/>
      <c r="E170" s="65"/>
      <c r="F170" s="65"/>
      <c r="G170" s="65"/>
      <c r="H170" s="65"/>
      <c r="I170" s="65"/>
      <c r="J170" s="73"/>
    </row>
    <row r="171" spans="1:10">
      <c r="A171" s="69"/>
      <c r="B171" s="71"/>
      <c r="C171" s="65"/>
      <c r="D171" s="65"/>
      <c r="E171" s="65"/>
      <c r="F171" s="65"/>
      <c r="G171" s="65"/>
      <c r="H171" s="65"/>
      <c r="I171" s="65"/>
      <c r="J171" s="73"/>
    </row>
    <row r="172" spans="1:10">
      <c r="A172" s="69"/>
      <c r="B172" s="71"/>
      <c r="C172" s="65"/>
      <c r="D172" s="65"/>
      <c r="E172" s="65"/>
      <c r="F172" s="65"/>
      <c r="G172" s="65"/>
      <c r="H172" s="65"/>
      <c r="I172" s="65"/>
      <c r="J172" s="73"/>
    </row>
    <row r="173" spans="1:10">
      <c r="A173" s="69"/>
      <c r="B173" s="71"/>
      <c r="C173" s="65"/>
      <c r="D173" s="65"/>
      <c r="E173" s="65"/>
      <c r="F173" s="65"/>
      <c r="G173" s="65"/>
      <c r="H173" s="65"/>
      <c r="I173" s="65"/>
      <c r="J173" s="73"/>
    </row>
    <row r="174" spans="1:10">
      <c r="A174" s="69"/>
      <c r="B174" s="71"/>
      <c r="C174" s="65"/>
      <c r="D174" s="65"/>
      <c r="E174" s="65"/>
      <c r="F174" s="65"/>
      <c r="G174" s="65"/>
      <c r="H174" s="65"/>
      <c r="I174" s="65"/>
      <c r="J174" s="73"/>
    </row>
    <row r="175" spans="1:10">
      <c r="A175" s="69"/>
      <c r="B175" s="71"/>
      <c r="C175" s="65"/>
      <c r="D175" s="65"/>
      <c r="E175" s="65"/>
      <c r="F175" s="65"/>
      <c r="G175" s="65"/>
      <c r="H175" s="65"/>
      <c r="I175" s="65"/>
      <c r="J175" s="73"/>
    </row>
    <row r="176" spans="1:10">
      <c r="A176" s="69"/>
      <c r="B176" s="71"/>
      <c r="C176" s="65"/>
      <c r="D176" s="65"/>
      <c r="E176" s="65"/>
      <c r="F176" s="65"/>
      <c r="G176" s="65"/>
      <c r="H176" s="65"/>
      <c r="I176" s="65"/>
      <c r="J176" s="73"/>
    </row>
    <row r="177" spans="1:10">
      <c r="A177" s="69"/>
      <c r="B177" s="71"/>
      <c r="C177" s="65"/>
      <c r="D177" s="65"/>
      <c r="E177" s="65"/>
      <c r="F177" s="65"/>
      <c r="G177" s="65"/>
      <c r="H177" s="65"/>
      <c r="I177" s="65"/>
      <c r="J177" s="73"/>
    </row>
    <row r="178" spans="1:10">
      <c r="A178" s="69"/>
      <c r="B178" s="71"/>
      <c r="C178" s="65"/>
      <c r="D178" s="65"/>
      <c r="E178" s="65"/>
      <c r="F178" s="65"/>
      <c r="G178" s="65"/>
      <c r="H178" s="65"/>
      <c r="I178" s="65"/>
      <c r="J178" s="73"/>
    </row>
    <row r="179" spans="1:10">
      <c r="A179" s="69"/>
      <c r="B179" s="71"/>
      <c r="C179" s="65"/>
      <c r="D179" s="65"/>
      <c r="E179" s="65"/>
      <c r="F179" s="65"/>
      <c r="G179" s="65"/>
      <c r="H179" s="65"/>
      <c r="I179" s="65"/>
      <c r="J179" s="73"/>
    </row>
    <row r="180" spans="1:10">
      <c r="A180" s="69"/>
      <c r="B180" s="71"/>
      <c r="C180" s="65"/>
      <c r="D180" s="65"/>
      <c r="E180" s="65"/>
      <c r="F180" s="65"/>
      <c r="G180" s="65"/>
      <c r="H180" s="65"/>
      <c r="I180" s="65"/>
      <c r="J180" s="73"/>
    </row>
    <row r="181" spans="1:10">
      <c r="A181" s="69"/>
      <c r="B181" s="71"/>
      <c r="C181" s="65"/>
      <c r="D181" s="65"/>
      <c r="E181" s="65"/>
      <c r="F181" s="65"/>
      <c r="G181" s="65"/>
      <c r="H181" s="65"/>
      <c r="I181" s="65"/>
      <c r="J181" s="73"/>
    </row>
    <row r="182" spans="1:10">
      <c r="A182" s="69"/>
      <c r="B182" s="71"/>
      <c r="C182" s="65"/>
      <c r="D182" s="65"/>
      <c r="E182" s="65"/>
      <c r="F182" s="65"/>
      <c r="G182" s="65"/>
      <c r="H182" s="65"/>
      <c r="I182" s="65"/>
      <c r="J182" s="73"/>
    </row>
    <row r="183" spans="1:10">
      <c r="A183" s="69"/>
      <c r="B183" s="71"/>
      <c r="C183" s="65"/>
      <c r="D183" s="65"/>
      <c r="E183" s="65"/>
      <c r="F183" s="65"/>
      <c r="G183" s="65"/>
      <c r="H183" s="65"/>
      <c r="I183" s="65"/>
      <c r="J183" s="73"/>
    </row>
    <row r="184" spans="1:10">
      <c r="A184" s="69"/>
      <c r="B184" s="71"/>
      <c r="C184" s="65"/>
      <c r="D184" s="65"/>
      <c r="E184" s="65"/>
      <c r="F184" s="65"/>
      <c r="G184" s="65"/>
      <c r="H184" s="65"/>
      <c r="I184" s="65"/>
      <c r="J184" s="73"/>
    </row>
    <row r="185" spans="1:10">
      <c r="A185" s="69"/>
      <c r="B185" s="71"/>
      <c r="C185" s="65"/>
      <c r="D185" s="65"/>
      <c r="E185" s="65"/>
      <c r="F185" s="65"/>
      <c r="G185" s="65"/>
      <c r="H185" s="65"/>
      <c r="I185" s="65"/>
      <c r="J185" s="73"/>
    </row>
    <row r="186" spans="1:10">
      <c r="A186" s="69"/>
      <c r="B186" s="71"/>
      <c r="C186" s="65"/>
      <c r="D186" s="65"/>
      <c r="E186" s="65"/>
      <c r="F186" s="65"/>
      <c r="G186" s="65"/>
      <c r="H186" s="65"/>
      <c r="I186" s="65"/>
      <c r="J186" s="73"/>
    </row>
    <row r="187" spans="1:10">
      <c r="A187" s="69"/>
      <c r="B187" s="71"/>
      <c r="C187" s="65"/>
      <c r="D187" s="65"/>
      <c r="E187" s="65"/>
      <c r="F187" s="65"/>
      <c r="G187" s="65"/>
      <c r="H187" s="65"/>
      <c r="I187" s="65"/>
      <c r="J187" s="73"/>
    </row>
    <row r="188" spans="1:10">
      <c r="A188" s="69"/>
      <c r="B188" s="71"/>
      <c r="C188" s="65"/>
      <c r="D188" s="65"/>
      <c r="E188" s="65"/>
      <c r="F188" s="65"/>
      <c r="G188" s="65"/>
      <c r="H188" s="65"/>
      <c r="I188" s="65"/>
      <c r="J188" s="73"/>
    </row>
    <row r="189" spans="1:10">
      <c r="A189" s="69"/>
      <c r="B189" s="71"/>
      <c r="C189" s="65"/>
      <c r="D189" s="65"/>
      <c r="E189" s="65"/>
      <c r="F189" s="65"/>
      <c r="G189" s="65"/>
      <c r="H189" s="65"/>
      <c r="I189" s="65"/>
      <c r="J189" s="73"/>
    </row>
    <row r="190" spans="1:10">
      <c r="A190" s="69"/>
      <c r="B190" s="71"/>
      <c r="C190" s="65"/>
      <c r="D190" s="65"/>
      <c r="E190" s="65"/>
      <c r="F190" s="65"/>
      <c r="G190" s="65"/>
      <c r="H190" s="65"/>
      <c r="I190" s="65"/>
      <c r="J190" s="73"/>
    </row>
    <row r="191" spans="1:10">
      <c r="A191" s="69"/>
      <c r="B191" s="71"/>
      <c r="C191" s="65"/>
      <c r="D191" s="65"/>
      <c r="E191" s="65"/>
      <c r="F191" s="65"/>
      <c r="G191" s="65"/>
      <c r="H191" s="65"/>
      <c r="I191" s="65"/>
      <c r="J191" s="73"/>
    </row>
    <row r="192" spans="1:10">
      <c r="A192" s="69"/>
      <c r="B192" s="71"/>
      <c r="C192" s="65"/>
      <c r="D192" s="65"/>
      <c r="E192" s="65"/>
      <c r="F192" s="65"/>
      <c r="G192" s="65"/>
      <c r="H192" s="65"/>
      <c r="I192" s="65"/>
      <c r="J192" s="73"/>
    </row>
    <row r="193" spans="1:10">
      <c r="A193" s="69"/>
      <c r="B193" s="71"/>
      <c r="C193" s="65"/>
      <c r="D193" s="65"/>
      <c r="E193" s="65"/>
      <c r="F193" s="65"/>
      <c r="G193" s="65"/>
      <c r="H193" s="65"/>
      <c r="I193" s="65"/>
      <c r="J193" s="73"/>
    </row>
    <row r="194" spans="1:10">
      <c r="A194" s="69"/>
      <c r="B194" s="71"/>
      <c r="C194" s="65"/>
      <c r="D194" s="65"/>
      <c r="E194" s="65"/>
      <c r="F194" s="65"/>
      <c r="G194" s="65"/>
      <c r="H194" s="65"/>
      <c r="I194" s="65"/>
      <c r="J194" s="73"/>
    </row>
    <row r="195" spans="1:10">
      <c r="A195" s="69"/>
      <c r="B195" s="71"/>
      <c r="C195" s="65"/>
      <c r="D195" s="65"/>
      <c r="E195" s="65"/>
      <c r="F195" s="65"/>
      <c r="G195" s="65"/>
      <c r="H195" s="65"/>
      <c r="I195" s="65"/>
      <c r="J195" s="73"/>
    </row>
    <row r="196" spans="1:10">
      <c r="A196" s="69"/>
      <c r="B196" s="71"/>
      <c r="C196" s="65"/>
      <c r="D196" s="65"/>
      <c r="E196" s="65"/>
      <c r="F196" s="65"/>
      <c r="G196" s="65"/>
      <c r="H196" s="65"/>
      <c r="I196" s="65"/>
      <c r="J196" s="73"/>
    </row>
    <row r="197" spans="1:10">
      <c r="A197" s="69"/>
      <c r="B197" s="71"/>
      <c r="C197" s="65"/>
      <c r="D197" s="65"/>
      <c r="E197" s="65"/>
      <c r="F197" s="65"/>
      <c r="G197" s="65"/>
      <c r="H197" s="65"/>
      <c r="I197" s="65"/>
      <c r="J197" s="73"/>
    </row>
    <row r="198" spans="1:10">
      <c r="A198" s="69"/>
      <c r="B198" s="71"/>
      <c r="C198" s="65"/>
      <c r="D198" s="65"/>
      <c r="E198" s="65"/>
      <c r="F198" s="65"/>
      <c r="G198" s="65"/>
      <c r="H198" s="65"/>
      <c r="I198" s="65"/>
      <c r="J198" s="73"/>
    </row>
    <row r="199" spans="1:10">
      <c r="A199" s="69"/>
      <c r="B199" s="71"/>
      <c r="C199" s="65"/>
      <c r="D199" s="65"/>
      <c r="E199" s="65"/>
      <c r="F199" s="65"/>
      <c r="G199" s="65"/>
      <c r="H199" s="65"/>
      <c r="I199" s="65"/>
      <c r="J199" s="73"/>
    </row>
    <row r="200" spans="1:10">
      <c r="A200" s="69"/>
      <c r="B200" s="71"/>
      <c r="C200" s="65"/>
      <c r="D200" s="65"/>
      <c r="E200" s="65"/>
      <c r="F200" s="65"/>
      <c r="G200" s="65"/>
      <c r="H200" s="65"/>
      <c r="I200" s="65"/>
      <c r="J200" s="73"/>
    </row>
    <row r="201" spans="1:10">
      <c r="A201" s="69"/>
      <c r="B201" s="71"/>
      <c r="C201" s="65"/>
      <c r="D201" s="65"/>
      <c r="E201" s="65"/>
      <c r="F201" s="65"/>
      <c r="G201" s="65"/>
      <c r="H201" s="65"/>
      <c r="I201" s="65"/>
      <c r="J201" s="73"/>
    </row>
    <row r="202" spans="1:10">
      <c r="A202" s="69"/>
      <c r="B202" s="71"/>
      <c r="C202" s="65"/>
      <c r="D202" s="65"/>
      <c r="E202" s="65"/>
      <c r="F202" s="65"/>
      <c r="G202" s="65"/>
      <c r="H202" s="65"/>
      <c r="I202" s="65"/>
      <c r="J202" s="73"/>
    </row>
    <row r="203" spans="1:10">
      <c r="A203" s="69"/>
      <c r="B203" s="71"/>
      <c r="C203" s="65"/>
      <c r="D203" s="65"/>
      <c r="E203" s="65"/>
      <c r="F203" s="65"/>
      <c r="G203" s="65"/>
      <c r="H203" s="65"/>
      <c r="I203" s="65"/>
      <c r="J203" s="73"/>
    </row>
    <row r="204" spans="1:10">
      <c r="A204" s="69"/>
      <c r="B204" s="71"/>
      <c r="C204" s="65"/>
      <c r="D204" s="65"/>
      <c r="E204" s="65"/>
      <c r="F204" s="65"/>
      <c r="G204" s="65"/>
      <c r="H204" s="65"/>
      <c r="I204" s="65"/>
      <c r="J204" s="73"/>
    </row>
    <row r="205" spans="1:10">
      <c r="A205" s="69"/>
      <c r="B205" s="71"/>
      <c r="C205" s="65"/>
      <c r="D205" s="65"/>
      <c r="E205" s="65"/>
      <c r="F205" s="65"/>
      <c r="G205" s="65"/>
      <c r="H205" s="65"/>
      <c r="I205" s="65"/>
      <c r="J205" s="73"/>
    </row>
    <row r="206" spans="1:10">
      <c r="A206" s="69"/>
      <c r="B206" s="71"/>
      <c r="C206" s="65"/>
      <c r="D206" s="65"/>
      <c r="E206" s="65"/>
      <c r="F206" s="65"/>
      <c r="G206" s="65"/>
      <c r="H206" s="65"/>
      <c r="I206" s="65"/>
      <c r="J206" s="73"/>
    </row>
    <row r="207" spans="1:10">
      <c r="A207" s="69"/>
      <c r="B207" s="71"/>
      <c r="C207" s="65"/>
      <c r="D207" s="65"/>
      <c r="E207" s="65"/>
      <c r="F207" s="65"/>
      <c r="G207" s="65"/>
      <c r="H207" s="65"/>
      <c r="I207" s="65"/>
      <c r="J207" s="73"/>
    </row>
    <row r="208" spans="1:10">
      <c r="A208" s="69"/>
      <c r="B208" s="71"/>
      <c r="C208" s="65"/>
      <c r="D208" s="65"/>
      <c r="E208" s="65"/>
      <c r="F208" s="65"/>
      <c r="G208" s="65"/>
      <c r="H208" s="65"/>
      <c r="I208" s="65"/>
      <c r="J208" s="73"/>
    </row>
    <row r="209" spans="1:10">
      <c r="A209" s="69"/>
      <c r="B209" s="71"/>
      <c r="C209" s="65"/>
      <c r="D209" s="65"/>
      <c r="E209" s="65"/>
      <c r="F209" s="65"/>
      <c r="G209" s="65"/>
      <c r="H209" s="65"/>
      <c r="I209" s="65"/>
      <c r="J209" s="73"/>
    </row>
    <row r="210" spans="1:10">
      <c r="A210" s="69"/>
      <c r="B210" s="71"/>
      <c r="C210" s="65"/>
      <c r="D210" s="65"/>
      <c r="E210" s="65"/>
      <c r="F210" s="65"/>
      <c r="G210" s="65"/>
      <c r="H210" s="65"/>
      <c r="I210" s="65"/>
      <c r="J210" s="73"/>
    </row>
    <row r="211" spans="1:10">
      <c r="A211" s="69"/>
      <c r="B211" s="71"/>
      <c r="C211" s="65"/>
      <c r="D211" s="65"/>
      <c r="E211" s="65"/>
      <c r="F211" s="65"/>
      <c r="G211" s="65"/>
      <c r="H211" s="65"/>
      <c r="I211" s="65"/>
      <c r="J211" s="73"/>
    </row>
    <row r="212" spans="1:10">
      <c r="A212" s="69"/>
      <c r="B212" s="71"/>
      <c r="C212" s="65"/>
      <c r="D212" s="65"/>
      <c r="E212" s="65"/>
      <c r="F212" s="65"/>
      <c r="G212" s="65"/>
      <c r="H212" s="65"/>
      <c r="I212" s="65"/>
      <c r="J212" s="73"/>
    </row>
    <row r="213" spans="1:10">
      <c r="A213" s="69"/>
      <c r="B213" s="71"/>
      <c r="C213" s="65"/>
      <c r="D213" s="65"/>
      <c r="E213" s="65"/>
      <c r="F213" s="65"/>
      <c r="G213" s="65"/>
      <c r="H213" s="65"/>
      <c r="I213" s="65"/>
      <c r="J213" s="73"/>
    </row>
    <row r="214" spans="1:10">
      <c r="A214" s="69"/>
      <c r="B214" s="71"/>
      <c r="C214" s="65"/>
      <c r="D214" s="65"/>
      <c r="E214" s="65"/>
      <c r="F214" s="65"/>
      <c r="G214" s="65"/>
      <c r="H214" s="65"/>
      <c r="I214" s="65"/>
      <c r="J214" s="73"/>
    </row>
    <row r="215" spans="1:10">
      <c r="A215" s="69"/>
      <c r="B215" s="71"/>
      <c r="C215" s="65"/>
      <c r="D215" s="65"/>
      <c r="E215" s="65"/>
      <c r="F215" s="65"/>
      <c r="G215" s="65"/>
      <c r="H215" s="65"/>
      <c r="I215" s="65"/>
      <c r="J215" s="73"/>
    </row>
    <row r="216" spans="1:10">
      <c r="A216" s="69"/>
      <c r="B216" s="71"/>
      <c r="C216" s="65"/>
      <c r="D216" s="65"/>
      <c r="E216" s="65"/>
      <c r="F216" s="65"/>
      <c r="G216" s="65"/>
      <c r="H216" s="65"/>
      <c r="I216" s="65"/>
      <c r="J216" s="73"/>
    </row>
    <row r="217" spans="1:10">
      <c r="A217" s="69"/>
      <c r="B217" s="71"/>
      <c r="C217" s="65"/>
      <c r="D217" s="65"/>
      <c r="E217" s="65"/>
      <c r="F217" s="65"/>
      <c r="G217" s="65"/>
      <c r="H217" s="65"/>
      <c r="I217" s="65"/>
      <c r="J217" s="73"/>
    </row>
    <row r="218" spans="1:10">
      <c r="A218" s="69"/>
      <c r="B218" s="71"/>
      <c r="C218" s="65"/>
      <c r="D218" s="65"/>
      <c r="E218" s="65"/>
      <c r="F218" s="65"/>
      <c r="G218" s="65"/>
      <c r="H218" s="65"/>
      <c r="I218" s="65"/>
      <c r="J218" s="73"/>
    </row>
    <row r="219" spans="1:10">
      <c r="A219" s="69"/>
      <c r="B219" s="71"/>
      <c r="C219" s="65"/>
      <c r="D219" s="65"/>
      <c r="E219" s="65"/>
      <c r="F219" s="65"/>
      <c r="G219" s="65"/>
      <c r="H219" s="65"/>
      <c r="I219" s="65"/>
      <c r="J219" s="73"/>
    </row>
    <row r="220" spans="1:10">
      <c r="A220" s="69"/>
      <c r="B220" s="71"/>
      <c r="C220" s="65"/>
      <c r="D220" s="65"/>
      <c r="E220" s="65"/>
      <c r="F220" s="65"/>
      <c r="G220" s="65"/>
      <c r="H220" s="65"/>
      <c r="I220" s="65"/>
      <c r="J220" s="73"/>
    </row>
    <row r="221" spans="1:10">
      <c r="A221" s="69"/>
      <c r="B221" s="71"/>
      <c r="C221" s="65"/>
      <c r="D221" s="65"/>
      <c r="E221" s="65"/>
      <c r="F221" s="65"/>
      <c r="G221" s="65"/>
      <c r="H221" s="65"/>
      <c r="I221" s="65"/>
      <c r="J221" s="73"/>
    </row>
    <row r="222" spans="1:10">
      <c r="A222" s="69"/>
      <c r="B222" s="71"/>
      <c r="C222" s="65"/>
      <c r="D222" s="65"/>
      <c r="E222" s="65"/>
      <c r="F222" s="65"/>
      <c r="G222" s="65"/>
      <c r="H222" s="65"/>
      <c r="I222" s="65"/>
      <c r="J222" s="73"/>
    </row>
    <row r="223" spans="1:10">
      <c r="A223" s="69"/>
      <c r="B223" s="71"/>
      <c r="C223" s="65"/>
      <c r="D223" s="65"/>
      <c r="E223" s="65"/>
      <c r="F223" s="65"/>
      <c r="G223" s="65"/>
      <c r="H223" s="65"/>
      <c r="I223" s="65"/>
      <c r="J223" s="73"/>
    </row>
    <row r="224" spans="1:10">
      <c r="A224" s="69"/>
      <c r="B224" s="71"/>
      <c r="C224" s="65"/>
      <c r="D224" s="65"/>
      <c r="E224" s="65"/>
      <c r="F224" s="65"/>
      <c r="G224" s="65"/>
      <c r="H224" s="65"/>
      <c r="I224" s="65"/>
      <c r="J224" s="73"/>
    </row>
    <row r="225" spans="1:10">
      <c r="A225" s="69"/>
      <c r="B225" s="71"/>
      <c r="C225" s="65"/>
      <c r="D225" s="65"/>
      <c r="E225" s="65"/>
      <c r="F225" s="65"/>
      <c r="G225" s="65"/>
      <c r="H225" s="65"/>
      <c r="I225" s="65"/>
      <c r="J225" s="73"/>
    </row>
    <row r="226" spans="1:10">
      <c r="A226" s="69"/>
      <c r="B226" s="71"/>
      <c r="C226" s="65"/>
      <c r="D226" s="65"/>
      <c r="E226" s="65"/>
      <c r="F226" s="65"/>
      <c r="G226" s="65"/>
      <c r="H226" s="65"/>
      <c r="I226" s="65"/>
      <c r="J226" s="73"/>
    </row>
    <row r="227" spans="1:10">
      <c r="A227" s="69"/>
      <c r="B227" s="71"/>
      <c r="C227" s="65"/>
      <c r="D227" s="65"/>
      <c r="E227" s="65"/>
      <c r="F227" s="65"/>
      <c r="G227" s="65"/>
      <c r="H227" s="65"/>
      <c r="I227" s="65"/>
      <c r="J227" s="73"/>
    </row>
    <row r="228" spans="1:10">
      <c r="A228" s="69"/>
      <c r="B228" s="71"/>
      <c r="C228" s="65"/>
      <c r="D228" s="65"/>
      <c r="E228" s="65"/>
      <c r="F228" s="65"/>
      <c r="G228" s="65"/>
      <c r="H228" s="65"/>
      <c r="I228" s="65"/>
      <c r="J228" s="73"/>
    </row>
    <row r="229" spans="1:10">
      <c r="A229" s="69"/>
      <c r="B229" s="71"/>
      <c r="C229" s="65"/>
      <c r="D229" s="65"/>
      <c r="E229" s="65"/>
      <c r="F229" s="65"/>
      <c r="G229" s="65"/>
      <c r="H229" s="65"/>
      <c r="I229" s="65"/>
      <c r="J229" s="73"/>
    </row>
    <row r="230" spans="1:10">
      <c r="A230" s="69"/>
      <c r="B230" s="71"/>
      <c r="C230" s="65"/>
      <c r="D230" s="65"/>
      <c r="E230" s="65"/>
      <c r="F230" s="65"/>
      <c r="G230" s="65"/>
      <c r="H230" s="65"/>
      <c r="I230" s="65"/>
      <c r="J230" s="73"/>
    </row>
    <row r="231" spans="1:10">
      <c r="A231" s="69"/>
      <c r="B231" s="71"/>
      <c r="C231" s="65"/>
      <c r="D231" s="65"/>
      <c r="E231" s="65"/>
      <c r="F231" s="65"/>
      <c r="G231" s="65"/>
      <c r="H231" s="65"/>
      <c r="I231" s="65"/>
      <c r="J231" s="73"/>
    </row>
    <row r="232" spans="1:10">
      <c r="A232" s="69"/>
      <c r="B232" s="71"/>
      <c r="C232" s="65"/>
      <c r="D232" s="65"/>
      <c r="E232" s="65"/>
      <c r="F232" s="65"/>
      <c r="G232" s="65"/>
      <c r="H232" s="65"/>
      <c r="I232" s="65"/>
      <c r="J232" s="73"/>
    </row>
    <row r="233" spans="1:10">
      <c r="A233" s="69"/>
      <c r="B233" s="71"/>
      <c r="C233" s="65"/>
      <c r="D233" s="65"/>
      <c r="E233" s="65"/>
      <c r="F233" s="65"/>
      <c r="G233" s="65"/>
      <c r="H233" s="65"/>
      <c r="I233" s="65"/>
      <c r="J233" s="73"/>
    </row>
    <row r="234" spans="1:10">
      <c r="A234" s="69"/>
      <c r="B234" s="71"/>
      <c r="C234" s="65"/>
      <c r="D234" s="65"/>
      <c r="E234" s="65"/>
      <c r="F234" s="65"/>
      <c r="G234" s="65"/>
      <c r="H234" s="65"/>
      <c r="I234" s="65"/>
      <c r="J234" s="73"/>
    </row>
    <row r="235" spans="1:10">
      <c r="A235" s="69"/>
      <c r="B235" s="71"/>
      <c r="C235" s="65"/>
      <c r="D235" s="65"/>
      <c r="E235" s="65"/>
      <c r="F235" s="65"/>
      <c r="G235" s="65"/>
      <c r="H235" s="65"/>
      <c r="I235" s="65"/>
      <c r="J235" s="73"/>
    </row>
    <row r="236" spans="1:10">
      <c r="A236" s="69"/>
      <c r="B236" s="71"/>
      <c r="C236" s="65"/>
      <c r="D236" s="65"/>
      <c r="E236" s="65"/>
      <c r="F236" s="65"/>
      <c r="G236" s="65"/>
      <c r="H236" s="65"/>
      <c r="I236" s="65"/>
      <c r="J236" s="73"/>
    </row>
    <row r="237" spans="1:10">
      <c r="A237" s="69"/>
      <c r="B237" s="71"/>
      <c r="C237" s="65"/>
      <c r="D237" s="65"/>
      <c r="E237" s="65"/>
      <c r="F237" s="65"/>
      <c r="G237" s="65"/>
      <c r="H237" s="65"/>
      <c r="I237" s="65"/>
      <c r="J237" s="73"/>
    </row>
    <row r="238" spans="1:10">
      <c r="A238" s="69"/>
      <c r="B238" s="71"/>
      <c r="C238" s="65"/>
      <c r="D238" s="65"/>
      <c r="E238" s="65"/>
      <c r="F238" s="65"/>
      <c r="G238" s="65"/>
      <c r="H238" s="65"/>
      <c r="I238" s="65"/>
      <c r="J238" s="73"/>
    </row>
    <row r="239" spans="1:10">
      <c r="A239" s="69"/>
      <c r="B239" s="71"/>
      <c r="C239" s="65"/>
      <c r="D239" s="65"/>
      <c r="E239" s="65"/>
      <c r="F239" s="65"/>
      <c r="G239" s="65"/>
      <c r="H239" s="65"/>
      <c r="I239" s="65"/>
      <c r="J239" s="73"/>
    </row>
    <row r="240" spans="1:10">
      <c r="A240" s="69"/>
      <c r="B240" s="71"/>
      <c r="C240" s="65"/>
      <c r="D240" s="65"/>
      <c r="E240" s="65"/>
      <c r="F240" s="65"/>
      <c r="G240" s="65"/>
      <c r="H240" s="65"/>
      <c r="I240" s="65"/>
      <c r="J240" s="73"/>
    </row>
    <row r="241" spans="1:10">
      <c r="A241" s="69"/>
      <c r="B241" s="71"/>
      <c r="C241" s="65"/>
      <c r="D241" s="65"/>
      <c r="E241" s="65"/>
      <c r="F241" s="65"/>
      <c r="G241" s="65"/>
      <c r="H241" s="65"/>
      <c r="I241" s="65"/>
      <c r="J241" s="73"/>
    </row>
    <row r="242" spans="1:10">
      <c r="A242" s="69"/>
      <c r="B242" s="71"/>
      <c r="C242" s="65"/>
      <c r="D242" s="65"/>
      <c r="E242" s="65"/>
      <c r="F242" s="65"/>
      <c r="G242" s="65"/>
      <c r="H242" s="65"/>
      <c r="I242" s="65"/>
      <c r="J242" s="73"/>
    </row>
    <row r="243" spans="1:10">
      <c r="A243" s="69"/>
      <c r="B243" s="71"/>
      <c r="C243" s="65"/>
      <c r="D243" s="65"/>
      <c r="E243" s="65"/>
      <c r="F243" s="65"/>
      <c r="G243" s="65"/>
      <c r="H243" s="65"/>
      <c r="I243" s="65"/>
      <c r="J243" s="73"/>
    </row>
    <row r="244" spans="1:10">
      <c r="A244" s="69"/>
      <c r="B244" s="71"/>
      <c r="C244" s="65"/>
      <c r="D244" s="65"/>
      <c r="E244" s="65"/>
      <c r="F244" s="65"/>
      <c r="G244" s="65"/>
      <c r="H244" s="65"/>
      <c r="I244" s="65"/>
      <c r="J244" s="73"/>
    </row>
    <row r="245" spans="1:10">
      <c r="A245" s="69"/>
      <c r="B245" s="71"/>
      <c r="C245" s="65"/>
      <c r="D245" s="65"/>
      <c r="E245" s="65"/>
      <c r="F245" s="65"/>
      <c r="G245" s="65"/>
      <c r="H245" s="65"/>
      <c r="I245" s="65"/>
      <c r="J245" s="73"/>
    </row>
    <row r="246" spans="1:10">
      <c r="A246" s="69"/>
      <c r="B246" s="71"/>
      <c r="C246" s="65"/>
      <c r="D246" s="65"/>
      <c r="E246" s="65"/>
      <c r="F246" s="65"/>
      <c r="G246" s="65"/>
      <c r="H246" s="65"/>
      <c r="I246" s="65"/>
      <c r="J246" s="73"/>
    </row>
    <row r="247" spans="1:10">
      <c r="A247" s="69"/>
      <c r="B247" s="71"/>
      <c r="C247" s="65"/>
      <c r="D247" s="65"/>
      <c r="E247" s="65"/>
      <c r="F247" s="65"/>
      <c r="G247" s="65"/>
      <c r="H247" s="65"/>
      <c r="I247" s="65"/>
      <c r="J247" s="73"/>
    </row>
    <row r="248" spans="1:10">
      <c r="A248" s="69"/>
      <c r="B248" s="71"/>
      <c r="C248" s="65"/>
      <c r="D248" s="65"/>
      <c r="E248" s="65"/>
      <c r="F248" s="65"/>
      <c r="G248" s="65"/>
      <c r="H248" s="65"/>
      <c r="I248" s="65"/>
      <c r="J248" s="73"/>
    </row>
    <row r="249" spans="1:10">
      <c r="A249" s="69"/>
      <c r="B249" s="71"/>
      <c r="C249" s="65"/>
      <c r="D249" s="65"/>
      <c r="E249" s="65"/>
      <c r="F249" s="65"/>
      <c r="G249" s="65"/>
      <c r="H249" s="65"/>
      <c r="I249" s="65"/>
      <c r="J249" s="73"/>
    </row>
    <row r="250" spans="1:10">
      <c r="A250" s="69"/>
      <c r="B250" s="71"/>
      <c r="C250" s="65"/>
      <c r="D250" s="65"/>
      <c r="E250" s="65"/>
      <c r="F250" s="65"/>
      <c r="G250" s="65"/>
      <c r="H250" s="65"/>
      <c r="I250" s="65"/>
      <c r="J250" s="73"/>
    </row>
    <row r="251" spans="1:10">
      <c r="A251" s="69"/>
      <c r="B251" s="71"/>
      <c r="C251" s="65"/>
      <c r="D251" s="65"/>
      <c r="E251" s="65"/>
      <c r="F251" s="65"/>
      <c r="G251" s="65"/>
      <c r="H251" s="65"/>
      <c r="I251" s="65"/>
      <c r="J251" s="73"/>
    </row>
    <row r="252" spans="1:10">
      <c r="A252" s="69"/>
      <c r="B252" s="71"/>
      <c r="C252" s="65"/>
      <c r="D252" s="65"/>
      <c r="E252" s="65"/>
      <c r="F252" s="65"/>
      <c r="G252" s="65"/>
      <c r="H252" s="65"/>
      <c r="I252" s="65"/>
      <c r="J252" s="73"/>
    </row>
    <row r="253" spans="1:10">
      <c r="A253" s="69"/>
      <c r="B253" s="71"/>
      <c r="C253" s="65"/>
      <c r="D253" s="65"/>
      <c r="E253" s="65"/>
      <c r="F253" s="65"/>
      <c r="G253" s="65"/>
      <c r="H253" s="65"/>
      <c r="I253" s="65"/>
      <c r="J253" s="73"/>
    </row>
    <row r="254" spans="1:10">
      <c r="A254" s="69"/>
      <c r="B254" s="71"/>
      <c r="C254" s="65"/>
      <c r="D254" s="65"/>
      <c r="E254" s="65"/>
      <c r="F254" s="65"/>
      <c r="G254" s="65"/>
      <c r="H254" s="65"/>
      <c r="I254" s="65"/>
      <c r="J254" s="73"/>
    </row>
    <row r="255" spans="1:10">
      <c r="A255" s="69"/>
      <c r="B255" s="71"/>
      <c r="C255" s="65"/>
      <c r="D255" s="65"/>
      <c r="E255" s="65"/>
      <c r="F255" s="65"/>
      <c r="G255" s="65"/>
      <c r="H255" s="65"/>
      <c r="I255" s="65"/>
      <c r="J255" s="73"/>
    </row>
    <row r="256" spans="1:10">
      <c r="A256" s="69"/>
      <c r="B256" s="71"/>
      <c r="C256" s="65"/>
      <c r="D256" s="65"/>
      <c r="E256" s="65"/>
      <c r="F256" s="65"/>
      <c r="G256" s="65"/>
      <c r="H256" s="65"/>
      <c r="I256" s="65"/>
      <c r="J256" s="73"/>
    </row>
    <row r="257" spans="1:10">
      <c r="A257" s="69"/>
      <c r="B257" s="71"/>
      <c r="C257" s="65"/>
      <c r="D257" s="65"/>
      <c r="E257" s="65"/>
      <c r="F257" s="65"/>
      <c r="G257" s="65"/>
      <c r="H257" s="65"/>
      <c r="I257" s="65"/>
      <c r="J257" s="73"/>
    </row>
    <row r="258" spans="1:10">
      <c r="A258" s="69"/>
      <c r="B258" s="71"/>
      <c r="C258" s="65"/>
      <c r="D258" s="65"/>
      <c r="E258" s="65"/>
      <c r="F258" s="65"/>
      <c r="G258" s="65"/>
      <c r="H258" s="65"/>
      <c r="I258" s="65"/>
      <c r="J258" s="73"/>
    </row>
    <row r="259" spans="1:10">
      <c r="A259" s="69"/>
      <c r="B259" s="71"/>
      <c r="C259" s="65"/>
      <c r="D259" s="65"/>
      <c r="E259" s="65"/>
      <c r="F259" s="65"/>
      <c r="G259" s="65"/>
      <c r="H259" s="65"/>
      <c r="I259" s="65"/>
      <c r="J259" s="73"/>
    </row>
    <row r="260" spans="1:10">
      <c r="A260" s="69"/>
      <c r="B260" s="71"/>
      <c r="C260" s="65"/>
      <c r="D260" s="65"/>
      <c r="E260" s="65"/>
      <c r="F260" s="65"/>
      <c r="G260" s="65"/>
      <c r="H260" s="65"/>
      <c r="I260" s="65"/>
      <c r="J260" s="73"/>
    </row>
    <row r="261" spans="1:10">
      <c r="A261" s="69"/>
      <c r="B261" s="71"/>
      <c r="C261" s="65"/>
      <c r="D261" s="65"/>
      <c r="E261" s="65"/>
      <c r="F261" s="65"/>
      <c r="G261" s="65"/>
      <c r="H261" s="65"/>
      <c r="I261" s="65"/>
      <c r="J261" s="73"/>
    </row>
    <row r="262" spans="1:10">
      <c r="A262" s="69"/>
      <c r="B262" s="71"/>
      <c r="C262" s="65"/>
      <c r="D262" s="65"/>
      <c r="E262" s="65"/>
      <c r="F262" s="65"/>
      <c r="G262" s="65"/>
      <c r="H262" s="65"/>
      <c r="I262" s="65"/>
      <c r="J262" s="73"/>
    </row>
    <row r="263" spans="1:10">
      <c r="A263" s="69"/>
      <c r="B263" s="71"/>
      <c r="C263" s="65"/>
      <c r="D263" s="65"/>
      <c r="E263" s="65"/>
      <c r="F263" s="65"/>
      <c r="G263" s="65"/>
      <c r="H263" s="65"/>
      <c r="I263" s="65"/>
      <c r="J263" s="73"/>
    </row>
    <row r="264" spans="1:10">
      <c r="A264" s="69"/>
      <c r="B264" s="71"/>
      <c r="C264" s="65"/>
      <c r="D264" s="65"/>
      <c r="E264" s="65"/>
      <c r="F264" s="65"/>
      <c r="G264" s="65"/>
      <c r="H264" s="65"/>
      <c r="I264" s="65"/>
      <c r="J264" s="73"/>
    </row>
    <row r="265" spans="1:10">
      <c r="A265" s="69"/>
      <c r="B265" s="71"/>
      <c r="C265" s="65"/>
      <c r="D265" s="65"/>
      <c r="E265" s="65"/>
      <c r="F265" s="65"/>
      <c r="G265" s="65"/>
      <c r="H265" s="65"/>
      <c r="I265" s="65"/>
      <c r="J265" s="73"/>
    </row>
    <row r="266" spans="1:10">
      <c r="A266" s="69"/>
      <c r="B266" s="71"/>
      <c r="C266" s="65"/>
      <c r="D266" s="65"/>
      <c r="E266" s="65"/>
      <c r="F266" s="65"/>
      <c r="G266" s="65"/>
      <c r="H266" s="65"/>
      <c r="I266" s="65"/>
      <c r="J266" s="73"/>
    </row>
    <row r="267" spans="1:10">
      <c r="A267" s="69"/>
      <c r="B267" s="71"/>
      <c r="C267" s="65"/>
      <c r="D267" s="65"/>
      <c r="E267" s="65"/>
      <c r="F267" s="65"/>
      <c r="G267" s="65"/>
      <c r="H267" s="65"/>
      <c r="I267" s="65"/>
      <c r="J267" s="73"/>
    </row>
    <row r="268" spans="1:10">
      <c r="A268" s="69"/>
      <c r="B268" s="71"/>
      <c r="C268" s="65"/>
      <c r="D268" s="65"/>
      <c r="E268" s="65"/>
      <c r="F268" s="65"/>
      <c r="G268" s="65"/>
      <c r="H268" s="65"/>
      <c r="I268" s="65"/>
      <c r="J268" s="73"/>
    </row>
    <row r="269" spans="1:10">
      <c r="A269" s="69"/>
      <c r="B269" s="71"/>
      <c r="C269" s="65"/>
      <c r="D269" s="65"/>
      <c r="E269" s="65"/>
      <c r="F269" s="65"/>
      <c r="G269" s="65"/>
      <c r="H269" s="65"/>
      <c r="I269" s="65"/>
      <c r="J269" s="73"/>
    </row>
    <row r="270" spans="1:10">
      <c r="A270" s="69"/>
      <c r="B270" s="71"/>
      <c r="C270" s="65"/>
      <c r="D270" s="65"/>
      <c r="E270" s="65"/>
      <c r="F270" s="65"/>
      <c r="G270" s="65"/>
      <c r="H270" s="65"/>
      <c r="I270" s="65"/>
      <c r="J270" s="73"/>
    </row>
    <row r="271" spans="1:10">
      <c r="A271" s="69"/>
      <c r="B271" s="71"/>
      <c r="C271" s="65"/>
      <c r="D271" s="65"/>
      <c r="E271" s="65"/>
      <c r="F271" s="65"/>
      <c r="G271" s="65"/>
      <c r="H271" s="65"/>
      <c r="I271" s="65"/>
      <c r="J271" s="73"/>
    </row>
    <row r="272" spans="1:10">
      <c r="A272" s="69"/>
      <c r="B272" s="71"/>
      <c r="C272" s="65"/>
      <c r="D272" s="65"/>
      <c r="E272" s="65"/>
      <c r="F272" s="65"/>
      <c r="G272" s="65"/>
      <c r="H272" s="65"/>
      <c r="I272" s="65"/>
      <c r="J272" s="73"/>
    </row>
    <row r="273" spans="1:10">
      <c r="A273" s="69"/>
      <c r="B273" s="71"/>
      <c r="C273" s="65"/>
      <c r="D273" s="65"/>
      <c r="E273" s="65"/>
      <c r="F273" s="65"/>
      <c r="G273" s="65"/>
      <c r="H273" s="65"/>
      <c r="I273" s="65"/>
      <c r="J273" s="73"/>
    </row>
    <row r="274" spans="1:10">
      <c r="A274" s="69"/>
      <c r="B274" s="71"/>
      <c r="C274" s="65"/>
      <c r="D274" s="65"/>
      <c r="E274" s="65"/>
      <c r="F274" s="65"/>
      <c r="G274" s="65"/>
      <c r="H274" s="65"/>
      <c r="I274" s="65"/>
      <c r="J274" s="73"/>
    </row>
    <row r="275" spans="1:10">
      <c r="A275" s="69"/>
      <c r="B275" s="71"/>
      <c r="C275" s="65"/>
      <c r="D275" s="65"/>
      <c r="E275" s="65"/>
      <c r="F275" s="65"/>
      <c r="G275" s="65"/>
      <c r="H275" s="65"/>
      <c r="I275" s="65"/>
      <c r="J275" s="73"/>
    </row>
    <row r="276" spans="1:10">
      <c r="A276" s="69"/>
      <c r="B276" s="71"/>
      <c r="C276" s="65"/>
      <c r="D276" s="65"/>
      <c r="E276" s="65"/>
      <c r="F276" s="65"/>
      <c r="G276" s="65"/>
      <c r="H276" s="65"/>
      <c r="I276" s="65"/>
      <c r="J276" s="73"/>
    </row>
    <row r="277" spans="1:10">
      <c r="A277" s="69"/>
      <c r="B277" s="71"/>
      <c r="C277" s="65"/>
      <c r="D277" s="65"/>
      <c r="E277" s="65"/>
      <c r="F277" s="65"/>
      <c r="G277" s="65"/>
      <c r="H277" s="65"/>
      <c r="I277" s="65"/>
      <c r="J277" s="73"/>
    </row>
    <row r="278" spans="1:10">
      <c r="A278" s="69"/>
      <c r="B278" s="71"/>
      <c r="C278" s="65"/>
      <c r="D278" s="65"/>
      <c r="E278" s="65"/>
      <c r="F278" s="65"/>
      <c r="G278" s="65"/>
      <c r="H278" s="65"/>
      <c r="I278" s="65"/>
      <c r="J278" s="73"/>
    </row>
    <row r="279" spans="1:10">
      <c r="A279" s="69"/>
      <c r="B279" s="71"/>
      <c r="C279" s="65"/>
      <c r="D279" s="65"/>
      <c r="E279" s="65"/>
      <c r="F279" s="65"/>
      <c r="G279" s="65"/>
      <c r="H279" s="65"/>
      <c r="I279" s="65"/>
      <c r="J279" s="73"/>
    </row>
    <row r="280" spans="1:10">
      <c r="A280" s="69"/>
      <c r="B280" s="71"/>
      <c r="C280" s="65"/>
      <c r="D280" s="65"/>
      <c r="E280" s="65"/>
      <c r="F280" s="65"/>
      <c r="G280" s="65"/>
      <c r="H280" s="65"/>
      <c r="I280" s="65"/>
      <c r="J280" s="73"/>
    </row>
    <row r="281" spans="1:10">
      <c r="A281" s="69"/>
      <c r="B281" s="71"/>
      <c r="C281" s="65"/>
      <c r="D281" s="65"/>
      <c r="E281" s="65"/>
      <c r="F281" s="65"/>
      <c r="G281" s="65"/>
      <c r="H281" s="65"/>
      <c r="I281" s="65"/>
      <c r="J281" s="73"/>
    </row>
    <row r="282" spans="1:10">
      <c r="A282" s="69"/>
      <c r="B282" s="71"/>
      <c r="C282" s="65"/>
      <c r="D282" s="65"/>
      <c r="E282" s="65"/>
      <c r="F282" s="65"/>
      <c r="G282" s="65"/>
      <c r="H282" s="65"/>
      <c r="I282" s="65"/>
      <c r="J282" s="73"/>
    </row>
    <row r="283" spans="1:10">
      <c r="A283" s="69"/>
      <c r="B283" s="71"/>
      <c r="C283" s="65"/>
      <c r="D283" s="65"/>
      <c r="E283" s="65"/>
      <c r="F283" s="65"/>
      <c r="G283" s="65"/>
      <c r="H283" s="65"/>
      <c r="I283" s="65"/>
      <c r="J283" s="73"/>
    </row>
    <row r="284" spans="1:10">
      <c r="A284" s="69"/>
      <c r="B284" s="71"/>
      <c r="C284" s="65"/>
      <c r="D284" s="65"/>
      <c r="E284" s="65"/>
      <c r="F284" s="65"/>
      <c r="G284" s="65"/>
      <c r="H284" s="65"/>
      <c r="I284" s="65"/>
      <c r="J284" s="73"/>
    </row>
    <row r="285" spans="1:10">
      <c r="A285" s="69"/>
      <c r="B285" s="71"/>
      <c r="C285" s="65"/>
      <c r="D285" s="65"/>
      <c r="E285" s="65"/>
      <c r="F285" s="65"/>
      <c r="G285" s="65"/>
      <c r="H285" s="65"/>
      <c r="I285" s="65"/>
      <c r="J285" s="73"/>
    </row>
    <row r="286" spans="1:10">
      <c r="A286" s="69"/>
      <c r="B286" s="71"/>
      <c r="C286" s="65"/>
      <c r="D286" s="65"/>
      <c r="E286" s="65"/>
      <c r="F286" s="65"/>
      <c r="G286" s="65"/>
      <c r="H286" s="65"/>
      <c r="I286" s="65"/>
      <c r="J286" s="73"/>
    </row>
    <row r="287" spans="1:10">
      <c r="A287" s="69"/>
      <c r="B287" s="71"/>
      <c r="C287" s="65"/>
      <c r="D287" s="65"/>
      <c r="E287" s="65"/>
      <c r="F287" s="65"/>
      <c r="G287" s="65"/>
      <c r="H287" s="65"/>
      <c r="I287" s="65"/>
      <c r="J287" s="73"/>
    </row>
    <row r="288" spans="1:10">
      <c r="A288" s="69"/>
      <c r="B288" s="71"/>
      <c r="C288" s="65"/>
      <c r="D288" s="65"/>
      <c r="E288" s="65"/>
      <c r="F288" s="65"/>
      <c r="G288" s="65"/>
      <c r="H288" s="65"/>
      <c r="I288" s="65"/>
      <c r="J288" s="73"/>
    </row>
    <row r="289" spans="1:10">
      <c r="A289" s="69"/>
      <c r="B289" s="71"/>
      <c r="C289" s="65"/>
      <c r="D289" s="65"/>
      <c r="E289" s="65"/>
      <c r="F289" s="65"/>
      <c r="G289" s="65"/>
      <c r="H289" s="65"/>
      <c r="I289" s="65"/>
      <c r="J289" s="73"/>
    </row>
    <row r="290" spans="1:10">
      <c r="A290" s="69"/>
      <c r="B290" s="71"/>
      <c r="C290" s="65"/>
      <c r="D290" s="65"/>
      <c r="E290" s="65"/>
      <c r="F290" s="65"/>
      <c r="G290" s="65"/>
      <c r="H290" s="65"/>
      <c r="I290" s="65"/>
      <c r="J290" s="73"/>
    </row>
    <row r="291" spans="1:10">
      <c r="A291" s="69"/>
      <c r="B291" s="71"/>
      <c r="C291" s="65"/>
      <c r="D291" s="65"/>
      <c r="E291" s="65"/>
      <c r="F291" s="65"/>
      <c r="G291" s="65"/>
      <c r="H291" s="65"/>
      <c r="I291" s="65"/>
      <c r="J291" s="73"/>
    </row>
    <row r="292" spans="1:10">
      <c r="A292" s="69"/>
      <c r="B292" s="71"/>
      <c r="C292" s="65"/>
      <c r="D292" s="65"/>
      <c r="E292" s="65"/>
      <c r="F292" s="65"/>
      <c r="G292" s="65"/>
      <c r="H292" s="65"/>
      <c r="I292" s="65"/>
      <c r="J292" s="73"/>
    </row>
    <row r="293" spans="1:10">
      <c r="A293" s="69"/>
      <c r="B293" s="71"/>
      <c r="C293" s="65"/>
      <c r="D293" s="65"/>
      <c r="E293" s="65"/>
      <c r="F293" s="65"/>
      <c r="G293" s="65"/>
      <c r="H293" s="65"/>
      <c r="I293" s="65"/>
      <c r="J293" s="73"/>
    </row>
    <row r="294" spans="1:10">
      <c r="A294" s="69"/>
      <c r="B294" s="71"/>
      <c r="C294" s="65"/>
      <c r="D294" s="65"/>
      <c r="E294" s="65"/>
      <c r="F294" s="65"/>
      <c r="G294" s="65"/>
      <c r="H294" s="65"/>
      <c r="I294" s="65"/>
      <c r="J294" s="73"/>
    </row>
    <row r="295" spans="1:10">
      <c r="A295" s="69"/>
      <c r="B295" s="71"/>
      <c r="C295" s="65"/>
      <c r="D295" s="65"/>
      <c r="E295" s="65"/>
      <c r="F295" s="65"/>
      <c r="G295" s="65"/>
      <c r="H295" s="65"/>
      <c r="I295" s="65"/>
      <c r="J295" s="73"/>
    </row>
    <row r="296" spans="1:10">
      <c r="A296" s="69"/>
      <c r="B296" s="71"/>
      <c r="C296" s="65"/>
      <c r="D296" s="65"/>
      <c r="E296" s="65"/>
      <c r="F296" s="65"/>
      <c r="G296" s="65"/>
      <c r="H296" s="65"/>
      <c r="I296" s="65"/>
      <c r="J296" s="73"/>
    </row>
    <row r="297" spans="1:10">
      <c r="A297" s="69"/>
      <c r="B297" s="71"/>
      <c r="C297" s="65"/>
      <c r="D297" s="65"/>
      <c r="E297" s="65"/>
      <c r="F297" s="65"/>
      <c r="G297" s="65"/>
      <c r="H297" s="65"/>
      <c r="I297" s="65"/>
      <c r="J297" s="73"/>
    </row>
    <row r="298" spans="1:10">
      <c r="A298" s="69"/>
      <c r="B298" s="71"/>
      <c r="C298" s="65"/>
      <c r="D298" s="65"/>
      <c r="E298" s="65"/>
      <c r="F298" s="65"/>
      <c r="G298" s="65"/>
      <c r="H298" s="65"/>
      <c r="I298" s="65"/>
      <c r="J298" s="73"/>
    </row>
    <row r="299" spans="1:10">
      <c r="A299" s="69"/>
      <c r="B299" s="71"/>
      <c r="C299" s="65"/>
      <c r="D299" s="65"/>
      <c r="E299" s="65"/>
      <c r="F299" s="65"/>
      <c r="G299" s="65"/>
      <c r="H299" s="65"/>
      <c r="I299" s="65"/>
      <c r="J299" s="73"/>
    </row>
    <row r="300" spans="1:10">
      <c r="A300" s="69"/>
      <c r="B300" s="71"/>
      <c r="C300" s="65"/>
      <c r="D300" s="65"/>
      <c r="E300" s="65"/>
      <c r="F300" s="65"/>
      <c r="G300" s="65"/>
      <c r="H300" s="65"/>
      <c r="I300" s="65"/>
      <c r="J300" s="73"/>
    </row>
    <row r="301" spans="1:10">
      <c r="A301" s="69"/>
      <c r="B301" s="71"/>
      <c r="C301" s="65"/>
      <c r="D301" s="65"/>
      <c r="E301" s="65"/>
      <c r="F301" s="65"/>
      <c r="G301" s="65"/>
      <c r="H301" s="65"/>
      <c r="I301" s="65"/>
      <c r="J301" s="73"/>
    </row>
    <row r="302" spans="1:10">
      <c r="A302" s="69"/>
      <c r="B302" s="71"/>
      <c r="C302" s="65"/>
      <c r="D302" s="65"/>
      <c r="E302" s="65"/>
      <c r="F302" s="65"/>
      <c r="G302" s="65"/>
      <c r="H302" s="65"/>
      <c r="I302" s="65"/>
      <c r="J302" s="73"/>
    </row>
    <row r="303" spans="1:10">
      <c r="A303" s="69"/>
      <c r="B303" s="71"/>
      <c r="C303" s="65"/>
      <c r="D303" s="65"/>
      <c r="E303" s="65"/>
      <c r="F303" s="65"/>
      <c r="G303" s="65"/>
      <c r="H303" s="65"/>
      <c r="I303" s="65"/>
      <c r="J303" s="73"/>
    </row>
    <row r="304" spans="1:10">
      <c r="A304" s="69"/>
      <c r="B304" s="71"/>
      <c r="C304" s="65"/>
      <c r="D304" s="65"/>
      <c r="E304" s="65"/>
      <c r="F304" s="65"/>
      <c r="G304" s="65"/>
      <c r="H304" s="65"/>
      <c r="I304" s="65"/>
      <c r="J304" s="73"/>
    </row>
    <row r="305" spans="1:10">
      <c r="A305" s="69"/>
      <c r="B305" s="71"/>
      <c r="C305" s="65"/>
      <c r="D305" s="65"/>
      <c r="E305" s="65"/>
      <c r="F305" s="65"/>
      <c r="G305" s="65"/>
      <c r="H305" s="65"/>
      <c r="I305" s="65"/>
      <c r="J305" s="73"/>
    </row>
    <row r="306" spans="1:10">
      <c r="A306" s="69"/>
      <c r="B306" s="71"/>
      <c r="C306" s="65"/>
      <c r="D306" s="65"/>
      <c r="E306" s="65"/>
      <c r="F306" s="65"/>
      <c r="G306" s="65"/>
      <c r="H306" s="65"/>
      <c r="I306" s="65"/>
      <c r="J306" s="73"/>
    </row>
    <row r="307" spans="1:10">
      <c r="A307" s="69"/>
      <c r="B307" s="71"/>
      <c r="C307" s="65"/>
      <c r="D307" s="65"/>
      <c r="E307" s="65"/>
      <c r="F307" s="65"/>
      <c r="G307" s="65"/>
      <c r="H307" s="65"/>
      <c r="I307" s="65"/>
      <c r="J307" s="73"/>
    </row>
    <row r="308" spans="1:10">
      <c r="A308" s="69"/>
      <c r="B308" s="71"/>
      <c r="C308" s="65"/>
      <c r="D308" s="65"/>
      <c r="E308" s="65"/>
      <c r="F308" s="65"/>
      <c r="G308" s="65"/>
      <c r="H308" s="65"/>
      <c r="I308" s="65"/>
      <c r="J308" s="73"/>
    </row>
    <row r="309" spans="1:10">
      <c r="A309" s="69"/>
      <c r="B309" s="71"/>
      <c r="C309" s="65"/>
      <c r="D309" s="65"/>
      <c r="E309" s="65"/>
      <c r="F309" s="65"/>
      <c r="G309" s="65"/>
      <c r="H309" s="65"/>
      <c r="I309" s="65"/>
      <c r="J309" s="73"/>
    </row>
    <row r="310" spans="1:10">
      <c r="A310" s="69"/>
      <c r="B310" s="71"/>
      <c r="C310" s="65"/>
      <c r="D310" s="65"/>
      <c r="E310" s="65"/>
      <c r="F310" s="65"/>
      <c r="G310" s="65"/>
      <c r="H310" s="65"/>
      <c r="I310" s="65"/>
      <c r="J310" s="73"/>
    </row>
    <row r="311" spans="1:10">
      <c r="A311" s="69"/>
      <c r="B311" s="71"/>
      <c r="C311" s="65"/>
      <c r="D311" s="65"/>
      <c r="E311" s="65"/>
      <c r="F311" s="65"/>
      <c r="G311" s="65"/>
      <c r="H311" s="65"/>
      <c r="I311" s="65"/>
      <c r="J311" s="73"/>
    </row>
    <row r="312" spans="1:10">
      <c r="A312" s="69"/>
      <c r="B312" s="71"/>
      <c r="C312" s="65"/>
      <c r="D312" s="65"/>
      <c r="E312" s="65"/>
      <c r="F312" s="65"/>
      <c r="G312" s="65"/>
      <c r="H312" s="65"/>
      <c r="I312" s="65"/>
      <c r="J312" s="73"/>
    </row>
    <row r="313" spans="1:10">
      <c r="A313" s="69"/>
      <c r="B313" s="71"/>
      <c r="C313" s="65"/>
      <c r="D313" s="65"/>
      <c r="E313" s="65"/>
      <c r="F313" s="65"/>
      <c r="G313" s="65"/>
      <c r="H313" s="65"/>
      <c r="I313" s="65"/>
      <c r="J313" s="73"/>
    </row>
    <row r="314" spans="1:10">
      <c r="A314" s="69"/>
      <c r="B314" s="71"/>
      <c r="C314" s="65"/>
      <c r="D314" s="65"/>
      <c r="E314" s="65"/>
      <c r="F314" s="65"/>
      <c r="G314" s="65"/>
      <c r="H314" s="65"/>
      <c r="I314" s="65"/>
      <c r="J314" s="73"/>
    </row>
    <row r="315" spans="1:10">
      <c r="A315" s="69"/>
      <c r="B315" s="71"/>
      <c r="C315" s="65"/>
      <c r="D315" s="65"/>
      <c r="E315" s="65"/>
      <c r="F315" s="65"/>
      <c r="G315" s="65"/>
      <c r="H315" s="65"/>
      <c r="I315" s="65"/>
      <c r="J315" s="73"/>
    </row>
    <row r="316" spans="1:10">
      <c r="A316" s="69"/>
      <c r="B316" s="71"/>
      <c r="C316" s="65"/>
      <c r="D316" s="65"/>
      <c r="E316" s="65"/>
      <c r="F316" s="65"/>
      <c r="G316" s="65"/>
      <c r="H316" s="65"/>
      <c r="I316" s="65"/>
      <c r="J316" s="73"/>
    </row>
    <row r="317" spans="1:10">
      <c r="A317" s="69"/>
      <c r="B317" s="71"/>
      <c r="C317" s="65"/>
      <c r="D317" s="65"/>
      <c r="E317" s="65"/>
      <c r="F317" s="65"/>
      <c r="G317" s="65"/>
      <c r="H317" s="65"/>
      <c r="I317" s="65"/>
      <c r="J317" s="73"/>
    </row>
    <row r="318" spans="1:10">
      <c r="A318" s="69"/>
      <c r="B318" s="71"/>
      <c r="C318" s="65"/>
      <c r="D318" s="65"/>
      <c r="E318" s="65"/>
      <c r="F318" s="65"/>
      <c r="G318" s="65"/>
      <c r="H318" s="65"/>
      <c r="I318" s="65"/>
      <c r="J318" s="73"/>
    </row>
    <row r="319" spans="1:10">
      <c r="A319" s="69"/>
      <c r="B319" s="71"/>
      <c r="C319" s="65"/>
      <c r="D319" s="65"/>
      <c r="E319" s="65"/>
      <c r="F319" s="65"/>
      <c r="G319" s="65"/>
      <c r="H319" s="65"/>
      <c r="I319" s="65"/>
      <c r="J319" s="73"/>
    </row>
    <row r="320" spans="1:10">
      <c r="A320" s="69"/>
      <c r="B320" s="71"/>
      <c r="C320" s="65"/>
      <c r="D320" s="65"/>
      <c r="E320" s="65"/>
      <c r="F320" s="65"/>
      <c r="G320" s="65"/>
      <c r="H320" s="65"/>
      <c r="I320" s="65"/>
      <c r="J320" s="73"/>
    </row>
    <row r="321" spans="1:10">
      <c r="A321" s="63"/>
      <c r="B321" s="58"/>
      <c r="C321" s="65"/>
      <c r="D321" s="39"/>
      <c r="E321" s="39"/>
      <c r="F321" s="39"/>
      <c r="G321" s="39"/>
      <c r="H321" s="65"/>
      <c r="I321" s="65"/>
      <c r="J321" s="65"/>
    </row>
    <row r="322" spans="1:10">
      <c r="A322" s="63"/>
      <c r="B322" s="58"/>
      <c r="C322" s="65"/>
      <c r="D322" s="39"/>
      <c r="E322" s="39"/>
      <c r="F322" s="39"/>
      <c r="G322" s="39"/>
      <c r="H322" s="65"/>
      <c r="I322" s="65"/>
      <c r="J322" s="65"/>
    </row>
    <row r="323" spans="1:10">
      <c r="A323" s="63"/>
      <c r="B323" s="58"/>
      <c r="C323" s="65"/>
      <c r="D323" s="39"/>
      <c r="E323" s="39"/>
      <c r="F323" s="39"/>
      <c r="G323" s="39"/>
      <c r="H323" s="65"/>
      <c r="I323" s="65"/>
      <c r="J323" s="65"/>
    </row>
    <row r="324" spans="1:10">
      <c r="A324" s="63"/>
      <c r="B324" s="58"/>
      <c r="C324" s="65"/>
      <c r="D324" s="39"/>
      <c r="E324" s="39"/>
      <c r="F324" s="39"/>
      <c r="G324" s="39"/>
      <c r="H324" s="65"/>
      <c r="I324" s="65"/>
      <c r="J324" s="65"/>
    </row>
    <row r="325" spans="1:10">
      <c r="A325" s="63"/>
      <c r="B325" s="58"/>
      <c r="C325" s="65"/>
      <c r="D325" s="39"/>
      <c r="E325" s="39"/>
      <c r="F325" s="39"/>
      <c r="G325" s="39"/>
      <c r="H325" s="65"/>
      <c r="I325" s="65"/>
      <c r="J325" s="65"/>
    </row>
    <row r="326" spans="1:10">
      <c r="A326" s="63"/>
      <c r="B326" s="58"/>
      <c r="C326" s="65"/>
      <c r="D326" s="39"/>
      <c r="E326" s="39"/>
      <c r="F326" s="39"/>
      <c r="G326" s="39"/>
      <c r="H326" s="65"/>
      <c r="I326" s="65"/>
      <c r="J326" s="65"/>
    </row>
    <row r="327" spans="1:10">
      <c r="D327" s="34"/>
      <c r="E327" s="34"/>
      <c r="F327" s="34"/>
      <c r="G327" s="34"/>
    </row>
  </sheetData>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M70"/>
  <sheetViews>
    <sheetView rightToLeft="1" zoomScale="98" zoomScaleNormal="98" workbookViewId="0">
      <selection activeCell="F6" sqref="F6"/>
    </sheetView>
  </sheetViews>
  <sheetFormatPr defaultRowHeight="13.8"/>
  <cols>
    <col min="2" max="2" width="17.19921875" customWidth="1"/>
    <col min="3" max="3" width="9.09765625" bestFit="1" customWidth="1"/>
    <col min="4" max="4" width="14.09765625" bestFit="1" customWidth="1"/>
    <col min="5" max="5" width="13.19921875" bestFit="1" customWidth="1"/>
    <col min="6" max="6" width="11.19921875" bestFit="1" customWidth="1"/>
    <col min="7" max="7" width="13.19921875" bestFit="1" customWidth="1"/>
    <col min="9" max="10" width="12.69921875" bestFit="1" customWidth="1"/>
    <col min="11" max="11" width="18" customWidth="1"/>
  </cols>
  <sheetData>
    <row r="3" spans="1:13" ht="14.4" thickBot="1"/>
    <row r="4" spans="1:13" ht="18" thickBot="1">
      <c r="B4" s="52" t="s">
        <v>17</v>
      </c>
      <c r="C4" s="52" t="s">
        <v>18</v>
      </c>
      <c r="D4" s="52" t="s">
        <v>0</v>
      </c>
      <c r="E4" s="52" t="s">
        <v>1</v>
      </c>
      <c r="F4" s="52" t="s">
        <v>19</v>
      </c>
      <c r="G4" s="52" t="s">
        <v>3</v>
      </c>
      <c r="H4" s="52" t="s">
        <v>55</v>
      </c>
      <c r="I4" s="52" t="s">
        <v>12</v>
      </c>
      <c r="J4" s="3" t="s">
        <v>13</v>
      </c>
      <c r="K4" s="15">
        <f ca="1">TODAY()</f>
        <v>45676</v>
      </c>
      <c r="L4" s="16" t="s">
        <v>14</v>
      </c>
      <c r="M4" s="17" t="s">
        <v>15</v>
      </c>
    </row>
    <row r="5" spans="1:13">
      <c r="A5">
        <v>1</v>
      </c>
      <c r="B5" s="55"/>
      <c r="C5" s="137"/>
      <c r="D5" s="149"/>
      <c r="E5" s="149"/>
      <c r="F5" s="58"/>
      <c r="G5" s="58"/>
      <c r="H5" s="1"/>
      <c r="I5" s="53" t="str">
        <f t="shared" ref="I5:I34" ca="1" si="0">IF($K$4&gt;E5,$L$4,$M$4)</f>
        <v>FIX</v>
      </c>
      <c r="L5" s="18"/>
    </row>
    <row r="6" spans="1:13">
      <c r="A6">
        <v>2</v>
      </c>
      <c r="B6" s="55"/>
      <c r="C6" s="137"/>
      <c r="D6" s="149"/>
      <c r="E6" s="149"/>
      <c r="F6" s="58"/>
      <c r="G6" s="58"/>
      <c r="H6" s="1"/>
      <c r="I6" s="53" t="str">
        <f t="shared" ca="1" si="0"/>
        <v>FIX</v>
      </c>
    </row>
    <row r="7" spans="1:13">
      <c r="A7">
        <v>3</v>
      </c>
      <c r="B7" s="55"/>
      <c r="C7" s="56"/>
      <c r="D7" s="57"/>
      <c r="E7" s="57"/>
      <c r="F7" s="55"/>
      <c r="G7" s="58"/>
      <c r="H7" s="1"/>
      <c r="I7" s="53" t="str">
        <f t="shared" ca="1" si="0"/>
        <v>FIX</v>
      </c>
    </row>
    <row r="8" spans="1:13">
      <c r="A8">
        <v>4</v>
      </c>
      <c r="B8" s="59"/>
      <c r="C8" s="56"/>
      <c r="D8" s="57"/>
      <c r="E8" s="57"/>
      <c r="F8" s="55"/>
      <c r="G8" s="58"/>
      <c r="H8" s="1"/>
      <c r="I8" s="53" t="str">
        <f t="shared" ca="1" si="0"/>
        <v>FIX</v>
      </c>
    </row>
    <row r="9" spans="1:13">
      <c r="A9">
        <v>5</v>
      </c>
      <c r="B9" s="59"/>
      <c r="C9" s="56"/>
      <c r="D9" s="57"/>
      <c r="E9" s="57"/>
      <c r="F9" s="55"/>
      <c r="G9" s="58"/>
      <c r="H9" s="1"/>
      <c r="I9" s="53" t="str">
        <f t="shared" ca="1" si="0"/>
        <v>FIX</v>
      </c>
    </row>
    <row r="10" spans="1:13">
      <c r="A10">
        <v>6</v>
      </c>
      <c r="B10" s="55"/>
      <c r="C10" s="56"/>
      <c r="D10" s="57"/>
      <c r="E10" s="57"/>
      <c r="F10" s="55"/>
      <c r="G10" s="55"/>
      <c r="H10" s="1"/>
      <c r="I10" s="53" t="str">
        <f t="shared" ca="1" si="0"/>
        <v>FIX</v>
      </c>
    </row>
    <row r="11" spans="1:13">
      <c r="A11">
        <v>7</v>
      </c>
      <c r="B11" s="55"/>
      <c r="C11" s="55"/>
      <c r="D11" s="57"/>
      <c r="E11" s="57"/>
      <c r="F11" s="55"/>
      <c r="G11" s="55"/>
      <c r="H11" s="1"/>
      <c r="I11" s="53" t="str">
        <f t="shared" ca="1" si="0"/>
        <v>FIX</v>
      </c>
    </row>
    <row r="12" spans="1:13">
      <c r="A12">
        <v>8</v>
      </c>
      <c r="B12" s="59"/>
      <c r="C12" s="56"/>
      <c r="D12" s="57"/>
      <c r="E12" s="57"/>
      <c r="F12" s="55"/>
      <c r="G12" s="58"/>
      <c r="H12" s="1"/>
      <c r="I12" s="53" t="str">
        <f t="shared" ca="1" si="0"/>
        <v>FIX</v>
      </c>
    </row>
    <row r="13" spans="1:13">
      <c r="A13">
        <v>9</v>
      </c>
      <c r="B13" s="59"/>
      <c r="C13" s="55"/>
      <c r="D13" s="57"/>
      <c r="E13" s="57"/>
      <c r="F13" s="55"/>
      <c r="G13" s="55"/>
      <c r="H13" s="1"/>
      <c r="I13" s="53" t="str">
        <f t="shared" ca="1" si="0"/>
        <v>FIX</v>
      </c>
    </row>
    <row r="14" spans="1:13">
      <c r="A14">
        <v>10</v>
      </c>
      <c r="B14" s="59"/>
      <c r="C14" s="55"/>
      <c r="D14" s="60"/>
      <c r="E14" s="60"/>
      <c r="F14" s="61"/>
      <c r="G14" s="61"/>
      <c r="H14" s="1"/>
      <c r="I14" s="53" t="str">
        <f t="shared" ca="1" si="0"/>
        <v>FIX</v>
      </c>
    </row>
    <row r="15" spans="1:13">
      <c r="A15">
        <v>11</v>
      </c>
      <c r="B15" s="59"/>
      <c r="C15" s="55"/>
      <c r="D15" s="57"/>
      <c r="E15" s="57"/>
      <c r="F15" s="61"/>
      <c r="G15" s="55"/>
      <c r="H15" s="1"/>
      <c r="I15" s="53" t="str">
        <f t="shared" ca="1" si="0"/>
        <v>FIX</v>
      </c>
    </row>
    <row r="16" spans="1:13">
      <c r="A16">
        <v>12</v>
      </c>
      <c r="B16" s="59"/>
      <c r="C16" s="55"/>
      <c r="D16" s="57"/>
      <c r="E16" s="57"/>
      <c r="F16" s="55"/>
      <c r="G16" s="55"/>
      <c r="H16" s="1"/>
      <c r="I16" s="53" t="str">
        <f t="shared" ca="1" si="0"/>
        <v>FIX</v>
      </c>
    </row>
    <row r="17" spans="1:9">
      <c r="A17">
        <v>13</v>
      </c>
      <c r="B17" s="59"/>
      <c r="C17" s="55"/>
      <c r="D17" s="57"/>
      <c r="E17" s="57"/>
      <c r="F17" s="55"/>
      <c r="G17" s="55"/>
      <c r="H17" s="1"/>
      <c r="I17" s="53" t="str">
        <f t="shared" ca="1" si="0"/>
        <v>FIX</v>
      </c>
    </row>
    <row r="18" spans="1:9">
      <c r="A18">
        <v>14</v>
      </c>
      <c r="B18" s="59"/>
      <c r="C18" s="55"/>
      <c r="D18" s="57"/>
      <c r="E18" s="57"/>
      <c r="F18" s="55"/>
      <c r="G18" s="55"/>
      <c r="H18" s="1"/>
      <c r="I18" s="53" t="str">
        <f t="shared" ca="1" si="0"/>
        <v>FIX</v>
      </c>
    </row>
    <row r="19" spans="1:9">
      <c r="A19">
        <v>15</v>
      </c>
      <c r="B19" s="59"/>
      <c r="C19" s="55"/>
      <c r="D19" s="57"/>
      <c r="E19" s="57"/>
      <c r="F19" s="55"/>
      <c r="G19" s="55"/>
      <c r="H19" s="1"/>
      <c r="I19" s="53" t="str">
        <f t="shared" ca="1" si="0"/>
        <v>FIX</v>
      </c>
    </row>
    <row r="20" spans="1:9" ht="15" customHeight="1">
      <c r="A20">
        <v>16</v>
      </c>
      <c r="B20" s="57"/>
      <c r="C20" s="55"/>
      <c r="D20" s="57"/>
      <c r="E20" s="57"/>
      <c r="F20" s="55"/>
      <c r="G20" s="62"/>
      <c r="H20" s="1"/>
      <c r="I20" s="53" t="str">
        <f t="shared" ca="1" si="0"/>
        <v>FIX</v>
      </c>
    </row>
    <row r="21" spans="1:9">
      <c r="A21">
        <v>17</v>
      </c>
      <c r="B21" s="55"/>
      <c r="C21" s="55"/>
      <c r="D21" s="57"/>
      <c r="E21" s="57"/>
      <c r="F21" s="55"/>
      <c r="G21" s="55"/>
      <c r="H21" s="1"/>
      <c r="I21" s="53" t="str">
        <f t="shared" ca="1" si="0"/>
        <v>FIX</v>
      </c>
    </row>
    <row r="22" spans="1:9">
      <c r="A22">
        <v>18</v>
      </c>
      <c r="B22" s="55"/>
      <c r="C22" s="55"/>
      <c r="D22" s="57"/>
      <c r="E22" s="57"/>
      <c r="F22" s="55"/>
      <c r="G22" s="55"/>
      <c r="H22" s="1"/>
      <c r="I22" s="53" t="str">
        <f t="shared" ca="1" si="0"/>
        <v>FIX</v>
      </c>
    </row>
    <row r="23" spans="1:9">
      <c r="A23">
        <v>19</v>
      </c>
      <c r="B23" s="19"/>
      <c r="C23" s="19"/>
      <c r="D23" s="46"/>
      <c r="E23" s="46"/>
      <c r="F23" s="19"/>
      <c r="G23" s="19"/>
      <c r="H23" s="1"/>
      <c r="I23" s="53" t="str">
        <f t="shared" ca="1" si="0"/>
        <v>FIX</v>
      </c>
    </row>
    <row r="24" spans="1:9">
      <c r="A24">
        <v>20</v>
      </c>
      <c r="B24" s="19"/>
      <c r="C24" s="19"/>
      <c r="D24" s="46"/>
      <c r="E24" s="46"/>
      <c r="F24" s="19"/>
      <c r="G24" s="19"/>
      <c r="H24" s="1"/>
      <c r="I24" s="53" t="str">
        <f t="shared" ca="1" si="0"/>
        <v>FIX</v>
      </c>
    </row>
    <row r="25" spans="1:9">
      <c r="A25">
        <v>21</v>
      </c>
      <c r="B25" s="19"/>
      <c r="C25" s="19"/>
      <c r="D25" s="46"/>
      <c r="E25" s="46"/>
      <c r="F25" s="19"/>
      <c r="G25" s="19"/>
      <c r="H25" s="1"/>
      <c r="I25" s="53" t="str">
        <f t="shared" ca="1" si="0"/>
        <v>FIX</v>
      </c>
    </row>
    <row r="26" spans="1:9">
      <c r="A26">
        <v>22</v>
      </c>
      <c r="B26" s="19"/>
      <c r="C26" s="19"/>
      <c r="D26" s="46"/>
      <c r="E26" s="46"/>
      <c r="F26" s="19"/>
      <c r="G26" s="19"/>
      <c r="H26" s="1"/>
      <c r="I26" s="53" t="str">
        <f t="shared" ca="1" si="0"/>
        <v>FIX</v>
      </c>
    </row>
    <row r="27" spans="1:9">
      <c r="A27">
        <v>23</v>
      </c>
      <c r="B27" s="19"/>
      <c r="C27" s="19"/>
      <c r="D27" s="46"/>
      <c r="E27" s="46"/>
      <c r="F27" s="19"/>
      <c r="G27" s="19"/>
      <c r="H27" s="1"/>
      <c r="I27" s="53" t="str">
        <f t="shared" ca="1" si="0"/>
        <v>FIX</v>
      </c>
    </row>
    <row r="28" spans="1:9">
      <c r="A28">
        <v>24</v>
      </c>
      <c r="B28" s="19"/>
      <c r="C28" s="19"/>
      <c r="D28" s="46"/>
      <c r="E28" s="46"/>
      <c r="F28" s="19"/>
      <c r="G28" s="19"/>
      <c r="H28" s="1"/>
      <c r="I28" s="53" t="str">
        <f t="shared" ca="1" si="0"/>
        <v>FIX</v>
      </c>
    </row>
    <row r="29" spans="1:9">
      <c r="A29">
        <v>25</v>
      </c>
      <c r="B29" s="19"/>
      <c r="C29" s="19"/>
      <c r="D29" s="46"/>
      <c r="E29" s="46"/>
      <c r="F29" s="19"/>
      <c r="G29" s="19"/>
      <c r="H29" s="1"/>
      <c r="I29" s="53" t="str">
        <f t="shared" ca="1" si="0"/>
        <v>FIX</v>
      </c>
    </row>
    <row r="30" spans="1:9">
      <c r="A30">
        <v>26</v>
      </c>
      <c r="B30" s="19"/>
      <c r="C30" s="19"/>
      <c r="D30" s="46"/>
      <c r="E30" s="46"/>
      <c r="F30" s="19"/>
      <c r="G30" s="19"/>
      <c r="H30" s="1"/>
      <c r="I30" s="53" t="str">
        <f t="shared" ca="1" si="0"/>
        <v>FIX</v>
      </c>
    </row>
    <row r="31" spans="1:9">
      <c r="A31">
        <v>27</v>
      </c>
      <c r="B31" s="19"/>
      <c r="C31" s="19"/>
      <c r="D31" s="46"/>
      <c r="E31" s="46"/>
      <c r="F31" s="19"/>
      <c r="G31" s="19"/>
      <c r="H31" s="1"/>
      <c r="I31" s="53" t="str">
        <f t="shared" ca="1" si="0"/>
        <v>FIX</v>
      </c>
    </row>
    <row r="32" spans="1:9">
      <c r="A32">
        <v>28</v>
      </c>
      <c r="B32" s="19"/>
      <c r="C32" s="19"/>
      <c r="D32" s="46"/>
      <c r="E32" s="46"/>
      <c r="F32" s="19"/>
      <c r="G32" s="19"/>
      <c r="H32" s="1"/>
      <c r="I32" s="53" t="str">
        <f t="shared" ca="1" si="0"/>
        <v>FIX</v>
      </c>
    </row>
    <row r="33" spans="1:9">
      <c r="A33">
        <v>29</v>
      </c>
      <c r="B33" s="19"/>
      <c r="C33" s="19"/>
      <c r="D33" s="46"/>
      <c r="E33" s="46"/>
      <c r="F33" s="19"/>
      <c r="G33" s="19"/>
      <c r="H33" s="1"/>
      <c r="I33" s="53" t="str">
        <f t="shared" ca="1" si="0"/>
        <v>FIX</v>
      </c>
    </row>
    <row r="34" spans="1:9">
      <c r="A34">
        <v>30</v>
      </c>
      <c r="B34" s="19"/>
      <c r="C34" s="19"/>
      <c r="D34" s="46"/>
      <c r="E34" s="46"/>
      <c r="F34" s="19"/>
      <c r="G34" s="19"/>
      <c r="H34" s="1"/>
      <c r="I34" s="53" t="str">
        <f t="shared" ca="1" si="0"/>
        <v>FIX</v>
      </c>
    </row>
    <row r="37" spans="1:9" ht="17.399999999999999">
      <c r="A37" s="164" t="s">
        <v>56</v>
      </c>
      <c r="B37" s="164"/>
      <c r="C37" s="164"/>
      <c r="D37" s="164"/>
      <c r="E37" s="164"/>
      <c r="F37" s="164"/>
      <c r="G37" s="164"/>
    </row>
    <row r="38" spans="1:9" ht="17.399999999999999">
      <c r="A38" s="165" t="s">
        <v>10</v>
      </c>
      <c r="B38" s="165"/>
      <c r="C38" s="165"/>
      <c r="D38" s="165"/>
      <c r="E38" s="165"/>
      <c r="F38" s="165"/>
      <c r="G38" s="165"/>
    </row>
    <row r="39" spans="1:9" ht="17.399999999999999">
      <c r="A39" s="138" t="s">
        <v>81</v>
      </c>
      <c r="B39" s="138"/>
      <c r="C39" s="138"/>
      <c r="D39" s="138"/>
      <c r="E39" s="138"/>
      <c r="F39" s="138"/>
      <c r="G39" s="138"/>
    </row>
    <row r="40" spans="1:9" ht="17.399999999999999">
      <c r="A40" s="166" t="s">
        <v>20</v>
      </c>
      <c r="B40" s="166"/>
      <c r="C40" s="166"/>
      <c r="D40" s="166"/>
      <c r="E40" s="166"/>
      <c r="F40" s="166"/>
      <c r="G40" s="166"/>
    </row>
    <row r="41" spans="1:9" ht="17.399999999999999">
      <c r="A41" s="166" t="s">
        <v>11</v>
      </c>
      <c r="B41" s="166"/>
      <c r="C41" s="166"/>
      <c r="D41" s="166"/>
      <c r="E41" s="166"/>
      <c r="F41" s="166"/>
      <c r="G41" s="166"/>
    </row>
    <row r="43" spans="1:9" ht="14.25" customHeight="1">
      <c r="A43" s="163" t="s">
        <v>21</v>
      </c>
      <c r="B43" s="163"/>
      <c r="C43" s="163"/>
      <c r="D43" s="163"/>
    </row>
    <row r="44" spans="1:9" ht="14.25" customHeight="1">
      <c r="A44" s="163"/>
      <c r="B44" s="163"/>
      <c r="C44" s="163"/>
      <c r="D44" s="163"/>
    </row>
    <row r="45" spans="1:9">
      <c r="A45" s="1"/>
      <c r="B45" s="1" t="s">
        <v>17</v>
      </c>
      <c r="C45" s="1" t="s">
        <v>22</v>
      </c>
      <c r="D45" s="1" t="s">
        <v>23</v>
      </c>
      <c r="E45" s="1" t="s">
        <v>24</v>
      </c>
    </row>
    <row r="46" spans="1:9">
      <c r="A46" s="1">
        <v>1</v>
      </c>
      <c r="B46" s="19"/>
      <c r="C46" s="45"/>
      <c r="D46" s="150"/>
      <c r="E46" s="40"/>
    </row>
    <row r="47" spans="1:9">
      <c r="A47" s="1">
        <v>2</v>
      </c>
      <c r="B47" s="19"/>
      <c r="C47" s="45"/>
      <c r="D47" s="46"/>
      <c r="E47" s="40"/>
    </row>
    <row r="48" spans="1:9">
      <c r="A48" s="1">
        <v>3</v>
      </c>
      <c r="B48" s="19"/>
      <c r="C48" s="45"/>
      <c r="D48" s="46"/>
      <c r="E48" s="40"/>
    </row>
    <row r="49" spans="1:5">
      <c r="A49" s="1">
        <v>4</v>
      </c>
      <c r="B49" s="19"/>
      <c r="C49" s="45"/>
      <c r="D49" s="46"/>
      <c r="E49" s="40"/>
    </row>
    <row r="50" spans="1:5">
      <c r="A50" s="1">
        <v>5</v>
      </c>
      <c r="B50" s="19"/>
      <c r="C50" s="45"/>
      <c r="D50" s="46"/>
      <c r="E50" s="40"/>
    </row>
    <row r="51" spans="1:5">
      <c r="A51" s="1">
        <v>6</v>
      </c>
      <c r="B51" s="19"/>
      <c r="C51" s="1"/>
      <c r="D51" s="4"/>
      <c r="E51" s="40"/>
    </row>
    <row r="52" spans="1:5">
      <c r="A52" s="1">
        <v>7</v>
      </c>
      <c r="B52" s="19"/>
      <c r="C52" s="1"/>
      <c r="D52" s="4"/>
      <c r="E52" s="40"/>
    </row>
    <row r="53" spans="1:5">
      <c r="A53" s="1">
        <v>8</v>
      </c>
      <c r="B53" s="19"/>
      <c r="C53" s="1"/>
      <c r="D53" s="4"/>
      <c r="E53" s="40"/>
    </row>
    <row r="54" spans="1:5">
      <c r="A54" s="1">
        <v>9</v>
      </c>
      <c r="B54" s="19"/>
      <c r="C54" s="1"/>
      <c r="D54" s="4"/>
      <c r="E54" s="40"/>
    </row>
    <row r="55" spans="1:5">
      <c r="A55" s="1">
        <v>10</v>
      </c>
      <c r="B55" s="19"/>
      <c r="C55" s="1"/>
      <c r="D55" s="4"/>
      <c r="E55" s="40"/>
    </row>
    <row r="56" spans="1:5">
      <c r="A56" s="1">
        <v>11</v>
      </c>
      <c r="B56" s="19"/>
      <c r="C56" s="1"/>
      <c r="D56" s="4"/>
      <c r="E56" s="40"/>
    </row>
    <row r="57" spans="1:5">
      <c r="A57" s="1">
        <v>12</v>
      </c>
      <c r="B57" s="19"/>
      <c r="C57" s="1"/>
      <c r="D57" s="4"/>
      <c r="E57" s="40"/>
    </row>
    <row r="58" spans="1:5">
      <c r="A58" s="1">
        <v>13</v>
      </c>
      <c r="B58" s="1"/>
      <c r="C58" s="1"/>
      <c r="D58" s="1"/>
      <c r="E58" s="1"/>
    </row>
    <row r="59" spans="1:5">
      <c r="A59" s="1">
        <v>14</v>
      </c>
      <c r="B59" s="1"/>
      <c r="C59" s="1"/>
      <c r="D59" s="1"/>
      <c r="E59" s="1"/>
    </row>
    <row r="60" spans="1:5">
      <c r="A60" s="1">
        <v>15</v>
      </c>
      <c r="B60" s="1"/>
      <c r="C60" s="1"/>
      <c r="D60" s="1"/>
      <c r="E60" s="1"/>
    </row>
    <row r="61" spans="1:5">
      <c r="A61" s="1">
        <v>16</v>
      </c>
      <c r="B61" s="1"/>
      <c r="C61" s="1"/>
      <c r="D61" s="1"/>
      <c r="E61" s="1"/>
    </row>
    <row r="62" spans="1:5">
      <c r="A62" s="1">
        <v>17</v>
      </c>
      <c r="B62" s="1"/>
      <c r="C62" s="1"/>
      <c r="D62" s="1"/>
      <c r="E62" s="1"/>
    </row>
    <row r="63" spans="1:5">
      <c r="A63" s="1">
        <v>18</v>
      </c>
      <c r="B63" s="1"/>
      <c r="C63" s="1"/>
      <c r="D63" s="1"/>
      <c r="E63" s="1"/>
    </row>
    <row r="64" spans="1:5">
      <c r="A64" s="1">
        <v>19</v>
      </c>
      <c r="B64" s="1"/>
      <c r="C64" s="1"/>
      <c r="D64" s="1"/>
      <c r="E64" s="1"/>
    </row>
    <row r="65" spans="1:5">
      <c r="A65" s="1">
        <v>20</v>
      </c>
      <c r="B65" s="1"/>
      <c r="C65" s="1"/>
      <c r="D65" s="1"/>
      <c r="E65" s="1"/>
    </row>
    <row r="67" spans="1:5" ht="18" customHeight="1">
      <c r="A67" s="54" t="s">
        <v>27</v>
      </c>
      <c r="B67" s="54"/>
      <c r="C67" s="54"/>
      <c r="D67" s="54"/>
      <c r="E67" s="54"/>
    </row>
    <row r="68" spans="1:5" ht="18" customHeight="1">
      <c r="A68" s="5" t="s">
        <v>28</v>
      </c>
    </row>
    <row r="69" spans="1:5" ht="18" customHeight="1">
      <c r="A69" s="5" t="s">
        <v>25</v>
      </c>
    </row>
    <row r="70" spans="1:5" ht="15.6">
      <c r="A70" s="5" t="s">
        <v>26</v>
      </c>
    </row>
  </sheetData>
  <sheetProtection deleteRows="0" sort="0" autoFilter="0" pivotTables="0"/>
  <mergeCells count="5">
    <mergeCell ref="A43:D44"/>
    <mergeCell ref="A37:G37"/>
    <mergeCell ref="A38:G38"/>
    <mergeCell ref="A40:G40"/>
    <mergeCell ref="A41:G41"/>
  </mergeCells>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J2170"/>
  <sheetViews>
    <sheetView rightToLeft="1" zoomScaleNormal="100" workbookViewId="0">
      <pane ySplit="4" topLeftCell="A5" activePane="bottomLeft" state="frozen"/>
      <selection pane="bottomLeft" activeCell="A5" sqref="A5"/>
    </sheetView>
  </sheetViews>
  <sheetFormatPr defaultColWidth="9" defaultRowHeight="13.8"/>
  <cols>
    <col min="1" max="1" width="10.69921875" style="154" bestFit="1" customWidth="1"/>
    <col min="2" max="2" width="14" style="98" customWidth="1"/>
    <col min="3" max="6" width="9" style="98" customWidth="1"/>
    <col min="7" max="7" width="10.8984375" style="95" hidden="1" customWidth="1"/>
    <col min="8" max="8" width="15.19921875" style="95" hidden="1" customWidth="1"/>
    <col min="9" max="9" width="15" style="95" hidden="1" customWidth="1"/>
    <col min="10" max="10" width="13.09765625" style="95" bestFit="1" customWidth="1"/>
    <col min="11" max="11" width="9.19921875" customWidth="1"/>
    <col min="12" max="12" width="10.09765625" bestFit="1" customWidth="1"/>
    <col min="13" max="13" width="9.69921875" customWidth="1"/>
    <col min="14" max="14" width="14" bestFit="1" customWidth="1"/>
    <col min="15" max="15" width="11.19921875" bestFit="1" customWidth="1"/>
    <col min="16" max="16" width="10.8984375" bestFit="1" customWidth="1"/>
    <col min="17" max="36" width="8.69921875" customWidth="1"/>
    <col min="37" max="16384" width="9" style="96"/>
  </cols>
  <sheetData>
    <row r="1" spans="1:10">
      <c r="A1" s="151"/>
      <c r="B1" s="120"/>
      <c r="C1" s="120"/>
      <c r="D1" s="120"/>
      <c r="E1" s="120"/>
      <c r="F1" s="120"/>
    </row>
    <row r="2" spans="1:10">
      <c r="A2" s="151"/>
      <c r="B2" s="120"/>
      <c r="C2" s="120"/>
      <c r="D2" s="120"/>
      <c r="E2" s="120"/>
      <c r="F2" s="120"/>
    </row>
    <row r="3" spans="1:10">
      <c r="A3" s="151"/>
      <c r="B3" s="120"/>
      <c r="C3" s="120"/>
      <c r="D3" s="120"/>
      <c r="E3" s="120"/>
      <c r="F3" s="120"/>
    </row>
    <row r="4" spans="1:10" ht="18" customHeight="1">
      <c r="A4" s="152" t="s">
        <v>4</v>
      </c>
      <c r="B4" s="110" t="s">
        <v>57</v>
      </c>
      <c r="C4" s="110" t="s">
        <v>5</v>
      </c>
      <c r="D4" s="110" t="s">
        <v>6</v>
      </c>
      <c r="E4" s="110" t="s">
        <v>7</v>
      </c>
      <c r="F4" s="110" t="s">
        <v>8</v>
      </c>
      <c r="G4" s="111" t="s">
        <v>44</v>
      </c>
      <c r="H4" s="111" t="s">
        <v>44</v>
      </c>
      <c r="I4" s="111" t="s">
        <v>44</v>
      </c>
      <c r="J4" s="111" t="s">
        <v>58</v>
      </c>
    </row>
    <row r="5" spans="1:10">
      <c r="A5" s="153">
        <v>45658</v>
      </c>
      <c r="B5" s="93">
        <f>SUMIF(יוצאים!$A$5:$A$5835,מרכז!A5,יוצאים!$D$5:$D$5835)</f>
        <v>0</v>
      </c>
      <c r="C5" s="93">
        <f>HLOOKUP(DAY($A5),'טב.הו"ק'!$G$4:$AK$162,'טב.הו"ק'!$A$162+2,FALSE)</f>
        <v>0</v>
      </c>
      <c r="D5" s="93">
        <f>IF(A5&gt;=הלוואות!$D$5,IF(מרכז!A5&lt;=הלוואות!$E$5,IF(DAY(מרכז!A5)=הלוואות!$F$5,הלוואות!$G$5,0),0),0)+IF(A5&gt;=הלוואות!$D$6,IF(מרכז!A5&lt;=הלוואות!$E$6,IF(DAY(מרכז!A5)=הלוואות!$F$6,הלוואות!$G$6,0),0),0)+IF(A5&gt;=הלוואות!$D$7,IF(מרכז!A5&lt;=הלוואות!$E$7,IF(DAY(מרכז!A5)=הלוואות!$F$7,הלוואות!$G$7,0),0),0)+IF(A5&gt;=הלוואות!$D$8,IF(מרכז!A5&lt;=הלוואות!$E$8,IF(DAY(מרכז!A5)=הלוואות!$F$8,הלוואות!$G$8,0),0),0)+IF(A5&gt;=הלוואות!$D$9,IF(מרכז!A5&lt;=הלוואות!$E$9,IF(DAY(מרכז!A5)=הלוואות!$F$9,הלוואות!$G$9,0),0),0)+IF(A5&gt;=הלוואות!$D$10,IF(מרכז!A5&lt;=הלוואות!$E$10,IF(DAY(מרכז!A5)=הלוואות!$F$10,הלוואות!$G$10,0),0),0)+IF(A5&gt;=הלוואות!$D$11,IF(מרכז!A5&lt;=הלוואות!$E$11,IF(DAY(מרכז!A5)=הלוואות!$F$11,הלוואות!$G$11,0),0),0)+IF(A5&gt;=הלוואות!$D$12,IF(מרכז!A5&lt;=הלוואות!$E$12,IF(DAY(מרכז!A5)=הלוואות!$F$12,הלוואות!$G$12,0),0),0)+IF(A5&gt;=הלוואות!$D$13,IF(מרכז!A5&lt;=הלוואות!$E$13,IF(DAY(מרכז!A5)=הלוואות!$F$13,הלוואות!$G$13,0),0),0)+IF(A5&gt;=הלוואות!$D$14,IF(מרכז!A5&lt;=הלוואות!$E$14,IF(DAY(מרכז!A5)=הלוואות!$F$14,הלוואות!$G$14,0),0),0)+IF(A5&gt;=הלוואות!$D$15,IF(מרכז!A5&lt;=הלוואות!$E$15,IF(DAY(מרכז!A5)=הלוואות!$F$15,הלוואות!$G$15,0),0),0)+IF(A5&gt;=הלוואות!$D$16,IF(מרכז!A5&lt;=הלוואות!$E$16,IF(DAY(מרכז!A5)=הלוואות!$F$16,הלוואות!$G$16,0),0),0)+IF(A5&gt;=הלוואות!$D$17,IF(מרכז!A5&lt;=הלוואות!$E$17,IF(DAY(מרכז!A5)=הלוואות!$F$17,הלוואות!$G$17,0),0),0)+IF(A5&gt;=הלוואות!$D$18,IF(מרכז!A5&lt;=הלוואות!$E$18,IF(DAY(מרכז!A5)=הלוואות!$F$18,הלוואות!$G$18,0),0),0)+IF(A5&gt;=הלוואות!$D$19,IF(מרכז!A5&lt;=הלוואות!$E$19,IF(DAY(מרכז!A5)=הלוואות!$F$19,הלוואות!$G$19,0),0),0)+IF(A5&gt;=הלוואות!$D$20,IF(מרכז!A5&lt;=הלוואות!$E$20,IF(DAY(מרכז!A5)=הלוואות!$F$20,הלוואות!$G$20,0),0),0)+IF(A5&gt;=הלוואות!$D$21,IF(מרכז!A5&lt;=הלוואות!$E$21,IF(DAY(מרכז!A5)=הלוואות!$F$21,הלוואות!$G$21,0),0),0)+IF(A5&gt;=הלוואות!$D$22,IF(מרכז!A5&lt;=הלוואות!$E$22,IF(DAY(מרכז!A5)=הלוואות!$F$22,הלוואות!$G$22,0),0),0)+IF(A5&gt;=הלוואות!$D$23,IF(מרכז!A5&lt;=הלוואות!$E$23,IF(DAY(מרכז!A5)=הלוואות!$F$23,הלוואות!$G$23,0),0),0)+IF(A5&gt;=הלוואות!$D$24,IF(מרכז!A5&lt;=הלוואות!$E$24,IF(DAY(מרכז!A5)=הלוואות!$F$24,הלוואות!$G$24,0),0),0)+IF(A5&gt;=הלוואות!$D$25,IF(מרכז!A5&lt;=הלוואות!$E$25,IF(DAY(מרכז!A5)=הלוואות!$F$25,הלוואות!$G$25,0),0),0)+IF(A5&gt;=הלוואות!$D$26,IF(מרכז!A5&lt;=הלוואות!$E$26,IF(DAY(מרכז!A5)=הלוואות!$F$26,הלוואות!$G$26,0),0),0)+IF(A5&gt;=הלוואות!$D$27,IF(מרכז!A5&lt;=הלוואות!$E$27,IF(DAY(מרכז!A5)=הלוואות!$F$27,הלוואות!$G$27,0),0),0)+IF(A5&gt;=הלוואות!$D$28,IF(מרכז!A5&lt;=הלוואות!$E$28,IF(DAY(מרכז!A5)=הלוואות!$F$28,הלוואות!$G$28,0),0),0)+IF(A5&gt;=הלוואות!$D$29,IF(מרכז!A5&lt;=הלוואות!$E$29,IF(DAY(מרכז!A5)=הלוואות!$F$29,הלוואות!$G$29,0),0),0)+IF(A5&gt;=הלוואות!$D$30,IF(מרכז!A5&lt;=הלוואות!$E$30,IF(DAY(מרכז!A5)=הלוואות!$F$30,הלוואות!$G$30,0),0),0)+IF(A5&gt;=הלוואות!$D$31,IF(מרכז!A5&lt;=הלוואות!$E$31,IF(DAY(מרכז!A5)=הלוואות!$F$31,הלוואות!$G$31,0),0),0)+IF(A5&gt;=הלוואות!$D$32,IF(מרכז!A5&lt;=הלוואות!$E$32,IF(DAY(מרכז!A5)=הלוואות!$F$32,הלוואות!$G$32,0),0),0)+IF(A5&gt;=הלוואות!$D$33,IF(מרכז!A5&lt;=הלוואות!$E$33,IF(DAY(מרכז!A5)=הלוואות!$F$33,הלוואות!$G$33,0),0),0)+IF(A5&gt;=הלוואות!$D$34,IF(מרכז!A5&lt;=הלוואות!$E$34,IF(DAY(מרכז!A5)=הלוואות!$F$34,הלוואות!$G$34,0),0),0)</f>
        <v>0</v>
      </c>
      <c r="E5" s="93">
        <f>SUMIF(הלוואות!$D$46:$D$65,מרכז!A5,הלוואות!$E$46:$E$65)</f>
        <v>0</v>
      </c>
      <c r="F5" s="93">
        <f>SUMIF(נכנסים!$A$5:$A$5890,מרכז!A5,נכנסים!$B$5:$B$5890)</f>
        <v>0</v>
      </c>
      <c r="G5" s="94"/>
      <c r="H5" s="94"/>
      <c r="I5" s="94"/>
      <c r="J5" s="99">
        <v>50000</v>
      </c>
    </row>
    <row r="6" spans="1:10">
      <c r="A6" s="153">
        <v>45659</v>
      </c>
      <c r="B6" s="93">
        <f>SUMIF(יוצאים!$A$5:$A$5835,מרכז!A6,יוצאים!$D$5:$D$5835)</f>
        <v>0</v>
      </c>
      <c r="C6" s="93">
        <f>HLOOKUP(DAY($A6),'טב.הו"ק'!$G$4:$AK$162,'טב.הו"ק'!$A$162+2,FALSE)</f>
        <v>0</v>
      </c>
      <c r="D6" s="93">
        <f>IF(A6&gt;=הלוואות!$D$5,IF(מרכז!A6&lt;=הלוואות!$E$5,IF(DAY(מרכז!A6)=הלוואות!$F$5,הלוואות!$G$5,0),0),0)+IF(A6&gt;=הלוואות!$D$6,IF(מרכז!A6&lt;=הלוואות!$E$6,IF(DAY(מרכז!A6)=הלוואות!$F$6,הלוואות!$G$6,0),0),0)+IF(A6&gt;=הלוואות!$D$7,IF(מרכז!A6&lt;=הלוואות!$E$7,IF(DAY(מרכז!A6)=הלוואות!$F$7,הלוואות!$G$7,0),0),0)+IF(A6&gt;=הלוואות!$D$8,IF(מרכז!A6&lt;=הלוואות!$E$8,IF(DAY(מרכז!A6)=הלוואות!$F$8,הלוואות!$G$8,0),0),0)+IF(A6&gt;=הלוואות!$D$9,IF(מרכז!A6&lt;=הלוואות!$E$9,IF(DAY(מרכז!A6)=הלוואות!$F$9,הלוואות!$G$9,0),0),0)+IF(A6&gt;=הלוואות!$D$10,IF(מרכז!A6&lt;=הלוואות!$E$10,IF(DAY(מרכז!A6)=הלוואות!$F$10,הלוואות!$G$10,0),0),0)+IF(A6&gt;=הלוואות!$D$11,IF(מרכז!A6&lt;=הלוואות!$E$11,IF(DAY(מרכז!A6)=הלוואות!$F$11,הלוואות!$G$11,0),0),0)+IF(A6&gt;=הלוואות!$D$12,IF(מרכז!A6&lt;=הלוואות!$E$12,IF(DAY(מרכז!A6)=הלוואות!$F$12,הלוואות!$G$12,0),0),0)+IF(A6&gt;=הלוואות!$D$13,IF(מרכז!A6&lt;=הלוואות!$E$13,IF(DAY(מרכז!A6)=הלוואות!$F$13,הלוואות!$G$13,0),0),0)+IF(A6&gt;=הלוואות!$D$14,IF(מרכז!A6&lt;=הלוואות!$E$14,IF(DAY(מרכז!A6)=הלוואות!$F$14,הלוואות!$G$14,0),0),0)+IF(A6&gt;=הלוואות!$D$15,IF(מרכז!A6&lt;=הלוואות!$E$15,IF(DAY(מרכז!A6)=הלוואות!$F$15,הלוואות!$G$15,0),0),0)+IF(A6&gt;=הלוואות!$D$16,IF(מרכז!A6&lt;=הלוואות!$E$16,IF(DAY(מרכז!A6)=הלוואות!$F$16,הלוואות!$G$16,0),0),0)+IF(A6&gt;=הלוואות!$D$17,IF(מרכז!A6&lt;=הלוואות!$E$17,IF(DAY(מרכז!A6)=הלוואות!$F$17,הלוואות!$G$17,0),0),0)+IF(A6&gt;=הלוואות!$D$18,IF(מרכז!A6&lt;=הלוואות!$E$18,IF(DAY(מרכז!A6)=הלוואות!$F$18,הלוואות!$G$18,0),0),0)+IF(A6&gt;=הלוואות!$D$19,IF(מרכז!A6&lt;=הלוואות!$E$19,IF(DAY(מרכז!A6)=הלוואות!$F$19,הלוואות!$G$19,0),0),0)+IF(A6&gt;=הלוואות!$D$20,IF(מרכז!A6&lt;=הלוואות!$E$20,IF(DAY(מרכז!A6)=הלוואות!$F$20,הלוואות!$G$20,0),0),0)+IF(A6&gt;=הלוואות!$D$21,IF(מרכז!A6&lt;=הלוואות!$E$21,IF(DAY(מרכז!A6)=הלוואות!$F$21,הלוואות!$G$21,0),0),0)+IF(A6&gt;=הלוואות!$D$22,IF(מרכז!A6&lt;=הלוואות!$E$22,IF(DAY(מרכז!A6)=הלוואות!$F$22,הלוואות!$G$22,0),0),0)+IF(A6&gt;=הלוואות!$D$23,IF(מרכז!A6&lt;=הלוואות!$E$23,IF(DAY(מרכז!A6)=הלוואות!$F$23,הלוואות!$G$23,0),0),0)+IF(A6&gt;=הלוואות!$D$24,IF(מרכז!A6&lt;=הלוואות!$E$24,IF(DAY(מרכז!A6)=הלוואות!$F$24,הלוואות!$G$24,0),0),0)+IF(A6&gt;=הלוואות!$D$25,IF(מרכז!A6&lt;=הלוואות!$E$25,IF(DAY(מרכז!A6)=הלוואות!$F$25,הלוואות!$G$25,0),0),0)+IF(A6&gt;=הלוואות!$D$26,IF(מרכז!A6&lt;=הלוואות!$E$26,IF(DAY(מרכז!A6)=הלוואות!$F$26,הלוואות!$G$26,0),0),0)+IF(A6&gt;=הלוואות!$D$27,IF(מרכז!A6&lt;=הלוואות!$E$27,IF(DAY(מרכז!A6)=הלוואות!$F$27,הלוואות!$G$27,0),0),0)+IF(A6&gt;=הלוואות!$D$28,IF(מרכז!A6&lt;=הלוואות!$E$28,IF(DAY(מרכז!A6)=הלוואות!$F$28,הלוואות!$G$28,0),0),0)+IF(A6&gt;=הלוואות!$D$29,IF(מרכז!A6&lt;=הלוואות!$E$29,IF(DAY(מרכז!A6)=הלוואות!$F$29,הלוואות!$G$29,0),0),0)+IF(A6&gt;=הלוואות!$D$30,IF(מרכז!A6&lt;=הלוואות!$E$30,IF(DAY(מרכז!A6)=הלוואות!$F$30,הלוואות!$G$30,0),0),0)+IF(A6&gt;=הלוואות!$D$31,IF(מרכז!A6&lt;=הלוואות!$E$31,IF(DAY(מרכז!A6)=הלוואות!$F$31,הלוואות!$G$31,0),0),0)+IF(A6&gt;=הלוואות!$D$32,IF(מרכז!A6&lt;=הלוואות!$E$32,IF(DAY(מרכז!A6)=הלוואות!$F$32,הלוואות!$G$32,0),0),0)+IF(A6&gt;=הלוואות!$D$33,IF(מרכז!A6&lt;=הלוואות!$E$33,IF(DAY(מרכז!A6)=הלוואות!$F$33,הלוואות!$G$33,0),0),0)+IF(A6&gt;=הלוואות!$D$34,IF(מרכז!A6&lt;=הלוואות!$E$34,IF(DAY(מרכז!A6)=הלוואות!$F$34,הלוואות!$G$34,0),0),0)</f>
        <v>0</v>
      </c>
      <c r="E6" s="93">
        <f>SUMIF(הלוואות!$D$46:$D$65,מרכז!A6,הלוואות!$E$46:$E$65)</f>
        <v>0</v>
      </c>
      <c r="F6" s="93">
        <f>SUMIF(נכנסים!$A$5:$A$5890,מרכז!A6,נכנסים!$B$5:$B$5890)</f>
        <v>0</v>
      </c>
      <c r="G6" s="94"/>
      <c r="H6" s="94"/>
      <c r="I6" s="94"/>
      <c r="J6" s="99">
        <f>J5-B6-C6-D6-E6+F6</f>
        <v>50000</v>
      </c>
    </row>
    <row r="7" spans="1:10">
      <c r="A7" s="153">
        <v>45660</v>
      </c>
      <c r="B7" s="93">
        <f>SUMIF(יוצאים!$A$5:$A$5835,מרכז!A7,יוצאים!$D$5:$D$5835)</f>
        <v>0</v>
      </c>
      <c r="C7" s="93">
        <f>HLOOKUP(DAY($A7),'טב.הו"ק'!$G$4:$AK$162,'טב.הו"ק'!$A$162+2,FALSE)</f>
        <v>0</v>
      </c>
      <c r="D7" s="93">
        <f>IF(A7&gt;=הלוואות!$D$5,IF(מרכז!A7&lt;=הלוואות!$E$5,IF(DAY(מרכז!A7)=הלוואות!$F$5,הלוואות!$G$5,0),0),0)+IF(A7&gt;=הלוואות!$D$6,IF(מרכז!A7&lt;=הלוואות!$E$6,IF(DAY(מרכז!A7)=הלוואות!$F$6,הלוואות!$G$6,0),0),0)+IF(A7&gt;=הלוואות!$D$7,IF(מרכז!A7&lt;=הלוואות!$E$7,IF(DAY(מרכז!A7)=הלוואות!$F$7,הלוואות!$G$7,0),0),0)+IF(A7&gt;=הלוואות!$D$8,IF(מרכז!A7&lt;=הלוואות!$E$8,IF(DAY(מרכז!A7)=הלוואות!$F$8,הלוואות!$G$8,0),0),0)+IF(A7&gt;=הלוואות!$D$9,IF(מרכז!A7&lt;=הלוואות!$E$9,IF(DAY(מרכז!A7)=הלוואות!$F$9,הלוואות!$G$9,0),0),0)+IF(A7&gt;=הלוואות!$D$10,IF(מרכז!A7&lt;=הלוואות!$E$10,IF(DAY(מרכז!A7)=הלוואות!$F$10,הלוואות!$G$10,0),0),0)+IF(A7&gt;=הלוואות!$D$11,IF(מרכז!A7&lt;=הלוואות!$E$11,IF(DAY(מרכז!A7)=הלוואות!$F$11,הלוואות!$G$11,0),0),0)+IF(A7&gt;=הלוואות!$D$12,IF(מרכז!A7&lt;=הלוואות!$E$12,IF(DAY(מרכז!A7)=הלוואות!$F$12,הלוואות!$G$12,0),0),0)+IF(A7&gt;=הלוואות!$D$13,IF(מרכז!A7&lt;=הלוואות!$E$13,IF(DAY(מרכז!A7)=הלוואות!$F$13,הלוואות!$G$13,0),0),0)+IF(A7&gt;=הלוואות!$D$14,IF(מרכז!A7&lt;=הלוואות!$E$14,IF(DAY(מרכז!A7)=הלוואות!$F$14,הלוואות!$G$14,0),0),0)+IF(A7&gt;=הלוואות!$D$15,IF(מרכז!A7&lt;=הלוואות!$E$15,IF(DAY(מרכז!A7)=הלוואות!$F$15,הלוואות!$G$15,0),0),0)+IF(A7&gt;=הלוואות!$D$16,IF(מרכז!A7&lt;=הלוואות!$E$16,IF(DAY(מרכז!A7)=הלוואות!$F$16,הלוואות!$G$16,0),0),0)+IF(A7&gt;=הלוואות!$D$17,IF(מרכז!A7&lt;=הלוואות!$E$17,IF(DAY(מרכז!A7)=הלוואות!$F$17,הלוואות!$G$17,0),0),0)+IF(A7&gt;=הלוואות!$D$18,IF(מרכז!A7&lt;=הלוואות!$E$18,IF(DAY(מרכז!A7)=הלוואות!$F$18,הלוואות!$G$18,0),0),0)+IF(A7&gt;=הלוואות!$D$19,IF(מרכז!A7&lt;=הלוואות!$E$19,IF(DAY(מרכז!A7)=הלוואות!$F$19,הלוואות!$G$19,0),0),0)+IF(A7&gt;=הלוואות!$D$20,IF(מרכז!A7&lt;=הלוואות!$E$20,IF(DAY(מרכז!A7)=הלוואות!$F$20,הלוואות!$G$20,0),0),0)+IF(A7&gt;=הלוואות!$D$21,IF(מרכז!A7&lt;=הלוואות!$E$21,IF(DAY(מרכז!A7)=הלוואות!$F$21,הלוואות!$G$21,0),0),0)+IF(A7&gt;=הלוואות!$D$22,IF(מרכז!A7&lt;=הלוואות!$E$22,IF(DAY(מרכז!A7)=הלוואות!$F$22,הלוואות!$G$22,0),0),0)+IF(A7&gt;=הלוואות!$D$23,IF(מרכז!A7&lt;=הלוואות!$E$23,IF(DAY(מרכז!A7)=הלוואות!$F$23,הלוואות!$G$23,0),0),0)+IF(A7&gt;=הלוואות!$D$24,IF(מרכז!A7&lt;=הלוואות!$E$24,IF(DAY(מרכז!A7)=הלוואות!$F$24,הלוואות!$G$24,0),0),0)+IF(A7&gt;=הלוואות!$D$25,IF(מרכז!A7&lt;=הלוואות!$E$25,IF(DAY(מרכז!A7)=הלוואות!$F$25,הלוואות!$G$25,0),0),0)+IF(A7&gt;=הלוואות!$D$26,IF(מרכז!A7&lt;=הלוואות!$E$26,IF(DAY(מרכז!A7)=הלוואות!$F$26,הלוואות!$G$26,0),0),0)+IF(A7&gt;=הלוואות!$D$27,IF(מרכז!A7&lt;=הלוואות!$E$27,IF(DAY(מרכז!A7)=הלוואות!$F$27,הלוואות!$G$27,0),0),0)+IF(A7&gt;=הלוואות!$D$28,IF(מרכז!A7&lt;=הלוואות!$E$28,IF(DAY(מרכז!A7)=הלוואות!$F$28,הלוואות!$G$28,0),0),0)+IF(A7&gt;=הלוואות!$D$29,IF(מרכז!A7&lt;=הלוואות!$E$29,IF(DAY(מרכז!A7)=הלוואות!$F$29,הלוואות!$G$29,0),0),0)+IF(A7&gt;=הלוואות!$D$30,IF(מרכז!A7&lt;=הלוואות!$E$30,IF(DAY(מרכז!A7)=הלוואות!$F$30,הלוואות!$G$30,0),0),0)+IF(A7&gt;=הלוואות!$D$31,IF(מרכז!A7&lt;=הלוואות!$E$31,IF(DAY(מרכז!A7)=הלוואות!$F$31,הלוואות!$G$31,0),0),0)+IF(A7&gt;=הלוואות!$D$32,IF(מרכז!A7&lt;=הלוואות!$E$32,IF(DAY(מרכז!A7)=הלוואות!$F$32,הלוואות!$G$32,0),0),0)+IF(A7&gt;=הלוואות!$D$33,IF(מרכז!A7&lt;=הלוואות!$E$33,IF(DAY(מרכז!A7)=הלוואות!$F$33,הלוואות!$G$33,0),0),0)+IF(A7&gt;=הלוואות!$D$34,IF(מרכז!A7&lt;=הלוואות!$E$34,IF(DAY(מרכז!A7)=הלוואות!$F$34,הלוואות!$G$34,0),0),0)</f>
        <v>0</v>
      </c>
      <c r="E7" s="93">
        <f>SUMIF(הלוואות!$D$46:$D$65,מרכז!A7,הלוואות!$E$46:$E$65)</f>
        <v>0</v>
      </c>
      <c r="F7" s="93">
        <f>SUMIF(נכנסים!$A$5:$A$5890,מרכז!A7,נכנסים!$B$5:$B$5890)</f>
        <v>0</v>
      </c>
      <c r="G7" s="94"/>
      <c r="H7" s="94"/>
      <c r="I7" s="94"/>
      <c r="J7" s="99">
        <f t="shared" ref="J7:J63" si="0">J6-B7-C7-D7-E7+F7</f>
        <v>50000</v>
      </c>
    </row>
    <row r="8" spans="1:10">
      <c r="A8" s="153">
        <v>45661</v>
      </c>
      <c r="B8" s="93">
        <f>SUMIF(יוצאים!$A$5:$A$5835,מרכז!A8,יוצאים!$D$5:$D$5835)</f>
        <v>0</v>
      </c>
      <c r="C8" s="93">
        <f>HLOOKUP(DAY($A8),'טב.הו"ק'!$G$4:$AK$162,'טב.הו"ק'!$A$162+2,FALSE)</f>
        <v>0</v>
      </c>
      <c r="D8" s="93">
        <f>IF(A8&gt;=הלוואות!$D$5,IF(מרכז!A8&lt;=הלוואות!$E$5,IF(DAY(מרכז!A8)=הלוואות!$F$5,הלוואות!$G$5,0),0),0)+IF(A8&gt;=הלוואות!$D$6,IF(מרכז!A8&lt;=הלוואות!$E$6,IF(DAY(מרכז!A8)=הלוואות!$F$6,הלוואות!$G$6,0),0),0)+IF(A8&gt;=הלוואות!$D$7,IF(מרכז!A8&lt;=הלוואות!$E$7,IF(DAY(מרכז!A8)=הלוואות!$F$7,הלוואות!$G$7,0),0),0)+IF(A8&gt;=הלוואות!$D$8,IF(מרכז!A8&lt;=הלוואות!$E$8,IF(DAY(מרכז!A8)=הלוואות!$F$8,הלוואות!$G$8,0),0),0)+IF(A8&gt;=הלוואות!$D$9,IF(מרכז!A8&lt;=הלוואות!$E$9,IF(DAY(מרכז!A8)=הלוואות!$F$9,הלוואות!$G$9,0),0),0)+IF(A8&gt;=הלוואות!$D$10,IF(מרכז!A8&lt;=הלוואות!$E$10,IF(DAY(מרכז!A8)=הלוואות!$F$10,הלוואות!$G$10,0),0),0)+IF(A8&gt;=הלוואות!$D$11,IF(מרכז!A8&lt;=הלוואות!$E$11,IF(DAY(מרכז!A8)=הלוואות!$F$11,הלוואות!$G$11,0),0),0)+IF(A8&gt;=הלוואות!$D$12,IF(מרכז!A8&lt;=הלוואות!$E$12,IF(DAY(מרכז!A8)=הלוואות!$F$12,הלוואות!$G$12,0),0),0)+IF(A8&gt;=הלוואות!$D$13,IF(מרכז!A8&lt;=הלוואות!$E$13,IF(DAY(מרכז!A8)=הלוואות!$F$13,הלוואות!$G$13,0),0),0)+IF(A8&gt;=הלוואות!$D$14,IF(מרכז!A8&lt;=הלוואות!$E$14,IF(DAY(מרכז!A8)=הלוואות!$F$14,הלוואות!$G$14,0),0),0)+IF(A8&gt;=הלוואות!$D$15,IF(מרכז!A8&lt;=הלוואות!$E$15,IF(DAY(מרכז!A8)=הלוואות!$F$15,הלוואות!$G$15,0),0),0)+IF(A8&gt;=הלוואות!$D$16,IF(מרכז!A8&lt;=הלוואות!$E$16,IF(DAY(מרכז!A8)=הלוואות!$F$16,הלוואות!$G$16,0),0),0)+IF(A8&gt;=הלוואות!$D$17,IF(מרכז!A8&lt;=הלוואות!$E$17,IF(DAY(מרכז!A8)=הלוואות!$F$17,הלוואות!$G$17,0),0),0)+IF(A8&gt;=הלוואות!$D$18,IF(מרכז!A8&lt;=הלוואות!$E$18,IF(DAY(מרכז!A8)=הלוואות!$F$18,הלוואות!$G$18,0),0),0)+IF(A8&gt;=הלוואות!$D$19,IF(מרכז!A8&lt;=הלוואות!$E$19,IF(DAY(מרכז!A8)=הלוואות!$F$19,הלוואות!$G$19,0),0),0)+IF(A8&gt;=הלוואות!$D$20,IF(מרכז!A8&lt;=הלוואות!$E$20,IF(DAY(מרכז!A8)=הלוואות!$F$20,הלוואות!$G$20,0),0),0)+IF(A8&gt;=הלוואות!$D$21,IF(מרכז!A8&lt;=הלוואות!$E$21,IF(DAY(מרכז!A8)=הלוואות!$F$21,הלוואות!$G$21,0),0),0)+IF(A8&gt;=הלוואות!$D$22,IF(מרכז!A8&lt;=הלוואות!$E$22,IF(DAY(מרכז!A8)=הלוואות!$F$22,הלוואות!$G$22,0),0),0)+IF(A8&gt;=הלוואות!$D$23,IF(מרכז!A8&lt;=הלוואות!$E$23,IF(DAY(מרכז!A8)=הלוואות!$F$23,הלוואות!$G$23,0),0),0)+IF(A8&gt;=הלוואות!$D$24,IF(מרכז!A8&lt;=הלוואות!$E$24,IF(DAY(מרכז!A8)=הלוואות!$F$24,הלוואות!$G$24,0),0),0)+IF(A8&gt;=הלוואות!$D$25,IF(מרכז!A8&lt;=הלוואות!$E$25,IF(DAY(מרכז!A8)=הלוואות!$F$25,הלוואות!$G$25,0),0),0)+IF(A8&gt;=הלוואות!$D$26,IF(מרכז!A8&lt;=הלוואות!$E$26,IF(DAY(מרכז!A8)=הלוואות!$F$26,הלוואות!$G$26,0),0),0)+IF(A8&gt;=הלוואות!$D$27,IF(מרכז!A8&lt;=הלוואות!$E$27,IF(DAY(מרכז!A8)=הלוואות!$F$27,הלוואות!$G$27,0),0),0)+IF(A8&gt;=הלוואות!$D$28,IF(מרכז!A8&lt;=הלוואות!$E$28,IF(DAY(מרכז!A8)=הלוואות!$F$28,הלוואות!$G$28,0),0),0)+IF(A8&gt;=הלוואות!$D$29,IF(מרכז!A8&lt;=הלוואות!$E$29,IF(DAY(מרכז!A8)=הלוואות!$F$29,הלוואות!$G$29,0),0),0)+IF(A8&gt;=הלוואות!$D$30,IF(מרכז!A8&lt;=הלוואות!$E$30,IF(DAY(מרכז!A8)=הלוואות!$F$30,הלוואות!$G$30,0),0),0)+IF(A8&gt;=הלוואות!$D$31,IF(מרכז!A8&lt;=הלוואות!$E$31,IF(DAY(מרכז!A8)=הלוואות!$F$31,הלוואות!$G$31,0),0),0)+IF(A8&gt;=הלוואות!$D$32,IF(מרכז!A8&lt;=הלוואות!$E$32,IF(DAY(מרכז!A8)=הלוואות!$F$32,הלוואות!$G$32,0),0),0)+IF(A8&gt;=הלוואות!$D$33,IF(מרכז!A8&lt;=הלוואות!$E$33,IF(DAY(מרכז!A8)=הלוואות!$F$33,הלוואות!$G$33,0),0),0)+IF(A8&gt;=הלוואות!$D$34,IF(מרכז!A8&lt;=הלוואות!$E$34,IF(DAY(מרכז!A8)=הלוואות!$F$34,הלוואות!$G$34,0),0),0)</f>
        <v>0</v>
      </c>
      <c r="E8" s="93">
        <f>SUMIF(הלוואות!$D$46:$D$65,מרכז!A8,הלוואות!$E$46:$E$65)</f>
        <v>0</v>
      </c>
      <c r="F8" s="93">
        <f>SUMIF(נכנסים!$A$5:$A$5890,מרכז!A8,נכנסים!$B$5:$B$5890)</f>
        <v>0</v>
      </c>
      <c r="G8" s="94"/>
      <c r="H8" s="94"/>
      <c r="I8" s="94"/>
      <c r="J8" s="99">
        <f t="shared" si="0"/>
        <v>50000</v>
      </c>
    </row>
    <row r="9" spans="1:10">
      <c r="A9" s="153">
        <v>45662</v>
      </c>
      <c r="B9" s="93">
        <f>SUMIF(יוצאים!$A$5:$A$5835,מרכז!A9,יוצאים!$D$5:$D$5835)</f>
        <v>0</v>
      </c>
      <c r="C9" s="93">
        <f>HLOOKUP(DAY($A9),'טב.הו"ק'!$G$4:$AK$162,'טב.הו"ק'!$A$162+2,FALSE)</f>
        <v>0</v>
      </c>
      <c r="D9" s="93">
        <f>IF(A9&gt;=הלוואות!$D$5,IF(מרכז!A9&lt;=הלוואות!$E$5,IF(DAY(מרכז!A9)=הלוואות!$F$5,הלוואות!$G$5,0),0),0)+IF(A9&gt;=הלוואות!$D$6,IF(מרכז!A9&lt;=הלוואות!$E$6,IF(DAY(מרכז!A9)=הלוואות!$F$6,הלוואות!$G$6,0),0),0)+IF(A9&gt;=הלוואות!$D$7,IF(מרכז!A9&lt;=הלוואות!$E$7,IF(DAY(מרכז!A9)=הלוואות!$F$7,הלוואות!$G$7,0),0),0)+IF(A9&gt;=הלוואות!$D$8,IF(מרכז!A9&lt;=הלוואות!$E$8,IF(DAY(מרכז!A9)=הלוואות!$F$8,הלוואות!$G$8,0),0),0)+IF(A9&gt;=הלוואות!$D$9,IF(מרכז!A9&lt;=הלוואות!$E$9,IF(DAY(מרכז!A9)=הלוואות!$F$9,הלוואות!$G$9,0),0),0)+IF(A9&gt;=הלוואות!$D$10,IF(מרכז!A9&lt;=הלוואות!$E$10,IF(DAY(מרכז!A9)=הלוואות!$F$10,הלוואות!$G$10,0),0),0)+IF(A9&gt;=הלוואות!$D$11,IF(מרכז!A9&lt;=הלוואות!$E$11,IF(DAY(מרכז!A9)=הלוואות!$F$11,הלוואות!$G$11,0),0),0)+IF(A9&gt;=הלוואות!$D$12,IF(מרכז!A9&lt;=הלוואות!$E$12,IF(DAY(מרכז!A9)=הלוואות!$F$12,הלוואות!$G$12,0),0),0)+IF(A9&gt;=הלוואות!$D$13,IF(מרכז!A9&lt;=הלוואות!$E$13,IF(DAY(מרכז!A9)=הלוואות!$F$13,הלוואות!$G$13,0),0),0)+IF(A9&gt;=הלוואות!$D$14,IF(מרכז!A9&lt;=הלוואות!$E$14,IF(DAY(מרכז!A9)=הלוואות!$F$14,הלוואות!$G$14,0),0),0)+IF(A9&gt;=הלוואות!$D$15,IF(מרכז!A9&lt;=הלוואות!$E$15,IF(DAY(מרכז!A9)=הלוואות!$F$15,הלוואות!$G$15,0),0),0)+IF(A9&gt;=הלוואות!$D$16,IF(מרכז!A9&lt;=הלוואות!$E$16,IF(DAY(מרכז!A9)=הלוואות!$F$16,הלוואות!$G$16,0),0),0)+IF(A9&gt;=הלוואות!$D$17,IF(מרכז!A9&lt;=הלוואות!$E$17,IF(DAY(מרכז!A9)=הלוואות!$F$17,הלוואות!$G$17,0),0),0)+IF(A9&gt;=הלוואות!$D$18,IF(מרכז!A9&lt;=הלוואות!$E$18,IF(DAY(מרכז!A9)=הלוואות!$F$18,הלוואות!$G$18,0),0),0)+IF(A9&gt;=הלוואות!$D$19,IF(מרכז!A9&lt;=הלוואות!$E$19,IF(DAY(מרכז!A9)=הלוואות!$F$19,הלוואות!$G$19,0),0),0)+IF(A9&gt;=הלוואות!$D$20,IF(מרכז!A9&lt;=הלוואות!$E$20,IF(DAY(מרכז!A9)=הלוואות!$F$20,הלוואות!$G$20,0),0),0)+IF(A9&gt;=הלוואות!$D$21,IF(מרכז!A9&lt;=הלוואות!$E$21,IF(DAY(מרכז!A9)=הלוואות!$F$21,הלוואות!$G$21,0),0),0)+IF(A9&gt;=הלוואות!$D$22,IF(מרכז!A9&lt;=הלוואות!$E$22,IF(DAY(מרכז!A9)=הלוואות!$F$22,הלוואות!$G$22,0),0),0)+IF(A9&gt;=הלוואות!$D$23,IF(מרכז!A9&lt;=הלוואות!$E$23,IF(DAY(מרכז!A9)=הלוואות!$F$23,הלוואות!$G$23,0),0),0)+IF(A9&gt;=הלוואות!$D$24,IF(מרכז!A9&lt;=הלוואות!$E$24,IF(DAY(מרכז!A9)=הלוואות!$F$24,הלוואות!$G$24,0),0),0)+IF(A9&gt;=הלוואות!$D$25,IF(מרכז!A9&lt;=הלוואות!$E$25,IF(DAY(מרכז!A9)=הלוואות!$F$25,הלוואות!$G$25,0),0),0)+IF(A9&gt;=הלוואות!$D$26,IF(מרכז!A9&lt;=הלוואות!$E$26,IF(DAY(מרכז!A9)=הלוואות!$F$26,הלוואות!$G$26,0),0),0)+IF(A9&gt;=הלוואות!$D$27,IF(מרכז!A9&lt;=הלוואות!$E$27,IF(DAY(מרכז!A9)=הלוואות!$F$27,הלוואות!$G$27,0),0),0)+IF(A9&gt;=הלוואות!$D$28,IF(מרכז!A9&lt;=הלוואות!$E$28,IF(DAY(מרכז!A9)=הלוואות!$F$28,הלוואות!$G$28,0),0),0)+IF(A9&gt;=הלוואות!$D$29,IF(מרכז!A9&lt;=הלוואות!$E$29,IF(DAY(מרכז!A9)=הלוואות!$F$29,הלוואות!$G$29,0),0),0)+IF(A9&gt;=הלוואות!$D$30,IF(מרכז!A9&lt;=הלוואות!$E$30,IF(DAY(מרכז!A9)=הלוואות!$F$30,הלוואות!$G$30,0),0),0)+IF(A9&gt;=הלוואות!$D$31,IF(מרכז!A9&lt;=הלוואות!$E$31,IF(DAY(מרכז!A9)=הלוואות!$F$31,הלוואות!$G$31,0),0),0)+IF(A9&gt;=הלוואות!$D$32,IF(מרכז!A9&lt;=הלוואות!$E$32,IF(DAY(מרכז!A9)=הלוואות!$F$32,הלוואות!$G$32,0),0),0)+IF(A9&gt;=הלוואות!$D$33,IF(מרכז!A9&lt;=הלוואות!$E$33,IF(DAY(מרכז!A9)=הלוואות!$F$33,הלוואות!$G$33,0),0),0)+IF(A9&gt;=הלוואות!$D$34,IF(מרכז!A9&lt;=הלוואות!$E$34,IF(DAY(מרכז!A9)=הלוואות!$F$34,הלוואות!$G$34,0),0),0)</f>
        <v>0</v>
      </c>
      <c r="E9" s="93">
        <f>SUMIF(הלוואות!$D$46:$D$65,מרכז!A9,הלוואות!$E$46:$E$65)</f>
        <v>0</v>
      </c>
      <c r="F9" s="93">
        <f>SUMIF(נכנסים!$A$5:$A$5890,מרכז!A9,נכנסים!$B$5:$B$5890)</f>
        <v>0</v>
      </c>
      <c r="G9" s="94"/>
      <c r="H9" s="94"/>
      <c r="I9" s="94"/>
      <c r="J9" s="99">
        <f t="shared" si="0"/>
        <v>50000</v>
      </c>
    </row>
    <row r="10" spans="1:10">
      <c r="A10" s="153">
        <v>45663</v>
      </c>
      <c r="B10" s="93">
        <f>SUMIF(יוצאים!$A$5:$A$5835,מרכז!A10,יוצאים!$D$5:$D$5835)</f>
        <v>0</v>
      </c>
      <c r="C10" s="93">
        <f>HLOOKUP(DAY($A10),'טב.הו"ק'!$G$4:$AK$162,'טב.הו"ק'!$A$162+2,FALSE)</f>
        <v>0</v>
      </c>
      <c r="D10" s="93">
        <f>IF(A10&gt;=הלוואות!$D$5,IF(מרכז!A10&lt;=הלוואות!$E$5,IF(DAY(מרכז!A10)=הלוואות!$F$5,הלוואות!$G$5,0),0),0)+IF(A10&gt;=הלוואות!$D$6,IF(מרכז!A10&lt;=הלוואות!$E$6,IF(DAY(מרכז!A10)=הלוואות!$F$6,הלוואות!$G$6,0),0),0)+IF(A10&gt;=הלוואות!$D$7,IF(מרכז!A10&lt;=הלוואות!$E$7,IF(DAY(מרכז!A10)=הלוואות!$F$7,הלוואות!$G$7,0),0),0)+IF(A10&gt;=הלוואות!$D$8,IF(מרכז!A10&lt;=הלוואות!$E$8,IF(DAY(מרכז!A10)=הלוואות!$F$8,הלוואות!$G$8,0),0),0)+IF(A10&gt;=הלוואות!$D$9,IF(מרכז!A10&lt;=הלוואות!$E$9,IF(DAY(מרכז!A10)=הלוואות!$F$9,הלוואות!$G$9,0),0),0)+IF(A10&gt;=הלוואות!$D$10,IF(מרכז!A10&lt;=הלוואות!$E$10,IF(DAY(מרכז!A10)=הלוואות!$F$10,הלוואות!$G$10,0),0),0)+IF(A10&gt;=הלוואות!$D$11,IF(מרכז!A10&lt;=הלוואות!$E$11,IF(DAY(מרכז!A10)=הלוואות!$F$11,הלוואות!$G$11,0),0),0)+IF(A10&gt;=הלוואות!$D$12,IF(מרכז!A10&lt;=הלוואות!$E$12,IF(DAY(מרכז!A10)=הלוואות!$F$12,הלוואות!$G$12,0),0),0)+IF(A10&gt;=הלוואות!$D$13,IF(מרכז!A10&lt;=הלוואות!$E$13,IF(DAY(מרכז!A10)=הלוואות!$F$13,הלוואות!$G$13,0),0),0)+IF(A10&gt;=הלוואות!$D$14,IF(מרכז!A10&lt;=הלוואות!$E$14,IF(DAY(מרכז!A10)=הלוואות!$F$14,הלוואות!$G$14,0),0),0)+IF(A10&gt;=הלוואות!$D$15,IF(מרכז!A10&lt;=הלוואות!$E$15,IF(DAY(מרכז!A10)=הלוואות!$F$15,הלוואות!$G$15,0),0),0)+IF(A10&gt;=הלוואות!$D$16,IF(מרכז!A10&lt;=הלוואות!$E$16,IF(DAY(מרכז!A10)=הלוואות!$F$16,הלוואות!$G$16,0),0),0)+IF(A10&gt;=הלוואות!$D$17,IF(מרכז!A10&lt;=הלוואות!$E$17,IF(DAY(מרכז!A10)=הלוואות!$F$17,הלוואות!$G$17,0),0),0)+IF(A10&gt;=הלוואות!$D$18,IF(מרכז!A10&lt;=הלוואות!$E$18,IF(DAY(מרכז!A10)=הלוואות!$F$18,הלוואות!$G$18,0),0),0)+IF(A10&gt;=הלוואות!$D$19,IF(מרכז!A10&lt;=הלוואות!$E$19,IF(DAY(מרכז!A10)=הלוואות!$F$19,הלוואות!$G$19,0),0),0)+IF(A10&gt;=הלוואות!$D$20,IF(מרכז!A10&lt;=הלוואות!$E$20,IF(DAY(מרכז!A10)=הלוואות!$F$20,הלוואות!$G$20,0),0),0)+IF(A10&gt;=הלוואות!$D$21,IF(מרכז!A10&lt;=הלוואות!$E$21,IF(DAY(מרכז!A10)=הלוואות!$F$21,הלוואות!$G$21,0),0),0)+IF(A10&gt;=הלוואות!$D$22,IF(מרכז!A10&lt;=הלוואות!$E$22,IF(DAY(מרכז!A10)=הלוואות!$F$22,הלוואות!$G$22,0),0),0)+IF(A10&gt;=הלוואות!$D$23,IF(מרכז!A10&lt;=הלוואות!$E$23,IF(DAY(מרכז!A10)=הלוואות!$F$23,הלוואות!$G$23,0),0),0)+IF(A10&gt;=הלוואות!$D$24,IF(מרכז!A10&lt;=הלוואות!$E$24,IF(DAY(מרכז!A10)=הלוואות!$F$24,הלוואות!$G$24,0),0),0)+IF(A10&gt;=הלוואות!$D$25,IF(מרכז!A10&lt;=הלוואות!$E$25,IF(DAY(מרכז!A10)=הלוואות!$F$25,הלוואות!$G$25,0),0),0)+IF(A10&gt;=הלוואות!$D$26,IF(מרכז!A10&lt;=הלוואות!$E$26,IF(DAY(מרכז!A10)=הלוואות!$F$26,הלוואות!$G$26,0),0),0)+IF(A10&gt;=הלוואות!$D$27,IF(מרכז!A10&lt;=הלוואות!$E$27,IF(DAY(מרכז!A10)=הלוואות!$F$27,הלוואות!$G$27,0),0),0)+IF(A10&gt;=הלוואות!$D$28,IF(מרכז!A10&lt;=הלוואות!$E$28,IF(DAY(מרכז!A10)=הלוואות!$F$28,הלוואות!$G$28,0),0),0)+IF(A10&gt;=הלוואות!$D$29,IF(מרכז!A10&lt;=הלוואות!$E$29,IF(DAY(מרכז!A10)=הלוואות!$F$29,הלוואות!$G$29,0),0),0)+IF(A10&gt;=הלוואות!$D$30,IF(מרכז!A10&lt;=הלוואות!$E$30,IF(DAY(מרכז!A10)=הלוואות!$F$30,הלוואות!$G$30,0),0),0)+IF(A10&gt;=הלוואות!$D$31,IF(מרכז!A10&lt;=הלוואות!$E$31,IF(DAY(מרכז!A10)=הלוואות!$F$31,הלוואות!$G$31,0),0),0)+IF(A10&gt;=הלוואות!$D$32,IF(מרכז!A10&lt;=הלוואות!$E$32,IF(DAY(מרכז!A10)=הלוואות!$F$32,הלוואות!$G$32,0),0),0)+IF(A10&gt;=הלוואות!$D$33,IF(מרכז!A10&lt;=הלוואות!$E$33,IF(DAY(מרכז!A10)=הלוואות!$F$33,הלוואות!$G$33,0),0),0)+IF(A10&gt;=הלוואות!$D$34,IF(מרכז!A10&lt;=הלוואות!$E$34,IF(DAY(מרכז!A10)=הלוואות!$F$34,הלוואות!$G$34,0),0),0)</f>
        <v>0</v>
      </c>
      <c r="E10" s="93">
        <f>SUMIF(הלוואות!$D$46:$D$65,מרכז!A10,הלוואות!$E$46:$E$65)</f>
        <v>0</v>
      </c>
      <c r="F10" s="93">
        <f>SUMIF(נכנסים!$A$5:$A$5890,מרכז!A10,נכנסים!$B$5:$B$5890)</f>
        <v>0</v>
      </c>
      <c r="G10" s="94"/>
      <c r="H10" s="94"/>
      <c r="I10" s="94"/>
      <c r="J10" s="99">
        <f t="shared" si="0"/>
        <v>50000</v>
      </c>
    </row>
    <row r="11" spans="1:10">
      <c r="A11" s="153">
        <v>45664</v>
      </c>
      <c r="B11" s="93">
        <f>SUMIF(יוצאים!$A$5:$A$5835,מרכז!A11,יוצאים!$D$5:$D$5835)</f>
        <v>0</v>
      </c>
      <c r="C11" s="93">
        <f>HLOOKUP(DAY($A11),'טב.הו"ק'!$G$4:$AK$162,'טב.הו"ק'!$A$162+2,FALSE)</f>
        <v>0</v>
      </c>
      <c r="D11" s="93">
        <f>IF(A11&gt;=הלוואות!$D$5,IF(מרכז!A11&lt;=הלוואות!$E$5,IF(DAY(מרכז!A11)=הלוואות!$F$5,הלוואות!$G$5,0),0),0)+IF(A11&gt;=הלוואות!$D$6,IF(מרכז!A11&lt;=הלוואות!$E$6,IF(DAY(מרכז!A11)=הלוואות!$F$6,הלוואות!$G$6,0),0),0)+IF(A11&gt;=הלוואות!$D$7,IF(מרכז!A11&lt;=הלוואות!$E$7,IF(DAY(מרכז!A11)=הלוואות!$F$7,הלוואות!$G$7,0),0),0)+IF(A11&gt;=הלוואות!$D$8,IF(מרכז!A11&lt;=הלוואות!$E$8,IF(DAY(מרכז!A11)=הלוואות!$F$8,הלוואות!$G$8,0),0),0)+IF(A11&gt;=הלוואות!$D$9,IF(מרכז!A11&lt;=הלוואות!$E$9,IF(DAY(מרכז!A11)=הלוואות!$F$9,הלוואות!$G$9,0),0),0)+IF(A11&gt;=הלוואות!$D$10,IF(מרכז!A11&lt;=הלוואות!$E$10,IF(DAY(מרכז!A11)=הלוואות!$F$10,הלוואות!$G$10,0),0),0)+IF(A11&gt;=הלוואות!$D$11,IF(מרכז!A11&lt;=הלוואות!$E$11,IF(DAY(מרכז!A11)=הלוואות!$F$11,הלוואות!$G$11,0),0),0)+IF(A11&gt;=הלוואות!$D$12,IF(מרכז!A11&lt;=הלוואות!$E$12,IF(DAY(מרכז!A11)=הלוואות!$F$12,הלוואות!$G$12,0),0),0)+IF(A11&gt;=הלוואות!$D$13,IF(מרכז!A11&lt;=הלוואות!$E$13,IF(DAY(מרכז!A11)=הלוואות!$F$13,הלוואות!$G$13,0),0),0)+IF(A11&gt;=הלוואות!$D$14,IF(מרכז!A11&lt;=הלוואות!$E$14,IF(DAY(מרכז!A11)=הלוואות!$F$14,הלוואות!$G$14,0),0),0)+IF(A11&gt;=הלוואות!$D$15,IF(מרכז!A11&lt;=הלוואות!$E$15,IF(DAY(מרכז!A11)=הלוואות!$F$15,הלוואות!$G$15,0),0),0)+IF(A11&gt;=הלוואות!$D$16,IF(מרכז!A11&lt;=הלוואות!$E$16,IF(DAY(מרכז!A11)=הלוואות!$F$16,הלוואות!$G$16,0),0),0)+IF(A11&gt;=הלוואות!$D$17,IF(מרכז!A11&lt;=הלוואות!$E$17,IF(DAY(מרכז!A11)=הלוואות!$F$17,הלוואות!$G$17,0),0),0)+IF(A11&gt;=הלוואות!$D$18,IF(מרכז!A11&lt;=הלוואות!$E$18,IF(DAY(מרכז!A11)=הלוואות!$F$18,הלוואות!$G$18,0),0),0)+IF(A11&gt;=הלוואות!$D$19,IF(מרכז!A11&lt;=הלוואות!$E$19,IF(DAY(מרכז!A11)=הלוואות!$F$19,הלוואות!$G$19,0),0),0)+IF(A11&gt;=הלוואות!$D$20,IF(מרכז!A11&lt;=הלוואות!$E$20,IF(DAY(מרכז!A11)=הלוואות!$F$20,הלוואות!$G$20,0),0),0)+IF(A11&gt;=הלוואות!$D$21,IF(מרכז!A11&lt;=הלוואות!$E$21,IF(DAY(מרכז!A11)=הלוואות!$F$21,הלוואות!$G$21,0),0),0)+IF(A11&gt;=הלוואות!$D$22,IF(מרכז!A11&lt;=הלוואות!$E$22,IF(DAY(מרכז!A11)=הלוואות!$F$22,הלוואות!$G$22,0),0),0)+IF(A11&gt;=הלוואות!$D$23,IF(מרכז!A11&lt;=הלוואות!$E$23,IF(DAY(מרכז!A11)=הלוואות!$F$23,הלוואות!$G$23,0),0),0)+IF(A11&gt;=הלוואות!$D$24,IF(מרכז!A11&lt;=הלוואות!$E$24,IF(DAY(מרכז!A11)=הלוואות!$F$24,הלוואות!$G$24,0),0),0)+IF(A11&gt;=הלוואות!$D$25,IF(מרכז!A11&lt;=הלוואות!$E$25,IF(DAY(מרכז!A11)=הלוואות!$F$25,הלוואות!$G$25,0),0),0)+IF(A11&gt;=הלוואות!$D$26,IF(מרכז!A11&lt;=הלוואות!$E$26,IF(DAY(מרכז!A11)=הלוואות!$F$26,הלוואות!$G$26,0),0),0)+IF(A11&gt;=הלוואות!$D$27,IF(מרכז!A11&lt;=הלוואות!$E$27,IF(DAY(מרכז!A11)=הלוואות!$F$27,הלוואות!$G$27,0),0),0)+IF(A11&gt;=הלוואות!$D$28,IF(מרכז!A11&lt;=הלוואות!$E$28,IF(DAY(מרכז!A11)=הלוואות!$F$28,הלוואות!$G$28,0),0),0)+IF(A11&gt;=הלוואות!$D$29,IF(מרכז!A11&lt;=הלוואות!$E$29,IF(DAY(מרכז!A11)=הלוואות!$F$29,הלוואות!$G$29,0),0),0)+IF(A11&gt;=הלוואות!$D$30,IF(מרכז!A11&lt;=הלוואות!$E$30,IF(DAY(מרכז!A11)=הלוואות!$F$30,הלוואות!$G$30,0),0),0)+IF(A11&gt;=הלוואות!$D$31,IF(מרכז!A11&lt;=הלוואות!$E$31,IF(DAY(מרכז!A11)=הלוואות!$F$31,הלוואות!$G$31,0),0),0)+IF(A11&gt;=הלוואות!$D$32,IF(מרכז!A11&lt;=הלוואות!$E$32,IF(DAY(מרכז!A11)=הלוואות!$F$32,הלוואות!$G$32,0),0),0)+IF(A11&gt;=הלוואות!$D$33,IF(מרכז!A11&lt;=הלוואות!$E$33,IF(DAY(מרכז!A11)=הלוואות!$F$33,הלוואות!$G$33,0),0),0)+IF(A11&gt;=הלוואות!$D$34,IF(מרכז!A11&lt;=הלוואות!$E$34,IF(DAY(מרכז!A11)=הלוואות!$F$34,הלוואות!$G$34,0),0),0)</f>
        <v>0</v>
      </c>
      <c r="E11" s="93">
        <f>SUMIF(הלוואות!$D$46:$D$65,מרכז!A11,הלוואות!$E$46:$E$65)</f>
        <v>0</v>
      </c>
      <c r="F11" s="93">
        <f>SUMIF(נכנסים!$A$5:$A$5890,מרכז!A11,נכנסים!$B$5:$B$5890)</f>
        <v>0</v>
      </c>
      <c r="G11" s="94"/>
      <c r="H11" s="94"/>
      <c r="I11" s="94"/>
      <c r="J11" s="99">
        <f t="shared" si="0"/>
        <v>50000</v>
      </c>
    </row>
    <row r="12" spans="1:10">
      <c r="A12" s="153">
        <v>45665</v>
      </c>
      <c r="B12" s="93">
        <f>SUMIF(יוצאים!$A$5:$A$5835,מרכז!A12,יוצאים!$D$5:$D$5835)</f>
        <v>0</v>
      </c>
      <c r="C12" s="93">
        <f>HLOOKUP(DAY($A12),'טב.הו"ק'!$G$4:$AK$162,'טב.הו"ק'!$A$162+2,FALSE)</f>
        <v>0</v>
      </c>
      <c r="D12" s="93">
        <f>IF(A12&gt;=הלוואות!$D$5,IF(מרכז!A12&lt;=הלוואות!$E$5,IF(DAY(מרכז!A12)=הלוואות!$F$5,הלוואות!$G$5,0),0),0)+IF(A12&gt;=הלוואות!$D$6,IF(מרכז!A12&lt;=הלוואות!$E$6,IF(DAY(מרכז!A12)=הלוואות!$F$6,הלוואות!$G$6,0),0),0)+IF(A12&gt;=הלוואות!$D$7,IF(מרכז!A12&lt;=הלוואות!$E$7,IF(DAY(מרכז!A12)=הלוואות!$F$7,הלוואות!$G$7,0),0),0)+IF(A12&gt;=הלוואות!$D$8,IF(מרכז!A12&lt;=הלוואות!$E$8,IF(DAY(מרכז!A12)=הלוואות!$F$8,הלוואות!$G$8,0),0),0)+IF(A12&gt;=הלוואות!$D$9,IF(מרכז!A12&lt;=הלוואות!$E$9,IF(DAY(מרכז!A12)=הלוואות!$F$9,הלוואות!$G$9,0),0),0)+IF(A12&gt;=הלוואות!$D$10,IF(מרכז!A12&lt;=הלוואות!$E$10,IF(DAY(מרכז!A12)=הלוואות!$F$10,הלוואות!$G$10,0),0),0)+IF(A12&gt;=הלוואות!$D$11,IF(מרכז!A12&lt;=הלוואות!$E$11,IF(DAY(מרכז!A12)=הלוואות!$F$11,הלוואות!$G$11,0),0),0)+IF(A12&gt;=הלוואות!$D$12,IF(מרכז!A12&lt;=הלוואות!$E$12,IF(DAY(מרכז!A12)=הלוואות!$F$12,הלוואות!$G$12,0),0),0)+IF(A12&gt;=הלוואות!$D$13,IF(מרכז!A12&lt;=הלוואות!$E$13,IF(DAY(מרכז!A12)=הלוואות!$F$13,הלוואות!$G$13,0),0),0)+IF(A12&gt;=הלוואות!$D$14,IF(מרכז!A12&lt;=הלוואות!$E$14,IF(DAY(מרכז!A12)=הלוואות!$F$14,הלוואות!$G$14,0),0),0)+IF(A12&gt;=הלוואות!$D$15,IF(מרכז!A12&lt;=הלוואות!$E$15,IF(DAY(מרכז!A12)=הלוואות!$F$15,הלוואות!$G$15,0),0),0)+IF(A12&gt;=הלוואות!$D$16,IF(מרכז!A12&lt;=הלוואות!$E$16,IF(DAY(מרכז!A12)=הלוואות!$F$16,הלוואות!$G$16,0),0),0)+IF(A12&gt;=הלוואות!$D$17,IF(מרכז!A12&lt;=הלוואות!$E$17,IF(DAY(מרכז!A12)=הלוואות!$F$17,הלוואות!$G$17,0),0),0)+IF(A12&gt;=הלוואות!$D$18,IF(מרכז!A12&lt;=הלוואות!$E$18,IF(DAY(מרכז!A12)=הלוואות!$F$18,הלוואות!$G$18,0),0),0)+IF(A12&gt;=הלוואות!$D$19,IF(מרכז!A12&lt;=הלוואות!$E$19,IF(DAY(מרכז!A12)=הלוואות!$F$19,הלוואות!$G$19,0),0),0)+IF(A12&gt;=הלוואות!$D$20,IF(מרכז!A12&lt;=הלוואות!$E$20,IF(DAY(מרכז!A12)=הלוואות!$F$20,הלוואות!$G$20,0),0),0)+IF(A12&gt;=הלוואות!$D$21,IF(מרכז!A12&lt;=הלוואות!$E$21,IF(DAY(מרכז!A12)=הלוואות!$F$21,הלוואות!$G$21,0),0),0)+IF(A12&gt;=הלוואות!$D$22,IF(מרכז!A12&lt;=הלוואות!$E$22,IF(DAY(מרכז!A12)=הלוואות!$F$22,הלוואות!$G$22,0),0),0)+IF(A12&gt;=הלוואות!$D$23,IF(מרכז!A12&lt;=הלוואות!$E$23,IF(DAY(מרכז!A12)=הלוואות!$F$23,הלוואות!$G$23,0),0),0)+IF(A12&gt;=הלוואות!$D$24,IF(מרכז!A12&lt;=הלוואות!$E$24,IF(DAY(מרכז!A12)=הלוואות!$F$24,הלוואות!$G$24,0),0),0)+IF(A12&gt;=הלוואות!$D$25,IF(מרכז!A12&lt;=הלוואות!$E$25,IF(DAY(מרכז!A12)=הלוואות!$F$25,הלוואות!$G$25,0),0),0)+IF(A12&gt;=הלוואות!$D$26,IF(מרכז!A12&lt;=הלוואות!$E$26,IF(DAY(מרכז!A12)=הלוואות!$F$26,הלוואות!$G$26,0),0),0)+IF(A12&gt;=הלוואות!$D$27,IF(מרכז!A12&lt;=הלוואות!$E$27,IF(DAY(מרכז!A12)=הלוואות!$F$27,הלוואות!$G$27,0),0),0)+IF(A12&gt;=הלוואות!$D$28,IF(מרכז!A12&lt;=הלוואות!$E$28,IF(DAY(מרכז!A12)=הלוואות!$F$28,הלוואות!$G$28,0),0),0)+IF(A12&gt;=הלוואות!$D$29,IF(מרכז!A12&lt;=הלוואות!$E$29,IF(DAY(מרכז!A12)=הלוואות!$F$29,הלוואות!$G$29,0),0),0)+IF(A12&gt;=הלוואות!$D$30,IF(מרכז!A12&lt;=הלוואות!$E$30,IF(DAY(מרכז!A12)=הלוואות!$F$30,הלוואות!$G$30,0),0),0)+IF(A12&gt;=הלוואות!$D$31,IF(מרכז!A12&lt;=הלוואות!$E$31,IF(DAY(מרכז!A12)=הלוואות!$F$31,הלוואות!$G$31,0),0),0)+IF(A12&gt;=הלוואות!$D$32,IF(מרכז!A12&lt;=הלוואות!$E$32,IF(DAY(מרכז!A12)=הלוואות!$F$32,הלוואות!$G$32,0),0),0)+IF(A12&gt;=הלוואות!$D$33,IF(מרכז!A12&lt;=הלוואות!$E$33,IF(DAY(מרכז!A12)=הלוואות!$F$33,הלוואות!$G$33,0),0),0)+IF(A12&gt;=הלוואות!$D$34,IF(מרכז!A12&lt;=הלוואות!$E$34,IF(DAY(מרכז!A12)=הלוואות!$F$34,הלוואות!$G$34,0),0),0)</f>
        <v>0</v>
      </c>
      <c r="E12" s="93">
        <f>SUMIF(הלוואות!$D$46:$D$65,מרכז!A12,הלוואות!$E$46:$E$65)</f>
        <v>0</v>
      </c>
      <c r="F12" s="93">
        <f>SUMIF(נכנסים!$A$5:$A$5890,מרכז!A12,נכנסים!$B$5:$B$5890)</f>
        <v>0</v>
      </c>
      <c r="G12" s="94"/>
      <c r="H12" s="94"/>
      <c r="I12" s="94"/>
      <c r="J12" s="99">
        <f t="shared" si="0"/>
        <v>50000</v>
      </c>
    </row>
    <row r="13" spans="1:10">
      <c r="A13" s="153">
        <v>45666</v>
      </c>
      <c r="B13" s="93">
        <f>SUMIF(יוצאים!$A$5:$A$5835,מרכז!A13,יוצאים!$D$5:$D$5835)</f>
        <v>0</v>
      </c>
      <c r="C13" s="93">
        <f>HLOOKUP(DAY($A13),'טב.הו"ק'!$G$4:$AK$162,'טב.הו"ק'!$A$162+2,FALSE)</f>
        <v>0</v>
      </c>
      <c r="D13" s="93">
        <f>IF(A13&gt;=הלוואות!$D$5,IF(מרכז!A13&lt;=הלוואות!$E$5,IF(DAY(מרכז!A13)=הלוואות!$F$5,הלוואות!$G$5,0),0),0)+IF(A13&gt;=הלוואות!$D$6,IF(מרכז!A13&lt;=הלוואות!$E$6,IF(DAY(מרכז!A13)=הלוואות!$F$6,הלוואות!$G$6,0),0),0)+IF(A13&gt;=הלוואות!$D$7,IF(מרכז!A13&lt;=הלוואות!$E$7,IF(DAY(מרכז!A13)=הלוואות!$F$7,הלוואות!$G$7,0),0),0)+IF(A13&gt;=הלוואות!$D$8,IF(מרכז!A13&lt;=הלוואות!$E$8,IF(DAY(מרכז!A13)=הלוואות!$F$8,הלוואות!$G$8,0),0),0)+IF(A13&gt;=הלוואות!$D$9,IF(מרכז!A13&lt;=הלוואות!$E$9,IF(DAY(מרכז!A13)=הלוואות!$F$9,הלוואות!$G$9,0),0),0)+IF(A13&gt;=הלוואות!$D$10,IF(מרכז!A13&lt;=הלוואות!$E$10,IF(DAY(מרכז!A13)=הלוואות!$F$10,הלוואות!$G$10,0),0),0)+IF(A13&gt;=הלוואות!$D$11,IF(מרכז!A13&lt;=הלוואות!$E$11,IF(DAY(מרכז!A13)=הלוואות!$F$11,הלוואות!$G$11,0),0),0)+IF(A13&gt;=הלוואות!$D$12,IF(מרכז!A13&lt;=הלוואות!$E$12,IF(DAY(מרכז!A13)=הלוואות!$F$12,הלוואות!$G$12,0),0),0)+IF(A13&gt;=הלוואות!$D$13,IF(מרכז!A13&lt;=הלוואות!$E$13,IF(DAY(מרכז!A13)=הלוואות!$F$13,הלוואות!$G$13,0),0),0)+IF(A13&gt;=הלוואות!$D$14,IF(מרכז!A13&lt;=הלוואות!$E$14,IF(DAY(מרכז!A13)=הלוואות!$F$14,הלוואות!$G$14,0),0),0)+IF(A13&gt;=הלוואות!$D$15,IF(מרכז!A13&lt;=הלוואות!$E$15,IF(DAY(מרכז!A13)=הלוואות!$F$15,הלוואות!$G$15,0),0),0)+IF(A13&gt;=הלוואות!$D$16,IF(מרכז!A13&lt;=הלוואות!$E$16,IF(DAY(מרכז!A13)=הלוואות!$F$16,הלוואות!$G$16,0),0),0)+IF(A13&gt;=הלוואות!$D$17,IF(מרכז!A13&lt;=הלוואות!$E$17,IF(DAY(מרכז!A13)=הלוואות!$F$17,הלוואות!$G$17,0),0),0)+IF(A13&gt;=הלוואות!$D$18,IF(מרכז!A13&lt;=הלוואות!$E$18,IF(DAY(מרכז!A13)=הלוואות!$F$18,הלוואות!$G$18,0),0),0)+IF(A13&gt;=הלוואות!$D$19,IF(מרכז!A13&lt;=הלוואות!$E$19,IF(DAY(מרכז!A13)=הלוואות!$F$19,הלוואות!$G$19,0),0),0)+IF(A13&gt;=הלוואות!$D$20,IF(מרכז!A13&lt;=הלוואות!$E$20,IF(DAY(מרכז!A13)=הלוואות!$F$20,הלוואות!$G$20,0),0),0)+IF(A13&gt;=הלוואות!$D$21,IF(מרכז!A13&lt;=הלוואות!$E$21,IF(DAY(מרכז!A13)=הלוואות!$F$21,הלוואות!$G$21,0),0),0)+IF(A13&gt;=הלוואות!$D$22,IF(מרכז!A13&lt;=הלוואות!$E$22,IF(DAY(מרכז!A13)=הלוואות!$F$22,הלוואות!$G$22,0),0),0)+IF(A13&gt;=הלוואות!$D$23,IF(מרכז!A13&lt;=הלוואות!$E$23,IF(DAY(מרכז!A13)=הלוואות!$F$23,הלוואות!$G$23,0),0),0)+IF(A13&gt;=הלוואות!$D$24,IF(מרכז!A13&lt;=הלוואות!$E$24,IF(DAY(מרכז!A13)=הלוואות!$F$24,הלוואות!$G$24,0),0),0)+IF(A13&gt;=הלוואות!$D$25,IF(מרכז!A13&lt;=הלוואות!$E$25,IF(DAY(מרכז!A13)=הלוואות!$F$25,הלוואות!$G$25,0),0),0)+IF(A13&gt;=הלוואות!$D$26,IF(מרכז!A13&lt;=הלוואות!$E$26,IF(DAY(מרכז!A13)=הלוואות!$F$26,הלוואות!$G$26,0),0),0)+IF(A13&gt;=הלוואות!$D$27,IF(מרכז!A13&lt;=הלוואות!$E$27,IF(DAY(מרכז!A13)=הלוואות!$F$27,הלוואות!$G$27,0),0),0)+IF(A13&gt;=הלוואות!$D$28,IF(מרכז!A13&lt;=הלוואות!$E$28,IF(DAY(מרכז!A13)=הלוואות!$F$28,הלוואות!$G$28,0),0),0)+IF(A13&gt;=הלוואות!$D$29,IF(מרכז!A13&lt;=הלוואות!$E$29,IF(DAY(מרכז!A13)=הלוואות!$F$29,הלוואות!$G$29,0),0),0)+IF(A13&gt;=הלוואות!$D$30,IF(מרכז!A13&lt;=הלוואות!$E$30,IF(DAY(מרכז!A13)=הלוואות!$F$30,הלוואות!$G$30,0),0),0)+IF(A13&gt;=הלוואות!$D$31,IF(מרכז!A13&lt;=הלוואות!$E$31,IF(DAY(מרכז!A13)=הלוואות!$F$31,הלוואות!$G$31,0),0),0)+IF(A13&gt;=הלוואות!$D$32,IF(מרכז!A13&lt;=הלוואות!$E$32,IF(DAY(מרכז!A13)=הלוואות!$F$32,הלוואות!$G$32,0),0),0)+IF(A13&gt;=הלוואות!$D$33,IF(מרכז!A13&lt;=הלוואות!$E$33,IF(DAY(מרכז!A13)=הלוואות!$F$33,הלוואות!$G$33,0),0),0)+IF(A13&gt;=הלוואות!$D$34,IF(מרכז!A13&lt;=הלוואות!$E$34,IF(DAY(מרכז!A13)=הלוואות!$F$34,הלוואות!$G$34,0),0),0)</f>
        <v>0</v>
      </c>
      <c r="E13" s="93">
        <f>SUMIF(הלוואות!$D$46:$D$65,מרכז!A13,הלוואות!$E$46:$E$65)</f>
        <v>0</v>
      </c>
      <c r="F13" s="93">
        <f>SUMIF(נכנסים!$A$5:$A$5890,מרכז!A13,נכנסים!$B$5:$B$5890)</f>
        <v>0</v>
      </c>
      <c r="G13" s="94"/>
      <c r="H13" s="94"/>
      <c r="I13" s="94"/>
      <c r="J13" s="99">
        <f t="shared" si="0"/>
        <v>50000</v>
      </c>
    </row>
    <row r="14" spans="1:10">
      <c r="A14" s="153">
        <v>45667</v>
      </c>
      <c r="B14" s="93">
        <f>SUMIF(יוצאים!$A$5:$A$5835,מרכז!A14,יוצאים!$D$5:$D$5835)</f>
        <v>0</v>
      </c>
      <c r="C14" s="93">
        <f>HLOOKUP(DAY($A14),'טב.הו"ק'!$G$4:$AK$162,'טב.הו"ק'!$A$162+2,FALSE)</f>
        <v>0</v>
      </c>
      <c r="D14" s="93">
        <f>IF(A14&gt;=הלוואות!$D$5,IF(מרכז!A14&lt;=הלוואות!$E$5,IF(DAY(מרכז!A14)=הלוואות!$F$5,הלוואות!$G$5,0),0),0)+IF(A14&gt;=הלוואות!$D$6,IF(מרכז!A14&lt;=הלוואות!$E$6,IF(DAY(מרכז!A14)=הלוואות!$F$6,הלוואות!$G$6,0),0),0)+IF(A14&gt;=הלוואות!$D$7,IF(מרכז!A14&lt;=הלוואות!$E$7,IF(DAY(מרכז!A14)=הלוואות!$F$7,הלוואות!$G$7,0),0),0)+IF(A14&gt;=הלוואות!$D$8,IF(מרכז!A14&lt;=הלוואות!$E$8,IF(DAY(מרכז!A14)=הלוואות!$F$8,הלוואות!$G$8,0),0),0)+IF(A14&gt;=הלוואות!$D$9,IF(מרכז!A14&lt;=הלוואות!$E$9,IF(DAY(מרכז!A14)=הלוואות!$F$9,הלוואות!$G$9,0),0),0)+IF(A14&gt;=הלוואות!$D$10,IF(מרכז!A14&lt;=הלוואות!$E$10,IF(DAY(מרכז!A14)=הלוואות!$F$10,הלוואות!$G$10,0),0),0)+IF(A14&gt;=הלוואות!$D$11,IF(מרכז!A14&lt;=הלוואות!$E$11,IF(DAY(מרכז!A14)=הלוואות!$F$11,הלוואות!$G$11,0),0),0)+IF(A14&gt;=הלוואות!$D$12,IF(מרכז!A14&lt;=הלוואות!$E$12,IF(DAY(מרכז!A14)=הלוואות!$F$12,הלוואות!$G$12,0),0),0)+IF(A14&gt;=הלוואות!$D$13,IF(מרכז!A14&lt;=הלוואות!$E$13,IF(DAY(מרכז!A14)=הלוואות!$F$13,הלוואות!$G$13,0),0),0)+IF(A14&gt;=הלוואות!$D$14,IF(מרכז!A14&lt;=הלוואות!$E$14,IF(DAY(מרכז!A14)=הלוואות!$F$14,הלוואות!$G$14,0),0),0)+IF(A14&gt;=הלוואות!$D$15,IF(מרכז!A14&lt;=הלוואות!$E$15,IF(DAY(מרכז!A14)=הלוואות!$F$15,הלוואות!$G$15,0),0),0)+IF(A14&gt;=הלוואות!$D$16,IF(מרכז!A14&lt;=הלוואות!$E$16,IF(DAY(מרכז!A14)=הלוואות!$F$16,הלוואות!$G$16,0),0),0)+IF(A14&gt;=הלוואות!$D$17,IF(מרכז!A14&lt;=הלוואות!$E$17,IF(DAY(מרכז!A14)=הלוואות!$F$17,הלוואות!$G$17,0),0),0)+IF(A14&gt;=הלוואות!$D$18,IF(מרכז!A14&lt;=הלוואות!$E$18,IF(DAY(מרכז!A14)=הלוואות!$F$18,הלוואות!$G$18,0),0),0)+IF(A14&gt;=הלוואות!$D$19,IF(מרכז!A14&lt;=הלוואות!$E$19,IF(DAY(מרכז!A14)=הלוואות!$F$19,הלוואות!$G$19,0),0),0)+IF(A14&gt;=הלוואות!$D$20,IF(מרכז!A14&lt;=הלוואות!$E$20,IF(DAY(מרכז!A14)=הלוואות!$F$20,הלוואות!$G$20,0),0),0)+IF(A14&gt;=הלוואות!$D$21,IF(מרכז!A14&lt;=הלוואות!$E$21,IF(DAY(מרכז!A14)=הלוואות!$F$21,הלוואות!$G$21,0),0),0)+IF(A14&gt;=הלוואות!$D$22,IF(מרכז!A14&lt;=הלוואות!$E$22,IF(DAY(מרכז!A14)=הלוואות!$F$22,הלוואות!$G$22,0),0),0)+IF(A14&gt;=הלוואות!$D$23,IF(מרכז!A14&lt;=הלוואות!$E$23,IF(DAY(מרכז!A14)=הלוואות!$F$23,הלוואות!$G$23,0),0),0)+IF(A14&gt;=הלוואות!$D$24,IF(מרכז!A14&lt;=הלוואות!$E$24,IF(DAY(מרכז!A14)=הלוואות!$F$24,הלוואות!$G$24,0),0),0)+IF(A14&gt;=הלוואות!$D$25,IF(מרכז!A14&lt;=הלוואות!$E$25,IF(DAY(מרכז!A14)=הלוואות!$F$25,הלוואות!$G$25,0),0),0)+IF(A14&gt;=הלוואות!$D$26,IF(מרכז!A14&lt;=הלוואות!$E$26,IF(DAY(מרכז!A14)=הלוואות!$F$26,הלוואות!$G$26,0),0),0)+IF(A14&gt;=הלוואות!$D$27,IF(מרכז!A14&lt;=הלוואות!$E$27,IF(DAY(מרכז!A14)=הלוואות!$F$27,הלוואות!$G$27,0),0),0)+IF(A14&gt;=הלוואות!$D$28,IF(מרכז!A14&lt;=הלוואות!$E$28,IF(DAY(מרכז!A14)=הלוואות!$F$28,הלוואות!$G$28,0),0),0)+IF(A14&gt;=הלוואות!$D$29,IF(מרכז!A14&lt;=הלוואות!$E$29,IF(DAY(מרכז!A14)=הלוואות!$F$29,הלוואות!$G$29,0),0),0)+IF(A14&gt;=הלוואות!$D$30,IF(מרכז!A14&lt;=הלוואות!$E$30,IF(DAY(מרכז!A14)=הלוואות!$F$30,הלוואות!$G$30,0),0),0)+IF(A14&gt;=הלוואות!$D$31,IF(מרכז!A14&lt;=הלוואות!$E$31,IF(DAY(מרכז!A14)=הלוואות!$F$31,הלוואות!$G$31,0),0),0)+IF(A14&gt;=הלוואות!$D$32,IF(מרכז!A14&lt;=הלוואות!$E$32,IF(DAY(מרכז!A14)=הלוואות!$F$32,הלוואות!$G$32,0),0),0)+IF(A14&gt;=הלוואות!$D$33,IF(מרכז!A14&lt;=הלוואות!$E$33,IF(DAY(מרכז!A14)=הלוואות!$F$33,הלוואות!$G$33,0),0),0)+IF(A14&gt;=הלוואות!$D$34,IF(מרכז!A14&lt;=הלוואות!$E$34,IF(DAY(מרכז!A14)=הלוואות!$F$34,הלוואות!$G$34,0),0),0)</f>
        <v>0</v>
      </c>
      <c r="E14" s="93">
        <f>SUMIF(הלוואות!$D$46:$D$65,מרכז!A14,הלוואות!$E$46:$E$65)</f>
        <v>0</v>
      </c>
      <c r="F14" s="93">
        <f>SUMIF(נכנסים!$A$5:$A$5890,מרכז!A14,נכנסים!$B$5:$B$5890)</f>
        <v>0</v>
      </c>
      <c r="G14" s="94"/>
      <c r="H14" s="94"/>
      <c r="I14" s="94"/>
      <c r="J14" s="99">
        <f t="shared" si="0"/>
        <v>50000</v>
      </c>
    </row>
    <row r="15" spans="1:10">
      <c r="A15" s="153">
        <v>45668</v>
      </c>
      <c r="B15" s="93">
        <f>SUMIF(יוצאים!$A$5:$A$5835,מרכז!A15,יוצאים!$D$5:$D$5835)</f>
        <v>0</v>
      </c>
      <c r="C15" s="93">
        <f>HLOOKUP(DAY($A15),'טב.הו"ק'!$G$4:$AK$162,'טב.הו"ק'!$A$162+2,FALSE)</f>
        <v>0</v>
      </c>
      <c r="D15" s="93">
        <f>IF(A15&gt;=הלוואות!$D$5,IF(מרכז!A15&lt;=הלוואות!$E$5,IF(DAY(מרכז!A15)=הלוואות!$F$5,הלוואות!$G$5,0),0),0)+IF(A15&gt;=הלוואות!$D$6,IF(מרכז!A15&lt;=הלוואות!$E$6,IF(DAY(מרכז!A15)=הלוואות!$F$6,הלוואות!$G$6,0),0),0)+IF(A15&gt;=הלוואות!$D$7,IF(מרכז!A15&lt;=הלוואות!$E$7,IF(DAY(מרכז!A15)=הלוואות!$F$7,הלוואות!$G$7,0),0),0)+IF(A15&gt;=הלוואות!$D$8,IF(מרכז!A15&lt;=הלוואות!$E$8,IF(DAY(מרכז!A15)=הלוואות!$F$8,הלוואות!$G$8,0),0),0)+IF(A15&gt;=הלוואות!$D$9,IF(מרכז!A15&lt;=הלוואות!$E$9,IF(DAY(מרכז!A15)=הלוואות!$F$9,הלוואות!$G$9,0),0),0)+IF(A15&gt;=הלוואות!$D$10,IF(מרכז!A15&lt;=הלוואות!$E$10,IF(DAY(מרכז!A15)=הלוואות!$F$10,הלוואות!$G$10,0),0),0)+IF(A15&gt;=הלוואות!$D$11,IF(מרכז!A15&lt;=הלוואות!$E$11,IF(DAY(מרכז!A15)=הלוואות!$F$11,הלוואות!$G$11,0),0),0)+IF(A15&gt;=הלוואות!$D$12,IF(מרכז!A15&lt;=הלוואות!$E$12,IF(DAY(מרכז!A15)=הלוואות!$F$12,הלוואות!$G$12,0),0),0)+IF(A15&gt;=הלוואות!$D$13,IF(מרכז!A15&lt;=הלוואות!$E$13,IF(DAY(מרכז!A15)=הלוואות!$F$13,הלוואות!$G$13,0),0),0)+IF(A15&gt;=הלוואות!$D$14,IF(מרכז!A15&lt;=הלוואות!$E$14,IF(DAY(מרכז!A15)=הלוואות!$F$14,הלוואות!$G$14,0),0),0)+IF(A15&gt;=הלוואות!$D$15,IF(מרכז!A15&lt;=הלוואות!$E$15,IF(DAY(מרכז!A15)=הלוואות!$F$15,הלוואות!$G$15,0),0),0)+IF(A15&gt;=הלוואות!$D$16,IF(מרכז!A15&lt;=הלוואות!$E$16,IF(DAY(מרכז!A15)=הלוואות!$F$16,הלוואות!$G$16,0),0),0)+IF(A15&gt;=הלוואות!$D$17,IF(מרכז!A15&lt;=הלוואות!$E$17,IF(DAY(מרכז!A15)=הלוואות!$F$17,הלוואות!$G$17,0),0),0)+IF(A15&gt;=הלוואות!$D$18,IF(מרכז!A15&lt;=הלוואות!$E$18,IF(DAY(מרכז!A15)=הלוואות!$F$18,הלוואות!$G$18,0),0),0)+IF(A15&gt;=הלוואות!$D$19,IF(מרכז!A15&lt;=הלוואות!$E$19,IF(DAY(מרכז!A15)=הלוואות!$F$19,הלוואות!$G$19,0),0),0)+IF(A15&gt;=הלוואות!$D$20,IF(מרכז!A15&lt;=הלוואות!$E$20,IF(DAY(מרכז!A15)=הלוואות!$F$20,הלוואות!$G$20,0),0),0)+IF(A15&gt;=הלוואות!$D$21,IF(מרכז!A15&lt;=הלוואות!$E$21,IF(DAY(מרכז!A15)=הלוואות!$F$21,הלוואות!$G$21,0),0),0)+IF(A15&gt;=הלוואות!$D$22,IF(מרכז!A15&lt;=הלוואות!$E$22,IF(DAY(מרכז!A15)=הלוואות!$F$22,הלוואות!$G$22,0),0),0)+IF(A15&gt;=הלוואות!$D$23,IF(מרכז!A15&lt;=הלוואות!$E$23,IF(DAY(מרכז!A15)=הלוואות!$F$23,הלוואות!$G$23,0),0),0)+IF(A15&gt;=הלוואות!$D$24,IF(מרכז!A15&lt;=הלוואות!$E$24,IF(DAY(מרכז!A15)=הלוואות!$F$24,הלוואות!$G$24,0),0),0)+IF(A15&gt;=הלוואות!$D$25,IF(מרכז!A15&lt;=הלוואות!$E$25,IF(DAY(מרכז!A15)=הלוואות!$F$25,הלוואות!$G$25,0),0),0)+IF(A15&gt;=הלוואות!$D$26,IF(מרכז!A15&lt;=הלוואות!$E$26,IF(DAY(מרכז!A15)=הלוואות!$F$26,הלוואות!$G$26,0),0),0)+IF(A15&gt;=הלוואות!$D$27,IF(מרכז!A15&lt;=הלוואות!$E$27,IF(DAY(מרכז!A15)=הלוואות!$F$27,הלוואות!$G$27,0),0),0)+IF(A15&gt;=הלוואות!$D$28,IF(מרכז!A15&lt;=הלוואות!$E$28,IF(DAY(מרכז!A15)=הלוואות!$F$28,הלוואות!$G$28,0),0),0)+IF(A15&gt;=הלוואות!$D$29,IF(מרכז!A15&lt;=הלוואות!$E$29,IF(DAY(מרכז!A15)=הלוואות!$F$29,הלוואות!$G$29,0),0),0)+IF(A15&gt;=הלוואות!$D$30,IF(מרכז!A15&lt;=הלוואות!$E$30,IF(DAY(מרכז!A15)=הלוואות!$F$30,הלוואות!$G$30,0),0),0)+IF(A15&gt;=הלוואות!$D$31,IF(מרכז!A15&lt;=הלוואות!$E$31,IF(DAY(מרכז!A15)=הלוואות!$F$31,הלוואות!$G$31,0),0),0)+IF(A15&gt;=הלוואות!$D$32,IF(מרכז!A15&lt;=הלוואות!$E$32,IF(DAY(מרכז!A15)=הלוואות!$F$32,הלוואות!$G$32,0),0),0)+IF(A15&gt;=הלוואות!$D$33,IF(מרכז!A15&lt;=הלוואות!$E$33,IF(DAY(מרכז!A15)=הלוואות!$F$33,הלוואות!$G$33,0),0),0)+IF(A15&gt;=הלוואות!$D$34,IF(מרכז!A15&lt;=הלוואות!$E$34,IF(DAY(מרכז!A15)=הלוואות!$F$34,הלוואות!$G$34,0),0),0)</f>
        <v>0</v>
      </c>
      <c r="E15" s="93">
        <f>SUMIF(הלוואות!$D$46:$D$65,מרכז!A15,הלוואות!$E$46:$E$65)</f>
        <v>0</v>
      </c>
      <c r="F15" s="93">
        <f>SUMIF(נכנסים!$A$5:$A$5890,מרכז!A15,נכנסים!$B$5:$B$5890)</f>
        <v>0</v>
      </c>
      <c r="G15" s="94"/>
      <c r="H15" s="94"/>
      <c r="I15" s="94"/>
      <c r="J15" s="99">
        <f t="shared" si="0"/>
        <v>50000</v>
      </c>
    </row>
    <row r="16" spans="1:10">
      <c r="A16" s="153">
        <v>45669</v>
      </c>
      <c r="B16" s="93">
        <f>SUMIF(יוצאים!$A$5:$A$5835,מרכז!A16,יוצאים!$D$5:$D$5835)</f>
        <v>0</v>
      </c>
      <c r="C16" s="93">
        <f>HLOOKUP(DAY($A16),'טב.הו"ק'!$G$4:$AK$162,'טב.הו"ק'!$A$162+2,FALSE)</f>
        <v>0</v>
      </c>
      <c r="D16" s="93">
        <f>IF(A16&gt;=הלוואות!$D$5,IF(מרכז!A16&lt;=הלוואות!$E$5,IF(DAY(מרכז!A16)=הלוואות!$F$5,הלוואות!$G$5,0),0),0)+IF(A16&gt;=הלוואות!$D$6,IF(מרכז!A16&lt;=הלוואות!$E$6,IF(DAY(מרכז!A16)=הלוואות!$F$6,הלוואות!$G$6,0),0),0)+IF(A16&gt;=הלוואות!$D$7,IF(מרכז!A16&lt;=הלוואות!$E$7,IF(DAY(מרכז!A16)=הלוואות!$F$7,הלוואות!$G$7,0),0),0)+IF(A16&gt;=הלוואות!$D$8,IF(מרכז!A16&lt;=הלוואות!$E$8,IF(DAY(מרכז!A16)=הלוואות!$F$8,הלוואות!$G$8,0),0),0)+IF(A16&gt;=הלוואות!$D$9,IF(מרכז!A16&lt;=הלוואות!$E$9,IF(DAY(מרכז!A16)=הלוואות!$F$9,הלוואות!$G$9,0),0),0)+IF(A16&gt;=הלוואות!$D$10,IF(מרכז!A16&lt;=הלוואות!$E$10,IF(DAY(מרכז!A16)=הלוואות!$F$10,הלוואות!$G$10,0),0),0)+IF(A16&gt;=הלוואות!$D$11,IF(מרכז!A16&lt;=הלוואות!$E$11,IF(DAY(מרכז!A16)=הלוואות!$F$11,הלוואות!$G$11,0),0),0)+IF(A16&gt;=הלוואות!$D$12,IF(מרכז!A16&lt;=הלוואות!$E$12,IF(DAY(מרכז!A16)=הלוואות!$F$12,הלוואות!$G$12,0),0),0)+IF(A16&gt;=הלוואות!$D$13,IF(מרכז!A16&lt;=הלוואות!$E$13,IF(DAY(מרכז!A16)=הלוואות!$F$13,הלוואות!$G$13,0),0),0)+IF(A16&gt;=הלוואות!$D$14,IF(מרכז!A16&lt;=הלוואות!$E$14,IF(DAY(מרכז!A16)=הלוואות!$F$14,הלוואות!$G$14,0),0),0)+IF(A16&gt;=הלוואות!$D$15,IF(מרכז!A16&lt;=הלוואות!$E$15,IF(DAY(מרכז!A16)=הלוואות!$F$15,הלוואות!$G$15,0),0),0)+IF(A16&gt;=הלוואות!$D$16,IF(מרכז!A16&lt;=הלוואות!$E$16,IF(DAY(מרכז!A16)=הלוואות!$F$16,הלוואות!$G$16,0),0),0)+IF(A16&gt;=הלוואות!$D$17,IF(מרכז!A16&lt;=הלוואות!$E$17,IF(DAY(מרכז!A16)=הלוואות!$F$17,הלוואות!$G$17,0),0),0)+IF(A16&gt;=הלוואות!$D$18,IF(מרכז!A16&lt;=הלוואות!$E$18,IF(DAY(מרכז!A16)=הלוואות!$F$18,הלוואות!$G$18,0),0),0)+IF(A16&gt;=הלוואות!$D$19,IF(מרכז!A16&lt;=הלוואות!$E$19,IF(DAY(מרכז!A16)=הלוואות!$F$19,הלוואות!$G$19,0),0),0)+IF(A16&gt;=הלוואות!$D$20,IF(מרכז!A16&lt;=הלוואות!$E$20,IF(DAY(מרכז!A16)=הלוואות!$F$20,הלוואות!$G$20,0),0),0)+IF(A16&gt;=הלוואות!$D$21,IF(מרכז!A16&lt;=הלוואות!$E$21,IF(DAY(מרכז!A16)=הלוואות!$F$21,הלוואות!$G$21,0),0),0)+IF(A16&gt;=הלוואות!$D$22,IF(מרכז!A16&lt;=הלוואות!$E$22,IF(DAY(מרכז!A16)=הלוואות!$F$22,הלוואות!$G$22,0),0),0)+IF(A16&gt;=הלוואות!$D$23,IF(מרכז!A16&lt;=הלוואות!$E$23,IF(DAY(מרכז!A16)=הלוואות!$F$23,הלוואות!$G$23,0),0),0)+IF(A16&gt;=הלוואות!$D$24,IF(מרכז!A16&lt;=הלוואות!$E$24,IF(DAY(מרכז!A16)=הלוואות!$F$24,הלוואות!$G$24,0),0),0)+IF(A16&gt;=הלוואות!$D$25,IF(מרכז!A16&lt;=הלוואות!$E$25,IF(DAY(מרכז!A16)=הלוואות!$F$25,הלוואות!$G$25,0),0),0)+IF(A16&gt;=הלוואות!$D$26,IF(מרכז!A16&lt;=הלוואות!$E$26,IF(DAY(מרכז!A16)=הלוואות!$F$26,הלוואות!$G$26,0),0),0)+IF(A16&gt;=הלוואות!$D$27,IF(מרכז!A16&lt;=הלוואות!$E$27,IF(DAY(מרכז!A16)=הלוואות!$F$27,הלוואות!$G$27,0),0),0)+IF(A16&gt;=הלוואות!$D$28,IF(מרכז!A16&lt;=הלוואות!$E$28,IF(DAY(מרכז!A16)=הלוואות!$F$28,הלוואות!$G$28,0),0),0)+IF(A16&gt;=הלוואות!$D$29,IF(מרכז!A16&lt;=הלוואות!$E$29,IF(DAY(מרכז!A16)=הלוואות!$F$29,הלוואות!$G$29,0),0),0)+IF(A16&gt;=הלוואות!$D$30,IF(מרכז!A16&lt;=הלוואות!$E$30,IF(DAY(מרכז!A16)=הלוואות!$F$30,הלוואות!$G$30,0),0),0)+IF(A16&gt;=הלוואות!$D$31,IF(מרכז!A16&lt;=הלוואות!$E$31,IF(DAY(מרכז!A16)=הלוואות!$F$31,הלוואות!$G$31,0),0),0)+IF(A16&gt;=הלוואות!$D$32,IF(מרכז!A16&lt;=הלוואות!$E$32,IF(DAY(מרכז!A16)=הלוואות!$F$32,הלוואות!$G$32,0),0),0)+IF(A16&gt;=הלוואות!$D$33,IF(מרכז!A16&lt;=הלוואות!$E$33,IF(DAY(מרכז!A16)=הלוואות!$F$33,הלוואות!$G$33,0),0),0)+IF(A16&gt;=הלוואות!$D$34,IF(מרכז!A16&lt;=הלוואות!$E$34,IF(DAY(מרכז!A16)=הלוואות!$F$34,הלוואות!$G$34,0),0),0)</f>
        <v>0</v>
      </c>
      <c r="E16" s="93">
        <f>SUMIF(הלוואות!$D$46:$D$65,מרכז!A16,הלוואות!$E$46:$E$65)</f>
        <v>0</v>
      </c>
      <c r="F16" s="93">
        <f>SUMIF(נכנסים!$A$5:$A$5890,מרכז!A16,נכנסים!$B$5:$B$5890)</f>
        <v>0</v>
      </c>
      <c r="G16" s="94"/>
      <c r="H16" s="94"/>
      <c r="I16" s="94"/>
      <c r="J16" s="99">
        <f t="shared" si="0"/>
        <v>50000</v>
      </c>
    </row>
    <row r="17" spans="1:10">
      <c r="A17" s="153">
        <v>45670</v>
      </c>
      <c r="B17" s="93">
        <f>SUMIF(יוצאים!$A$5:$A$5835,מרכז!A17,יוצאים!$D$5:$D$5835)</f>
        <v>0</v>
      </c>
      <c r="C17" s="93">
        <f>HLOOKUP(DAY($A17),'טב.הו"ק'!$G$4:$AK$162,'טב.הו"ק'!$A$162+2,FALSE)</f>
        <v>0</v>
      </c>
      <c r="D17" s="93">
        <f>IF(A17&gt;=הלוואות!$D$5,IF(מרכז!A17&lt;=הלוואות!$E$5,IF(DAY(מרכז!A17)=הלוואות!$F$5,הלוואות!$G$5,0),0),0)+IF(A17&gt;=הלוואות!$D$6,IF(מרכז!A17&lt;=הלוואות!$E$6,IF(DAY(מרכז!A17)=הלוואות!$F$6,הלוואות!$G$6,0),0),0)+IF(A17&gt;=הלוואות!$D$7,IF(מרכז!A17&lt;=הלוואות!$E$7,IF(DAY(מרכז!A17)=הלוואות!$F$7,הלוואות!$G$7,0),0),0)+IF(A17&gt;=הלוואות!$D$8,IF(מרכז!A17&lt;=הלוואות!$E$8,IF(DAY(מרכז!A17)=הלוואות!$F$8,הלוואות!$G$8,0),0),0)+IF(A17&gt;=הלוואות!$D$9,IF(מרכז!A17&lt;=הלוואות!$E$9,IF(DAY(מרכז!A17)=הלוואות!$F$9,הלוואות!$G$9,0),0),0)+IF(A17&gt;=הלוואות!$D$10,IF(מרכז!A17&lt;=הלוואות!$E$10,IF(DAY(מרכז!A17)=הלוואות!$F$10,הלוואות!$G$10,0),0),0)+IF(A17&gt;=הלוואות!$D$11,IF(מרכז!A17&lt;=הלוואות!$E$11,IF(DAY(מרכז!A17)=הלוואות!$F$11,הלוואות!$G$11,0),0),0)+IF(A17&gt;=הלוואות!$D$12,IF(מרכז!A17&lt;=הלוואות!$E$12,IF(DAY(מרכז!A17)=הלוואות!$F$12,הלוואות!$G$12,0),0),0)+IF(A17&gt;=הלוואות!$D$13,IF(מרכז!A17&lt;=הלוואות!$E$13,IF(DAY(מרכז!A17)=הלוואות!$F$13,הלוואות!$G$13,0),0),0)+IF(A17&gt;=הלוואות!$D$14,IF(מרכז!A17&lt;=הלוואות!$E$14,IF(DAY(מרכז!A17)=הלוואות!$F$14,הלוואות!$G$14,0),0),0)+IF(A17&gt;=הלוואות!$D$15,IF(מרכז!A17&lt;=הלוואות!$E$15,IF(DAY(מרכז!A17)=הלוואות!$F$15,הלוואות!$G$15,0),0),0)+IF(A17&gt;=הלוואות!$D$16,IF(מרכז!A17&lt;=הלוואות!$E$16,IF(DAY(מרכז!A17)=הלוואות!$F$16,הלוואות!$G$16,0),0),0)+IF(A17&gt;=הלוואות!$D$17,IF(מרכז!A17&lt;=הלוואות!$E$17,IF(DAY(מרכז!A17)=הלוואות!$F$17,הלוואות!$G$17,0),0),0)+IF(A17&gt;=הלוואות!$D$18,IF(מרכז!A17&lt;=הלוואות!$E$18,IF(DAY(מרכז!A17)=הלוואות!$F$18,הלוואות!$G$18,0),0),0)+IF(A17&gt;=הלוואות!$D$19,IF(מרכז!A17&lt;=הלוואות!$E$19,IF(DAY(מרכז!A17)=הלוואות!$F$19,הלוואות!$G$19,0),0),0)+IF(A17&gt;=הלוואות!$D$20,IF(מרכז!A17&lt;=הלוואות!$E$20,IF(DAY(מרכז!A17)=הלוואות!$F$20,הלוואות!$G$20,0),0),0)+IF(A17&gt;=הלוואות!$D$21,IF(מרכז!A17&lt;=הלוואות!$E$21,IF(DAY(מרכז!A17)=הלוואות!$F$21,הלוואות!$G$21,0),0),0)+IF(A17&gt;=הלוואות!$D$22,IF(מרכז!A17&lt;=הלוואות!$E$22,IF(DAY(מרכז!A17)=הלוואות!$F$22,הלוואות!$G$22,0),0),0)+IF(A17&gt;=הלוואות!$D$23,IF(מרכז!A17&lt;=הלוואות!$E$23,IF(DAY(מרכז!A17)=הלוואות!$F$23,הלוואות!$G$23,0),0),0)+IF(A17&gt;=הלוואות!$D$24,IF(מרכז!A17&lt;=הלוואות!$E$24,IF(DAY(מרכז!A17)=הלוואות!$F$24,הלוואות!$G$24,0),0),0)+IF(A17&gt;=הלוואות!$D$25,IF(מרכז!A17&lt;=הלוואות!$E$25,IF(DAY(מרכז!A17)=הלוואות!$F$25,הלוואות!$G$25,0),0),0)+IF(A17&gt;=הלוואות!$D$26,IF(מרכז!A17&lt;=הלוואות!$E$26,IF(DAY(מרכז!A17)=הלוואות!$F$26,הלוואות!$G$26,0),0),0)+IF(A17&gt;=הלוואות!$D$27,IF(מרכז!A17&lt;=הלוואות!$E$27,IF(DAY(מרכז!A17)=הלוואות!$F$27,הלוואות!$G$27,0),0),0)+IF(A17&gt;=הלוואות!$D$28,IF(מרכז!A17&lt;=הלוואות!$E$28,IF(DAY(מרכז!A17)=הלוואות!$F$28,הלוואות!$G$28,0),0),0)+IF(A17&gt;=הלוואות!$D$29,IF(מרכז!A17&lt;=הלוואות!$E$29,IF(DAY(מרכז!A17)=הלוואות!$F$29,הלוואות!$G$29,0),0),0)+IF(A17&gt;=הלוואות!$D$30,IF(מרכז!A17&lt;=הלוואות!$E$30,IF(DAY(מרכז!A17)=הלוואות!$F$30,הלוואות!$G$30,0),0),0)+IF(A17&gt;=הלוואות!$D$31,IF(מרכז!A17&lt;=הלוואות!$E$31,IF(DAY(מרכז!A17)=הלוואות!$F$31,הלוואות!$G$31,0),0),0)+IF(A17&gt;=הלוואות!$D$32,IF(מרכז!A17&lt;=הלוואות!$E$32,IF(DAY(מרכז!A17)=הלוואות!$F$32,הלוואות!$G$32,0),0),0)+IF(A17&gt;=הלוואות!$D$33,IF(מרכז!A17&lt;=הלוואות!$E$33,IF(DAY(מרכז!A17)=הלוואות!$F$33,הלוואות!$G$33,0),0),0)+IF(A17&gt;=הלוואות!$D$34,IF(מרכז!A17&lt;=הלוואות!$E$34,IF(DAY(מרכז!A17)=הלוואות!$F$34,הלוואות!$G$34,0),0),0)</f>
        <v>0</v>
      </c>
      <c r="E17" s="93">
        <f>SUMIF(הלוואות!$D$46:$D$65,מרכז!A17,הלוואות!$E$46:$E$65)</f>
        <v>0</v>
      </c>
      <c r="F17" s="93">
        <f>SUMIF(נכנסים!$A$5:$A$5890,מרכז!A17,נכנסים!$B$5:$B$5890)</f>
        <v>0</v>
      </c>
      <c r="G17" s="94"/>
      <c r="H17" s="94"/>
      <c r="I17" s="94"/>
      <c r="J17" s="99">
        <f t="shared" si="0"/>
        <v>50000</v>
      </c>
    </row>
    <row r="18" spans="1:10">
      <c r="A18" s="153">
        <v>45671</v>
      </c>
      <c r="B18" s="93">
        <f>SUMIF(יוצאים!$A$5:$A$5835,מרכז!A18,יוצאים!$D$5:$D$5835)</f>
        <v>0</v>
      </c>
      <c r="C18" s="93">
        <f>HLOOKUP(DAY($A18),'טב.הו"ק'!$G$4:$AK$162,'טב.הו"ק'!$A$162+2,FALSE)</f>
        <v>0</v>
      </c>
      <c r="D18" s="93">
        <f>IF(A18&gt;=הלוואות!$D$5,IF(מרכז!A18&lt;=הלוואות!$E$5,IF(DAY(מרכז!A18)=הלוואות!$F$5,הלוואות!$G$5,0),0),0)+IF(A18&gt;=הלוואות!$D$6,IF(מרכז!A18&lt;=הלוואות!$E$6,IF(DAY(מרכז!A18)=הלוואות!$F$6,הלוואות!$G$6,0),0),0)+IF(A18&gt;=הלוואות!$D$7,IF(מרכז!A18&lt;=הלוואות!$E$7,IF(DAY(מרכז!A18)=הלוואות!$F$7,הלוואות!$G$7,0),0),0)+IF(A18&gt;=הלוואות!$D$8,IF(מרכז!A18&lt;=הלוואות!$E$8,IF(DAY(מרכז!A18)=הלוואות!$F$8,הלוואות!$G$8,0),0),0)+IF(A18&gt;=הלוואות!$D$9,IF(מרכז!A18&lt;=הלוואות!$E$9,IF(DAY(מרכז!A18)=הלוואות!$F$9,הלוואות!$G$9,0),0),0)+IF(A18&gt;=הלוואות!$D$10,IF(מרכז!A18&lt;=הלוואות!$E$10,IF(DAY(מרכז!A18)=הלוואות!$F$10,הלוואות!$G$10,0),0),0)+IF(A18&gt;=הלוואות!$D$11,IF(מרכז!A18&lt;=הלוואות!$E$11,IF(DAY(מרכז!A18)=הלוואות!$F$11,הלוואות!$G$11,0),0),0)+IF(A18&gt;=הלוואות!$D$12,IF(מרכז!A18&lt;=הלוואות!$E$12,IF(DAY(מרכז!A18)=הלוואות!$F$12,הלוואות!$G$12,0),0),0)+IF(A18&gt;=הלוואות!$D$13,IF(מרכז!A18&lt;=הלוואות!$E$13,IF(DAY(מרכז!A18)=הלוואות!$F$13,הלוואות!$G$13,0),0),0)+IF(A18&gt;=הלוואות!$D$14,IF(מרכז!A18&lt;=הלוואות!$E$14,IF(DAY(מרכז!A18)=הלוואות!$F$14,הלוואות!$G$14,0),0),0)+IF(A18&gt;=הלוואות!$D$15,IF(מרכז!A18&lt;=הלוואות!$E$15,IF(DAY(מרכז!A18)=הלוואות!$F$15,הלוואות!$G$15,0),0),0)+IF(A18&gt;=הלוואות!$D$16,IF(מרכז!A18&lt;=הלוואות!$E$16,IF(DAY(מרכז!A18)=הלוואות!$F$16,הלוואות!$G$16,0),0),0)+IF(A18&gt;=הלוואות!$D$17,IF(מרכז!A18&lt;=הלוואות!$E$17,IF(DAY(מרכז!A18)=הלוואות!$F$17,הלוואות!$G$17,0),0),0)+IF(A18&gt;=הלוואות!$D$18,IF(מרכז!A18&lt;=הלוואות!$E$18,IF(DAY(מרכז!A18)=הלוואות!$F$18,הלוואות!$G$18,0),0),0)+IF(A18&gt;=הלוואות!$D$19,IF(מרכז!A18&lt;=הלוואות!$E$19,IF(DAY(מרכז!A18)=הלוואות!$F$19,הלוואות!$G$19,0),0),0)+IF(A18&gt;=הלוואות!$D$20,IF(מרכז!A18&lt;=הלוואות!$E$20,IF(DAY(מרכז!A18)=הלוואות!$F$20,הלוואות!$G$20,0),0),0)+IF(A18&gt;=הלוואות!$D$21,IF(מרכז!A18&lt;=הלוואות!$E$21,IF(DAY(מרכז!A18)=הלוואות!$F$21,הלוואות!$G$21,0),0),0)+IF(A18&gt;=הלוואות!$D$22,IF(מרכז!A18&lt;=הלוואות!$E$22,IF(DAY(מרכז!A18)=הלוואות!$F$22,הלוואות!$G$22,0),0),0)+IF(A18&gt;=הלוואות!$D$23,IF(מרכז!A18&lt;=הלוואות!$E$23,IF(DAY(מרכז!A18)=הלוואות!$F$23,הלוואות!$G$23,0),0),0)+IF(A18&gt;=הלוואות!$D$24,IF(מרכז!A18&lt;=הלוואות!$E$24,IF(DAY(מרכז!A18)=הלוואות!$F$24,הלוואות!$G$24,0),0),0)+IF(A18&gt;=הלוואות!$D$25,IF(מרכז!A18&lt;=הלוואות!$E$25,IF(DAY(מרכז!A18)=הלוואות!$F$25,הלוואות!$G$25,0),0),0)+IF(A18&gt;=הלוואות!$D$26,IF(מרכז!A18&lt;=הלוואות!$E$26,IF(DAY(מרכז!A18)=הלוואות!$F$26,הלוואות!$G$26,0),0),0)+IF(A18&gt;=הלוואות!$D$27,IF(מרכז!A18&lt;=הלוואות!$E$27,IF(DAY(מרכז!A18)=הלוואות!$F$27,הלוואות!$G$27,0),0),0)+IF(A18&gt;=הלוואות!$D$28,IF(מרכז!A18&lt;=הלוואות!$E$28,IF(DAY(מרכז!A18)=הלוואות!$F$28,הלוואות!$G$28,0),0),0)+IF(A18&gt;=הלוואות!$D$29,IF(מרכז!A18&lt;=הלוואות!$E$29,IF(DAY(מרכז!A18)=הלוואות!$F$29,הלוואות!$G$29,0),0),0)+IF(A18&gt;=הלוואות!$D$30,IF(מרכז!A18&lt;=הלוואות!$E$30,IF(DAY(מרכז!A18)=הלוואות!$F$30,הלוואות!$G$30,0),0),0)+IF(A18&gt;=הלוואות!$D$31,IF(מרכז!A18&lt;=הלוואות!$E$31,IF(DAY(מרכז!A18)=הלוואות!$F$31,הלוואות!$G$31,0),0),0)+IF(A18&gt;=הלוואות!$D$32,IF(מרכז!A18&lt;=הלוואות!$E$32,IF(DAY(מרכז!A18)=הלוואות!$F$32,הלוואות!$G$32,0),0),0)+IF(A18&gt;=הלוואות!$D$33,IF(מרכז!A18&lt;=הלוואות!$E$33,IF(DAY(מרכז!A18)=הלוואות!$F$33,הלוואות!$G$33,0),0),0)+IF(A18&gt;=הלוואות!$D$34,IF(מרכז!A18&lt;=הלוואות!$E$34,IF(DAY(מרכז!A18)=הלוואות!$F$34,הלוואות!$G$34,0),0),0)</f>
        <v>0</v>
      </c>
      <c r="E18" s="93">
        <f>SUMIF(הלוואות!$D$46:$D$65,מרכז!A18,הלוואות!$E$46:$E$65)</f>
        <v>0</v>
      </c>
      <c r="F18" s="93">
        <f>SUMIF(נכנסים!$A$5:$A$5890,מרכז!A18,נכנסים!$B$5:$B$5890)</f>
        <v>0</v>
      </c>
      <c r="G18" s="94"/>
      <c r="H18" s="94"/>
      <c r="I18" s="94"/>
      <c r="J18" s="99">
        <f t="shared" si="0"/>
        <v>50000</v>
      </c>
    </row>
    <row r="19" spans="1:10">
      <c r="A19" s="153">
        <v>45672</v>
      </c>
      <c r="B19" s="93">
        <f>SUMIF(יוצאים!$A$5:$A$5835,מרכז!A19,יוצאים!$D$5:$D$5835)</f>
        <v>0</v>
      </c>
      <c r="C19" s="93">
        <f>HLOOKUP(DAY($A19),'טב.הו"ק'!$G$4:$AK$162,'טב.הו"ק'!$A$162+2,FALSE)</f>
        <v>0</v>
      </c>
      <c r="D19" s="93">
        <f>IF(A19&gt;=הלוואות!$D$5,IF(מרכז!A19&lt;=הלוואות!$E$5,IF(DAY(מרכז!A19)=הלוואות!$F$5,הלוואות!$G$5,0),0),0)+IF(A19&gt;=הלוואות!$D$6,IF(מרכז!A19&lt;=הלוואות!$E$6,IF(DAY(מרכז!A19)=הלוואות!$F$6,הלוואות!$G$6,0),0),0)+IF(A19&gt;=הלוואות!$D$7,IF(מרכז!A19&lt;=הלוואות!$E$7,IF(DAY(מרכז!A19)=הלוואות!$F$7,הלוואות!$G$7,0),0),0)+IF(A19&gt;=הלוואות!$D$8,IF(מרכז!A19&lt;=הלוואות!$E$8,IF(DAY(מרכז!A19)=הלוואות!$F$8,הלוואות!$G$8,0),0),0)+IF(A19&gt;=הלוואות!$D$9,IF(מרכז!A19&lt;=הלוואות!$E$9,IF(DAY(מרכז!A19)=הלוואות!$F$9,הלוואות!$G$9,0),0),0)+IF(A19&gt;=הלוואות!$D$10,IF(מרכז!A19&lt;=הלוואות!$E$10,IF(DAY(מרכז!A19)=הלוואות!$F$10,הלוואות!$G$10,0),0),0)+IF(A19&gt;=הלוואות!$D$11,IF(מרכז!A19&lt;=הלוואות!$E$11,IF(DAY(מרכז!A19)=הלוואות!$F$11,הלוואות!$G$11,0),0),0)+IF(A19&gt;=הלוואות!$D$12,IF(מרכז!A19&lt;=הלוואות!$E$12,IF(DAY(מרכז!A19)=הלוואות!$F$12,הלוואות!$G$12,0),0),0)+IF(A19&gt;=הלוואות!$D$13,IF(מרכז!A19&lt;=הלוואות!$E$13,IF(DAY(מרכז!A19)=הלוואות!$F$13,הלוואות!$G$13,0),0),0)+IF(A19&gt;=הלוואות!$D$14,IF(מרכז!A19&lt;=הלוואות!$E$14,IF(DAY(מרכז!A19)=הלוואות!$F$14,הלוואות!$G$14,0),0),0)+IF(A19&gt;=הלוואות!$D$15,IF(מרכז!A19&lt;=הלוואות!$E$15,IF(DAY(מרכז!A19)=הלוואות!$F$15,הלוואות!$G$15,0),0),0)+IF(A19&gt;=הלוואות!$D$16,IF(מרכז!A19&lt;=הלוואות!$E$16,IF(DAY(מרכז!A19)=הלוואות!$F$16,הלוואות!$G$16,0),0),0)+IF(A19&gt;=הלוואות!$D$17,IF(מרכז!A19&lt;=הלוואות!$E$17,IF(DAY(מרכז!A19)=הלוואות!$F$17,הלוואות!$G$17,0),0),0)+IF(A19&gt;=הלוואות!$D$18,IF(מרכז!A19&lt;=הלוואות!$E$18,IF(DAY(מרכז!A19)=הלוואות!$F$18,הלוואות!$G$18,0),0),0)+IF(A19&gt;=הלוואות!$D$19,IF(מרכז!A19&lt;=הלוואות!$E$19,IF(DAY(מרכז!A19)=הלוואות!$F$19,הלוואות!$G$19,0),0),0)+IF(A19&gt;=הלוואות!$D$20,IF(מרכז!A19&lt;=הלוואות!$E$20,IF(DAY(מרכז!A19)=הלוואות!$F$20,הלוואות!$G$20,0),0),0)+IF(A19&gt;=הלוואות!$D$21,IF(מרכז!A19&lt;=הלוואות!$E$21,IF(DAY(מרכז!A19)=הלוואות!$F$21,הלוואות!$G$21,0),0),0)+IF(A19&gt;=הלוואות!$D$22,IF(מרכז!A19&lt;=הלוואות!$E$22,IF(DAY(מרכז!A19)=הלוואות!$F$22,הלוואות!$G$22,0),0),0)+IF(A19&gt;=הלוואות!$D$23,IF(מרכז!A19&lt;=הלוואות!$E$23,IF(DAY(מרכז!A19)=הלוואות!$F$23,הלוואות!$G$23,0),0),0)+IF(A19&gt;=הלוואות!$D$24,IF(מרכז!A19&lt;=הלוואות!$E$24,IF(DAY(מרכז!A19)=הלוואות!$F$24,הלוואות!$G$24,0),0),0)+IF(A19&gt;=הלוואות!$D$25,IF(מרכז!A19&lt;=הלוואות!$E$25,IF(DAY(מרכז!A19)=הלוואות!$F$25,הלוואות!$G$25,0),0),0)+IF(A19&gt;=הלוואות!$D$26,IF(מרכז!A19&lt;=הלוואות!$E$26,IF(DAY(מרכז!A19)=הלוואות!$F$26,הלוואות!$G$26,0),0),0)+IF(A19&gt;=הלוואות!$D$27,IF(מרכז!A19&lt;=הלוואות!$E$27,IF(DAY(מרכז!A19)=הלוואות!$F$27,הלוואות!$G$27,0),0),0)+IF(A19&gt;=הלוואות!$D$28,IF(מרכז!A19&lt;=הלוואות!$E$28,IF(DAY(מרכז!A19)=הלוואות!$F$28,הלוואות!$G$28,0),0),0)+IF(A19&gt;=הלוואות!$D$29,IF(מרכז!A19&lt;=הלוואות!$E$29,IF(DAY(מרכז!A19)=הלוואות!$F$29,הלוואות!$G$29,0),0),0)+IF(A19&gt;=הלוואות!$D$30,IF(מרכז!A19&lt;=הלוואות!$E$30,IF(DAY(מרכז!A19)=הלוואות!$F$30,הלוואות!$G$30,0),0),0)+IF(A19&gt;=הלוואות!$D$31,IF(מרכז!A19&lt;=הלוואות!$E$31,IF(DAY(מרכז!A19)=הלוואות!$F$31,הלוואות!$G$31,0),0),0)+IF(A19&gt;=הלוואות!$D$32,IF(מרכז!A19&lt;=הלוואות!$E$32,IF(DAY(מרכז!A19)=הלוואות!$F$32,הלוואות!$G$32,0),0),0)+IF(A19&gt;=הלוואות!$D$33,IF(מרכז!A19&lt;=הלוואות!$E$33,IF(DAY(מרכז!A19)=הלוואות!$F$33,הלוואות!$G$33,0),0),0)+IF(A19&gt;=הלוואות!$D$34,IF(מרכז!A19&lt;=הלוואות!$E$34,IF(DAY(מרכז!A19)=הלוואות!$F$34,הלוואות!$G$34,0),0),0)</f>
        <v>0</v>
      </c>
      <c r="E19" s="93">
        <f>SUMIF(הלוואות!$D$46:$D$65,מרכז!A19,הלוואות!$E$46:$E$65)</f>
        <v>0</v>
      </c>
      <c r="F19" s="93">
        <f>SUMIF(נכנסים!$A$5:$A$5890,מרכז!A19,נכנסים!$B$5:$B$5890)</f>
        <v>0</v>
      </c>
      <c r="G19" s="94"/>
      <c r="H19" s="94"/>
      <c r="I19" s="94"/>
      <c r="J19" s="99">
        <f t="shared" si="0"/>
        <v>50000</v>
      </c>
    </row>
    <row r="20" spans="1:10">
      <c r="A20" s="153">
        <v>45673</v>
      </c>
      <c r="B20" s="93">
        <f>SUMIF(יוצאים!$A$5:$A$5835,מרכז!A20,יוצאים!$D$5:$D$5835)</f>
        <v>0</v>
      </c>
      <c r="C20" s="93">
        <f>HLOOKUP(DAY($A20),'טב.הו"ק'!$G$4:$AK$162,'טב.הו"ק'!$A$162+2,FALSE)</f>
        <v>0</v>
      </c>
      <c r="D20" s="93">
        <f>IF(A20&gt;=הלוואות!$D$5,IF(מרכז!A20&lt;=הלוואות!$E$5,IF(DAY(מרכז!A20)=הלוואות!$F$5,הלוואות!$G$5,0),0),0)+IF(A20&gt;=הלוואות!$D$6,IF(מרכז!A20&lt;=הלוואות!$E$6,IF(DAY(מרכז!A20)=הלוואות!$F$6,הלוואות!$G$6,0),0),0)+IF(A20&gt;=הלוואות!$D$7,IF(מרכז!A20&lt;=הלוואות!$E$7,IF(DAY(מרכז!A20)=הלוואות!$F$7,הלוואות!$G$7,0),0),0)+IF(A20&gt;=הלוואות!$D$8,IF(מרכז!A20&lt;=הלוואות!$E$8,IF(DAY(מרכז!A20)=הלוואות!$F$8,הלוואות!$G$8,0),0),0)+IF(A20&gt;=הלוואות!$D$9,IF(מרכז!A20&lt;=הלוואות!$E$9,IF(DAY(מרכז!A20)=הלוואות!$F$9,הלוואות!$G$9,0),0),0)+IF(A20&gt;=הלוואות!$D$10,IF(מרכז!A20&lt;=הלוואות!$E$10,IF(DAY(מרכז!A20)=הלוואות!$F$10,הלוואות!$G$10,0),0),0)+IF(A20&gt;=הלוואות!$D$11,IF(מרכז!A20&lt;=הלוואות!$E$11,IF(DAY(מרכז!A20)=הלוואות!$F$11,הלוואות!$G$11,0),0),0)+IF(A20&gt;=הלוואות!$D$12,IF(מרכז!A20&lt;=הלוואות!$E$12,IF(DAY(מרכז!A20)=הלוואות!$F$12,הלוואות!$G$12,0),0),0)+IF(A20&gt;=הלוואות!$D$13,IF(מרכז!A20&lt;=הלוואות!$E$13,IF(DAY(מרכז!A20)=הלוואות!$F$13,הלוואות!$G$13,0),0),0)+IF(A20&gt;=הלוואות!$D$14,IF(מרכז!A20&lt;=הלוואות!$E$14,IF(DAY(מרכז!A20)=הלוואות!$F$14,הלוואות!$G$14,0),0),0)+IF(A20&gt;=הלוואות!$D$15,IF(מרכז!A20&lt;=הלוואות!$E$15,IF(DAY(מרכז!A20)=הלוואות!$F$15,הלוואות!$G$15,0),0),0)+IF(A20&gt;=הלוואות!$D$16,IF(מרכז!A20&lt;=הלוואות!$E$16,IF(DAY(מרכז!A20)=הלוואות!$F$16,הלוואות!$G$16,0),0),0)+IF(A20&gt;=הלוואות!$D$17,IF(מרכז!A20&lt;=הלוואות!$E$17,IF(DAY(מרכז!A20)=הלוואות!$F$17,הלוואות!$G$17,0),0),0)+IF(A20&gt;=הלוואות!$D$18,IF(מרכז!A20&lt;=הלוואות!$E$18,IF(DAY(מרכז!A20)=הלוואות!$F$18,הלוואות!$G$18,0),0),0)+IF(A20&gt;=הלוואות!$D$19,IF(מרכז!A20&lt;=הלוואות!$E$19,IF(DAY(מרכז!A20)=הלוואות!$F$19,הלוואות!$G$19,0),0),0)+IF(A20&gt;=הלוואות!$D$20,IF(מרכז!A20&lt;=הלוואות!$E$20,IF(DAY(מרכז!A20)=הלוואות!$F$20,הלוואות!$G$20,0),0),0)+IF(A20&gt;=הלוואות!$D$21,IF(מרכז!A20&lt;=הלוואות!$E$21,IF(DAY(מרכז!A20)=הלוואות!$F$21,הלוואות!$G$21,0),0),0)+IF(A20&gt;=הלוואות!$D$22,IF(מרכז!A20&lt;=הלוואות!$E$22,IF(DAY(מרכז!A20)=הלוואות!$F$22,הלוואות!$G$22,0),0),0)+IF(A20&gt;=הלוואות!$D$23,IF(מרכז!A20&lt;=הלוואות!$E$23,IF(DAY(מרכז!A20)=הלוואות!$F$23,הלוואות!$G$23,0),0),0)+IF(A20&gt;=הלוואות!$D$24,IF(מרכז!A20&lt;=הלוואות!$E$24,IF(DAY(מרכז!A20)=הלוואות!$F$24,הלוואות!$G$24,0),0),0)+IF(A20&gt;=הלוואות!$D$25,IF(מרכז!A20&lt;=הלוואות!$E$25,IF(DAY(מרכז!A20)=הלוואות!$F$25,הלוואות!$G$25,0),0),0)+IF(A20&gt;=הלוואות!$D$26,IF(מרכז!A20&lt;=הלוואות!$E$26,IF(DAY(מרכז!A20)=הלוואות!$F$26,הלוואות!$G$26,0),0),0)+IF(A20&gt;=הלוואות!$D$27,IF(מרכז!A20&lt;=הלוואות!$E$27,IF(DAY(מרכז!A20)=הלוואות!$F$27,הלוואות!$G$27,0),0),0)+IF(A20&gt;=הלוואות!$D$28,IF(מרכז!A20&lt;=הלוואות!$E$28,IF(DAY(מרכז!A20)=הלוואות!$F$28,הלוואות!$G$28,0),0),0)+IF(A20&gt;=הלוואות!$D$29,IF(מרכז!A20&lt;=הלוואות!$E$29,IF(DAY(מרכז!A20)=הלוואות!$F$29,הלוואות!$G$29,0),0),0)+IF(A20&gt;=הלוואות!$D$30,IF(מרכז!A20&lt;=הלוואות!$E$30,IF(DAY(מרכז!A20)=הלוואות!$F$30,הלוואות!$G$30,0),0),0)+IF(A20&gt;=הלוואות!$D$31,IF(מרכז!A20&lt;=הלוואות!$E$31,IF(DAY(מרכז!A20)=הלוואות!$F$31,הלוואות!$G$31,0),0),0)+IF(A20&gt;=הלוואות!$D$32,IF(מרכז!A20&lt;=הלוואות!$E$32,IF(DAY(מרכז!A20)=הלוואות!$F$32,הלוואות!$G$32,0),0),0)+IF(A20&gt;=הלוואות!$D$33,IF(מרכז!A20&lt;=הלוואות!$E$33,IF(DAY(מרכז!A20)=הלוואות!$F$33,הלוואות!$G$33,0),0),0)+IF(A20&gt;=הלוואות!$D$34,IF(מרכז!A20&lt;=הלוואות!$E$34,IF(DAY(מרכז!A20)=הלוואות!$F$34,הלוואות!$G$34,0),0),0)</f>
        <v>0</v>
      </c>
      <c r="E20" s="93">
        <f>SUMIF(הלוואות!$D$46:$D$65,מרכז!A20,הלוואות!$E$46:$E$65)</f>
        <v>0</v>
      </c>
      <c r="F20" s="93">
        <f>SUMIF(נכנסים!$A$5:$A$5890,מרכז!A20,נכנסים!$B$5:$B$5890)</f>
        <v>0</v>
      </c>
      <c r="G20" s="94"/>
      <c r="H20" s="94"/>
      <c r="I20" s="94"/>
      <c r="J20" s="99">
        <f t="shared" si="0"/>
        <v>50000</v>
      </c>
    </row>
    <row r="21" spans="1:10">
      <c r="A21" s="153">
        <v>45674</v>
      </c>
      <c r="B21" s="93">
        <f>SUMIF(יוצאים!$A$5:$A$5835,מרכז!A21,יוצאים!$D$5:$D$5835)</f>
        <v>0</v>
      </c>
      <c r="C21" s="93">
        <f>HLOOKUP(DAY($A21),'טב.הו"ק'!$G$4:$AK$162,'טב.הו"ק'!$A$162+2,FALSE)</f>
        <v>0</v>
      </c>
      <c r="D21" s="93">
        <f>IF(A21&gt;=הלוואות!$D$5,IF(מרכז!A21&lt;=הלוואות!$E$5,IF(DAY(מרכז!A21)=הלוואות!$F$5,הלוואות!$G$5,0),0),0)+IF(A21&gt;=הלוואות!$D$6,IF(מרכז!A21&lt;=הלוואות!$E$6,IF(DAY(מרכז!A21)=הלוואות!$F$6,הלוואות!$G$6,0),0),0)+IF(A21&gt;=הלוואות!$D$7,IF(מרכז!A21&lt;=הלוואות!$E$7,IF(DAY(מרכז!A21)=הלוואות!$F$7,הלוואות!$G$7,0),0),0)+IF(A21&gt;=הלוואות!$D$8,IF(מרכז!A21&lt;=הלוואות!$E$8,IF(DAY(מרכז!A21)=הלוואות!$F$8,הלוואות!$G$8,0),0),0)+IF(A21&gt;=הלוואות!$D$9,IF(מרכז!A21&lt;=הלוואות!$E$9,IF(DAY(מרכז!A21)=הלוואות!$F$9,הלוואות!$G$9,0),0),0)+IF(A21&gt;=הלוואות!$D$10,IF(מרכז!A21&lt;=הלוואות!$E$10,IF(DAY(מרכז!A21)=הלוואות!$F$10,הלוואות!$G$10,0),0),0)+IF(A21&gt;=הלוואות!$D$11,IF(מרכז!A21&lt;=הלוואות!$E$11,IF(DAY(מרכז!A21)=הלוואות!$F$11,הלוואות!$G$11,0),0),0)+IF(A21&gt;=הלוואות!$D$12,IF(מרכז!A21&lt;=הלוואות!$E$12,IF(DAY(מרכז!A21)=הלוואות!$F$12,הלוואות!$G$12,0),0),0)+IF(A21&gt;=הלוואות!$D$13,IF(מרכז!A21&lt;=הלוואות!$E$13,IF(DAY(מרכז!A21)=הלוואות!$F$13,הלוואות!$G$13,0),0),0)+IF(A21&gt;=הלוואות!$D$14,IF(מרכז!A21&lt;=הלוואות!$E$14,IF(DAY(מרכז!A21)=הלוואות!$F$14,הלוואות!$G$14,0),0),0)+IF(A21&gt;=הלוואות!$D$15,IF(מרכז!A21&lt;=הלוואות!$E$15,IF(DAY(מרכז!A21)=הלוואות!$F$15,הלוואות!$G$15,0),0),0)+IF(A21&gt;=הלוואות!$D$16,IF(מרכז!A21&lt;=הלוואות!$E$16,IF(DAY(מרכז!A21)=הלוואות!$F$16,הלוואות!$G$16,0),0),0)+IF(A21&gt;=הלוואות!$D$17,IF(מרכז!A21&lt;=הלוואות!$E$17,IF(DAY(מרכז!A21)=הלוואות!$F$17,הלוואות!$G$17,0),0),0)+IF(A21&gt;=הלוואות!$D$18,IF(מרכז!A21&lt;=הלוואות!$E$18,IF(DAY(מרכז!A21)=הלוואות!$F$18,הלוואות!$G$18,0),0),0)+IF(A21&gt;=הלוואות!$D$19,IF(מרכז!A21&lt;=הלוואות!$E$19,IF(DAY(מרכז!A21)=הלוואות!$F$19,הלוואות!$G$19,0),0),0)+IF(A21&gt;=הלוואות!$D$20,IF(מרכז!A21&lt;=הלוואות!$E$20,IF(DAY(מרכז!A21)=הלוואות!$F$20,הלוואות!$G$20,0),0),0)+IF(A21&gt;=הלוואות!$D$21,IF(מרכז!A21&lt;=הלוואות!$E$21,IF(DAY(מרכז!A21)=הלוואות!$F$21,הלוואות!$G$21,0),0),0)+IF(A21&gt;=הלוואות!$D$22,IF(מרכז!A21&lt;=הלוואות!$E$22,IF(DAY(מרכז!A21)=הלוואות!$F$22,הלוואות!$G$22,0),0),0)+IF(A21&gt;=הלוואות!$D$23,IF(מרכז!A21&lt;=הלוואות!$E$23,IF(DAY(מרכז!A21)=הלוואות!$F$23,הלוואות!$G$23,0),0),0)+IF(A21&gt;=הלוואות!$D$24,IF(מרכז!A21&lt;=הלוואות!$E$24,IF(DAY(מרכז!A21)=הלוואות!$F$24,הלוואות!$G$24,0),0),0)+IF(A21&gt;=הלוואות!$D$25,IF(מרכז!A21&lt;=הלוואות!$E$25,IF(DAY(מרכז!A21)=הלוואות!$F$25,הלוואות!$G$25,0),0),0)+IF(A21&gt;=הלוואות!$D$26,IF(מרכז!A21&lt;=הלוואות!$E$26,IF(DAY(מרכז!A21)=הלוואות!$F$26,הלוואות!$G$26,0),0),0)+IF(A21&gt;=הלוואות!$D$27,IF(מרכז!A21&lt;=הלוואות!$E$27,IF(DAY(מרכז!A21)=הלוואות!$F$27,הלוואות!$G$27,0),0),0)+IF(A21&gt;=הלוואות!$D$28,IF(מרכז!A21&lt;=הלוואות!$E$28,IF(DAY(מרכז!A21)=הלוואות!$F$28,הלוואות!$G$28,0),0),0)+IF(A21&gt;=הלוואות!$D$29,IF(מרכז!A21&lt;=הלוואות!$E$29,IF(DAY(מרכז!A21)=הלוואות!$F$29,הלוואות!$G$29,0),0),0)+IF(A21&gt;=הלוואות!$D$30,IF(מרכז!A21&lt;=הלוואות!$E$30,IF(DAY(מרכז!A21)=הלוואות!$F$30,הלוואות!$G$30,0),0),0)+IF(A21&gt;=הלוואות!$D$31,IF(מרכז!A21&lt;=הלוואות!$E$31,IF(DAY(מרכז!A21)=הלוואות!$F$31,הלוואות!$G$31,0),0),0)+IF(A21&gt;=הלוואות!$D$32,IF(מרכז!A21&lt;=הלוואות!$E$32,IF(DAY(מרכז!A21)=הלוואות!$F$32,הלוואות!$G$32,0),0),0)+IF(A21&gt;=הלוואות!$D$33,IF(מרכז!A21&lt;=הלוואות!$E$33,IF(DAY(מרכז!A21)=הלוואות!$F$33,הלוואות!$G$33,0),0),0)+IF(A21&gt;=הלוואות!$D$34,IF(מרכז!A21&lt;=הלוואות!$E$34,IF(DAY(מרכז!A21)=הלוואות!$F$34,הלוואות!$G$34,0),0),0)</f>
        <v>0</v>
      </c>
      <c r="E21" s="93">
        <f>SUMIF(הלוואות!$D$46:$D$65,מרכז!A21,הלוואות!$E$46:$E$65)</f>
        <v>0</v>
      </c>
      <c r="F21" s="93">
        <f>SUMIF(נכנסים!$A$5:$A$5890,מרכז!A21,נכנסים!$B$5:$B$5890)</f>
        <v>0</v>
      </c>
      <c r="G21" s="94"/>
      <c r="H21" s="94"/>
      <c r="I21" s="94"/>
      <c r="J21" s="99">
        <f t="shared" si="0"/>
        <v>50000</v>
      </c>
    </row>
    <row r="22" spans="1:10">
      <c r="A22" s="153">
        <v>45675</v>
      </c>
      <c r="B22" s="93">
        <f>SUMIF(יוצאים!$A$5:$A$5835,מרכז!A22,יוצאים!$D$5:$D$5835)</f>
        <v>0</v>
      </c>
      <c r="C22" s="93">
        <f>HLOOKUP(DAY($A22),'טב.הו"ק'!$G$4:$AK$162,'טב.הו"ק'!$A$162+2,FALSE)</f>
        <v>0</v>
      </c>
      <c r="D22" s="93">
        <f>IF(A22&gt;=הלוואות!$D$5,IF(מרכז!A22&lt;=הלוואות!$E$5,IF(DAY(מרכז!A22)=הלוואות!$F$5,הלוואות!$G$5,0),0),0)+IF(A22&gt;=הלוואות!$D$6,IF(מרכז!A22&lt;=הלוואות!$E$6,IF(DAY(מרכז!A22)=הלוואות!$F$6,הלוואות!$G$6,0),0),0)+IF(A22&gt;=הלוואות!$D$7,IF(מרכז!A22&lt;=הלוואות!$E$7,IF(DAY(מרכז!A22)=הלוואות!$F$7,הלוואות!$G$7,0),0),0)+IF(A22&gt;=הלוואות!$D$8,IF(מרכז!A22&lt;=הלוואות!$E$8,IF(DAY(מרכז!A22)=הלוואות!$F$8,הלוואות!$G$8,0),0),0)+IF(A22&gt;=הלוואות!$D$9,IF(מרכז!A22&lt;=הלוואות!$E$9,IF(DAY(מרכז!A22)=הלוואות!$F$9,הלוואות!$G$9,0),0),0)+IF(A22&gt;=הלוואות!$D$10,IF(מרכז!A22&lt;=הלוואות!$E$10,IF(DAY(מרכז!A22)=הלוואות!$F$10,הלוואות!$G$10,0),0),0)+IF(A22&gt;=הלוואות!$D$11,IF(מרכז!A22&lt;=הלוואות!$E$11,IF(DAY(מרכז!A22)=הלוואות!$F$11,הלוואות!$G$11,0),0),0)+IF(A22&gt;=הלוואות!$D$12,IF(מרכז!A22&lt;=הלוואות!$E$12,IF(DAY(מרכז!A22)=הלוואות!$F$12,הלוואות!$G$12,0),0),0)+IF(A22&gt;=הלוואות!$D$13,IF(מרכז!A22&lt;=הלוואות!$E$13,IF(DAY(מרכז!A22)=הלוואות!$F$13,הלוואות!$G$13,0),0),0)+IF(A22&gt;=הלוואות!$D$14,IF(מרכז!A22&lt;=הלוואות!$E$14,IF(DAY(מרכז!A22)=הלוואות!$F$14,הלוואות!$G$14,0),0),0)+IF(A22&gt;=הלוואות!$D$15,IF(מרכז!A22&lt;=הלוואות!$E$15,IF(DAY(מרכז!A22)=הלוואות!$F$15,הלוואות!$G$15,0),0),0)+IF(A22&gt;=הלוואות!$D$16,IF(מרכז!A22&lt;=הלוואות!$E$16,IF(DAY(מרכז!A22)=הלוואות!$F$16,הלוואות!$G$16,0),0),0)+IF(A22&gt;=הלוואות!$D$17,IF(מרכז!A22&lt;=הלוואות!$E$17,IF(DAY(מרכז!A22)=הלוואות!$F$17,הלוואות!$G$17,0),0),0)+IF(A22&gt;=הלוואות!$D$18,IF(מרכז!A22&lt;=הלוואות!$E$18,IF(DAY(מרכז!A22)=הלוואות!$F$18,הלוואות!$G$18,0),0),0)+IF(A22&gt;=הלוואות!$D$19,IF(מרכז!A22&lt;=הלוואות!$E$19,IF(DAY(מרכז!A22)=הלוואות!$F$19,הלוואות!$G$19,0),0),0)+IF(A22&gt;=הלוואות!$D$20,IF(מרכז!A22&lt;=הלוואות!$E$20,IF(DAY(מרכז!A22)=הלוואות!$F$20,הלוואות!$G$20,0),0),0)+IF(A22&gt;=הלוואות!$D$21,IF(מרכז!A22&lt;=הלוואות!$E$21,IF(DAY(מרכז!A22)=הלוואות!$F$21,הלוואות!$G$21,0),0),0)+IF(A22&gt;=הלוואות!$D$22,IF(מרכז!A22&lt;=הלוואות!$E$22,IF(DAY(מרכז!A22)=הלוואות!$F$22,הלוואות!$G$22,0),0),0)+IF(A22&gt;=הלוואות!$D$23,IF(מרכז!A22&lt;=הלוואות!$E$23,IF(DAY(מרכז!A22)=הלוואות!$F$23,הלוואות!$G$23,0),0),0)+IF(A22&gt;=הלוואות!$D$24,IF(מרכז!A22&lt;=הלוואות!$E$24,IF(DAY(מרכז!A22)=הלוואות!$F$24,הלוואות!$G$24,0),0),0)+IF(A22&gt;=הלוואות!$D$25,IF(מרכז!A22&lt;=הלוואות!$E$25,IF(DAY(מרכז!A22)=הלוואות!$F$25,הלוואות!$G$25,0),0),0)+IF(A22&gt;=הלוואות!$D$26,IF(מרכז!A22&lt;=הלוואות!$E$26,IF(DAY(מרכז!A22)=הלוואות!$F$26,הלוואות!$G$26,0),0),0)+IF(A22&gt;=הלוואות!$D$27,IF(מרכז!A22&lt;=הלוואות!$E$27,IF(DAY(מרכז!A22)=הלוואות!$F$27,הלוואות!$G$27,0),0),0)+IF(A22&gt;=הלוואות!$D$28,IF(מרכז!A22&lt;=הלוואות!$E$28,IF(DAY(מרכז!A22)=הלוואות!$F$28,הלוואות!$G$28,0),0),0)+IF(A22&gt;=הלוואות!$D$29,IF(מרכז!A22&lt;=הלוואות!$E$29,IF(DAY(מרכז!A22)=הלוואות!$F$29,הלוואות!$G$29,0),0),0)+IF(A22&gt;=הלוואות!$D$30,IF(מרכז!A22&lt;=הלוואות!$E$30,IF(DAY(מרכז!A22)=הלוואות!$F$30,הלוואות!$G$30,0),0),0)+IF(A22&gt;=הלוואות!$D$31,IF(מרכז!A22&lt;=הלוואות!$E$31,IF(DAY(מרכז!A22)=הלוואות!$F$31,הלוואות!$G$31,0),0),0)+IF(A22&gt;=הלוואות!$D$32,IF(מרכז!A22&lt;=הלוואות!$E$32,IF(DAY(מרכז!A22)=הלוואות!$F$32,הלוואות!$G$32,0),0),0)+IF(A22&gt;=הלוואות!$D$33,IF(מרכז!A22&lt;=הלוואות!$E$33,IF(DAY(מרכז!A22)=הלוואות!$F$33,הלוואות!$G$33,0),0),0)+IF(A22&gt;=הלוואות!$D$34,IF(מרכז!A22&lt;=הלוואות!$E$34,IF(DAY(מרכז!A22)=הלוואות!$F$34,הלוואות!$G$34,0),0),0)</f>
        <v>0</v>
      </c>
      <c r="E22" s="93">
        <f>SUMIF(הלוואות!$D$46:$D$65,מרכז!A22,הלוואות!$E$46:$E$65)</f>
        <v>0</v>
      </c>
      <c r="F22" s="93">
        <f>SUMIF(נכנסים!$A$5:$A$5890,מרכז!A22,נכנסים!$B$5:$B$5890)</f>
        <v>0</v>
      </c>
      <c r="G22" s="94"/>
      <c r="H22" s="94"/>
      <c r="I22" s="94"/>
      <c r="J22" s="99">
        <f t="shared" si="0"/>
        <v>50000</v>
      </c>
    </row>
    <row r="23" spans="1:10">
      <c r="A23" s="153">
        <v>45676</v>
      </c>
      <c r="B23" s="93">
        <f>SUMIF(יוצאים!$A$5:$A$5835,מרכז!A23,יוצאים!$D$5:$D$5835)</f>
        <v>0</v>
      </c>
      <c r="C23" s="93">
        <f>HLOOKUP(DAY($A23),'טב.הו"ק'!$G$4:$AK$162,'טב.הו"ק'!$A$162+2,FALSE)</f>
        <v>0</v>
      </c>
      <c r="D23" s="93">
        <f>IF(A23&gt;=הלוואות!$D$5,IF(מרכז!A23&lt;=הלוואות!$E$5,IF(DAY(מרכז!A23)=הלוואות!$F$5,הלוואות!$G$5,0),0),0)+IF(A23&gt;=הלוואות!$D$6,IF(מרכז!A23&lt;=הלוואות!$E$6,IF(DAY(מרכז!A23)=הלוואות!$F$6,הלוואות!$G$6,0),0),0)+IF(A23&gt;=הלוואות!$D$7,IF(מרכז!A23&lt;=הלוואות!$E$7,IF(DAY(מרכז!A23)=הלוואות!$F$7,הלוואות!$G$7,0),0),0)+IF(A23&gt;=הלוואות!$D$8,IF(מרכז!A23&lt;=הלוואות!$E$8,IF(DAY(מרכז!A23)=הלוואות!$F$8,הלוואות!$G$8,0),0),0)+IF(A23&gt;=הלוואות!$D$9,IF(מרכז!A23&lt;=הלוואות!$E$9,IF(DAY(מרכז!A23)=הלוואות!$F$9,הלוואות!$G$9,0),0),0)+IF(A23&gt;=הלוואות!$D$10,IF(מרכז!A23&lt;=הלוואות!$E$10,IF(DAY(מרכז!A23)=הלוואות!$F$10,הלוואות!$G$10,0),0),0)+IF(A23&gt;=הלוואות!$D$11,IF(מרכז!A23&lt;=הלוואות!$E$11,IF(DAY(מרכז!A23)=הלוואות!$F$11,הלוואות!$G$11,0),0),0)+IF(A23&gt;=הלוואות!$D$12,IF(מרכז!A23&lt;=הלוואות!$E$12,IF(DAY(מרכז!A23)=הלוואות!$F$12,הלוואות!$G$12,0),0),0)+IF(A23&gt;=הלוואות!$D$13,IF(מרכז!A23&lt;=הלוואות!$E$13,IF(DAY(מרכז!A23)=הלוואות!$F$13,הלוואות!$G$13,0),0),0)+IF(A23&gt;=הלוואות!$D$14,IF(מרכז!A23&lt;=הלוואות!$E$14,IF(DAY(מרכז!A23)=הלוואות!$F$14,הלוואות!$G$14,0),0),0)+IF(A23&gt;=הלוואות!$D$15,IF(מרכז!A23&lt;=הלוואות!$E$15,IF(DAY(מרכז!A23)=הלוואות!$F$15,הלוואות!$G$15,0),0),0)+IF(A23&gt;=הלוואות!$D$16,IF(מרכז!A23&lt;=הלוואות!$E$16,IF(DAY(מרכז!A23)=הלוואות!$F$16,הלוואות!$G$16,0),0),0)+IF(A23&gt;=הלוואות!$D$17,IF(מרכז!A23&lt;=הלוואות!$E$17,IF(DAY(מרכז!A23)=הלוואות!$F$17,הלוואות!$G$17,0),0),0)+IF(A23&gt;=הלוואות!$D$18,IF(מרכז!A23&lt;=הלוואות!$E$18,IF(DAY(מרכז!A23)=הלוואות!$F$18,הלוואות!$G$18,0),0),0)+IF(A23&gt;=הלוואות!$D$19,IF(מרכז!A23&lt;=הלוואות!$E$19,IF(DAY(מרכז!A23)=הלוואות!$F$19,הלוואות!$G$19,0),0),0)+IF(A23&gt;=הלוואות!$D$20,IF(מרכז!A23&lt;=הלוואות!$E$20,IF(DAY(מרכז!A23)=הלוואות!$F$20,הלוואות!$G$20,0),0),0)+IF(A23&gt;=הלוואות!$D$21,IF(מרכז!A23&lt;=הלוואות!$E$21,IF(DAY(מרכז!A23)=הלוואות!$F$21,הלוואות!$G$21,0),0),0)+IF(A23&gt;=הלוואות!$D$22,IF(מרכז!A23&lt;=הלוואות!$E$22,IF(DAY(מרכז!A23)=הלוואות!$F$22,הלוואות!$G$22,0),0),0)+IF(A23&gt;=הלוואות!$D$23,IF(מרכז!A23&lt;=הלוואות!$E$23,IF(DAY(מרכז!A23)=הלוואות!$F$23,הלוואות!$G$23,0),0),0)+IF(A23&gt;=הלוואות!$D$24,IF(מרכז!A23&lt;=הלוואות!$E$24,IF(DAY(מרכז!A23)=הלוואות!$F$24,הלוואות!$G$24,0),0),0)+IF(A23&gt;=הלוואות!$D$25,IF(מרכז!A23&lt;=הלוואות!$E$25,IF(DAY(מרכז!A23)=הלוואות!$F$25,הלוואות!$G$25,0),0),0)+IF(A23&gt;=הלוואות!$D$26,IF(מרכז!A23&lt;=הלוואות!$E$26,IF(DAY(מרכז!A23)=הלוואות!$F$26,הלוואות!$G$26,0),0),0)+IF(A23&gt;=הלוואות!$D$27,IF(מרכז!A23&lt;=הלוואות!$E$27,IF(DAY(מרכז!A23)=הלוואות!$F$27,הלוואות!$G$27,0),0),0)+IF(A23&gt;=הלוואות!$D$28,IF(מרכז!A23&lt;=הלוואות!$E$28,IF(DAY(מרכז!A23)=הלוואות!$F$28,הלוואות!$G$28,0),0),0)+IF(A23&gt;=הלוואות!$D$29,IF(מרכז!A23&lt;=הלוואות!$E$29,IF(DAY(מרכז!A23)=הלוואות!$F$29,הלוואות!$G$29,0),0),0)+IF(A23&gt;=הלוואות!$D$30,IF(מרכז!A23&lt;=הלוואות!$E$30,IF(DAY(מרכז!A23)=הלוואות!$F$30,הלוואות!$G$30,0),0),0)+IF(A23&gt;=הלוואות!$D$31,IF(מרכז!A23&lt;=הלוואות!$E$31,IF(DAY(מרכז!A23)=הלוואות!$F$31,הלוואות!$G$31,0),0),0)+IF(A23&gt;=הלוואות!$D$32,IF(מרכז!A23&lt;=הלוואות!$E$32,IF(DAY(מרכז!A23)=הלוואות!$F$32,הלוואות!$G$32,0),0),0)+IF(A23&gt;=הלוואות!$D$33,IF(מרכז!A23&lt;=הלוואות!$E$33,IF(DAY(מרכז!A23)=הלוואות!$F$33,הלוואות!$G$33,0),0),0)+IF(A23&gt;=הלוואות!$D$34,IF(מרכז!A23&lt;=הלוואות!$E$34,IF(DAY(מרכז!A23)=הלוואות!$F$34,הלוואות!$G$34,0),0),0)</f>
        <v>0</v>
      </c>
      <c r="E23" s="93">
        <f>SUMIF(הלוואות!$D$46:$D$65,מרכז!A23,הלוואות!$E$46:$E$65)</f>
        <v>0</v>
      </c>
      <c r="F23" s="93">
        <f>SUMIF(נכנסים!$A$5:$A$5890,מרכז!A23,נכנסים!$B$5:$B$5890)</f>
        <v>0</v>
      </c>
      <c r="G23" s="94"/>
      <c r="H23" s="94"/>
      <c r="I23" s="94"/>
      <c r="J23" s="99">
        <f t="shared" si="0"/>
        <v>50000</v>
      </c>
    </row>
    <row r="24" spans="1:10">
      <c r="A24" s="153">
        <v>45677</v>
      </c>
      <c r="B24" s="93">
        <f>SUMIF(יוצאים!$A$5:$A$5835,מרכז!A24,יוצאים!$D$5:$D$5835)</f>
        <v>0</v>
      </c>
      <c r="C24" s="93">
        <f>HLOOKUP(DAY($A24),'טב.הו"ק'!$G$4:$AK$162,'טב.הו"ק'!$A$162+2,FALSE)</f>
        <v>0</v>
      </c>
      <c r="D24" s="93">
        <f>IF(A24&gt;=הלוואות!$D$5,IF(מרכז!A24&lt;=הלוואות!$E$5,IF(DAY(מרכז!A24)=הלוואות!$F$5,הלוואות!$G$5,0),0),0)+IF(A24&gt;=הלוואות!$D$6,IF(מרכז!A24&lt;=הלוואות!$E$6,IF(DAY(מרכז!A24)=הלוואות!$F$6,הלוואות!$G$6,0),0),0)+IF(A24&gt;=הלוואות!$D$7,IF(מרכז!A24&lt;=הלוואות!$E$7,IF(DAY(מרכז!A24)=הלוואות!$F$7,הלוואות!$G$7,0),0),0)+IF(A24&gt;=הלוואות!$D$8,IF(מרכז!A24&lt;=הלוואות!$E$8,IF(DAY(מרכז!A24)=הלוואות!$F$8,הלוואות!$G$8,0),0),0)+IF(A24&gt;=הלוואות!$D$9,IF(מרכז!A24&lt;=הלוואות!$E$9,IF(DAY(מרכז!A24)=הלוואות!$F$9,הלוואות!$G$9,0),0),0)+IF(A24&gt;=הלוואות!$D$10,IF(מרכז!A24&lt;=הלוואות!$E$10,IF(DAY(מרכז!A24)=הלוואות!$F$10,הלוואות!$G$10,0),0),0)+IF(A24&gt;=הלוואות!$D$11,IF(מרכז!A24&lt;=הלוואות!$E$11,IF(DAY(מרכז!A24)=הלוואות!$F$11,הלוואות!$G$11,0),0),0)+IF(A24&gt;=הלוואות!$D$12,IF(מרכז!A24&lt;=הלוואות!$E$12,IF(DAY(מרכז!A24)=הלוואות!$F$12,הלוואות!$G$12,0),0),0)+IF(A24&gt;=הלוואות!$D$13,IF(מרכז!A24&lt;=הלוואות!$E$13,IF(DAY(מרכז!A24)=הלוואות!$F$13,הלוואות!$G$13,0),0),0)+IF(A24&gt;=הלוואות!$D$14,IF(מרכז!A24&lt;=הלוואות!$E$14,IF(DAY(מרכז!A24)=הלוואות!$F$14,הלוואות!$G$14,0),0),0)+IF(A24&gt;=הלוואות!$D$15,IF(מרכז!A24&lt;=הלוואות!$E$15,IF(DAY(מרכז!A24)=הלוואות!$F$15,הלוואות!$G$15,0),0),0)+IF(A24&gt;=הלוואות!$D$16,IF(מרכז!A24&lt;=הלוואות!$E$16,IF(DAY(מרכז!A24)=הלוואות!$F$16,הלוואות!$G$16,0),0),0)+IF(A24&gt;=הלוואות!$D$17,IF(מרכז!A24&lt;=הלוואות!$E$17,IF(DAY(מרכז!A24)=הלוואות!$F$17,הלוואות!$G$17,0),0),0)+IF(A24&gt;=הלוואות!$D$18,IF(מרכז!A24&lt;=הלוואות!$E$18,IF(DAY(מרכז!A24)=הלוואות!$F$18,הלוואות!$G$18,0),0),0)+IF(A24&gt;=הלוואות!$D$19,IF(מרכז!A24&lt;=הלוואות!$E$19,IF(DAY(מרכז!A24)=הלוואות!$F$19,הלוואות!$G$19,0),0),0)+IF(A24&gt;=הלוואות!$D$20,IF(מרכז!A24&lt;=הלוואות!$E$20,IF(DAY(מרכז!A24)=הלוואות!$F$20,הלוואות!$G$20,0),0),0)+IF(A24&gt;=הלוואות!$D$21,IF(מרכז!A24&lt;=הלוואות!$E$21,IF(DAY(מרכז!A24)=הלוואות!$F$21,הלוואות!$G$21,0),0),0)+IF(A24&gt;=הלוואות!$D$22,IF(מרכז!A24&lt;=הלוואות!$E$22,IF(DAY(מרכז!A24)=הלוואות!$F$22,הלוואות!$G$22,0),0),0)+IF(A24&gt;=הלוואות!$D$23,IF(מרכז!A24&lt;=הלוואות!$E$23,IF(DAY(מרכז!A24)=הלוואות!$F$23,הלוואות!$G$23,0),0),0)+IF(A24&gt;=הלוואות!$D$24,IF(מרכז!A24&lt;=הלוואות!$E$24,IF(DAY(מרכז!A24)=הלוואות!$F$24,הלוואות!$G$24,0),0),0)+IF(A24&gt;=הלוואות!$D$25,IF(מרכז!A24&lt;=הלוואות!$E$25,IF(DAY(מרכז!A24)=הלוואות!$F$25,הלוואות!$G$25,0),0),0)+IF(A24&gt;=הלוואות!$D$26,IF(מרכז!A24&lt;=הלוואות!$E$26,IF(DAY(מרכז!A24)=הלוואות!$F$26,הלוואות!$G$26,0),0),0)+IF(A24&gt;=הלוואות!$D$27,IF(מרכז!A24&lt;=הלוואות!$E$27,IF(DAY(מרכז!A24)=הלוואות!$F$27,הלוואות!$G$27,0),0),0)+IF(A24&gt;=הלוואות!$D$28,IF(מרכז!A24&lt;=הלוואות!$E$28,IF(DAY(מרכז!A24)=הלוואות!$F$28,הלוואות!$G$28,0),0),0)+IF(A24&gt;=הלוואות!$D$29,IF(מרכז!A24&lt;=הלוואות!$E$29,IF(DAY(מרכז!A24)=הלוואות!$F$29,הלוואות!$G$29,0),0),0)+IF(A24&gt;=הלוואות!$D$30,IF(מרכז!A24&lt;=הלוואות!$E$30,IF(DAY(מרכז!A24)=הלוואות!$F$30,הלוואות!$G$30,0),0),0)+IF(A24&gt;=הלוואות!$D$31,IF(מרכז!A24&lt;=הלוואות!$E$31,IF(DAY(מרכז!A24)=הלוואות!$F$31,הלוואות!$G$31,0),0),0)+IF(A24&gt;=הלוואות!$D$32,IF(מרכז!A24&lt;=הלוואות!$E$32,IF(DAY(מרכז!A24)=הלוואות!$F$32,הלוואות!$G$32,0),0),0)+IF(A24&gt;=הלוואות!$D$33,IF(מרכז!A24&lt;=הלוואות!$E$33,IF(DAY(מרכז!A24)=הלוואות!$F$33,הלוואות!$G$33,0),0),0)+IF(A24&gt;=הלוואות!$D$34,IF(מרכז!A24&lt;=הלוואות!$E$34,IF(DAY(מרכז!A24)=הלוואות!$F$34,הלוואות!$G$34,0),0),0)</f>
        <v>0</v>
      </c>
      <c r="E24" s="93">
        <f>SUMIF(הלוואות!$D$46:$D$65,מרכז!A24,הלוואות!$E$46:$E$65)</f>
        <v>0</v>
      </c>
      <c r="F24" s="93">
        <f>SUMIF(נכנסים!$A$5:$A$5890,מרכז!A24,נכנסים!$B$5:$B$5890)</f>
        <v>0</v>
      </c>
      <c r="G24" s="94"/>
      <c r="H24" s="94"/>
      <c r="I24" s="94"/>
      <c r="J24" s="99">
        <f t="shared" si="0"/>
        <v>50000</v>
      </c>
    </row>
    <row r="25" spans="1:10">
      <c r="A25" s="153">
        <v>45678</v>
      </c>
      <c r="B25" s="93">
        <f>SUMIF(יוצאים!$A$5:$A$5835,מרכז!A25,יוצאים!$D$5:$D$5835)</f>
        <v>0</v>
      </c>
      <c r="C25" s="93">
        <f>HLOOKUP(DAY($A25),'טב.הו"ק'!$G$4:$AK$162,'טב.הו"ק'!$A$162+2,FALSE)</f>
        <v>0</v>
      </c>
      <c r="D25" s="93">
        <f>IF(A25&gt;=הלוואות!$D$5,IF(מרכז!A25&lt;=הלוואות!$E$5,IF(DAY(מרכז!A25)=הלוואות!$F$5,הלוואות!$G$5,0),0),0)+IF(A25&gt;=הלוואות!$D$6,IF(מרכז!A25&lt;=הלוואות!$E$6,IF(DAY(מרכז!A25)=הלוואות!$F$6,הלוואות!$G$6,0),0),0)+IF(A25&gt;=הלוואות!$D$7,IF(מרכז!A25&lt;=הלוואות!$E$7,IF(DAY(מרכז!A25)=הלוואות!$F$7,הלוואות!$G$7,0),0),0)+IF(A25&gt;=הלוואות!$D$8,IF(מרכז!A25&lt;=הלוואות!$E$8,IF(DAY(מרכז!A25)=הלוואות!$F$8,הלוואות!$G$8,0),0),0)+IF(A25&gt;=הלוואות!$D$9,IF(מרכז!A25&lt;=הלוואות!$E$9,IF(DAY(מרכז!A25)=הלוואות!$F$9,הלוואות!$G$9,0),0),0)+IF(A25&gt;=הלוואות!$D$10,IF(מרכז!A25&lt;=הלוואות!$E$10,IF(DAY(מרכז!A25)=הלוואות!$F$10,הלוואות!$G$10,0),0),0)+IF(A25&gt;=הלוואות!$D$11,IF(מרכז!A25&lt;=הלוואות!$E$11,IF(DAY(מרכז!A25)=הלוואות!$F$11,הלוואות!$G$11,0),0),0)+IF(A25&gt;=הלוואות!$D$12,IF(מרכז!A25&lt;=הלוואות!$E$12,IF(DAY(מרכז!A25)=הלוואות!$F$12,הלוואות!$G$12,0),0),0)+IF(A25&gt;=הלוואות!$D$13,IF(מרכז!A25&lt;=הלוואות!$E$13,IF(DAY(מרכז!A25)=הלוואות!$F$13,הלוואות!$G$13,0),0),0)+IF(A25&gt;=הלוואות!$D$14,IF(מרכז!A25&lt;=הלוואות!$E$14,IF(DAY(מרכז!A25)=הלוואות!$F$14,הלוואות!$G$14,0),0),0)+IF(A25&gt;=הלוואות!$D$15,IF(מרכז!A25&lt;=הלוואות!$E$15,IF(DAY(מרכז!A25)=הלוואות!$F$15,הלוואות!$G$15,0),0),0)+IF(A25&gt;=הלוואות!$D$16,IF(מרכז!A25&lt;=הלוואות!$E$16,IF(DAY(מרכז!A25)=הלוואות!$F$16,הלוואות!$G$16,0),0),0)+IF(A25&gt;=הלוואות!$D$17,IF(מרכז!A25&lt;=הלוואות!$E$17,IF(DAY(מרכז!A25)=הלוואות!$F$17,הלוואות!$G$17,0),0),0)+IF(A25&gt;=הלוואות!$D$18,IF(מרכז!A25&lt;=הלוואות!$E$18,IF(DAY(מרכז!A25)=הלוואות!$F$18,הלוואות!$G$18,0),0),0)+IF(A25&gt;=הלוואות!$D$19,IF(מרכז!A25&lt;=הלוואות!$E$19,IF(DAY(מרכז!A25)=הלוואות!$F$19,הלוואות!$G$19,0),0),0)+IF(A25&gt;=הלוואות!$D$20,IF(מרכז!A25&lt;=הלוואות!$E$20,IF(DAY(מרכז!A25)=הלוואות!$F$20,הלוואות!$G$20,0),0),0)+IF(A25&gt;=הלוואות!$D$21,IF(מרכז!A25&lt;=הלוואות!$E$21,IF(DAY(מרכז!A25)=הלוואות!$F$21,הלוואות!$G$21,0),0),0)+IF(A25&gt;=הלוואות!$D$22,IF(מרכז!A25&lt;=הלוואות!$E$22,IF(DAY(מרכז!A25)=הלוואות!$F$22,הלוואות!$G$22,0),0),0)+IF(A25&gt;=הלוואות!$D$23,IF(מרכז!A25&lt;=הלוואות!$E$23,IF(DAY(מרכז!A25)=הלוואות!$F$23,הלוואות!$G$23,0),0),0)+IF(A25&gt;=הלוואות!$D$24,IF(מרכז!A25&lt;=הלוואות!$E$24,IF(DAY(מרכז!A25)=הלוואות!$F$24,הלוואות!$G$24,0),0),0)+IF(A25&gt;=הלוואות!$D$25,IF(מרכז!A25&lt;=הלוואות!$E$25,IF(DAY(מרכז!A25)=הלוואות!$F$25,הלוואות!$G$25,0),0),0)+IF(A25&gt;=הלוואות!$D$26,IF(מרכז!A25&lt;=הלוואות!$E$26,IF(DAY(מרכז!A25)=הלוואות!$F$26,הלוואות!$G$26,0),0),0)+IF(A25&gt;=הלוואות!$D$27,IF(מרכז!A25&lt;=הלוואות!$E$27,IF(DAY(מרכז!A25)=הלוואות!$F$27,הלוואות!$G$27,0),0),0)+IF(A25&gt;=הלוואות!$D$28,IF(מרכז!A25&lt;=הלוואות!$E$28,IF(DAY(מרכז!A25)=הלוואות!$F$28,הלוואות!$G$28,0),0),0)+IF(A25&gt;=הלוואות!$D$29,IF(מרכז!A25&lt;=הלוואות!$E$29,IF(DAY(מרכז!A25)=הלוואות!$F$29,הלוואות!$G$29,0),0),0)+IF(A25&gt;=הלוואות!$D$30,IF(מרכז!A25&lt;=הלוואות!$E$30,IF(DAY(מרכז!A25)=הלוואות!$F$30,הלוואות!$G$30,0),0),0)+IF(A25&gt;=הלוואות!$D$31,IF(מרכז!A25&lt;=הלוואות!$E$31,IF(DAY(מרכז!A25)=הלוואות!$F$31,הלוואות!$G$31,0),0),0)+IF(A25&gt;=הלוואות!$D$32,IF(מרכז!A25&lt;=הלוואות!$E$32,IF(DAY(מרכז!A25)=הלוואות!$F$32,הלוואות!$G$32,0),0),0)+IF(A25&gt;=הלוואות!$D$33,IF(מרכז!A25&lt;=הלוואות!$E$33,IF(DAY(מרכז!A25)=הלוואות!$F$33,הלוואות!$G$33,0),0),0)+IF(A25&gt;=הלוואות!$D$34,IF(מרכז!A25&lt;=הלוואות!$E$34,IF(DAY(מרכז!A25)=הלוואות!$F$34,הלוואות!$G$34,0),0),0)</f>
        <v>0</v>
      </c>
      <c r="E25" s="93">
        <f>SUMIF(הלוואות!$D$46:$D$65,מרכז!A25,הלוואות!$E$46:$E$65)</f>
        <v>0</v>
      </c>
      <c r="F25" s="93">
        <f>SUMIF(נכנסים!$A$5:$A$5890,מרכז!A25,נכנסים!$B$5:$B$5890)</f>
        <v>0</v>
      </c>
      <c r="G25" s="94"/>
      <c r="H25" s="94"/>
      <c r="I25" s="94"/>
      <c r="J25" s="99">
        <f t="shared" si="0"/>
        <v>50000</v>
      </c>
    </row>
    <row r="26" spans="1:10">
      <c r="A26" s="153">
        <v>45679</v>
      </c>
      <c r="B26" s="93">
        <f>SUMIF(יוצאים!$A$5:$A$5835,מרכז!A26,יוצאים!$D$5:$D$5835)</f>
        <v>0</v>
      </c>
      <c r="C26" s="93">
        <f>HLOOKUP(DAY($A26),'טב.הו"ק'!$G$4:$AK$162,'טב.הו"ק'!$A$162+2,FALSE)</f>
        <v>0</v>
      </c>
      <c r="D26" s="93">
        <f>IF(A26&gt;=הלוואות!$D$5,IF(מרכז!A26&lt;=הלוואות!$E$5,IF(DAY(מרכז!A26)=הלוואות!$F$5,הלוואות!$G$5,0),0),0)+IF(A26&gt;=הלוואות!$D$6,IF(מרכז!A26&lt;=הלוואות!$E$6,IF(DAY(מרכז!A26)=הלוואות!$F$6,הלוואות!$G$6,0),0),0)+IF(A26&gt;=הלוואות!$D$7,IF(מרכז!A26&lt;=הלוואות!$E$7,IF(DAY(מרכז!A26)=הלוואות!$F$7,הלוואות!$G$7,0),0),0)+IF(A26&gt;=הלוואות!$D$8,IF(מרכז!A26&lt;=הלוואות!$E$8,IF(DAY(מרכז!A26)=הלוואות!$F$8,הלוואות!$G$8,0),0),0)+IF(A26&gt;=הלוואות!$D$9,IF(מרכז!A26&lt;=הלוואות!$E$9,IF(DAY(מרכז!A26)=הלוואות!$F$9,הלוואות!$G$9,0),0),0)+IF(A26&gt;=הלוואות!$D$10,IF(מרכז!A26&lt;=הלוואות!$E$10,IF(DAY(מרכז!A26)=הלוואות!$F$10,הלוואות!$G$10,0),0),0)+IF(A26&gt;=הלוואות!$D$11,IF(מרכז!A26&lt;=הלוואות!$E$11,IF(DAY(מרכז!A26)=הלוואות!$F$11,הלוואות!$G$11,0),0),0)+IF(A26&gt;=הלוואות!$D$12,IF(מרכז!A26&lt;=הלוואות!$E$12,IF(DAY(מרכז!A26)=הלוואות!$F$12,הלוואות!$G$12,0),0),0)+IF(A26&gt;=הלוואות!$D$13,IF(מרכז!A26&lt;=הלוואות!$E$13,IF(DAY(מרכז!A26)=הלוואות!$F$13,הלוואות!$G$13,0),0),0)+IF(A26&gt;=הלוואות!$D$14,IF(מרכז!A26&lt;=הלוואות!$E$14,IF(DAY(מרכז!A26)=הלוואות!$F$14,הלוואות!$G$14,0),0),0)+IF(A26&gt;=הלוואות!$D$15,IF(מרכז!A26&lt;=הלוואות!$E$15,IF(DAY(מרכז!A26)=הלוואות!$F$15,הלוואות!$G$15,0),0),0)+IF(A26&gt;=הלוואות!$D$16,IF(מרכז!A26&lt;=הלוואות!$E$16,IF(DAY(מרכז!A26)=הלוואות!$F$16,הלוואות!$G$16,0),0),0)+IF(A26&gt;=הלוואות!$D$17,IF(מרכז!A26&lt;=הלוואות!$E$17,IF(DAY(מרכז!A26)=הלוואות!$F$17,הלוואות!$G$17,0),0),0)+IF(A26&gt;=הלוואות!$D$18,IF(מרכז!A26&lt;=הלוואות!$E$18,IF(DAY(מרכז!A26)=הלוואות!$F$18,הלוואות!$G$18,0),0),0)+IF(A26&gt;=הלוואות!$D$19,IF(מרכז!A26&lt;=הלוואות!$E$19,IF(DAY(מרכז!A26)=הלוואות!$F$19,הלוואות!$G$19,0),0),0)+IF(A26&gt;=הלוואות!$D$20,IF(מרכז!A26&lt;=הלוואות!$E$20,IF(DAY(מרכז!A26)=הלוואות!$F$20,הלוואות!$G$20,0),0),0)+IF(A26&gt;=הלוואות!$D$21,IF(מרכז!A26&lt;=הלוואות!$E$21,IF(DAY(מרכז!A26)=הלוואות!$F$21,הלוואות!$G$21,0),0),0)+IF(A26&gt;=הלוואות!$D$22,IF(מרכז!A26&lt;=הלוואות!$E$22,IF(DAY(מרכז!A26)=הלוואות!$F$22,הלוואות!$G$22,0),0),0)+IF(A26&gt;=הלוואות!$D$23,IF(מרכז!A26&lt;=הלוואות!$E$23,IF(DAY(מרכז!A26)=הלוואות!$F$23,הלוואות!$G$23,0),0),0)+IF(A26&gt;=הלוואות!$D$24,IF(מרכז!A26&lt;=הלוואות!$E$24,IF(DAY(מרכז!A26)=הלוואות!$F$24,הלוואות!$G$24,0),0),0)+IF(A26&gt;=הלוואות!$D$25,IF(מרכז!A26&lt;=הלוואות!$E$25,IF(DAY(מרכז!A26)=הלוואות!$F$25,הלוואות!$G$25,0),0),0)+IF(A26&gt;=הלוואות!$D$26,IF(מרכז!A26&lt;=הלוואות!$E$26,IF(DAY(מרכז!A26)=הלוואות!$F$26,הלוואות!$G$26,0),0),0)+IF(A26&gt;=הלוואות!$D$27,IF(מרכז!A26&lt;=הלוואות!$E$27,IF(DAY(מרכז!A26)=הלוואות!$F$27,הלוואות!$G$27,0),0),0)+IF(A26&gt;=הלוואות!$D$28,IF(מרכז!A26&lt;=הלוואות!$E$28,IF(DAY(מרכז!A26)=הלוואות!$F$28,הלוואות!$G$28,0),0),0)+IF(A26&gt;=הלוואות!$D$29,IF(מרכז!A26&lt;=הלוואות!$E$29,IF(DAY(מרכז!A26)=הלוואות!$F$29,הלוואות!$G$29,0),0),0)+IF(A26&gt;=הלוואות!$D$30,IF(מרכז!A26&lt;=הלוואות!$E$30,IF(DAY(מרכז!A26)=הלוואות!$F$30,הלוואות!$G$30,0),0),0)+IF(A26&gt;=הלוואות!$D$31,IF(מרכז!A26&lt;=הלוואות!$E$31,IF(DAY(מרכז!A26)=הלוואות!$F$31,הלוואות!$G$31,0),0),0)+IF(A26&gt;=הלוואות!$D$32,IF(מרכז!A26&lt;=הלוואות!$E$32,IF(DAY(מרכז!A26)=הלוואות!$F$32,הלוואות!$G$32,0),0),0)+IF(A26&gt;=הלוואות!$D$33,IF(מרכז!A26&lt;=הלוואות!$E$33,IF(DAY(מרכז!A26)=הלוואות!$F$33,הלוואות!$G$33,0),0),0)+IF(A26&gt;=הלוואות!$D$34,IF(מרכז!A26&lt;=הלוואות!$E$34,IF(DAY(מרכז!A26)=הלוואות!$F$34,הלוואות!$G$34,0),0),0)</f>
        <v>0</v>
      </c>
      <c r="E26" s="93">
        <f>SUMIF(הלוואות!$D$46:$D$65,מרכז!A26,הלוואות!$E$46:$E$65)</f>
        <v>0</v>
      </c>
      <c r="F26" s="93">
        <f>SUMIF(נכנסים!$A$5:$A$5890,מרכז!A26,נכנסים!$B$5:$B$5890)</f>
        <v>0</v>
      </c>
      <c r="G26" s="94"/>
      <c r="H26" s="94"/>
      <c r="I26" s="94"/>
      <c r="J26" s="99">
        <f t="shared" si="0"/>
        <v>50000</v>
      </c>
    </row>
    <row r="27" spans="1:10">
      <c r="A27" s="153">
        <v>45680</v>
      </c>
      <c r="B27" s="93">
        <f>SUMIF(יוצאים!$A$5:$A$5835,מרכז!A27,יוצאים!$D$5:$D$5835)</f>
        <v>0</v>
      </c>
      <c r="C27" s="93">
        <f>HLOOKUP(DAY($A27),'טב.הו"ק'!$G$4:$AK$162,'טב.הו"ק'!$A$162+2,FALSE)</f>
        <v>0</v>
      </c>
      <c r="D27" s="93">
        <f>IF(A27&gt;=הלוואות!$D$5,IF(מרכז!A27&lt;=הלוואות!$E$5,IF(DAY(מרכז!A27)=הלוואות!$F$5,הלוואות!$G$5,0),0),0)+IF(A27&gt;=הלוואות!$D$6,IF(מרכז!A27&lt;=הלוואות!$E$6,IF(DAY(מרכז!A27)=הלוואות!$F$6,הלוואות!$G$6,0),0),0)+IF(A27&gt;=הלוואות!$D$7,IF(מרכז!A27&lt;=הלוואות!$E$7,IF(DAY(מרכז!A27)=הלוואות!$F$7,הלוואות!$G$7,0),0),0)+IF(A27&gt;=הלוואות!$D$8,IF(מרכז!A27&lt;=הלוואות!$E$8,IF(DAY(מרכז!A27)=הלוואות!$F$8,הלוואות!$G$8,0),0),0)+IF(A27&gt;=הלוואות!$D$9,IF(מרכז!A27&lt;=הלוואות!$E$9,IF(DAY(מרכז!A27)=הלוואות!$F$9,הלוואות!$G$9,0),0),0)+IF(A27&gt;=הלוואות!$D$10,IF(מרכז!A27&lt;=הלוואות!$E$10,IF(DAY(מרכז!A27)=הלוואות!$F$10,הלוואות!$G$10,0),0),0)+IF(A27&gt;=הלוואות!$D$11,IF(מרכז!A27&lt;=הלוואות!$E$11,IF(DAY(מרכז!A27)=הלוואות!$F$11,הלוואות!$G$11,0),0),0)+IF(A27&gt;=הלוואות!$D$12,IF(מרכז!A27&lt;=הלוואות!$E$12,IF(DAY(מרכז!A27)=הלוואות!$F$12,הלוואות!$G$12,0),0),0)+IF(A27&gt;=הלוואות!$D$13,IF(מרכז!A27&lt;=הלוואות!$E$13,IF(DAY(מרכז!A27)=הלוואות!$F$13,הלוואות!$G$13,0),0),0)+IF(A27&gt;=הלוואות!$D$14,IF(מרכז!A27&lt;=הלוואות!$E$14,IF(DAY(מרכז!A27)=הלוואות!$F$14,הלוואות!$G$14,0),0),0)+IF(A27&gt;=הלוואות!$D$15,IF(מרכז!A27&lt;=הלוואות!$E$15,IF(DAY(מרכז!A27)=הלוואות!$F$15,הלוואות!$G$15,0),0),0)+IF(A27&gt;=הלוואות!$D$16,IF(מרכז!A27&lt;=הלוואות!$E$16,IF(DAY(מרכז!A27)=הלוואות!$F$16,הלוואות!$G$16,0),0),0)+IF(A27&gt;=הלוואות!$D$17,IF(מרכז!A27&lt;=הלוואות!$E$17,IF(DAY(מרכז!A27)=הלוואות!$F$17,הלוואות!$G$17,0),0),0)+IF(A27&gt;=הלוואות!$D$18,IF(מרכז!A27&lt;=הלוואות!$E$18,IF(DAY(מרכז!A27)=הלוואות!$F$18,הלוואות!$G$18,0),0),0)+IF(A27&gt;=הלוואות!$D$19,IF(מרכז!A27&lt;=הלוואות!$E$19,IF(DAY(מרכז!A27)=הלוואות!$F$19,הלוואות!$G$19,0),0),0)+IF(A27&gt;=הלוואות!$D$20,IF(מרכז!A27&lt;=הלוואות!$E$20,IF(DAY(מרכז!A27)=הלוואות!$F$20,הלוואות!$G$20,0),0),0)+IF(A27&gt;=הלוואות!$D$21,IF(מרכז!A27&lt;=הלוואות!$E$21,IF(DAY(מרכז!A27)=הלוואות!$F$21,הלוואות!$G$21,0),0),0)+IF(A27&gt;=הלוואות!$D$22,IF(מרכז!A27&lt;=הלוואות!$E$22,IF(DAY(מרכז!A27)=הלוואות!$F$22,הלוואות!$G$22,0),0),0)+IF(A27&gt;=הלוואות!$D$23,IF(מרכז!A27&lt;=הלוואות!$E$23,IF(DAY(מרכז!A27)=הלוואות!$F$23,הלוואות!$G$23,0),0),0)+IF(A27&gt;=הלוואות!$D$24,IF(מרכז!A27&lt;=הלוואות!$E$24,IF(DAY(מרכז!A27)=הלוואות!$F$24,הלוואות!$G$24,0),0),0)+IF(A27&gt;=הלוואות!$D$25,IF(מרכז!A27&lt;=הלוואות!$E$25,IF(DAY(מרכז!A27)=הלוואות!$F$25,הלוואות!$G$25,0),0),0)+IF(A27&gt;=הלוואות!$D$26,IF(מרכז!A27&lt;=הלוואות!$E$26,IF(DAY(מרכז!A27)=הלוואות!$F$26,הלוואות!$G$26,0),0),0)+IF(A27&gt;=הלוואות!$D$27,IF(מרכז!A27&lt;=הלוואות!$E$27,IF(DAY(מרכז!A27)=הלוואות!$F$27,הלוואות!$G$27,0),0),0)+IF(A27&gt;=הלוואות!$D$28,IF(מרכז!A27&lt;=הלוואות!$E$28,IF(DAY(מרכז!A27)=הלוואות!$F$28,הלוואות!$G$28,0),0),0)+IF(A27&gt;=הלוואות!$D$29,IF(מרכז!A27&lt;=הלוואות!$E$29,IF(DAY(מרכז!A27)=הלוואות!$F$29,הלוואות!$G$29,0),0),0)+IF(A27&gt;=הלוואות!$D$30,IF(מרכז!A27&lt;=הלוואות!$E$30,IF(DAY(מרכז!A27)=הלוואות!$F$30,הלוואות!$G$30,0),0),0)+IF(A27&gt;=הלוואות!$D$31,IF(מרכז!A27&lt;=הלוואות!$E$31,IF(DAY(מרכז!A27)=הלוואות!$F$31,הלוואות!$G$31,0),0),0)+IF(A27&gt;=הלוואות!$D$32,IF(מרכז!A27&lt;=הלוואות!$E$32,IF(DAY(מרכז!A27)=הלוואות!$F$32,הלוואות!$G$32,0),0),0)+IF(A27&gt;=הלוואות!$D$33,IF(מרכז!A27&lt;=הלוואות!$E$33,IF(DAY(מרכז!A27)=הלוואות!$F$33,הלוואות!$G$33,0),0),0)+IF(A27&gt;=הלוואות!$D$34,IF(מרכז!A27&lt;=הלוואות!$E$34,IF(DAY(מרכז!A27)=הלוואות!$F$34,הלוואות!$G$34,0),0),0)</f>
        <v>0</v>
      </c>
      <c r="E27" s="93">
        <f>SUMIF(הלוואות!$D$46:$D$65,מרכז!A27,הלוואות!$E$46:$E$65)</f>
        <v>0</v>
      </c>
      <c r="F27" s="93">
        <f>SUMIF(נכנסים!$A$5:$A$5890,מרכז!A27,נכנסים!$B$5:$B$5890)</f>
        <v>0</v>
      </c>
      <c r="G27" s="94"/>
      <c r="H27" s="94"/>
      <c r="I27" s="94"/>
      <c r="J27" s="99">
        <f t="shared" si="0"/>
        <v>50000</v>
      </c>
    </row>
    <row r="28" spans="1:10">
      <c r="A28" s="153">
        <v>45681</v>
      </c>
      <c r="B28" s="93">
        <f>SUMIF(יוצאים!$A$5:$A$5835,מרכז!A28,יוצאים!$D$5:$D$5835)</f>
        <v>0</v>
      </c>
      <c r="C28" s="93">
        <f>HLOOKUP(DAY($A28),'טב.הו"ק'!$G$4:$AK$162,'טב.הו"ק'!$A$162+2,FALSE)</f>
        <v>0</v>
      </c>
      <c r="D28" s="93">
        <f>IF(A28&gt;=הלוואות!$D$5,IF(מרכז!A28&lt;=הלוואות!$E$5,IF(DAY(מרכז!A28)=הלוואות!$F$5,הלוואות!$G$5,0),0),0)+IF(A28&gt;=הלוואות!$D$6,IF(מרכז!A28&lt;=הלוואות!$E$6,IF(DAY(מרכז!A28)=הלוואות!$F$6,הלוואות!$G$6,0),0),0)+IF(A28&gt;=הלוואות!$D$7,IF(מרכז!A28&lt;=הלוואות!$E$7,IF(DAY(מרכז!A28)=הלוואות!$F$7,הלוואות!$G$7,0),0),0)+IF(A28&gt;=הלוואות!$D$8,IF(מרכז!A28&lt;=הלוואות!$E$8,IF(DAY(מרכז!A28)=הלוואות!$F$8,הלוואות!$G$8,0),0),0)+IF(A28&gt;=הלוואות!$D$9,IF(מרכז!A28&lt;=הלוואות!$E$9,IF(DAY(מרכז!A28)=הלוואות!$F$9,הלוואות!$G$9,0),0),0)+IF(A28&gt;=הלוואות!$D$10,IF(מרכז!A28&lt;=הלוואות!$E$10,IF(DAY(מרכז!A28)=הלוואות!$F$10,הלוואות!$G$10,0),0),0)+IF(A28&gt;=הלוואות!$D$11,IF(מרכז!A28&lt;=הלוואות!$E$11,IF(DAY(מרכז!A28)=הלוואות!$F$11,הלוואות!$G$11,0),0),0)+IF(A28&gt;=הלוואות!$D$12,IF(מרכז!A28&lt;=הלוואות!$E$12,IF(DAY(מרכז!A28)=הלוואות!$F$12,הלוואות!$G$12,0),0),0)+IF(A28&gt;=הלוואות!$D$13,IF(מרכז!A28&lt;=הלוואות!$E$13,IF(DAY(מרכז!A28)=הלוואות!$F$13,הלוואות!$G$13,0),0),0)+IF(A28&gt;=הלוואות!$D$14,IF(מרכז!A28&lt;=הלוואות!$E$14,IF(DAY(מרכז!A28)=הלוואות!$F$14,הלוואות!$G$14,0),0),0)+IF(A28&gt;=הלוואות!$D$15,IF(מרכז!A28&lt;=הלוואות!$E$15,IF(DAY(מרכז!A28)=הלוואות!$F$15,הלוואות!$G$15,0),0),0)+IF(A28&gt;=הלוואות!$D$16,IF(מרכז!A28&lt;=הלוואות!$E$16,IF(DAY(מרכז!A28)=הלוואות!$F$16,הלוואות!$G$16,0),0),0)+IF(A28&gt;=הלוואות!$D$17,IF(מרכז!A28&lt;=הלוואות!$E$17,IF(DAY(מרכז!A28)=הלוואות!$F$17,הלוואות!$G$17,0),0),0)+IF(A28&gt;=הלוואות!$D$18,IF(מרכז!A28&lt;=הלוואות!$E$18,IF(DAY(מרכז!A28)=הלוואות!$F$18,הלוואות!$G$18,0),0),0)+IF(A28&gt;=הלוואות!$D$19,IF(מרכז!A28&lt;=הלוואות!$E$19,IF(DAY(מרכז!A28)=הלוואות!$F$19,הלוואות!$G$19,0),0),0)+IF(A28&gt;=הלוואות!$D$20,IF(מרכז!A28&lt;=הלוואות!$E$20,IF(DAY(מרכז!A28)=הלוואות!$F$20,הלוואות!$G$20,0),0),0)+IF(A28&gt;=הלוואות!$D$21,IF(מרכז!A28&lt;=הלוואות!$E$21,IF(DAY(מרכז!A28)=הלוואות!$F$21,הלוואות!$G$21,0),0),0)+IF(A28&gt;=הלוואות!$D$22,IF(מרכז!A28&lt;=הלוואות!$E$22,IF(DAY(מרכז!A28)=הלוואות!$F$22,הלוואות!$G$22,0),0),0)+IF(A28&gt;=הלוואות!$D$23,IF(מרכז!A28&lt;=הלוואות!$E$23,IF(DAY(מרכז!A28)=הלוואות!$F$23,הלוואות!$G$23,0),0),0)+IF(A28&gt;=הלוואות!$D$24,IF(מרכז!A28&lt;=הלוואות!$E$24,IF(DAY(מרכז!A28)=הלוואות!$F$24,הלוואות!$G$24,0),0),0)+IF(A28&gt;=הלוואות!$D$25,IF(מרכז!A28&lt;=הלוואות!$E$25,IF(DAY(מרכז!A28)=הלוואות!$F$25,הלוואות!$G$25,0),0),0)+IF(A28&gt;=הלוואות!$D$26,IF(מרכז!A28&lt;=הלוואות!$E$26,IF(DAY(מרכז!A28)=הלוואות!$F$26,הלוואות!$G$26,0),0),0)+IF(A28&gt;=הלוואות!$D$27,IF(מרכז!A28&lt;=הלוואות!$E$27,IF(DAY(מרכז!A28)=הלוואות!$F$27,הלוואות!$G$27,0),0),0)+IF(A28&gt;=הלוואות!$D$28,IF(מרכז!A28&lt;=הלוואות!$E$28,IF(DAY(מרכז!A28)=הלוואות!$F$28,הלוואות!$G$28,0),0),0)+IF(A28&gt;=הלוואות!$D$29,IF(מרכז!A28&lt;=הלוואות!$E$29,IF(DAY(מרכז!A28)=הלוואות!$F$29,הלוואות!$G$29,0),0),0)+IF(A28&gt;=הלוואות!$D$30,IF(מרכז!A28&lt;=הלוואות!$E$30,IF(DAY(מרכז!A28)=הלוואות!$F$30,הלוואות!$G$30,0),0),0)+IF(A28&gt;=הלוואות!$D$31,IF(מרכז!A28&lt;=הלוואות!$E$31,IF(DAY(מרכז!A28)=הלוואות!$F$31,הלוואות!$G$31,0),0),0)+IF(A28&gt;=הלוואות!$D$32,IF(מרכז!A28&lt;=הלוואות!$E$32,IF(DAY(מרכז!A28)=הלוואות!$F$32,הלוואות!$G$32,0),0),0)+IF(A28&gt;=הלוואות!$D$33,IF(מרכז!A28&lt;=הלוואות!$E$33,IF(DAY(מרכז!A28)=הלוואות!$F$33,הלוואות!$G$33,0),0),0)+IF(A28&gt;=הלוואות!$D$34,IF(מרכז!A28&lt;=הלוואות!$E$34,IF(DAY(מרכז!A28)=הלוואות!$F$34,הלוואות!$G$34,0),0),0)</f>
        <v>0</v>
      </c>
      <c r="E28" s="93">
        <f>SUMIF(הלוואות!$D$46:$D$65,מרכז!A28,הלוואות!$E$46:$E$65)</f>
        <v>0</v>
      </c>
      <c r="F28" s="93">
        <f>SUMIF(נכנסים!$A$5:$A$5890,מרכז!A28,נכנסים!$B$5:$B$5890)</f>
        <v>0</v>
      </c>
      <c r="G28" s="94"/>
      <c r="H28" s="94"/>
      <c r="I28" s="94"/>
      <c r="J28" s="99">
        <f t="shared" si="0"/>
        <v>50000</v>
      </c>
    </row>
    <row r="29" spans="1:10">
      <c r="A29" s="153">
        <v>45682</v>
      </c>
      <c r="B29" s="93">
        <f>SUMIF(יוצאים!$A$5:$A$5835,מרכז!A29,יוצאים!$D$5:$D$5835)</f>
        <v>0</v>
      </c>
      <c r="C29" s="93">
        <f>HLOOKUP(DAY($A29),'טב.הו"ק'!$G$4:$AK$162,'טב.הו"ק'!$A$162+2,FALSE)</f>
        <v>0</v>
      </c>
      <c r="D29" s="93">
        <f>IF(A29&gt;=הלוואות!$D$5,IF(מרכז!A29&lt;=הלוואות!$E$5,IF(DAY(מרכז!A29)=הלוואות!$F$5,הלוואות!$G$5,0),0),0)+IF(A29&gt;=הלוואות!$D$6,IF(מרכז!A29&lt;=הלוואות!$E$6,IF(DAY(מרכז!A29)=הלוואות!$F$6,הלוואות!$G$6,0),0),0)+IF(A29&gt;=הלוואות!$D$7,IF(מרכז!A29&lt;=הלוואות!$E$7,IF(DAY(מרכז!A29)=הלוואות!$F$7,הלוואות!$G$7,0),0),0)+IF(A29&gt;=הלוואות!$D$8,IF(מרכז!A29&lt;=הלוואות!$E$8,IF(DAY(מרכז!A29)=הלוואות!$F$8,הלוואות!$G$8,0),0),0)+IF(A29&gt;=הלוואות!$D$9,IF(מרכז!A29&lt;=הלוואות!$E$9,IF(DAY(מרכז!A29)=הלוואות!$F$9,הלוואות!$G$9,0),0),0)+IF(A29&gt;=הלוואות!$D$10,IF(מרכז!A29&lt;=הלוואות!$E$10,IF(DAY(מרכז!A29)=הלוואות!$F$10,הלוואות!$G$10,0),0),0)+IF(A29&gt;=הלוואות!$D$11,IF(מרכז!A29&lt;=הלוואות!$E$11,IF(DAY(מרכז!A29)=הלוואות!$F$11,הלוואות!$G$11,0),0),0)+IF(A29&gt;=הלוואות!$D$12,IF(מרכז!A29&lt;=הלוואות!$E$12,IF(DAY(מרכז!A29)=הלוואות!$F$12,הלוואות!$G$12,0),0),0)+IF(A29&gt;=הלוואות!$D$13,IF(מרכז!A29&lt;=הלוואות!$E$13,IF(DAY(מרכז!A29)=הלוואות!$F$13,הלוואות!$G$13,0),0),0)+IF(A29&gt;=הלוואות!$D$14,IF(מרכז!A29&lt;=הלוואות!$E$14,IF(DAY(מרכז!A29)=הלוואות!$F$14,הלוואות!$G$14,0),0),0)+IF(A29&gt;=הלוואות!$D$15,IF(מרכז!A29&lt;=הלוואות!$E$15,IF(DAY(מרכז!A29)=הלוואות!$F$15,הלוואות!$G$15,0),0),0)+IF(A29&gt;=הלוואות!$D$16,IF(מרכז!A29&lt;=הלוואות!$E$16,IF(DAY(מרכז!A29)=הלוואות!$F$16,הלוואות!$G$16,0),0),0)+IF(A29&gt;=הלוואות!$D$17,IF(מרכז!A29&lt;=הלוואות!$E$17,IF(DAY(מרכז!A29)=הלוואות!$F$17,הלוואות!$G$17,0),0),0)+IF(A29&gt;=הלוואות!$D$18,IF(מרכז!A29&lt;=הלוואות!$E$18,IF(DAY(מרכז!A29)=הלוואות!$F$18,הלוואות!$G$18,0),0),0)+IF(A29&gt;=הלוואות!$D$19,IF(מרכז!A29&lt;=הלוואות!$E$19,IF(DAY(מרכז!A29)=הלוואות!$F$19,הלוואות!$G$19,0),0),0)+IF(A29&gt;=הלוואות!$D$20,IF(מרכז!A29&lt;=הלוואות!$E$20,IF(DAY(מרכז!A29)=הלוואות!$F$20,הלוואות!$G$20,0),0),0)+IF(A29&gt;=הלוואות!$D$21,IF(מרכז!A29&lt;=הלוואות!$E$21,IF(DAY(מרכז!A29)=הלוואות!$F$21,הלוואות!$G$21,0),0),0)+IF(A29&gt;=הלוואות!$D$22,IF(מרכז!A29&lt;=הלוואות!$E$22,IF(DAY(מרכז!A29)=הלוואות!$F$22,הלוואות!$G$22,0),0),0)+IF(A29&gt;=הלוואות!$D$23,IF(מרכז!A29&lt;=הלוואות!$E$23,IF(DAY(מרכז!A29)=הלוואות!$F$23,הלוואות!$G$23,0),0),0)+IF(A29&gt;=הלוואות!$D$24,IF(מרכז!A29&lt;=הלוואות!$E$24,IF(DAY(מרכז!A29)=הלוואות!$F$24,הלוואות!$G$24,0),0),0)+IF(A29&gt;=הלוואות!$D$25,IF(מרכז!A29&lt;=הלוואות!$E$25,IF(DAY(מרכז!A29)=הלוואות!$F$25,הלוואות!$G$25,0),0),0)+IF(A29&gt;=הלוואות!$D$26,IF(מרכז!A29&lt;=הלוואות!$E$26,IF(DAY(מרכז!A29)=הלוואות!$F$26,הלוואות!$G$26,0),0),0)+IF(A29&gt;=הלוואות!$D$27,IF(מרכז!A29&lt;=הלוואות!$E$27,IF(DAY(מרכז!A29)=הלוואות!$F$27,הלוואות!$G$27,0),0),0)+IF(A29&gt;=הלוואות!$D$28,IF(מרכז!A29&lt;=הלוואות!$E$28,IF(DAY(מרכז!A29)=הלוואות!$F$28,הלוואות!$G$28,0),0),0)+IF(A29&gt;=הלוואות!$D$29,IF(מרכז!A29&lt;=הלוואות!$E$29,IF(DAY(מרכז!A29)=הלוואות!$F$29,הלוואות!$G$29,0),0),0)+IF(A29&gt;=הלוואות!$D$30,IF(מרכז!A29&lt;=הלוואות!$E$30,IF(DAY(מרכז!A29)=הלוואות!$F$30,הלוואות!$G$30,0),0),0)+IF(A29&gt;=הלוואות!$D$31,IF(מרכז!A29&lt;=הלוואות!$E$31,IF(DAY(מרכז!A29)=הלוואות!$F$31,הלוואות!$G$31,0),0),0)+IF(A29&gt;=הלוואות!$D$32,IF(מרכז!A29&lt;=הלוואות!$E$32,IF(DAY(מרכז!A29)=הלוואות!$F$32,הלוואות!$G$32,0),0),0)+IF(A29&gt;=הלוואות!$D$33,IF(מרכז!A29&lt;=הלוואות!$E$33,IF(DAY(מרכז!A29)=הלוואות!$F$33,הלוואות!$G$33,0),0),0)+IF(A29&gt;=הלוואות!$D$34,IF(מרכז!A29&lt;=הלוואות!$E$34,IF(DAY(מרכז!A29)=הלוואות!$F$34,הלוואות!$G$34,0),0),0)</f>
        <v>0</v>
      </c>
      <c r="E29" s="93">
        <f>SUMIF(הלוואות!$D$46:$D$65,מרכז!A29,הלוואות!$E$46:$E$65)</f>
        <v>0</v>
      </c>
      <c r="F29" s="93">
        <f>SUMIF(נכנסים!$A$5:$A$5890,מרכז!A29,נכנסים!$B$5:$B$5890)</f>
        <v>0</v>
      </c>
      <c r="G29" s="94"/>
      <c r="H29" s="94"/>
      <c r="I29" s="94"/>
      <c r="J29" s="99">
        <f t="shared" si="0"/>
        <v>50000</v>
      </c>
    </row>
    <row r="30" spans="1:10">
      <c r="A30" s="153">
        <v>45683</v>
      </c>
      <c r="B30" s="93">
        <f>SUMIF(יוצאים!$A$5:$A$5835,מרכז!A30,יוצאים!$D$5:$D$5835)</f>
        <v>0</v>
      </c>
      <c r="C30" s="93">
        <f>HLOOKUP(DAY($A30),'טב.הו"ק'!$G$4:$AK$162,'טב.הו"ק'!$A$162+2,FALSE)</f>
        <v>0</v>
      </c>
      <c r="D30" s="93">
        <f>IF(A30&gt;=הלוואות!$D$5,IF(מרכז!A30&lt;=הלוואות!$E$5,IF(DAY(מרכז!A30)=הלוואות!$F$5,הלוואות!$G$5,0),0),0)+IF(A30&gt;=הלוואות!$D$6,IF(מרכז!A30&lt;=הלוואות!$E$6,IF(DAY(מרכז!A30)=הלוואות!$F$6,הלוואות!$G$6,0),0),0)+IF(A30&gt;=הלוואות!$D$7,IF(מרכז!A30&lt;=הלוואות!$E$7,IF(DAY(מרכז!A30)=הלוואות!$F$7,הלוואות!$G$7,0),0),0)+IF(A30&gt;=הלוואות!$D$8,IF(מרכז!A30&lt;=הלוואות!$E$8,IF(DAY(מרכז!A30)=הלוואות!$F$8,הלוואות!$G$8,0),0),0)+IF(A30&gt;=הלוואות!$D$9,IF(מרכז!A30&lt;=הלוואות!$E$9,IF(DAY(מרכז!A30)=הלוואות!$F$9,הלוואות!$G$9,0),0),0)+IF(A30&gt;=הלוואות!$D$10,IF(מרכז!A30&lt;=הלוואות!$E$10,IF(DAY(מרכז!A30)=הלוואות!$F$10,הלוואות!$G$10,0),0),0)+IF(A30&gt;=הלוואות!$D$11,IF(מרכז!A30&lt;=הלוואות!$E$11,IF(DAY(מרכז!A30)=הלוואות!$F$11,הלוואות!$G$11,0),0),0)+IF(A30&gt;=הלוואות!$D$12,IF(מרכז!A30&lt;=הלוואות!$E$12,IF(DAY(מרכז!A30)=הלוואות!$F$12,הלוואות!$G$12,0),0),0)+IF(A30&gt;=הלוואות!$D$13,IF(מרכז!A30&lt;=הלוואות!$E$13,IF(DAY(מרכז!A30)=הלוואות!$F$13,הלוואות!$G$13,0),0),0)+IF(A30&gt;=הלוואות!$D$14,IF(מרכז!A30&lt;=הלוואות!$E$14,IF(DAY(מרכז!A30)=הלוואות!$F$14,הלוואות!$G$14,0),0),0)+IF(A30&gt;=הלוואות!$D$15,IF(מרכז!A30&lt;=הלוואות!$E$15,IF(DAY(מרכז!A30)=הלוואות!$F$15,הלוואות!$G$15,0),0),0)+IF(A30&gt;=הלוואות!$D$16,IF(מרכז!A30&lt;=הלוואות!$E$16,IF(DAY(מרכז!A30)=הלוואות!$F$16,הלוואות!$G$16,0),0),0)+IF(A30&gt;=הלוואות!$D$17,IF(מרכז!A30&lt;=הלוואות!$E$17,IF(DAY(מרכז!A30)=הלוואות!$F$17,הלוואות!$G$17,0),0),0)+IF(A30&gt;=הלוואות!$D$18,IF(מרכז!A30&lt;=הלוואות!$E$18,IF(DAY(מרכז!A30)=הלוואות!$F$18,הלוואות!$G$18,0),0),0)+IF(A30&gt;=הלוואות!$D$19,IF(מרכז!A30&lt;=הלוואות!$E$19,IF(DAY(מרכז!A30)=הלוואות!$F$19,הלוואות!$G$19,0),0),0)+IF(A30&gt;=הלוואות!$D$20,IF(מרכז!A30&lt;=הלוואות!$E$20,IF(DAY(מרכז!A30)=הלוואות!$F$20,הלוואות!$G$20,0),0),0)+IF(A30&gt;=הלוואות!$D$21,IF(מרכז!A30&lt;=הלוואות!$E$21,IF(DAY(מרכז!A30)=הלוואות!$F$21,הלוואות!$G$21,0),0),0)+IF(A30&gt;=הלוואות!$D$22,IF(מרכז!A30&lt;=הלוואות!$E$22,IF(DAY(מרכז!A30)=הלוואות!$F$22,הלוואות!$G$22,0),0),0)+IF(A30&gt;=הלוואות!$D$23,IF(מרכז!A30&lt;=הלוואות!$E$23,IF(DAY(מרכז!A30)=הלוואות!$F$23,הלוואות!$G$23,0),0),0)+IF(A30&gt;=הלוואות!$D$24,IF(מרכז!A30&lt;=הלוואות!$E$24,IF(DAY(מרכז!A30)=הלוואות!$F$24,הלוואות!$G$24,0),0),0)+IF(A30&gt;=הלוואות!$D$25,IF(מרכז!A30&lt;=הלוואות!$E$25,IF(DAY(מרכז!A30)=הלוואות!$F$25,הלוואות!$G$25,0),0),0)+IF(A30&gt;=הלוואות!$D$26,IF(מרכז!A30&lt;=הלוואות!$E$26,IF(DAY(מרכז!A30)=הלוואות!$F$26,הלוואות!$G$26,0),0),0)+IF(A30&gt;=הלוואות!$D$27,IF(מרכז!A30&lt;=הלוואות!$E$27,IF(DAY(מרכז!A30)=הלוואות!$F$27,הלוואות!$G$27,0),0),0)+IF(A30&gt;=הלוואות!$D$28,IF(מרכז!A30&lt;=הלוואות!$E$28,IF(DAY(מרכז!A30)=הלוואות!$F$28,הלוואות!$G$28,0),0),0)+IF(A30&gt;=הלוואות!$D$29,IF(מרכז!A30&lt;=הלוואות!$E$29,IF(DAY(מרכז!A30)=הלוואות!$F$29,הלוואות!$G$29,0),0),0)+IF(A30&gt;=הלוואות!$D$30,IF(מרכז!A30&lt;=הלוואות!$E$30,IF(DAY(מרכז!A30)=הלוואות!$F$30,הלוואות!$G$30,0),0),0)+IF(A30&gt;=הלוואות!$D$31,IF(מרכז!A30&lt;=הלוואות!$E$31,IF(DAY(מרכז!A30)=הלוואות!$F$31,הלוואות!$G$31,0),0),0)+IF(A30&gt;=הלוואות!$D$32,IF(מרכז!A30&lt;=הלוואות!$E$32,IF(DAY(מרכז!A30)=הלוואות!$F$32,הלוואות!$G$32,0),0),0)+IF(A30&gt;=הלוואות!$D$33,IF(מרכז!A30&lt;=הלוואות!$E$33,IF(DAY(מרכז!A30)=הלוואות!$F$33,הלוואות!$G$33,0),0),0)+IF(A30&gt;=הלוואות!$D$34,IF(מרכז!A30&lt;=הלוואות!$E$34,IF(DAY(מרכז!A30)=הלוואות!$F$34,הלוואות!$G$34,0),0),0)</f>
        <v>0</v>
      </c>
      <c r="E30" s="93">
        <f>SUMIF(הלוואות!$D$46:$D$65,מרכז!A30,הלוואות!$E$46:$E$65)</f>
        <v>0</v>
      </c>
      <c r="F30" s="93">
        <f>SUMIF(נכנסים!$A$5:$A$5890,מרכז!A30,נכנסים!$B$5:$B$5890)</f>
        <v>0</v>
      </c>
      <c r="G30" s="94"/>
      <c r="H30" s="94"/>
      <c r="I30" s="94"/>
      <c r="J30" s="99">
        <f t="shared" si="0"/>
        <v>50000</v>
      </c>
    </row>
    <row r="31" spans="1:10">
      <c r="A31" s="153">
        <v>45684</v>
      </c>
      <c r="B31" s="93">
        <f>SUMIF(יוצאים!$A$5:$A$5835,מרכז!A31,יוצאים!$D$5:$D$5835)</f>
        <v>0</v>
      </c>
      <c r="C31" s="93">
        <f>HLOOKUP(DAY($A31),'טב.הו"ק'!$G$4:$AK$162,'טב.הו"ק'!$A$162+2,FALSE)</f>
        <v>0</v>
      </c>
      <c r="D31" s="93">
        <f>IF(A31&gt;=הלוואות!$D$5,IF(מרכז!A31&lt;=הלוואות!$E$5,IF(DAY(מרכז!A31)=הלוואות!$F$5,הלוואות!$G$5,0),0),0)+IF(A31&gt;=הלוואות!$D$6,IF(מרכז!A31&lt;=הלוואות!$E$6,IF(DAY(מרכז!A31)=הלוואות!$F$6,הלוואות!$G$6,0),0),0)+IF(A31&gt;=הלוואות!$D$7,IF(מרכז!A31&lt;=הלוואות!$E$7,IF(DAY(מרכז!A31)=הלוואות!$F$7,הלוואות!$G$7,0),0),0)+IF(A31&gt;=הלוואות!$D$8,IF(מרכז!A31&lt;=הלוואות!$E$8,IF(DAY(מרכז!A31)=הלוואות!$F$8,הלוואות!$G$8,0),0),0)+IF(A31&gt;=הלוואות!$D$9,IF(מרכז!A31&lt;=הלוואות!$E$9,IF(DAY(מרכז!A31)=הלוואות!$F$9,הלוואות!$G$9,0),0),0)+IF(A31&gt;=הלוואות!$D$10,IF(מרכז!A31&lt;=הלוואות!$E$10,IF(DAY(מרכז!A31)=הלוואות!$F$10,הלוואות!$G$10,0),0),0)+IF(A31&gt;=הלוואות!$D$11,IF(מרכז!A31&lt;=הלוואות!$E$11,IF(DAY(מרכז!A31)=הלוואות!$F$11,הלוואות!$G$11,0),0),0)+IF(A31&gt;=הלוואות!$D$12,IF(מרכז!A31&lt;=הלוואות!$E$12,IF(DAY(מרכז!A31)=הלוואות!$F$12,הלוואות!$G$12,0),0),0)+IF(A31&gt;=הלוואות!$D$13,IF(מרכז!A31&lt;=הלוואות!$E$13,IF(DAY(מרכז!A31)=הלוואות!$F$13,הלוואות!$G$13,0),0),0)+IF(A31&gt;=הלוואות!$D$14,IF(מרכז!A31&lt;=הלוואות!$E$14,IF(DAY(מרכז!A31)=הלוואות!$F$14,הלוואות!$G$14,0),0),0)+IF(A31&gt;=הלוואות!$D$15,IF(מרכז!A31&lt;=הלוואות!$E$15,IF(DAY(מרכז!A31)=הלוואות!$F$15,הלוואות!$G$15,0),0),0)+IF(A31&gt;=הלוואות!$D$16,IF(מרכז!A31&lt;=הלוואות!$E$16,IF(DAY(מרכז!A31)=הלוואות!$F$16,הלוואות!$G$16,0),0),0)+IF(A31&gt;=הלוואות!$D$17,IF(מרכז!A31&lt;=הלוואות!$E$17,IF(DAY(מרכז!A31)=הלוואות!$F$17,הלוואות!$G$17,0),0),0)+IF(A31&gt;=הלוואות!$D$18,IF(מרכז!A31&lt;=הלוואות!$E$18,IF(DAY(מרכז!A31)=הלוואות!$F$18,הלוואות!$G$18,0),0),0)+IF(A31&gt;=הלוואות!$D$19,IF(מרכז!A31&lt;=הלוואות!$E$19,IF(DAY(מרכז!A31)=הלוואות!$F$19,הלוואות!$G$19,0),0),0)+IF(A31&gt;=הלוואות!$D$20,IF(מרכז!A31&lt;=הלוואות!$E$20,IF(DAY(מרכז!A31)=הלוואות!$F$20,הלוואות!$G$20,0),0),0)+IF(A31&gt;=הלוואות!$D$21,IF(מרכז!A31&lt;=הלוואות!$E$21,IF(DAY(מרכז!A31)=הלוואות!$F$21,הלוואות!$G$21,0),0),0)+IF(A31&gt;=הלוואות!$D$22,IF(מרכז!A31&lt;=הלוואות!$E$22,IF(DAY(מרכז!A31)=הלוואות!$F$22,הלוואות!$G$22,0),0),0)+IF(A31&gt;=הלוואות!$D$23,IF(מרכז!A31&lt;=הלוואות!$E$23,IF(DAY(מרכז!A31)=הלוואות!$F$23,הלוואות!$G$23,0),0),0)+IF(A31&gt;=הלוואות!$D$24,IF(מרכז!A31&lt;=הלוואות!$E$24,IF(DAY(מרכז!A31)=הלוואות!$F$24,הלוואות!$G$24,0),0),0)+IF(A31&gt;=הלוואות!$D$25,IF(מרכז!A31&lt;=הלוואות!$E$25,IF(DAY(מרכז!A31)=הלוואות!$F$25,הלוואות!$G$25,0),0),0)+IF(A31&gt;=הלוואות!$D$26,IF(מרכז!A31&lt;=הלוואות!$E$26,IF(DAY(מרכז!A31)=הלוואות!$F$26,הלוואות!$G$26,0),0),0)+IF(A31&gt;=הלוואות!$D$27,IF(מרכז!A31&lt;=הלוואות!$E$27,IF(DAY(מרכז!A31)=הלוואות!$F$27,הלוואות!$G$27,0),0),0)+IF(A31&gt;=הלוואות!$D$28,IF(מרכז!A31&lt;=הלוואות!$E$28,IF(DAY(מרכז!A31)=הלוואות!$F$28,הלוואות!$G$28,0),0),0)+IF(A31&gt;=הלוואות!$D$29,IF(מרכז!A31&lt;=הלוואות!$E$29,IF(DAY(מרכז!A31)=הלוואות!$F$29,הלוואות!$G$29,0),0),0)+IF(A31&gt;=הלוואות!$D$30,IF(מרכז!A31&lt;=הלוואות!$E$30,IF(DAY(מרכז!A31)=הלוואות!$F$30,הלוואות!$G$30,0),0),0)+IF(A31&gt;=הלוואות!$D$31,IF(מרכז!A31&lt;=הלוואות!$E$31,IF(DAY(מרכז!A31)=הלוואות!$F$31,הלוואות!$G$31,0),0),0)+IF(A31&gt;=הלוואות!$D$32,IF(מרכז!A31&lt;=הלוואות!$E$32,IF(DAY(מרכז!A31)=הלוואות!$F$32,הלוואות!$G$32,0),0),0)+IF(A31&gt;=הלוואות!$D$33,IF(מרכז!A31&lt;=הלוואות!$E$33,IF(DAY(מרכז!A31)=הלוואות!$F$33,הלוואות!$G$33,0),0),0)+IF(A31&gt;=הלוואות!$D$34,IF(מרכז!A31&lt;=הלוואות!$E$34,IF(DAY(מרכז!A31)=הלוואות!$F$34,הלוואות!$G$34,0),0),0)</f>
        <v>0</v>
      </c>
      <c r="E31" s="93">
        <f>SUMIF(הלוואות!$D$46:$D$65,מרכז!A31,הלוואות!$E$46:$E$65)</f>
        <v>0</v>
      </c>
      <c r="F31" s="93">
        <f>SUMIF(נכנסים!$A$5:$A$5890,מרכז!A31,נכנסים!$B$5:$B$5890)</f>
        <v>0</v>
      </c>
      <c r="G31" s="94"/>
      <c r="H31" s="94"/>
      <c r="I31" s="94"/>
      <c r="J31" s="99">
        <f t="shared" si="0"/>
        <v>50000</v>
      </c>
    </row>
    <row r="32" spans="1:10">
      <c r="A32" s="153">
        <v>45685</v>
      </c>
      <c r="B32" s="93">
        <f>SUMIF(יוצאים!$A$5:$A$5835,מרכז!A32,יוצאים!$D$5:$D$5835)</f>
        <v>0</v>
      </c>
      <c r="C32" s="93">
        <f>HLOOKUP(DAY($A32),'טב.הו"ק'!$G$4:$AK$162,'טב.הו"ק'!$A$162+2,FALSE)</f>
        <v>0</v>
      </c>
      <c r="D32" s="93">
        <f>IF(A32&gt;=הלוואות!$D$5,IF(מרכז!A32&lt;=הלוואות!$E$5,IF(DAY(מרכז!A32)=הלוואות!$F$5,הלוואות!$G$5,0),0),0)+IF(A32&gt;=הלוואות!$D$6,IF(מרכז!A32&lt;=הלוואות!$E$6,IF(DAY(מרכז!A32)=הלוואות!$F$6,הלוואות!$G$6,0),0),0)+IF(A32&gt;=הלוואות!$D$7,IF(מרכז!A32&lt;=הלוואות!$E$7,IF(DAY(מרכז!A32)=הלוואות!$F$7,הלוואות!$G$7,0),0),0)+IF(A32&gt;=הלוואות!$D$8,IF(מרכז!A32&lt;=הלוואות!$E$8,IF(DAY(מרכז!A32)=הלוואות!$F$8,הלוואות!$G$8,0),0),0)+IF(A32&gt;=הלוואות!$D$9,IF(מרכז!A32&lt;=הלוואות!$E$9,IF(DAY(מרכז!A32)=הלוואות!$F$9,הלוואות!$G$9,0),0),0)+IF(A32&gt;=הלוואות!$D$10,IF(מרכז!A32&lt;=הלוואות!$E$10,IF(DAY(מרכז!A32)=הלוואות!$F$10,הלוואות!$G$10,0),0),0)+IF(A32&gt;=הלוואות!$D$11,IF(מרכז!A32&lt;=הלוואות!$E$11,IF(DAY(מרכז!A32)=הלוואות!$F$11,הלוואות!$G$11,0),0),0)+IF(A32&gt;=הלוואות!$D$12,IF(מרכז!A32&lt;=הלוואות!$E$12,IF(DAY(מרכז!A32)=הלוואות!$F$12,הלוואות!$G$12,0),0),0)+IF(A32&gt;=הלוואות!$D$13,IF(מרכז!A32&lt;=הלוואות!$E$13,IF(DAY(מרכז!A32)=הלוואות!$F$13,הלוואות!$G$13,0),0),0)+IF(A32&gt;=הלוואות!$D$14,IF(מרכז!A32&lt;=הלוואות!$E$14,IF(DAY(מרכז!A32)=הלוואות!$F$14,הלוואות!$G$14,0),0),0)+IF(A32&gt;=הלוואות!$D$15,IF(מרכז!A32&lt;=הלוואות!$E$15,IF(DAY(מרכז!A32)=הלוואות!$F$15,הלוואות!$G$15,0),0),0)+IF(A32&gt;=הלוואות!$D$16,IF(מרכז!A32&lt;=הלוואות!$E$16,IF(DAY(מרכז!A32)=הלוואות!$F$16,הלוואות!$G$16,0),0),0)+IF(A32&gt;=הלוואות!$D$17,IF(מרכז!A32&lt;=הלוואות!$E$17,IF(DAY(מרכז!A32)=הלוואות!$F$17,הלוואות!$G$17,0),0),0)+IF(A32&gt;=הלוואות!$D$18,IF(מרכז!A32&lt;=הלוואות!$E$18,IF(DAY(מרכז!A32)=הלוואות!$F$18,הלוואות!$G$18,0),0),0)+IF(A32&gt;=הלוואות!$D$19,IF(מרכז!A32&lt;=הלוואות!$E$19,IF(DAY(מרכז!A32)=הלוואות!$F$19,הלוואות!$G$19,0),0),0)+IF(A32&gt;=הלוואות!$D$20,IF(מרכז!A32&lt;=הלוואות!$E$20,IF(DAY(מרכז!A32)=הלוואות!$F$20,הלוואות!$G$20,0),0),0)+IF(A32&gt;=הלוואות!$D$21,IF(מרכז!A32&lt;=הלוואות!$E$21,IF(DAY(מרכז!A32)=הלוואות!$F$21,הלוואות!$G$21,0),0),0)+IF(A32&gt;=הלוואות!$D$22,IF(מרכז!A32&lt;=הלוואות!$E$22,IF(DAY(מרכז!A32)=הלוואות!$F$22,הלוואות!$G$22,0),0),0)+IF(A32&gt;=הלוואות!$D$23,IF(מרכז!A32&lt;=הלוואות!$E$23,IF(DAY(מרכז!A32)=הלוואות!$F$23,הלוואות!$G$23,0),0),0)+IF(A32&gt;=הלוואות!$D$24,IF(מרכז!A32&lt;=הלוואות!$E$24,IF(DAY(מרכז!A32)=הלוואות!$F$24,הלוואות!$G$24,0),0),0)+IF(A32&gt;=הלוואות!$D$25,IF(מרכז!A32&lt;=הלוואות!$E$25,IF(DAY(מרכז!A32)=הלוואות!$F$25,הלוואות!$G$25,0),0),0)+IF(A32&gt;=הלוואות!$D$26,IF(מרכז!A32&lt;=הלוואות!$E$26,IF(DAY(מרכז!A32)=הלוואות!$F$26,הלוואות!$G$26,0),0),0)+IF(A32&gt;=הלוואות!$D$27,IF(מרכז!A32&lt;=הלוואות!$E$27,IF(DAY(מרכז!A32)=הלוואות!$F$27,הלוואות!$G$27,0),0),0)+IF(A32&gt;=הלוואות!$D$28,IF(מרכז!A32&lt;=הלוואות!$E$28,IF(DAY(מרכז!A32)=הלוואות!$F$28,הלוואות!$G$28,0),0),0)+IF(A32&gt;=הלוואות!$D$29,IF(מרכז!A32&lt;=הלוואות!$E$29,IF(DAY(מרכז!A32)=הלוואות!$F$29,הלוואות!$G$29,0),0),0)+IF(A32&gt;=הלוואות!$D$30,IF(מרכז!A32&lt;=הלוואות!$E$30,IF(DAY(מרכז!A32)=הלוואות!$F$30,הלוואות!$G$30,0),0),0)+IF(A32&gt;=הלוואות!$D$31,IF(מרכז!A32&lt;=הלוואות!$E$31,IF(DAY(מרכז!A32)=הלוואות!$F$31,הלוואות!$G$31,0),0),0)+IF(A32&gt;=הלוואות!$D$32,IF(מרכז!A32&lt;=הלוואות!$E$32,IF(DAY(מרכז!A32)=הלוואות!$F$32,הלוואות!$G$32,0),0),0)+IF(A32&gt;=הלוואות!$D$33,IF(מרכז!A32&lt;=הלוואות!$E$33,IF(DAY(מרכז!A32)=הלוואות!$F$33,הלוואות!$G$33,0),0),0)+IF(A32&gt;=הלוואות!$D$34,IF(מרכז!A32&lt;=הלוואות!$E$34,IF(DAY(מרכז!A32)=הלוואות!$F$34,הלוואות!$G$34,0),0),0)</f>
        <v>0</v>
      </c>
      <c r="E32" s="93">
        <f>SUMIF(הלוואות!$D$46:$D$65,מרכז!A32,הלוואות!$E$46:$E$65)</f>
        <v>0</v>
      </c>
      <c r="F32" s="93">
        <f>SUMIF(נכנסים!$A$5:$A$5890,מרכז!A32,נכנסים!$B$5:$B$5890)</f>
        <v>0</v>
      </c>
      <c r="G32" s="94"/>
      <c r="H32" s="94"/>
      <c r="I32" s="94"/>
      <c r="J32" s="99">
        <f t="shared" si="0"/>
        <v>50000</v>
      </c>
    </row>
    <row r="33" spans="1:10">
      <c r="A33" s="153">
        <v>45686</v>
      </c>
      <c r="B33" s="93">
        <f>SUMIF(יוצאים!$A$5:$A$5835,מרכז!A33,יוצאים!$D$5:$D$5835)</f>
        <v>0</v>
      </c>
      <c r="C33" s="93">
        <f>HLOOKUP(DAY($A33),'טב.הו"ק'!$G$4:$AK$162,'טב.הו"ק'!$A$162+2,FALSE)</f>
        <v>0</v>
      </c>
      <c r="D33" s="93">
        <f>IF(A33&gt;=הלוואות!$D$5,IF(מרכז!A33&lt;=הלוואות!$E$5,IF(DAY(מרכז!A33)=הלוואות!$F$5,הלוואות!$G$5,0),0),0)+IF(A33&gt;=הלוואות!$D$6,IF(מרכז!A33&lt;=הלוואות!$E$6,IF(DAY(מרכז!A33)=הלוואות!$F$6,הלוואות!$G$6,0),0),0)+IF(A33&gt;=הלוואות!$D$7,IF(מרכז!A33&lt;=הלוואות!$E$7,IF(DAY(מרכז!A33)=הלוואות!$F$7,הלוואות!$G$7,0),0),0)+IF(A33&gt;=הלוואות!$D$8,IF(מרכז!A33&lt;=הלוואות!$E$8,IF(DAY(מרכז!A33)=הלוואות!$F$8,הלוואות!$G$8,0),0),0)+IF(A33&gt;=הלוואות!$D$9,IF(מרכז!A33&lt;=הלוואות!$E$9,IF(DAY(מרכז!A33)=הלוואות!$F$9,הלוואות!$G$9,0),0),0)+IF(A33&gt;=הלוואות!$D$10,IF(מרכז!A33&lt;=הלוואות!$E$10,IF(DAY(מרכז!A33)=הלוואות!$F$10,הלוואות!$G$10,0),0),0)+IF(A33&gt;=הלוואות!$D$11,IF(מרכז!A33&lt;=הלוואות!$E$11,IF(DAY(מרכז!A33)=הלוואות!$F$11,הלוואות!$G$11,0),0),0)+IF(A33&gt;=הלוואות!$D$12,IF(מרכז!A33&lt;=הלוואות!$E$12,IF(DAY(מרכז!A33)=הלוואות!$F$12,הלוואות!$G$12,0),0),0)+IF(A33&gt;=הלוואות!$D$13,IF(מרכז!A33&lt;=הלוואות!$E$13,IF(DAY(מרכז!A33)=הלוואות!$F$13,הלוואות!$G$13,0),0),0)+IF(A33&gt;=הלוואות!$D$14,IF(מרכז!A33&lt;=הלוואות!$E$14,IF(DAY(מרכז!A33)=הלוואות!$F$14,הלוואות!$G$14,0),0),0)+IF(A33&gt;=הלוואות!$D$15,IF(מרכז!A33&lt;=הלוואות!$E$15,IF(DAY(מרכז!A33)=הלוואות!$F$15,הלוואות!$G$15,0),0),0)+IF(A33&gt;=הלוואות!$D$16,IF(מרכז!A33&lt;=הלוואות!$E$16,IF(DAY(מרכז!A33)=הלוואות!$F$16,הלוואות!$G$16,0),0),0)+IF(A33&gt;=הלוואות!$D$17,IF(מרכז!A33&lt;=הלוואות!$E$17,IF(DAY(מרכז!A33)=הלוואות!$F$17,הלוואות!$G$17,0),0),0)+IF(A33&gt;=הלוואות!$D$18,IF(מרכז!A33&lt;=הלוואות!$E$18,IF(DAY(מרכז!A33)=הלוואות!$F$18,הלוואות!$G$18,0),0),0)+IF(A33&gt;=הלוואות!$D$19,IF(מרכז!A33&lt;=הלוואות!$E$19,IF(DAY(מרכז!A33)=הלוואות!$F$19,הלוואות!$G$19,0),0),0)+IF(A33&gt;=הלוואות!$D$20,IF(מרכז!A33&lt;=הלוואות!$E$20,IF(DAY(מרכז!A33)=הלוואות!$F$20,הלוואות!$G$20,0),0),0)+IF(A33&gt;=הלוואות!$D$21,IF(מרכז!A33&lt;=הלוואות!$E$21,IF(DAY(מרכז!A33)=הלוואות!$F$21,הלוואות!$G$21,0),0),0)+IF(A33&gt;=הלוואות!$D$22,IF(מרכז!A33&lt;=הלוואות!$E$22,IF(DAY(מרכז!A33)=הלוואות!$F$22,הלוואות!$G$22,0),0),0)+IF(A33&gt;=הלוואות!$D$23,IF(מרכז!A33&lt;=הלוואות!$E$23,IF(DAY(מרכז!A33)=הלוואות!$F$23,הלוואות!$G$23,0),0),0)+IF(A33&gt;=הלוואות!$D$24,IF(מרכז!A33&lt;=הלוואות!$E$24,IF(DAY(מרכז!A33)=הלוואות!$F$24,הלוואות!$G$24,0),0),0)+IF(A33&gt;=הלוואות!$D$25,IF(מרכז!A33&lt;=הלוואות!$E$25,IF(DAY(מרכז!A33)=הלוואות!$F$25,הלוואות!$G$25,0),0),0)+IF(A33&gt;=הלוואות!$D$26,IF(מרכז!A33&lt;=הלוואות!$E$26,IF(DAY(מרכז!A33)=הלוואות!$F$26,הלוואות!$G$26,0),0),0)+IF(A33&gt;=הלוואות!$D$27,IF(מרכז!A33&lt;=הלוואות!$E$27,IF(DAY(מרכז!A33)=הלוואות!$F$27,הלוואות!$G$27,0),0),0)+IF(A33&gt;=הלוואות!$D$28,IF(מרכז!A33&lt;=הלוואות!$E$28,IF(DAY(מרכז!A33)=הלוואות!$F$28,הלוואות!$G$28,0),0),0)+IF(A33&gt;=הלוואות!$D$29,IF(מרכז!A33&lt;=הלוואות!$E$29,IF(DAY(מרכז!A33)=הלוואות!$F$29,הלוואות!$G$29,0),0),0)+IF(A33&gt;=הלוואות!$D$30,IF(מרכז!A33&lt;=הלוואות!$E$30,IF(DAY(מרכז!A33)=הלוואות!$F$30,הלוואות!$G$30,0),0),0)+IF(A33&gt;=הלוואות!$D$31,IF(מרכז!A33&lt;=הלוואות!$E$31,IF(DAY(מרכז!A33)=הלוואות!$F$31,הלוואות!$G$31,0),0),0)+IF(A33&gt;=הלוואות!$D$32,IF(מרכז!A33&lt;=הלוואות!$E$32,IF(DAY(מרכז!A33)=הלוואות!$F$32,הלוואות!$G$32,0),0),0)+IF(A33&gt;=הלוואות!$D$33,IF(מרכז!A33&lt;=הלוואות!$E$33,IF(DAY(מרכז!A33)=הלוואות!$F$33,הלוואות!$G$33,0),0),0)+IF(A33&gt;=הלוואות!$D$34,IF(מרכז!A33&lt;=הלוואות!$E$34,IF(DAY(מרכז!A33)=הלוואות!$F$34,הלוואות!$G$34,0),0),0)</f>
        <v>0</v>
      </c>
      <c r="E33" s="93">
        <f>SUMIF(הלוואות!$D$46:$D$65,מרכז!A33,הלוואות!$E$46:$E$65)</f>
        <v>0</v>
      </c>
      <c r="F33" s="93">
        <f>SUMIF(נכנסים!$A$5:$A$5890,מרכז!A33,נכנסים!$B$5:$B$5890)</f>
        <v>0</v>
      </c>
      <c r="G33" s="94"/>
      <c r="H33" s="94"/>
      <c r="I33" s="94"/>
      <c r="J33" s="99">
        <f t="shared" si="0"/>
        <v>50000</v>
      </c>
    </row>
    <row r="34" spans="1:10">
      <c r="A34" s="153">
        <v>45687</v>
      </c>
      <c r="B34" s="93">
        <f>SUMIF(יוצאים!$A$5:$A$5835,מרכז!A34,יוצאים!$D$5:$D$5835)</f>
        <v>0</v>
      </c>
      <c r="C34" s="93">
        <f>HLOOKUP(DAY($A34),'טב.הו"ק'!$G$4:$AK$162,'טב.הו"ק'!$A$162+2,FALSE)</f>
        <v>0</v>
      </c>
      <c r="D34" s="93">
        <f>IF(A34&gt;=הלוואות!$D$5,IF(מרכז!A34&lt;=הלוואות!$E$5,IF(DAY(מרכז!A34)=הלוואות!$F$5,הלוואות!$G$5,0),0),0)+IF(A34&gt;=הלוואות!$D$6,IF(מרכז!A34&lt;=הלוואות!$E$6,IF(DAY(מרכז!A34)=הלוואות!$F$6,הלוואות!$G$6,0),0),0)+IF(A34&gt;=הלוואות!$D$7,IF(מרכז!A34&lt;=הלוואות!$E$7,IF(DAY(מרכז!A34)=הלוואות!$F$7,הלוואות!$G$7,0),0),0)+IF(A34&gt;=הלוואות!$D$8,IF(מרכז!A34&lt;=הלוואות!$E$8,IF(DAY(מרכז!A34)=הלוואות!$F$8,הלוואות!$G$8,0),0),0)+IF(A34&gt;=הלוואות!$D$9,IF(מרכז!A34&lt;=הלוואות!$E$9,IF(DAY(מרכז!A34)=הלוואות!$F$9,הלוואות!$G$9,0),0),0)+IF(A34&gt;=הלוואות!$D$10,IF(מרכז!A34&lt;=הלוואות!$E$10,IF(DAY(מרכז!A34)=הלוואות!$F$10,הלוואות!$G$10,0),0),0)+IF(A34&gt;=הלוואות!$D$11,IF(מרכז!A34&lt;=הלוואות!$E$11,IF(DAY(מרכז!A34)=הלוואות!$F$11,הלוואות!$G$11,0),0),0)+IF(A34&gt;=הלוואות!$D$12,IF(מרכז!A34&lt;=הלוואות!$E$12,IF(DAY(מרכז!A34)=הלוואות!$F$12,הלוואות!$G$12,0),0),0)+IF(A34&gt;=הלוואות!$D$13,IF(מרכז!A34&lt;=הלוואות!$E$13,IF(DAY(מרכז!A34)=הלוואות!$F$13,הלוואות!$G$13,0),0),0)+IF(A34&gt;=הלוואות!$D$14,IF(מרכז!A34&lt;=הלוואות!$E$14,IF(DAY(מרכז!A34)=הלוואות!$F$14,הלוואות!$G$14,0),0),0)+IF(A34&gt;=הלוואות!$D$15,IF(מרכז!A34&lt;=הלוואות!$E$15,IF(DAY(מרכז!A34)=הלוואות!$F$15,הלוואות!$G$15,0),0),0)+IF(A34&gt;=הלוואות!$D$16,IF(מרכז!A34&lt;=הלוואות!$E$16,IF(DAY(מרכז!A34)=הלוואות!$F$16,הלוואות!$G$16,0),0),0)+IF(A34&gt;=הלוואות!$D$17,IF(מרכז!A34&lt;=הלוואות!$E$17,IF(DAY(מרכז!A34)=הלוואות!$F$17,הלוואות!$G$17,0),0),0)+IF(A34&gt;=הלוואות!$D$18,IF(מרכז!A34&lt;=הלוואות!$E$18,IF(DAY(מרכז!A34)=הלוואות!$F$18,הלוואות!$G$18,0),0),0)+IF(A34&gt;=הלוואות!$D$19,IF(מרכז!A34&lt;=הלוואות!$E$19,IF(DAY(מרכז!A34)=הלוואות!$F$19,הלוואות!$G$19,0),0),0)+IF(A34&gt;=הלוואות!$D$20,IF(מרכז!A34&lt;=הלוואות!$E$20,IF(DAY(מרכז!A34)=הלוואות!$F$20,הלוואות!$G$20,0),0),0)+IF(A34&gt;=הלוואות!$D$21,IF(מרכז!A34&lt;=הלוואות!$E$21,IF(DAY(מרכז!A34)=הלוואות!$F$21,הלוואות!$G$21,0),0),0)+IF(A34&gt;=הלוואות!$D$22,IF(מרכז!A34&lt;=הלוואות!$E$22,IF(DAY(מרכז!A34)=הלוואות!$F$22,הלוואות!$G$22,0),0),0)+IF(A34&gt;=הלוואות!$D$23,IF(מרכז!A34&lt;=הלוואות!$E$23,IF(DAY(מרכז!A34)=הלוואות!$F$23,הלוואות!$G$23,0),0),0)+IF(A34&gt;=הלוואות!$D$24,IF(מרכז!A34&lt;=הלוואות!$E$24,IF(DAY(מרכז!A34)=הלוואות!$F$24,הלוואות!$G$24,0),0),0)+IF(A34&gt;=הלוואות!$D$25,IF(מרכז!A34&lt;=הלוואות!$E$25,IF(DAY(מרכז!A34)=הלוואות!$F$25,הלוואות!$G$25,0),0),0)+IF(A34&gt;=הלוואות!$D$26,IF(מרכז!A34&lt;=הלוואות!$E$26,IF(DAY(מרכז!A34)=הלוואות!$F$26,הלוואות!$G$26,0),0),0)+IF(A34&gt;=הלוואות!$D$27,IF(מרכז!A34&lt;=הלוואות!$E$27,IF(DAY(מרכז!A34)=הלוואות!$F$27,הלוואות!$G$27,0),0),0)+IF(A34&gt;=הלוואות!$D$28,IF(מרכז!A34&lt;=הלוואות!$E$28,IF(DAY(מרכז!A34)=הלוואות!$F$28,הלוואות!$G$28,0),0),0)+IF(A34&gt;=הלוואות!$D$29,IF(מרכז!A34&lt;=הלוואות!$E$29,IF(DAY(מרכז!A34)=הלוואות!$F$29,הלוואות!$G$29,0),0),0)+IF(A34&gt;=הלוואות!$D$30,IF(מרכז!A34&lt;=הלוואות!$E$30,IF(DAY(מרכז!A34)=הלוואות!$F$30,הלוואות!$G$30,0),0),0)+IF(A34&gt;=הלוואות!$D$31,IF(מרכז!A34&lt;=הלוואות!$E$31,IF(DAY(מרכז!A34)=הלוואות!$F$31,הלוואות!$G$31,0),0),0)+IF(A34&gt;=הלוואות!$D$32,IF(מרכז!A34&lt;=הלוואות!$E$32,IF(DAY(מרכז!A34)=הלוואות!$F$32,הלוואות!$G$32,0),0),0)+IF(A34&gt;=הלוואות!$D$33,IF(מרכז!A34&lt;=הלוואות!$E$33,IF(DAY(מרכז!A34)=הלוואות!$F$33,הלוואות!$G$33,0),0),0)+IF(A34&gt;=הלוואות!$D$34,IF(מרכז!A34&lt;=הלוואות!$E$34,IF(DAY(מרכז!A34)=הלוואות!$F$34,הלוואות!$G$34,0),0),0)</f>
        <v>0</v>
      </c>
      <c r="E34" s="93">
        <f>SUMIF(הלוואות!$D$46:$D$65,מרכז!A34,הלוואות!$E$46:$E$65)</f>
        <v>0</v>
      </c>
      <c r="F34" s="93">
        <f>SUMIF(נכנסים!$A$5:$A$5890,מרכז!A34,נכנסים!$B$5:$B$5890)</f>
        <v>0</v>
      </c>
      <c r="G34" s="94"/>
      <c r="H34" s="94"/>
      <c r="I34" s="94"/>
      <c r="J34" s="99">
        <f t="shared" si="0"/>
        <v>50000</v>
      </c>
    </row>
    <row r="35" spans="1:10">
      <c r="A35" s="153">
        <v>45688</v>
      </c>
      <c r="B35" s="93">
        <f>SUMIF(יוצאים!$A$5:$A$5835,מרכז!A35,יוצאים!$D$5:$D$5835)</f>
        <v>0</v>
      </c>
      <c r="C35" s="93">
        <f>HLOOKUP(DAY($A35),'טב.הו"ק'!$G$4:$AK$162,'טב.הו"ק'!$A$162+2,FALSE)</f>
        <v>0</v>
      </c>
      <c r="D35" s="93">
        <f>IF(A35&gt;=הלוואות!$D$5,IF(מרכז!A35&lt;=הלוואות!$E$5,IF(DAY(מרכז!A35)=הלוואות!$F$5,הלוואות!$G$5,0),0),0)+IF(A35&gt;=הלוואות!$D$6,IF(מרכז!A35&lt;=הלוואות!$E$6,IF(DAY(מרכז!A35)=הלוואות!$F$6,הלוואות!$G$6,0),0),0)+IF(A35&gt;=הלוואות!$D$7,IF(מרכז!A35&lt;=הלוואות!$E$7,IF(DAY(מרכז!A35)=הלוואות!$F$7,הלוואות!$G$7,0),0),0)+IF(A35&gt;=הלוואות!$D$8,IF(מרכז!A35&lt;=הלוואות!$E$8,IF(DAY(מרכז!A35)=הלוואות!$F$8,הלוואות!$G$8,0),0),0)+IF(A35&gt;=הלוואות!$D$9,IF(מרכז!A35&lt;=הלוואות!$E$9,IF(DAY(מרכז!A35)=הלוואות!$F$9,הלוואות!$G$9,0),0),0)+IF(A35&gt;=הלוואות!$D$10,IF(מרכז!A35&lt;=הלוואות!$E$10,IF(DAY(מרכז!A35)=הלוואות!$F$10,הלוואות!$G$10,0),0),0)+IF(A35&gt;=הלוואות!$D$11,IF(מרכז!A35&lt;=הלוואות!$E$11,IF(DAY(מרכז!A35)=הלוואות!$F$11,הלוואות!$G$11,0),0),0)+IF(A35&gt;=הלוואות!$D$12,IF(מרכז!A35&lt;=הלוואות!$E$12,IF(DAY(מרכז!A35)=הלוואות!$F$12,הלוואות!$G$12,0),0),0)+IF(A35&gt;=הלוואות!$D$13,IF(מרכז!A35&lt;=הלוואות!$E$13,IF(DAY(מרכז!A35)=הלוואות!$F$13,הלוואות!$G$13,0),0),0)+IF(A35&gt;=הלוואות!$D$14,IF(מרכז!A35&lt;=הלוואות!$E$14,IF(DAY(מרכז!A35)=הלוואות!$F$14,הלוואות!$G$14,0),0),0)+IF(A35&gt;=הלוואות!$D$15,IF(מרכז!A35&lt;=הלוואות!$E$15,IF(DAY(מרכז!A35)=הלוואות!$F$15,הלוואות!$G$15,0),0),0)+IF(A35&gt;=הלוואות!$D$16,IF(מרכז!A35&lt;=הלוואות!$E$16,IF(DAY(מרכז!A35)=הלוואות!$F$16,הלוואות!$G$16,0),0),0)+IF(A35&gt;=הלוואות!$D$17,IF(מרכז!A35&lt;=הלוואות!$E$17,IF(DAY(מרכז!A35)=הלוואות!$F$17,הלוואות!$G$17,0),0),0)+IF(A35&gt;=הלוואות!$D$18,IF(מרכז!A35&lt;=הלוואות!$E$18,IF(DAY(מרכז!A35)=הלוואות!$F$18,הלוואות!$G$18,0),0),0)+IF(A35&gt;=הלוואות!$D$19,IF(מרכז!A35&lt;=הלוואות!$E$19,IF(DAY(מרכז!A35)=הלוואות!$F$19,הלוואות!$G$19,0),0),0)+IF(A35&gt;=הלוואות!$D$20,IF(מרכז!A35&lt;=הלוואות!$E$20,IF(DAY(מרכז!A35)=הלוואות!$F$20,הלוואות!$G$20,0),0),0)+IF(A35&gt;=הלוואות!$D$21,IF(מרכז!A35&lt;=הלוואות!$E$21,IF(DAY(מרכז!A35)=הלוואות!$F$21,הלוואות!$G$21,0),0),0)+IF(A35&gt;=הלוואות!$D$22,IF(מרכז!A35&lt;=הלוואות!$E$22,IF(DAY(מרכז!A35)=הלוואות!$F$22,הלוואות!$G$22,0),0),0)+IF(A35&gt;=הלוואות!$D$23,IF(מרכז!A35&lt;=הלוואות!$E$23,IF(DAY(מרכז!A35)=הלוואות!$F$23,הלוואות!$G$23,0),0),0)+IF(A35&gt;=הלוואות!$D$24,IF(מרכז!A35&lt;=הלוואות!$E$24,IF(DAY(מרכז!A35)=הלוואות!$F$24,הלוואות!$G$24,0),0),0)+IF(A35&gt;=הלוואות!$D$25,IF(מרכז!A35&lt;=הלוואות!$E$25,IF(DAY(מרכז!A35)=הלוואות!$F$25,הלוואות!$G$25,0),0),0)+IF(A35&gt;=הלוואות!$D$26,IF(מרכז!A35&lt;=הלוואות!$E$26,IF(DAY(מרכז!A35)=הלוואות!$F$26,הלוואות!$G$26,0),0),0)+IF(A35&gt;=הלוואות!$D$27,IF(מרכז!A35&lt;=הלוואות!$E$27,IF(DAY(מרכז!A35)=הלוואות!$F$27,הלוואות!$G$27,0),0),0)+IF(A35&gt;=הלוואות!$D$28,IF(מרכז!A35&lt;=הלוואות!$E$28,IF(DAY(מרכז!A35)=הלוואות!$F$28,הלוואות!$G$28,0),0),0)+IF(A35&gt;=הלוואות!$D$29,IF(מרכז!A35&lt;=הלוואות!$E$29,IF(DAY(מרכז!A35)=הלוואות!$F$29,הלוואות!$G$29,0),0),0)+IF(A35&gt;=הלוואות!$D$30,IF(מרכז!A35&lt;=הלוואות!$E$30,IF(DAY(מרכז!A35)=הלוואות!$F$30,הלוואות!$G$30,0),0),0)+IF(A35&gt;=הלוואות!$D$31,IF(מרכז!A35&lt;=הלוואות!$E$31,IF(DAY(מרכז!A35)=הלוואות!$F$31,הלוואות!$G$31,0),0),0)+IF(A35&gt;=הלוואות!$D$32,IF(מרכז!A35&lt;=הלוואות!$E$32,IF(DAY(מרכז!A35)=הלוואות!$F$32,הלוואות!$G$32,0),0),0)+IF(A35&gt;=הלוואות!$D$33,IF(מרכז!A35&lt;=הלוואות!$E$33,IF(DAY(מרכז!A35)=הלוואות!$F$33,הלוואות!$G$33,0),0),0)+IF(A35&gt;=הלוואות!$D$34,IF(מרכז!A35&lt;=הלוואות!$E$34,IF(DAY(מרכז!A35)=הלוואות!$F$34,הלוואות!$G$34,0),0),0)</f>
        <v>0</v>
      </c>
      <c r="E35" s="93">
        <f>SUMIF(הלוואות!$D$46:$D$65,מרכז!A35,הלוואות!$E$46:$E$65)</f>
        <v>0</v>
      </c>
      <c r="F35" s="93">
        <f>SUMIF(נכנסים!$A$5:$A$5890,מרכז!A35,נכנסים!$B$5:$B$5890)</f>
        <v>0</v>
      </c>
      <c r="G35" s="94"/>
      <c r="H35" s="94"/>
      <c r="I35" s="94"/>
      <c r="J35" s="99">
        <f t="shared" si="0"/>
        <v>50000</v>
      </c>
    </row>
    <row r="36" spans="1:10">
      <c r="A36" s="153">
        <v>45689</v>
      </c>
      <c r="B36" s="93">
        <f>SUMIF(יוצאים!$A$5:$A$5835,מרכז!A36,יוצאים!$D$5:$D$5835)</f>
        <v>0</v>
      </c>
      <c r="C36" s="93">
        <f>HLOOKUP(DAY($A36),'טב.הו"ק'!$G$4:$AK$162,'טב.הו"ק'!$A$162+2,FALSE)</f>
        <v>0</v>
      </c>
      <c r="D36" s="93">
        <f>IF(A36&gt;=הלוואות!$D$5,IF(מרכז!A36&lt;=הלוואות!$E$5,IF(DAY(מרכז!A36)=הלוואות!$F$5,הלוואות!$G$5,0),0),0)+IF(A36&gt;=הלוואות!$D$6,IF(מרכז!A36&lt;=הלוואות!$E$6,IF(DAY(מרכז!A36)=הלוואות!$F$6,הלוואות!$G$6,0),0),0)+IF(A36&gt;=הלוואות!$D$7,IF(מרכז!A36&lt;=הלוואות!$E$7,IF(DAY(מרכז!A36)=הלוואות!$F$7,הלוואות!$G$7,0),0),0)+IF(A36&gt;=הלוואות!$D$8,IF(מרכז!A36&lt;=הלוואות!$E$8,IF(DAY(מרכז!A36)=הלוואות!$F$8,הלוואות!$G$8,0),0),0)+IF(A36&gt;=הלוואות!$D$9,IF(מרכז!A36&lt;=הלוואות!$E$9,IF(DAY(מרכז!A36)=הלוואות!$F$9,הלוואות!$G$9,0),0),0)+IF(A36&gt;=הלוואות!$D$10,IF(מרכז!A36&lt;=הלוואות!$E$10,IF(DAY(מרכז!A36)=הלוואות!$F$10,הלוואות!$G$10,0),0),0)+IF(A36&gt;=הלוואות!$D$11,IF(מרכז!A36&lt;=הלוואות!$E$11,IF(DAY(מרכז!A36)=הלוואות!$F$11,הלוואות!$G$11,0),0),0)+IF(A36&gt;=הלוואות!$D$12,IF(מרכז!A36&lt;=הלוואות!$E$12,IF(DAY(מרכז!A36)=הלוואות!$F$12,הלוואות!$G$12,0),0),0)+IF(A36&gt;=הלוואות!$D$13,IF(מרכז!A36&lt;=הלוואות!$E$13,IF(DAY(מרכז!A36)=הלוואות!$F$13,הלוואות!$G$13,0),0),0)+IF(A36&gt;=הלוואות!$D$14,IF(מרכז!A36&lt;=הלוואות!$E$14,IF(DAY(מרכז!A36)=הלוואות!$F$14,הלוואות!$G$14,0),0),0)+IF(A36&gt;=הלוואות!$D$15,IF(מרכז!A36&lt;=הלוואות!$E$15,IF(DAY(מרכז!A36)=הלוואות!$F$15,הלוואות!$G$15,0),0),0)+IF(A36&gt;=הלוואות!$D$16,IF(מרכז!A36&lt;=הלוואות!$E$16,IF(DAY(מרכז!A36)=הלוואות!$F$16,הלוואות!$G$16,0),0),0)+IF(A36&gt;=הלוואות!$D$17,IF(מרכז!A36&lt;=הלוואות!$E$17,IF(DAY(מרכז!A36)=הלוואות!$F$17,הלוואות!$G$17,0),0),0)+IF(A36&gt;=הלוואות!$D$18,IF(מרכז!A36&lt;=הלוואות!$E$18,IF(DAY(מרכז!A36)=הלוואות!$F$18,הלוואות!$G$18,0),0),0)+IF(A36&gt;=הלוואות!$D$19,IF(מרכז!A36&lt;=הלוואות!$E$19,IF(DAY(מרכז!A36)=הלוואות!$F$19,הלוואות!$G$19,0),0),0)+IF(A36&gt;=הלוואות!$D$20,IF(מרכז!A36&lt;=הלוואות!$E$20,IF(DAY(מרכז!A36)=הלוואות!$F$20,הלוואות!$G$20,0),0),0)+IF(A36&gt;=הלוואות!$D$21,IF(מרכז!A36&lt;=הלוואות!$E$21,IF(DAY(מרכז!A36)=הלוואות!$F$21,הלוואות!$G$21,0),0),0)+IF(A36&gt;=הלוואות!$D$22,IF(מרכז!A36&lt;=הלוואות!$E$22,IF(DAY(מרכז!A36)=הלוואות!$F$22,הלוואות!$G$22,0),0),0)+IF(A36&gt;=הלוואות!$D$23,IF(מרכז!A36&lt;=הלוואות!$E$23,IF(DAY(מרכז!A36)=הלוואות!$F$23,הלוואות!$G$23,0),0),0)+IF(A36&gt;=הלוואות!$D$24,IF(מרכז!A36&lt;=הלוואות!$E$24,IF(DAY(מרכז!A36)=הלוואות!$F$24,הלוואות!$G$24,0),0),0)+IF(A36&gt;=הלוואות!$D$25,IF(מרכז!A36&lt;=הלוואות!$E$25,IF(DAY(מרכז!A36)=הלוואות!$F$25,הלוואות!$G$25,0),0),0)+IF(A36&gt;=הלוואות!$D$26,IF(מרכז!A36&lt;=הלוואות!$E$26,IF(DAY(מרכז!A36)=הלוואות!$F$26,הלוואות!$G$26,0),0),0)+IF(A36&gt;=הלוואות!$D$27,IF(מרכז!A36&lt;=הלוואות!$E$27,IF(DAY(מרכז!A36)=הלוואות!$F$27,הלוואות!$G$27,0),0),0)+IF(A36&gt;=הלוואות!$D$28,IF(מרכז!A36&lt;=הלוואות!$E$28,IF(DAY(מרכז!A36)=הלוואות!$F$28,הלוואות!$G$28,0),0),0)+IF(A36&gt;=הלוואות!$D$29,IF(מרכז!A36&lt;=הלוואות!$E$29,IF(DAY(מרכז!A36)=הלוואות!$F$29,הלוואות!$G$29,0),0),0)+IF(A36&gt;=הלוואות!$D$30,IF(מרכז!A36&lt;=הלוואות!$E$30,IF(DAY(מרכז!A36)=הלוואות!$F$30,הלוואות!$G$30,0),0),0)+IF(A36&gt;=הלוואות!$D$31,IF(מרכז!A36&lt;=הלוואות!$E$31,IF(DAY(מרכז!A36)=הלוואות!$F$31,הלוואות!$G$31,0),0),0)+IF(A36&gt;=הלוואות!$D$32,IF(מרכז!A36&lt;=הלוואות!$E$32,IF(DAY(מרכז!A36)=הלוואות!$F$32,הלוואות!$G$32,0),0),0)+IF(A36&gt;=הלוואות!$D$33,IF(מרכז!A36&lt;=הלוואות!$E$33,IF(DAY(מרכז!A36)=הלוואות!$F$33,הלוואות!$G$33,0),0),0)+IF(A36&gt;=הלוואות!$D$34,IF(מרכז!A36&lt;=הלוואות!$E$34,IF(DAY(מרכז!A36)=הלוואות!$F$34,הלוואות!$G$34,0),0),0)</f>
        <v>0</v>
      </c>
      <c r="E36" s="93">
        <f>SUMIF(הלוואות!$D$46:$D$65,מרכז!A36,הלוואות!$E$46:$E$65)</f>
        <v>0</v>
      </c>
      <c r="F36" s="93">
        <f>SUMIF(נכנסים!$A$5:$A$5890,מרכז!A36,נכנסים!$B$5:$B$5890)</f>
        <v>0</v>
      </c>
      <c r="G36" s="94"/>
      <c r="H36" s="94"/>
      <c r="I36" s="94"/>
      <c r="J36" s="99">
        <f t="shared" si="0"/>
        <v>50000</v>
      </c>
    </row>
    <row r="37" spans="1:10">
      <c r="A37" s="153">
        <v>45690</v>
      </c>
      <c r="B37" s="93">
        <f>SUMIF(יוצאים!$A$5:$A$5835,מרכז!A37,יוצאים!$D$5:$D$5835)</f>
        <v>0</v>
      </c>
      <c r="C37" s="93">
        <f>HLOOKUP(DAY($A37),'טב.הו"ק'!$G$4:$AK$162,'טב.הו"ק'!$A$162+2,FALSE)</f>
        <v>0</v>
      </c>
      <c r="D37" s="93">
        <f>IF(A37&gt;=הלוואות!$D$5,IF(מרכז!A37&lt;=הלוואות!$E$5,IF(DAY(מרכז!A37)=הלוואות!$F$5,הלוואות!$G$5,0),0),0)+IF(A37&gt;=הלוואות!$D$6,IF(מרכז!A37&lt;=הלוואות!$E$6,IF(DAY(מרכז!A37)=הלוואות!$F$6,הלוואות!$G$6,0),0),0)+IF(A37&gt;=הלוואות!$D$7,IF(מרכז!A37&lt;=הלוואות!$E$7,IF(DAY(מרכז!A37)=הלוואות!$F$7,הלוואות!$G$7,0),0),0)+IF(A37&gt;=הלוואות!$D$8,IF(מרכז!A37&lt;=הלוואות!$E$8,IF(DAY(מרכז!A37)=הלוואות!$F$8,הלוואות!$G$8,0),0),0)+IF(A37&gt;=הלוואות!$D$9,IF(מרכז!A37&lt;=הלוואות!$E$9,IF(DAY(מרכז!A37)=הלוואות!$F$9,הלוואות!$G$9,0),0),0)+IF(A37&gt;=הלוואות!$D$10,IF(מרכז!A37&lt;=הלוואות!$E$10,IF(DAY(מרכז!A37)=הלוואות!$F$10,הלוואות!$G$10,0),0),0)+IF(A37&gt;=הלוואות!$D$11,IF(מרכז!A37&lt;=הלוואות!$E$11,IF(DAY(מרכז!A37)=הלוואות!$F$11,הלוואות!$G$11,0),0),0)+IF(A37&gt;=הלוואות!$D$12,IF(מרכז!A37&lt;=הלוואות!$E$12,IF(DAY(מרכז!A37)=הלוואות!$F$12,הלוואות!$G$12,0),0),0)+IF(A37&gt;=הלוואות!$D$13,IF(מרכז!A37&lt;=הלוואות!$E$13,IF(DAY(מרכז!A37)=הלוואות!$F$13,הלוואות!$G$13,0),0),0)+IF(A37&gt;=הלוואות!$D$14,IF(מרכז!A37&lt;=הלוואות!$E$14,IF(DAY(מרכז!A37)=הלוואות!$F$14,הלוואות!$G$14,0),0),0)+IF(A37&gt;=הלוואות!$D$15,IF(מרכז!A37&lt;=הלוואות!$E$15,IF(DAY(מרכז!A37)=הלוואות!$F$15,הלוואות!$G$15,0),0),0)+IF(A37&gt;=הלוואות!$D$16,IF(מרכז!A37&lt;=הלוואות!$E$16,IF(DAY(מרכז!A37)=הלוואות!$F$16,הלוואות!$G$16,0),0),0)+IF(A37&gt;=הלוואות!$D$17,IF(מרכז!A37&lt;=הלוואות!$E$17,IF(DAY(מרכז!A37)=הלוואות!$F$17,הלוואות!$G$17,0),0),0)+IF(A37&gt;=הלוואות!$D$18,IF(מרכז!A37&lt;=הלוואות!$E$18,IF(DAY(מרכז!A37)=הלוואות!$F$18,הלוואות!$G$18,0),0),0)+IF(A37&gt;=הלוואות!$D$19,IF(מרכז!A37&lt;=הלוואות!$E$19,IF(DAY(מרכז!A37)=הלוואות!$F$19,הלוואות!$G$19,0),0),0)+IF(A37&gt;=הלוואות!$D$20,IF(מרכז!A37&lt;=הלוואות!$E$20,IF(DAY(מרכז!A37)=הלוואות!$F$20,הלוואות!$G$20,0),0),0)+IF(A37&gt;=הלוואות!$D$21,IF(מרכז!A37&lt;=הלוואות!$E$21,IF(DAY(מרכז!A37)=הלוואות!$F$21,הלוואות!$G$21,0),0),0)+IF(A37&gt;=הלוואות!$D$22,IF(מרכז!A37&lt;=הלוואות!$E$22,IF(DAY(מרכז!A37)=הלוואות!$F$22,הלוואות!$G$22,0),0),0)+IF(A37&gt;=הלוואות!$D$23,IF(מרכז!A37&lt;=הלוואות!$E$23,IF(DAY(מרכז!A37)=הלוואות!$F$23,הלוואות!$G$23,0),0),0)+IF(A37&gt;=הלוואות!$D$24,IF(מרכז!A37&lt;=הלוואות!$E$24,IF(DAY(מרכז!A37)=הלוואות!$F$24,הלוואות!$G$24,0),0),0)+IF(A37&gt;=הלוואות!$D$25,IF(מרכז!A37&lt;=הלוואות!$E$25,IF(DAY(מרכז!A37)=הלוואות!$F$25,הלוואות!$G$25,0),0),0)+IF(A37&gt;=הלוואות!$D$26,IF(מרכז!A37&lt;=הלוואות!$E$26,IF(DAY(מרכז!A37)=הלוואות!$F$26,הלוואות!$G$26,0),0),0)+IF(A37&gt;=הלוואות!$D$27,IF(מרכז!A37&lt;=הלוואות!$E$27,IF(DAY(מרכז!A37)=הלוואות!$F$27,הלוואות!$G$27,0),0),0)+IF(A37&gt;=הלוואות!$D$28,IF(מרכז!A37&lt;=הלוואות!$E$28,IF(DAY(מרכז!A37)=הלוואות!$F$28,הלוואות!$G$28,0),0),0)+IF(A37&gt;=הלוואות!$D$29,IF(מרכז!A37&lt;=הלוואות!$E$29,IF(DAY(מרכז!A37)=הלוואות!$F$29,הלוואות!$G$29,0),0),0)+IF(A37&gt;=הלוואות!$D$30,IF(מרכז!A37&lt;=הלוואות!$E$30,IF(DAY(מרכז!A37)=הלוואות!$F$30,הלוואות!$G$30,0),0),0)+IF(A37&gt;=הלוואות!$D$31,IF(מרכז!A37&lt;=הלוואות!$E$31,IF(DAY(מרכז!A37)=הלוואות!$F$31,הלוואות!$G$31,0),0),0)+IF(A37&gt;=הלוואות!$D$32,IF(מרכז!A37&lt;=הלוואות!$E$32,IF(DAY(מרכז!A37)=הלוואות!$F$32,הלוואות!$G$32,0),0),0)+IF(A37&gt;=הלוואות!$D$33,IF(מרכז!A37&lt;=הלוואות!$E$33,IF(DAY(מרכז!A37)=הלוואות!$F$33,הלוואות!$G$33,0),0),0)+IF(A37&gt;=הלוואות!$D$34,IF(מרכז!A37&lt;=הלוואות!$E$34,IF(DAY(מרכז!A37)=הלוואות!$F$34,הלוואות!$G$34,0),0),0)</f>
        <v>0</v>
      </c>
      <c r="E37" s="93">
        <f>SUMIF(הלוואות!$D$46:$D$65,מרכז!A37,הלוואות!$E$46:$E$65)</f>
        <v>0</v>
      </c>
      <c r="F37" s="93">
        <f>SUMIF(נכנסים!$A$5:$A$5890,מרכז!A37,נכנסים!$B$5:$B$5890)</f>
        <v>0</v>
      </c>
      <c r="G37" s="94"/>
      <c r="H37" s="94"/>
      <c r="I37" s="94"/>
      <c r="J37" s="99">
        <f t="shared" si="0"/>
        <v>50000</v>
      </c>
    </row>
    <row r="38" spans="1:10">
      <c r="A38" s="153">
        <v>45691</v>
      </c>
      <c r="B38" s="93">
        <f>SUMIF(יוצאים!$A$5:$A$5835,מרכז!A38,יוצאים!$D$5:$D$5835)</f>
        <v>0</v>
      </c>
      <c r="C38" s="93">
        <f>HLOOKUP(DAY($A38),'טב.הו"ק'!$G$4:$AK$162,'טב.הו"ק'!$A$162+2,FALSE)</f>
        <v>0</v>
      </c>
      <c r="D38" s="93">
        <f>IF(A38&gt;=הלוואות!$D$5,IF(מרכז!A38&lt;=הלוואות!$E$5,IF(DAY(מרכז!A38)=הלוואות!$F$5,הלוואות!$G$5,0),0),0)+IF(A38&gt;=הלוואות!$D$6,IF(מרכז!A38&lt;=הלוואות!$E$6,IF(DAY(מרכז!A38)=הלוואות!$F$6,הלוואות!$G$6,0),0),0)+IF(A38&gt;=הלוואות!$D$7,IF(מרכז!A38&lt;=הלוואות!$E$7,IF(DAY(מרכז!A38)=הלוואות!$F$7,הלוואות!$G$7,0),0),0)+IF(A38&gt;=הלוואות!$D$8,IF(מרכז!A38&lt;=הלוואות!$E$8,IF(DAY(מרכז!A38)=הלוואות!$F$8,הלוואות!$G$8,0),0),0)+IF(A38&gt;=הלוואות!$D$9,IF(מרכז!A38&lt;=הלוואות!$E$9,IF(DAY(מרכז!A38)=הלוואות!$F$9,הלוואות!$G$9,0),0),0)+IF(A38&gt;=הלוואות!$D$10,IF(מרכז!A38&lt;=הלוואות!$E$10,IF(DAY(מרכז!A38)=הלוואות!$F$10,הלוואות!$G$10,0),0),0)+IF(A38&gt;=הלוואות!$D$11,IF(מרכז!A38&lt;=הלוואות!$E$11,IF(DAY(מרכז!A38)=הלוואות!$F$11,הלוואות!$G$11,0),0),0)+IF(A38&gt;=הלוואות!$D$12,IF(מרכז!A38&lt;=הלוואות!$E$12,IF(DAY(מרכז!A38)=הלוואות!$F$12,הלוואות!$G$12,0),0),0)+IF(A38&gt;=הלוואות!$D$13,IF(מרכז!A38&lt;=הלוואות!$E$13,IF(DAY(מרכז!A38)=הלוואות!$F$13,הלוואות!$G$13,0),0),0)+IF(A38&gt;=הלוואות!$D$14,IF(מרכז!A38&lt;=הלוואות!$E$14,IF(DAY(מרכז!A38)=הלוואות!$F$14,הלוואות!$G$14,0),0),0)+IF(A38&gt;=הלוואות!$D$15,IF(מרכז!A38&lt;=הלוואות!$E$15,IF(DAY(מרכז!A38)=הלוואות!$F$15,הלוואות!$G$15,0),0),0)+IF(A38&gt;=הלוואות!$D$16,IF(מרכז!A38&lt;=הלוואות!$E$16,IF(DAY(מרכז!A38)=הלוואות!$F$16,הלוואות!$G$16,0),0),0)+IF(A38&gt;=הלוואות!$D$17,IF(מרכז!A38&lt;=הלוואות!$E$17,IF(DAY(מרכז!A38)=הלוואות!$F$17,הלוואות!$G$17,0),0),0)+IF(A38&gt;=הלוואות!$D$18,IF(מרכז!A38&lt;=הלוואות!$E$18,IF(DAY(מרכז!A38)=הלוואות!$F$18,הלוואות!$G$18,0),0),0)+IF(A38&gt;=הלוואות!$D$19,IF(מרכז!A38&lt;=הלוואות!$E$19,IF(DAY(מרכז!A38)=הלוואות!$F$19,הלוואות!$G$19,0),0),0)+IF(A38&gt;=הלוואות!$D$20,IF(מרכז!A38&lt;=הלוואות!$E$20,IF(DAY(מרכז!A38)=הלוואות!$F$20,הלוואות!$G$20,0),0),0)+IF(A38&gt;=הלוואות!$D$21,IF(מרכז!A38&lt;=הלוואות!$E$21,IF(DAY(מרכז!A38)=הלוואות!$F$21,הלוואות!$G$21,0),0),0)+IF(A38&gt;=הלוואות!$D$22,IF(מרכז!A38&lt;=הלוואות!$E$22,IF(DAY(מרכז!A38)=הלוואות!$F$22,הלוואות!$G$22,0),0),0)+IF(A38&gt;=הלוואות!$D$23,IF(מרכז!A38&lt;=הלוואות!$E$23,IF(DAY(מרכז!A38)=הלוואות!$F$23,הלוואות!$G$23,0),0),0)+IF(A38&gt;=הלוואות!$D$24,IF(מרכז!A38&lt;=הלוואות!$E$24,IF(DAY(מרכז!A38)=הלוואות!$F$24,הלוואות!$G$24,0),0),0)+IF(A38&gt;=הלוואות!$D$25,IF(מרכז!A38&lt;=הלוואות!$E$25,IF(DAY(מרכז!A38)=הלוואות!$F$25,הלוואות!$G$25,0),0),0)+IF(A38&gt;=הלוואות!$D$26,IF(מרכז!A38&lt;=הלוואות!$E$26,IF(DAY(מרכז!A38)=הלוואות!$F$26,הלוואות!$G$26,0),0),0)+IF(A38&gt;=הלוואות!$D$27,IF(מרכז!A38&lt;=הלוואות!$E$27,IF(DAY(מרכז!A38)=הלוואות!$F$27,הלוואות!$G$27,0),0),0)+IF(A38&gt;=הלוואות!$D$28,IF(מרכז!A38&lt;=הלוואות!$E$28,IF(DAY(מרכז!A38)=הלוואות!$F$28,הלוואות!$G$28,0),0),0)+IF(A38&gt;=הלוואות!$D$29,IF(מרכז!A38&lt;=הלוואות!$E$29,IF(DAY(מרכז!A38)=הלוואות!$F$29,הלוואות!$G$29,0),0),0)+IF(A38&gt;=הלוואות!$D$30,IF(מרכז!A38&lt;=הלוואות!$E$30,IF(DAY(מרכז!A38)=הלוואות!$F$30,הלוואות!$G$30,0),0),0)+IF(A38&gt;=הלוואות!$D$31,IF(מרכז!A38&lt;=הלוואות!$E$31,IF(DAY(מרכז!A38)=הלוואות!$F$31,הלוואות!$G$31,0),0),0)+IF(A38&gt;=הלוואות!$D$32,IF(מרכז!A38&lt;=הלוואות!$E$32,IF(DAY(מרכז!A38)=הלוואות!$F$32,הלוואות!$G$32,0),0),0)+IF(A38&gt;=הלוואות!$D$33,IF(מרכז!A38&lt;=הלוואות!$E$33,IF(DAY(מרכז!A38)=הלוואות!$F$33,הלוואות!$G$33,0),0),0)+IF(A38&gt;=הלוואות!$D$34,IF(מרכז!A38&lt;=הלוואות!$E$34,IF(DAY(מרכז!A38)=הלוואות!$F$34,הלוואות!$G$34,0),0),0)</f>
        <v>0</v>
      </c>
      <c r="E38" s="93">
        <f>SUMIF(הלוואות!$D$46:$D$65,מרכז!A38,הלוואות!$E$46:$E$65)</f>
        <v>0</v>
      </c>
      <c r="F38" s="93">
        <f>SUMIF(נכנסים!$A$5:$A$5890,מרכז!A38,נכנסים!$B$5:$B$5890)</f>
        <v>0</v>
      </c>
      <c r="G38" s="94"/>
      <c r="H38" s="94"/>
      <c r="I38" s="94"/>
      <c r="J38" s="99">
        <f t="shared" si="0"/>
        <v>50000</v>
      </c>
    </row>
    <row r="39" spans="1:10">
      <c r="A39" s="153">
        <v>45692</v>
      </c>
      <c r="B39" s="93">
        <f>SUMIF(יוצאים!$A$5:$A$5835,מרכז!A39,יוצאים!$D$5:$D$5835)</f>
        <v>0</v>
      </c>
      <c r="C39" s="93">
        <f>HLOOKUP(DAY($A39),'טב.הו"ק'!$G$4:$AK$162,'טב.הו"ק'!$A$162+2,FALSE)</f>
        <v>0</v>
      </c>
      <c r="D39" s="93">
        <f>IF(A39&gt;=הלוואות!$D$5,IF(מרכז!A39&lt;=הלוואות!$E$5,IF(DAY(מרכז!A39)=הלוואות!$F$5,הלוואות!$G$5,0),0),0)+IF(A39&gt;=הלוואות!$D$6,IF(מרכז!A39&lt;=הלוואות!$E$6,IF(DAY(מרכז!A39)=הלוואות!$F$6,הלוואות!$G$6,0),0),0)+IF(A39&gt;=הלוואות!$D$7,IF(מרכז!A39&lt;=הלוואות!$E$7,IF(DAY(מרכז!A39)=הלוואות!$F$7,הלוואות!$G$7,0),0),0)+IF(A39&gt;=הלוואות!$D$8,IF(מרכז!A39&lt;=הלוואות!$E$8,IF(DAY(מרכז!A39)=הלוואות!$F$8,הלוואות!$G$8,0),0),0)+IF(A39&gt;=הלוואות!$D$9,IF(מרכז!A39&lt;=הלוואות!$E$9,IF(DAY(מרכז!A39)=הלוואות!$F$9,הלוואות!$G$9,0),0),0)+IF(A39&gt;=הלוואות!$D$10,IF(מרכז!A39&lt;=הלוואות!$E$10,IF(DAY(מרכז!A39)=הלוואות!$F$10,הלוואות!$G$10,0),0),0)+IF(A39&gt;=הלוואות!$D$11,IF(מרכז!A39&lt;=הלוואות!$E$11,IF(DAY(מרכז!A39)=הלוואות!$F$11,הלוואות!$G$11,0),0),0)+IF(A39&gt;=הלוואות!$D$12,IF(מרכז!A39&lt;=הלוואות!$E$12,IF(DAY(מרכז!A39)=הלוואות!$F$12,הלוואות!$G$12,0),0),0)+IF(A39&gt;=הלוואות!$D$13,IF(מרכז!A39&lt;=הלוואות!$E$13,IF(DAY(מרכז!A39)=הלוואות!$F$13,הלוואות!$G$13,0),0),0)+IF(A39&gt;=הלוואות!$D$14,IF(מרכז!A39&lt;=הלוואות!$E$14,IF(DAY(מרכז!A39)=הלוואות!$F$14,הלוואות!$G$14,0),0),0)+IF(A39&gt;=הלוואות!$D$15,IF(מרכז!A39&lt;=הלוואות!$E$15,IF(DAY(מרכז!A39)=הלוואות!$F$15,הלוואות!$G$15,0),0),0)+IF(A39&gt;=הלוואות!$D$16,IF(מרכז!A39&lt;=הלוואות!$E$16,IF(DAY(מרכז!A39)=הלוואות!$F$16,הלוואות!$G$16,0),0),0)+IF(A39&gt;=הלוואות!$D$17,IF(מרכז!A39&lt;=הלוואות!$E$17,IF(DAY(מרכז!A39)=הלוואות!$F$17,הלוואות!$G$17,0),0),0)+IF(A39&gt;=הלוואות!$D$18,IF(מרכז!A39&lt;=הלוואות!$E$18,IF(DAY(מרכז!A39)=הלוואות!$F$18,הלוואות!$G$18,0),0),0)+IF(A39&gt;=הלוואות!$D$19,IF(מרכז!A39&lt;=הלוואות!$E$19,IF(DAY(מרכז!A39)=הלוואות!$F$19,הלוואות!$G$19,0),0),0)+IF(A39&gt;=הלוואות!$D$20,IF(מרכז!A39&lt;=הלוואות!$E$20,IF(DAY(מרכז!A39)=הלוואות!$F$20,הלוואות!$G$20,0),0),0)+IF(A39&gt;=הלוואות!$D$21,IF(מרכז!A39&lt;=הלוואות!$E$21,IF(DAY(מרכז!A39)=הלוואות!$F$21,הלוואות!$G$21,0),0),0)+IF(A39&gt;=הלוואות!$D$22,IF(מרכז!A39&lt;=הלוואות!$E$22,IF(DAY(מרכז!A39)=הלוואות!$F$22,הלוואות!$G$22,0),0),0)+IF(A39&gt;=הלוואות!$D$23,IF(מרכז!A39&lt;=הלוואות!$E$23,IF(DAY(מרכז!A39)=הלוואות!$F$23,הלוואות!$G$23,0),0),0)+IF(A39&gt;=הלוואות!$D$24,IF(מרכז!A39&lt;=הלוואות!$E$24,IF(DAY(מרכז!A39)=הלוואות!$F$24,הלוואות!$G$24,0),0),0)+IF(A39&gt;=הלוואות!$D$25,IF(מרכז!A39&lt;=הלוואות!$E$25,IF(DAY(מרכז!A39)=הלוואות!$F$25,הלוואות!$G$25,0),0),0)+IF(A39&gt;=הלוואות!$D$26,IF(מרכז!A39&lt;=הלוואות!$E$26,IF(DAY(מרכז!A39)=הלוואות!$F$26,הלוואות!$G$26,0),0),0)+IF(A39&gt;=הלוואות!$D$27,IF(מרכז!A39&lt;=הלוואות!$E$27,IF(DAY(מרכז!A39)=הלוואות!$F$27,הלוואות!$G$27,0),0),0)+IF(A39&gt;=הלוואות!$D$28,IF(מרכז!A39&lt;=הלוואות!$E$28,IF(DAY(מרכז!A39)=הלוואות!$F$28,הלוואות!$G$28,0),0),0)+IF(A39&gt;=הלוואות!$D$29,IF(מרכז!A39&lt;=הלוואות!$E$29,IF(DAY(מרכז!A39)=הלוואות!$F$29,הלוואות!$G$29,0),0),0)+IF(A39&gt;=הלוואות!$D$30,IF(מרכז!A39&lt;=הלוואות!$E$30,IF(DAY(מרכז!A39)=הלוואות!$F$30,הלוואות!$G$30,0),0),0)+IF(A39&gt;=הלוואות!$D$31,IF(מרכז!A39&lt;=הלוואות!$E$31,IF(DAY(מרכז!A39)=הלוואות!$F$31,הלוואות!$G$31,0),0),0)+IF(A39&gt;=הלוואות!$D$32,IF(מרכז!A39&lt;=הלוואות!$E$32,IF(DAY(מרכז!A39)=הלוואות!$F$32,הלוואות!$G$32,0),0),0)+IF(A39&gt;=הלוואות!$D$33,IF(מרכז!A39&lt;=הלוואות!$E$33,IF(DAY(מרכז!A39)=הלוואות!$F$33,הלוואות!$G$33,0),0),0)+IF(A39&gt;=הלוואות!$D$34,IF(מרכז!A39&lt;=הלוואות!$E$34,IF(DAY(מרכז!A39)=הלוואות!$F$34,הלוואות!$G$34,0),0),0)</f>
        <v>0</v>
      </c>
      <c r="E39" s="93">
        <f>SUMIF(הלוואות!$D$46:$D$65,מרכז!A39,הלוואות!$E$46:$E$65)</f>
        <v>0</v>
      </c>
      <c r="F39" s="93">
        <f>SUMIF(נכנסים!$A$5:$A$5890,מרכז!A39,נכנסים!$B$5:$B$5890)</f>
        <v>0</v>
      </c>
      <c r="G39" s="94"/>
      <c r="H39" s="94"/>
      <c r="I39" s="94"/>
      <c r="J39" s="99">
        <f t="shared" si="0"/>
        <v>50000</v>
      </c>
    </row>
    <row r="40" spans="1:10">
      <c r="A40" s="153">
        <v>45693</v>
      </c>
      <c r="B40" s="93">
        <f>SUMIF(יוצאים!$A$5:$A$5835,מרכז!A40,יוצאים!$D$5:$D$5835)</f>
        <v>0</v>
      </c>
      <c r="C40" s="93">
        <f>HLOOKUP(DAY($A40),'טב.הו"ק'!$G$4:$AK$162,'טב.הו"ק'!$A$162+2,FALSE)</f>
        <v>0</v>
      </c>
      <c r="D40" s="93">
        <f>IF(A40&gt;=הלוואות!$D$5,IF(מרכז!A40&lt;=הלוואות!$E$5,IF(DAY(מרכז!A40)=הלוואות!$F$5,הלוואות!$G$5,0),0),0)+IF(A40&gt;=הלוואות!$D$6,IF(מרכז!A40&lt;=הלוואות!$E$6,IF(DAY(מרכז!A40)=הלוואות!$F$6,הלוואות!$G$6,0),0),0)+IF(A40&gt;=הלוואות!$D$7,IF(מרכז!A40&lt;=הלוואות!$E$7,IF(DAY(מרכז!A40)=הלוואות!$F$7,הלוואות!$G$7,0),0),0)+IF(A40&gt;=הלוואות!$D$8,IF(מרכז!A40&lt;=הלוואות!$E$8,IF(DAY(מרכז!A40)=הלוואות!$F$8,הלוואות!$G$8,0),0),0)+IF(A40&gt;=הלוואות!$D$9,IF(מרכז!A40&lt;=הלוואות!$E$9,IF(DAY(מרכז!A40)=הלוואות!$F$9,הלוואות!$G$9,0),0),0)+IF(A40&gt;=הלוואות!$D$10,IF(מרכז!A40&lt;=הלוואות!$E$10,IF(DAY(מרכז!A40)=הלוואות!$F$10,הלוואות!$G$10,0),0),0)+IF(A40&gt;=הלוואות!$D$11,IF(מרכז!A40&lt;=הלוואות!$E$11,IF(DAY(מרכז!A40)=הלוואות!$F$11,הלוואות!$G$11,0),0),0)+IF(A40&gt;=הלוואות!$D$12,IF(מרכז!A40&lt;=הלוואות!$E$12,IF(DAY(מרכז!A40)=הלוואות!$F$12,הלוואות!$G$12,0),0),0)+IF(A40&gt;=הלוואות!$D$13,IF(מרכז!A40&lt;=הלוואות!$E$13,IF(DAY(מרכז!A40)=הלוואות!$F$13,הלוואות!$G$13,0),0),0)+IF(A40&gt;=הלוואות!$D$14,IF(מרכז!A40&lt;=הלוואות!$E$14,IF(DAY(מרכז!A40)=הלוואות!$F$14,הלוואות!$G$14,0),0),0)+IF(A40&gt;=הלוואות!$D$15,IF(מרכז!A40&lt;=הלוואות!$E$15,IF(DAY(מרכז!A40)=הלוואות!$F$15,הלוואות!$G$15,0),0),0)+IF(A40&gt;=הלוואות!$D$16,IF(מרכז!A40&lt;=הלוואות!$E$16,IF(DAY(מרכז!A40)=הלוואות!$F$16,הלוואות!$G$16,0),0),0)+IF(A40&gt;=הלוואות!$D$17,IF(מרכז!A40&lt;=הלוואות!$E$17,IF(DAY(מרכז!A40)=הלוואות!$F$17,הלוואות!$G$17,0),0),0)+IF(A40&gt;=הלוואות!$D$18,IF(מרכז!A40&lt;=הלוואות!$E$18,IF(DAY(מרכז!A40)=הלוואות!$F$18,הלוואות!$G$18,0),0),0)+IF(A40&gt;=הלוואות!$D$19,IF(מרכז!A40&lt;=הלוואות!$E$19,IF(DAY(מרכז!A40)=הלוואות!$F$19,הלוואות!$G$19,0),0),0)+IF(A40&gt;=הלוואות!$D$20,IF(מרכז!A40&lt;=הלוואות!$E$20,IF(DAY(מרכז!A40)=הלוואות!$F$20,הלוואות!$G$20,0),0),0)+IF(A40&gt;=הלוואות!$D$21,IF(מרכז!A40&lt;=הלוואות!$E$21,IF(DAY(מרכז!A40)=הלוואות!$F$21,הלוואות!$G$21,0),0),0)+IF(A40&gt;=הלוואות!$D$22,IF(מרכז!A40&lt;=הלוואות!$E$22,IF(DAY(מרכז!A40)=הלוואות!$F$22,הלוואות!$G$22,0),0),0)+IF(A40&gt;=הלוואות!$D$23,IF(מרכז!A40&lt;=הלוואות!$E$23,IF(DAY(מרכז!A40)=הלוואות!$F$23,הלוואות!$G$23,0),0),0)+IF(A40&gt;=הלוואות!$D$24,IF(מרכז!A40&lt;=הלוואות!$E$24,IF(DAY(מרכז!A40)=הלוואות!$F$24,הלוואות!$G$24,0),0),0)+IF(A40&gt;=הלוואות!$D$25,IF(מרכז!A40&lt;=הלוואות!$E$25,IF(DAY(מרכז!A40)=הלוואות!$F$25,הלוואות!$G$25,0),0),0)+IF(A40&gt;=הלוואות!$D$26,IF(מרכז!A40&lt;=הלוואות!$E$26,IF(DAY(מרכז!A40)=הלוואות!$F$26,הלוואות!$G$26,0),0),0)+IF(A40&gt;=הלוואות!$D$27,IF(מרכז!A40&lt;=הלוואות!$E$27,IF(DAY(מרכז!A40)=הלוואות!$F$27,הלוואות!$G$27,0),0),0)+IF(A40&gt;=הלוואות!$D$28,IF(מרכז!A40&lt;=הלוואות!$E$28,IF(DAY(מרכז!A40)=הלוואות!$F$28,הלוואות!$G$28,0),0),0)+IF(A40&gt;=הלוואות!$D$29,IF(מרכז!A40&lt;=הלוואות!$E$29,IF(DAY(מרכז!A40)=הלוואות!$F$29,הלוואות!$G$29,0),0),0)+IF(A40&gt;=הלוואות!$D$30,IF(מרכז!A40&lt;=הלוואות!$E$30,IF(DAY(מרכז!A40)=הלוואות!$F$30,הלוואות!$G$30,0),0),0)+IF(A40&gt;=הלוואות!$D$31,IF(מרכז!A40&lt;=הלוואות!$E$31,IF(DAY(מרכז!A40)=הלוואות!$F$31,הלוואות!$G$31,0),0),0)+IF(A40&gt;=הלוואות!$D$32,IF(מרכז!A40&lt;=הלוואות!$E$32,IF(DAY(מרכז!A40)=הלוואות!$F$32,הלוואות!$G$32,0),0),0)+IF(A40&gt;=הלוואות!$D$33,IF(מרכז!A40&lt;=הלוואות!$E$33,IF(DAY(מרכז!A40)=הלוואות!$F$33,הלוואות!$G$33,0),0),0)+IF(A40&gt;=הלוואות!$D$34,IF(מרכז!A40&lt;=הלוואות!$E$34,IF(DAY(מרכז!A40)=הלוואות!$F$34,הלוואות!$G$34,0),0),0)</f>
        <v>0</v>
      </c>
      <c r="E40" s="93">
        <f>SUMIF(הלוואות!$D$46:$D$65,מרכז!A40,הלוואות!$E$46:$E$65)</f>
        <v>0</v>
      </c>
      <c r="F40" s="93">
        <f>SUMIF(נכנסים!$A$5:$A$5890,מרכז!A40,נכנסים!$B$5:$B$5890)</f>
        <v>0</v>
      </c>
      <c r="G40" s="94"/>
      <c r="H40" s="94"/>
      <c r="I40" s="94"/>
      <c r="J40" s="99">
        <f t="shared" si="0"/>
        <v>50000</v>
      </c>
    </row>
    <row r="41" spans="1:10">
      <c r="A41" s="153">
        <v>45694</v>
      </c>
      <c r="B41" s="93">
        <f>SUMIF(יוצאים!$A$5:$A$5835,מרכז!A41,יוצאים!$D$5:$D$5835)</f>
        <v>0</v>
      </c>
      <c r="C41" s="93">
        <f>HLOOKUP(DAY($A41),'טב.הו"ק'!$G$4:$AK$162,'טב.הו"ק'!$A$162+2,FALSE)</f>
        <v>0</v>
      </c>
      <c r="D41" s="93">
        <f>IF(A41&gt;=הלוואות!$D$5,IF(מרכז!A41&lt;=הלוואות!$E$5,IF(DAY(מרכז!A41)=הלוואות!$F$5,הלוואות!$G$5,0),0),0)+IF(A41&gt;=הלוואות!$D$6,IF(מרכז!A41&lt;=הלוואות!$E$6,IF(DAY(מרכז!A41)=הלוואות!$F$6,הלוואות!$G$6,0),0),0)+IF(A41&gt;=הלוואות!$D$7,IF(מרכז!A41&lt;=הלוואות!$E$7,IF(DAY(מרכז!A41)=הלוואות!$F$7,הלוואות!$G$7,0),0),0)+IF(A41&gt;=הלוואות!$D$8,IF(מרכז!A41&lt;=הלוואות!$E$8,IF(DAY(מרכז!A41)=הלוואות!$F$8,הלוואות!$G$8,0),0),0)+IF(A41&gt;=הלוואות!$D$9,IF(מרכז!A41&lt;=הלוואות!$E$9,IF(DAY(מרכז!A41)=הלוואות!$F$9,הלוואות!$G$9,0),0),0)+IF(A41&gt;=הלוואות!$D$10,IF(מרכז!A41&lt;=הלוואות!$E$10,IF(DAY(מרכז!A41)=הלוואות!$F$10,הלוואות!$G$10,0),0),0)+IF(A41&gt;=הלוואות!$D$11,IF(מרכז!A41&lt;=הלוואות!$E$11,IF(DAY(מרכז!A41)=הלוואות!$F$11,הלוואות!$G$11,0),0),0)+IF(A41&gt;=הלוואות!$D$12,IF(מרכז!A41&lt;=הלוואות!$E$12,IF(DAY(מרכז!A41)=הלוואות!$F$12,הלוואות!$G$12,0),0),0)+IF(A41&gt;=הלוואות!$D$13,IF(מרכז!A41&lt;=הלוואות!$E$13,IF(DAY(מרכז!A41)=הלוואות!$F$13,הלוואות!$G$13,0),0),0)+IF(A41&gt;=הלוואות!$D$14,IF(מרכז!A41&lt;=הלוואות!$E$14,IF(DAY(מרכז!A41)=הלוואות!$F$14,הלוואות!$G$14,0),0),0)+IF(A41&gt;=הלוואות!$D$15,IF(מרכז!A41&lt;=הלוואות!$E$15,IF(DAY(מרכז!A41)=הלוואות!$F$15,הלוואות!$G$15,0),0),0)+IF(A41&gt;=הלוואות!$D$16,IF(מרכז!A41&lt;=הלוואות!$E$16,IF(DAY(מרכז!A41)=הלוואות!$F$16,הלוואות!$G$16,0),0),0)+IF(A41&gt;=הלוואות!$D$17,IF(מרכז!A41&lt;=הלוואות!$E$17,IF(DAY(מרכז!A41)=הלוואות!$F$17,הלוואות!$G$17,0),0),0)+IF(A41&gt;=הלוואות!$D$18,IF(מרכז!A41&lt;=הלוואות!$E$18,IF(DAY(מרכז!A41)=הלוואות!$F$18,הלוואות!$G$18,0),0),0)+IF(A41&gt;=הלוואות!$D$19,IF(מרכז!A41&lt;=הלוואות!$E$19,IF(DAY(מרכז!A41)=הלוואות!$F$19,הלוואות!$G$19,0),0),0)+IF(A41&gt;=הלוואות!$D$20,IF(מרכז!A41&lt;=הלוואות!$E$20,IF(DAY(מרכז!A41)=הלוואות!$F$20,הלוואות!$G$20,0),0),0)+IF(A41&gt;=הלוואות!$D$21,IF(מרכז!A41&lt;=הלוואות!$E$21,IF(DAY(מרכז!A41)=הלוואות!$F$21,הלוואות!$G$21,0),0),0)+IF(A41&gt;=הלוואות!$D$22,IF(מרכז!A41&lt;=הלוואות!$E$22,IF(DAY(מרכז!A41)=הלוואות!$F$22,הלוואות!$G$22,0),0),0)+IF(A41&gt;=הלוואות!$D$23,IF(מרכז!A41&lt;=הלוואות!$E$23,IF(DAY(מרכז!A41)=הלוואות!$F$23,הלוואות!$G$23,0),0),0)+IF(A41&gt;=הלוואות!$D$24,IF(מרכז!A41&lt;=הלוואות!$E$24,IF(DAY(מרכז!A41)=הלוואות!$F$24,הלוואות!$G$24,0),0),0)+IF(A41&gt;=הלוואות!$D$25,IF(מרכז!A41&lt;=הלוואות!$E$25,IF(DAY(מרכז!A41)=הלוואות!$F$25,הלוואות!$G$25,0),0),0)+IF(A41&gt;=הלוואות!$D$26,IF(מרכז!A41&lt;=הלוואות!$E$26,IF(DAY(מרכז!A41)=הלוואות!$F$26,הלוואות!$G$26,0),0),0)+IF(A41&gt;=הלוואות!$D$27,IF(מרכז!A41&lt;=הלוואות!$E$27,IF(DAY(מרכז!A41)=הלוואות!$F$27,הלוואות!$G$27,0),0),0)+IF(A41&gt;=הלוואות!$D$28,IF(מרכז!A41&lt;=הלוואות!$E$28,IF(DAY(מרכז!A41)=הלוואות!$F$28,הלוואות!$G$28,0),0),0)+IF(A41&gt;=הלוואות!$D$29,IF(מרכז!A41&lt;=הלוואות!$E$29,IF(DAY(מרכז!A41)=הלוואות!$F$29,הלוואות!$G$29,0),0),0)+IF(A41&gt;=הלוואות!$D$30,IF(מרכז!A41&lt;=הלוואות!$E$30,IF(DAY(מרכז!A41)=הלוואות!$F$30,הלוואות!$G$30,0),0),0)+IF(A41&gt;=הלוואות!$D$31,IF(מרכז!A41&lt;=הלוואות!$E$31,IF(DAY(מרכז!A41)=הלוואות!$F$31,הלוואות!$G$31,0),0),0)+IF(A41&gt;=הלוואות!$D$32,IF(מרכז!A41&lt;=הלוואות!$E$32,IF(DAY(מרכז!A41)=הלוואות!$F$32,הלוואות!$G$32,0),0),0)+IF(A41&gt;=הלוואות!$D$33,IF(מרכז!A41&lt;=הלוואות!$E$33,IF(DAY(מרכז!A41)=הלוואות!$F$33,הלוואות!$G$33,0),0),0)+IF(A41&gt;=הלוואות!$D$34,IF(מרכז!A41&lt;=הלוואות!$E$34,IF(DAY(מרכז!A41)=הלוואות!$F$34,הלוואות!$G$34,0),0),0)</f>
        <v>0</v>
      </c>
      <c r="E41" s="93">
        <f>SUMIF(הלוואות!$D$46:$D$65,מרכז!A41,הלוואות!$E$46:$E$65)</f>
        <v>0</v>
      </c>
      <c r="F41" s="93">
        <f>SUMIF(נכנסים!$A$5:$A$5890,מרכז!A41,נכנסים!$B$5:$B$5890)</f>
        <v>0</v>
      </c>
      <c r="G41" s="94"/>
      <c r="H41" s="94"/>
      <c r="I41" s="94"/>
      <c r="J41" s="99">
        <f t="shared" si="0"/>
        <v>50000</v>
      </c>
    </row>
    <row r="42" spans="1:10">
      <c r="A42" s="153">
        <v>45695</v>
      </c>
      <c r="B42" s="93">
        <f>SUMIF(יוצאים!$A$5:$A$5835,מרכז!A42,יוצאים!$D$5:$D$5835)</f>
        <v>0</v>
      </c>
      <c r="C42" s="93">
        <f>HLOOKUP(DAY($A42),'טב.הו"ק'!$G$4:$AK$162,'טב.הו"ק'!$A$162+2,FALSE)</f>
        <v>0</v>
      </c>
      <c r="D42" s="93">
        <f>IF(A42&gt;=הלוואות!$D$5,IF(מרכז!A42&lt;=הלוואות!$E$5,IF(DAY(מרכז!A42)=הלוואות!$F$5,הלוואות!$G$5,0),0),0)+IF(A42&gt;=הלוואות!$D$6,IF(מרכז!A42&lt;=הלוואות!$E$6,IF(DAY(מרכז!A42)=הלוואות!$F$6,הלוואות!$G$6,0),0),0)+IF(A42&gt;=הלוואות!$D$7,IF(מרכז!A42&lt;=הלוואות!$E$7,IF(DAY(מרכז!A42)=הלוואות!$F$7,הלוואות!$G$7,0),0),0)+IF(A42&gt;=הלוואות!$D$8,IF(מרכז!A42&lt;=הלוואות!$E$8,IF(DAY(מרכז!A42)=הלוואות!$F$8,הלוואות!$G$8,0),0),0)+IF(A42&gt;=הלוואות!$D$9,IF(מרכז!A42&lt;=הלוואות!$E$9,IF(DAY(מרכז!A42)=הלוואות!$F$9,הלוואות!$G$9,0),0),0)+IF(A42&gt;=הלוואות!$D$10,IF(מרכז!A42&lt;=הלוואות!$E$10,IF(DAY(מרכז!A42)=הלוואות!$F$10,הלוואות!$G$10,0),0),0)+IF(A42&gt;=הלוואות!$D$11,IF(מרכז!A42&lt;=הלוואות!$E$11,IF(DAY(מרכז!A42)=הלוואות!$F$11,הלוואות!$G$11,0),0),0)+IF(A42&gt;=הלוואות!$D$12,IF(מרכז!A42&lt;=הלוואות!$E$12,IF(DAY(מרכז!A42)=הלוואות!$F$12,הלוואות!$G$12,0),0),0)+IF(A42&gt;=הלוואות!$D$13,IF(מרכז!A42&lt;=הלוואות!$E$13,IF(DAY(מרכז!A42)=הלוואות!$F$13,הלוואות!$G$13,0),0),0)+IF(A42&gt;=הלוואות!$D$14,IF(מרכז!A42&lt;=הלוואות!$E$14,IF(DAY(מרכז!A42)=הלוואות!$F$14,הלוואות!$G$14,0),0),0)+IF(A42&gt;=הלוואות!$D$15,IF(מרכז!A42&lt;=הלוואות!$E$15,IF(DAY(מרכז!A42)=הלוואות!$F$15,הלוואות!$G$15,0),0),0)+IF(A42&gt;=הלוואות!$D$16,IF(מרכז!A42&lt;=הלוואות!$E$16,IF(DAY(מרכז!A42)=הלוואות!$F$16,הלוואות!$G$16,0),0),0)+IF(A42&gt;=הלוואות!$D$17,IF(מרכז!A42&lt;=הלוואות!$E$17,IF(DAY(מרכז!A42)=הלוואות!$F$17,הלוואות!$G$17,0),0),0)+IF(A42&gt;=הלוואות!$D$18,IF(מרכז!A42&lt;=הלוואות!$E$18,IF(DAY(מרכז!A42)=הלוואות!$F$18,הלוואות!$G$18,0),0),0)+IF(A42&gt;=הלוואות!$D$19,IF(מרכז!A42&lt;=הלוואות!$E$19,IF(DAY(מרכז!A42)=הלוואות!$F$19,הלוואות!$G$19,0),0),0)+IF(A42&gt;=הלוואות!$D$20,IF(מרכז!A42&lt;=הלוואות!$E$20,IF(DAY(מרכז!A42)=הלוואות!$F$20,הלוואות!$G$20,0),0),0)+IF(A42&gt;=הלוואות!$D$21,IF(מרכז!A42&lt;=הלוואות!$E$21,IF(DAY(מרכז!A42)=הלוואות!$F$21,הלוואות!$G$21,0),0),0)+IF(A42&gt;=הלוואות!$D$22,IF(מרכז!A42&lt;=הלוואות!$E$22,IF(DAY(מרכז!A42)=הלוואות!$F$22,הלוואות!$G$22,0),0),0)+IF(A42&gt;=הלוואות!$D$23,IF(מרכז!A42&lt;=הלוואות!$E$23,IF(DAY(מרכז!A42)=הלוואות!$F$23,הלוואות!$G$23,0),0),0)+IF(A42&gt;=הלוואות!$D$24,IF(מרכז!A42&lt;=הלוואות!$E$24,IF(DAY(מרכז!A42)=הלוואות!$F$24,הלוואות!$G$24,0),0),0)+IF(A42&gt;=הלוואות!$D$25,IF(מרכז!A42&lt;=הלוואות!$E$25,IF(DAY(מרכז!A42)=הלוואות!$F$25,הלוואות!$G$25,0),0),0)+IF(A42&gt;=הלוואות!$D$26,IF(מרכז!A42&lt;=הלוואות!$E$26,IF(DAY(מרכז!A42)=הלוואות!$F$26,הלוואות!$G$26,0),0),0)+IF(A42&gt;=הלוואות!$D$27,IF(מרכז!A42&lt;=הלוואות!$E$27,IF(DAY(מרכז!A42)=הלוואות!$F$27,הלוואות!$G$27,0),0),0)+IF(A42&gt;=הלוואות!$D$28,IF(מרכז!A42&lt;=הלוואות!$E$28,IF(DAY(מרכז!A42)=הלוואות!$F$28,הלוואות!$G$28,0),0),0)+IF(A42&gt;=הלוואות!$D$29,IF(מרכז!A42&lt;=הלוואות!$E$29,IF(DAY(מרכז!A42)=הלוואות!$F$29,הלוואות!$G$29,0),0),0)+IF(A42&gt;=הלוואות!$D$30,IF(מרכז!A42&lt;=הלוואות!$E$30,IF(DAY(מרכז!A42)=הלוואות!$F$30,הלוואות!$G$30,0),0),0)+IF(A42&gt;=הלוואות!$D$31,IF(מרכז!A42&lt;=הלוואות!$E$31,IF(DAY(מרכז!A42)=הלוואות!$F$31,הלוואות!$G$31,0),0),0)+IF(A42&gt;=הלוואות!$D$32,IF(מרכז!A42&lt;=הלוואות!$E$32,IF(DAY(מרכז!A42)=הלוואות!$F$32,הלוואות!$G$32,0),0),0)+IF(A42&gt;=הלוואות!$D$33,IF(מרכז!A42&lt;=הלוואות!$E$33,IF(DAY(מרכז!A42)=הלוואות!$F$33,הלוואות!$G$33,0),0),0)+IF(A42&gt;=הלוואות!$D$34,IF(מרכז!A42&lt;=הלוואות!$E$34,IF(DAY(מרכז!A42)=הלוואות!$F$34,הלוואות!$G$34,0),0),0)</f>
        <v>0</v>
      </c>
      <c r="E42" s="93">
        <f>SUMIF(הלוואות!$D$46:$D$65,מרכז!A42,הלוואות!$E$46:$E$65)</f>
        <v>0</v>
      </c>
      <c r="F42" s="93">
        <f>SUMIF(נכנסים!$A$5:$A$5890,מרכז!A42,נכנסים!$B$5:$B$5890)</f>
        <v>0</v>
      </c>
      <c r="G42" s="94"/>
      <c r="H42" s="94"/>
      <c r="I42" s="94"/>
      <c r="J42" s="99">
        <f t="shared" si="0"/>
        <v>50000</v>
      </c>
    </row>
    <row r="43" spans="1:10">
      <c r="A43" s="153">
        <v>45696</v>
      </c>
      <c r="B43" s="93">
        <f>SUMIF(יוצאים!$A$5:$A$5835,מרכז!A43,יוצאים!$D$5:$D$5835)</f>
        <v>0</v>
      </c>
      <c r="C43" s="93">
        <f>HLOOKUP(DAY($A43),'טב.הו"ק'!$G$4:$AK$162,'טב.הו"ק'!$A$162+2,FALSE)</f>
        <v>0</v>
      </c>
      <c r="D43" s="93">
        <f>IF(A43&gt;=הלוואות!$D$5,IF(מרכז!A43&lt;=הלוואות!$E$5,IF(DAY(מרכז!A43)=הלוואות!$F$5,הלוואות!$G$5,0),0),0)+IF(A43&gt;=הלוואות!$D$6,IF(מרכז!A43&lt;=הלוואות!$E$6,IF(DAY(מרכז!A43)=הלוואות!$F$6,הלוואות!$G$6,0),0),0)+IF(A43&gt;=הלוואות!$D$7,IF(מרכז!A43&lt;=הלוואות!$E$7,IF(DAY(מרכז!A43)=הלוואות!$F$7,הלוואות!$G$7,0),0),0)+IF(A43&gt;=הלוואות!$D$8,IF(מרכז!A43&lt;=הלוואות!$E$8,IF(DAY(מרכז!A43)=הלוואות!$F$8,הלוואות!$G$8,0),0),0)+IF(A43&gt;=הלוואות!$D$9,IF(מרכז!A43&lt;=הלוואות!$E$9,IF(DAY(מרכז!A43)=הלוואות!$F$9,הלוואות!$G$9,0),0),0)+IF(A43&gt;=הלוואות!$D$10,IF(מרכז!A43&lt;=הלוואות!$E$10,IF(DAY(מרכז!A43)=הלוואות!$F$10,הלוואות!$G$10,0),0),0)+IF(A43&gt;=הלוואות!$D$11,IF(מרכז!A43&lt;=הלוואות!$E$11,IF(DAY(מרכז!A43)=הלוואות!$F$11,הלוואות!$G$11,0),0),0)+IF(A43&gt;=הלוואות!$D$12,IF(מרכז!A43&lt;=הלוואות!$E$12,IF(DAY(מרכז!A43)=הלוואות!$F$12,הלוואות!$G$12,0),0),0)+IF(A43&gt;=הלוואות!$D$13,IF(מרכז!A43&lt;=הלוואות!$E$13,IF(DAY(מרכז!A43)=הלוואות!$F$13,הלוואות!$G$13,0),0),0)+IF(A43&gt;=הלוואות!$D$14,IF(מרכז!A43&lt;=הלוואות!$E$14,IF(DAY(מרכז!A43)=הלוואות!$F$14,הלוואות!$G$14,0),0),0)+IF(A43&gt;=הלוואות!$D$15,IF(מרכז!A43&lt;=הלוואות!$E$15,IF(DAY(מרכז!A43)=הלוואות!$F$15,הלוואות!$G$15,0),0),0)+IF(A43&gt;=הלוואות!$D$16,IF(מרכז!A43&lt;=הלוואות!$E$16,IF(DAY(מרכז!A43)=הלוואות!$F$16,הלוואות!$G$16,0),0),0)+IF(A43&gt;=הלוואות!$D$17,IF(מרכז!A43&lt;=הלוואות!$E$17,IF(DAY(מרכז!A43)=הלוואות!$F$17,הלוואות!$G$17,0),0),0)+IF(A43&gt;=הלוואות!$D$18,IF(מרכז!A43&lt;=הלוואות!$E$18,IF(DAY(מרכז!A43)=הלוואות!$F$18,הלוואות!$G$18,0),0),0)+IF(A43&gt;=הלוואות!$D$19,IF(מרכז!A43&lt;=הלוואות!$E$19,IF(DAY(מרכז!A43)=הלוואות!$F$19,הלוואות!$G$19,0),0),0)+IF(A43&gt;=הלוואות!$D$20,IF(מרכז!A43&lt;=הלוואות!$E$20,IF(DAY(מרכז!A43)=הלוואות!$F$20,הלוואות!$G$20,0),0),0)+IF(A43&gt;=הלוואות!$D$21,IF(מרכז!A43&lt;=הלוואות!$E$21,IF(DAY(מרכז!A43)=הלוואות!$F$21,הלוואות!$G$21,0),0),0)+IF(A43&gt;=הלוואות!$D$22,IF(מרכז!A43&lt;=הלוואות!$E$22,IF(DAY(מרכז!A43)=הלוואות!$F$22,הלוואות!$G$22,0),0),0)+IF(A43&gt;=הלוואות!$D$23,IF(מרכז!A43&lt;=הלוואות!$E$23,IF(DAY(מרכז!A43)=הלוואות!$F$23,הלוואות!$G$23,0),0),0)+IF(A43&gt;=הלוואות!$D$24,IF(מרכז!A43&lt;=הלוואות!$E$24,IF(DAY(מרכז!A43)=הלוואות!$F$24,הלוואות!$G$24,0),0),0)+IF(A43&gt;=הלוואות!$D$25,IF(מרכז!A43&lt;=הלוואות!$E$25,IF(DAY(מרכז!A43)=הלוואות!$F$25,הלוואות!$G$25,0),0),0)+IF(A43&gt;=הלוואות!$D$26,IF(מרכז!A43&lt;=הלוואות!$E$26,IF(DAY(מרכז!A43)=הלוואות!$F$26,הלוואות!$G$26,0),0),0)+IF(A43&gt;=הלוואות!$D$27,IF(מרכז!A43&lt;=הלוואות!$E$27,IF(DAY(מרכז!A43)=הלוואות!$F$27,הלוואות!$G$27,0),0),0)+IF(A43&gt;=הלוואות!$D$28,IF(מרכז!A43&lt;=הלוואות!$E$28,IF(DAY(מרכז!A43)=הלוואות!$F$28,הלוואות!$G$28,0),0),0)+IF(A43&gt;=הלוואות!$D$29,IF(מרכז!A43&lt;=הלוואות!$E$29,IF(DAY(מרכז!A43)=הלוואות!$F$29,הלוואות!$G$29,0),0),0)+IF(A43&gt;=הלוואות!$D$30,IF(מרכז!A43&lt;=הלוואות!$E$30,IF(DAY(מרכז!A43)=הלוואות!$F$30,הלוואות!$G$30,0),0),0)+IF(A43&gt;=הלוואות!$D$31,IF(מרכז!A43&lt;=הלוואות!$E$31,IF(DAY(מרכז!A43)=הלוואות!$F$31,הלוואות!$G$31,0),0),0)+IF(A43&gt;=הלוואות!$D$32,IF(מרכז!A43&lt;=הלוואות!$E$32,IF(DAY(מרכז!A43)=הלוואות!$F$32,הלוואות!$G$32,0),0),0)+IF(A43&gt;=הלוואות!$D$33,IF(מרכז!A43&lt;=הלוואות!$E$33,IF(DAY(מרכז!A43)=הלוואות!$F$33,הלוואות!$G$33,0),0),0)+IF(A43&gt;=הלוואות!$D$34,IF(מרכז!A43&lt;=הלוואות!$E$34,IF(DAY(מרכז!A43)=הלוואות!$F$34,הלוואות!$G$34,0),0),0)</f>
        <v>0</v>
      </c>
      <c r="E43" s="93">
        <f>SUMIF(הלוואות!$D$46:$D$65,מרכז!A43,הלוואות!$E$46:$E$65)</f>
        <v>0</v>
      </c>
      <c r="F43" s="93">
        <f>SUMIF(נכנסים!$A$5:$A$5890,מרכז!A43,נכנסים!$B$5:$B$5890)</f>
        <v>0</v>
      </c>
      <c r="G43" s="94"/>
      <c r="H43" s="94"/>
      <c r="I43" s="94"/>
      <c r="J43" s="99">
        <f t="shared" si="0"/>
        <v>50000</v>
      </c>
    </row>
    <row r="44" spans="1:10">
      <c r="A44" s="153">
        <v>45697</v>
      </c>
      <c r="B44" s="93">
        <f>SUMIF(יוצאים!$A$5:$A$5835,מרכז!A44,יוצאים!$D$5:$D$5835)</f>
        <v>0</v>
      </c>
      <c r="C44" s="93">
        <f>HLOOKUP(DAY($A44),'טב.הו"ק'!$G$4:$AK$162,'טב.הו"ק'!$A$162+2,FALSE)</f>
        <v>0</v>
      </c>
      <c r="D44" s="93">
        <f>IF(A44&gt;=הלוואות!$D$5,IF(מרכז!A44&lt;=הלוואות!$E$5,IF(DAY(מרכז!A44)=הלוואות!$F$5,הלוואות!$G$5,0),0),0)+IF(A44&gt;=הלוואות!$D$6,IF(מרכז!A44&lt;=הלוואות!$E$6,IF(DAY(מרכז!A44)=הלוואות!$F$6,הלוואות!$G$6,0),0),0)+IF(A44&gt;=הלוואות!$D$7,IF(מרכז!A44&lt;=הלוואות!$E$7,IF(DAY(מרכז!A44)=הלוואות!$F$7,הלוואות!$G$7,0),0),0)+IF(A44&gt;=הלוואות!$D$8,IF(מרכז!A44&lt;=הלוואות!$E$8,IF(DAY(מרכז!A44)=הלוואות!$F$8,הלוואות!$G$8,0),0),0)+IF(A44&gt;=הלוואות!$D$9,IF(מרכז!A44&lt;=הלוואות!$E$9,IF(DAY(מרכז!A44)=הלוואות!$F$9,הלוואות!$G$9,0),0),0)+IF(A44&gt;=הלוואות!$D$10,IF(מרכז!A44&lt;=הלוואות!$E$10,IF(DAY(מרכז!A44)=הלוואות!$F$10,הלוואות!$G$10,0),0),0)+IF(A44&gt;=הלוואות!$D$11,IF(מרכז!A44&lt;=הלוואות!$E$11,IF(DAY(מרכז!A44)=הלוואות!$F$11,הלוואות!$G$11,0),0),0)+IF(A44&gt;=הלוואות!$D$12,IF(מרכז!A44&lt;=הלוואות!$E$12,IF(DAY(מרכז!A44)=הלוואות!$F$12,הלוואות!$G$12,0),0),0)+IF(A44&gt;=הלוואות!$D$13,IF(מרכז!A44&lt;=הלוואות!$E$13,IF(DAY(מרכז!A44)=הלוואות!$F$13,הלוואות!$G$13,0),0),0)+IF(A44&gt;=הלוואות!$D$14,IF(מרכז!A44&lt;=הלוואות!$E$14,IF(DAY(מרכז!A44)=הלוואות!$F$14,הלוואות!$G$14,0),0),0)+IF(A44&gt;=הלוואות!$D$15,IF(מרכז!A44&lt;=הלוואות!$E$15,IF(DAY(מרכז!A44)=הלוואות!$F$15,הלוואות!$G$15,0),0),0)+IF(A44&gt;=הלוואות!$D$16,IF(מרכז!A44&lt;=הלוואות!$E$16,IF(DAY(מרכז!A44)=הלוואות!$F$16,הלוואות!$G$16,0),0),0)+IF(A44&gt;=הלוואות!$D$17,IF(מרכז!A44&lt;=הלוואות!$E$17,IF(DAY(מרכז!A44)=הלוואות!$F$17,הלוואות!$G$17,0),0),0)+IF(A44&gt;=הלוואות!$D$18,IF(מרכז!A44&lt;=הלוואות!$E$18,IF(DAY(מרכז!A44)=הלוואות!$F$18,הלוואות!$G$18,0),0),0)+IF(A44&gt;=הלוואות!$D$19,IF(מרכז!A44&lt;=הלוואות!$E$19,IF(DAY(מרכז!A44)=הלוואות!$F$19,הלוואות!$G$19,0),0),0)+IF(A44&gt;=הלוואות!$D$20,IF(מרכז!A44&lt;=הלוואות!$E$20,IF(DAY(מרכז!A44)=הלוואות!$F$20,הלוואות!$G$20,0),0),0)+IF(A44&gt;=הלוואות!$D$21,IF(מרכז!A44&lt;=הלוואות!$E$21,IF(DAY(מרכז!A44)=הלוואות!$F$21,הלוואות!$G$21,0),0),0)+IF(A44&gt;=הלוואות!$D$22,IF(מרכז!A44&lt;=הלוואות!$E$22,IF(DAY(מרכז!A44)=הלוואות!$F$22,הלוואות!$G$22,0),0),0)+IF(A44&gt;=הלוואות!$D$23,IF(מרכז!A44&lt;=הלוואות!$E$23,IF(DAY(מרכז!A44)=הלוואות!$F$23,הלוואות!$G$23,0),0),0)+IF(A44&gt;=הלוואות!$D$24,IF(מרכז!A44&lt;=הלוואות!$E$24,IF(DAY(מרכז!A44)=הלוואות!$F$24,הלוואות!$G$24,0),0),0)+IF(A44&gt;=הלוואות!$D$25,IF(מרכז!A44&lt;=הלוואות!$E$25,IF(DAY(מרכז!A44)=הלוואות!$F$25,הלוואות!$G$25,0),0),0)+IF(A44&gt;=הלוואות!$D$26,IF(מרכז!A44&lt;=הלוואות!$E$26,IF(DAY(מרכז!A44)=הלוואות!$F$26,הלוואות!$G$26,0),0),0)+IF(A44&gt;=הלוואות!$D$27,IF(מרכז!A44&lt;=הלוואות!$E$27,IF(DAY(מרכז!A44)=הלוואות!$F$27,הלוואות!$G$27,0),0),0)+IF(A44&gt;=הלוואות!$D$28,IF(מרכז!A44&lt;=הלוואות!$E$28,IF(DAY(מרכז!A44)=הלוואות!$F$28,הלוואות!$G$28,0),0),0)+IF(A44&gt;=הלוואות!$D$29,IF(מרכז!A44&lt;=הלוואות!$E$29,IF(DAY(מרכז!A44)=הלוואות!$F$29,הלוואות!$G$29,0),0),0)+IF(A44&gt;=הלוואות!$D$30,IF(מרכז!A44&lt;=הלוואות!$E$30,IF(DAY(מרכז!A44)=הלוואות!$F$30,הלוואות!$G$30,0),0),0)+IF(A44&gt;=הלוואות!$D$31,IF(מרכז!A44&lt;=הלוואות!$E$31,IF(DAY(מרכז!A44)=הלוואות!$F$31,הלוואות!$G$31,0),0),0)+IF(A44&gt;=הלוואות!$D$32,IF(מרכז!A44&lt;=הלוואות!$E$32,IF(DAY(מרכז!A44)=הלוואות!$F$32,הלוואות!$G$32,0),0),0)+IF(A44&gt;=הלוואות!$D$33,IF(מרכז!A44&lt;=הלוואות!$E$33,IF(DAY(מרכז!A44)=הלוואות!$F$33,הלוואות!$G$33,0),0),0)+IF(A44&gt;=הלוואות!$D$34,IF(מרכז!A44&lt;=הלוואות!$E$34,IF(DAY(מרכז!A44)=הלוואות!$F$34,הלוואות!$G$34,0),0),0)</f>
        <v>0</v>
      </c>
      <c r="E44" s="93">
        <f>SUMIF(הלוואות!$D$46:$D$65,מרכז!A44,הלוואות!$E$46:$E$65)</f>
        <v>0</v>
      </c>
      <c r="F44" s="93">
        <f>SUMIF(נכנסים!$A$5:$A$5890,מרכז!A44,נכנסים!$B$5:$B$5890)</f>
        <v>0</v>
      </c>
      <c r="G44" s="94"/>
      <c r="H44" s="94"/>
      <c r="I44" s="94"/>
      <c r="J44" s="99">
        <f t="shared" si="0"/>
        <v>50000</v>
      </c>
    </row>
    <row r="45" spans="1:10">
      <c r="A45" s="153">
        <v>45698</v>
      </c>
      <c r="B45" s="93">
        <f>SUMIF(יוצאים!$A$5:$A$5835,מרכז!A45,יוצאים!$D$5:$D$5835)</f>
        <v>0</v>
      </c>
      <c r="C45" s="93">
        <f>HLOOKUP(DAY($A45),'טב.הו"ק'!$G$4:$AK$162,'טב.הו"ק'!$A$162+2,FALSE)</f>
        <v>0</v>
      </c>
      <c r="D45" s="93">
        <f>IF(A45&gt;=הלוואות!$D$5,IF(מרכז!A45&lt;=הלוואות!$E$5,IF(DAY(מרכז!A45)=הלוואות!$F$5,הלוואות!$G$5,0),0),0)+IF(A45&gt;=הלוואות!$D$6,IF(מרכז!A45&lt;=הלוואות!$E$6,IF(DAY(מרכז!A45)=הלוואות!$F$6,הלוואות!$G$6,0),0),0)+IF(A45&gt;=הלוואות!$D$7,IF(מרכז!A45&lt;=הלוואות!$E$7,IF(DAY(מרכז!A45)=הלוואות!$F$7,הלוואות!$G$7,0),0),0)+IF(A45&gt;=הלוואות!$D$8,IF(מרכז!A45&lt;=הלוואות!$E$8,IF(DAY(מרכז!A45)=הלוואות!$F$8,הלוואות!$G$8,0),0),0)+IF(A45&gt;=הלוואות!$D$9,IF(מרכז!A45&lt;=הלוואות!$E$9,IF(DAY(מרכז!A45)=הלוואות!$F$9,הלוואות!$G$9,0),0),0)+IF(A45&gt;=הלוואות!$D$10,IF(מרכז!A45&lt;=הלוואות!$E$10,IF(DAY(מרכז!A45)=הלוואות!$F$10,הלוואות!$G$10,0),0),0)+IF(A45&gt;=הלוואות!$D$11,IF(מרכז!A45&lt;=הלוואות!$E$11,IF(DAY(מרכז!A45)=הלוואות!$F$11,הלוואות!$G$11,0),0),0)+IF(A45&gt;=הלוואות!$D$12,IF(מרכז!A45&lt;=הלוואות!$E$12,IF(DAY(מרכז!A45)=הלוואות!$F$12,הלוואות!$G$12,0),0),0)+IF(A45&gt;=הלוואות!$D$13,IF(מרכז!A45&lt;=הלוואות!$E$13,IF(DAY(מרכז!A45)=הלוואות!$F$13,הלוואות!$G$13,0),0),0)+IF(A45&gt;=הלוואות!$D$14,IF(מרכז!A45&lt;=הלוואות!$E$14,IF(DAY(מרכז!A45)=הלוואות!$F$14,הלוואות!$G$14,0),0),0)+IF(A45&gt;=הלוואות!$D$15,IF(מרכז!A45&lt;=הלוואות!$E$15,IF(DAY(מרכז!A45)=הלוואות!$F$15,הלוואות!$G$15,0),0),0)+IF(A45&gt;=הלוואות!$D$16,IF(מרכז!A45&lt;=הלוואות!$E$16,IF(DAY(מרכז!A45)=הלוואות!$F$16,הלוואות!$G$16,0),0),0)+IF(A45&gt;=הלוואות!$D$17,IF(מרכז!A45&lt;=הלוואות!$E$17,IF(DAY(מרכז!A45)=הלוואות!$F$17,הלוואות!$G$17,0),0),0)+IF(A45&gt;=הלוואות!$D$18,IF(מרכז!A45&lt;=הלוואות!$E$18,IF(DAY(מרכז!A45)=הלוואות!$F$18,הלוואות!$G$18,0),0),0)+IF(A45&gt;=הלוואות!$D$19,IF(מרכז!A45&lt;=הלוואות!$E$19,IF(DAY(מרכז!A45)=הלוואות!$F$19,הלוואות!$G$19,0),0),0)+IF(A45&gt;=הלוואות!$D$20,IF(מרכז!A45&lt;=הלוואות!$E$20,IF(DAY(מרכז!A45)=הלוואות!$F$20,הלוואות!$G$20,0),0),0)+IF(A45&gt;=הלוואות!$D$21,IF(מרכז!A45&lt;=הלוואות!$E$21,IF(DAY(מרכז!A45)=הלוואות!$F$21,הלוואות!$G$21,0),0),0)+IF(A45&gt;=הלוואות!$D$22,IF(מרכז!A45&lt;=הלוואות!$E$22,IF(DAY(מרכז!A45)=הלוואות!$F$22,הלוואות!$G$22,0),0),0)+IF(A45&gt;=הלוואות!$D$23,IF(מרכז!A45&lt;=הלוואות!$E$23,IF(DAY(מרכז!A45)=הלוואות!$F$23,הלוואות!$G$23,0),0),0)+IF(A45&gt;=הלוואות!$D$24,IF(מרכז!A45&lt;=הלוואות!$E$24,IF(DAY(מרכז!A45)=הלוואות!$F$24,הלוואות!$G$24,0),0),0)+IF(A45&gt;=הלוואות!$D$25,IF(מרכז!A45&lt;=הלוואות!$E$25,IF(DAY(מרכז!A45)=הלוואות!$F$25,הלוואות!$G$25,0),0),0)+IF(A45&gt;=הלוואות!$D$26,IF(מרכז!A45&lt;=הלוואות!$E$26,IF(DAY(מרכז!A45)=הלוואות!$F$26,הלוואות!$G$26,0),0),0)+IF(A45&gt;=הלוואות!$D$27,IF(מרכז!A45&lt;=הלוואות!$E$27,IF(DAY(מרכז!A45)=הלוואות!$F$27,הלוואות!$G$27,0),0),0)+IF(A45&gt;=הלוואות!$D$28,IF(מרכז!A45&lt;=הלוואות!$E$28,IF(DAY(מרכז!A45)=הלוואות!$F$28,הלוואות!$G$28,0),0),0)+IF(A45&gt;=הלוואות!$D$29,IF(מרכז!A45&lt;=הלוואות!$E$29,IF(DAY(מרכז!A45)=הלוואות!$F$29,הלוואות!$G$29,0),0),0)+IF(A45&gt;=הלוואות!$D$30,IF(מרכז!A45&lt;=הלוואות!$E$30,IF(DAY(מרכז!A45)=הלוואות!$F$30,הלוואות!$G$30,0),0),0)+IF(A45&gt;=הלוואות!$D$31,IF(מרכז!A45&lt;=הלוואות!$E$31,IF(DAY(מרכז!A45)=הלוואות!$F$31,הלוואות!$G$31,0),0),0)+IF(A45&gt;=הלוואות!$D$32,IF(מרכז!A45&lt;=הלוואות!$E$32,IF(DAY(מרכז!A45)=הלוואות!$F$32,הלוואות!$G$32,0),0),0)+IF(A45&gt;=הלוואות!$D$33,IF(מרכז!A45&lt;=הלוואות!$E$33,IF(DAY(מרכז!A45)=הלוואות!$F$33,הלוואות!$G$33,0),0),0)+IF(A45&gt;=הלוואות!$D$34,IF(מרכז!A45&lt;=הלוואות!$E$34,IF(DAY(מרכז!A45)=הלוואות!$F$34,הלוואות!$G$34,0),0),0)</f>
        <v>0</v>
      </c>
      <c r="E45" s="93">
        <f>SUMIF(הלוואות!$D$46:$D$65,מרכז!A45,הלוואות!$E$46:$E$65)</f>
        <v>0</v>
      </c>
      <c r="F45" s="93">
        <f>SUMIF(נכנסים!$A$5:$A$5890,מרכז!A45,נכנסים!$B$5:$B$5890)</f>
        <v>0</v>
      </c>
      <c r="G45" s="94"/>
      <c r="H45" s="94"/>
      <c r="I45" s="94"/>
      <c r="J45" s="99">
        <f t="shared" si="0"/>
        <v>50000</v>
      </c>
    </row>
    <row r="46" spans="1:10">
      <c r="A46" s="153">
        <v>45699</v>
      </c>
      <c r="B46" s="93">
        <f>SUMIF(יוצאים!$A$5:$A$5835,מרכז!A46,יוצאים!$D$5:$D$5835)</f>
        <v>0</v>
      </c>
      <c r="C46" s="93">
        <f>HLOOKUP(DAY($A46),'טב.הו"ק'!$G$4:$AK$162,'טב.הו"ק'!$A$162+2,FALSE)</f>
        <v>0</v>
      </c>
      <c r="D46" s="93">
        <f>IF(A46&gt;=הלוואות!$D$5,IF(מרכז!A46&lt;=הלוואות!$E$5,IF(DAY(מרכז!A46)=הלוואות!$F$5,הלוואות!$G$5,0),0),0)+IF(A46&gt;=הלוואות!$D$6,IF(מרכז!A46&lt;=הלוואות!$E$6,IF(DAY(מרכז!A46)=הלוואות!$F$6,הלוואות!$G$6,0),0),0)+IF(A46&gt;=הלוואות!$D$7,IF(מרכז!A46&lt;=הלוואות!$E$7,IF(DAY(מרכז!A46)=הלוואות!$F$7,הלוואות!$G$7,0),0),0)+IF(A46&gt;=הלוואות!$D$8,IF(מרכז!A46&lt;=הלוואות!$E$8,IF(DAY(מרכז!A46)=הלוואות!$F$8,הלוואות!$G$8,0),0),0)+IF(A46&gt;=הלוואות!$D$9,IF(מרכז!A46&lt;=הלוואות!$E$9,IF(DAY(מרכז!A46)=הלוואות!$F$9,הלוואות!$G$9,0),0),0)+IF(A46&gt;=הלוואות!$D$10,IF(מרכז!A46&lt;=הלוואות!$E$10,IF(DAY(מרכז!A46)=הלוואות!$F$10,הלוואות!$G$10,0),0),0)+IF(A46&gt;=הלוואות!$D$11,IF(מרכז!A46&lt;=הלוואות!$E$11,IF(DAY(מרכז!A46)=הלוואות!$F$11,הלוואות!$G$11,0),0),0)+IF(A46&gt;=הלוואות!$D$12,IF(מרכז!A46&lt;=הלוואות!$E$12,IF(DAY(מרכז!A46)=הלוואות!$F$12,הלוואות!$G$12,0),0),0)+IF(A46&gt;=הלוואות!$D$13,IF(מרכז!A46&lt;=הלוואות!$E$13,IF(DAY(מרכז!A46)=הלוואות!$F$13,הלוואות!$G$13,0),0),0)+IF(A46&gt;=הלוואות!$D$14,IF(מרכז!A46&lt;=הלוואות!$E$14,IF(DAY(מרכז!A46)=הלוואות!$F$14,הלוואות!$G$14,0),0),0)+IF(A46&gt;=הלוואות!$D$15,IF(מרכז!A46&lt;=הלוואות!$E$15,IF(DAY(מרכז!A46)=הלוואות!$F$15,הלוואות!$G$15,0),0),0)+IF(A46&gt;=הלוואות!$D$16,IF(מרכז!A46&lt;=הלוואות!$E$16,IF(DAY(מרכז!A46)=הלוואות!$F$16,הלוואות!$G$16,0),0),0)+IF(A46&gt;=הלוואות!$D$17,IF(מרכז!A46&lt;=הלוואות!$E$17,IF(DAY(מרכז!A46)=הלוואות!$F$17,הלוואות!$G$17,0),0),0)+IF(A46&gt;=הלוואות!$D$18,IF(מרכז!A46&lt;=הלוואות!$E$18,IF(DAY(מרכז!A46)=הלוואות!$F$18,הלוואות!$G$18,0),0),0)+IF(A46&gt;=הלוואות!$D$19,IF(מרכז!A46&lt;=הלוואות!$E$19,IF(DAY(מרכז!A46)=הלוואות!$F$19,הלוואות!$G$19,0),0),0)+IF(A46&gt;=הלוואות!$D$20,IF(מרכז!A46&lt;=הלוואות!$E$20,IF(DAY(מרכז!A46)=הלוואות!$F$20,הלוואות!$G$20,0),0),0)+IF(A46&gt;=הלוואות!$D$21,IF(מרכז!A46&lt;=הלוואות!$E$21,IF(DAY(מרכז!A46)=הלוואות!$F$21,הלוואות!$G$21,0),0),0)+IF(A46&gt;=הלוואות!$D$22,IF(מרכז!A46&lt;=הלוואות!$E$22,IF(DAY(מרכז!A46)=הלוואות!$F$22,הלוואות!$G$22,0),0),0)+IF(A46&gt;=הלוואות!$D$23,IF(מרכז!A46&lt;=הלוואות!$E$23,IF(DAY(מרכז!A46)=הלוואות!$F$23,הלוואות!$G$23,0),0),0)+IF(A46&gt;=הלוואות!$D$24,IF(מרכז!A46&lt;=הלוואות!$E$24,IF(DAY(מרכז!A46)=הלוואות!$F$24,הלוואות!$G$24,0),0),0)+IF(A46&gt;=הלוואות!$D$25,IF(מרכז!A46&lt;=הלוואות!$E$25,IF(DAY(מרכז!A46)=הלוואות!$F$25,הלוואות!$G$25,0),0),0)+IF(A46&gt;=הלוואות!$D$26,IF(מרכז!A46&lt;=הלוואות!$E$26,IF(DAY(מרכז!A46)=הלוואות!$F$26,הלוואות!$G$26,0),0),0)+IF(A46&gt;=הלוואות!$D$27,IF(מרכז!A46&lt;=הלוואות!$E$27,IF(DAY(מרכז!A46)=הלוואות!$F$27,הלוואות!$G$27,0),0),0)+IF(A46&gt;=הלוואות!$D$28,IF(מרכז!A46&lt;=הלוואות!$E$28,IF(DAY(מרכז!A46)=הלוואות!$F$28,הלוואות!$G$28,0),0),0)+IF(A46&gt;=הלוואות!$D$29,IF(מרכז!A46&lt;=הלוואות!$E$29,IF(DAY(מרכז!A46)=הלוואות!$F$29,הלוואות!$G$29,0),0),0)+IF(A46&gt;=הלוואות!$D$30,IF(מרכז!A46&lt;=הלוואות!$E$30,IF(DAY(מרכז!A46)=הלוואות!$F$30,הלוואות!$G$30,0),0),0)+IF(A46&gt;=הלוואות!$D$31,IF(מרכז!A46&lt;=הלוואות!$E$31,IF(DAY(מרכז!A46)=הלוואות!$F$31,הלוואות!$G$31,0),0),0)+IF(A46&gt;=הלוואות!$D$32,IF(מרכז!A46&lt;=הלוואות!$E$32,IF(DAY(מרכז!A46)=הלוואות!$F$32,הלוואות!$G$32,0),0),0)+IF(A46&gt;=הלוואות!$D$33,IF(מרכז!A46&lt;=הלוואות!$E$33,IF(DAY(מרכז!A46)=הלוואות!$F$33,הלוואות!$G$33,0),0),0)+IF(A46&gt;=הלוואות!$D$34,IF(מרכז!A46&lt;=הלוואות!$E$34,IF(DAY(מרכז!A46)=הלוואות!$F$34,הלוואות!$G$34,0),0),0)</f>
        <v>0</v>
      </c>
      <c r="E46" s="93">
        <f>SUMIF(הלוואות!$D$46:$D$65,מרכז!A46,הלוואות!$E$46:$E$65)</f>
        <v>0</v>
      </c>
      <c r="F46" s="93">
        <f>SUMIF(נכנסים!$A$5:$A$5890,מרכז!A46,נכנסים!$B$5:$B$5890)</f>
        <v>0</v>
      </c>
      <c r="G46" s="94"/>
      <c r="H46" s="94"/>
      <c r="I46" s="94"/>
      <c r="J46" s="99">
        <f t="shared" si="0"/>
        <v>50000</v>
      </c>
    </row>
    <row r="47" spans="1:10">
      <c r="A47" s="153">
        <v>45700</v>
      </c>
      <c r="B47" s="93">
        <f>SUMIF(יוצאים!$A$5:$A$5835,מרכז!A47,יוצאים!$D$5:$D$5835)</f>
        <v>0</v>
      </c>
      <c r="C47" s="93">
        <f>HLOOKUP(DAY($A47),'טב.הו"ק'!$G$4:$AK$162,'טב.הו"ק'!$A$162+2,FALSE)</f>
        <v>0</v>
      </c>
      <c r="D47" s="93">
        <f>IF(A47&gt;=הלוואות!$D$5,IF(מרכז!A47&lt;=הלוואות!$E$5,IF(DAY(מרכז!A47)=הלוואות!$F$5,הלוואות!$G$5,0),0),0)+IF(A47&gt;=הלוואות!$D$6,IF(מרכז!A47&lt;=הלוואות!$E$6,IF(DAY(מרכז!A47)=הלוואות!$F$6,הלוואות!$G$6,0),0),0)+IF(A47&gt;=הלוואות!$D$7,IF(מרכז!A47&lt;=הלוואות!$E$7,IF(DAY(מרכז!A47)=הלוואות!$F$7,הלוואות!$G$7,0),0),0)+IF(A47&gt;=הלוואות!$D$8,IF(מרכז!A47&lt;=הלוואות!$E$8,IF(DAY(מרכז!A47)=הלוואות!$F$8,הלוואות!$G$8,0),0),0)+IF(A47&gt;=הלוואות!$D$9,IF(מרכז!A47&lt;=הלוואות!$E$9,IF(DAY(מרכז!A47)=הלוואות!$F$9,הלוואות!$G$9,0),0),0)+IF(A47&gt;=הלוואות!$D$10,IF(מרכז!A47&lt;=הלוואות!$E$10,IF(DAY(מרכז!A47)=הלוואות!$F$10,הלוואות!$G$10,0),0),0)+IF(A47&gt;=הלוואות!$D$11,IF(מרכז!A47&lt;=הלוואות!$E$11,IF(DAY(מרכז!A47)=הלוואות!$F$11,הלוואות!$G$11,0),0),0)+IF(A47&gt;=הלוואות!$D$12,IF(מרכז!A47&lt;=הלוואות!$E$12,IF(DAY(מרכז!A47)=הלוואות!$F$12,הלוואות!$G$12,0),0),0)+IF(A47&gt;=הלוואות!$D$13,IF(מרכז!A47&lt;=הלוואות!$E$13,IF(DAY(מרכז!A47)=הלוואות!$F$13,הלוואות!$G$13,0),0),0)+IF(A47&gt;=הלוואות!$D$14,IF(מרכז!A47&lt;=הלוואות!$E$14,IF(DAY(מרכז!A47)=הלוואות!$F$14,הלוואות!$G$14,0),0),0)+IF(A47&gt;=הלוואות!$D$15,IF(מרכז!A47&lt;=הלוואות!$E$15,IF(DAY(מרכז!A47)=הלוואות!$F$15,הלוואות!$G$15,0),0),0)+IF(A47&gt;=הלוואות!$D$16,IF(מרכז!A47&lt;=הלוואות!$E$16,IF(DAY(מרכז!A47)=הלוואות!$F$16,הלוואות!$G$16,0),0),0)+IF(A47&gt;=הלוואות!$D$17,IF(מרכז!A47&lt;=הלוואות!$E$17,IF(DAY(מרכז!A47)=הלוואות!$F$17,הלוואות!$G$17,0),0),0)+IF(A47&gt;=הלוואות!$D$18,IF(מרכז!A47&lt;=הלוואות!$E$18,IF(DAY(מרכז!A47)=הלוואות!$F$18,הלוואות!$G$18,0),0),0)+IF(A47&gt;=הלוואות!$D$19,IF(מרכז!A47&lt;=הלוואות!$E$19,IF(DAY(מרכז!A47)=הלוואות!$F$19,הלוואות!$G$19,0),0),0)+IF(A47&gt;=הלוואות!$D$20,IF(מרכז!A47&lt;=הלוואות!$E$20,IF(DAY(מרכז!A47)=הלוואות!$F$20,הלוואות!$G$20,0),0),0)+IF(A47&gt;=הלוואות!$D$21,IF(מרכז!A47&lt;=הלוואות!$E$21,IF(DAY(מרכז!A47)=הלוואות!$F$21,הלוואות!$G$21,0),0),0)+IF(A47&gt;=הלוואות!$D$22,IF(מרכז!A47&lt;=הלוואות!$E$22,IF(DAY(מרכז!A47)=הלוואות!$F$22,הלוואות!$G$22,0),0),0)+IF(A47&gt;=הלוואות!$D$23,IF(מרכז!A47&lt;=הלוואות!$E$23,IF(DAY(מרכז!A47)=הלוואות!$F$23,הלוואות!$G$23,0),0),0)+IF(A47&gt;=הלוואות!$D$24,IF(מרכז!A47&lt;=הלוואות!$E$24,IF(DAY(מרכז!A47)=הלוואות!$F$24,הלוואות!$G$24,0),0),0)+IF(A47&gt;=הלוואות!$D$25,IF(מרכז!A47&lt;=הלוואות!$E$25,IF(DAY(מרכז!A47)=הלוואות!$F$25,הלוואות!$G$25,0),0),0)+IF(A47&gt;=הלוואות!$D$26,IF(מרכז!A47&lt;=הלוואות!$E$26,IF(DAY(מרכז!A47)=הלוואות!$F$26,הלוואות!$G$26,0),0),0)+IF(A47&gt;=הלוואות!$D$27,IF(מרכז!A47&lt;=הלוואות!$E$27,IF(DAY(מרכז!A47)=הלוואות!$F$27,הלוואות!$G$27,0),0),0)+IF(A47&gt;=הלוואות!$D$28,IF(מרכז!A47&lt;=הלוואות!$E$28,IF(DAY(מרכז!A47)=הלוואות!$F$28,הלוואות!$G$28,0),0),0)+IF(A47&gt;=הלוואות!$D$29,IF(מרכז!A47&lt;=הלוואות!$E$29,IF(DAY(מרכז!A47)=הלוואות!$F$29,הלוואות!$G$29,0),0),0)+IF(A47&gt;=הלוואות!$D$30,IF(מרכז!A47&lt;=הלוואות!$E$30,IF(DAY(מרכז!A47)=הלוואות!$F$30,הלוואות!$G$30,0),0),0)+IF(A47&gt;=הלוואות!$D$31,IF(מרכז!A47&lt;=הלוואות!$E$31,IF(DAY(מרכז!A47)=הלוואות!$F$31,הלוואות!$G$31,0),0),0)+IF(A47&gt;=הלוואות!$D$32,IF(מרכז!A47&lt;=הלוואות!$E$32,IF(DAY(מרכז!A47)=הלוואות!$F$32,הלוואות!$G$32,0),0),0)+IF(A47&gt;=הלוואות!$D$33,IF(מרכז!A47&lt;=הלוואות!$E$33,IF(DAY(מרכז!A47)=הלוואות!$F$33,הלוואות!$G$33,0),0),0)+IF(A47&gt;=הלוואות!$D$34,IF(מרכז!A47&lt;=הלוואות!$E$34,IF(DAY(מרכז!A47)=הלוואות!$F$34,הלוואות!$G$34,0),0),0)</f>
        <v>0</v>
      </c>
      <c r="E47" s="93">
        <f>SUMIF(הלוואות!$D$46:$D$65,מרכז!A47,הלוואות!$E$46:$E$65)</f>
        <v>0</v>
      </c>
      <c r="F47" s="93">
        <f>SUMIF(נכנסים!$A$5:$A$5890,מרכז!A47,נכנסים!$B$5:$B$5890)</f>
        <v>0</v>
      </c>
      <c r="G47" s="94"/>
      <c r="H47" s="94"/>
      <c r="I47" s="94"/>
      <c r="J47" s="99">
        <f t="shared" si="0"/>
        <v>50000</v>
      </c>
    </row>
    <row r="48" spans="1:10">
      <c r="A48" s="153">
        <v>45701</v>
      </c>
      <c r="B48" s="93">
        <f>SUMIF(יוצאים!$A$5:$A$5835,מרכז!A48,יוצאים!$D$5:$D$5835)</f>
        <v>0</v>
      </c>
      <c r="C48" s="93">
        <f>HLOOKUP(DAY($A48),'טב.הו"ק'!$G$4:$AK$162,'טב.הו"ק'!$A$162+2,FALSE)</f>
        <v>0</v>
      </c>
      <c r="D48" s="93">
        <f>IF(A48&gt;=הלוואות!$D$5,IF(מרכז!A48&lt;=הלוואות!$E$5,IF(DAY(מרכז!A48)=הלוואות!$F$5,הלוואות!$G$5,0),0),0)+IF(A48&gt;=הלוואות!$D$6,IF(מרכז!A48&lt;=הלוואות!$E$6,IF(DAY(מרכז!A48)=הלוואות!$F$6,הלוואות!$G$6,0),0),0)+IF(A48&gt;=הלוואות!$D$7,IF(מרכז!A48&lt;=הלוואות!$E$7,IF(DAY(מרכז!A48)=הלוואות!$F$7,הלוואות!$G$7,0),0),0)+IF(A48&gt;=הלוואות!$D$8,IF(מרכז!A48&lt;=הלוואות!$E$8,IF(DAY(מרכז!A48)=הלוואות!$F$8,הלוואות!$G$8,0),0),0)+IF(A48&gt;=הלוואות!$D$9,IF(מרכז!A48&lt;=הלוואות!$E$9,IF(DAY(מרכז!A48)=הלוואות!$F$9,הלוואות!$G$9,0),0),0)+IF(A48&gt;=הלוואות!$D$10,IF(מרכז!A48&lt;=הלוואות!$E$10,IF(DAY(מרכז!A48)=הלוואות!$F$10,הלוואות!$G$10,0),0),0)+IF(A48&gt;=הלוואות!$D$11,IF(מרכז!A48&lt;=הלוואות!$E$11,IF(DAY(מרכז!A48)=הלוואות!$F$11,הלוואות!$G$11,0),0),0)+IF(A48&gt;=הלוואות!$D$12,IF(מרכז!A48&lt;=הלוואות!$E$12,IF(DAY(מרכז!A48)=הלוואות!$F$12,הלוואות!$G$12,0),0),0)+IF(A48&gt;=הלוואות!$D$13,IF(מרכז!A48&lt;=הלוואות!$E$13,IF(DAY(מרכז!A48)=הלוואות!$F$13,הלוואות!$G$13,0),0),0)+IF(A48&gt;=הלוואות!$D$14,IF(מרכז!A48&lt;=הלוואות!$E$14,IF(DAY(מרכז!A48)=הלוואות!$F$14,הלוואות!$G$14,0),0),0)+IF(A48&gt;=הלוואות!$D$15,IF(מרכז!A48&lt;=הלוואות!$E$15,IF(DAY(מרכז!A48)=הלוואות!$F$15,הלוואות!$G$15,0),0),0)+IF(A48&gt;=הלוואות!$D$16,IF(מרכז!A48&lt;=הלוואות!$E$16,IF(DAY(מרכז!A48)=הלוואות!$F$16,הלוואות!$G$16,0),0),0)+IF(A48&gt;=הלוואות!$D$17,IF(מרכז!A48&lt;=הלוואות!$E$17,IF(DAY(מרכז!A48)=הלוואות!$F$17,הלוואות!$G$17,0),0),0)+IF(A48&gt;=הלוואות!$D$18,IF(מרכז!A48&lt;=הלוואות!$E$18,IF(DAY(מרכז!A48)=הלוואות!$F$18,הלוואות!$G$18,0),0),0)+IF(A48&gt;=הלוואות!$D$19,IF(מרכז!A48&lt;=הלוואות!$E$19,IF(DAY(מרכז!A48)=הלוואות!$F$19,הלוואות!$G$19,0),0),0)+IF(A48&gt;=הלוואות!$D$20,IF(מרכז!A48&lt;=הלוואות!$E$20,IF(DAY(מרכז!A48)=הלוואות!$F$20,הלוואות!$G$20,0),0),0)+IF(A48&gt;=הלוואות!$D$21,IF(מרכז!A48&lt;=הלוואות!$E$21,IF(DAY(מרכז!A48)=הלוואות!$F$21,הלוואות!$G$21,0),0),0)+IF(A48&gt;=הלוואות!$D$22,IF(מרכז!A48&lt;=הלוואות!$E$22,IF(DAY(מרכז!A48)=הלוואות!$F$22,הלוואות!$G$22,0),0),0)+IF(A48&gt;=הלוואות!$D$23,IF(מרכז!A48&lt;=הלוואות!$E$23,IF(DAY(מרכז!A48)=הלוואות!$F$23,הלוואות!$G$23,0),0),0)+IF(A48&gt;=הלוואות!$D$24,IF(מרכז!A48&lt;=הלוואות!$E$24,IF(DAY(מרכז!A48)=הלוואות!$F$24,הלוואות!$G$24,0),0),0)+IF(A48&gt;=הלוואות!$D$25,IF(מרכז!A48&lt;=הלוואות!$E$25,IF(DAY(מרכז!A48)=הלוואות!$F$25,הלוואות!$G$25,0),0),0)+IF(A48&gt;=הלוואות!$D$26,IF(מרכז!A48&lt;=הלוואות!$E$26,IF(DAY(מרכז!A48)=הלוואות!$F$26,הלוואות!$G$26,0),0),0)+IF(A48&gt;=הלוואות!$D$27,IF(מרכז!A48&lt;=הלוואות!$E$27,IF(DAY(מרכז!A48)=הלוואות!$F$27,הלוואות!$G$27,0),0),0)+IF(A48&gt;=הלוואות!$D$28,IF(מרכז!A48&lt;=הלוואות!$E$28,IF(DAY(מרכז!A48)=הלוואות!$F$28,הלוואות!$G$28,0),0),0)+IF(A48&gt;=הלוואות!$D$29,IF(מרכז!A48&lt;=הלוואות!$E$29,IF(DAY(מרכז!A48)=הלוואות!$F$29,הלוואות!$G$29,0),0),0)+IF(A48&gt;=הלוואות!$D$30,IF(מרכז!A48&lt;=הלוואות!$E$30,IF(DAY(מרכז!A48)=הלוואות!$F$30,הלוואות!$G$30,0),0),0)+IF(A48&gt;=הלוואות!$D$31,IF(מרכז!A48&lt;=הלוואות!$E$31,IF(DAY(מרכז!A48)=הלוואות!$F$31,הלוואות!$G$31,0),0),0)+IF(A48&gt;=הלוואות!$D$32,IF(מרכז!A48&lt;=הלוואות!$E$32,IF(DAY(מרכז!A48)=הלוואות!$F$32,הלוואות!$G$32,0),0),0)+IF(A48&gt;=הלוואות!$D$33,IF(מרכז!A48&lt;=הלוואות!$E$33,IF(DAY(מרכז!A48)=הלוואות!$F$33,הלוואות!$G$33,0),0),0)+IF(A48&gt;=הלוואות!$D$34,IF(מרכז!A48&lt;=הלוואות!$E$34,IF(DAY(מרכז!A48)=הלוואות!$F$34,הלוואות!$G$34,0),0),0)</f>
        <v>0</v>
      </c>
      <c r="E48" s="93">
        <f>SUMIF(הלוואות!$D$46:$D$65,מרכז!A48,הלוואות!$E$46:$E$65)</f>
        <v>0</v>
      </c>
      <c r="F48" s="93">
        <f>SUMIF(נכנסים!$A$5:$A$5890,מרכז!A48,נכנסים!$B$5:$B$5890)</f>
        <v>0</v>
      </c>
      <c r="G48" s="94"/>
      <c r="H48" s="94"/>
      <c r="I48" s="94"/>
      <c r="J48" s="99">
        <f t="shared" si="0"/>
        <v>50000</v>
      </c>
    </row>
    <row r="49" spans="1:10">
      <c r="A49" s="153">
        <v>45702</v>
      </c>
      <c r="B49" s="93">
        <f>SUMIF(יוצאים!$A$5:$A$5835,מרכז!A49,יוצאים!$D$5:$D$5835)</f>
        <v>0</v>
      </c>
      <c r="C49" s="93">
        <f>HLOOKUP(DAY($A49),'טב.הו"ק'!$G$4:$AK$162,'טב.הו"ק'!$A$162+2,FALSE)</f>
        <v>0</v>
      </c>
      <c r="D49" s="93">
        <f>IF(A49&gt;=הלוואות!$D$5,IF(מרכז!A49&lt;=הלוואות!$E$5,IF(DAY(מרכז!A49)=הלוואות!$F$5,הלוואות!$G$5,0),0),0)+IF(A49&gt;=הלוואות!$D$6,IF(מרכז!A49&lt;=הלוואות!$E$6,IF(DAY(מרכז!A49)=הלוואות!$F$6,הלוואות!$G$6,0),0),0)+IF(A49&gt;=הלוואות!$D$7,IF(מרכז!A49&lt;=הלוואות!$E$7,IF(DAY(מרכז!A49)=הלוואות!$F$7,הלוואות!$G$7,0),0),0)+IF(A49&gt;=הלוואות!$D$8,IF(מרכז!A49&lt;=הלוואות!$E$8,IF(DAY(מרכז!A49)=הלוואות!$F$8,הלוואות!$G$8,0),0),0)+IF(A49&gt;=הלוואות!$D$9,IF(מרכז!A49&lt;=הלוואות!$E$9,IF(DAY(מרכז!A49)=הלוואות!$F$9,הלוואות!$G$9,0),0),0)+IF(A49&gt;=הלוואות!$D$10,IF(מרכז!A49&lt;=הלוואות!$E$10,IF(DAY(מרכז!A49)=הלוואות!$F$10,הלוואות!$G$10,0),0),0)+IF(A49&gt;=הלוואות!$D$11,IF(מרכז!A49&lt;=הלוואות!$E$11,IF(DAY(מרכז!A49)=הלוואות!$F$11,הלוואות!$G$11,0),0),0)+IF(A49&gt;=הלוואות!$D$12,IF(מרכז!A49&lt;=הלוואות!$E$12,IF(DAY(מרכז!A49)=הלוואות!$F$12,הלוואות!$G$12,0),0),0)+IF(A49&gt;=הלוואות!$D$13,IF(מרכז!A49&lt;=הלוואות!$E$13,IF(DAY(מרכז!A49)=הלוואות!$F$13,הלוואות!$G$13,0),0),0)+IF(A49&gt;=הלוואות!$D$14,IF(מרכז!A49&lt;=הלוואות!$E$14,IF(DAY(מרכז!A49)=הלוואות!$F$14,הלוואות!$G$14,0),0),0)+IF(A49&gt;=הלוואות!$D$15,IF(מרכז!A49&lt;=הלוואות!$E$15,IF(DAY(מרכז!A49)=הלוואות!$F$15,הלוואות!$G$15,0),0),0)+IF(A49&gt;=הלוואות!$D$16,IF(מרכז!A49&lt;=הלוואות!$E$16,IF(DAY(מרכז!A49)=הלוואות!$F$16,הלוואות!$G$16,0),0),0)+IF(A49&gt;=הלוואות!$D$17,IF(מרכז!A49&lt;=הלוואות!$E$17,IF(DAY(מרכז!A49)=הלוואות!$F$17,הלוואות!$G$17,0),0),0)+IF(A49&gt;=הלוואות!$D$18,IF(מרכז!A49&lt;=הלוואות!$E$18,IF(DAY(מרכז!A49)=הלוואות!$F$18,הלוואות!$G$18,0),0),0)+IF(A49&gt;=הלוואות!$D$19,IF(מרכז!A49&lt;=הלוואות!$E$19,IF(DAY(מרכז!A49)=הלוואות!$F$19,הלוואות!$G$19,0),0),0)+IF(A49&gt;=הלוואות!$D$20,IF(מרכז!A49&lt;=הלוואות!$E$20,IF(DAY(מרכז!A49)=הלוואות!$F$20,הלוואות!$G$20,0),0),0)+IF(A49&gt;=הלוואות!$D$21,IF(מרכז!A49&lt;=הלוואות!$E$21,IF(DAY(מרכז!A49)=הלוואות!$F$21,הלוואות!$G$21,0),0),0)+IF(A49&gt;=הלוואות!$D$22,IF(מרכז!A49&lt;=הלוואות!$E$22,IF(DAY(מרכז!A49)=הלוואות!$F$22,הלוואות!$G$22,0),0),0)+IF(A49&gt;=הלוואות!$D$23,IF(מרכז!A49&lt;=הלוואות!$E$23,IF(DAY(מרכז!A49)=הלוואות!$F$23,הלוואות!$G$23,0),0),0)+IF(A49&gt;=הלוואות!$D$24,IF(מרכז!A49&lt;=הלוואות!$E$24,IF(DAY(מרכז!A49)=הלוואות!$F$24,הלוואות!$G$24,0),0),0)+IF(A49&gt;=הלוואות!$D$25,IF(מרכז!A49&lt;=הלוואות!$E$25,IF(DAY(מרכז!A49)=הלוואות!$F$25,הלוואות!$G$25,0),0),0)+IF(A49&gt;=הלוואות!$D$26,IF(מרכז!A49&lt;=הלוואות!$E$26,IF(DAY(מרכז!A49)=הלוואות!$F$26,הלוואות!$G$26,0),0),0)+IF(A49&gt;=הלוואות!$D$27,IF(מרכז!A49&lt;=הלוואות!$E$27,IF(DAY(מרכז!A49)=הלוואות!$F$27,הלוואות!$G$27,0),0),0)+IF(A49&gt;=הלוואות!$D$28,IF(מרכז!A49&lt;=הלוואות!$E$28,IF(DAY(מרכז!A49)=הלוואות!$F$28,הלוואות!$G$28,0),0),0)+IF(A49&gt;=הלוואות!$D$29,IF(מרכז!A49&lt;=הלוואות!$E$29,IF(DAY(מרכז!A49)=הלוואות!$F$29,הלוואות!$G$29,0),0),0)+IF(A49&gt;=הלוואות!$D$30,IF(מרכז!A49&lt;=הלוואות!$E$30,IF(DAY(מרכז!A49)=הלוואות!$F$30,הלוואות!$G$30,0),0),0)+IF(A49&gt;=הלוואות!$D$31,IF(מרכז!A49&lt;=הלוואות!$E$31,IF(DAY(מרכז!A49)=הלוואות!$F$31,הלוואות!$G$31,0),0),0)+IF(A49&gt;=הלוואות!$D$32,IF(מרכז!A49&lt;=הלוואות!$E$32,IF(DAY(מרכז!A49)=הלוואות!$F$32,הלוואות!$G$32,0),0),0)+IF(A49&gt;=הלוואות!$D$33,IF(מרכז!A49&lt;=הלוואות!$E$33,IF(DAY(מרכז!A49)=הלוואות!$F$33,הלוואות!$G$33,0),0),0)+IF(A49&gt;=הלוואות!$D$34,IF(מרכז!A49&lt;=הלוואות!$E$34,IF(DAY(מרכז!A49)=הלוואות!$F$34,הלוואות!$G$34,0),0),0)</f>
        <v>0</v>
      </c>
      <c r="E49" s="93">
        <f>SUMIF(הלוואות!$D$46:$D$65,מרכז!A49,הלוואות!$E$46:$E$65)</f>
        <v>0</v>
      </c>
      <c r="F49" s="93">
        <f>SUMIF(נכנסים!$A$5:$A$5890,מרכז!A49,נכנסים!$B$5:$B$5890)</f>
        <v>0</v>
      </c>
      <c r="G49" s="94"/>
      <c r="H49" s="94"/>
      <c r="I49" s="94"/>
      <c r="J49" s="99">
        <f t="shared" si="0"/>
        <v>50000</v>
      </c>
    </row>
    <row r="50" spans="1:10">
      <c r="A50" s="153">
        <v>45703</v>
      </c>
      <c r="B50" s="93">
        <f>SUMIF(יוצאים!$A$5:$A$5835,מרכז!A50,יוצאים!$D$5:$D$5835)</f>
        <v>0</v>
      </c>
      <c r="C50" s="93">
        <f>HLOOKUP(DAY($A50),'טב.הו"ק'!$G$4:$AK$162,'טב.הו"ק'!$A$162+2,FALSE)</f>
        <v>0</v>
      </c>
      <c r="D50" s="93">
        <f>IF(A50&gt;=הלוואות!$D$5,IF(מרכז!A50&lt;=הלוואות!$E$5,IF(DAY(מרכז!A50)=הלוואות!$F$5,הלוואות!$G$5,0),0),0)+IF(A50&gt;=הלוואות!$D$6,IF(מרכז!A50&lt;=הלוואות!$E$6,IF(DAY(מרכז!A50)=הלוואות!$F$6,הלוואות!$G$6,0),0),0)+IF(A50&gt;=הלוואות!$D$7,IF(מרכז!A50&lt;=הלוואות!$E$7,IF(DAY(מרכז!A50)=הלוואות!$F$7,הלוואות!$G$7,0),0),0)+IF(A50&gt;=הלוואות!$D$8,IF(מרכז!A50&lt;=הלוואות!$E$8,IF(DAY(מרכז!A50)=הלוואות!$F$8,הלוואות!$G$8,0),0),0)+IF(A50&gt;=הלוואות!$D$9,IF(מרכז!A50&lt;=הלוואות!$E$9,IF(DAY(מרכז!A50)=הלוואות!$F$9,הלוואות!$G$9,0),0),0)+IF(A50&gt;=הלוואות!$D$10,IF(מרכז!A50&lt;=הלוואות!$E$10,IF(DAY(מרכז!A50)=הלוואות!$F$10,הלוואות!$G$10,0),0),0)+IF(A50&gt;=הלוואות!$D$11,IF(מרכז!A50&lt;=הלוואות!$E$11,IF(DAY(מרכז!A50)=הלוואות!$F$11,הלוואות!$G$11,0),0),0)+IF(A50&gt;=הלוואות!$D$12,IF(מרכז!A50&lt;=הלוואות!$E$12,IF(DAY(מרכז!A50)=הלוואות!$F$12,הלוואות!$G$12,0),0),0)+IF(A50&gt;=הלוואות!$D$13,IF(מרכז!A50&lt;=הלוואות!$E$13,IF(DAY(מרכז!A50)=הלוואות!$F$13,הלוואות!$G$13,0),0),0)+IF(A50&gt;=הלוואות!$D$14,IF(מרכז!A50&lt;=הלוואות!$E$14,IF(DAY(מרכז!A50)=הלוואות!$F$14,הלוואות!$G$14,0),0),0)+IF(A50&gt;=הלוואות!$D$15,IF(מרכז!A50&lt;=הלוואות!$E$15,IF(DAY(מרכז!A50)=הלוואות!$F$15,הלוואות!$G$15,0),0),0)+IF(A50&gt;=הלוואות!$D$16,IF(מרכז!A50&lt;=הלוואות!$E$16,IF(DAY(מרכז!A50)=הלוואות!$F$16,הלוואות!$G$16,0),0),0)+IF(A50&gt;=הלוואות!$D$17,IF(מרכז!A50&lt;=הלוואות!$E$17,IF(DAY(מרכז!A50)=הלוואות!$F$17,הלוואות!$G$17,0),0),0)+IF(A50&gt;=הלוואות!$D$18,IF(מרכז!A50&lt;=הלוואות!$E$18,IF(DAY(מרכז!A50)=הלוואות!$F$18,הלוואות!$G$18,0),0),0)+IF(A50&gt;=הלוואות!$D$19,IF(מרכז!A50&lt;=הלוואות!$E$19,IF(DAY(מרכז!A50)=הלוואות!$F$19,הלוואות!$G$19,0),0),0)+IF(A50&gt;=הלוואות!$D$20,IF(מרכז!A50&lt;=הלוואות!$E$20,IF(DAY(מרכז!A50)=הלוואות!$F$20,הלוואות!$G$20,0),0),0)+IF(A50&gt;=הלוואות!$D$21,IF(מרכז!A50&lt;=הלוואות!$E$21,IF(DAY(מרכז!A50)=הלוואות!$F$21,הלוואות!$G$21,0),0),0)+IF(A50&gt;=הלוואות!$D$22,IF(מרכז!A50&lt;=הלוואות!$E$22,IF(DAY(מרכז!A50)=הלוואות!$F$22,הלוואות!$G$22,0),0),0)+IF(A50&gt;=הלוואות!$D$23,IF(מרכז!A50&lt;=הלוואות!$E$23,IF(DAY(מרכז!A50)=הלוואות!$F$23,הלוואות!$G$23,0),0),0)+IF(A50&gt;=הלוואות!$D$24,IF(מרכז!A50&lt;=הלוואות!$E$24,IF(DAY(מרכז!A50)=הלוואות!$F$24,הלוואות!$G$24,0),0),0)+IF(A50&gt;=הלוואות!$D$25,IF(מרכז!A50&lt;=הלוואות!$E$25,IF(DAY(מרכז!A50)=הלוואות!$F$25,הלוואות!$G$25,0),0),0)+IF(A50&gt;=הלוואות!$D$26,IF(מרכז!A50&lt;=הלוואות!$E$26,IF(DAY(מרכז!A50)=הלוואות!$F$26,הלוואות!$G$26,0),0),0)+IF(A50&gt;=הלוואות!$D$27,IF(מרכז!A50&lt;=הלוואות!$E$27,IF(DAY(מרכז!A50)=הלוואות!$F$27,הלוואות!$G$27,0),0),0)+IF(A50&gt;=הלוואות!$D$28,IF(מרכז!A50&lt;=הלוואות!$E$28,IF(DAY(מרכז!A50)=הלוואות!$F$28,הלוואות!$G$28,0),0),0)+IF(A50&gt;=הלוואות!$D$29,IF(מרכז!A50&lt;=הלוואות!$E$29,IF(DAY(מרכז!A50)=הלוואות!$F$29,הלוואות!$G$29,0),0),0)+IF(A50&gt;=הלוואות!$D$30,IF(מרכז!A50&lt;=הלוואות!$E$30,IF(DAY(מרכז!A50)=הלוואות!$F$30,הלוואות!$G$30,0),0),0)+IF(A50&gt;=הלוואות!$D$31,IF(מרכז!A50&lt;=הלוואות!$E$31,IF(DAY(מרכז!A50)=הלוואות!$F$31,הלוואות!$G$31,0),0),0)+IF(A50&gt;=הלוואות!$D$32,IF(מרכז!A50&lt;=הלוואות!$E$32,IF(DAY(מרכז!A50)=הלוואות!$F$32,הלוואות!$G$32,0),0),0)+IF(A50&gt;=הלוואות!$D$33,IF(מרכז!A50&lt;=הלוואות!$E$33,IF(DAY(מרכז!A50)=הלוואות!$F$33,הלוואות!$G$33,0),0),0)+IF(A50&gt;=הלוואות!$D$34,IF(מרכז!A50&lt;=הלוואות!$E$34,IF(DAY(מרכז!A50)=הלוואות!$F$34,הלוואות!$G$34,0),0),0)</f>
        <v>0</v>
      </c>
      <c r="E50" s="93">
        <f>SUMIF(הלוואות!$D$46:$D$65,מרכז!A50,הלוואות!$E$46:$E$65)</f>
        <v>0</v>
      </c>
      <c r="F50" s="93">
        <f>SUMIF(נכנסים!$A$5:$A$5890,מרכז!A50,נכנסים!$B$5:$B$5890)</f>
        <v>0</v>
      </c>
      <c r="G50" s="94"/>
      <c r="H50" s="94"/>
      <c r="I50" s="94"/>
      <c r="J50" s="99">
        <f t="shared" si="0"/>
        <v>50000</v>
      </c>
    </row>
    <row r="51" spans="1:10">
      <c r="A51" s="153">
        <v>45704</v>
      </c>
      <c r="B51" s="93">
        <f>SUMIF(יוצאים!$A$5:$A$5835,מרכז!A51,יוצאים!$D$5:$D$5835)</f>
        <v>0</v>
      </c>
      <c r="C51" s="93">
        <f>HLOOKUP(DAY($A51),'טב.הו"ק'!$G$4:$AK$162,'טב.הו"ק'!$A$162+2,FALSE)</f>
        <v>0</v>
      </c>
      <c r="D51" s="93">
        <f>IF(A51&gt;=הלוואות!$D$5,IF(מרכז!A51&lt;=הלוואות!$E$5,IF(DAY(מרכז!A51)=הלוואות!$F$5,הלוואות!$G$5,0),0),0)+IF(A51&gt;=הלוואות!$D$6,IF(מרכז!A51&lt;=הלוואות!$E$6,IF(DAY(מרכז!A51)=הלוואות!$F$6,הלוואות!$G$6,0),0),0)+IF(A51&gt;=הלוואות!$D$7,IF(מרכז!A51&lt;=הלוואות!$E$7,IF(DAY(מרכז!A51)=הלוואות!$F$7,הלוואות!$G$7,0),0),0)+IF(A51&gt;=הלוואות!$D$8,IF(מרכז!A51&lt;=הלוואות!$E$8,IF(DAY(מרכז!A51)=הלוואות!$F$8,הלוואות!$G$8,0),0),0)+IF(A51&gt;=הלוואות!$D$9,IF(מרכז!A51&lt;=הלוואות!$E$9,IF(DAY(מרכז!A51)=הלוואות!$F$9,הלוואות!$G$9,0),0),0)+IF(A51&gt;=הלוואות!$D$10,IF(מרכז!A51&lt;=הלוואות!$E$10,IF(DAY(מרכז!A51)=הלוואות!$F$10,הלוואות!$G$10,0),0),0)+IF(A51&gt;=הלוואות!$D$11,IF(מרכז!A51&lt;=הלוואות!$E$11,IF(DAY(מרכז!A51)=הלוואות!$F$11,הלוואות!$G$11,0),0),0)+IF(A51&gt;=הלוואות!$D$12,IF(מרכז!A51&lt;=הלוואות!$E$12,IF(DAY(מרכז!A51)=הלוואות!$F$12,הלוואות!$G$12,0),0),0)+IF(A51&gt;=הלוואות!$D$13,IF(מרכז!A51&lt;=הלוואות!$E$13,IF(DAY(מרכז!A51)=הלוואות!$F$13,הלוואות!$G$13,0),0),0)+IF(A51&gt;=הלוואות!$D$14,IF(מרכז!A51&lt;=הלוואות!$E$14,IF(DAY(מרכז!A51)=הלוואות!$F$14,הלוואות!$G$14,0),0),0)+IF(A51&gt;=הלוואות!$D$15,IF(מרכז!A51&lt;=הלוואות!$E$15,IF(DAY(מרכז!A51)=הלוואות!$F$15,הלוואות!$G$15,0),0),0)+IF(A51&gt;=הלוואות!$D$16,IF(מרכז!A51&lt;=הלוואות!$E$16,IF(DAY(מרכז!A51)=הלוואות!$F$16,הלוואות!$G$16,0),0),0)+IF(A51&gt;=הלוואות!$D$17,IF(מרכז!A51&lt;=הלוואות!$E$17,IF(DAY(מרכז!A51)=הלוואות!$F$17,הלוואות!$G$17,0),0),0)+IF(A51&gt;=הלוואות!$D$18,IF(מרכז!A51&lt;=הלוואות!$E$18,IF(DAY(מרכז!A51)=הלוואות!$F$18,הלוואות!$G$18,0),0),0)+IF(A51&gt;=הלוואות!$D$19,IF(מרכז!A51&lt;=הלוואות!$E$19,IF(DAY(מרכז!A51)=הלוואות!$F$19,הלוואות!$G$19,0),0),0)+IF(A51&gt;=הלוואות!$D$20,IF(מרכז!A51&lt;=הלוואות!$E$20,IF(DAY(מרכז!A51)=הלוואות!$F$20,הלוואות!$G$20,0),0),0)+IF(A51&gt;=הלוואות!$D$21,IF(מרכז!A51&lt;=הלוואות!$E$21,IF(DAY(מרכז!A51)=הלוואות!$F$21,הלוואות!$G$21,0),0),0)+IF(A51&gt;=הלוואות!$D$22,IF(מרכז!A51&lt;=הלוואות!$E$22,IF(DAY(מרכז!A51)=הלוואות!$F$22,הלוואות!$G$22,0),0),0)+IF(A51&gt;=הלוואות!$D$23,IF(מרכז!A51&lt;=הלוואות!$E$23,IF(DAY(מרכז!A51)=הלוואות!$F$23,הלוואות!$G$23,0),0),0)+IF(A51&gt;=הלוואות!$D$24,IF(מרכז!A51&lt;=הלוואות!$E$24,IF(DAY(מרכז!A51)=הלוואות!$F$24,הלוואות!$G$24,0),0),0)+IF(A51&gt;=הלוואות!$D$25,IF(מרכז!A51&lt;=הלוואות!$E$25,IF(DAY(מרכז!A51)=הלוואות!$F$25,הלוואות!$G$25,0),0),0)+IF(A51&gt;=הלוואות!$D$26,IF(מרכז!A51&lt;=הלוואות!$E$26,IF(DAY(מרכז!A51)=הלוואות!$F$26,הלוואות!$G$26,0),0),0)+IF(A51&gt;=הלוואות!$D$27,IF(מרכז!A51&lt;=הלוואות!$E$27,IF(DAY(מרכז!A51)=הלוואות!$F$27,הלוואות!$G$27,0),0),0)+IF(A51&gt;=הלוואות!$D$28,IF(מרכז!A51&lt;=הלוואות!$E$28,IF(DAY(מרכז!A51)=הלוואות!$F$28,הלוואות!$G$28,0),0),0)+IF(A51&gt;=הלוואות!$D$29,IF(מרכז!A51&lt;=הלוואות!$E$29,IF(DAY(מרכז!A51)=הלוואות!$F$29,הלוואות!$G$29,0),0),0)+IF(A51&gt;=הלוואות!$D$30,IF(מרכז!A51&lt;=הלוואות!$E$30,IF(DAY(מרכז!A51)=הלוואות!$F$30,הלוואות!$G$30,0),0),0)+IF(A51&gt;=הלוואות!$D$31,IF(מרכז!A51&lt;=הלוואות!$E$31,IF(DAY(מרכז!A51)=הלוואות!$F$31,הלוואות!$G$31,0),0),0)+IF(A51&gt;=הלוואות!$D$32,IF(מרכז!A51&lt;=הלוואות!$E$32,IF(DAY(מרכז!A51)=הלוואות!$F$32,הלוואות!$G$32,0),0),0)+IF(A51&gt;=הלוואות!$D$33,IF(מרכז!A51&lt;=הלוואות!$E$33,IF(DAY(מרכז!A51)=הלוואות!$F$33,הלוואות!$G$33,0),0),0)+IF(A51&gt;=הלוואות!$D$34,IF(מרכז!A51&lt;=הלוואות!$E$34,IF(DAY(מרכז!A51)=הלוואות!$F$34,הלוואות!$G$34,0),0),0)</f>
        <v>0</v>
      </c>
      <c r="E51" s="93">
        <f>SUMIF(הלוואות!$D$46:$D$65,מרכז!A51,הלוואות!$E$46:$E$65)</f>
        <v>0</v>
      </c>
      <c r="F51" s="93">
        <f>SUMIF(נכנסים!$A$5:$A$5890,מרכז!A51,נכנסים!$B$5:$B$5890)</f>
        <v>0</v>
      </c>
      <c r="G51" s="94"/>
      <c r="H51" s="94"/>
      <c r="I51" s="94"/>
      <c r="J51" s="99">
        <f t="shared" si="0"/>
        <v>50000</v>
      </c>
    </row>
    <row r="52" spans="1:10">
      <c r="A52" s="153">
        <v>45705</v>
      </c>
      <c r="B52" s="93">
        <f>SUMIF(יוצאים!$A$5:$A$5835,מרכז!A52,יוצאים!$D$5:$D$5835)</f>
        <v>0</v>
      </c>
      <c r="C52" s="93">
        <f>HLOOKUP(DAY($A52),'טב.הו"ק'!$G$4:$AK$162,'טב.הו"ק'!$A$162+2,FALSE)</f>
        <v>0</v>
      </c>
      <c r="D52" s="93">
        <f>IF(A52&gt;=הלוואות!$D$5,IF(מרכז!A52&lt;=הלוואות!$E$5,IF(DAY(מרכז!A52)=הלוואות!$F$5,הלוואות!$G$5,0),0),0)+IF(A52&gt;=הלוואות!$D$6,IF(מרכז!A52&lt;=הלוואות!$E$6,IF(DAY(מרכז!A52)=הלוואות!$F$6,הלוואות!$G$6,0),0),0)+IF(A52&gt;=הלוואות!$D$7,IF(מרכז!A52&lt;=הלוואות!$E$7,IF(DAY(מרכז!A52)=הלוואות!$F$7,הלוואות!$G$7,0),0),0)+IF(A52&gt;=הלוואות!$D$8,IF(מרכז!A52&lt;=הלוואות!$E$8,IF(DAY(מרכז!A52)=הלוואות!$F$8,הלוואות!$G$8,0),0),0)+IF(A52&gt;=הלוואות!$D$9,IF(מרכז!A52&lt;=הלוואות!$E$9,IF(DAY(מרכז!A52)=הלוואות!$F$9,הלוואות!$G$9,0),0),0)+IF(A52&gt;=הלוואות!$D$10,IF(מרכז!A52&lt;=הלוואות!$E$10,IF(DAY(מרכז!A52)=הלוואות!$F$10,הלוואות!$G$10,0),0),0)+IF(A52&gt;=הלוואות!$D$11,IF(מרכז!A52&lt;=הלוואות!$E$11,IF(DAY(מרכז!A52)=הלוואות!$F$11,הלוואות!$G$11,0),0),0)+IF(A52&gt;=הלוואות!$D$12,IF(מרכז!A52&lt;=הלוואות!$E$12,IF(DAY(מרכז!A52)=הלוואות!$F$12,הלוואות!$G$12,0),0),0)+IF(A52&gt;=הלוואות!$D$13,IF(מרכז!A52&lt;=הלוואות!$E$13,IF(DAY(מרכז!A52)=הלוואות!$F$13,הלוואות!$G$13,0),0),0)+IF(A52&gt;=הלוואות!$D$14,IF(מרכז!A52&lt;=הלוואות!$E$14,IF(DAY(מרכז!A52)=הלוואות!$F$14,הלוואות!$G$14,0),0),0)+IF(A52&gt;=הלוואות!$D$15,IF(מרכז!A52&lt;=הלוואות!$E$15,IF(DAY(מרכז!A52)=הלוואות!$F$15,הלוואות!$G$15,0),0),0)+IF(A52&gt;=הלוואות!$D$16,IF(מרכז!A52&lt;=הלוואות!$E$16,IF(DAY(מרכז!A52)=הלוואות!$F$16,הלוואות!$G$16,0),0),0)+IF(A52&gt;=הלוואות!$D$17,IF(מרכז!A52&lt;=הלוואות!$E$17,IF(DAY(מרכז!A52)=הלוואות!$F$17,הלוואות!$G$17,0),0),0)+IF(A52&gt;=הלוואות!$D$18,IF(מרכז!A52&lt;=הלוואות!$E$18,IF(DAY(מרכז!A52)=הלוואות!$F$18,הלוואות!$G$18,0),0),0)+IF(A52&gt;=הלוואות!$D$19,IF(מרכז!A52&lt;=הלוואות!$E$19,IF(DAY(מרכז!A52)=הלוואות!$F$19,הלוואות!$G$19,0),0),0)+IF(A52&gt;=הלוואות!$D$20,IF(מרכז!A52&lt;=הלוואות!$E$20,IF(DAY(מרכז!A52)=הלוואות!$F$20,הלוואות!$G$20,0),0),0)+IF(A52&gt;=הלוואות!$D$21,IF(מרכז!A52&lt;=הלוואות!$E$21,IF(DAY(מרכז!A52)=הלוואות!$F$21,הלוואות!$G$21,0),0),0)+IF(A52&gt;=הלוואות!$D$22,IF(מרכז!A52&lt;=הלוואות!$E$22,IF(DAY(מרכז!A52)=הלוואות!$F$22,הלוואות!$G$22,0),0),0)+IF(A52&gt;=הלוואות!$D$23,IF(מרכז!A52&lt;=הלוואות!$E$23,IF(DAY(מרכז!A52)=הלוואות!$F$23,הלוואות!$G$23,0),0),0)+IF(A52&gt;=הלוואות!$D$24,IF(מרכז!A52&lt;=הלוואות!$E$24,IF(DAY(מרכז!A52)=הלוואות!$F$24,הלוואות!$G$24,0),0),0)+IF(A52&gt;=הלוואות!$D$25,IF(מרכז!A52&lt;=הלוואות!$E$25,IF(DAY(מרכז!A52)=הלוואות!$F$25,הלוואות!$G$25,0),0),0)+IF(A52&gt;=הלוואות!$D$26,IF(מרכז!A52&lt;=הלוואות!$E$26,IF(DAY(מרכז!A52)=הלוואות!$F$26,הלוואות!$G$26,0),0),0)+IF(A52&gt;=הלוואות!$D$27,IF(מרכז!A52&lt;=הלוואות!$E$27,IF(DAY(מרכז!A52)=הלוואות!$F$27,הלוואות!$G$27,0),0),0)+IF(A52&gt;=הלוואות!$D$28,IF(מרכז!A52&lt;=הלוואות!$E$28,IF(DAY(מרכז!A52)=הלוואות!$F$28,הלוואות!$G$28,0),0),0)+IF(A52&gt;=הלוואות!$D$29,IF(מרכז!A52&lt;=הלוואות!$E$29,IF(DAY(מרכז!A52)=הלוואות!$F$29,הלוואות!$G$29,0),0),0)+IF(A52&gt;=הלוואות!$D$30,IF(מרכז!A52&lt;=הלוואות!$E$30,IF(DAY(מרכז!A52)=הלוואות!$F$30,הלוואות!$G$30,0),0),0)+IF(A52&gt;=הלוואות!$D$31,IF(מרכז!A52&lt;=הלוואות!$E$31,IF(DAY(מרכז!A52)=הלוואות!$F$31,הלוואות!$G$31,0),0),0)+IF(A52&gt;=הלוואות!$D$32,IF(מרכז!A52&lt;=הלוואות!$E$32,IF(DAY(מרכז!A52)=הלוואות!$F$32,הלוואות!$G$32,0),0),0)+IF(A52&gt;=הלוואות!$D$33,IF(מרכז!A52&lt;=הלוואות!$E$33,IF(DAY(מרכז!A52)=הלוואות!$F$33,הלוואות!$G$33,0),0),0)+IF(A52&gt;=הלוואות!$D$34,IF(מרכז!A52&lt;=הלוואות!$E$34,IF(DAY(מרכז!A52)=הלוואות!$F$34,הלוואות!$G$34,0),0),0)</f>
        <v>0</v>
      </c>
      <c r="E52" s="93">
        <f>SUMIF(הלוואות!$D$46:$D$65,מרכז!A52,הלוואות!$E$46:$E$65)</f>
        <v>0</v>
      </c>
      <c r="F52" s="93">
        <f>SUMIF(נכנסים!$A$5:$A$5890,מרכז!A52,נכנסים!$B$5:$B$5890)</f>
        <v>0</v>
      </c>
      <c r="G52" s="94"/>
      <c r="H52" s="94"/>
      <c r="I52" s="94"/>
      <c r="J52" s="99">
        <f t="shared" si="0"/>
        <v>50000</v>
      </c>
    </row>
    <row r="53" spans="1:10">
      <c r="A53" s="153">
        <v>45706</v>
      </c>
      <c r="B53" s="93">
        <f>SUMIF(יוצאים!$A$5:$A$5835,מרכז!A53,יוצאים!$D$5:$D$5835)</f>
        <v>0</v>
      </c>
      <c r="C53" s="93">
        <f>HLOOKUP(DAY($A53),'טב.הו"ק'!$G$4:$AK$162,'טב.הו"ק'!$A$162+2,FALSE)</f>
        <v>0</v>
      </c>
      <c r="D53" s="93">
        <f>IF(A53&gt;=הלוואות!$D$5,IF(מרכז!A53&lt;=הלוואות!$E$5,IF(DAY(מרכז!A53)=הלוואות!$F$5,הלוואות!$G$5,0),0),0)+IF(A53&gt;=הלוואות!$D$6,IF(מרכז!A53&lt;=הלוואות!$E$6,IF(DAY(מרכז!A53)=הלוואות!$F$6,הלוואות!$G$6,0),0),0)+IF(A53&gt;=הלוואות!$D$7,IF(מרכז!A53&lt;=הלוואות!$E$7,IF(DAY(מרכז!A53)=הלוואות!$F$7,הלוואות!$G$7,0),0),0)+IF(A53&gt;=הלוואות!$D$8,IF(מרכז!A53&lt;=הלוואות!$E$8,IF(DAY(מרכז!A53)=הלוואות!$F$8,הלוואות!$G$8,0),0),0)+IF(A53&gt;=הלוואות!$D$9,IF(מרכז!A53&lt;=הלוואות!$E$9,IF(DAY(מרכז!A53)=הלוואות!$F$9,הלוואות!$G$9,0),0),0)+IF(A53&gt;=הלוואות!$D$10,IF(מרכז!A53&lt;=הלוואות!$E$10,IF(DAY(מרכז!A53)=הלוואות!$F$10,הלוואות!$G$10,0),0),0)+IF(A53&gt;=הלוואות!$D$11,IF(מרכז!A53&lt;=הלוואות!$E$11,IF(DAY(מרכז!A53)=הלוואות!$F$11,הלוואות!$G$11,0),0),0)+IF(A53&gt;=הלוואות!$D$12,IF(מרכז!A53&lt;=הלוואות!$E$12,IF(DAY(מרכז!A53)=הלוואות!$F$12,הלוואות!$G$12,0),0),0)+IF(A53&gt;=הלוואות!$D$13,IF(מרכז!A53&lt;=הלוואות!$E$13,IF(DAY(מרכז!A53)=הלוואות!$F$13,הלוואות!$G$13,0),0),0)+IF(A53&gt;=הלוואות!$D$14,IF(מרכז!A53&lt;=הלוואות!$E$14,IF(DAY(מרכז!A53)=הלוואות!$F$14,הלוואות!$G$14,0),0),0)+IF(A53&gt;=הלוואות!$D$15,IF(מרכז!A53&lt;=הלוואות!$E$15,IF(DAY(מרכז!A53)=הלוואות!$F$15,הלוואות!$G$15,0),0),0)+IF(A53&gt;=הלוואות!$D$16,IF(מרכז!A53&lt;=הלוואות!$E$16,IF(DAY(מרכז!A53)=הלוואות!$F$16,הלוואות!$G$16,0),0),0)+IF(A53&gt;=הלוואות!$D$17,IF(מרכז!A53&lt;=הלוואות!$E$17,IF(DAY(מרכז!A53)=הלוואות!$F$17,הלוואות!$G$17,0),0),0)+IF(A53&gt;=הלוואות!$D$18,IF(מרכז!A53&lt;=הלוואות!$E$18,IF(DAY(מרכז!A53)=הלוואות!$F$18,הלוואות!$G$18,0),0),0)+IF(A53&gt;=הלוואות!$D$19,IF(מרכז!A53&lt;=הלוואות!$E$19,IF(DAY(מרכז!A53)=הלוואות!$F$19,הלוואות!$G$19,0),0),0)+IF(A53&gt;=הלוואות!$D$20,IF(מרכז!A53&lt;=הלוואות!$E$20,IF(DAY(מרכז!A53)=הלוואות!$F$20,הלוואות!$G$20,0),0),0)+IF(A53&gt;=הלוואות!$D$21,IF(מרכז!A53&lt;=הלוואות!$E$21,IF(DAY(מרכז!A53)=הלוואות!$F$21,הלוואות!$G$21,0),0),0)+IF(A53&gt;=הלוואות!$D$22,IF(מרכז!A53&lt;=הלוואות!$E$22,IF(DAY(מרכז!A53)=הלוואות!$F$22,הלוואות!$G$22,0),0),0)+IF(A53&gt;=הלוואות!$D$23,IF(מרכז!A53&lt;=הלוואות!$E$23,IF(DAY(מרכז!A53)=הלוואות!$F$23,הלוואות!$G$23,0),0),0)+IF(A53&gt;=הלוואות!$D$24,IF(מרכז!A53&lt;=הלוואות!$E$24,IF(DAY(מרכז!A53)=הלוואות!$F$24,הלוואות!$G$24,0),0),0)+IF(A53&gt;=הלוואות!$D$25,IF(מרכז!A53&lt;=הלוואות!$E$25,IF(DAY(מרכז!A53)=הלוואות!$F$25,הלוואות!$G$25,0),0),0)+IF(A53&gt;=הלוואות!$D$26,IF(מרכז!A53&lt;=הלוואות!$E$26,IF(DAY(מרכז!A53)=הלוואות!$F$26,הלוואות!$G$26,0),0),0)+IF(A53&gt;=הלוואות!$D$27,IF(מרכז!A53&lt;=הלוואות!$E$27,IF(DAY(מרכז!A53)=הלוואות!$F$27,הלוואות!$G$27,0),0),0)+IF(A53&gt;=הלוואות!$D$28,IF(מרכז!A53&lt;=הלוואות!$E$28,IF(DAY(מרכז!A53)=הלוואות!$F$28,הלוואות!$G$28,0),0),0)+IF(A53&gt;=הלוואות!$D$29,IF(מרכז!A53&lt;=הלוואות!$E$29,IF(DAY(מרכז!A53)=הלוואות!$F$29,הלוואות!$G$29,0),0),0)+IF(A53&gt;=הלוואות!$D$30,IF(מרכז!A53&lt;=הלוואות!$E$30,IF(DAY(מרכז!A53)=הלוואות!$F$30,הלוואות!$G$30,0),0),0)+IF(A53&gt;=הלוואות!$D$31,IF(מרכז!A53&lt;=הלוואות!$E$31,IF(DAY(מרכז!A53)=הלוואות!$F$31,הלוואות!$G$31,0),0),0)+IF(A53&gt;=הלוואות!$D$32,IF(מרכז!A53&lt;=הלוואות!$E$32,IF(DAY(מרכז!A53)=הלוואות!$F$32,הלוואות!$G$32,0),0),0)+IF(A53&gt;=הלוואות!$D$33,IF(מרכז!A53&lt;=הלוואות!$E$33,IF(DAY(מרכז!A53)=הלוואות!$F$33,הלוואות!$G$33,0),0),0)+IF(A53&gt;=הלוואות!$D$34,IF(מרכז!A53&lt;=הלוואות!$E$34,IF(DAY(מרכז!A53)=הלוואות!$F$34,הלוואות!$G$34,0),0),0)</f>
        <v>0</v>
      </c>
      <c r="E53" s="93">
        <f>SUMIF(הלוואות!$D$46:$D$65,מרכז!A53,הלוואות!$E$46:$E$65)</f>
        <v>0</v>
      </c>
      <c r="F53" s="93">
        <f>SUMIF(נכנסים!$A$5:$A$5890,מרכז!A53,נכנסים!$B$5:$B$5890)</f>
        <v>0</v>
      </c>
      <c r="G53" s="94"/>
      <c r="H53" s="94"/>
      <c r="I53" s="94"/>
      <c r="J53" s="99">
        <f t="shared" si="0"/>
        <v>50000</v>
      </c>
    </row>
    <row r="54" spans="1:10">
      <c r="A54" s="153">
        <v>45707</v>
      </c>
      <c r="B54" s="93">
        <f>SUMIF(יוצאים!$A$5:$A$5835,מרכז!A54,יוצאים!$D$5:$D$5835)</f>
        <v>0</v>
      </c>
      <c r="C54" s="93">
        <f>HLOOKUP(DAY($A54),'טב.הו"ק'!$G$4:$AK$162,'טב.הו"ק'!$A$162+2,FALSE)</f>
        <v>0</v>
      </c>
      <c r="D54" s="93">
        <f>IF(A54&gt;=הלוואות!$D$5,IF(מרכז!A54&lt;=הלוואות!$E$5,IF(DAY(מרכז!A54)=הלוואות!$F$5,הלוואות!$G$5,0),0),0)+IF(A54&gt;=הלוואות!$D$6,IF(מרכז!A54&lt;=הלוואות!$E$6,IF(DAY(מרכז!A54)=הלוואות!$F$6,הלוואות!$G$6,0),0),0)+IF(A54&gt;=הלוואות!$D$7,IF(מרכז!A54&lt;=הלוואות!$E$7,IF(DAY(מרכז!A54)=הלוואות!$F$7,הלוואות!$G$7,0),0),0)+IF(A54&gt;=הלוואות!$D$8,IF(מרכז!A54&lt;=הלוואות!$E$8,IF(DAY(מרכז!A54)=הלוואות!$F$8,הלוואות!$G$8,0),0),0)+IF(A54&gt;=הלוואות!$D$9,IF(מרכז!A54&lt;=הלוואות!$E$9,IF(DAY(מרכז!A54)=הלוואות!$F$9,הלוואות!$G$9,0),0),0)+IF(A54&gt;=הלוואות!$D$10,IF(מרכז!A54&lt;=הלוואות!$E$10,IF(DAY(מרכז!A54)=הלוואות!$F$10,הלוואות!$G$10,0),0),0)+IF(A54&gt;=הלוואות!$D$11,IF(מרכז!A54&lt;=הלוואות!$E$11,IF(DAY(מרכז!A54)=הלוואות!$F$11,הלוואות!$G$11,0),0),0)+IF(A54&gt;=הלוואות!$D$12,IF(מרכז!A54&lt;=הלוואות!$E$12,IF(DAY(מרכז!A54)=הלוואות!$F$12,הלוואות!$G$12,0),0),0)+IF(A54&gt;=הלוואות!$D$13,IF(מרכז!A54&lt;=הלוואות!$E$13,IF(DAY(מרכז!A54)=הלוואות!$F$13,הלוואות!$G$13,0),0),0)+IF(A54&gt;=הלוואות!$D$14,IF(מרכז!A54&lt;=הלוואות!$E$14,IF(DAY(מרכז!A54)=הלוואות!$F$14,הלוואות!$G$14,0),0),0)+IF(A54&gt;=הלוואות!$D$15,IF(מרכז!A54&lt;=הלוואות!$E$15,IF(DAY(מרכז!A54)=הלוואות!$F$15,הלוואות!$G$15,0),0),0)+IF(A54&gt;=הלוואות!$D$16,IF(מרכז!A54&lt;=הלוואות!$E$16,IF(DAY(מרכז!A54)=הלוואות!$F$16,הלוואות!$G$16,0),0),0)+IF(A54&gt;=הלוואות!$D$17,IF(מרכז!A54&lt;=הלוואות!$E$17,IF(DAY(מרכז!A54)=הלוואות!$F$17,הלוואות!$G$17,0),0),0)+IF(A54&gt;=הלוואות!$D$18,IF(מרכז!A54&lt;=הלוואות!$E$18,IF(DAY(מרכז!A54)=הלוואות!$F$18,הלוואות!$G$18,0),0),0)+IF(A54&gt;=הלוואות!$D$19,IF(מרכז!A54&lt;=הלוואות!$E$19,IF(DAY(מרכז!A54)=הלוואות!$F$19,הלוואות!$G$19,0),0),0)+IF(A54&gt;=הלוואות!$D$20,IF(מרכז!A54&lt;=הלוואות!$E$20,IF(DAY(מרכז!A54)=הלוואות!$F$20,הלוואות!$G$20,0),0),0)+IF(A54&gt;=הלוואות!$D$21,IF(מרכז!A54&lt;=הלוואות!$E$21,IF(DAY(מרכז!A54)=הלוואות!$F$21,הלוואות!$G$21,0),0),0)+IF(A54&gt;=הלוואות!$D$22,IF(מרכז!A54&lt;=הלוואות!$E$22,IF(DAY(מרכז!A54)=הלוואות!$F$22,הלוואות!$G$22,0),0),0)+IF(A54&gt;=הלוואות!$D$23,IF(מרכז!A54&lt;=הלוואות!$E$23,IF(DAY(מרכז!A54)=הלוואות!$F$23,הלוואות!$G$23,0),0),0)+IF(A54&gt;=הלוואות!$D$24,IF(מרכז!A54&lt;=הלוואות!$E$24,IF(DAY(מרכז!A54)=הלוואות!$F$24,הלוואות!$G$24,0),0),0)+IF(A54&gt;=הלוואות!$D$25,IF(מרכז!A54&lt;=הלוואות!$E$25,IF(DAY(מרכז!A54)=הלוואות!$F$25,הלוואות!$G$25,0),0),0)+IF(A54&gt;=הלוואות!$D$26,IF(מרכז!A54&lt;=הלוואות!$E$26,IF(DAY(מרכז!A54)=הלוואות!$F$26,הלוואות!$G$26,0),0),0)+IF(A54&gt;=הלוואות!$D$27,IF(מרכז!A54&lt;=הלוואות!$E$27,IF(DAY(מרכז!A54)=הלוואות!$F$27,הלוואות!$G$27,0),0),0)+IF(A54&gt;=הלוואות!$D$28,IF(מרכז!A54&lt;=הלוואות!$E$28,IF(DAY(מרכז!A54)=הלוואות!$F$28,הלוואות!$G$28,0),0),0)+IF(A54&gt;=הלוואות!$D$29,IF(מרכז!A54&lt;=הלוואות!$E$29,IF(DAY(מרכז!A54)=הלוואות!$F$29,הלוואות!$G$29,0),0),0)+IF(A54&gt;=הלוואות!$D$30,IF(מרכז!A54&lt;=הלוואות!$E$30,IF(DAY(מרכז!A54)=הלוואות!$F$30,הלוואות!$G$30,0),0),0)+IF(A54&gt;=הלוואות!$D$31,IF(מרכז!A54&lt;=הלוואות!$E$31,IF(DAY(מרכז!A54)=הלוואות!$F$31,הלוואות!$G$31,0),0),0)+IF(A54&gt;=הלוואות!$D$32,IF(מרכז!A54&lt;=הלוואות!$E$32,IF(DAY(מרכז!A54)=הלוואות!$F$32,הלוואות!$G$32,0),0),0)+IF(A54&gt;=הלוואות!$D$33,IF(מרכז!A54&lt;=הלוואות!$E$33,IF(DAY(מרכז!A54)=הלוואות!$F$33,הלוואות!$G$33,0),0),0)+IF(A54&gt;=הלוואות!$D$34,IF(מרכז!A54&lt;=הלוואות!$E$34,IF(DAY(מרכז!A54)=הלוואות!$F$34,הלוואות!$G$34,0),0),0)</f>
        <v>0</v>
      </c>
      <c r="E54" s="93">
        <f>SUMIF(הלוואות!$D$46:$D$65,מרכז!A54,הלוואות!$E$46:$E$65)</f>
        <v>0</v>
      </c>
      <c r="F54" s="93">
        <f>SUMIF(נכנסים!$A$5:$A$5890,מרכז!A54,נכנסים!$B$5:$B$5890)</f>
        <v>0</v>
      </c>
      <c r="G54" s="94"/>
      <c r="H54" s="94"/>
      <c r="I54" s="94"/>
      <c r="J54" s="99">
        <f t="shared" si="0"/>
        <v>50000</v>
      </c>
    </row>
    <row r="55" spans="1:10">
      <c r="A55" s="153">
        <v>45708</v>
      </c>
      <c r="B55" s="93">
        <f>SUMIF(יוצאים!$A$5:$A$5835,מרכז!A55,יוצאים!$D$5:$D$5835)</f>
        <v>0</v>
      </c>
      <c r="C55" s="93">
        <f>HLOOKUP(DAY($A55),'טב.הו"ק'!$G$4:$AK$162,'טב.הו"ק'!$A$162+2,FALSE)</f>
        <v>0</v>
      </c>
      <c r="D55" s="93">
        <f>IF(A55&gt;=הלוואות!$D$5,IF(מרכז!A55&lt;=הלוואות!$E$5,IF(DAY(מרכז!A55)=הלוואות!$F$5,הלוואות!$G$5,0),0),0)+IF(A55&gt;=הלוואות!$D$6,IF(מרכז!A55&lt;=הלוואות!$E$6,IF(DAY(מרכז!A55)=הלוואות!$F$6,הלוואות!$G$6,0),0),0)+IF(A55&gt;=הלוואות!$D$7,IF(מרכז!A55&lt;=הלוואות!$E$7,IF(DAY(מרכז!A55)=הלוואות!$F$7,הלוואות!$G$7,0),0),0)+IF(A55&gt;=הלוואות!$D$8,IF(מרכז!A55&lt;=הלוואות!$E$8,IF(DAY(מרכז!A55)=הלוואות!$F$8,הלוואות!$G$8,0),0),0)+IF(A55&gt;=הלוואות!$D$9,IF(מרכז!A55&lt;=הלוואות!$E$9,IF(DAY(מרכז!A55)=הלוואות!$F$9,הלוואות!$G$9,0),0),0)+IF(A55&gt;=הלוואות!$D$10,IF(מרכז!A55&lt;=הלוואות!$E$10,IF(DAY(מרכז!A55)=הלוואות!$F$10,הלוואות!$G$10,0),0),0)+IF(A55&gt;=הלוואות!$D$11,IF(מרכז!A55&lt;=הלוואות!$E$11,IF(DAY(מרכז!A55)=הלוואות!$F$11,הלוואות!$G$11,0),0),0)+IF(A55&gt;=הלוואות!$D$12,IF(מרכז!A55&lt;=הלוואות!$E$12,IF(DAY(מרכז!A55)=הלוואות!$F$12,הלוואות!$G$12,0),0),0)+IF(A55&gt;=הלוואות!$D$13,IF(מרכז!A55&lt;=הלוואות!$E$13,IF(DAY(מרכז!A55)=הלוואות!$F$13,הלוואות!$G$13,0),0),0)+IF(A55&gt;=הלוואות!$D$14,IF(מרכז!A55&lt;=הלוואות!$E$14,IF(DAY(מרכז!A55)=הלוואות!$F$14,הלוואות!$G$14,0),0),0)+IF(A55&gt;=הלוואות!$D$15,IF(מרכז!A55&lt;=הלוואות!$E$15,IF(DAY(מרכז!A55)=הלוואות!$F$15,הלוואות!$G$15,0),0),0)+IF(A55&gt;=הלוואות!$D$16,IF(מרכז!A55&lt;=הלוואות!$E$16,IF(DAY(מרכז!A55)=הלוואות!$F$16,הלוואות!$G$16,0),0),0)+IF(A55&gt;=הלוואות!$D$17,IF(מרכז!A55&lt;=הלוואות!$E$17,IF(DAY(מרכז!A55)=הלוואות!$F$17,הלוואות!$G$17,0),0),0)+IF(A55&gt;=הלוואות!$D$18,IF(מרכז!A55&lt;=הלוואות!$E$18,IF(DAY(מרכז!A55)=הלוואות!$F$18,הלוואות!$G$18,0),0),0)+IF(A55&gt;=הלוואות!$D$19,IF(מרכז!A55&lt;=הלוואות!$E$19,IF(DAY(מרכז!A55)=הלוואות!$F$19,הלוואות!$G$19,0),0),0)+IF(A55&gt;=הלוואות!$D$20,IF(מרכז!A55&lt;=הלוואות!$E$20,IF(DAY(מרכז!A55)=הלוואות!$F$20,הלוואות!$G$20,0),0),0)+IF(A55&gt;=הלוואות!$D$21,IF(מרכז!A55&lt;=הלוואות!$E$21,IF(DAY(מרכז!A55)=הלוואות!$F$21,הלוואות!$G$21,0),0),0)+IF(A55&gt;=הלוואות!$D$22,IF(מרכז!A55&lt;=הלוואות!$E$22,IF(DAY(מרכז!A55)=הלוואות!$F$22,הלוואות!$G$22,0),0),0)+IF(A55&gt;=הלוואות!$D$23,IF(מרכז!A55&lt;=הלוואות!$E$23,IF(DAY(מרכז!A55)=הלוואות!$F$23,הלוואות!$G$23,0),0),0)+IF(A55&gt;=הלוואות!$D$24,IF(מרכז!A55&lt;=הלוואות!$E$24,IF(DAY(מרכז!A55)=הלוואות!$F$24,הלוואות!$G$24,0),0),0)+IF(A55&gt;=הלוואות!$D$25,IF(מרכז!A55&lt;=הלוואות!$E$25,IF(DAY(מרכז!A55)=הלוואות!$F$25,הלוואות!$G$25,0),0),0)+IF(A55&gt;=הלוואות!$D$26,IF(מרכז!A55&lt;=הלוואות!$E$26,IF(DAY(מרכז!A55)=הלוואות!$F$26,הלוואות!$G$26,0),0),0)+IF(A55&gt;=הלוואות!$D$27,IF(מרכז!A55&lt;=הלוואות!$E$27,IF(DAY(מרכז!A55)=הלוואות!$F$27,הלוואות!$G$27,0),0),0)+IF(A55&gt;=הלוואות!$D$28,IF(מרכז!A55&lt;=הלוואות!$E$28,IF(DAY(מרכז!A55)=הלוואות!$F$28,הלוואות!$G$28,0),0),0)+IF(A55&gt;=הלוואות!$D$29,IF(מרכז!A55&lt;=הלוואות!$E$29,IF(DAY(מרכז!A55)=הלוואות!$F$29,הלוואות!$G$29,0),0),0)+IF(A55&gt;=הלוואות!$D$30,IF(מרכז!A55&lt;=הלוואות!$E$30,IF(DAY(מרכז!A55)=הלוואות!$F$30,הלוואות!$G$30,0),0),0)+IF(A55&gt;=הלוואות!$D$31,IF(מרכז!A55&lt;=הלוואות!$E$31,IF(DAY(מרכז!A55)=הלוואות!$F$31,הלוואות!$G$31,0),0),0)+IF(A55&gt;=הלוואות!$D$32,IF(מרכז!A55&lt;=הלוואות!$E$32,IF(DAY(מרכז!A55)=הלוואות!$F$32,הלוואות!$G$32,0),0),0)+IF(A55&gt;=הלוואות!$D$33,IF(מרכז!A55&lt;=הלוואות!$E$33,IF(DAY(מרכז!A55)=הלוואות!$F$33,הלוואות!$G$33,0),0),0)+IF(A55&gt;=הלוואות!$D$34,IF(מרכז!A55&lt;=הלוואות!$E$34,IF(DAY(מרכז!A55)=הלוואות!$F$34,הלוואות!$G$34,0),0),0)</f>
        <v>0</v>
      </c>
      <c r="E55" s="93">
        <f>SUMIF(הלוואות!$D$46:$D$65,מרכז!A55,הלוואות!$E$46:$E$65)</f>
        <v>0</v>
      </c>
      <c r="F55" s="93">
        <f>SUMIF(נכנסים!$A$5:$A$5890,מרכז!A55,נכנסים!$B$5:$B$5890)</f>
        <v>0</v>
      </c>
      <c r="G55" s="94"/>
      <c r="H55" s="94"/>
      <c r="I55" s="94"/>
      <c r="J55" s="99">
        <f t="shared" si="0"/>
        <v>50000</v>
      </c>
    </row>
    <row r="56" spans="1:10">
      <c r="A56" s="153">
        <v>45709</v>
      </c>
      <c r="B56" s="93">
        <f>SUMIF(יוצאים!$A$5:$A$5835,מרכז!A56,יוצאים!$D$5:$D$5835)</f>
        <v>0</v>
      </c>
      <c r="C56" s="93">
        <f>HLOOKUP(DAY($A56),'טב.הו"ק'!$G$4:$AK$162,'טב.הו"ק'!$A$162+2,FALSE)</f>
        <v>0</v>
      </c>
      <c r="D56" s="93">
        <f>IF(A56&gt;=הלוואות!$D$5,IF(מרכז!A56&lt;=הלוואות!$E$5,IF(DAY(מרכז!A56)=הלוואות!$F$5,הלוואות!$G$5,0),0),0)+IF(A56&gt;=הלוואות!$D$6,IF(מרכז!A56&lt;=הלוואות!$E$6,IF(DAY(מרכז!A56)=הלוואות!$F$6,הלוואות!$G$6,0),0),0)+IF(A56&gt;=הלוואות!$D$7,IF(מרכז!A56&lt;=הלוואות!$E$7,IF(DAY(מרכז!A56)=הלוואות!$F$7,הלוואות!$G$7,0),0),0)+IF(A56&gt;=הלוואות!$D$8,IF(מרכז!A56&lt;=הלוואות!$E$8,IF(DAY(מרכז!A56)=הלוואות!$F$8,הלוואות!$G$8,0),0),0)+IF(A56&gt;=הלוואות!$D$9,IF(מרכז!A56&lt;=הלוואות!$E$9,IF(DAY(מרכז!A56)=הלוואות!$F$9,הלוואות!$G$9,0),0),0)+IF(A56&gt;=הלוואות!$D$10,IF(מרכז!A56&lt;=הלוואות!$E$10,IF(DAY(מרכז!A56)=הלוואות!$F$10,הלוואות!$G$10,0),0),0)+IF(A56&gt;=הלוואות!$D$11,IF(מרכז!A56&lt;=הלוואות!$E$11,IF(DAY(מרכז!A56)=הלוואות!$F$11,הלוואות!$G$11,0),0),0)+IF(A56&gt;=הלוואות!$D$12,IF(מרכז!A56&lt;=הלוואות!$E$12,IF(DAY(מרכז!A56)=הלוואות!$F$12,הלוואות!$G$12,0),0),0)+IF(A56&gt;=הלוואות!$D$13,IF(מרכז!A56&lt;=הלוואות!$E$13,IF(DAY(מרכז!A56)=הלוואות!$F$13,הלוואות!$G$13,0),0),0)+IF(A56&gt;=הלוואות!$D$14,IF(מרכז!A56&lt;=הלוואות!$E$14,IF(DAY(מרכז!A56)=הלוואות!$F$14,הלוואות!$G$14,0),0),0)+IF(A56&gt;=הלוואות!$D$15,IF(מרכז!A56&lt;=הלוואות!$E$15,IF(DAY(מרכז!A56)=הלוואות!$F$15,הלוואות!$G$15,0),0),0)+IF(A56&gt;=הלוואות!$D$16,IF(מרכז!A56&lt;=הלוואות!$E$16,IF(DAY(מרכז!A56)=הלוואות!$F$16,הלוואות!$G$16,0),0),0)+IF(A56&gt;=הלוואות!$D$17,IF(מרכז!A56&lt;=הלוואות!$E$17,IF(DAY(מרכז!A56)=הלוואות!$F$17,הלוואות!$G$17,0),0),0)+IF(A56&gt;=הלוואות!$D$18,IF(מרכז!A56&lt;=הלוואות!$E$18,IF(DAY(מרכז!A56)=הלוואות!$F$18,הלוואות!$G$18,0),0),0)+IF(A56&gt;=הלוואות!$D$19,IF(מרכז!A56&lt;=הלוואות!$E$19,IF(DAY(מרכז!A56)=הלוואות!$F$19,הלוואות!$G$19,0),0),0)+IF(A56&gt;=הלוואות!$D$20,IF(מרכז!A56&lt;=הלוואות!$E$20,IF(DAY(מרכז!A56)=הלוואות!$F$20,הלוואות!$G$20,0),0),0)+IF(A56&gt;=הלוואות!$D$21,IF(מרכז!A56&lt;=הלוואות!$E$21,IF(DAY(מרכז!A56)=הלוואות!$F$21,הלוואות!$G$21,0),0),0)+IF(A56&gt;=הלוואות!$D$22,IF(מרכז!A56&lt;=הלוואות!$E$22,IF(DAY(מרכז!A56)=הלוואות!$F$22,הלוואות!$G$22,0),0),0)+IF(A56&gt;=הלוואות!$D$23,IF(מרכז!A56&lt;=הלוואות!$E$23,IF(DAY(מרכז!A56)=הלוואות!$F$23,הלוואות!$G$23,0),0),0)+IF(A56&gt;=הלוואות!$D$24,IF(מרכז!A56&lt;=הלוואות!$E$24,IF(DAY(מרכז!A56)=הלוואות!$F$24,הלוואות!$G$24,0),0),0)+IF(A56&gt;=הלוואות!$D$25,IF(מרכז!A56&lt;=הלוואות!$E$25,IF(DAY(מרכז!A56)=הלוואות!$F$25,הלוואות!$G$25,0),0),0)+IF(A56&gt;=הלוואות!$D$26,IF(מרכז!A56&lt;=הלוואות!$E$26,IF(DAY(מרכז!A56)=הלוואות!$F$26,הלוואות!$G$26,0),0),0)+IF(A56&gt;=הלוואות!$D$27,IF(מרכז!A56&lt;=הלוואות!$E$27,IF(DAY(מרכז!A56)=הלוואות!$F$27,הלוואות!$G$27,0),0),0)+IF(A56&gt;=הלוואות!$D$28,IF(מרכז!A56&lt;=הלוואות!$E$28,IF(DAY(מרכז!A56)=הלוואות!$F$28,הלוואות!$G$28,0),0),0)+IF(A56&gt;=הלוואות!$D$29,IF(מרכז!A56&lt;=הלוואות!$E$29,IF(DAY(מרכז!A56)=הלוואות!$F$29,הלוואות!$G$29,0),0),0)+IF(A56&gt;=הלוואות!$D$30,IF(מרכז!A56&lt;=הלוואות!$E$30,IF(DAY(מרכז!A56)=הלוואות!$F$30,הלוואות!$G$30,0),0),0)+IF(A56&gt;=הלוואות!$D$31,IF(מרכז!A56&lt;=הלוואות!$E$31,IF(DAY(מרכז!A56)=הלוואות!$F$31,הלוואות!$G$31,0),0),0)+IF(A56&gt;=הלוואות!$D$32,IF(מרכז!A56&lt;=הלוואות!$E$32,IF(DAY(מרכז!A56)=הלוואות!$F$32,הלוואות!$G$32,0),0),0)+IF(A56&gt;=הלוואות!$D$33,IF(מרכז!A56&lt;=הלוואות!$E$33,IF(DAY(מרכז!A56)=הלוואות!$F$33,הלוואות!$G$33,0),0),0)+IF(A56&gt;=הלוואות!$D$34,IF(מרכז!A56&lt;=הלוואות!$E$34,IF(DAY(מרכז!A56)=הלוואות!$F$34,הלוואות!$G$34,0),0),0)</f>
        <v>0</v>
      </c>
      <c r="E56" s="93">
        <f>SUMIF(הלוואות!$D$46:$D$65,מרכז!A56,הלוואות!$E$46:$E$65)</f>
        <v>0</v>
      </c>
      <c r="F56" s="93">
        <f>SUMIF(נכנסים!$A$5:$A$5890,מרכז!A56,נכנסים!$B$5:$B$5890)</f>
        <v>0</v>
      </c>
      <c r="G56" s="94"/>
      <c r="H56" s="94"/>
      <c r="I56" s="94"/>
      <c r="J56" s="99">
        <f t="shared" si="0"/>
        <v>50000</v>
      </c>
    </row>
    <row r="57" spans="1:10">
      <c r="A57" s="153">
        <v>45710</v>
      </c>
      <c r="B57" s="93">
        <f>SUMIF(יוצאים!$A$5:$A$5835,מרכז!A57,יוצאים!$D$5:$D$5835)</f>
        <v>0</v>
      </c>
      <c r="C57" s="93">
        <f>HLOOKUP(DAY($A57),'טב.הו"ק'!$G$4:$AK$162,'טב.הו"ק'!$A$162+2,FALSE)</f>
        <v>0</v>
      </c>
      <c r="D57" s="93">
        <f>IF(A57&gt;=הלוואות!$D$5,IF(מרכז!A57&lt;=הלוואות!$E$5,IF(DAY(מרכז!A57)=הלוואות!$F$5,הלוואות!$G$5,0),0),0)+IF(A57&gt;=הלוואות!$D$6,IF(מרכז!A57&lt;=הלוואות!$E$6,IF(DAY(מרכז!A57)=הלוואות!$F$6,הלוואות!$G$6,0),0),0)+IF(A57&gt;=הלוואות!$D$7,IF(מרכז!A57&lt;=הלוואות!$E$7,IF(DAY(מרכז!A57)=הלוואות!$F$7,הלוואות!$G$7,0),0),0)+IF(A57&gt;=הלוואות!$D$8,IF(מרכז!A57&lt;=הלוואות!$E$8,IF(DAY(מרכז!A57)=הלוואות!$F$8,הלוואות!$G$8,0),0),0)+IF(A57&gt;=הלוואות!$D$9,IF(מרכז!A57&lt;=הלוואות!$E$9,IF(DAY(מרכז!A57)=הלוואות!$F$9,הלוואות!$G$9,0),0),0)+IF(A57&gt;=הלוואות!$D$10,IF(מרכז!A57&lt;=הלוואות!$E$10,IF(DAY(מרכז!A57)=הלוואות!$F$10,הלוואות!$G$10,0),0),0)+IF(A57&gt;=הלוואות!$D$11,IF(מרכז!A57&lt;=הלוואות!$E$11,IF(DAY(מרכז!A57)=הלוואות!$F$11,הלוואות!$G$11,0),0),0)+IF(A57&gt;=הלוואות!$D$12,IF(מרכז!A57&lt;=הלוואות!$E$12,IF(DAY(מרכז!A57)=הלוואות!$F$12,הלוואות!$G$12,0),0),0)+IF(A57&gt;=הלוואות!$D$13,IF(מרכז!A57&lt;=הלוואות!$E$13,IF(DAY(מרכז!A57)=הלוואות!$F$13,הלוואות!$G$13,0),0),0)+IF(A57&gt;=הלוואות!$D$14,IF(מרכז!A57&lt;=הלוואות!$E$14,IF(DAY(מרכז!A57)=הלוואות!$F$14,הלוואות!$G$14,0),0),0)+IF(A57&gt;=הלוואות!$D$15,IF(מרכז!A57&lt;=הלוואות!$E$15,IF(DAY(מרכז!A57)=הלוואות!$F$15,הלוואות!$G$15,0),0),0)+IF(A57&gt;=הלוואות!$D$16,IF(מרכז!A57&lt;=הלוואות!$E$16,IF(DAY(מרכז!A57)=הלוואות!$F$16,הלוואות!$G$16,0),0),0)+IF(A57&gt;=הלוואות!$D$17,IF(מרכז!A57&lt;=הלוואות!$E$17,IF(DAY(מרכז!A57)=הלוואות!$F$17,הלוואות!$G$17,0),0),0)+IF(A57&gt;=הלוואות!$D$18,IF(מרכז!A57&lt;=הלוואות!$E$18,IF(DAY(מרכז!A57)=הלוואות!$F$18,הלוואות!$G$18,0),0),0)+IF(A57&gt;=הלוואות!$D$19,IF(מרכז!A57&lt;=הלוואות!$E$19,IF(DAY(מרכז!A57)=הלוואות!$F$19,הלוואות!$G$19,0),0),0)+IF(A57&gt;=הלוואות!$D$20,IF(מרכז!A57&lt;=הלוואות!$E$20,IF(DAY(מרכז!A57)=הלוואות!$F$20,הלוואות!$G$20,0),0),0)+IF(A57&gt;=הלוואות!$D$21,IF(מרכז!A57&lt;=הלוואות!$E$21,IF(DAY(מרכז!A57)=הלוואות!$F$21,הלוואות!$G$21,0),0),0)+IF(A57&gt;=הלוואות!$D$22,IF(מרכז!A57&lt;=הלוואות!$E$22,IF(DAY(מרכז!A57)=הלוואות!$F$22,הלוואות!$G$22,0),0),0)+IF(A57&gt;=הלוואות!$D$23,IF(מרכז!A57&lt;=הלוואות!$E$23,IF(DAY(מרכז!A57)=הלוואות!$F$23,הלוואות!$G$23,0),0),0)+IF(A57&gt;=הלוואות!$D$24,IF(מרכז!A57&lt;=הלוואות!$E$24,IF(DAY(מרכז!A57)=הלוואות!$F$24,הלוואות!$G$24,0),0),0)+IF(A57&gt;=הלוואות!$D$25,IF(מרכז!A57&lt;=הלוואות!$E$25,IF(DAY(מרכז!A57)=הלוואות!$F$25,הלוואות!$G$25,0),0),0)+IF(A57&gt;=הלוואות!$D$26,IF(מרכז!A57&lt;=הלוואות!$E$26,IF(DAY(מרכז!A57)=הלוואות!$F$26,הלוואות!$G$26,0),0),0)+IF(A57&gt;=הלוואות!$D$27,IF(מרכז!A57&lt;=הלוואות!$E$27,IF(DAY(מרכז!A57)=הלוואות!$F$27,הלוואות!$G$27,0),0),0)+IF(A57&gt;=הלוואות!$D$28,IF(מרכז!A57&lt;=הלוואות!$E$28,IF(DAY(מרכז!A57)=הלוואות!$F$28,הלוואות!$G$28,0),0),0)+IF(A57&gt;=הלוואות!$D$29,IF(מרכז!A57&lt;=הלוואות!$E$29,IF(DAY(מרכז!A57)=הלוואות!$F$29,הלוואות!$G$29,0),0),0)+IF(A57&gt;=הלוואות!$D$30,IF(מרכז!A57&lt;=הלוואות!$E$30,IF(DAY(מרכז!A57)=הלוואות!$F$30,הלוואות!$G$30,0),0),0)+IF(A57&gt;=הלוואות!$D$31,IF(מרכז!A57&lt;=הלוואות!$E$31,IF(DAY(מרכז!A57)=הלוואות!$F$31,הלוואות!$G$31,0),0),0)+IF(A57&gt;=הלוואות!$D$32,IF(מרכז!A57&lt;=הלוואות!$E$32,IF(DAY(מרכז!A57)=הלוואות!$F$32,הלוואות!$G$32,0),0),0)+IF(A57&gt;=הלוואות!$D$33,IF(מרכז!A57&lt;=הלוואות!$E$33,IF(DAY(מרכז!A57)=הלוואות!$F$33,הלוואות!$G$33,0),0),0)+IF(A57&gt;=הלוואות!$D$34,IF(מרכז!A57&lt;=הלוואות!$E$34,IF(DAY(מרכז!A57)=הלוואות!$F$34,הלוואות!$G$34,0),0),0)</f>
        <v>0</v>
      </c>
      <c r="E57" s="93">
        <f>SUMIF(הלוואות!$D$46:$D$65,מרכז!A57,הלוואות!$E$46:$E$65)</f>
        <v>0</v>
      </c>
      <c r="F57" s="93">
        <f>SUMIF(נכנסים!$A$5:$A$5890,מרכז!A57,נכנסים!$B$5:$B$5890)</f>
        <v>0</v>
      </c>
      <c r="G57" s="94"/>
      <c r="H57" s="94"/>
      <c r="I57" s="94"/>
      <c r="J57" s="99">
        <f t="shared" si="0"/>
        <v>50000</v>
      </c>
    </row>
    <row r="58" spans="1:10">
      <c r="A58" s="153">
        <v>45711</v>
      </c>
      <c r="B58" s="93">
        <f>SUMIF(יוצאים!$A$5:$A$5835,מרכז!A58,יוצאים!$D$5:$D$5835)</f>
        <v>0</v>
      </c>
      <c r="C58" s="93">
        <f>HLOOKUP(DAY($A58),'טב.הו"ק'!$G$4:$AK$162,'טב.הו"ק'!$A$162+2,FALSE)</f>
        <v>0</v>
      </c>
      <c r="D58" s="93">
        <f>IF(A58&gt;=הלוואות!$D$5,IF(מרכז!A58&lt;=הלוואות!$E$5,IF(DAY(מרכז!A58)=הלוואות!$F$5,הלוואות!$G$5,0),0),0)+IF(A58&gt;=הלוואות!$D$6,IF(מרכז!A58&lt;=הלוואות!$E$6,IF(DAY(מרכז!A58)=הלוואות!$F$6,הלוואות!$G$6,0),0),0)+IF(A58&gt;=הלוואות!$D$7,IF(מרכז!A58&lt;=הלוואות!$E$7,IF(DAY(מרכז!A58)=הלוואות!$F$7,הלוואות!$G$7,0),0),0)+IF(A58&gt;=הלוואות!$D$8,IF(מרכז!A58&lt;=הלוואות!$E$8,IF(DAY(מרכז!A58)=הלוואות!$F$8,הלוואות!$G$8,0),0),0)+IF(A58&gt;=הלוואות!$D$9,IF(מרכז!A58&lt;=הלוואות!$E$9,IF(DAY(מרכז!A58)=הלוואות!$F$9,הלוואות!$G$9,0),0),0)+IF(A58&gt;=הלוואות!$D$10,IF(מרכז!A58&lt;=הלוואות!$E$10,IF(DAY(מרכז!A58)=הלוואות!$F$10,הלוואות!$G$10,0),0),0)+IF(A58&gt;=הלוואות!$D$11,IF(מרכז!A58&lt;=הלוואות!$E$11,IF(DAY(מרכז!A58)=הלוואות!$F$11,הלוואות!$G$11,0),0),0)+IF(A58&gt;=הלוואות!$D$12,IF(מרכז!A58&lt;=הלוואות!$E$12,IF(DAY(מרכז!A58)=הלוואות!$F$12,הלוואות!$G$12,0),0),0)+IF(A58&gt;=הלוואות!$D$13,IF(מרכז!A58&lt;=הלוואות!$E$13,IF(DAY(מרכז!A58)=הלוואות!$F$13,הלוואות!$G$13,0),0),0)+IF(A58&gt;=הלוואות!$D$14,IF(מרכז!A58&lt;=הלוואות!$E$14,IF(DAY(מרכז!A58)=הלוואות!$F$14,הלוואות!$G$14,0),0),0)+IF(A58&gt;=הלוואות!$D$15,IF(מרכז!A58&lt;=הלוואות!$E$15,IF(DAY(מרכז!A58)=הלוואות!$F$15,הלוואות!$G$15,0),0),0)+IF(A58&gt;=הלוואות!$D$16,IF(מרכז!A58&lt;=הלוואות!$E$16,IF(DAY(מרכז!A58)=הלוואות!$F$16,הלוואות!$G$16,0),0),0)+IF(A58&gt;=הלוואות!$D$17,IF(מרכז!A58&lt;=הלוואות!$E$17,IF(DAY(מרכז!A58)=הלוואות!$F$17,הלוואות!$G$17,0),0),0)+IF(A58&gt;=הלוואות!$D$18,IF(מרכז!A58&lt;=הלוואות!$E$18,IF(DAY(מרכז!A58)=הלוואות!$F$18,הלוואות!$G$18,0),0),0)+IF(A58&gt;=הלוואות!$D$19,IF(מרכז!A58&lt;=הלוואות!$E$19,IF(DAY(מרכז!A58)=הלוואות!$F$19,הלוואות!$G$19,0),0),0)+IF(A58&gt;=הלוואות!$D$20,IF(מרכז!A58&lt;=הלוואות!$E$20,IF(DAY(מרכז!A58)=הלוואות!$F$20,הלוואות!$G$20,0),0),0)+IF(A58&gt;=הלוואות!$D$21,IF(מרכז!A58&lt;=הלוואות!$E$21,IF(DAY(מרכז!A58)=הלוואות!$F$21,הלוואות!$G$21,0),0),0)+IF(A58&gt;=הלוואות!$D$22,IF(מרכז!A58&lt;=הלוואות!$E$22,IF(DAY(מרכז!A58)=הלוואות!$F$22,הלוואות!$G$22,0),0),0)+IF(A58&gt;=הלוואות!$D$23,IF(מרכז!A58&lt;=הלוואות!$E$23,IF(DAY(מרכז!A58)=הלוואות!$F$23,הלוואות!$G$23,0),0),0)+IF(A58&gt;=הלוואות!$D$24,IF(מרכז!A58&lt;=הלוואות!$E$24,IF(DAY(מרכז!A58)=הלוואות!$F$24,הלוואות!$G$24,0),0),0)+IF(A58&gt;=הלוואות!$D$25,IF(מרכז!A58&lt;=הלוואות!$E$25,IF(DAY(מרכז!A58)=הלוואות!$F$25,הלוואות!$G$25,0),0),0)+IF(A58&gt;=הלוואות!$D$26,IF(מרכז!A58&lt;=הלוואות!$E$26,IF(DAY(מרכז!A58)=הלוואות!$F$26,הלוואות!$G$26,0),0),0)+IF(A58&gt;=הלוואות!$D$27,IF(מרכז!A58&lt;=הלוואות!$E$27,IF(DAY(מרכז!A58)=הלוואות!$F$27,הלוואות!$G$27,0),0),0)+IF(A58&gt;=הלוואות!$D$28,IF(מרכז!A58&lt;=הלוואות!$E$28,IF(DAY(מרכז!A58)=הלוואות!$F$28,הלוואות!$G$28,0),0),0)+IF(A58&gt;=הלוואות!$D$29,IF(מרכז!A58&lt;=הלוואות!$E$29,IF(DAY(מרכז!A58)=הלוואות!$F$29,הלוואות!$G$29,0),0),0)+IF(A58&gt;=הלוואות!$D$30,IF(מרכז!A58&lt;=הלוואות!$E$30,IF(DAY(מרכז!A58)=הלוואות!$F$30,הלוואות!$G$30,0),0),0)+IF(A58&gt;=הלוואות!$D$31,IF(מרכז!A58&lt;=הלוואות!$E$31,IF(DAY(מרכז!A58)=הלוואות!$F$31,הלוואות!$G$31,0),0),0)+IF(A58&gt;=הלוואות!$D$32,IF(מרכז!A58&lt;=הלוואות!$E$32,IF(DAY(מרכז!A58)=הלוואות!$F$32,הלוואות!$G$32,0),0),0)+IF(A58&gt;=הלוואות!$D$33,IF(מרכז!A58&lt;=הלוואות!$E$33,IF(DAY(מרכז!A58)=הלוואות!$F$33,הלוואות!$G$33,0),0),0)+IF(A58&gt;=הלוואות!$D$34,IF(מרכז!A58&lt;=הלוואות!$E$34,IF(DAY(מרכז!A58)=הלוואות!$F$34,הלוואות!$G$34,0),0),0)</f>
        <v>0</v>
      </c>
      <c r="E58" s="93">
        <f>SUMIF(הלוואות!$D$46:$D$65,מרכז!A58,הלוואות!$E$46:$E$65)</f>
        <v>0</v>
      </c>
      <c r="F58" s="93">
        <f>SUMIF(נכנסים!$A$5:$A$5890,מרכז!A58,נכנסים!$B$5:$B$5890)</f>
        <v>0</v>
      </c>
      <c r="G58" s="94"/>
      <c r="H58" s="94"/>
      <c r="I58" s="94"/>
      <c r="J58" s="99">
        <f t="shared" si="0"/>
        <v>50000</v>
      </c>
    </row>
    <row r="59" spans="1:10">
      <c r="A59" s="153">
        <v>45712</v>
      </c>
      <c r="B59" s="93">
        <f>SUMIF(יוצאים!$A$5:$A$5835,מרכז!A59,יוצאים!$D$5:$D$5835)</f>
        <v>0</v>
      </c>
      <c r="C59" s="93">
        <f>HLOOKUP(DAY($A59),'טב.הו"ק'!$G$4:$AK$162,'טב.הו"ק'!$A$162+2,FALSE)</f>
        <v>0</v>
      </c>
      <c r="D59" s="93">
        <f>IF(A59&gt;=הלוואות!$D$5,IF(מרכז!A59&lt;=הלוואות!$E$5,IF(DAY(מרכז!A59)=הלוואות!$F$5,הלוואות!$G$5,0),0),0)+IF(A59&gt;=הלוואות!$D$6,IF(מרכז!A59&lt;=הלוואות!$E$6,IF(DAY(מרכז!A59)=הלוואות!$F$6,הלוואות!$G$6,0),0),0)+IF(A59&gt;=הלוואות!$D$7,IF(מרכז!A59&lt;=הלוואות!$E$7,IF(DAY(מרכז!A59)=הלוואות!$F$7,הלוואות!$G$7,0),0),0)+IF(A59&gt;=הלוואות!$D$8,IF(מרכז!A59&lt;=הלוואות!$E$8,IF(DAY(מרכז!A59)=הלוואות!$F$8,הלוואות!$G$8,0),0),0)+IF(A59&gt;=הלוואות!$D$9,IF(מרכז!A59&lt;=הלוואות!$E$9,IF(DAY(מרכז!A59)=הלוואות!$F$9,הלוואות!$G$9,0),0),0)+IF(A59&gt;=הלוואות!$D$10,IF(מרכז!A59&lt;=הלוואות!$E$10,IF(DAY(מרכז!A59)=הלוואות!$F$10,הלוואות!$G$10,0),0),0)+IF(A59&gt;=הלוואות!$D$11,IF(מרכז!A59&lt;=הלוואות!$E$11,IF(DAY(מרכז!A59)=הלוואות!$F$11,הלוואות!$G$11,0),0),0)+IF(A59&gt;=הלוואות!$D$12,IF(מרכז!A59&lt;=הלוואות!$E$12,IF(DAY(מרכז!A59)=הלוואות!$F$12,הלוואות!$G$12,0),0),0)+IF(A59&gt;=הלוואות!$D$13,IF(מרכז!A59&lt;=הלוואות!$E$13,IF(DAY(מרכז!A59)=הלוואות!$F$13,הלוואות!$G$13,0),0),0)+IF(A59&gt;=הלוואות!$D$14,IF(מרכז!A59&lt;=הלוואות!$E$14,IF(DAY(מרכז!A59)=הלוואות!$F$14,הלוואות!$G$14,0),0),0)+IF(A59&gt;=הלוואות!$D$15,IF(מרכז!A59&lt;=הלוואות!$E$15,IF(DAY(מרכז!A59)=הלוואות!$F$15,הלוואות!$G$15,0),0),0)+IF(A59&gt;=הלוואות!$D$16,IF(מרכז!A59&lt;=הלוואות!$E$16,IF(DAY(מרכז!A59)=הלוואות!$F$16,הלוואות!$G$16,0),0),0)+IF(A59&gt;=הלוואות!$D$17,IF(מרכז!A59&lt;=הלוואות!$E$17,IF(DAY(מרכז!A59)=הלוואות!$F$17,הלוואות!$G$17,0),0),0)+IF(A59&gt;=הלוואות!$D$18,IF(מרכז!A59&lt;=הלוואות!$E$18,IF(DAY(מרכז!A59)=הלוואות!$F$18,הלוואות!$G$18,0),0),0)+IF(A59&gt;=הלוואות!$D$19,IF(מרכז!A59&lt;=הלוואות!$E$19,IF(DAY(מרכז!A59)=הלוואות!$F$19,הלוואות!$G$19,0),0),0)+IF(A59&gt;=הלוואות!$D$20,IF(מרכז!A59&lt;=הלוואות!$E$20,IF(DAY(מרכז!A59)=הלוואות!$F$20,הלוואות!$G$20,0),0),0)+IF(A59&gt;=הלוואות!$D$21,IF(מרכז!A59&lt;=הלוואות!$E$21,IF(DAY(מרכז!A59)=הלוואות!$F$21,הלוואות!$G$21,0),0),0)+IF(A59&gt;=הלוואות!$D$22,IF(מרכז!A59&lt;=הלוואות!$E$22,IF(DAY(מרכז!A59)=הלוואות!$F$22,הלוואות!$G$22,0),0),0)+IF(A59&gt;=הלוואות!$D$23,IF(מרכז!A59&lt;=הלוואות!$E$23,IF(DAY(מרכז!A59)=הלוואות!$F$23,הלוואות!$G$23,0),0),0)+IF(A59&gt;=הלוואות!$D$24,IF(מרכז!A59&lt;=הלוואות!$E$24,IF(DAY(מרכז!A59)=הלוואות!$F$24,הלוואות!$G$24,0),0),0)+IF(A59&gt;=הלוואות!$D$25,IF(מרכז!A59&lt;=הלוואות!$E$25,IF(DAY(מרכז!A59)=הלוואות!$F$25,הלוואות!$G$25,0),0),0)+IF(A59&gt;=הלוואות!$D$26,IF(מרכז!A59&lt;=הלוואות!$E$26,IF(DAY(מרכז!A59)=הלוואות!$F$26,הלוואות!$G$26,0),0),0)+IF(A59&gt;=הלוואות!$D$27,IF(מרכז!A59&lt;=הלוואות!$E$27,IF(DAY(מרכז!A59)=הלוואות!$F$27,הלוואות!$G$27,0),0),0)+IF(A59&gt;=הלוואות!$D$28,IF(מרכז!A59&lt;=הלוואות!$E$28,IF(DAY(מרכז!A59)=הלוואות!$F$28,הלוואות!$G$28,0),0),0)+IF(A59&gt;=הלוואות!$D$29,IF(מרכז!A59&lt;=הלוואות!$E$29,IF(DAY(מרכז!A59)=הלוואות!$F$29,הלוואות!$G$29,0),0),0)+IF(A59&gt;=הלוואות!$D$30,IF(מרכז!A59&lt;=הלוואות!$E$30,IF(DAY(מרכז!A59)=הלוואות!$F$30,הלוואות!$G$30,0),0),0)+IF(A59&gt;=הלוואות!$D$31,IF(מרכז!A59&lt;=הלוואות!$E$31,IF(DAY(מרכז!A59)=הלוואות!$F$31,הלוואות!$G$31,0),0),0)+IF(A59&gt;=הלוואות!$D$32,IF(מרכז!A59&lt;=הלוואות!$E$32,IF(DAY(מרכז!A59)=הלוואות!$F$32,הלוואות!$G$32,0),0),0)+IF(A59&gt;=הלוואות!$D$33,IF(מרכז!A59&lt;=הלוואות!$E$33,IF(DAY(מרכז!A59)=הלוואות!$F$33,הלוואות!$G$33,0),0),0)+IF(A59&gt;=הלוואות!$D$34,IF(מרכז!A59&lt;=הלוואות!$E$34,IF(DAY(מרכז!A59)=הלוואות!$F$34,הלוואות!$G$34,0),0),0)</f>
        <v>0</v>
      </c>
      <c r="E59" s="93">
        <f>SUMIF(הלוואות!$D$46:$D$65,מרכז!A59,הלוואות!$E$46:$E$65)</f>
        <v>0</v>
      </c>
      <c r="F59" s="93">
        <f>SUMIF(נכנסים!$A$5:$A$5890,מרכז!A59,נכנסים!$B$5:$B$5890)</f>
        <v>0</v>
      </c>
      <c r="G59" s="94"/>
      <c r="H59" s="94"/>
      <c r="I59" s="94"/>
      <c r="J59" s="99">
        <f t="shared" si="0"/>
        <v>50000</v>
      </c>
    </row>
    <row r="60" spans="1:10">
      <c r="A60" s="153">
        <v>45713</v>
      </c>
      <c r="B60" s="93">
        <f>SUMIF(יוצאים!$A$5:$A$5835,מרכז!A60,יוצאים!$D$5:$D$5835)</f>
        <v>0</v>
      </c>
      <c r="C60" s="93">
        <f>HLOOKUP(DAY($A60),'טב.הו"ק'!$G$4:$AK$162,'טב.הו"ק'!$A$162+2,FALSE)</f>
        <v>0</v>
      </c>
      <c r="D60" s="93">
        <f>IF(A60&gt;=הלוואות!$D$5,IF(מרכז!A60&lt;=הלוואות!$E$5,IF(DAY(מרכז!A60)=הלוואות!$F$5,הלוואות!$G$5,0),0),0)+IF(A60&gt;=הלוואות!$D$6,IF(מרכז!A60&lt;=הלוואות!$E$6,IF(DAY(מרכז!A60)=הלוואות!$F$6,הלוואות!$G$6,0),0),0)+IF(A60&gt;=הלוואות!$D$7,IF(מרכז!A60&lt;=הלוואות!$E$7,IF(DAY(מרכז!A60)=הלוואות!$F$7,הלוואות!$G$7,0),0),0)+IF(A60&gt;=הלוואות!$D$8,IF(מרכז!A60&lt;=הלוואות!$E$8,IF(DAY(מרכז!A60)=הלוואות!$F$8,הלוואות!$G$8,0),0),0)+IF(A60&gt;=הלוואות!$D$9,IF(מרכז!A60&lt;=הלוואות!$E$9,IF(DAY(מרכז!A60)=הלוואות!$F$9,הלוואות!$G$9,0),0),0)+IF(A60&gt;=הלוואות!$D$10,IF(מרכז!A60&lt;=הלוואות!$E$10,IF(DAY(מרכז!A60)=הלוואות!$F$10,הלוואות!$G$10,0),0),0)+IF(A60&gt;=הלוואות!$D$11,IF(מרכז!A60&lt;=הלוואות!$E$11,IF(DAY(מרכז!A60)=הלוואות!$F$11,הלוואות!$G$11,0),0),0)+IF(A60&gt;=הלוואות!$D$12,IF(מרכז!A60&lt;=הלוואות!$E$12,IF(DAY(מרכז!A60)=הלוואות!$F$12,הלוואות!$G$12,0),0),0)+IF(A60&gt;=הלוואות!$D$13,IF(מרכז!A60&lt;=הלוואות!$E$13,IF(DAY(מרכז!A60)=הלוואות!$F$13,הלוואות!$G$13,0),0),0)+IF(A60&gt;=הלוואות!$D$14,IF(מרכז!A60&lt;=הלוואות!$E$14,IF(DAY(מרכז!A60)=הלוואות!$F$14,הלוואות!$G$14,0),0),0)+IF(A60&gt;=הלוואות!$D$15,IF(מרכז!A60&lt;=הלוואות!$E$15,IF(DAY(מרכז!A60)=הלוואות!$F$15,הלוואות!$G$15,0),0),0)+IF(A60&gt;=הלוואות!$D$16,IF(מרכז!A60&lt;=הלוואות!$E$16,IF(DAY(מרכז!A60)=הלוואות!$F$16,הלוואות!$G$16,0),0),0)+IF(A60&gt;=הלוואות!$D$17,IF(מרכז!A60&lt;=הלוואות!$E$17,IF(DAY(מרכז!A60)=הלוואות!$F$17,הלוואות!$G$17,0),0),0)+IF(A60&gt;=הלוואות!$D$18,IF(מרכז!A60&lt;=הלוואות!$E$18,IF(DAY(מרכז!A60)=הלוואות!$F$18,הלוואות!$G$18,0),0),0)+IF(A60&gt;=הלוואות!$D$19,IF(מרכז!A60&lt;=הלוואות!$E$19,IF(DAY(מרכז!A60)=הלוואות!$F$19,הלוואות!$G$19,0),0),0)+IF(A60&gt;=הלוואות!$D$20,IF(מרכז!A60&lt;=הלוואות!$E$20,IF(DAY(מרכז!A60)=הלוואות!$F$20,הלוואות!$G$20,0),0),0)+IF(A60&gt;=הלוואות!$D$21,IF(מרכז!A60&lt;=הלוואות!$E$21,IF(DAY(מרכז!A60)=הלוואות!$F$21,הלוואות!$G$21,0),0),0)+IF(A60&gt;=הלוואות!$D$22,IF(מרכז!A60&lt;=הלוואות!$E$22,IF(DAY(מרכז!A60)=הלוואות!$F$22,הלוואות!$G$22,0),0),0)+IF(A60&gt;=הלוואות!$D$23,IF(מרכז!A60&lt;=הלוואות!$E$23,IF(DAY(מרכז!A60)=הלוואות!$F$23,הלוואות!$G$23,0),0),0)+IF(A60&gt;=הלוואות!$D$24,IF(מרכז!A60&lt;=הלוואות!$E$24,IF(DAY(מרכז!A60)=הלוואות!$F$24,הלוואות!$G$24,0),0),0)+IF(A60&gt;=הלוואות!$D$25,IF(מרכז!A60&lt;=הלוואות!$E$25,IF(DAY(מרכז!A60)=הלוואות!$F$25,הלוואות!$G$25,0),0),0)+IF(A60&gt;=הלוואות!$D$26,IF(מרכז!A60&lt;=הלוואות!$E$26,IF(DAY(מרכז!A60)=הלוואות!$F$26,הלוואות!$G$26,0),0),0)+IF(A60&gt;=הלוואות!$D$27,IF(מרכז!A60&lt;=הלוואות!$E$27,IF(DAY(מרכז!A60)=הלוואות!$F$27,הלוואות!$G$27,0),0),0)+IF(A60&gt;=הלוואות!$D$28,IF(מרכז!A60&lt;=הלוואות!$E$28,IF(DAY(מרכז!A60)=הלוואות!$F$28,הלוואות!$G$28,0),0),0)+IF(A60&gt;=הלוואות!$D$29,IF(מרכז!A60&lt;=הלוואות!$E$29,IF(DAY(מרכז!A60)=הלוואות!$F$29,הלוואות!$G$29,0),0),0)+IF(A60&gt;=הלוואות!$D$30,IF(מרכז!A60&lt;=הלוואות!$E$30,IF(DAY(מרכז!A60)=הלוואות!$F$30,הלוואות!$G$30,0),0),0)+IF(A60&gt;=הלוואות!$D$31,IF(מרכז!A60&lt;=הלוואות!$E$31,IF(DAY(מרכז!A60)=הלוואות!$F$31,הלוואות!$G$31,0),0),0)+IF(A60&gt;=הלוואות!$D$32,IF(מרכז!A60&lt;=הלוואות!$E$32,IF(DAY(מרכז!A60)=הלוואות!$F$32,הלוואות!$G$32,0),0),0)+IF(A60&gt;=הלוואות!$D$33,IF(מרכז!A60&lt;=הלוואות!$E$33,IF(DAY(מרכז!A60)=הלוואות!$F$33,הלוואות!$G$33,0),0),0)+IF(A60&gt;=הלוואות!$D$34,IF(מרכז!A60&lt;=הלוואות!$E$34,IF(DAY(מרכז!A60)=הלוואות!$F$34,הלוואות!$G$34,0),0),0)</f>
        <v>0</v>
      </c>
      <c r="E60" s="93">
        <f>SUMIF(הלוואות!$D$46:$D$65,מרכז!A60,הלוואות!$E$46:$E$65)</f>
        <v>0</v>
      </c>
      <c r="F60" s="93">
        <f>SUMIF(נכנסים!$A$5:$A$5890,מרכז!A60,נכנסים!$B$5:$B$5890)</f>
        <v>0</v>
      </c>
      <c r="G60" s="94"/>
      <c r="H60" s="94"/>
      <c r="I60" s="94"/>
      <c r="J60" s="99">
        <f t="shared" si="0"/>
        <v>50000</v>
      </c>
    </row>
    <row r="61" spans="1:10">
      <c r="A61" s="153">
        <v>45714</v>
      </c>
      <c r="B61" s="93">
        <f>SUMIF(יוצאים!$A$5:$A$5835,מרכז!A61,יוצאים!$D$5:$D$5835)</f>
        <v>0</v>
      </c>
      <c r="C61" s="93">
        <f>HLOOKUP(DAY($A61),'טב.הו"ק'!$G$4:$AK$162,'טב.הו"ק'!$A$162+2,FALSE)</f>
        <v>0</v>
      </c>
      <c r="D61" s="93">
        <f>IF(A61&gt;=הלוואות!$D$5,IF(מרכז!A61&lt;=הלוואות!$E$5,IF(DAY(מרכז!A61)=הלוואות!$F$5,הלוואות!$G$5,0),0),0)+IF(A61&gt;=הלוואות!$D$6,IF(מרכז!A61&lt;=הלוואות!$E$6,IF(DAY(מרכז!A61)=הלוואות!$F$6,הלוואות!$G$6,0),0),0)+IF(A61&gt;=הלוואות!$D$7,IF(מרכז!A61&lt;=הלוואות!$E$7,IF(DAY(מרכז!A61)=הלוואות!$F$7,הלוואות!$G$7,0),0),0)+IF(A61&gt;=הלוואות!$D$8,IF(מרכז!A61&lt;=הלוואות!$E$8,IF(DAY(מרכז!A61)=הלוואות!$F$8,הלוואות!$G$8,0),0),0)+IF(A61&gt;=הלוואות!$D$9,IF(מרכז!A61&lt;=הלוואות!$E$9,IF(DAY(מרכז!A61)=הלוואות!$F$9,הלוואות!$G$9,0),0),0)+IF(A61&gt;=הלוואות!$D$10,IF(מרכז!A61&lt;=הלוואות!$E$10,IF(DAY(מרכז!A61)=הלוואות!$F$10,הלוואות!$G$10,0),0),0)+IF(A61&gt;=הלוואות!$D$11,IF(מרכז!A61&lt;=הלוואות!$E$11,IF(DAY(מרכז!A61)=הלוואות!$F$11,הלוואות!$G$11,0),0),0)+IF(A61&gt;=הלוואות!$D$12,IF(מרכז!A61&lt;=הלוואות!$E$12,IF(DAY(מרכז!A61)=הלוואות!$F$12,הלוואות!$G$12,0),0),0)+IF(A61&gt;=הלוואות!$D$13,IF(מרכז!A61&lt;=הלוואות!$E$13,IF(DAY(מרכז!A61)=הלוואות!$F$13,הלוואות!$G$13,0),0),0)+IF(A61&gt;=הלוואות!$D$14,IF(מרכז!A61&lt;=הלוואות!$E$14,IF(DAY(מרכז!A61)=הלוואות!$F$14,הלוואות!$G$14,0),0),0)+IF(A61&gt;=הלוואות!$D$15,IF(מרכז!A61&lt;=הלוואות!$E$15,IF(DAY(מרכז!A61)=הלוואות!$F$15,הלוואות!$G$15,0),0),0)+IF(A61&gt;=הלוואות!$D$16,IF(מרכז!A61&lt;=הלוואות!$E$16,IF(DAY(מרכז!A61)=הלוואות!$F$16,הלוואות!$G$16,0),0),0)+IF(A61&gt;=הלוואות!$D$17,IF(מרכז!A61&lt;=הלוואות!$E$17,IF(DAY(מרכז!A61)=הלוואות!$F$17,הלוואות!$G$17,0),0),0)+IF(A61&gt;=הלוואות!$D$18,IF(מרכז!A61&lt;=הלוואות!$E$18,IF(DAY(מרכז!A61)=הלוואות!$F$18,הלוואות!$G$18,0),0),0)+IF(A61&gt;=הלוואות!$D$19,IF(מרכז!A61&lt;=הלוואות!$E$19,IF(DAY(מרכז!A61)=הלוואות!$F$19,הלוואות!$G$19,0),0),0)+IF(A61&gt;=הלוואות!$D$20,IF(מרכז!A61&lt;=הלוואות!$E$20,IF(DAY(מרכז!A61)=הלוואות!$F$20,הלוואות!$G$20,0),0),0)+IF(A61&gt;=הלוואות!$D$21,IF(מרכז!A61&lt;=הלוואות!$E$21,IF(DAY(מרכז!A61)=הלוואות!$F$21,הלוואות!$G$21,0),0),0)+IF(A61&gt;=הלוואות!$D$22,IF(מרכז!A61&lt;=הלוואות!$E$22,IF(DAY(מרכז!A61)=הלוואות!$F$22,הלוואות!$G$22,0),0),0)+IF(A61&gt;=הלוואות!$D$23,IF(מרכז!A61&lt;=הלוואות!$E$23,IF(DAY(מרכז!A61)=הלוואות!$F$23,הלוואות!$G$23,0),0),0)+IF(A61&gt;=הלוואות!$D$24,IF(מרכז!A61&lt;=הלוואות!$E$24,IF(DAY(מרכז!A61)=הלוואות!$F$24,הלוואות!$G$24,0),0),0)+IF(A61&gt;=הלוואות!$D$25,IF(מרכז!A61&lt;=הלוואות!$E$25,IF(DAY(מרכז!A61)=הלוואות!$F$25,הלוואות!$G$25,0),0),0)+IF(A61&gt;=הלוואות!$D$26,IF(מרכז!A61&lt;=הלוואות!$E$26,IF(DAY(מרכז!A61)=הלוואות!$F$26,הלוואות!$G$26,0),0),0)+IF(A61&gt;=הלוואות!$D$27,IF(מרכז!A61&lt;=הלוואות!$E$27,IF(DAY(מרכז!A61)=הלוואות!$F$27,הלוואות!$G$27,0),0),0)+IF(A61&gt;=הלוואות!$D$28,IF(מרכז!A61&lt;=הלוואות!$E$28,IF(DAY(מרכז!A61)=הלוואות!$F$28,הלוואות!$G$28,0),0),0)+IF(A61&gt;=הלוואות!$D$29,IF(מרכז!A61&lt;=הלוואות!$E$29,IF(DAY(מרכז!A61)=הלוואות!$F$29,הלוואות!$G$29,0),0),0)+IF(A61&gt;=הלוואות!$D$30,IF(מרכז!A61&lt;=הלוואות!$E$30,IF(DAY(מרכז!A61)=הלוואות!$F$30,הלוואות!$G$30,0),0),0)+IF(A61&gt;=הלוואות!$D$31,IF(מרכז!A61&lt;=הלוואות!$E$31,IF(DAY(מרכז!A61)=הלוואות!$F$31,הלוואות!$G$31,0),0),0)+IF(A61&gt;=הלוואות!$D$32,IF(מרכז!A61&lt;=הלוואות!$E$32,IF(DAY(מרכז!A61)=הלוואות!$F$32,הלוואות!$G$32,0),0),0)+IF(A61&gt;=הלוואות!$D$33,IF(מרכז!A61&lt;=הלוואות!$E$33,IF(DAY(מרכז!A61)=הלוואות!$F$33,הלוואות!$G$33,0),0),0)+IF(A61&gt;=הלוואות!$D$34,IF(מרכז!A61&lt;=הלוואות!$E$34,IF(DAY(מרכז!A61)=הלוואות!$F$34,הלוואות!$G$34,0),0),0)</f>
        <v>0</v>
      </c>
      <c r="E61" s="93">
        <f>SUMIF(הלוואות!$D$46:$D$65,מרכז!A61,הלוואות!$E$46:$E$65)</f>
        <v>0</v>
      </c>
      <c r="F61" s="93">
        <f>SUMIF(נכנסים!$A$5:$A$5890,מרכז!A61,נכנסים!$B$5:$B$5890)</f>
        <v>0</v>
      </c>
      <c r="G61" s="94"/>
      <c r="H61" s="94"/>
      <c r="I61" s="94"/>
      <c r="J61" s="99">
        <f t="shared" si="0"/>
        <v>50000</v>
      </c>
    </row>
    <row r="62" spans="1:10">
      <c r="A62" s="153">
        <v>45715</v>
      </c>
      <c r="B62" s="93">
        <f>SUMIF(יוצאים!$A$5:$A$5835,מרכז!A62,יוצאים!$D$5:$D$5835)</f>
        <v>0</v>
      </c>
      <c r="C62" s="93">
        <f>HLOOKUP(DAY($A62),'טב.הו"ק'!$G$4:$AK$162,'טב.הו"ק'!$A$162+2,FALSE)</f>
        <v>0</v>
      </c>
      <c r="D62" s="93">
        <f>IF(A62&gt;=הלוואות!$D$5,IF(מרכז!A62&lt;=הלוואות!$E$5,IF(DAY(מרכז!A62)=הלוואות!$F$5,הלוואות!$G$5,0),0),0)+IF(A62&gt;=הלוואות!$D$6,IF(מרכז!A62&lt;=הלוואות!$E$6,IF(DAY(מרכז!A62)=הלוואות!$F$6,הלוואות!$G$6,0),0),0)+IF(A62&gt;=הלוואות!$D$7,IF(מרכז!A62&lt;=הלוואות!$E$7,IF(DAY(מרכז!A62)=הלוואות!$F$7,הלוואות!$G$7,0),0),0)+IF(A62&gt;=הלוואות!$D$8,IF(מרכז!A62&lt;=הלוואות!$E$8,IF(DAY(מרכז!A62)=הלוואות!$F$8,הלוואות!$G$8,0),0),0)+IF(A62&gt;=הלוואות!$D$9,IF(מרכז!A62&lt;=הלוואות!$E$9,IF(DAY(מרכז!A62)=הלוואות!$F$9,הלוואות!$G$9,0),0),0)+IF(A62&gt;=הלוואות!$D$10,IF(מרכז!A62&lt;=הלוואות!$E$10,IF(DAY(מרכז!A62)=הלוואות!$F$10,הלוואות!$G$10,0),0),0)+IF(A62&gt;=הלוואות!$D$11,IF(מרכז!A62&lt;=הלוואות!$E$11,IF(DAY(מרכז!A62)=הלוואות!$F$11,הלוואות!$G$11,0),0),0)+IF(A62&gt;=הלוואות!$D$12,IF(מרכז!A62&lt;=הלוואות!$E$12,IF(DAY(מרכז!A62)=הלוואות!$F$12,הלוואות!$G$12,0),0),0)+IF(A62&gt;=הלוואות!$D$13,IF(מרכז!A62&lt;=הלוואות!$E$13,IF(DAY(מרכז!A62)=הלוואות!$F$13,הלוואות!$G$13,0),0),0)+IF(A62&gt;=הלוואות!$D$14,IF(מרכז!A62&lt;=הלוואות!$E$14,IF(DAY(מרכז!A62)=הלוואות!$F$14,הלוואות!$G$14,0),0),0)+IF(A62&gt;=הלוואות!$D$15,IF(מרכז!A62&lt;=הלוואות!$E$15,IF(DAY(מרכז!A62)=הלוואות!$F$15,הלוואות!$G$15,0),0),0)+IF(A62&gt;=הלוואות!$D$16,IF(מרכז!A62&lt;=הלוואות!$E$16,IF(DAY(מרכז!A62)=הלוואות!$F$16,הלוואות!$G$16,0),0),0)+IF(A62&gt;=הלוואות!$D$17,IF(מרכז!A62&lt;=הלוואות!$E$17,IF(DAY(מרכז!A62)=הלוואות!$F$17,הלוואות!$G$17,0),0),0)+IF(A62&gt;=הלוואות!$D$18,IF(מרכז!A62&lt;=הלוואות!$E$18,IF(DAY(מרכז!A62)=הלוואות!$F$18,הלוואות!$G$18,0),0),0)+IF(A62&gt;=הלוואות!$D$19,IF(מרכז!A62&lt;=הלוואות!$E$19,IF(DAY(מרכז!A62)=הלוואות!$F$19,הלוואות!$G$19,0),0),0)+IF(A62&gt;=הלוואות!$D$20,IF(מרכז!A62&lt;=הלוואות!$E$20,IF(DAY(מרכז!A62)=הלוואות!$F$20,הלוואות!$G$20,0),0),0)+IF(A62&gt;=הלוואות!$D$21,IF(מרכז!A62&lt;=הלוואות!$E$21,IF(DAY(מרכז!A62)=הלוואות!$F$21,הלוואות!$G$21,0),0),0)+IF(A62&gt;=הלוואות!$D$22,IF(מרכז!A62&lt;=הלוואות!$E$22,IF(DAY(מרכז!A62)=הלוואות!$F$22,הלוואות!$G$22,0),0),0)+IF(A62&gt;=הלוואות!$D$23,IF(מרכז!A62&lt;=הלוואות!$E$23,IF(DAY(מרכז!A62)=הלוואות!$F$23,הלוואות!$G$23,0),0),0)+IF(A62&gt;=הלוואות!$D$24,IF(מרכז!A62&lt;=הלוואות!$E$24,IF(DAY(מרכז!A62)=הלוואות!$F$24,הלוואות!$G$24,0),0),0)+IF(A62&gt;=הלוואות!$D$25,IF(מרכז!A62&lt;=הלוואות!$E$25,IF(DAY(מרכז!A62)=הלוואות!$F$25,הלוואות!$G$25,0),0),0)+IF(A62&gt;=הלוואות!$D$26,IF(מרכז!A62&lt;=הלוואות!$E$26,IF(DAY(מרכז!A62)=הלוואות!$F$26,הלוואות!$G$26,0),0),0)+IF(A62&gt;=הלוואות!$D$27,IF(מרכז!A62&lt;=הלוואות!$E$27,IF(DAY(מרכז!A62)=הלוואות!$F$27,הלוואות!$G$27,0),0),0)+IF(A62&gt;=הלוואות!$D$28,IF(מרכז!A62&lt;=הלוואות!$E$28,IF(DAY(מרכז!A62)=הלוואות!$F$28,הלוואות!$G$28,0),0),0)+IF(A62&gt;=הלוואות!$D$29,IF(מרכז!A62&lt;=הלוואות!$E$29,IF(DAY(מרכז!A62)=הלוואות!$F$29,הלוואות!$G$29,0),0),0)+IF(A62&gt;=הלוואות!$D$30,IF(מרכז!A62&lt;=הלוואות!$E$30,IF(DAY(מרכז!A62)=הלוואות!$F$30,הלוואות!$G$30,0),0),0)+IF(A62&gt;=הלוואות!$D$31,IF(מרכז!A62&lt;=הלוואות!$E$31,IF(DAY(מרכז!A62)=הלוואות!$F$31,הלוואות!$G$31,0),0),0)+IF(A62&gt;=הלוואות!$D$32,IF(מרכז!A62&lt;=הלוואות!$E$32,IF(DAY(מרכז!A62)=הלוואות!$F$32,הלוואות!$G$32,0),0),0)+IF(A62&gt;=הלוואות!$D$33,IF(מרכז!A62&lt;=הלוואות!$E$33,IF(DAY(מרכז!A62)=הלוואות!$F$33,הלוואות!$G$33,0),0),0)+IF(A62&gt;=הלוואות!$D$34,IF(מרכז!A62&lt;=הלוואות!$E$34,IF(DAY(מרכז!A62)=הלוואות!$F$34,הלוואות!$G$34,0),0),0)</f>
        <v>0</v>
      </c>
      <c r="E62" s="93">
        <f>SUMIF(הלוואות!$D$46:$D$65,מרכז!A62,הלוואות!$E$46:$E$65)</f>
        <v>0</v>
      </c>
      <c r="F62" s="93">
        <f>SUMIF(נכנסים!$A$5:$A$5890,מרכז!A62,נכנסים!$B$5:$B$5890)</f>
        <v>0</v>
      </c>
      <c r="G62" s="94"/>
      <c r="H62" s="94"/>
      <c r="I62" s="94"/>
      <c r="J62" s="99">
        <f t="shared" si="0"/>
        <v>50000</v>
      </c>
    </row>
    <row r="63" spans="1:10">
      <c r="A63" s="153">
        <v>45716</v>
      </c>
      <c r="B63" s="93">
        <f>SUMIF(יוצאים!$A$5:$A$5835,מרכז!A63,יוצאים!$D$5:$D$5835)</f>
        <v>0</v>
      </c>
      <c r="C63" s="93">
        <f>HLOOKUP(DAY($A63),'טב.הו"ק'!$G$4:$AK$162,'טב.הו"ק'!$A$162+2,FALSE)</f>
        <v>0</v>
      </c>
      <c r="D63" s="93">
        <f>IF(A63&gt;=הלוואות!$D$5,IF(מרכז!A63&lt;=הלוואות!$E$5,IF(DAY(מרכז!A63)=הלוואות!$F$5,הלוואות!$G$5,0),0),0)+IF(A63&gt;=הלוואות!$D$6,IF(מרכז!A63&lt;=הלוואות!$E$6,IF(DAY(מרכז!A63)=הלוואות!$F$6,הלוואות!$G$6,0),0),0)+IF(A63&gt;=הלוואות!$D$7,IF(מרכז!A63&lt;=הלוואות!$E$7,IF(DAY(מרכז!A63)=הלוואות!$F$7,הלוואות!$G$7,0),0),0)+IF(A63&gt;=הלוואות!$D$8,IF(מרכז!A63&lt;=הלוואות!$E$8,IF(DAY(מרכז!A63)=הלוואות!$F$8,הלוואות!$G$8,0),0),0)+IF(A63&gt;=הלוואות!$D$9,IF(מרכז!A63&lt;=הלוואות!$E$9,IF(DAY(מרכז!A63)=הלוואות!$F$9,הלוואות!$G$9,0),0),0)+IF(A63&gt;=הלוואות!$D$10,IF(מרכז!A63&lt;=הלוואות!$E$10,IF(DAY(מרכז!A63)=הלוואות!$F$10,הלוואות!$G$10,0),0),0)+IF(A63&gt;=הלוואות!$D$11,IF(מרכז!A63&lt;=הלוואות!$E$11,IF(DAY(מרכז!A63)=הלוואות!$F$11,הלוואות!$G$11,0),0),0)+IF(A63&gt;=הלוואות!$D$12,IF(מרכז!A63&lt;=הלוואות!$E$12,IF(DAY(מרכז!A63)=הלוואות!$F$12,הלוואות!$G$12,0),0),0)+IF(A63&gt;=הלוואות!$D$13,IF(מרכז!A63&lt;=הלוואות!$E$13,IF(DAY(מרכז!A63)=הלוואות!$F$13,הלוואות!$G$13,0),0),0)+IF(A63&gt;=הלוואות!$D$14,IF(מרכז!A63&lt;=הלוואות!$E$14,IF(DAY(מרכז!A63)=הלוואות!$F$14,הלוואות!$G$14,0),0),0)+IF(A63&gt;=הלוואות!$D$15,IF(מרכז!A63&lt;=הלוואות!$E$15,IF(DAY(מרכז!A63)=הלוואות!$F$15,הלוואות!$G$15,0),0),0)+IF(A63&gt;=הלוואות!$D$16,IF(מרכז!A63&lt;=הלוואות!$E$16,IF(DAY(מרכז!A63)=הלוואות!$F$16,הלוואות!$G$16,0),0),0)+IF(A63&gt;=הלוואות!$D$17,IF(מרכז!A63&lt;=הלוואות!$E$17,IF(DAY(מרכז!A63)=הלוואות!$F$17,הלוואות!$G$17,0),0),0)+IF(A63&gt;=הלוואות!$D$18,IF(מרכז!A63&lt;=הלוואות!$E$18,IF(DAY(מרכז!A63)=הלוואות!$F$18,הלוואות!$G$18,0),0),0)+IF(A63&gt;=הלוואות!$D$19,IF(מרכז!A63&lt;=הלוואות!$E$19,IF(DAY(מרכז!A63)=הלוואות!$F$19,הלוואות!$G$19,0),0),0)+IF(A63&gt;=הלוואות!$D$20,IF(מרכז!A63&lt;=הלוואות!$E$20,IF(DAY(מרכז!A63)=הלוואות!$F$20,הלוואות!$G$20,0),0),0)+IF(A63&gt;=הלוואות!$D$21,IF(מרכז!A63&lt;=הלוואות!$E$21,IF(DAY(מרכז!A63)=הלוואות!$F$21,הלוואות!$G$21,0),0),0)+IF(A63&gt;=הלוואות!$D$22,IF(מרכז!A63&lt;=הלוואות!$E$22,IF(DAY(מרכז!A63)=הלוואות!$F$22,הלוואות!$G$22,0),0),0)+IF(A63&gt;=הלוואות!$D$23,IF(מרכז!A63&lt;=הלוואות!$E$23,IF(DAY(מרכז!A63)=הלוואות!$F$23,הלוואות!$G$23,0),0),0)+IF(A63&gt;=הלוואות!$D$24,IF(מרכז!A63&lt;=הלוואות!$E$24,IF(DAY(מרכז!A63)=הלוואות!$F$24,הלוואות!$G$24,0),0),0)+IF(A63&gt;=הלוואות!$D$25,IF(מרכז!A63&lt;=הלוואות!$E$25,IF(DAY(מרכז!A63)=הלוואות!$F$25,הלוואות!$G$25,0),0),0)+IF(A63&gt;=הלוואות!$D$26,IF(מרכז!A63&lt;=הלוואות!$E$26,IF(DAY(מרכז!A63)=הלוואות!$F$26,הלוואות!$G$26,0),0),0)+IF(A63&gt;=הלוואות!$D$27,IF(מרכז!A63&lt;=הלוואות!$E$27,IF(DAY(מרכז!A63)=הלוואות!$F$27,הלוואות!$G$27,0),0),0)+IF(A63&gt;=הלוואות!$D$28,IF(מרכז!A63&lt;=הלוואות!$E$28,IF(DAY(מרכז!A63)=הלוואות!$F$28,הלוואות!$G$28,0),0),0)+IF(A63&gt;=הלוואות!$D$29,IF(מרכז!A63&lt;=הלוואות!$E$29,IF(DAY(מרכז!A63)=הלוואות!$F$29,הלוואות!$G$29,0),0),0)+IF(A63&gt;=הלוואות!$D$30,IF(מרכז!A63&lt;=הלוואות!$E$30,IF(DAY(מרכז!A63)=הלוואות!$F$30,הלוואות!$G$30,0),0),0)+IF(A63&gt;=הלוואות!$D$31,IF(מרכז!A63&lt;=הלוואות!$E$31,IF(DAY(מרכז!A63)=הלוואות!$F$31,הלוואות!$G$31,0),0),0)+IF(A63&gt;=הלוואות!$D$32,IF(מרכז!A63&lt;=הלוואות!$E$32,IF(DAY(מרכז!A63)=הלוואות!$F$32,הלוואות!$G$32,0),0),0)+IF(A63&gt;=הלוואות!$D$33,IF(מרכז!A63&lt;=הלוואות!$E$33,IF(DAY(מרכז!A63)=הלוואות!$F$33,הלוואות!$G$33,0),0),0)+IF(A63&gt;=הלוואות!$D$34,IF(מרכז!A63&lt;=הלוואות!$E$34,IF(DAY(מרכז!A63)=הלוואות!$F$34,הלוואות!$G$34,0),0),0)</f>
        <v>0</v>
      </c>
      <c r="E63" s="93">
        <f>SUMIF(הלוואות!$D$46:$D$65,מרכז!A63,הלוואות!$E$46:$E$65)</f>
        <v>0</v>
      </c>
      <c r="F63" s="93">
        <f>SUMIF(נכנסים!$A$5:$A$5890,מרכז!A63,נכנסים!$B$5:$B$5890)</f>
        <v>0</v>
      </c>
      <c r="G63" s="94"/>
      <c r="H63" s="94"/>
      <c r="I63" s="94"/>
      <c r="J63" s="99">
        <f t="shared" si="0"/>
        <v>50000</v>
      </c>
    </row>
    <row r="64" spans="1:10">
      <c r="A64" s="153">
        <v>45717</v>
      </c>
      <c r="B64" s="93">
        <f>SUMIF(יוצאים!$A$5:$A$5835,מרכז!A64,יוצאים!$D$5:$D$5835)</f>
        <v>0</v>
      </c>
      <c r="C64" s="93">
        <f>HLOOKUP(DAY($A64),'טב.הו"ק'!$G$4:$AK$162,'טב.הו"ק'!$A$162+2,FALSE)</f>
        <v>0</v>
      </c>
      <c r="D64" s="93">
        <f>IF(A64&gt;=הלוואות!$D$5,IF(מרכז!A64&lt;=הלוואות!$E$5,IF(DAY(מרכז!A64)=הלוואות!$F$5,הלוואות!$G$5,0),0),0)+IF(A64&gt;=הלוואות!$D$6,IF(מרכז!A64&lt;=הלוואות!$E$6,IF(DAY(מרכז!A64)=הלוואות!$F$6,הלוואות!$G$6,0),0),0)+IF(A64&gt;=הלוואות!$D$7,IF(מרכז!A64&lt;=הלוואות!$E$7,IF(DAY(מרכז!A64)=הלוואות!$F$7,הלוואות!$G$7,0),0),0)+IF(A64&gt;=הלוואות!$D$8,IF(מרכז!A64&lt;=הלוואות!$E$8,IF(DAY(מרכז!A64)=הלוואות!$F$8,הלוואות!$G$8,0),0),0)+IF(A64&gt;=הלוואות!$D$9,IF(מרכז!A64&lt;=הלוואות!$E$9,IF(DAY(מרכז!A64)=הלוואות!$F$9,הלוואות!$G$9,0),0),0)+IF(A64&gt;=הלוואות!$D$10,IF(מרכז!A64&lt;=הלוואות!$E$10,IF(DAY(מרכז!A64)=הלוואות!$F$10,הלוואות!$G$10,0),0),0)+IF(A64&gt;=הלוואות!$D$11,IF(מרכז!A64&lt;=הלוואות!$E$11,IF(DAY(מרכז!A64)=הלוואות!$F$11,הלוואות!$G$11,0),0),0)+IF(A64&gt;=הלוואות!$D$12,IF(מרכז!A64&lt;=הלוואות!$E$12,IF(DAY(מרכז!A64)=הלוואות!$F$12,הלוואות!$G$12,0),0),0)+IF(A64&gt;=הלוואות!$D$13,IF(מרכז!A64&lt;=הלוואות!$E$13,IF(DAY(מרכז!A64)=הלוואות!$F$13,הלוואות!$G$13,0),0),0)+IF(A64&gt;=הלוואות!$D$14,IF(מרכז!A64&lt;=הלוואות!$E$14,IF(DAY(מרכז!A64)=הלוואות!$F$14,הלוואות!$G$14,0),0),0)+IF(A64&gt;=הלוואות!$D$15,IF(מרכז!A64&lt;=הלוואות!$E$15,IF(DAY(מרכז!A64)=הלוואות!$F$15,הלוואות!$G$15,0),0),0)+IF(A64&gt;=הלוואות!$D$16,IF(מרכז!A64&lt;=הלוואות!$E$16,IF(DAY(מרכז!A64)=הלוואות!$F$16,הלוואות!$G$16,0),0),0)+IF(A64&gt;=הלוואות!$D$17,IF(מרכז!A64&lt;=הלוואות!$E$17,IF(DAY(מרכז!A64)=הלוואות!$F$17,הלוואות!$G$17,0),0),0)+IF(A64&gt;=הלוואות!$D$18,IF(מרכז!A64&lt;=הלוואות!$E$18,IF(DAY(מרכז!A64)=הלוואות!$F$18,הלוואות!$G$18,0),0),0)+IF(A64&gt;=הלוואות!$D$19,IF(מרכז!A64&lt;=הלוואות!$E$19,IF(DAY(מרכז!A64)=הלוואות!$F$19,הלוואות!$G$19,0),0),0)+IF(A64&gt;=הלוואות!$D$20,IF(מרכז!A64&lt;=הלוואות!$E$20,IF(DAY(מרכז!A64)=הלוואות!$F$20,הלוואות!$G$20,0),0),0)+IF(A64&gt;=הלוואות!$D$21,IF(מרכז!A64&lt;=הלוואות!$E$21,IF(DAY(מרכז!A64)=הלוואות!$F$21,הלוואות!$G$21,0),0),0)+IF(A64&gt;=הלוואות!$D$22,IF(מרכז!A64&lt;=הלוואות!$E$22,IF(DAY(מרכז!A64)=הלוואות!$F$22,הלוואות!$G$22,0),0),0)+IF(A64&gt;=הלוואות!$D$23,IF(מרכז!A64&lt;=הלוואות!$E$23,IF(DAY(מרכז!A64)=הלוואות!$F$23,הלוואות!$G$23,0),0),0)+IF(A64&gt;=הלוואות!$D$24,IF(מרכז!A64&lt;=הלוואות!$E$24,IF(DAY(מרכז!A64)=הלוואות!$F$24,הלוואות!$G$24,0),0),0)+IF(A64&gt;=הלוואות!$D$25,IF(מרכז!A64&lt;=הלוואות!$E$25,IF(DAY(מרכז!A64)=הלוואות!$F$25,הלוואות!$G$25,0),0),0)+IF(A64&gt;=הלוואות!$D$26,IF(מרכז!A64&lt;=הלוואות!$E$26,IF(DAY(מרכז!A64)=הלוואות!$F$26,הלוואות!$G$26,0),0),0)+IF(A64&gt;=הלוואות!$D$27,IF(מרכז!A64&lt;=הלוואות!$E$27,IF(DAY(מרכז!A64)=הלוואות!$F$27,הלוואות!$G$27,0),0),0)+IF(A64&gt;=הלוואות!$D$28,IF(מרכז!A64&lt;=הלוואות!$E$28,IF(DAY(מרכז!A64)=הלוואות!$F$28,הלוואות!$G$28,0),0),0)+IF(A64&gt;=הלוואות!$D$29,IF(מרכז!A64&lt;=הלוואות!$E$29,IF(DAY(מרכז!A64)=הלוואות!$F$29,הלוואות!$G$29,0),0),0)+IF(A64&gt;=הלוואות!$D$30,IF(מרכז!A64&lt;=הלוואות!$E$30,IF(DAY(מרכז!A64)=הלוואות!$F$30,הלוואות!$G$30,0),0),0)+IF(A64&gt;=הלוואות!$D$31,IF(מרכז!A64&lt;=הלוואות!$E$31,IF(DAY(מרכז!A64)=הלוואות!$F$31,הלוואות!$G$31,0),0),0)+IF(A64&gt;=הלוואות!$D$32,IF(מרכז!A64&lt;=הלוואות!$E$32,IF(DAY(מרכז!A64)=הלוואות!$F$32,הלוואות!$G$32,0),0),0)+IF(A64&gt;=הלוואות!$D$33,IF(מרכז!A64&lt;=הלוואות!$E$33,IF(DAY(מרכז!A64)=הלוואות!$F$33,הלוואות!$G$33,0),0),0)+IF(A64&gt;=הלוואות!$D$34,IF(מרכז!A64&lt;=הלוואות!$E$34,IF(DAY(מרכז!A64)=הלוואות!$F$34,הלוואות!$G$34,0),0),0)</f>
        <v>0</v>
      </c>
      <c r="E64" s="93">
        <f>SUMIF(הלוואות!$D$46:$D$65,מרכז!A64,הלוואות!$E$46:$E$65)</f>
        <v>0</v>
      </c>
      <c r="F64" s="93">
        <f>SUMIF(נכנסים!$A$5:$A$5890,מרכז!A64,נכנסים!$B$5:$B$5890)</f>
        <v>0</v>
      </c>
      <c r="G64" s="94"/>
      <c r="H64" s="94"/>
      <c r="I64" s="94"/>
      <c r="J64" s="99">
        <f t="shared" ref="J64:J127" si="1">J63-B64-C64-D64-E64+F64</f>
        <v>50000</v>
      </c>
    </row>
    <row r="65" spans="1:10">
      <c r="A65" s="153">
        <v>45718</v>
      </c>
      <c r="B65" s="93">
        <f>SUMIF(יוצאים!$A$5:$A$5835,מרכז!A65,יוצאים!$D$5:$D$5835)</f>
        <v>0</v>
      </c>
      <c r="C65" s="93">
        <f>HLOOKUP(DAY($A65),'טב.הו"ק'!$G$4:$AK$162,'טב.הו"ק'!$A$162+2,FALSE)</f>
        <v>0</v>
      </c>
      <c r="D65" s="93">
        <f>IF(A65&gt;=הלוואות!$D$5,IF(מרכז!A65&lt;=הלוואות!$E$5,IF(DAY(מרכז!A65)=הלוואות!$F$5,הלוואות!$G$5,0),0),0)+IF(A65&gt;=הלוואות!$D$6,IF(מרכז!A65&lt;=הלוואות!$E$6,IF(DAY(מרכז!A65)=הלוואות!$F$6,הלוואות!$G$6,0),0),0)+IF(A65&gt;=הלוואות!$D$7,IF(מרכז!A65&lt;=הלוואות!$E$7,IF(DAY(מרכז!A65)=הלוואות!$F$7,הלוואות!$G$7,0),0),0)+IF(A65&gt;=הלוואות!$D$8,IF(מרכז!A65&lt;=הלוואות!$E$8,IF(DAY(מרכז!A65)=הלוואות!$F$8,הלוואות!$G$8,0),0),0)+IF(A65&gt;=הלוואות!$D$9,IF(מרכז!A65&lt;=הלוואות!$E$9,IF(DAY(מרכז!A65)=הלוואות!$F$9,הלוואות!$G$9,0),0),0)+IF(A65&gt;=הלוואות!$D$10,IF(מרכז!A65&lt;=הלוואות!$E$10,IF(DAY(מרכז!A65)=הלוואות!$F$10,הלוואות!$G$10,0),0),0)+IF(A65&gt;=הלוואות!$D$11,IF(מרכז!A65&lt;=הלוואות!$E$11,IF(DAY(מרכז!A65)=הלוואות!$F$11,הלוואות!$G$11,0),0),0)+IF(A65&gt;=הלוואות!$D$12,IF(מרכז!A65&lt;=הלוואות!$E$12,IF(DAY(מרכז!A65)=הלוואות!$F$12,הלוואות!$G$12,0),0),0)+IF(A65&gt;=הלוואות!$D$13,IF(מרכז!A65&lt;=הלוואות!$E$13,IF(DAY(מרכז!A65)=הלוואות!$F$13,הלוואות!$G$13,0),0),0)+IF(A65&gt;=הלוואות!$D$14,IF(מרכז!A65&lt;=הלוואות!$E$14,IF(DAY(מרכז!A65)=הלוואות!$F$14,הלוואות!$G$14,0),0),0)+IF(A65&gt;=הלוואות!$D$15,IF(מרכז!A65&lt;=הלוואות!$E$15,IF(DAY(מרכז!A65)=הלוואות!$F$15,הלוואות!$G$15,0),0),0)+IF(A65&gt;=הלוואות!$D$16,IF(מרכז!A65&lt;=הלוואות!$E$16,IF(DAY(מרכז!A65)=הלוואות!$F$16,הלוואות!$G$16,0),0),0)+IF(A65&gt;=הלוואות!$D$17,IF(מרכז!A65&lt;=הלוואות!$E$17,IF(DAY(מרכז!A65)=הלוואות!$F$17,הלוואות!$G$17,0),0),0)+IF(A65&gt;=הלוואות!$D$18,IF(מרכז!A65&lt;=הלוואות!$E$18,IF(DAY(מרכז!A65)=הלוואות!$F$18,הלוואות!$G$18,0),0),0)+IF(A65&gt;=הלוואות!$D$19,IF(מרכז!A65&lt;=הלוואות!$E$19,IF(DAY(מרכז!A65)=הלוואות!$F$19,הלוואות!$G$19,0),0),0)+IF(A65&gt;=הלוואות!$D$20,IF(מרכז!A65&lt;=הלוואות!$E$20,IF(DAY(מרכז!A65)=הלוואות!$F$20,הלוואות!$G$20,0),0),0)+IF(A65&gt;=הלוואות!$D$21,IF(מרכז!A65&lt;=הלוואות!$E$21,IF(DAY(מרכז!A65)=הלוואות!$F$21,הלוואות!$G$21,0),0),0)+IF(A65&gt;=הלוואות!$D$22,IF(מרכז!A65&lt;=הלוואות!$E$22,IF(DAY(מרכז!A65)=הלוואות!$F$22,הלוואות!$G$22,0),0),0)+IF(A65&gt;=הלוואות!$D$23,IF(מרכז!A65&lt;=הלוואות!$E$23,IF(DAY(מרכז!A65)=הלוואות!$F$23,הלוואות!$G$23,0),0),0)+IF(A65&gt;=הלוואות!$D$24,IF(מרכז!A65&lt;=הלוואות!$E$24,IF(DAY(מרכז!A65)=הלוואות!$F$24,הלוואות!$G$24,0),0),0)+IF(A65&gt;=הלוואות!$D$25,IF(מרכז!A65&lt;=הלוואות!$E$25,IF(DAY(מרכז!A65)=הלוואות!$F$25,הלוואות!$G$25,0),0),0)+IF(A65&gt;=הלוואות!$D$26,IF(מרכז!A65&lt;=הלוואות!$E$26,IF(DAY(מרכז!A65)=הלוואות!$F$26,הלוואות!$G$26,0),0),0)+IF(A65&gt;=הלוואות!$D$27,IF(מרכז!A65&lt;=הלוואות!$E$27,IF(DAY(מרכז!A65)=הלוואות!$F$27,הלוואות!$G$27,0),0),0)+IF(A65&gt;=הלוואות!$D$28,IF(מרכז!A65&lt;=הלוואות!$E$28,IF(DAY(מרכז!A65)=הלוואות!$F$28,הלוואות!$G$28,0),0),0)+IF(A65&gt;=הלוואות!$D$29,IF(מרכז!A65&lt;=הלוואות!$E$29,IF(DAY(מרכז!A65)=הלוואות!$F$29,הלוואות!$G$29,0),0),0)+IF(A65&gt;=הלוואות!$D$30,IF(מרכז!A65&lt;=הלוואות!$E$30,IF(DAY(מרכז!A65)=הלוואות!$F$30,הלוואות!$G$30,0),0),0)+IF(A65&gt;=הלוואות!$D$31,IF(מרכז!A65&lt;=הלוואות!$E$31,IF(DAY(מרכז!A65)=הלוואות!$F$31,הלוואות!$G$31,0),0),0)+IF(A65&gt;=הלוואות!$D$32,IF(מרכז!A65&lt;=הלוואות!$E$32,IF(DAY(מרכז!A65)=הלוואות!$F$32,הלוואות!$G$32,0),0),0)+IF(A65&gt;=הלוואות!$D$33,IF(מרכז!A65&lt;=הלוואות!$E$33,IF(DAY(מרכז!A65)=הלוואות!$F$33,הלוואות!$G$33,0),0),0)+IF(A65&gt;=הלוואות!$D$34,IF(מרכז!A65&lt;=הלוואות!$E$34,IF(DAY(מרכז!A65)=הלוואות!$F$34,הלוואות!$G$34,0),0),0)</f>
        <v>0</v>
      </c>
      <c r="E65" s="93">
        <f>SUMIF(הלוואות!$D$46:$D$65,מרכז!A65,הלוואות!$E$46:$E$65)</f>
        <v>0</v>
      </c>
      <c r="F65" s="93">
        <f>SUMIF(נכנסים!$A$5:$A$5890,מרכז!A65,נכנסים!$B$5:$B$5890)</f>
        <v>0</v>
      </c>
      <c r="G65" s="94"/>
      <c r="H65" s="94"/>
      <c r="I65" s="94"/>
      <c r="J65" s="99">
        <f t="shared" si="1"/>
        <v>50000</v>
      </c>
    </row>
    <row r="66" spans="1:10">
      <c r="A66" s="153">
        <v>45719</v>
      </c>
      <c r="B66" s="93">
        <f>SUMIF(יוצאים!$A$5:$A$5835,מרכז!A66,יוצאים!$D$5:$D$5835)</f>
        <v>0</v>
      </c>
      <c r="C66" s="93">
        <f>HLOOKUP(DAY($A66),'טב.הו"ק'!$G$4:$AK$162,'טב.הו"ק'!$A$162+2,FALSE)</f>
        <v>0</v>
      </c>
      <c r="D66" s="93">
        <f>IF(A66&gt;=הלוואות!$D$5,IF(מרכז!A66&lt;=הלוואות!$E$5,IF(DAY(מרכז!A66)=הלוואות!$F$5,הלוואות!$G$5,0),0),0)+IF(A66&gt;=הלוואות!$D$6,IF(מרכז!A66&lt;=הלוואות!$E$6,IF(DAY(מרכז!A66)=הלוואות!$F$6,הלוואות!$G$6,0),0),0)+IF(A66&gt;=הלוואות!$D$7,IF(מרכז!A66&lt;=הלוואות!$E$7,IF(DAY(מרכז!A66)=הלוואות!$F$7,הלוואות!$G$7,0),0),0)+IF(A66&gt;=הלוואות!$D$8,IF(מרכז!A66&lt;=הלוואות!$E$8,IF(DAY(מרכז!A66)=הלוואות!$F$8,הלוואות!$G$8,0),0),0)+IF(A66&gt;=הלוואות!$D$9,IF(מרכז!A66&lt;=הלוואות!$E$9,IF(DAY(מרכז!A66)=הלוואות!$F$9,הלוואות!$G$9,0),0),0)+IF(A66&gt;=הלוואות!$D$10,IF(מרכז!A66&lt;=הלוואות!$E$10,IF(DAY(מרכז!A66)=הלוואות!$F$10,הלוואות!$G$10,0),0),0)+IF(A66&gt;=הלוואות!$D$11,IF(מרכז!A66&lt;=הלוואות!$E$11,IF(DAY(מרכז!A66)=הלוואות!$F$11,הלוואות!$G$11,0),0),0)+IF(A66&gt;=הלוואות!$D$12,IF(מרכז!A66&lt;=הלוואות!$E$12,IF(DAY(מרכז!A66)=הלוואות!$F$12,הלוואות!$G$12,0),0),0)+IF(A66&gt;=הלוואות!$D$13,IF(מרכז!A66&lt;=הלוואות!$E$13,IF(DAY(מרכז!A66)=הלוואות!$F$13,הלוואות!$G$13,0),0),0)+IF(A66&gt;=הלוואות!$D$14,IF(מרכז!A66&lt;=הלוואות!$E$14,IF(DAY(מרכז!A66)=הלוואות!$F$14,הלוואות!$G$14,0),0),0)+IF(A66&gt;=הלוואות!$D$15,IF(מרכז!A66&lt;=הלוואות!$E$15,IF(DAY(מרכז!A66)=הלוואות!$F$15,הלוואות!$G$15,0),0),0)+IF(A66&gt;=הלוואות!$D$16,IF(מרכז!A66&lt;=הלוואות!$E$16,IF(DAY(מרכז!A66)=הלוואות!$F$16,הלוואות!$G$16,0),0),0)+IF(A66&gt;=הלוואות!$D$17,IF(מרכז!A66&lt;=הלוואות!$E$17,IF(DAY(מרכז!A66)=הלוואות!$F$17,הלוואות!$G$17,0),0),0)+IF(A66&gt;=הלוואות!$D$18,IF(מרכז!A66&lt;=הלוואות!$E$18,IF(DAY(מרכז!A66)=הלוואות!$F$18,הלוואות!$G$18,0),0),0)+IF(A66&gt;=הלוואות!$D$19,IF(מרכז!A66&lt;=הלוואות!$E$19,IF(DAY(מרכז!A66)=הלוואות!$F$19,הלוואות!$G$19,0),0),0)+IF(A66&gt;=הלוואות!$D$20,IF(מרכז!A66&lt;=הלוואות!$E$20,IF(DAY(מרכז!A66)=הלוואות!$F$20,הלוואות!$G$20,0),0),0)+IF(A66&gt;=הלוואות!$D$21,IF(מרכז!A66&lt;=הלוואות!$E$21,IF(DAY(מרכז!A66)=הלוואות!$F$21,הלוואות!$G$21,0),0),0)+IF(A66&gt;=הלוואות!$D$22,IF(מרכז!A66&lt;=הלוואות!$E$22,IF(DAY(מרכז!A66)=הלוואות!$F$22,הלוואות!$G$22,0),0),0)+IF(A66&gt;=הלוואות!$D$23,IF(מרכז!A66&lt;=הלוואות!$E$23,IF(DAY(מרכז!A66)=הלוואות!$F$23,הלוואות!$G$23,0),0),0)+IF(A66&gt;=הלוואות!$D$24,IF(מרכז!A66&lt;=הלוואות!$E$24,IF(DAY(מרכז!A66)=הלוואות!$F$24,הלוואות!$G$24,0),0),0)+IF(A66&gt;=הלוואות!$D$25,IF(מרכז!A66&lt;=הלוואות!$E$25,IF(DAY(מרכז!A66)=הלוואות!$F$25,הלוואות!$G$25,0),0),0)+IF(A66&gt;=הלוואות!$D$26,IF(מרכז!A66&lt;=הלוואות!$E$26,IF(DAY(מרכז!A66)=הלוואות!$F$26,הלוואות!$G$26,0),0),0)+IF(A66&gt;=הלוואות!$D$27,IF(מרכז!A66&lt;=הלוואות!$E$27,IF(DAY(מרכז!A66)=הלוואות!$F$27,הלוואות!$G$27,0),0),0)+IF(A66&gt;=הלוואות!$D$28,IF(מרכז!A66&lt;=הלוואות!$E$28,IF(DAY(מרכז!A66)=הלוואות!$F$28,הלוואות!$G$28,0),0),0)+IF(A66&gt;=הלוואות!$D$29,IF(מרכז!A66&lt;=הלוואות!$E$29,IF(DAY(מרכז!A66)=הלוואות!$F$29,הלוואות!$G$29,0),0),0)+IF(A66&gt;=הלוואות!$D$30,IF(מרכז!A66&lt;=הלוואות!$E$30,IF(DAY(מרכז!A66)=הלוואות!$F$30,הלוואות!$G$30,0),0),0)+IF(A66&gt;=הלוואות!$D$31,IF(מרכז!A66&lt;=הלוואות!$E$31,IF(DAY(מרכז!A66)=הלוואות!$F$31,הלוואות!$G$31,0),0),0)+IF(A66&gt;=הלוואות!$D$32,IF(מרכז!A66&lt;=הלוואות!$E$32,IF(DAY(מרכז!A66)=הלוואות!$F$32,הלוואות!$G$32,0),0),0)+IF(A66&gt;=הלוואות!$D$33,IF(מרכז!A66&lt;=הלוואות!$E$33,IF(DAY(מרכז!A66)=הלוואות!$F$33,הלוואות!$G$33,0),0),0)+IF(A66&gt;=הלוואות!$D$34,IF(מרכז!A66&lt;=הלוואות!$E$34,IF(DAY(מרכז!A66)=הלוואות!$F$34,הלוואות!$G$34,0),0),0)</f>
        <v>0</v>
      </c>
      <c r="E66" s="93">
        <f>SUMIF(הלוואות!$D$46:$D$65,מרכז!A66,הלוואות!$E$46:$E$65)</f>
        <v>0</v>
      </c>
      <c r="F66" s="93">
        <f>SUMIF(נכנסים!$A$5:$A$5890,מרכז!A66,נכנסים!$B$5:$B$5890)</f>
        <v>0</v>
      </c>
      <c r="G66" s="94"/>
      <c r="H66" s="94"/>
      <c r="I66" s="94"/>
      <c r="J66" s="99">
        <f t="shared" si="1"/>
        <v>50000</v>
      </c>
    </row>
    <row r="67" spans="1:10">
      <c r="A67" s="153">
        <v>45720</v>
      </c>
      <c r="B67" s="93">
        <f>SUMIF(יוצאים!$A$5:$A$5835,מרכז!A67,יוצאים!$D$5:$D$5835)</f>
        <v>0</v>
      </c>
      <c r="C67" s="93">
        <f>HLOOKUP(DAY($A67),'טב.הו"ק'!$G$4:$AK$162,'טב.הו"ק'!$A$162+2,FALSE)</f>
        <v>0</v>
      </c>
      <c r="D67" s="93">
        <f>IF(A67&gt;=הלוואות!$D$5,IF(מרכז!A67&lt;=הלוואות!$E$5,IF(DAY(מרכז!A67)=הלוואות!$F$5,הלוואות!$G$5,0),0),0)+IF(A67&gt;=הלוואות!$D$6,IF(מרכז!A67&lt;=הלוואות!$E$6,IF(DAY(מרכז!A67)=הלוואות!$F$6,הלוואות!$G$6,0),0),0)+IF(A67&gt;=הלוואות!$D$7,IF(מרכז!A67&lt;=הלוואות!$E$7,IF(DAY(מרכז!A67)=הלוואות!$F$7,הלוואות!$G$7,0),0),0)+IF(A67&gt;=הלוואות!$D$8,IF(מרכז!A67&lt;=הלוואות!$E$8,IF(DAY(מרכז!A67)=הלוואות!$F$8,הלוואות!$G$8,0),0),0)+IF(A67&gt;=הלוואות!$D$9,IF(מרכז!A67&lt;=הלוואות!$E$9,IF(DAY(מרכז!A67)=הלוואות!$F$9,הלוואות!$G$9,0),0),0)+IF(A67&gt;=הלוואות!$D$10,IF(מרכז!A67&lt;=הלוואות!$E$10,IF(DAY(מרכז!A67)=הלוואות!$F$10,הלוואות!$G$10,0),0),0)+IF(A67&gt;=הלוואות!$D$11,IF(מרכז!A67&lt;=הלוואות!$E$11,IF(DAY(מרכז!A67)=הלוואות!$F$11,הלוואות!$G$11,0),0),0)+IF(A67&gt;=הלוואות!$D$12,IF(מרכז!A67&lt;=הלוואות!$E$12,IF(DAY(מרכז!A67)=הלוואות!$F$12,הלוואות!$G$12,0),0),0)+IF(A67&gt;=הלוואות!$D$13,IF(מרכז!A67&lt;=הלוואות!$E$13,IF(DAY(מרכז!A67)=הלוואות!$F$13,הלוואות!$G$13,0),0),0)+IF(A67&gt;=הלוואות!$D$14,IF(מרכז!A67&lt;=הלוואות!$E$14,IF(DAY(מרכז!A67)=הלוואות!$F$14,הלוואות!$G$14,0),0),0)+IF(A67&gt;=הלוואות!$D$15,IF(מרכז!A67&lt;=הלוואות!$E$15,IF(DAY(מרכז!A67)=הלוואות!$F$15,הלוואות!$G$15,0),0),0)+IF(A67&gt;=הלוואות!$D$16,IF(מרכז!A67&lt;=הלוואות!$E$16,IF(DAY(מרכז!A67)=הלוואות!$F$16,הלוואות!$G$16,0),0),0)+IF(A67&gt;=הלוואות!$D$17,IF(מרכז!A67&lt;=הלוואות!$E$17,IF(DAY(מרכז!A67)=הלוואות!$F$17,הלוואות!$G$17,0),0),0)+IF(A67&gt;=הלוואות!$D$18,IF(מרכז!A67&lt;=הלוואות!$E$18,IF(DAY(מרכז!A67)=הלוואות!$F$18,הלוואות!$G$18,0),0),0)+IF(A67&gt;=הלוואות!$D$19,IF(מרכז!A67&lt;=הלוואות!$E$19,IF(DAY(מרכז!A67)=הלוואות!$F$19,הלוואות!$G$19,0),0),0)+IF(A67&gt;=הלוואות!$D$20,IF(מרכז!A67&lt;=הלוואות!$E$20,IF(DAY(מרכז!A67)=הלוואות!$F$20,הלוואות!$G$20,0),0),0)+IF(A67&gt;=הלוואות!$D$21,IF(מרכז!A67&lt;=הלוואות!$E$21,IF(DAY(מרכז!A67)=הלוואות!$F$21,הלוואות!$G$21,0),0),0)+IF(A67&gt;=הלוואות!$D$22,IF(מרכז!A67&lt;=הלוואות!$E$22,IF(DAY(מרכז!A67)=הלוואות!$F$22,הלוואות!$G$22,0),0),0)+IF(A67&gt;=הלוואות!$D$23,IF(מרכז!A67&lt;=הלוואות!$E$23,IF(DAY(מרכז!A67)=הלוואות!$F$23,הלוואות!$G$23,0),0),0)+IF(A67&gt;=הלוואות!$D$24,IF(מרכז!A67&lt;=הלוואות!$E$24,IF(DAY(מרכז!A67)=הלוואות!$F$24,הלוואות!$G$24,0),0),0)+IF(A67&gt;=הלוואות!$D$25,IF(מרכז!A67&lt;=הלוואות!$E$25,IF(DAY(מרכז!A67)=הלוואות!$F$25,הלוואות!$G$25,0),0),0)+IF(A67&gt;=הלוואות!$D$26,IF(מרכז!A67&lt;=הלוואות!$E$26,IF(DAY(מרכז!A67)=הלוואות!$F$26,הלוואות!$G$26,0),0),0)+IF(A67&gt;=הלוואות!$D$27,IF(מרכז!A67&lt;=הלוואות!$E$27,IF(DAY(מרכז!A67)=הלוואות!$F$27,הלוואות!$G$27,0),0),0)+IF(A67&gt;=הלוואות!$D$28,IF(מרכז!A67&lt;=הלוואות!$E$28,IF(DAY(מרכז!A67)=הלוואות!$F$28,הלוואות!$G$28,0),0),0)+IF(A67&gt;=הלוואות!$D$29,IF(מרכז!A67&lt;=הלוואות!$E$29,IF(DAY(מרכז!A67)=הלוואות!$F$29,הלוואות!$G$29,0),0),0)+IF(A67&gt;=הלוואות!$D$30,IF(מרכז!A67&lt;=הלוואות!$E$30,IF(DAY(מרכז!A67)=הלוואות!$F$30,הלוואות!$G$30,0),0),0)+IF(A67&gt;=הלוואות!$D$31,IF(מרכז!A67&lt;=הלוואות!$E$31,IF(DAY(מרכז!A67)=הלוואות!$F$31,הלוואות!$G$31,0),0),0)+IF(A67&gt;=הלוואות!$D$32,IF(מרכז!A67&lt;=הלוואות!$E$32,IF(DAY(מרכז!A67)=הלוואות!$F$32,הלוואות!$G$32,0),0),0)+IF(A67&gt;=הלוואות!$D$33,IF(מרכז!A67&lt;=הלוואות!$E$33,IF(DAY(מרכז!A67)=הלוואות!$F$33,הלוואות!$G$33,0),0),0)+IF(A67&gt;=הלוואות!$D$34,IF(מרכז!A67&lt;=הלוואות!$E$34,IF(DAY(מרכז!A67)=הלוואות!$F$34,הלוואות!$G$34,0),0),0)</f>
        <v>0</v>
      </c>
      <c r="E67" s="93">
        <f>SUMIF(הלוואות!$D$46:$D$65,מרכז!A67,הלוואות!$E$46:$E$65)</f>
        <v>0</v>
      </c>
      <c r="F67" s="93">
        <f>SUMIF(נכנסים!$A$5:$A$5890,מרכז!A67,נכנסים!$B$5:$B$5890)</f>
        <v>0</v>
      </c>
      <c r="G67" s="94"/>
      <c r="H67" s="94"/>
      <c r="I67" s="94"/>
      <c r="J67" s="99">
        <f t="shared" si="1"/>
        <v>50000</v>
      </c>
    </row>
    <row r="68" spans="1:10">
      <c r="A68" s="153">
        <v>45721</v>
      </c>
      <c r="B68" s="93">
        <f>SUMIF(יוצאים!$A$5:$A$5835,מרכז!A68,יוצאים!$D$5:$D$5835)</f>
        <v>0</v>
      </c>
      <c r="C68" s="93">
        <f>HLOOKUP(DAY($A68),'טב.הו"ק'!$G$4:$AK$162,'טב.הו"ק'!$A$162+2,FALSE)</f>
        <v>0</v>
      </c>
      <c r="D68" s="93">
        <f>IF(A68&gt;=הלוואות!$D$5,IF(מרכז!A68&lt;=הלוואות!$E$5,IF(DAY(מרכז!A68)=הלוואות!$F$5,הלוואות!$G$5,0),0),0)+IF(A68&gt;=הלוואות!$D$6,IF(מרכז!A68&lt;=הלוואות!$E$6,IF(DAY(מרכז!A68)=הלוואות!$F$6,הלוואות!$G$6,0),0),0)+IF(A68&gt;=הלוואות!$D$7,IF(מרכז!A68&lt;=הלוואות!$E$7,IF(DAY(מרכז!A68)=הלוואות!$F$7,הלוואות!$G$7,0),0),0)+IF(A68&gt;=הלוואות!$D$8,IF(מרכז!A68&lt;=הלוואות!$E$8,IF(DAY(מרכז!A68)=הלוואות!$F$8,הלוואות!$G$8,0),0),0)+IF(A68&gt;=הלוואות!$D$9,IF(מרכז!A68&lt;=הלוואות!$E$9,IF(DAY(מרכז!A68)=הלוואות!$F$9,הלוואות!$G$9,0),0),0)+IF(A68&gt;=הלוואות!$D$10,IF(מרכז!A68&lt;=הלוואות!$E$10,IF(DAY(מרכז!A68)=הלוואות!$F$10,הלוואות!$G$10,0),0),0)+IF(A68&gt;=הלוואות!$D$11,IF(מרכז!A68&lt;=הלוואות!$E$11,IF(DAY(מרכז!A68)=הלוואות!$F$11,הלוואות!$G$11,0),0),0)+IF(A68&gt;=הלוואות!$D$12,IF(מרכז!A68&lt;=הלוואות!$E$12,IF(DAY(מרכז!A68)=הלוואות!$F$12,הלוואות!$G$12,0),0),0)+IF(A68&gt;=הלוואות!$D$13,IF(מרכז!A68&lt;=הלוואות!$E$13,IF(DAY(מרכז!A68)=הלוואות!$F$13,הלוואות!$G$13,0),0),0)+IF(A68&gt;=הלוואות!$D$14,IF(מרכז!A68&lt;=הלוואות!$E$14,IF(DAY(מרכז!A68)=הלוואות!$F$14,הלוואות!$G$14,0),0),0)+IF(A68&gt;=הלוואות!$D$15,IF(מרכז!A68&lt;=הלוואות!$E$15,IF(DAY(מרכז!A68)=הלוואות!$F$15,הלוואות!$G$15,0),0),0)+IF(A68&gt;=הלוואות!$D$16,IF(מרכז!A68&lt;=הלוואות!$E$16,IF(DAY(מרכז!A68)=הלוואות!$F$16,הלוואות!$G$16,0),0),0)+IF(A68&gt;=הלוואות!$D$17,IF(מרכז!A68&lt;=הלוואות!$E$17,IF(DAY(מרכז!A68)=הלוואות!$F$17,הלוואות!$G$17,0),0),0)+IF(A68&gt;=הלוואות!$D$18,IF(מרכז!A68&lt;=הלוואות!$E$18,IF(DAY(מרכז!A68)=הלוואות!$F$18,הלוואות!$G$18,0),0),0)+IF(A68&gt;=הלוואות!$D$19,IF(מרכז!A68&lt;=הלוואות!$E$19,IF(DAY(מרכז!A68)=הלוואות!$F$19,הלוואות!$G$19,0),0),0)+IF(A68&gt;=הלוואות!$D$20,IF(מרכז!A68&lt;=הלוואות!$E$20,IF(DAY(מרכז!A68)=הלוואות!$F$20,הלוואות!$G$20,0),0),0)+IF(A68&gt;=הלוואות!$D$21,IF(מרכז!A68&lt;=הלוואות!$E$21,IF(DAY(מרכז!A68)=הלוואות!$F$21,הלוואות!$G$21,0),0),0)+IF(A68&gt;=הלוואות!$D$22,IF(מרכז!A68&lt;=הלוואות!$E$22,IF(DAY(מרכז!A68)=הלוואות!$F$22,הלוואות!$G$22,0),0),0)+IF(A68&gt;=הלוואות!$D$23,IF(מרכז!A68&lt;=הלוואות!$E$23,IF(DAY(מרכז!A68)=הלוואות!$F$23,הלוואות!$G$23,0),0),0)+IF(A68&gt;=הלוואות!$D$24,IF(מרכז!A68&lt;=הלוואות!$E$24,IF(DAY(מרכז!A68)=הלוואות!$F$24,הלוואות!$G$24,0),0),0)+IF(A68&gt;=הלוואות!$D$25,IF(מרכז!A68&lt;=הלוואות!$E$25,IF(DAY(מרכז!A68)=הלוואות!$F$25,הלוואות!$G$25,0),0),0)+IF(A68&gt;=הלוואות!$D$26,IF(מרכז!A68&lt;=הלוואות!$E$26,IF(DAY(מרכז!A68)=הלוואות!$F$26,הלוואות!$G$26,0),0),0)+IF(A68&gt;=הלוואות!$D$27,IF(מרכז!A68&lt;=הלוואות!$E$27,IF(DAY(מרכז!A68)=הלוואות!$F$27,הלוואות!$G$27,0),0),0)+IF(A68&gt;=הלוואות!$D$28,IF(מרכז!A68&lt;=הלוואות!$E$28,IF(DAY(מרכז!A68)=הלוואות!$F$28,הלוואות!$G$28,0),0),0)+IF(A68&gt;=הלוואות!$D$29,IF(מרכז!A68&lt;=הלוואות!$E$29,IF(DAY(מרכז!A68)=הלוואות!$F$29,הלוואות!$G$29,0),0),0)+IF(A68&gt;=הלוואות!$D$30,IF(מרכז!A68&lt;=הלוואות!$E$30,IF(DAY(מרכז!A68)=הלוואות!$F$30,הלוואות!$G$30,0),0),0)+IF(A68&gt;=הלוואות!$D$31,IF(מרכז!A68&lt;=הלוואות!$E$31,IF(DAY(מרכז!A68)=הלוואות!$F$31,הלוואות!$G$31,0),0),0)+IF(A68&gt;=הלוואות!$D$32,IF(מרכז!A68&lt;=הלוואות!$E$32,IF(DAY(מרכז!A68)=הלוואות!$F$32,הלוואות!$G$32,0),0),0)+IF(A68&gt;=הלוואות!$D$33,IF(מרכז!A68&lt;=הלוואות!$E$33,IF(DAY(מרכז!A68)=הלוואות!$F$33,הלוואות!$G$33,0),0),0)+IF(A68&gt;=הלוואות!$D$34,IF(מרכז!A68&lt;=הלוואות!$E$34,IF(DAY(מרכז!A68)=הלוואות!$F$34,הלוואות!$G$34,0),0),0)</f>
        <v>0</v>
      </c>
      <c r="E68" s="93">
        <f>SUMIF(הלוואות!$D$46:$D$65,מרכז!A68,הלוואות!$E$46:$E$65)</f>
        <v>0</v>
      </c>
      <c r="F68" s="93">
        <f>SUMIF(נכנסים!$A$5:$A$5890,מרכז!A68,נכנסים!$B$5:$B$5890)</f>
        <v>0</v>
      </c>
      <c r="G68" s="94"/>
      <c r="H68" s="94"/>
      <c r="I68" s="94"/>
      <c r="J68" s="99">
        <f t="shared" si="1"/>
        <v>50000</v>
      </c>
    </row>
    <row r="69" spans="1:10">
      <c r="A69" s="153">
        <v>45722</v>
      </c>
      <c r="B69" s="93">
        <f>SUMIF(יוצאים!$A$5:$A$5835,מרכז!A69,יוצאים!$D$5:$D$5835)</f>
        <v>0</v>
      </c>
      <c r="C69" s="93">
        <f>HLOOKUP(DAY($A69),'טב.הו"ק'!$G$4:$AK$162,'טב.הו"ק'!$A$162+2,FALSE)</f>
        <v>0</v>
      </c>
      <c r="D69" s="93">
        <f>IF(A69&gt;=הלוואות!$D$5,IF(מרכז!A69&lt;=הלוואות!$E$5,IF(DAY(מרכז!A69)=הלוואות!$F$5,הלוואות!$G$5,0),0),0)+IF(A69&gt;=הלוואות!$D$6,IF(מרכז!A69&lt;=הלוואות!$E$6,IF(DAY(מרכז!A69)=הלוואות!$F$6,הלוואות!$G$6,0),0),0)+IF(A69&gt;=הלוואות!$D$7,IF(מרכז!A69&lt;=הלוואות!$E$7,IF(DAY(מרכז!A69)=הלוואות!$F$7,הלוואות!$G$7,0),0),0)+IF(A69&gt;=הלוואות!$D$8,IF(מרכז!A69&lt;=הלוואות!$E$8,IF(DAY(מרכז!A69)=הלוואות!$F$8,הלוואות!$G$8,0),0),0)+IF(A69&gt;=הלוואות!$D$9,IF(מרכז!A69&lt;=הלוואות!$E$9,IF(DAY(מרכז!A69)=הלוואות!$F$9,הלוואות!$G$9,0),0),0)+IF(A69&gt;=הלוואות!$D$10,IF(מרכז!A69&lt;=הלוואות!$E$10,IF(DAY(מרכז!A69)=הלוואות!$F$10,הלוואות!$G$10,0),0),0)+IF(A69&gt;=הלוואות!$D$11,IF(מרכז!A69&lt;=הלוואות!$E$11,IF(DAY(מרכז!A69)=הלוואות!$F$11,הלוואות!$G$11,0),0),0)+IF(A69&gt;=הלוואות!$D$12,IF(מרכז!A69&lt;=הלוואות!$E$12,IF(DAY(מרכז!A69)=הלוואות!$F$12,הלוואות!$G$12,0),0),0)+IF(A69&gt;=הלוואות!$D$13,IF(מרכז!A69&lt;=הלוואות!$E$13,IF(DAY(מרכז!A69)=הלוואות!$F$13,הלוואות!$G$13,0),0),0)+IF(A69&gt;=הלוואות!$D$14,IF(מרכז!A69&lt;=הלוואות!$E$14,IF(DAY(מרכז!A69)=הלוואות!$F$14,הלוואות!$G$14,0),0),0)+IF(A69&gt;=הלוואות!$D$15,IF(מרכז!A69&lt;=הלוואות!$E$15,IF(DAY(מרכז!A69)=הלוואות!$F$15,הלוואות!$G$15,0),0),0)+IF(A69&gt;=הלוואות!$D$16,IF(מרכז!A69&lt;=הלוואות!$E$16,IF(DAY(מרכז!A69)=הלוואות!$F$16,הלוואות!$G$16,0),0),0)+IF(A69&gt;=הלוואות!$D$17,IF(מרכז!A69&lt;=הלוואות!$E$17,IF(DAY(מרכז!A69)=הלוואות!$F$17,הלוואות!$G$17,0),0),0)+IF(A69&gt;=הלוואות!$D$18,IF(מרכז!A69&lt;=הלוואות!$E$18,IF(DAY(מרכז!A69)=הלוואות!$F$18,הלוואות!$G$18,0),0),0)+IF(A69&gt;=הלוואות!$D$19,IF(מרכז!A69&lt;=הלוואות!$E$19,IF(DAY(מרכז!A69)=הלוואות!$F$19,הלוואות!$G$19,0),0),0)+IF(A69&gt;=הלוואות!$D$20,IF(מרכז!A69&lt;=הלוואות!$E$20,IF(DAY(מרכז!A69)=הלוואות!$F$20,הלוואות!$G$20,0),0),0)+IF(A69&gt;=הלוואות!$D$21,IF(מרכז!A69&lt;=הלוואות!$E$21,IF(DAY(מרכז!A69)=הלוואות!$F$21,הלוואות!$G$21,0),0),0)+IF(A69&gt;=הלוואות!$D$22,IF(מרכז!A69&lt;=הלוואות!$E$22,IF(DAY(מרכז!A69)=הלוואות!$F$22,הלוואות!$G$22,0),0),0)+IF(A69&gt;=הלוואות!$D$23,IF(מרכז!A69&lt;=הלוואות!$E$23,IF(DAY(מרכז!A69)=הלוואות!$F$23,הלוואות!$G$23,0),0),0)+IF(A69&gt;=הלוואות!$D$24,IF(מרכז!A69&lt;=הלוואות!$E$24,IF(DAY(מרכז!A69)=הלוואות!$F$24,הלוואות!$G$24,0),0),0)+IF(A69&gt;=הלוואות!$D$25,IF(מרכז!A69&lt;=הלוואות!$E$25,IF(DAY(מרכז!A69)=הלוואות!$F$25,הלוואות!$G$25,0),0),0)+IF(A69&gt;=הלוואות!$D$26,IF(מרכז!A69&lt;=הלוואות!$E$26,IF(DAY(מרכז!A69)=הלוואות!$F$26,הלוואות!$G$26,0),0),0)+IF(A69&gt;=הלוואות!$D$27,IF(מרכז!A69&lt;=הלוואות!$E$27,IF(DAY(מרכז!A69)=הלוואות!$F$27,הלוואות!$G$27,0),0),0)+IF(A69&gt;=הלוואות!$D$28,IF(מרכז!A69&lt;=הלוואות!$E$28,IF(DAY(מרכז!A69)=הלוואות!$F$28,הלוואות!$G$28,0),0),0)+IF(A69&gt;=הלוואות!$D$29,IF(מרכז!A69&lt;=הלוואות!$E$29,IF(DAY(מרכז!A69)=הלוואות!$F$29,הלוואות!$G$29,0),0),0)+IF(A69&gt;=הלוואות!$D$30,IF(מרכז!A69&lt;=הלוואות!$E$30,IF(DAY(מרכז!A69)=הלוואות!$F$30,הלוואות!$G$30,0),0),0)+IF(A69&gt;=הלוואות!$D$31,IF(מרכז!A69&lt;=הלוואות!$E$31,IF(DAY(מרכז!A69)=הלוואות!$F$31,הלוואות!$G$31,0),0),0)+IF(A69&gt;=הלוואות!$D$32,IF(מרכז!A69&lt;=הלוואות!$E$32,IF(DAY(מרכז!A69)=הלוואות!$F$32,הלוואות!$G$32,0),0),0)+IF(A69&gt;=הלוואות!$D$33,IF(מרכז!A69&lt;=הלוואות!$E$33,IF(DAY(מרכז!A69)=הלוואות!$F$33,הלוואות!$G$33,0),0),0)+IF(A69&gt;=הלוואות!$D$34,IF(מרכז!A69&lt;=הלוואות!$E$34,IF(DAY(מרכז!A69)=הלוואות!$F$34,הלוואות!$G$34,0),0),0)</f>
        <v>0</v>
      </c>
      <c r="E69" s="93">
        <f>SUMIF(הלוואות!$D$46:$D$65,מרכז!A69,הלוואות!$E$46:$E$65)</f>
        <v>0</v>
      </c>
      <c r="F69" s="93">
        <f>SUMIF(נכנסים!$A$5:$A$5890,מרכז!A69,נכנסים!$B$5:$B$5890)</f>
        <v>0</v>
      </c>
      <c r="G69" s="94"/>
      <c r="H69" s="94"/>
      <c r="I69" s="94"/>
      <c r="J69" s="99">
        <f t="shared" si="1"/>
        <v>50000</v>
      </c>
    </row>
    <row r="70" spans="1:10">
      <c r="A70" s="153">
        <v>45723</v>
      </c>
      <c r="B70" s="93">
        <f>SUMIF(יוצאים!$A$5:$A$5835,מרכז!A70,יוצאים!$D$5:$D$5835)</f>
        <v>0</v>
      </c>
      <c r="C70" s="93">
        <f>HLOOKUP(DAY($A70),'טב.הו"ק'!$G$4:$AK$162,'טב.הו"ק'!$A$162+2,FALSE)</f>
        <v>0</v>
      </c>
      <c r="D70" s="93">
        <f>IF(A70&gt;=הלוואות!$D$5,IF(מרכז!A70&lt;=הלוואות!$E$5,IF(DAY(מרכז!A70)=הלוואות!$F$5,הלוואות!$G$5,0),0),0)+IF(A70&gt;=הלוואות!$D$6,IF(מרכז!A70&lt;=הלוואות!$E$6,IF(DAY(מרכז!A70)=הלוואות!$F$6,הלוואות!$G$6,0),0),0)+IF(A70&gt;=הלוואות!$D$7,IF(מרכז!A70&lt;=הלוואות!$E$7,IF(DAY(מרכז!A70)=הלוואות!$F$7,הלוואות!$G$7,0),0),0)+IF(A70&gt;=הלוואות!$D$8,IF(מרכז!A70&lt;=הלוואות!$E$8,IF(DAY(מרכז!A70)=הלוואות!$F$8,הלוואות!$G$8,0),0),0)+IF(A70&gt;=הלוואות!$D$9,IF(מרכז!A70&lt;=הלוואות!$E$9,IF(DAY(מרכז!A70)=הלוואות!$F$9,הלוואות!$G$9,0),0),0)+IF(A70&gt;=הלוואות!$D$10,IF(מרכז!A70&lt;=הלוואות!$E$10,IF(DAY(מרכז!A70)=הלוואות!$F$10,הלוואות!$G$10,0),0),0)+IF(A70&gt;=הלוואות!$D$11,IF(מרכז!A70&lt;=הלוואות!$E$11,IF(DAY(מרכז!A70)=הלוואות!$F$11,הלוואות!$G$11,0),0),0)+IF(A70&gt;=הלוואות!$D$12,IF(מרכז!A70&lt;=הלוואות!$E$12,IF(DAY(מרכז!A70)=הלוואות!$F$12,הלוואות!$G$12,0),0),0)+IF(A70&gt;=הלוואות!$D$13,IF(מרכז!A70&lt;=הלוואות!$E$13,IF(DAY(מרכז!A70)=הלוואות!$F$13,הלוואות!$G$13,0),0),0)+IF(A70&gt;=הלוואות!$D$14,IF(מרכז!A70&lt;=הלוואות!$E$14,IF(DAY(מרכז!A70)=הלוואות!$F$14,הלוואות!$G$14,0),0),0)+IF(A70&gt;=הלוואות!$D$15,IF(מרכז!A70&lt;=הלוואות!$E$15,IF(DAY(מרכז!A70)=הלוואות!$F$15,הלוואות!$G$15,0),0),0)+IF(A70&gt;=הלוואות!$D$16,IF(מרכז!A70&lt;=הלוואות!$E$16,IF(DAY(מרכז!A70)=הלוואות!$F$16,הלוואות!$G$16,0),0),0)+IF(A70&gt;=הלוואות!$D$17,IF(מרכז!A70&lt;=הלוואות!$E$17,IF(DAY(מרכז!A70)=הלוואות!$F$17,הלוואות!$G$17,0),0),0)+IF(A70&gt;=הלוואות!$D$18,IF(מרכז!A70&lt;=הלוואות!$E$18,IF(DAY(מרכז!A70)=הלוואות!$F$18,הלוואות!$G$18,0),0),0)+IF(A70&gt;=הלוואות!$D$19,IF(מרכז!A70&lt;=הלוואות!$E$19,IF(DAY(מרכז!A70)=הלוואות!$F$19,הלוואות!$G$19,0),0),0)+IF(A70&gt;=הלוואות!$D$20,IF(מרכז!A70&lt;=הלוואות!$E$20,IF(DAY(מרכז!A70)=הלוואות!$F$20,הלוואות!$G$20,0),0),0)+IF(A70&gt;=הלוואות!$D$21,IF(מרכז!A70&lt;=הלוואות!$E$21,IF(DAY(מרכז!A70)=הלוואות!$F$21,הלוואות!$G$21,0),0),0)+IF(A70&gt;=הלוואות!$D$22,IF(מרכז!A70&lt;=הלוואות!$E$22,IF(DAY(מרכז!A70)=הלוואות!$F$22,הלוואות!$G$22,0),0),0)+IF(A70&gt;=הלוואות!$D$23,IF(מרכז!A70&lt;=הלוואות!$E$23,IF(DAY(מרכז!A70)=הלוואות!$F$23,הלוואות!$G$23,0),0),0)+IF(A70&gt;=הלוואות!$D$24,IF(מרכז!A70&lt;=הלוואות!$E$24,IF(DAY(מרכז!A70)=הלוואות!$F$24,הלוואות!$G$24,0),0),0)+IF(A70&gt;=הלוואות!$D$25,IF(מרכז!A70&lt;=הלוואות!$E$25,IF(DAY(מרכז!A70)=הלוואות!$F$25,הלוואות!$G$25,0),0),0)+IF(A70&gt;=הלוואות!$D$26,IF(מרכז!A70&lt;=הלוואות!$E$26,IF(DAY(מרכז!A70)=הלוואות!$F$26,הלוואות!$G$26,0),0),0)+IF(A70&gt;=הלוואות!$D$27,IF(מרכז!A70&lt;=הלוואות!$E$27,IF(DAY(מרכז!A70)=הלוואות!$F$27,הלוואות!$G$27,0),0),0)+IF(A70&gt;=הלוואות!$D$28,IF(מרכז!A70&lt;=הלוואות!$E$28,IF(DAY(מרכז!A70)=הלוואות!$F$28,הלוואות!$G$28,0),0),0)+IF(A70&gt;=הלוואות!$D$29,IF(מרכז!A70&lt;=הלוואות!$E$29,IF(DAY(מרכז!A70)=הלוואות!$F$29,הלוואות!$G$29,0),0),0)+IF(A70&gt;=הלוואות!$D$30,IF(מרכז!A70&lt;=הלוואות!$E$30,IF(DAY(מרכז!A70)=הלוואות!$F$30,הלוואות!$G$30,0),0),0)+IF(A70&gt;=הלוואות!$D$31,IF(מרכז!A70&lt;=הלוואות!$E$31,IF(DAY(מרכז!A70)=הלוואות!$F$31,הלוואות!$G$31,0),0),0)+IF(A70&gt;=הלוואות!$D$32,IF(מרכז!A70&lt;=הלוואות!$E$32,IF(DAY(מרכז!A70)=הלוואות!$F$32,הלוואות!$G$32,0),0),0)+IF(A70&gt;=הלוואות!$D$33,IF(מרכז!A70&lt;=הלוואות!$E$33,IF(DAY(מרכז!A70)=הלוואות!$F$33,הלוואות!$G$33,0),0),0)+IF(A70&gt;=הלוואות!$D$34,IF(מרכז!A70&lt;=הלוואות!$E$34,IF(DAY(מרכז!A70)=הלוואות!$F$34,הלוואות!$G$34,0),0),0)</f>
        <v>0</v>
      </c>
      <c r="E70" s="93">
        <f>SUMIF(הלוואות!$D$46:$D$65,מרכז!A70,הלוואות!$E$46:$E$65)</f>
        <v>0</v>
      </c>
      <c r="F70" s="93">
        <f>SUMIF(נכנסים!$A$5:$A$5890,מרכז!A70,נכנסים!$B$5:$B$5890)</f>
        <v>0</v>
      </c>
      <c r="G70" s="94"/>
      <c r="H70" s="94"/>
      <c r="I70" s="94"/>
      <c r="J70" s="99">
        <f t="shared" si="1"/>
        <v>50000</v>
      </c>
    </row>
    <row r="71" spans="1:10">
      <c r="A71" s="153">
        <v>45724</v>
      </c>
      <c r="B71" s="93">
        <f>SUMIF(יוצאים!$A$5:$A$5835,מרכז!A71,יוצאים!$D$5:$D$5835)</f>
        <v>0</v>
      </c>
      <c r="C71" s="93">
        <f>HLOOKUP(DAY($A71),'טב.הו"ק'!$G$4:$AK$162,'טב.הו"ק'!$A$162+2,FALSE)</f>
        <v>0</v>
      </c>
      <c r="D71" s="93">
        <f>IF(A71&gt;=הלוואות!$D$5,IF(מרכז!A71&lt;=הלוואות!$E$5,IF(DAY(מרכז!A71)=הלוואות!$F$5,הלוואות!$G$5,0),0),0)+IF(A71&gt;=הלוואות!$D$6,IF(מרכז!A71&lt;=הלוואות!$E$6,IF(DAY(מרכז!A71)=הלוואות!$F$6,הלוואות!$G$6,0),0),0)+IF(A71&gt;=הלוואות!$D$7,IF(מרכז!A71&lt;=הלוואות!$E$7,IF(DAY(מרכז!A71)=הלוואות!$F$7,הלוואות!$G$7,0),0),0)+IF(A71&gt;=הלוואות!$D$8,IF(מרכז!A71&lt;=הלוואות!$E$8,IF(DAY(מרכז!A71)=הלוואות!$F$8,הלוואות!$G$8,0),0),0)+IF(A71&gt;=הלוואות!$D$9,IF(מרכז!A71&lt;=הלוואות!$E$9,IF(DAY(מרכז!A71)=הלוואות!$F$9,הלוואות!$G$9,0),0),0)+IF(A71&gt;=הלוואות!$D$10,IF(מרכז!A71&lt;=הלוואות!$E$10,IF(DAY(מרכז!A71)=הלוואות!$F$10,הלוואות!$G$10,0),0),0)+IF(A71&gt;=הלוואות!$D$11,IF(מרכז!A71&lt;=הלוואות!$E$11,IF(DAY(מרכז!A71)=הלוואות!$F$11,הלוואות!$G$11,0),0),0)+IF(A71&gt;=הלוואות!$D$12,IF(מרכז!A71&lt;=הלוואות!$E$12,IF(DAY(מרכז!A71)=הלוואות!$F$12,הלוואות!$G$12,0),0),0)+IF(A71&gt;=הלוואות!$D$13,IF(מרכז!A71&lt;=הלוואות!$E$13,IF(DAY(מרכז!A71)=הלוואות!$F$13,הלוואות!$G$13,0),0),0)+IF(A71&gt;=הלוואות!$D$14,IF(מרכז!A71&lt;=הלוואות!$E$14,IF(DAY(מרכז!A71)=הלוואות!$F$14,הלוואות!$G$14,0),0),0)+IF(A71&gt;=הלוואות!$D$15,IF(מרכז!A71&lt;=הלוואות!$E$15,IF(DAY(מרכז!A71)=הלוואות!$F$15,הלוואות!$G$15,0),0),0)+IF(A71&gt;=הלוואות!$D$16,IF(מרכז!A71&lt;=הלוואות!$E$16,IF(DAY(מרכז!A71)=הלוואות!$F$16,הלוואות!$G$16,0),0),0)+IF(A71&gt;=הלוואות!$D$17,IF(מרכז!A71&lt;=הלוואות!$E$17,IF(DAY(מרכז!A71)=הלוואות!$F$17,הלוואות!$G$17,0),0),0)+IF(A71&gt;=הלוואות!$D$18,IF(מרכז!A71&lt;=הלוואות!$E$18,IF(DAY(מרכז!A71)=הלוואות!$F$18,הלוואות!$G$18,0),0),0)+IF(A71&gt;=הלוואות!$D$19,IF(מרכז!A71&lt;=הלוואות!$E$19,IF(DAY(מרכז!A71)=הלוואות!$F$19,הלוואות!$G$19,0),0),0)+IF(A71&gt;=הלוואות!$D$20,IF(מרכז!A71&lt;=הלוואות!$E$20,IF(DAY(מרכז!A71)=הלוואות!$F$20,הלוואות!$G$20,0),0),0)+IF(A71&gt;=הלוואות!$D$21,IF(מרכז!A71&lt;=הלוואות!$E$21,IF(DAY(מרכז!A71)=הלוואות!$F$21,הלוואות!$G$21,0),0),0)+IF(A71&gt;=הלוואות!$D$22,IF(מרכז!A71&lt;=הלוואות!$E$22,IF(DAY(מרכז!A71)=הלוואות!$F$22,הלוואות!$G$22,0),0),0)+IF(A71&gt;=הלוואות!$D$23,IF(מרכז!A71&lt;=הלוואות!$E$23,IF(DAY(מרכז!A71)=הלוואות!$F$23,הלוואות!$G$23,0),0),0)+IF(A71&gt;=הלוואות!$D$24,IF(מרכז!A71&lt;=הלוואות!$E$24,IF(DAY(מרכז!A71)=הלוואות!$F$24,הלוואות!$G$24,0),0),0)+IF(A71&gt;=הלוואות!$D$25,IF(מרכז!A71&lt;=הלוואות!$E$25,IF(DAY(מרכז!A71)=הלוואות!$F$25,הלוואות!$G$25,0),0),0)+IF(A71&gt;=הלוואות!$D$26,IF(מרכז!A71&lt;=הלוואות!$E$26,IF(DAY(מרכז!A71)=הלוואות!$F$26,הלוואות!$G$26,0),0),0)+IF(A71&gt;=הלוואות!$D$27,IF(מרכז!A71&lt;=הלוואות!$E$27,IF(DAY(מרכז!A71)=הלוואות!$F$27,הלוואות!$G$27,0),0),0)+IF(A71&gt;=הלוואות!$D$28,IF(מרכז!A71&lt;=הלוואות!$E$28,IF(DAY(מרכז!A71)=הלוואות!$F$28,הלוואות!$G$28,0),0),0)+IF(A71&gt;=הלוואות!$D$29,IF(מרכז!A71&lt;=הלוואות!$E$29,IF(DAY(מרכז!A71)=הלוואות!$F$29,הלוואות!$G$29,0),0),0)+IF(A71&gt;=הלוואות!$D$30,IF(מרכז!A71&lt;=הלוואות!$E$30,IF(DAY(מרכז!A71)=הלוואות!$F$30,הלוואות!$G$30,0),0),0)+IF(A71&gt;=הלוואות!$D$31,IF(מרכז!A71&lt;=הלוואות!$E$31,IF(DAY(מרכז!A71)=הלוואות!$F$31,הלוואות!$G$31,0),0),0)+IF(A71&gt;=הלוואות!$D$32,IF(מרכז!A71&lt;=הלוואות!$E$32,IF(DAY(מרכז!A71)=הלוואות!$F$32,הלוואות!$G$32,0),0),0)+IF(A71&gt;=הלוואות!$D$33,IF(מרכז!A71&lt;=הלוואות!$E$33,IF(DAY(מרכז!A71)=הלוואות!$F$33,הלוואות!$G$33,0),0),0)+IF(A71&gt;=הלוואות!$D$34,IF(מרכז!A71&lt;=הלוואות!$E$34,IF(DAY(מרכז!A71)=הלוואות!$F$34,הלוואות!$G$34,0),0),0)</f>
        <v>0</v>
      </c>
      <c r="E71" s="93">
        <f>SUMIF(הלוואות!$D$46:$D$65,מרכז!A71,הלוואות!$E$46:$E$65)</f>
        <v>0</v>
      </c>
      <c r="F71" s="93">
        <f>SUMIF(נכנסים!$A$5:$A$5890,מרכז!A71,נכנסים!$B$5:$B$5890)</f>
        <v>0</v>
      </c>
      <c r="G71" s="94"/>
      <c r="H71" s="94"/>
      <c r="I71" s="94"/>
      <c r="J71" s="99">
        <f t="shared" si="1"/>
        <v>50000</v>
      </c>
    </row>
    <row r="72" spans="1:10">
      <c r="A72" s="153">
        <v>45725</v>
      </c>
      <c r="B72" s="93">
        <f>SUMIF(יוצאים!$A$5:$A$5835,מרכז!A72,יוצאים!$D$5:$D$5835)</f>
        <v>0</v>
      </c>
      <c r="C72" s="93">
        <f>HLOOKUP(DAY($A72),'טב.הו"ק'!$G$4:$AK$162,'טב.הו"ק'!$A$162+2,FALSE)</f>
        <v>0</v>
      </c>
      <c r="D72" s="93">
        <f>IF(A72&gt;=הלוואות!$D$5,IF(מרכז!A72&lt;=הלוואות!$E$5,IF(DAY(מרכז!A72)=הלוואות!$F$5,הלוואות!$G$5,0),0),0)+IF(A72&gt;=הלוואות!$D$6,IF(מרכז!A72&lt;=הלוואות!$E$6,IF(DAY(מרכז!A72)=הלוואות!$F$6,הלוואות!$G$6,0),0),0)+IF(A72&gt;=הלוואות!$D$7,IF(מרכז!A72&lt;=הלוואות!$E$7,IF(DAY(מרכז!A72)=הלוואות!$F$7,הלוואות!$G$7,0),0),0)+IF(A72&gt;=הלוואות!$D$8,IF(מרכז!A72&lt;=הלוואות!$E$8,IF(DAY(מרכז!A72)=הלוואות!$F$8,הלוואות!$G$8,0),0),0)+IF(A72&gt;=הלוואות!$D$9,IF(מרכז!A72&lt;=הלוואות!$E$9,IF(DAY(מרכז!A72)=הלוואות!$F$9,הלוואות!$G$9,0),0),0)+IF(A72&gt;=הלוואות!$D$10,IF(מרכז!A72&lt;=הלוואות!$E$10,IF(DAY(מרכז!A72)=הלוואות!$F$10,הלוואות!$G$10,0),0),0)+IF(A72&gt;=הלוואות!$D$11,IF(מרכז!A72&lt;=הלוואות!$E$11,IF(DAY(מרכז!A72)=הלוואות!$F$11,הלוואות!$G$11,0),0),0)+IF(A72&gt;=הלוואות!$D$12,IF(מרכז!A72&lt;=הלוואות!$E$12,IF(DAY(מרכז!A72)=הלוואות!$F$12,הלוואות!$G$12,0),0),0)+IF(A72&gt;=הלוואות!$D$13,IF(מרכז!A72&lt;=הלוואות!$E$13,IF(DAY(מרכז!A72)=הלוואות!$F$13,הלוואות!$G$13,0),0),0)+IF(A72&gt;=הלוואות!$D$14,IF(מרכז!A72&lt;=הלוואות!$E$14,IF(DAY(מרכז!A72)=הלוואות!$F$14,הלוואות!$G$14,0),0),0)+IF(A72&gt;=הלוואות!$D$15,IF(מרכז!A72&lt;=הלוואות!$E$15,IF(DAY(מרכז!A72)=הלוואות!$F$15,הלוואות!$G$15,0),0),0)+IF(A72&gt;=הלוואות!$D$16,IF(מרכז!A72&lt;=הלוואות!$E$16,IF(DAY(מרכז!A72)=הלוואות!$F$16,הלוואות!$G$16,0),0),0)+IF(A72&gt;=הלוואות!$D$17,IF(מרכז!A72&lt;=הלוואות!$E$17,IF(DAY(מרכז!A72)=הלוואות!$F$17,הלוואות!$G$17,0),0),0)+IF(A72&gt;=הלוואות!$D$18,IF(מרכז!A72&lt;=הלוואות!$E$18,IF(DAY(מרכז!A72)=הלוואות!$F$18,הלוואות!$G$18,0),0),0)+IF(A72&gt;=הלוואות!$D$19,IF(מרכז!A72&lt;=הלוואות!$E$19,IF(DAY(מרכז!A72)=הלוואות!$F$19,הלוואות!$G$19,0),0),0)+IF(A72&gt;=הלוואות!$D$20,IF(מרכז!A72&lt;=הלוואות!$E$20,IF(DAY(מרכז!A72)=הלוואות!$F$20,הלוואות!$G$20,0),0),0)+IF(A72&gt;=הלוואות!$D$21,IF(מרכז!A72&lt;=הלוואות!$E$21,IF(DAY(מרכז!A72)=הלוואות!$F$21,הלוואות!$G$21,0),0),0)+IF(A72&gt;=הלוואות!$D$22,IF(מרכז!A72&lt;=הלוואות!$E$22,IF(DAY(מרכז!A72)=הלוואות!$F$22,הלוואות!$G$22,0),0),0)+IF(A72&gt;=הלוואות!$D$23,IF(מרכז!A72&lt;=הלוואות!$E$23,IF(DAY(מרכז!A72)=הלוואות!$F$23,הלוואות!$G$23,0),0),0)+IF(A72&gt;=הלוואות!$D$24,IF(מרכז!A72&lt;=הלוואות!$E$24,IF(DAY(מרכז!A72)=הלוואות!$F$24,הלוואות!$G$24,0),0),0)+IF(A72&gt;=הלוואות!$D$25,IF(מרכז!A72&lt;=הלוואות!$E$25,IF(DAY(מרכז!A72)=הלוואות!$F$25,הלוואות!$G$25,0),0),0)+IF(A72&gt;=הלוואות!$D$26,IF(מרכז!A72&lt;=הלוואות!$E$26,IF(DAY(מרכז!A72)=הלוואות!$F$26,הלוואות!$G$26,0),0),0)+IF(A72&gt;=הלוואות!$D$27,IF(מרכז!A72&lt;=הלוואות!$E$27,IF(DAY(מרכז!A72)=הלוואות!$F$27,הלוואות!$G$27,0),0),0)+IF(A72&gt;=הלוואות!$D$28,IF(מרכז!A72&lt;=הלוואות!$E$28,IF(DAY(מרכז!A72)=הלוואות!$F$28,הלוואות!$G$28,0),0),0)+IF(A72&gt;=הלוואות!$D$29,IF(מרכז!A72&lt;=הלוואות!$E$29,IF(DAY(מרכז!A72)=הלוואות!$F$29,הלוואות!$G$29,0),0),0)+IF(A72&gt;=הלוואות!$D$30,IF(מרכז!A72&lt;=הלוואות!$E$30,IF(DAY(מרכז!A72)=הלוואות!$F$30,הלוואות!$G$30,0),0),0)+IF(A72&gt;=הלוואות!$D$31,IF(מרכז!A72&lt;=הלוואות!$E$31,IF(DAY(מרכז!A72)=הלוואות!$F$31,הלוואות!$G$31,0),0),0)+IF(A72&gt;=הלוואות!$D$32,IF(מרכז!A72&lt;=הלוואות!$E$32,IF(DAY(מרכז!A72)=הלוואות!$F$32,הלוואות!$G$32,0),0),0)+IF(A72&gt;=הלוואות!$D$33,IF(מרכז!A72&lt;=הלוואות!$E$33,IF(DAY(מרכז!A72)=הלוואות!$F$33,הלוואות!$G$33,0),0),0)+IF(A72&gt;=הלוואות!$D$34,IF(מרכז!A72&lt;=הלוואות!$E$34,IF(DAY(מרכז!A72)=הלוואות!$F$34,הלוואות!$G$34,0),0),0)</f>
        <v>0</v>
      </c>
      <c r="E72" s="93">
        <f>SUMIF(הלוואות!$D$46:$D$65,מרכז!A72,הלוואות!$E$46:$E$65)</f>
        <v>0</v>
      </c>
      <c r="F72" s="93">
        <f>SUMIF(נכנסים!$A$5:$A$5890,מרכז!A72,נכנסים!$B$5:$B$5890)</f>
        <v>0</v>
      </c>
      <c r="G72" s="94"/>
      <c r="H72" s="94"/>
      <c r="I72" s="94"/>
      <c r="J72" s="99">
        <f t="shared" si="1"/>
        <v>50000</v>
      </c>
    </row>
    <row r="73" spans="1:10">
      <c r="A73" s="153">
        <v>45726</v>
      </c>
      <c r="B73" s="93">
        <f>SUMIF(יוצאים!$A$5:$A$5835,מרכז!A73,יוצאים!$D$5:$D$5835)</f>
        <v>0</v>
      </c>
      <c r="C73" s="93">
        <f>HLOOKUP(DAY($A73),'טב.הו"ק'!$G$4:$AK$162,'טב.הו"ק'!$A$162+2,FALSE)</f>
        <v>0</v>
      </c>
      <c r="D73" s="93">
        <f>IF(A73&gt;=הלוואות!$D$5,IF(מרכז!A73&lt;=הלוואות!$E$5,IF(DAY(מרכז!A73)=הלוואות!$F$5,הלוואות!$G$5,0),0),0)+IF(A73&gt;=הלוואות!$D$6,IF(מרכז!A73&lt;=הלוואות!$E$6,IF(DAY(מרכז!A73)=הלוואות!$F$6,הלוואות!$G$6,0),0),0)+IF(A73&gt;=הלוואות!$D$7,IF(מרכז!A73&lt;=הלוואות!$E$7,IF(DAY(מרכז!A73)=הלוואות!$F$7,הלוואות!$G$7,0),0),0)+IF(A73&gt;=הלוואות!$D$8,IF(מרכז!A73&lt;=הלוואות!$E$8,IF(DAY(מרכז!A73)=הלוואות!$F$8,הלוואות!$G$8,0),0),0)+IF(A73&gt;=הלוואות!$D$9,IF(מרכז!A73&lt;=הלוואות!$E$9,IF(DAY(מרכז!A73)=הלוואות!$F$9,הלוואות!$G$9,0),0),0)+IF(A73&gt;=הלוואות!$D$10,IF(מרכז!A73&lt;=הלוואות!$E$10,IF(DAY(מרכז!A73)=הלוואות!$F$10,הלוואות!$G$10,0),0),0)+IF(A73&gt;=הלוואות!$D$11,IF(מרכז!A73&lt;=הלוואות!$E$11,IF(DAY(מרכז!A73)=הלוואות!$F$11,הלוואות!$G$11,0),0),0)+IF(A73&gt;=הלוואות!$D$12,IF(מרכז!A73&lt;=הלוואות!$E$12,IF(DAY(מרכז!A73)=הלוואות!$F$12,הלוואות!$G$12,0),0),0)+IF(A73&gt;=הלוואות!$D$13,IF(מרכז!A73&lt;=הלוואות!$E$13,IF(DAY(מרכז!A73)=הלוואות!$F$13,הלוואות!$G$13,0),0),0)+IF(A73&gt;=הלוואות!$D$14,IF(מרכז!A73&lt;=הלוואות!$E$14,IF(DAY(מרכז!A73)=הלוואות!$F$14,הלוואות!$G$14,0),0),0)+IF(A73&gt;=הלוואות!$D$15,IF(מרכז!A73&lt;=הלוואות!$E$15,IF(DAY(מרכז!A73)=הלוואות!$F$15,הלוואות!$G$15,0),0),0)+IF(A73&gt;=הלוואות!$D$16,IF(מרכז!A73&lt;=הלוואות!$E$16,IF(DAY(מרכז!A73)=הלוואות!$F$16,הלוואות!$G$16,0),0),0)+IF(A73&gt;=הלוואות!$D$17,IF(מרכז!A73&lt;=הלוואות!$E$17,IF(DAY(מרכז!A73)=הלוואות!$F$17,הלוואות!$G$17,0),0),0)+IF(A73&gt;=הלוואות!$D$18,IF(מרכז!A73&lt;=הלוואות!$E$18,IF(DAY(מרכז!A73)=הלוואות!$F$18,הלוואות!$G$18,0),0),0)+IF(A73&gt;=הלוואות!$D$19,IF(מרכז!A73&lt;=הלוואות!$E$19,IF(DAY(מרכז!A73)=הלוואות!$F$19,הלוואות!$G$19,0),0),0)+IF(A73&gt;=הלוואות!$D$20,IF(מרכז!A73&lt;=הלוואות!$E$20,IF(DAY(מרכז!A73)=הלוואות!$F$20,הלוואות!$G$20,0),0),0)+IF(A73&gt;=הלוואות!$D$21,IF(מרכז!A73&lt;=הלוואות!$E$21,IF(DAY(מרכז!A73)=הלוואות!$F$21,הלוואות!$G$21,0),0),0)+IF(A73&gt;=הלוואות!$D$22,IF(מרכז!A73&lt;=הלוואות!$E$22,IF(DAY(מרכז!A73)=הלוואות!$F$22,הלוואות!$G$22,0),0),0)+IF(A73&gt;=הלוואות!$D$23,IF(מרכז!A73&lt;=הלוואות!$E$23,IF(DAY(מרכז!A73)=הלוואות!$F$23,הלוואות!$G$23,0),0),0)+IF(A73&gt;=הלוואות!$D$24,IF(מרכז!A73&lt;=הלוואות!$E$24,IF(DAY(מרכז!A73)=הלוואות!$F$24,הלוואות!$G$24,0),0),0)+IF(A73&gt;=הלוואות!$D$25,IF(מרכז!A73&lt;=הלוואות!$E$25,IF(DAY(מרכז!A73)=הלוואות!$F$25,הלוואות!$G$25,0),0),0)+IF(A73&gt;=הלוואות!$D$26,IF(מרכז!A73&lt;=הלוואות!$E$26,IF(DAY(מרכז!A73)=הלוואות!$F$26,הלוואות!$G$26,0),0),0)+IF(A73&gt;=הלוואות!$D$27,IF(מרכז!A73&lt;=הלוואות!$E$27,IF(DAY(מרכז!A73)=הלוואות!$F$27,הלוואות!$G$27,0),0),0)+IF(A73&gt;=הלוואות!$D$28,IF(מרכז!A73&lt;=הלוואות!$E$28,IF(DAY(מרכז!A73)=הלוואות!$F$28,הלוואות!$G$28,0),0),0)+IF(A73&gt;=הלוואות!$D$29,IF(מרכז!A73&lt;=הלוואות!$E$29,IF(DAY(מרכז!A73)=הלוואות!$F$29,הלוואות!$G$29,0),0),0)+IF(A73&gt;=הלוואות!$D$30,IF(מרכז!A73&lt;=הלוואות!$E$30,IF(DAY(מרכז!A73)=הלוואות!$F$30,הלוואות!$G$30,0),0),0)+IF(A73&gt;=הלוואות!$D$31,IF(מרכז!A73&lt;=הלוואות!$E$31,IF(DAY(מרכז!A73)=הלוואות!$F$31,הלוואות!$G$31,0),0),0)+IF(A73&gt;=הלוואות!$D$32,IF(מרכז!A73&lt;=הלוואות!$E$32,IF(DAY(מרכז!A73)=הלוואות!$F$32,הלוואות!$G$32,0),0),0)+IF(A73&gt;=הלוואות!$D$33,IF(מרכז!A73&lt;=הלוואות!$E$33,IF(DAY(מרכז!A73)=הלוואות!$F$33,הלוואות!$G$33,0),0),0)+IF(A73&gt;=הלוואות!$D$34,IF(מרכז!A73&lt;=הלוואות!$E$34,IF(DAY(מרכז!A73)=הלוואות!$F$34,הלוואות!$G$34,0),0),0)</f>
        <v>0</v>
      </c>
      <c r="E73" s="93">
        <f>SUMIF(הלוואות!$D$46:$D$65,מרכז!A73,הלוואות!$E$46:$E$65)</f>
        <v>0</v>
      </c>
      <c r="F73" s="93">
        <f>SUMIF(נכנסים!$A$5:$A$5890,מרכז!A73,נכנסים!$B$5:$B$5890)</f>
        <v>0</v>
      </c>
      <c r="G73" s="94"/>
      <c r="H73" s="94"/>
      <c r="I73" s="94"/>
      <c r="J73" s="99">
        <f t="shared" si="1"/>
        <v>50000</v>
      </c>
    </row>
    <row r="74" spans="1:10">
      <c r="A74" s="153">
        <v>45727</v>
      </c>
      <c r="B74" s="93">
        <f>SUMIF(יוצאים!$A$5:$A$5835,מרכז!A74,יוצאים!$D$5:$D$5835)</f>
        <v>0</v>
      </c>
      <c r="C74" s="93">
        <f>HLOOKUP(DAY($A74),'טב.הו"ק'!$G$4:$AK$162,'טב.הו"ק'!$A$162+2,FALSE)</f>
        <v>0</v>
      </c>
      <c r="D74" s="93">
        <f>IF(A74&gt;=הלוואות!$D$5,IF(מרכז!A74&lt;=הלוואות!$E$5,IF(DAY(מרכז!A74)=הלוואות!$F$5,הלוואות!$G$5,0),0),0)+IF(A74&gt;=הלוואות!$D$6,IF(מרכז!A74&lt;=הלוואות!$E$6,IF(DAY(מרכז!A74)=הלוואות!$F$6,הלוואות!$G$6,0),0),0)+IF(A74&gt;=הלוואות!$D$7,IF(מרכז!A74&lt;=הלוואות!$E$7,IF(DAY(מרכז!A74)=הלוואות!$F$7,הלוואות!$G$7,0),0),0)+IF(A74&gt;=הלוואות!$D$8,IF(מרכז!A74&lt;=הלוואות!$E$8,IF(DAY(מרכז!A74)=הלוואות!$F$8,הלוואות!$G$8,0),0),0)+IF(A74&gt;=הלוואות!$D$9,IF(מרכז!A74&lt;=הלוואות!$E$9,IF(DAY(מרכז!A74)=הלוואות!$F$9,הלוואות!$G$9,0),0),0)+IF(A74&gt;=הלוואות!$D$10,IF(מרכז!A74&lt;=הלוואות!$E$10,IF(DAY(מרכז!A74)=הלוואות!$F$10,הלוואות!$G$10,0),0),0)+IF(A74&gt;=הלוואות!$D$11,IF(מרכז!A74&lt;=הלוואות!$E$11,IF(DAY(מרכז!A74)=הלוואות!$F$11,הלוואות!$G$11,0),0),0)+IF(A74&gt;=הלוואות!$D$12,IF(מרכז!A74&lt;=הלוואות!$E$12,IF(DAY(מרכז!A74)=הלוואות!$F$12,הלוואות!$G$12,0),0),0)+IF(A74&gt;=הלוואות!$D$13,IF(מרכז!A74&lt;=הלוואות!$E$13,IF(DAY(מרכז!A74)=הלוואות!$F$13,הלוואות!$G$13,0),0),0)+IF(A74&gt;=הלוואות!$D$14,IF(מרכז!A74&lt;=הלוואות!$E$14,IF(DAY(מרכז!A74)=הלוואות!$F$14,הלוואות!$G$14,0),0),0)+IF(A74&gt;=הלוואות!$D$15,IF(מרכז!A74&lt;=הלוואות!$E$15,IF(DAY(מרכז!A74)=הלוואות!$F$15,הלוואות!$G$15,0),0),0)+IF(A74&gt;=הלוואות!$D$16,IF(מרכז!A74&lt;=הלוואות!$E$16,IF(DAY(מרכז!A74)=הלוואות!$F$16,הלוואות!$G$16,0),0),0)+IF(A74&gt;=הלוואות!$D$17,IF(מרכז!A74&lt;=הלוואות!$E$17,IF(DAY(מרכז!A74)=הלוואות!$F$17,הלוואות!$G$17,0),0),0)+IF(A74&gt;=הלוואות!$D$18,IF(מרכז!A74&lt;=הלוואות!$E$18,IF(DAY(מרכז!A74)=הלוואות!$F$18,הלוואות!$G$18,0),0),0)+IF(A74&gt;=הלוואות!$D$19,IF(מרכז!A74&lt;=הלוואות!$E$19,IF(DAY(מרכז!A74)=הלוואות!$F$19,הלוואות!$G$19,0),0),0)+IF(A74&gt;=הלוואות!$D$20,IF(מרכז!A74&lt;=הלוואות!$E$20,IF(DAY(מרכז!A74)=הלוואות!$F$20,הלוואות!$G$20,0),0),0)+IF(A74&gt;=הלוואות!$D$21,IF(מרכז!A74&lt;=הלוואות!$E$21,IF(DAY(מרכז!A74)=הלוואות!$F$21,הלוואות!$G$21,0),0),0)+IF(A74&gt;=הלוואות!$D$22,IF(מרכז!A74&lt;=הלוואות!$E$22,IF(DAY(מרכז!A74)=הלוואות!$F$22,הלוואות!$G$22,0),0),0)+IF(A74&gt;=הלוואות!$D$23,IF(מרכז!A74&lt;=הלוואות!$E$23,IF(DAY(מרכז!A74)=הלוואות!$F$23,הלוואות!$G$23,0),0),0)+IF(A74&gt;=הלוואות!$D$24,IF(מרכז!A74&lt;=הלוואות!$E$24,IF(DAY(מרכז!A74)=הלוואות!$F$24,הלוואות!$G$24,0),0),0)+IF(A74&gt;=הלוואות!$D$25,IF(מרכז!A74&lt;=הלוואות!$E$25,IF(DAY(מרכז!A74)=הלוואות!$F$25,הלוואות!$G$25,0),0),0)+IF(A74&gt;=הלוואות!$D$26,IF(מרכז!A74&lt;=הלוואות!$E$26,IF(DAY(מרכז!A74)=הלוואות!$F$26,הלוואות!$G$26,0),0),0)+IF(A74&gt;=הלוואות!$D$27,IF(מרכז!A74&lt;=הלוואות!$E$27,IF(DAY(מרכז!A74)=הלוואות!$F$27,הלוואות!$G$27,0),0),0)+IF(A74&gt;=הלוואות!$D$28,IF(מרכז!A74&lt;=הלוואות!$E$28,IF(DAY(מרכז!A74)=הלוואות!$F$28,הלוואות!$G$28,0),0),0)+IF(A74&gt;=הלוואות!$D$29,IF(מרכז!A74&lt;=הלוואות!$E$29,IF(DAY(מרכז!A74)=הלוואות!$F$29,הלוואות!$G$29,0),0),0)+IF(A74&gt;=הלוואות!$D$30,IF(מרכז!A74&lt;=הלוואות!$E$30,IF(DAY(מרכז!A74)=הלוואות!$F$30,הלוואות!$G$30,0),0),0)+IF(A74&gt;=הלוואות!$D$31,IF(מרכז!A74&lt;=הלוואות!$E$31,IF(DAY(מרכז!A74)=הלוואות!$F$31,הלוואות!$G$31,0),0),0)+IF(A74&gt;=הלוואות!$D$32,IF(מרכז!A74&lt;=הלוואות!$E$32,IF(DAY(מרכז!A74)=הלוואות!$F$32,הלוואות!$G$32,0),0),0)+IF(A74&gt;=הלוואות!$D$33,IF(מרכז!A74&lt;=הלוואות!$E$33,IF(DAY(מרכז!A74)=הלוואות!$F$33,הלוואות!$G$33,0),0),0)+IF(A74&gt;=הלוואות!$D$34,IF(מרכז!A74&lt;=הלוואות!$E$34,IF(DAY(מרכז!A74)=הלוואות!$F$34,הלוואות!$G$34,0),0),0)</f>
        <v>0</v>
      </c>
      <c r="E74" s="93">
        <f>SUMIF(הלוואות!$D$46:$D$65,מרכז!A74,הלוואות!$E$46:$E$65)</f>
        <v>0</v>
      </c>
      <c r="F74" s="93">
        <f>SUMIF(נכנסים!$A$5:$A$5890,מרכז!A74,נכנסים!$B$5:$B$5890)</f>
        <v>0</v>
      </c>
      <c r="G74" s="94"/>
      <c r="H74" s="94"/>
      <c r="I74" s="94"/>
      <c r="J74" s="99">
        <f t="shared" si="1"/>
        <v>50000</v>
      </c>
    </row>
    <row r="75" spans="1:10">
      <c r="A75" s="153">
        <v>45728</v>
      </c>
      <c r="B75" s="93">
        <f>SUMIF(יוצאים!$A$5:$A$5835,מרכז!A75,יוצאים!$D$5:$D$5835)</f>
        <v>0</v>
      </c>
      <c r="C75" s="93">
        <f>HLOOKUP(DAY($A75),'טב.הו"ק'!$G$4:$AK$162,'טב.הו"ק'!$A$162+2,FALSE)</f>
        <v>0</v>
      </c>
      <c r="D75" s="93">
        <f>IF(A75&gt;=הלוואות!$D$5,IF(מרכז!A75&lt;=הלוואות!$E$5,IF(DAY(מרכז!A75)=הלוואות!$F$5,הלוואות!$G$5,0),0),0)+IF(A75&gt;=הלוואות!$D$6,IF(מרכז!A75&lt;=הלוואות!$E$6,IF(DAY(מרכז!A75)=הלוואות!$F$6,הלוואות!$G$6,0),0),0)+IF(A75&gt;=הלוואות!$D$7,IF(מרכז!A75&lt;=הלוואות!$E$7,IF(DAY(מרכז!A75)=הלוואות!$F$7,הלוואות!$G$7,0),0),0)+IF(A75&gt;=הלוואות!$D$8,IF(מרכז!A75&lt;=הלוואות!$E$8,IF(DAY(מרכז!A75)=הלוואות!$F$8,הלוואות!$G$8,0),0),0)+IF(A75&gt;=הלוואות!$D$9,IF(מרכז!A75&lt;=הלוואות!$E$9,IF(DAY(מרכז!A75)=הלוואות!$F$9,הלוואות!$G$9,0),0),0)+IF(A75&gt;=הלוואות!$D$10,IF(מרכז!A75&lt;=הלוואות!$E$10,IF(DAY(מרכז!A75)=הלוואות!$F$10,הלוואות!$G$10,0),0),0)+IF(A75&gt;=הלוואות!$D$11,IF(מרכז!A75&lt;=הלוואות!$E$11,IF(DAY(מרכז!A75)=הלוואות!$F$11,הלוואות!$G$11,0),0),0)+IF(A75&gt;=הלוואות!$D$12,IF(מרכז!A75&lt;=הלוואות!$E$12,IF(DAY(מרכז!A75)=הלוואות!$F$12,הלוואות!$G$12,0),0),0)+IF(A75&gt;=הלוואות!$D$13,IF(מרכז!A75&lt;=הלוואות!$E$13,IF(DAY(מרכז!A75)=הלוואות!$F$13,הלוואות!$G$13,0),0),0)+IF(A75&gt;=הלוואות!$D$14,IF(מרכז!A75&lt;=הלוואות!$E$14,IF(DAY(מרכז!A75)=הלוואות!$F$14,הלוואות!$G$14,0),0),0)+IF(A75&gt;=הלוואות!$D$15,IF(מרכז!A75&lt;=הלוואות!$E$15,IF(DAY(מרכז!A75)=הלוואות!$F$15,הלוואות!$G$15,0),0),0)+IF(A75&gt;=הלוואות!$D$16,IF(מרכז!A75&lt;=הלוואות!$E$16,IF(DAY(מרכז!A75)=הלוואות!$F$16,הלוואות!$G$16,0),0),0)+IF(A75&gt;=הלוואות!$D$17,IF(מרכז!A75&lt;=הלוואות!$E$17,IF(DAY(מרכז!A75)=הלוואות!$F$17,הלוואות!$G$17,0),0),0)+IF(A75&gt;=הלוואות!$D$18,IF(מרכז!A75&lt;=הלוואות!$E$18,IF(DAY(מרכז!A75)=הלוואות!$F$18,הלוואות!$G$18,0),0),0)+IF(A75&gt;=הלוואות!$D$19,IF(מרכז!A75&lt;=הלוואות!$E$19,IF(DAY(מרכז!A75)=הלוואות!$F$19,הלוואות!$G$19,0),0),0)+IF(A75&gt;=הלוואות!$D$20,IF(מרכז!A75&lt;=הלוואות!$E$20,IF(DAY(מרכז!A75)=הלוואות!$F$20,הלוואות!$G$20,0),0),0)+IF(A75&gt;=הלוואות!$D$21,IF(מרכז!A75&lt;=הלוואות!$E$21,IF(DAY(מרכז!A75)=הלוואות!$F$21,הלוואות!$G$21,0),0),0)+IF(A75&gt;=הלוואות!$D$22,IF(מרכז!A75&lt;=הלוואות!$E$22,IF(DAY(מרכז!A75)=הלוואות!$F$22,הלוואות!$G$22,0),0),0)+IF(A75&gt;=הלוואות!$D$23,IF(מרכז!A75&lt;=הלוואות!$E$23,IF(DAY(מרכז!A75)=הלוואות!$F$23,הלוואות!$G$23,0),0),0)+IF(A75&gt;=הלוואות!$D$24,IF(מרכז!A75&lt;=הלוואות!$E$24,IF(DAY(מרכז!A75)=הלוואות!$F$24,הלוואות!$G$24,0),0),0)+IF(A75&gt;=הלוואות!$D$25,IF(מרכז!A75&lt;=הלוואות!$E$25,IF(DAY(מרכז!A75)=הלוואות!$F$25,הלוואות!$G$25,0),0),0)+IF(A75&gt;=הלוואות!$D$26,IF(מרכז!A75&lt;=הלוואות!$E$26,IF(DAY(מרכז!A75)=הלוואות!$F$26,הלוואות!$G$26,0),0),0)+IF(A75&gt;=הלוואות!$D$27,IF(מרכז!A75&lt;=הלוואות!$E$27,IF(DAY(מרכז!A75)=הלוואות!$F$27,הלוואות!$G$27,0),0),0)+IF(A75&gt;=הלוואות!$D$28,IF(מרכז!A75&lt;=הלוואות!$E$28,IF(DAY(מרכז!A75)=הלוואות!$F$28,הלוואות!$G$28,0),0),0)+IF(A75&gt;=הלוואות!$D$29,IF(מרכז!A75&lt;=הלוואות!$E$29,IF(DAY(מרכז!A75)=הלוואות!$F$29,הלוואות!$G$29,0),0),0)+IF(A75&gt;=הלוואות!$D$30,IF(מרכז!A75&lt;=הלוואות!$E$30,IF(DAY(מרכז!A75)=הלוואות!$F$30,הלוואות!$G$30,0),0),0)+IF(A75&gt;=הלוואות!$D$31,IF(מרכז!A75&lt;=הלוואות!$E$31,IF(DAY(מרכז!A75)=הלוואות!$F$31,הלוואות!$G$31,0),0),0)+IF(A75&gt;=הלוואות!$D$32,IF(מרכז!A75&lt;=הלוואות!$E$32,IF(DAY(מרכז!A75)=הלוואות!$F$32,הלוואות!$G$32,0),0),0)+IF(A75&gt;=הלוואות!$D$33,IF(מרכז!A75&lt;=הלוואות!$E$33,IF(DAY(מרכז!A75)=הלוואות!$F$33,הלוואות!$G$33,0),0),0)+IF(A75&gt;=הלוואות!$D$34,IF(מרכז!A75&lt;=הלוואות!$E$34,IF(DAY(מרכז!A75)=הלוואות!$F$34,הלוואות!$G$34,0),0),0)</f>
        <v>0</v>
      </c>
      <c r="E75" s="93">
        <f>SUMIF(הלוואות!$D$46:$D$65,מרכז!A75,הלוואות!$E$46:$E$65)</f>
        <v>0</v>
      </c>
      <c r="F75" s="93">
        <f>SUMIF(נכנסים!$A$5:$A$5890,מרכז!A75,נכנסים!$B$5:$B$5890)</f>
        <v>0</v>
      </c>
      <c r="G75" s="94"/>
      <c r="H75" s="94"/>
      <c r="I75" s="94"/>
      <c r="J75" s="99">
        <f t="shared" si="1"/>
        <v>50000</v>
      </c>
    </row>
    <row r="76" spans="1:10">
      <c r="A76" s="153">
        <v>45729</v>
      </c>
      <c r="B76" s="93">
        <f>SUMIF(יוצאים!$A$5:$A$5835,מרכז!A76,יוצאים!$D$5:$D$5835)</f>
        <v>0</v>
      </c>
      <c r="C76" s="93">
        <f>HLOOKUP(DAY($A76),'טב.הו"ק'!$G$4:$AK$162,'טב.הו"ק'!$A$162+2,FALSE)</f>
        <v>0</v>
      </c>
      <c r="D76" s="93">
        <f>IF(A76&gt;=הלוואות!$D$5,IF(מרכז!A76&lt;=הלוואות!$E$5,IF(DAY(מרכז!A76)=הלוואות!$F$5,הלוואות!$G$5,0),0),0)+IF(A76&gt;=הלוואות!$D$6,IF(מרכז!A76&lt;=הלוואות!$E$6,IF(DAY(מרכז!A76)=הלוואות!$F$6,הלוואות!$G$6,0),0),0)+IF(A76&gt;=הלוואות!$D$7,IF(מרכז!A76&lt;=הלוואות!$E$7,IF(DAY(מרכז!A76)=הלוואות!$F$7,הלוואות!$G$7,0),0),0)+IF(A76&gt;=הלוואות!$D$8,IF(מרכז!A76&lt;=הלוואות!$E$8,IF(DAY(מרכז!A76)=הלוואות!$F$8,הלוואות!$G$8,0),0),0)+IF(A76&gt;=הלוואות!$D$9,IF(מרכז!A76&lt;=הלוואות!$E$9,IF(DAY(מרכז!A76)=הלוואות!$F$9,הלוואות!$G$9,0),0),0)+IF(A76&gt;=הלוואות!$D$10,IF(מרכז!A76&lt;=הלוואות!$E$10,IF(DAY(מרכז!A76)=הלוואות!$F$10,הלוואות!$G$10,0),0),0)+IF(A76&gt;=הלוואות!$D$11,IF(מרכז!A76&lt;=הלוואות!$E$11,IF(DAY(מרכז!A76)=הלוואות!$F$11,הלוואות!$G$11,0),0),0)+IF(A76&gt;=הלוואות!$D$12,IF(מרכז!A76&lt;=הלוואות!$E$12,IF(DAY(מרכז!A76)=הלוואות!$F$12,הלוואות!$G$12,0),0),0)+IF(A76&gt;=הלוואות!$D$13,IF(מרכז!A76&lt;=הלוואות!$E$13,IF(DAY(מרכז!A76)=הלוואות!$F$13,הלוואות!$G$13,0),0),0)+IF(A76&gt;=הלוואות!$D$14,IF(מרכז!A76&lt;=הלוואות!$E$14,IF(DAY(מרכז!A76)=הלוואות!$F$14,הלוואות!$G$14,0),0),0)+IF(A76&gt;=הלוואות!$D$15,IF(מרכז!A76&lt;=הלוואות!$E$15,IF(DAY(מרכז!A76)=הלוואות!$F$15,הלוואות!$G$15,0),0),0)+IF(A76&gt;=הלוואות!$D$16,IF(מרכז!A76&lt;=הלוואות!$E$16,IF(DAY(מרכז!A76)=הלוואות!$F$16,הלוואות!$G$16,0),0),0)+IF(A76&gt;=הלוואות!$D$17,IF(מרכז!A76&lt;=הלוואות!$E$17,IF(DAY(מרכז!A76)=הלוואות!$F$17,הלוואות!$G$17,0),0),0)+IF(A76&gt;=הלוואות!$D$18,IF(מרכז!A76&lt;=הלוואות!$E$18,IF(DAY(מרכז!A76)=הלוואות!$F$18,הלוואות!$G$18,0),0),0)+IF(A76&gt;=הלוואות!$D$19,IF(מרכז!A76&lt;=הלוואות!$E$19,IF(DAY(מרכז!A76)=הלוואות!$F$19,הלוואות!$G$19,0),0),0)+IF(A76&gt;=הלוואות!$D$20,IF(מרכז!A76&lt;=הלוואות!$E$20,IF(DAY(מרכז!A76)=הלוואות!$F$20,הלוואות!$G$20,0),0),0)+IF(A76&gt;=הלוואות!$D$21,IF(מרכז!A76&lt;=הלוואות!$E$21,IF(DAY(מרכז!A76)=הלוואות!$F$21,הלוואות!$G$21,0),0),0)+IF(A76&gt;=הלוואות!$D$22,IF(מרכז!A76&lt;=הלוואות!$E$22,IF(DAY(מרכז!A76)=הלוואות!$F$22,הלוואות!$G$22,0),0),0)+IF(A76&gt;=הלוואות!$D$23,IF(מרכז!A76&lt;=הלוואות!$E$23,IF(DAY(מרכז!A76)=הלוואות!$F$23,הלוואות!$G$23,0),0),0)+IF(A76&gt;=הלוואות!$D$24,IF(מרכז!A76&lt;=הלוואות!$E$24,IF(DAY(מרכז!A76)=הלוואות!$F$24,הלוואות!$G$24,0),0),0)+IF(A76&gt;=הלוואות!$D$25,IF(מרכז!A76&lt;=הלוואות!$E$25,IF(DAY(מרכז!A76)=הלוואות!$F$25,הלוואות!$G$25,0),0),0)+IF(A76&gt;=הלוואות!$D$26,IF(מרכז!A76&lt;=הלוואות!$E$26,IF(DAY(מרכז!A76)=הלוואות!$F$26,הלוואות!$G$26,0),0),0)+IF(A76&gt;=הלוואות!$D$27,IF(מרכז!A76&lt;=הלוואות!$E$27,IF(DAY(מרכז!A76)=הלוואות!$F$27,הלוואות!$G$27,0),0),0)+IF(A76&gt;=הלוואות!$D$28,IF(מרכז!A76&lt;=הלוואות!$E$28,IF(DAY(מרכז!A76)=הלוואות!$F$28,הלוואות!$G$28,0),0),0)+IF(A76&gt;=הלוואות!$D$29,IF(מרכז!A76&lt;=הלוואות!$E$29,IF(DAY(מרכז!A76)=הלוואות!$F$29,הלוואות!$G$29,0),0),0)+IF(A76&gt;=הלוואות!$D$30,IF(מרכז!A76&lt;=הלוואות!$E$30,IF(DAY(מרכז!A76)=הלוואות!$F$30,הלוואות!$G$30,0),0),0)+IF(A76&gt;=הלוואות!$D$31,IF(מרכז!A76&lt;=הלוואות!$E$31,IF(DAY(מרכז!A76)=הלוואות!$F$31,הלוואות!$G$31,0),0),0)+IF(A76&gt;=הלוואות!$D$32,IF(מרכז!A76&lt;=הלוואות!$E$32,IF(DAY(מרכז!A76)=הלוואות!$F$32,הלוואות!$G$32,0),0),0)+IF(A76&gt;=הלוואות!$D$33,IF(מרכז!A76&lt;=הלוואות!$E$33,IF(DAY(מרכז!A76)=הלוואות!$F$33,הלוואות!$G$33,0),0),0)+IF(A76&gt;=הלוואות!$D$34,IF(מרכז!A76&lt;=הלוואות!$E$34,IF(DAY(מרכז!A76)=הלוואות!$F$34,הלוואות!$G$34,0),0),0)</f>
        <v>0</v>
      </c>
      <c r="E76" s="93">
        <f>SUMIF(הלוואות!$D$46:$D$65,מרכז!A76,הלוואות!$E$46:$E$65)</f>
        <v>0</v>
      </c>
      <c r="F76" s="93">
        <f>SUMIF(נכנסים!$A$5:$A$5890,מרכז!A76,נכנסים!$B$5:$B$5890)</f>
        <v>0</v>
      </c>
      <c r="G76" s="94"/>
      <c r="H76" s="94"/>
      <c r="I76" s="94"/>
      <c r="J76" s="99">
        <f t="shared" si="1"/>
        <v>50000</v>
      </c>
    </row>
    <row r="77" spans="1:10">
      <c r="A77" s="153">
        <v>45730</v>
      </c>
      <c r="B77" s="93">
        <f>SUMIF(יוצאים!$A$5:$A$5835,מרכז!A77,יוצאים!$D$5:$D$5835)</f>
        <v>0</v>
      </c>
      <c r="C77" s="93">
        <f>HLOOKUP(DAY($A77),'טב.הו"ק'!$G$4:$AK$162,'טב.הו"ק'!$A$162+2,FALSE)</f>
        <v>0</v>
      </c>
      <c r="D77" s="93">
        <f>IF(A77&gt;=הלוואות!$D$5,IF(מרכז!A77&lt;=הלוואות!$E$5,IF(DAY(מרכז!A77)=הלוואות!$F$5,הלוואות!$G$5,0),0),0)+IF(A77&gt;=הלוואות!$D$6,IF(מרכז!A77&lt;=הלוואות!$E$6,IF(DAY(מרכז!A77)=הלוואות!$F$6,הלוואות!$G$6,0),0),0)+IF(A77&gt;=הלוואות!$D$7,IF(מרכז!A77&lt;=הלוואות!$E$7,IF(DAY(מרכז!A77)=הלוואות!$F$7,הלוואות!$G$7,0),0),0)+IF(A77&gt;=הלוואות!$D$8,IF(מרכז!A77&lt;=הלוואות!$E$8,IF(DAY(מרכז!A77)=הלוואות!$F$8,הלוואות!$G$8,0),0),0)+IF(A77&gt;=הלוואות!$D$9,IF(מרכז!A77&lt;=הלוואות!$E$9,IF(DAY(מרכז!A77)=הלוואות!$F$9,הלוואות!$G$9,0),0),0)+IF(A77&gt;=הלוואות!$D$10,IF(מרכז!A77&lt;=הלוואות!$E$10,IF(DAY(מרכז!A77)=הלוואות!$F$10,הלוואות!$G$10,0),0),0)+IF(A77&gt;=הלוואות!$D$11,IF(מרכז!A77&lt;=הלוואות!$E$11,IF(DAY(מרכז!A77)=הלוואות!$F$11,הלוואות!$G$11,0),0),0)+IF(A77&gt;=הלוואות!$D$12,IF(מרכז!A77&lt;=הלוואות!$E$12,IF(DAY(מרכז!A77)=הלוואות!$F$12,הלוואות!$G$12,0),0),0)+IF(A77&gt;=הלוואות!$D$13,IF(מרכז!A77&lt;=הלוואות!$E$13,IF(DAY(מרכז!A77)=הלוואות!$F$13,הלוואות!$G$13,0),0),0)+IF(A77&gt;=הלוואות!$D$14,IF(מרכז!A77&lt;=הלוואות!$E$14,IF(DAY(מרכז!A77)=הלוואות!$F$14,הלוואות!$G$14,0),0),0)+IF(A77&gt;=הלוואות!$D$15,IF(מרכז!A77&lt;=הלוואות!$E$15,IF(DAY(מרכז!A77)=הלוואות!$F$15,הלוואות!$G$15,0),0),0)+IF(A77&gt;=הלוואות!$D$16,IF(מרכז!A77&lt;=הלוואות!$E$16,IF(DAY(מרכז!A77)=הלוואות!$F$16,הלוואות!$G$16,0),0),0)+IF(A77&gt;=הלוואות!$D$17,IF(מרכז!A77&lt;=הלוואות!$E$17,IF(DAY(מרכז!A77)=הלוואות!$F$17,הלוואות!$G$17,0),0),0)+IF(A77&gt;=הלוואות!$D$18,IF(מרכז!A77&lt;=הלוואות!$E$18,IF(DAY(מרכז!A77)=הלוואות!$F$18,הלוואות!$G$18,0),0),0)+IF(A77&gt;=הלוואות!$D$19,IF(מרכז!A77&lt;=הלוואות!$E$19,IF(DAY(מרכז!A77)=הלוואות!$F$19,הלוואות!$G$19,0),0),0)+IF(A77&gt;=הלוואות!$D$20,IF(מרכז!A77&lt;=הלוואות!$E$20,IF(DAY(מרכז!A77)=הלוואות!$F$20,הלוואות!$G$20,0),0),0)+IF(A77&gt;=הלוואות!$D$21,IF(מרכז!A77&lt;=הלוואות!$E$21,IF(DAY(מרכז!A77)=הלוואות!$F$21,הלוואות!$G$21,0),0),0)+IF(A77&gt;=הלוואות!$D$22,IF(מרכז!A77&lt;=הלוואות!$E$22,IF(DAY(מרכז!A77)=הלוואות!$F$22,הלוואות!$G$22,0),0),0)+IF(A77&gt;=הלוואות!$D$23,IF(מרכז!A77&lt;=הלוואות!$E$23,IF(DAY(מרכז!A77)=הלוואות!$F$23,הלוואות!$G$23,0),0),0)+IF(A77&gt;=הלוואות!$D$24,IF(מרכז!A77&lt;=הלוואות!$E$24,IF(DAY(מרכז!A77)=הלוואות!$F$24,הלוואות!$G$24,0),0),0)+IF(A77&gt;=הלוואות!$D$25,IF(מרכז!A77&lt;=הלוואות!$E$25,IF(DAY(מרכז!A77)=הלוואות!$F$25,הלוואות!$G$25,0),0),0)+IF(A77&gt;=הלוואות!$D$26,IF(מרכז!A77&lt;=הלוואות!$E$26,IF(DAY(מרכז!A77)=הלוואות!$F$26,הלוואות!$G$26,0),0),0)+IF(A77&gt;=הלוואות!$D$27,IF(מרכז!A77&lt;=הלוואות!$E$27,IF(DAY(מרכז!A77)=הלוואות!$F$27,הלוואות!$G$27,0),0),0)+IF(A77&gt;=הלוואות!$D$28,IF(מרכז!A77&lt;=הלוואות!$E$28,IF(DAY(מרכז!A77)=הלוואות!$F$28,הלוואות!$G$28,0),0),0)+IF(A77&gt;=הלוואות!$D$29,IF(מרכז!A77&lt;=הלוואות!$E$29,IF(DAY(מרכז!A77)=הלוואות!$F$29,הלוואות!$G$29,0),0),0)+IF(A77&gt;=הלוואות!$D$30,IF(מרכז!A77&lt;=הלוואות!$E$30,IF(DAY(מרכז!A77)=הלוואות!$F$30,הלוואות!$G$30,0),0),0)+IF(A77&gt;=הלוואות!$D$31,IF(מרכז!A77&lt;=הלוואות!$E$31,IF(DAY(מרכז!A77)=הלוואות!$F$31,הלוואות!$G$31,0),0),0)+IF(A77&gt;=הלוואות!$D$32,IF(מרכז!A77&lt;=הלוואות!$E$32,IF(DAY(מרכז!A77)=הלוואות!$F$32,הלוואות!$G$32,0),0),0)+IF(A77&gt;=הלוואות!$D$33,IF(מרכז!A77&lt;=הלוואות!$E$33,IF(DAY(מרכז!A77)=הלוואות!$F$33,הלוואות!$G$33,0),0),0)+IF(A77&gt;=הלוואות!$D$34,IF(מרכז!A77&lt;=הלוואות!$E$34,IF(DAY(מרכז!A77)=הלוואות!$F$34,הלוואות!$G$34,0),0),0)</f>
        <v>0</v>
      </c>
      <c r="E77" s="93">
        <f>SUMIF(הלוואות!$D$46:$D$65,מרכז!A77,הלוואות!$E$46:$E$65)</f>
        <v>0</v>
      </c>
      <c r="F77" s="93">
        <f>SUMIF(נכנסים!$A$5:$A$5890,מרכז!A77,נכנסים!$B$5:$B$5890)</f>
        <v>0</v>
      </c>
      <c r="G77" s="94"/>
      <c r="H77" s="94"/>
      <c r="I77" s="94"/>
      <c r="J77" s="99">
        <f t="shared" si="1"/>
        <v>50000</v>
      </c>
    </row>
    <row r="78" spans="1:10">
      <c r="A78" s="153">
        <v>45731</v>
      </c>
      <c r="B78" s="93">
        <f>SUMIF(יוצאים!$A$5:$A$5835,מרכז!A78,יוצאים!$D$5:$D$5835)</f>
        <v>0</v>
      </c>
      <c r="C78" s="93">
        <f>HLOOKUP(DAY($A78),'טב.הו"ק'!$G$4:$AK$162,'טב.הו"ק'!$A$162+2,FALSE)</f>
        <v>0</v>
      </c>
      <c r="D78" s="93">
        <f>IF(A78&gt;=הלוואות!$D$5,IF(מרכז!A78&lt;=הלוואות!$E$5,IF(DAY(מרכז!A78)=הלוואות!$F$5,הלוואות!$G$5,0),0),0)+IF(A78&gt;=הלוואות!$D$6,IF(מרכז!A78&lt;=הלוואות!$E$6,IF(DAY(מרכז!A78)=הלוואות!$F$6,הלוואות!$G$6,0),0),0)+IF(A78&gt;=הלוואות!$D$7,IF(מרכז!A78&lt;=הלוואות!$E$7,IF(DAY(מרכז!A78)=הלוואות!$F$7,הלוואות!$G$7,0),0),0)+IF(A78&gt;=הלוואות!$D$8,IF(מרכז!A78&lt;=הלוואות!$E$8,IF(DAY(מרכז!A78)=הלוואות!$F$8,הלוואות!$G$8,0),0),0)+IF(A78&gt;=הלוואות!$D$9,IF(מרכז!A78&lt;=הלוואות!$E$9,IF(DAY(מרכז!A78)=הלוואות!$F$9,הלוואות!$G$9,0),0),0)+IF(A78&gt;=הלוואות!$D$10,IF(מרכז!A78&lt;=הלוואות!$E$10,IF(DAY(מרכז!A78)=הלוואות!$F$10,הלוואות!$G$10,0),0),0)+IF(A78&gt;=הלוואות!$D$11,IF(מרכז!A78&lt;=הלוואות!$E$11,IF(DAY(מרכז!A78)=הלוואות!$F$11,הלוואות!$G$11,0),0),0)+IF(A78&gt;=הלוואות!$D$12,IF(מרכז!A78&lt;=הלוואות!$E$12,IF(DAY(מרכז!A78)=הלוואות!$F$12,הלוואות!$G$12,0),0),0)+IF(A78&gt;=הלוואות!$D$13,IF(מרכז!A78&lt;=הלוואות!$E$13,IF(DAY(מרכז!A78)=הלוואות!$F$13,הלוואות!$G$13,0),0),0)+IF(A78&gt;=הלוואות!$D$14,IF(מרכז!A78&lt;=הלוואות!$E$14,IF(DAY(מרכז!A78)=הלוואות!$F$14,הלוואות!$G$14,0),0),0)+IF(A78&gt;=הלוואות!$D$15,IF(מרכז!A78&lt;=הלוואות!$E$15,IF(DAY(מרכז!A78)=הלוואות!$F$15,הלוואות!$G$15,0),0),0)+IF(A78&gt;=הלוואות!$D$16,IF(מרכז!A78&lt;=הלוואות!$E$16,IF(DAY(מרכז!A78)=הלוואות!$F$16,הלוואות!$G$16,0),0),0)+IF(A78&gt;=הלוואות!$D$17,IF(מרכז!A78&lt;=הלוואות!$E$17,IF(DAY(מרכז!A78)=הלוואות!$F$17,הלוואות!$G$17,0),0),0)+IF(A78&gt;=הלוואות!$D$18,IF(מרכז!A78&lt;=הלוואות!$E$18,IF(DAY(מרכז!A78)=הלוואות!$F$18,הלוואות!$G$18,0),0),0)+IF(A78&gt;=הלוואות!$D$19,IF(מרכז!A78&lt;=הלוואות!$E$19,IF(DAY(מרכז!A78)=הלוואות!$F$19,הלוואות!$G$19,0),0),0)+IF(A78&gt;=הלוואות!$D$20,IF(מרכז!A78&lt;=הלוואות!$E$20,IF(DAY(מרכז!A78)=הלוואות!$F$20,הלוואות!$G$20,0),0),0)+IF(A78&gt;=הלוואות!$D$21,IF(מרכז!A78&lt;=הלוואות!$E$21,IF(DAY(מרכז!A78)=הלוואות!$F$21,הלוואות!$G$21,0),0),0)+IF(A78&gt;=הלוואות!$D$22,IF(מרכז!A78&lt;=הלוואות!$E$22,IF(DAY(מרכז!A78)=הלוואות!$F$22,הלוואות!$G$22,0),0),0)+IF(A78&gt;=הלוואות!$D$23,IF(מרכז!A78&lt;=הלוואות!$E$23,IF(DAY(מרכז!A78)=הלוואות!$F$23,הלוואות!$G$23,0),0),0)+IF(A78&gt;=הלוואות!$D$24,IF(מרכז!A78&lt;=הלוואות!$E$24,IF(DAY(מרכז!A78)=הלוואות!$F$24,הלוואות!$G$24,0),0),0)+IF(A78&gt;=הלוואות!$D$25,IF(מרכז!A78&lt;=הלוואות!$E$25,IF(DAY(מרכז!A78)=הלוואות!$F$25,הלוואות!$G$25,0),0),0)+IF(A78&gt;=הלוואות!$D$26,IF(מרכז!A78&lt;=הלוואות!$E$26,IF(DAY(מרכז!A78)=הלוואות!$F$26,הלוואות!$G$26,0),0),0)+IF(A78&gt;=הלוואות!$D$27,IF(מרכז!A78&lt;=הלוואות!$E$27,IF(DAY(מרכז!A78)=הלוואות!$F$27,הלוואות!$G$27,0),0),0)+IF(A78&gt;=הלוואות!$D$28,IF(מרכז!A78&lt;=הלוואות!$E$28,IF(DAY(מרכז!A78)=הלוואות!$F$28,הלוואות!$G$28,0),0),0)+IF(A78&gt;=הלוואות!$D$29,IF(מרכז!A78&lt;=הלוואות!$E$29,IF(DAY(מרכז!A78)=הלוואות!$F$29,הלוואות!$G$29,0),0),0)+IF(A78&gt;=הלוואות!$D$30,IF(מרכז!A78&lt;=הלוואות!$E$30,IF(DAY(מרכז!A78)=הלוואות!$F$30,הלוואות!$G$30,0),0),0)+IF(A78&gt;=הלוואות!$D$31,IF(מרכז!A78&lt;=הלוואות!$E$31,IF(DAY(מרכז!A78)=הלוואות!$F$31,הלוואות!$G$31,0),0),0)+IF(A78&gt;=הלוואות!$D$32,IF(מרכז!A78&lt;=הלוואות!$E$32,IF(DAY(מרכז!A78)=הלוואות!$F$32,הלוואות!$G$32,0),0),0)+IF(A78&gt;=הלוואות!$D$33,IF(מרכז!A78&lt;=הלוואות!$E$33,IF(DAY(מרכז!A78)=הלוואות!$F$33,הלוואות!$G$33,0),0),0)+IF(A78&gt;=הלוואות!$D$34,IF(מרכז!A78&lt;=הלוואות!$E$34,IF(DAY(מרכז!A78)=הלוואות!$F$34,הלוואות!$G$34,0),0),0)</f>
        <v>0</v>
      </c>
      <c r="E78" s="93">
        <f>SUMIF(הלוואות!$D$46:$D$65,מרכז!A78,הלוואות!$E$46:$E$65)</f>
        <v>0</v>
      </c>
      <c r="F78" s="93">
        <f>SUMIF(נכנסים!$A$5:$A$5890,מרכז!A78,נכנסים!$B$5:$B$5890)</f>
        <v>0</v>
      </c>
      <c r="G78" s="94"/>
      <c r="H78" s="94"/>
      <c r="I78" s="94"/>
      <c r="J78" s="99">
        <f t="shared" si="1"/>
        <v>50000</v>
      </c>
    </row>
    <row r="79" spans="1:10">
      <c r="A79" s="153">
        <v>45732</v>
      </c>
      <c r="B79" s="93">
        <f>SUMIF(יוצאים!$A$5:$A$5835,מרכז!A79,יוצאים!$D$5:$D$5835)</f>
        <v>0</v>
      </c>
      <c r="C79" s="93">
        <f>HLOOKUP(DAY($A79),'טב.הו"ק'!$G$4:$AK$162,'טב.הו"ק'!$A$162+2,FALSE)</f>
        <v>0</v>
      </c>
      <c r="D79" s="93">
        <f>IF(A79&gt;=הלוואות!$D$5,IF(מרכז!A79&lt;=הלוואות!$E$5,IF(DAY(מרכז!A79)=הלוואות!$F$5,הלוואות!$G$5,0),0),0)+IF(A79&gt;=הלוואות!$D$6,IF(מרכז!A79&lt;=הלוואות!$E$6,IF(DAY(מרכז!A79)=הלוואות!$F$6,הלוואות!$G$6,0),0),0)+IF(A79&gt;=הלוואות!$D$7,IF(מרכז!A79&lt;=הלוואות!$E$7,IF(DAY(מרכז!A79)=הלוואות!$F$7,הלוואות!$G$7,0),0),0)+IF(A79&gt;=הלוואות!$D$8,IF(מרכז!A79&lt;=הלוואות!$E$8,IF(DAY(מרכז!A79)=הלוואות!$F$8,הלוואות!$G$8,0),0),0)+IF(A79&gt;=הלוואות!$D$9,IF(מרכז!A79&lt;=הלוואות!$E$9,IF(DAY(מרכז!A79)=הלוואות!$F$9,הלוואות!$G$9,0),0),0)+IF(A79&gt;=הלוואות!$D$10,IF(מרכז!A79&lt;=הלוואות!$E$10,IF(DAY(מרכז!A79)=הלוואות!$F$10,הלוואות!$G$10,0),0),0)+IF(A79&gt;=הלוואות!$D$11,IF(מרכז!A79&lt;=הלוואות!$E$11,IF(DAY(מרכז!A79)=הלוואות!$F$11,הלוואות!$G$11,0),0),0)+IF(A79&gt;=הלוואות!$D$12,IF(מרכז!A79&lt;=הלוואות!$E$12,IF(DAY(מרכז!A79)=הלוואות!$F$12,הלוואות!$G$12,0),0),0)+IF(A79&gt;=הלוואות!$D$13,IF(מרכז!A79&lt;=הלוואות!$E$13,IF(DAY(מרכז!A79)=הלוואות!$F$13,הלוואות!$G$13,0),0),0)+IF(A79&gt;=הלוואות!$D$14,IF(מרכז!A79&lt;=הלוואות!$E$14,IF(DAY(מרכז!A79)=הלוואות!$F$14,הלוואות!$G$14,0),0),0)+IF(A79&gt;=הלוואות!$D$15,IF(מרכז!A79&lt;=הלוואות!$E$15,IF(DAY(מרכז!A79)=הלוואות!$F$15,הלוואות!$G$15,0),0),0)+IF(A79&gt;=הלוואות!$D$16,IF(מרכז!A79&lt;=הלוואות!$E$16,IF(DAY(מרכז!A79)=הלוואות!$F$16,הלוואות!$G$16,0),0),0)+IF(A79&gt;=הלוואות!$D$17,IF(מרכז!A79&lt;=הלוואות!$E$17,IF(DAY(מרכז!A79)=הלוואות!$F$17,הלוואות!$G$17,0),0),0)+IF(A79&gt;=הלוואות!$D$18,IF(מרכז!A79&lt;=הלוואות!$E$18,IF(DAY(מרכז!A79)=הלוואות!$F$18,הלוואות!$G$18,0),0),0)+IF(A79&gt;=הלוואות!$D$19,IF(מרכז!A79&lt;=הלוואות!$E$19,IF(DAY(מרכז!A79)=הלוואות!$F$19,הלוואות!$G$19,0),0),0)+IF(A79&gt;=הלוואות!$D$20,IF(מרכז!A79&lt;=הלוואות!$E$20,IF(DAY(מרכז!A79)=הלוואות!$F$20,הלוואות!$G$20,0),0),0)+IF(A79&gt;=הלוואות!$D$21,IF(מרכז!A79&lt;=הלוואות!$E$21,IF(DAY(מרכז!A79)=הלוואות!$F$21,הלוואות!$G$21,0),0),0)+IF(A79&gt;=הלוואות!$D$22,IF(מרכז!A79&lt;=הלוואות!$E$22,IF(DAY(מרכז!A79)=הלוואות!$F$22,הלוואות!$G$22,0),0),0)+IF(A79&gt;=הלוואות!$D$23,IF(מרכז!A79&lt;=הלוואות!$E$23,IF(DAY(מרכז!A79)=הלוואות!$F$23,הלוואות!$G$23,0),0),0)+IF(A79&gt;=הלוואות!$D$24,IF(מרכז!A79&lt;=הלוואות!$E$24,IF(DAY(מרכז!A79)=הלוואות!$F$24,הלוואות!$G$24,0),0),0)+IF(A79&gt;=הלוואות!$D$25,IF(מרכז!A79&lt;=הלוואות!$E$25,IF(DAY(מרכז!A79)=הלוואות!$F$25,הלוואות!$G$25,0),0),0)+IF(A79&gt;=הלוואות!$D$26,IF(מרכז!A79&lt;=הלוואות!$E$26,IF(DAY(מרכז!A79)=הלוואות!$F$26,הלוואות!$G$26,0),0),0)+IF(A79&gt;=הלוואות!$D$27,IF(מרכז!A79&lt;=הלוואות!$E$27,IF(DAY(מרכז!A79)=הלוואות!$F$27,הלוואות!$G$27,0),0),0)+IF(A79&gt;=הלוואות!$D$28,IF(מרכז!A79&lt;=הלוואות!$E$28,IF(DAY(מרכז!A79)=הלוואות!$F$28,הלוואות!$G$28,0),0),0)+IF(A79&gt;=הלוואות!$D$29,IF(מרכז!A79&lt;=הלוואות!$E$29,IF(DAY(מרכז!A79)=הלוואות!$F$29,הלוואות!$G$29,0),0),0)+IF(A79&gt;=הלוואות!$D$30,IF(מרכז!A79&lt;=הלוואות!$E$30,IF(DAY(מרכז!A79)=הלוואות!$F$30,הלוואות!$G$30,0),0),0)+IF(A79&gt;=הלוואות!$D$31,IF(מרכז!A79&lt;=הלוואות!$E$31,IF(DAY(מרכז!A79)=הלוואות!$F$31,הלוואות!$G$31,0),0),0)+IF(A79&gt;=הלוואות!$D$32,IF(מרכז!A79&lt;=הלוואות!$E$32,IF(DAY(מרכז!A79)=הלוואות!$F$32,הלוואות!$G$32,0),0),0)+IF(A79&gt;=הלוואות!$D$33,IF(מרכז!A79&lt;=הלוואות!$E$33,IF(DAY(מרכז!A79)=הלוואות!$F$33,הלוואות!$G$33,0),0),0)+IF(A79&gt;=הלוואות!$D$34,IF(מרכז!A79&lt;=הלוואות!$E$34,IF(DAY(מרכז!A79)=הלוואות!$F$34,הלוואות!$G$34,0),0),0)</f>
        <v>0</v>
      </c>
      <c r="E79" s="93">
        <f>SUMIF(הלוואות!$D$46:$D$65,מרכז!A79,הלוואות!$E$46:$E$65)</f>
        <v>0</v>
      </c>
      <c r="F79" s="93">
        <f>SUMIF(נכנסים!$A$5:$A$5890,מרכז!A79,נכנסים!$B$5:$B$5890)</f>
        <v>0</v>
      </c>
      <c r="G79" s="94"/>
      <c r="H79" s="94"/>
      <c r="I79" s="94"/>
      <c r="J79" s="99">
        <f t="shared" si="1"/>
        <v>50000</v>
      </c>
    </row>
    <row r="80" spans="1:10">
      <c r="A80" s="153">
        <v>45733</v>
      </c>
      <c r="B80" s="93">
        <f>SUMIF(יוצאים!$A$5:$A$5835,מרכז!A80,יוצאים!$D$5:$D$5835)</f>
        <v>0</v>
      </c>
      <c r="C80" s="93">
        <f>HLOOKUP(DAY($A80),'טב.הו"ק'!$G$4:$AK$162,'טב.הו"ק'!$A$162+2,FALSE)</f>
        <v>0</v>
      </c>
      <c r="D80" s="93">
        <f>IF(A80&gt;=הלוואות!$D$5,IF(מרכז!A80&lt;=הלוואות!$E$5,IF(DAY(מרכז!A80)=הלוואות!$F$5,הלוואות!$G$5,0),0),0)+IF(A80&gt;=הלוואות!$D$6,IF(מרכז!A80&lt;=הלוואות!$E$6,IF(DAY(מרכז!A80)=הלוואות!$F$6,הלוואות!$G$6,0),0),0)+IF(A80&gt;=הלוואות!$D$7,IF(מרכז!A80&lt;=הלוואות!$E$7,IF(DAY(מרכז!A80)=הלוואות!$F$7,הלוואות!$G$7,0),0),0)+IF(A80&gt;=הלוואות!$D$8,IF(מרכז!A80&lt;=הלוואות!$E$8,IF(DAY(מרכז!A80)=הלוואות!$F$8,הלוואות!$G$8,0),0),0)+IF(A80&gt;=הלוואות!$D$9,IF(מרכז!A80&lt;=הלוואות!$E$9,IF(DAY(מרכז!A80)=הלוואות!$F$9,הלוואות!$G$9,0),0),0)+IF(A80&gt;=הלוואות!$D$10,IF(מרכז!A80&lt;=הלוואות!$E$10,IF(DAY(מרכז!A80)=הלוואות!$F$10,הלוואות!$G$10,0),0),0)+IF(A80&gt;=הלוואות!$D$11,IF(מרכז!A80&lt;=הלוואות!$E$11,IF(DAY(מרכז!A80)=הלוואות!$F$11,הלוואות!$G$11,0),0),0)+IF(A80&gt;=הלוואות!$D$12,IF(מרכז!A80&lt;=הלוואות!$E$12,IF(DAY(מרכז!A80)=הלוואות!$F$12,הלוואות!$G$12,0),0),0)+IF(A80&gt;=הלוואות!$D$13,IF(מרכז!A80&lt;=הלוואות!$E$13,IF(DAY(מרכז!A80)=הלוואות!$F$13,הלוואות!$G$13,0),0),0)+IF(A80&gt;=הלוואות!$D$14,IF(מרכז!A80&lt;=הלוואות!$E$14,IF(DAY(מרכז!A80)=הלוואות!$F$14,הלוואות!$G$14,0),0),0)+IF(A80&gt;=הלוואות!$D$15,IF(מרכז!A80&lt;=הלוואות!$E$15,IF(DAY(מרכז!A80)=הלוואות!$F$15,הלוואות!$G$15,0),0),0)+IF(A80&gt;=הלוואות!$D$16,IF(מרכז!A80&lt;=הלוואות!$E$16,IF(DAY(מרכז!A80)=הלוואות!$F$16,הלוואות!$G$16,0),0),0)+IF(A80&gt;=הלוואות!$D$17,IF(מרכז!A80&lt;=הלוואות!$E$17,IF(DAY(מרכז!A80)=הלוואות!$F$17,הלוואות!$G$17,0),0),0)+IF(A80&gt;=הלוואות!$D$18,IF(מרכז!A80&lt;=הלוואות!$E$18,IF(DAY(מרכז!A80)=הלוואות!$F$18,הלוואות!$G$18,0),0),0)+IF(A80&gt;=הלוואות!$D$19,IF(מרכז!A80&lt;=הלוואות!$E$19,IF(DAY(מרכז!A80)=הלוואות!$F$19,הלוואות!$G$19,0),0),0)+IF(A80&gt;=הלוואות!$D$20,IF(מרכז!A80&lt;=הלוואות!$E$20,IF(DAY(מרכז!A80)=הלוואות!$F$20,הלוואות!$G$20,0),0),0)+IF(A80&gt;=הלוואות!$D$21,IF(מרכז!A80&lt;=הלוואות!$E$21,IF(DAY(מרכז!A80)=הלוואות!$F$21,הלוואות!$G$21,0),0),0)+IF(A80&gt;=הלוואות!$D$22,IF(מרכז!A80&lt;=הלוואות!$E$22,IF(DAY(מרכז!A80)=הלוואות!$F$22,הלוואות!$G$22,0),0),0)+IF(A80&gt;=הלוואות!$D$23,IF(מרכז!A80&lt;=הלוואות!$E$23,IF(DAY(מרכז!A80)=הלוואות!$F$23,הלוואות!$G$23,0),0),0)+IF(A80&gt;=הלוואות!$D$24,IF(מרכז!A80&lt;=הלוואות!$E$24,IF(DAY(מרכז!A80)=הלוואות!$F$24,הלוואות!$G$24,0),0),0)+IF(A80&gt;=הלוואות!$D$25,IF(מרכז!A80&lt;=הלוואות!$E$25,IF(DAY(מרכז!A80)=הלוואות!$F$25,הלוואות!$G$25,0),0),0)+IF(A80&gt;=הלוואות!$D$26,IF(מרכז!A80&lt;=הלוואות!$E$26,IF(DAY(מרכז!A80)=הלוואות!$F$26,הלוואות!$G$26,0),0),0)+IF(A80&gt;=הלוואות!$D$27,IF(מרכז!A80&lt;=הלוואות!$E$27,IF(DAY(מרכז!A80)=הלוואות!$F$27,הלוואות!$G$27,0),0),0)+IF(A80&gt;=הלוואות!$D$28,IF(מרכז!A80&lt;=הלוואות!$E$28,IF(DAY(מרכז!A80)=הלוואות!$F$28,הלוואות!$G$28,0),0),0)+IF(A80&gt;=הלוואות!$D$29,IF(מרכז!A80&lt;=הלוואות!$E$29,IF(DAY(מרכז!A80)=הלוואות!$F$29,הלוואות!$G$29,0),0),0)+IF(A80&gt;=הלוואות!$D$30,IF(מרכז!A80&lt;=הלוואות!$E$30,IF(DAY(מרכז!A80)=הלוואות!$F$30,הלוואות!$G$30,0),0),0)+IF(A80&gt;=הלוואות!$D$31,IF(מרכז!A80&lt;=הלוואות!$E$31,IF(DAY(מרכז!A80)=הלוואות!$F$31,הלוואות!$G$31,0),0),0)+IF(A80&gt;=הלוואות!$D$32,IF(מרכז!A80&lt;=הלוואות!$E$32,IF(DAY(מרכז!A80)=הלוואות!$F$32,הלוואות!$G$32,0),0),0)+IF(A80&gt;=הלוואות!$D$33,IF(מרכז!A80&lt;=הלוואות!$E$33,IF(DAY(מרכז!A80)=הלוואות!$F$33,הלוואות!$G$33,0),0),0)+IF(A80&gt;=הלוואות!$D$34,IF(מרכז!A80&lt;=הלוואות!$E$34,IF(DAY(מרכז!A80)=הלוואות!$F$34,הלוואות!$G$34,0),0),0)</f>
        <v>0</v>
      </c>
      <c r="E80" s="93">
        <f>SUMIF(הלוואות!$D$46:$D$65,מרכז!A80,הלוואות!$E$46:$E$65)</f>
        <v>0</v>
      </c>
      <c r="F80" s="93">
        <f>SUMIF(נכנסים!$A$5:$A$5890,מרכז!A80,נכנסים!$B$5:$B$5890)</f>
        <v>0</v>
      </c>
      <c r="G80" s="94"/>
      <c r="H80" s="94"/>
      <c r="I80" s="94"/>
      <c r="J80" s="99">
        <f t="shared" si="1"/>
        <v>50000</v>
      </c>
    </row>
    <row r="81" spans="1:10">
      <c r="A81" s="153">
        <v>45734</v>
      </c>
      <c r="B81" s="93">
        <f>SUMIF(יוצאים!$A$5:$A$5835,מרכז!A81,יוצאים!$D$5:$D$5835)</f>
        <v>0</v>
      </c>
      <c r="C81" s="93">
        <f>HLOOKUP(DAY($A81),'טב.הו"ק'!$G$4:$AK$162,'טב.הו"ק'!$A$162+2,FALSE)</f>
        <v>0</v>
      </c>
      <c r="D81" s="93">
        <f>IF(A81&gt;=הלוואות!$D$5,IF(מרכז!A81&lt;=הלוואות!$E$5,IF(DAY(מרכז!A81)=הלוואות!$F$5,הלוואות!$G$5,0),0),0)+IF(A81&gt;=הלוואות!$D$6,IF(מרכז!A81&lt;=הלוואות!$E$6,IF(DAY(מרכז!A81)=הלוואות!$F$6,הלוואות!$G$6,0),0),0)+IF(A81&gt;=הלוואות!$D$7,IF(מרכז!A81&lt;=הלוואות!$E$7,IF(DAY(מרכז!A81)=הלוואות!$F$7,הלוואות!$G$7,0),0),0)+IF(A81&gt;=הלוואות!$D$8,IF(מרכז!A81&lt;=הלוואות!$E$8,IF(DAY(מרכז!A81)=הלוואות!$F$8,הלוואות!$G$8,0),0),0)+IF(A81&gt;=הלוואות!$D$9,IF(מרכז!A81&lt;=הלוואות!$E$9,IF(DAY(מרכז!A81)=הלוואות!$F$9,הלוואות!$G$9,0),0),0)+IF(A81&gt;=הלוואות!$D$10,IF(מרכז!A81&lt;=הלוואות!$E$10,IF(DAY(מרכז!A81)=הלוואות!$F$10,הלוואות!$G$10,0),0),0)+IF(A81&gt;=הלוואות!$D$11,IF(מרכז!A81&lt;=הלוואות!$E$11,IF(DAY(מרכז!A81)=הלוואות!$F$11,הלוואות!$G$11,0),0),0)+IF(A81&gt;=הלוואות!$D$12,IF(מרכז!A81&lt;=הלוואות!$E$12,IF(DAY(מרכז!A81)=הלוואות!$F$12,הלוואות!$G$12,0),0),0)+IF(A81&gt;=הלוואות!$D$13,IF(מרכז!A81&lt;=הלוואות!$E$13,IF(DAY(מרכז!A81)=הלוואות!$F$13,הלוואות!$G$13,0),0),0)+IF(A81&gt;=הלוואות!$D$14,IF(מרכז!A81&lt;=הלוואות!$E$14,IF(DAY(מרכז!A81)=הלוואות!$F$14,הלוואות!$G$14,0),0),0)+IF(A81&gt;=הלוואות!$D$15,IF(מרכז!A81&lt;=הלוואות!$E$15,IF(DAY(מרכז!A81)=הלוואות!$F$15,הלוואות!$G$15,0),0),0)+IF(A81&gt;=הלוואות!$D$16,IF(מרכז!A81&lt;=הלוואות!$E$16,IF(DAY(מרכז!A81)=הלוואות!$F$16,הלוואות!$G$16,0),0),0)+IF(A81&gt;=הלוואות!$D$17,IF(מרכז!A81&lt;=הלוואות!$E$17,IF(DAY(מרכז!A81)=הלוואות!$F$17,הלוואות!$G$17,0),0),0)+IF(A81&gt;=הלוואות!$D$18,IF(מרכז!A81&lt;=הלוואות!$E$18,IF(DAY(מרכז!A81)=הלוואות!$F$18,הלוואות!$G$18,0),0),0)+IF(A81&gt;=הלוואות!$D$19,IF(מרכז!A81&lt;=הלוואות!$E$19,IF(DAY(מרכז!A81)=הלוואות!$F$19,הלוואות!$G$19,0),0),0)+IF(A81&gt;=הלוואות!$D$20,IF(מרכז!A81&lt;=הלוואות!$E$20,IF(DAY(מרכז!A81)=הלוואות!$F$20,הלוואות!$G$20,0),0),0)+IF(A81&gt;=הלוואות!$D$21,IF(מרכז!A81&lt;=הלוואות!$E$21,IF(DAY(מרכז!A81)=הלוואות!$F$21,הלוואות!$G$21,0),0),0)+IF(A81&gt;=הלוואות!$D$22,IF(מרכז!A81&lt;=הלוואות!$E$22,IF(DAY(מרכז!A81)=הלוואות!$F$22,הלוואות!$G$22,0),0),0)+IF(A81&gt;=הלוואות!$D$23,IF(מרכז!A81&lt;=הלוואות!$E$23,IF(DAY(מרכז!A81)=הלוואות!$F$23,הלוואות!$G$23,0),0),0)+IF(A81&gt;=הלוואות!$D$24,IF(מרכז!A81&lt;=הלוואות!$E$24,IF(DAY(מרכז!A81)=הלוואות!$F$24,הלוואות!$G$24,0),0),0)+IF(A81&gt;=הלוואות!$D$25,IF(מרכז!A81&lt;=הלוואות!$E$25,IF(DAY(מרכז!A81)=הלוואות!$F$25,הלוואות!$G$25,0),0),0)+IF(A81&gt;=הלוואות!$D$26,IF(מרכז!A81&lt;=הלוואות!$E$26,IF(DAY(מרכז!A81)=הלוואות!$F$26,הלוואות!$G$26,0),0),0)+IF(A81&gt;=הלוואות!$D$27,IF(מרכז!A81&lt;=הלוואות!$E$27,IF(DAY(מרכז!A81)=הלוואות!$F$27,הלוואות!$G$27,0),0),0)+IF(A81&gt;=הלוואות!$D$28,IF(מרכז!A81&lt;=הלוואות!$E$28,IF(DAY(מרכז!A81)=הלוואות!$F$28,הלוואות!$G$28,0),0),0)+IF(A81&gt;=הלוואות!$D$29,IF(מרכז!A81&lt;=הלוואות!$E$29,IF(DAY(מרכז!A81)=הלוואות!$F$29,הלוואות!$G$29,0),0),0)+IF(A81&gt;=הלוואות!$D$30,IF(מרכז!A81&lt;=הלוואות!$E$30,IF(DAY(מרכז!A81)=הלוואות!$F$30,הלוואות!$G$30,0),0),0)+IF(A81&gt;=הלוואות!$D$31,IF(מרכז!A81&lt;=הלוואות!$E$31,IF(DAY(מרכז!A81)=הלוואות!$F$31,הלוואות!$G$31,0),0),0)+IF(A81&gt;=הלוואות!$D$32,IF(מרכז!A81&lt;=הלוואות!$E$32,IF(DAY(מרכז!A81)=הלוואות!$F$32,הלוואות!$G$32,0),0),0)+IF(A81&gt;=הלוואות!$D$33,IF(מרכז!A81&lt;=הלוואות!$E$33,IF(DAY(מרכז!A81)=הלוואות!$F$33,הלוואות!$G$33,0),0),0)+IF(A81&gt;=הלוואות!$D$34,IF(מרכז!A81&lt;=הלוואות!$E$34,IF(DAY(מרכז!A81)=הלוואות!$F$34,הלוואות!$G$34,0),0),0)</f>
        <v>0</v>
      </c>
      <c r="E81" s="93">
        <f>SUMIF(הלוואות!$D$46:$D$65,מרכז!A81,הלוואות!$E$46:$E$65)</f>
        <v>0</v>
      </c>
      <c r="F81" s="93">
        <f>SUMIF(נכנסים!$A$5:$A$5890,מרכז!A81,נכנסים!$B$5:$B$5890)</f>
        <v>0</v>
      </c>
      <c r="G81" s="94"/>
      <c r="H81" s="94"/>
      <c r="I81" s="94"/>
      <c r="J81" s="99">
        <f t="shared" si="1"/>
        <v>50000</v>
      </c>
    </row>
    <row r="82" spans="1:10">
      <c r="A82" s="153">
        <v>45735</v>
      </c>
      <c r="B82" s="93">
        <f>SUMIF(יוצאים!$A$5:$A$5835,מרכז!A82,יוצאים!$D$5:$D$5835)</f>
        <v>0</v>
      </c>
      <c r="C82" s="93">
        <f>HLOOKUP(DAY($A82),'טב.הו"ק'!$G$4:$AK$162,'טב.הו"ק'!$A$162+2,FALSE)</f>
        <v>0</v>
      </c>
      <c r="D82" s="93">
        <f>IF(A82&gt;=הלוואות!$D$5,IF(מרכז!A82&lt;=הלוואות!$E$5,IF(DAY(מרכז!A82)=הלוואות!$F$5,הלוואות!$G$5,0),0),0)+IF(A82&gt;=הלוואות!$D$6,IF(מרכז!A82&lt;=הלוואות!$E$6,IF(DAY(מרכז!A82)=הלוואות!$F$6,הלוואות!$G$6,0),0),0)+IF(A82&gt;=הלוואות!$D$7,IF(מרכז!A82&lt;=הלוואות!$E$7,IF(DAY(מרכז!A82)=הלוואות!$F$7,הלוואות!$G$7,0),0),0)+IF(A82&gt;=הלוואות!$D$8,IF(מרכז!A82&lt;=הלוואות!$E$8,IF(DAY(מרכז!A82)=הלוואות!$F$8,הלוואות!$G$8,0),0),0)+IF(A82&gt;=הלוואות!$D$9,IF(מרכז!A82&lt;=הלוואות!$E$9,IF(DAY(מרכז!A82)=הלוואות!$F$9,הלוואות!$G$9,0),0),0)+IF(A82&gt;=הלוואות!$D$10,IF(מרכז!A82&lt;=הלוואות!$E$10,IF(DAY(מרכז!A82)=הלוואות!$F$10,הלוואות!$G$10,0),0),0)+IF(A82&gt;=הלוואות!$D$11,IF(מרכז!A82&lt;=הלוואות!$E$11,IF(DAY(מרכז!A82)=הלוואות!$F$11,הלוואות!$G$11,0),0),0)+IF(A82&gt;=הלוואות!$D$12,IF(מרכז!A82&lt;=הלוואות!$E$12,IF(DAY(מרכז!A82)=הלוואות!$F$12,הלוואות!$G$12,0),0),0)+IF(A82&gt;=הלוואות!$D$13,IF(מרכז!A82&lt;=הלוואות!$E$13,IF(DAY(מרכז!A82)=הלוואות!$F$13,הלוואות!$G$13,0),0),0)+IF(A82&gt;=הלוואות!$D$14,IF(מרכז!A82&lt;=הלוואות!$E$14,IF(DAY(מרכז!A82)=הלוואות!$F$14,הלוואות!$G$14,0),0),0)+IF(A82&gt;=הלוואות!$D$15,IF(מרכז!A82&lt;=הלוואות!$E$15,IF(DAY(מרכז!A82)=הלוואות!$F$15,הלוואות!$G$15,0),0),0)+IF(A82&gt;=הלוואות!$D$16,IF(מרכז!A82&lt;=הלוואות!$E$16,IF(DAY(מרכז!A82)=הלוואות!$F$16,הלוואות!$G$16,0),0),0)+IF(A82&gt;=הלוואות!$D$17,IF(מרכז!A82&lt;=הלוואות!$E$17,IF(DAY(מרכז!A82)=הלוואות!$F$17,הלוואות!$G$17,0),0),0)+IF(A82&gt;=הלוואות!$D$18,IF(מרכז!A82&lt;=הלוואות!$E$18,IF(DAY(מרכז!A82)=הלוואות!$F$18,הלוואות!$G$18,0),0),0)+IF(A82&gt;=הלוואות!$D$19,IF(מרכז!A82&lt;=הלוואות!$E$19,IF(DAY(מרכז!A82)=הלוואות!$F$19,הלוואות!$G$19,0),0),0)+IF(A82&gt;=הלוואות!$D$20,IF(מרכז!A82&lt;=הלוואות!$E$20,IF(DAY(מרכז!A82)=הלוואות!$F$20,הלוואות!$G$20,0),0),0)+IF(A82&gt;=הלוואות!$D$21,IF(מרכז!A82&lt;=הלוואות!$E$21,IF(DAY(מרכז!A82)=הלוואות!$F$21,הלוואות!$G$21,0),0),0)+IF(A82&gt;=הלוואות!$D$22,IF(מרכז!A82&lt;=הלוואות!$E$22,IF(DAY(מרכז!A82)=הלוואות!$F$22,הלוואות!$G$22,0),0),0)+IF(A82&gt;=הלוואות!$D$23,IF(מרכז!A82&lt;=הלוואות!$E$23,IF(DAY(מרכז!A82)=הלוואות!$F$23,הלוואות!$G$23,0),0),0)+IF(A82&gt;=הלוואות!$D$24,IF(מרכז!A82&lt;=הלוואות!$E$24,IF(DAY(מרכז!A82)=הלוואות!$F$24,הלוואות!$G$24,0),0),0)+IF(A82&gt;=הלוואות!$D$25,IF(מרכז!A82&lt;=הלוואות!$E$25,IF(DAY(מרכז!A82)=הלוואות!$F$25,הלוואות!$G$25,0),0),0)+IF(A82&gt;=הלוואות!$D$26,IF(מרכז!A82&lt;=הלוואות!$E$26,IF(DAY(מרכז!A82)=הלוואות!$F$26,הלוואות!$G$26,0),0),0)+IF(A82&gt;=הלוואות!$D$27,IF(מרכז!A82&lt;=הלוואות!$E$27,IF(DAY(מרכז!A82)=הלוואות!$F$27,הלוואות!$G$27,0),0),0)+IF(A82&gt;=הלוואות!$D$28,IF(מרכז!A82&lt;=הלוואות!$E$28,IF(DAY(מרכז!A82)=הלוואות!$F$28,הלוואות!$G$28,0),0),0)+IF(A82&gt;=הלוואות!$D$29,IF(מרכז!A82&lt;=הלוואות!$E$29,IF(DAY(מרכז!A82)=הלוואות!$F$29,הלוואות!$G$29,0),0),0)+IF(A82&gt;=הלוואות!$D$30,IF(מרכז!A82&lt;=הלוואות!$E$30,IF(DAY(מרכז!A82)=הלוואות!$F$30,הלוואות!$G$30,0),0),0)+IF(A82&gt;=הלוואות!$D$31,IF(מרכז!A82&lt;=הלוואות!$E$31,IF(DAY(מרכז!A82)=הלוואות!$F$31,הלוואות!$G$31,0),0),0)+IF(A82&gt;=הלוואות!$D$32,IF(מרכז!A82&lt;=הלוואות!$E$32,IF(DAY(מרכז!A82)=הלוואות!$F$32,הלוואות!$G$32,0),0),0)+IF(A82&gt;=הלוואות!$D$33,IF(מרכז!A82&lt;=הלוואות!$E$33,IF(DAY(מרכז!A82)=הלוואות!$F$33,הלוואות!$G$33,0),0),0)+IF(A82&gt;=הלוואות!$D$34,IF(מרכז!A82&lt;=הלוואות!$E$34,IF(DAY(מרכז!A82)=הלוואות!$F$34,הלוואות!$G$34,0),0),0)</f>
        <v>0</v>
      </c>
      <c r="E82" s="93">
        <f>SUMIF(הלוואות!$D$46:$D$65,מרכז!A82,הלוואות!$E$46:$E$65)</f>
        <v>0</v>
      </c>
      <c r="F82" s="93">
        <f>SUMIF(נכנסים!$A$5:$A$5890,מרכז!A82,נכנסים!$B$5:$B$5890)</f>
        <v>0</v>
      </c>
      <c r="G82" s="94"/>
      <c r="H82" s="94"/>
      <c r="I82" s="94"/>
      <c r="J82" s="99">
        <f t="shared" si="1"/>
        <v>50000</v>
      </c>
    </row>
    <row r="83" spans="1:10">
      <c r="A83" s="153">
        <v>45736</v>
      </c>
      <c r="B83" s="93">
        <f>SUMIF(יוצאים!$A$5:$A$5835,מרכז!A83,יוצאים!$D$5:$D$5835)</f>
        <v>0</v>
      </c>
      <c r="C83" s="93">
        <f>HLOOKUP(DAY($A83),'טב.הו"ק'!$G$4:$AK$162,'טב.הו"ק'!$A$162+2,FALSE)</f>
        <v>0</v>
      </c>
      <c r="D83" s="93">
        <f>IF(A83&gt;=הלוואות!$D$5,IF(מרכז!A83&lt;=הלוואות!$E$5,IF(DAY(מרכז!A83)=הלוואות!$F$5,הלוואות!$G$5,0),0),0)+IF(A83&gt;=הלוואות!$D$6,IF(מרכז!A83&lt;=הלוואות!$E$6,IF(DAY(מרכז!A83)=הלוואות!$F$6,הלוואות!$G$6,0),0),0)+IF(A83&gt;=הלוואות!$D$7,IF(מרכז!A83&lt;=הלוואות!$E$7,IF(DAY(מרכז!A83)=הלוואות!$F$7,הלוואות!$G$7,0),0),0)+IF(A83&gt;=הלוואות!$D$8,IF(מרכז!A83&lt;=הלוואות!$E$8,IF(DAY(מרכז!A83)=הלוואות!$F$8,הלוואות!$G$8,0),0),0)+IF(A83&gt;=הלוואות!$D$9,IF(מרכז!A83&lt;=הלוואות!$E$9,IF(DAY(מרכז!A83)=הלוואות!$F$9,הלוואות!$G$9,0),0),0)+IF(A83&gt;=הלוואות!$D$10,IF(מרכז!A83&lt;=הלוואות!$E$10,IF(DAY(מרכז!A83)=הלוואות!$F$10,הלוואות!$G$10,0),0),0)+IF(A83&gt;=הלוואות!$D$11,IF(מרכז!A83&lt;=הלוואות!$E$11,IF(DAY(מרכז!A83)=הלוואות!$F$11,הלוואות!$G$11,0),0),0)+IF(A83&gt;=הלוואות!$D$12,IF(מרכז!A83&lt;=הלוואות!$E$12,IF(DAY(מרכז!A83)=הלוואות!$F$12,הלוואות!$G$12,0),0),0)+IF(A83&gt;=הלוואות!$D$13,IF(מרכז!A83&lt;=הלוואות!$E$13,IF(DAY(מרכז!A83)=הלוואות!$F$13,הלוואות!$G$13,0),0),0)+IF(A83&gt;=הלוואות!$D$14,IF(מרכז!A83&lt;=הלוואות!$E$14,IF(DAY(מרכז!A83)=הלוואות!$F$14,הלוואות!$G$14,0),0),0)+IF(A83&gt;=הלוואות!$D$15,IF(מרכז!A83&lt;=הלוואות!$E$15,IF(DAY(מרכז!A83)=הלוואות!$F$15,הלוואות!$G$15,0),0),0)+IF(A83&gt;=הלוואות!$D$16,IF(מרכז!A83&lt;=הלוואות!$E$16,IF(DAY(מרכז!A83)=הלוואות!$F$16,הלוואות!$G$16,0),0),0)+IF(A83&gt;=הלוואות!$D$17,IF(מרכז!A83&lt;=הלוואות!$E$17,IF(DAY(מרכז!A83)=הלוואות!$F$17,הלוואות!$G$17,0),0),0)+IF(A83&gt;=הלוואות!$D$18,IF(מרכז!A83&lt;=הלוואות!$E$18,IF(DAY(מרכז!A83)=הלוואות!$F$18,הלוואות!$G$18,0),0),0)+IF(A83&gt;=הלוואות!$D$19,IF(מרכז!A83&lt;=הלוואות!$E$19,IF(DAY(מרכז!A83)=הלוואות!$F$19,הלוואות!$G$19,0),0),0)+IF(A83&gt;=הלוואות!$D$20,IF(מרכז!A83&lt;=הלוואות!$E$20,IF(DAY(מרכז!A83)=הלוואות!$F$20,הלוואות!$G$20,0),0),0)+IF(A83&gt;=הלוואות!$D$21,IF(מרכז!A83&lt;=הלוואות!$E$21,IF(DAY(מרכז!A83)=הלוואות!$F$21,הלוואות!$G$21,0),0),0)+IF(A83&gt;=הלוואות!$D$22,IF(מרכז!A83&lt;=הלוואות!$E$22,IF(DAY(מרכז!A83)=הלוואות!$F$22,הלוואות!$G$22,0),0),0)+IF(A83&gt;=הלוואות!$D$23,IF(מרכז!A83&lt;=הלוואות!$E$23,IF(DAY(מרכז!A83)=הלוואות!$F$23,הלוואות!$G$23,0),0),0)+IF(A83&gt;=הלוואות!$D$24,IF(מרכז!A83&lt;=הלוואות!$E$24,IF(DAY(מרכז!A83)=הלוואות!$F$24,הלוואות!$G$24,0),0),0)+IF(A83&gt;=הלוואות!$D$25,IF(מרכז!A83&lt;=הלוואות!$E$25,IF(DAY(מרכז!A83)=הלוואות!$F$25,הלוואות!$G$25,0),0),0)+IF(A83&gt;=הלוואות!$D$26,IF(מרכז!A83&lt;=הלוואות!$E$26,IF(DAY(מרכז!A83)=הלוואות!$F$26,הלוואות!$G$26,0),0),0)+IF(A83&gt;=הלוואות!$D$27,IF(מרכז!A83&lt;=הלוואות!$E$27,IF(DAY(מרכז!A83)=הלוואות!$F$27,הלוואות!$G$27,0),0),0)+IF(A83&gt;=הלוואות!$D$28,IF(מרכז!A83&lt;=הלוואות!$E$28,IF(DAY(מרכז!A83)=הלוואות!$F$28,הלוואות!$G$28,0),0),0)+IF(A83&gt;=הלוואות!$D$29,IF(מרכז!A83&lt;=הלוואות!$E$29,IF(DAY(מרכז!A83)=הלוואות!$F$29,הלוואות!$G$29,0),0),0)+IF(A83&gt;=הלוואות!$D$30,IF(מרכז!A83&lt;=הלוואות!$E$30,IF(DAY(מרכז!A83)=הלוואות!$F$30,הלוואות!$G$30,0),0),0)+IF(A83&gt;=הלוואות!$D$31,IF(מרכז!A83&lt;=הלוואות!$E$31,IF(DAY(מרכז!A83)=הלוואות!$F$31,הלוואות!$G$31,0),0),0)+IF(A83&gt;=הלוואות!$D$32,IF(מרכז!A83&lt;=הלוואות!$E$32,IF(DAY(מרכז!A83)=הלוואות!$F$32,הלוואות!$G$32,0),0),0)+IF(A83&gt;=הלוואות!$D$33,IF(מרכז!A83&lt;=הלוואות!$E$33,IF(DAY(מרכז!A83)=הלוואות!$F$33,הלוואות!$G$33,0),0),0)+IF(A83&gt;=הלוואות!$D$34,IF(מרכז!A83&lt;=הלוואות!$E$34,IF(DAY(מרכז!A83)=הלוואות!$F$34,הלוואות!$G$34,0),0),0)</f>
        <v>0</v>
      </c>
      <c r="E83" s="93">
        <f>SUMIF(הלוואות!$D$46:$D$65,מרכז!A83,הלוואות!$E$46:$E$65)</f>
        <v>0</v>
      </c>
      <c r="F83" s="93">
        <f>SUMIF(נכנסים!$A$5:$A$5890,מרכז!A83,נכנסים!$B$5:$B$5890)</f>
        <v>0</v>
      </c>
      <c r="G83" s="94"/>
      <c r="H83" s="94"/>
      <c r="I83" s="94"/>
      <c r="J83" s="99">
        <f t="shared" si="1"/>
        <v>50000</v>
      </c>
    </row>
    <row r="84" spans="1:10">
      <c r="A84" s="153">
        <v>45737</v>
      </c>
      <c r="B84" s="93">
        <f>SUMIF(יוצאים!$A$5:$A$5835,מרכז!A84,יוצאים!$D$5:$D$5835)</f>
        <v>0</v>
      </c>
      <c r="C84" s="93">
        <f>HLOOKUP(DAY($A84),'טב.הו"ק'!$G$4:$AK$162,'טב.הו"ק'!$A$162+2,FALSE)</f>
        <v>0</v>
      </c>
      <c r="D84" s="93">
        <f>IF(A84&gt;=הלוואות!$D$5,IF(מרכז!A84&lt;=הלוואות!$E$5,IF(DAY(מרכז!A84)=הלוואות!$F$5,הלוואות!$G$5,0),0),0)+IF(A84&gt;=הלוואות!$D$6,IF(מרכז!A84&lt;=הלוואות!$E$6,IF(DAY(מרכז!A84)=הלוואות!$F$6,הלוואות!$G$6,0),0),0)+IF(A84&gt;=הלוואות!$D$7,IF(מרכז!A84&lt;=הלוואות!$E$7,IF(DAY(מרכז!A84)=הלוואות!$F$7,הלוואות!$G$7,0),0),0)+IF(A84&gt;=הלוואות!$D$8,IF(מרכז!A84&lt;=הלוואות!$E$8,IF(DAY(מרכז!A84)=הלוואות!$F$8,הלוואות!$G$8,0),0),0)+IF(A84&gt;=הלוואות!$D$9,IF(מרכז!A84&lt;=הלוואות!$E$9,IF(DAY(מרכז!A84)=הלוואות!$F$9,הלוואות!$G$9,0),0),0)+IF(A84&gt;=הלוואות!$D$10,IF(מרכז!A84&lt;=הלוואות!$E$10,IF(DAY(מרכז!A84)=הלוואות!$F$10,הלוואות!$G$10,0),0),0)+IF(A84&gt;=הלוואות!$D$11,IF(מרכז!A84&lt;=הלוואות!$E$11,IF(DAY(מרכז!A84)=הלוואות!$F$11,הלוואות!$G$11,0),0),0)+IF(A84&gt;=הלוואות!$D$12,IF(מרכז!A84&lt;=הלוואות!$E$12,IF(DAY(מרכז!A84)=הלוואות!$F$12,הלוואות!$G$12,0),0),0)+IF(A84&gt;=הלוואות!$D$13,IF(מרכז!A84&lt;=הלוואות!$E$13,IF(DAY(מרכז!A84)=הלוואות!$F$13,הלוואות!$G$13,0),0),0)+IF(A84&gt;=הלוואות!$D$14,IF(מרכז!A84&lt;=הלוואות!$E$14,IF(DAY(מרכז!A84)=הלוואות!$F$14,הלוואות!$G$14,0),0),0)+IF(A84&gt;=הלוואות!$D$15,IF(מרכז!A84&lt;=הלוואות!$E$15,IF(DAY(מרכז!A84)=הלוואות!$F$15,הלוואות!$G$15,0),0),0)+IF(A84&gt;=הלוואות!$D$16,IF(מרכז!A84&lt;=הלוואות!$E$16,IF(DAY(מרכז!A84)=הלוואות!$F$16,הלוואות!$G$16,0),0),0)+IF(A84&gt;=הלוואות!$D$17,IF(מרכז!A84&lt;=הלוואות!$E$17,IF(DAY(מרכז!A84)=הלוואות!$F$17,הלוואות!$G$17,0),0),0)+IF(A84&gt;=הלוואות!$D$18,IF(מרכז!A84&lt;=הלוואות!$E$18,IF(DAY(מרכז!A84)=הלוואות!$F$18,הלוואות!$G$18,0),0),0)+IF(A84&gt;=הלוואות!$D$19,IF(מרכז!A84&lt;=הלוואות!$E$19,IF(DAY(מרכז!A84)=הלוואות!$F$19,הלוואות!$G$19,0),0),0)+IF(A84&gt;=הלוואות!$D$20,IF(מרכז!A84&lt;=הלוואות!$E$20,IF(DAY(מרכז!A84)=הלוואות!$F$20,הלוואות!$G$20,0),0),0)+IF(A84&gt;=הלוואות!$D$21,IF(מרכז!A84&lt;=הלוואות!$E$21,IF(DAY(מרכז!A84)=הלוואות!$F$21,הלוואות!$G$21,0),0),0)+IF(A84&gt;=הלוואות!$D$22,IF(מרכז!A84&lt;=הלוואות!$E$22,IF(DAY(מרכז!A84)=הלוואות!$F$22,הלוואות!$G$22,0),0),0)+IF(A84&gt;=הלוואות!$D$23,IF(מרכז!A84&lt;=הלוואות!$E$23,IF(DAY(מרכז!A84)=הלוואות!$F$23,הלוואות!$G$23,0),0),0)+IF(A84&gt;=הלוואות!$D$24,IF(מרכז!A84&lt;=הלוואות!$E$24,IF(DAY(מרכז!A84)=הלוואות!$F$24,הלוואות!$G$24,0),0),0)+IF(A84&gt;=הלוואות!$D$25,IF(מרכז!A84&lt;=הלוואות!$E$25,IF(DAY(מרכז!A84)=הלוואות!$F$25,הלוואות!$G$25,0),0),0)+IF(A84&gt;=הלוואות!$D$26,IF(מרכז!A84&lt;=הלוואות!$E$26,IF(DAY(מרכז!A84)=הלוואות!$F$26,הלוואות!$G$26,0),0),0)+IF(A84&gt;=הלוואות!$D$27,IF(מרכז!A84&lt;=הלוואות!$E$27,IF(DAY(מרכז!A84)=הלוואות!$F$27,הלוואות!$G$27,0),0),0)+IF(A84&gt;=הלוואות!$D$28,IF(מרכז!A84&lt;=הלוואות!$E$28,IF(DAY(מרכז!A84)=הלוואות!$F$28,הלוואות!$G$28,0),0),0)+IF(A84&gt;=הלוואות!$D$29,IF(מרכז!A84&lt;=הלוואות!$E$29,IF(DAY(מרכז!A84)=הלוואות!$F$29,הלוואות!$G$29,0),0),0)+IF(A84&gt;=הלוואות!$D$30,IF(מרכז!A84&lt;=הלוואות!$E$30,IF(DAY(מרכז!A84)=הלוואות!$F$30,הלוואות!$G$30,0),0),0)+IF(A84&gt;=הלוואות!$D$31,IF(מרכז!A84&lt;=הלוואות!$E$31,IF(DAY(מרכז!A84)=הלוואות!$F$31,הלוואות!$G$31,0),0),0)+IF(A84&gt;=הלוואות!$D$32,IF(מרכז!A84&lt;=הלוואות!$E$32,IF(DAY(מרכז!A84)=הלוואות!$F$32,הלוואות!$G$32,0),0),0)+IF(A84&gt;=הלוואות!$D$33,IF(מרכז!A84&lt;=הלוואות!$E$33,IF(DAY(מרכז!A84)=הלוואות!$F$33,הלוואות!$G$33,0),0),0)+IF(A84&gt;=הלוואות!$D$34,IF(מרכז!A84&lt;=הלוואות!$E$34,IF(DAY(מרכז!A84)=הלוואות!$F$34,הלוואות!$G$34,0),0),0)</f>
        <v>0</v>
      </c>
      <c r="E84" s="93">
        <f>SUMIF(הלוואות!$D$46:$D$65,מרכז!A84,הלוואות!$E$46:$E$65)</f>
        <v>0</v>
      </c>
      <c r="F84" s="93">
        <f>SUMIF(נכנסים!$A$5:$A$5890,מרכז!A84,נכנסים!$B$5:$B$5890)</f>
        <v>0</v>
      </c>
      <c r="G84" s="94"/>
      <c r="H84" s="94"/>
      <c r="I84" s="94"/>
      <c r="J84" s="99">
        <f t="shared" si="1"/>
        <v>50000</v>
      </c>
    </row>
    <row r="85" spans="1:10">
      <c r="A85" s="153">
        <v>45738</v>
      </c>
      <c r="B85" s="93">
        <f>SUMIF(יוצאים!$A$5:$A$5835,מרכז!A85,יוצאים!$D$5:$D$5835)</f>
        <v>0</v>
      </c>
      <c r="C85" s="93">
        <f>HLOOKUP(DAY($A85),'טב.הו"ק'!$G$4:$AK$162,'טב.הו"ק'!$A$162+2,FALSE)</f>
        <v>0</v>
      </c>
      <c r="D85" s="93">
        <f>IF(A85&gt;=הלוואות!$D$5,IF(מרכז!A85&lt;=הלוואות!$E$5,IF(DAY(מרכז!A85)=הלוואות!$F$5,הלוואות!$G$5,0),0),0)+IF(A85&gt;=הלוואות!$D$6,IF(מרכז!A85&lt;=הלוואות!$E$6,IF(DAY(מרכז!A85)=הלוואות!$F$6,הלוואות!$G$6,0),0),0)+IF(A85&gt;=הלוואות!$D$7,IF(מרכז!A85&lt;=הלוואות!$E$7,IF(DAY(מרכז!A85)=הלוואות!$F$7,הלוואות!$G$7,0),0),0)+IF(A85&gt;=הלוואות!$D$8,IF(מרכז!A85&lt;=הלוואות!$E$8,IF(DAY(מרכז!A85)=הלוואות!$F$8,הלוואות!$G$8,0),0),0)+IF(A85&gt;=הלוואות!$D$9,IF(מרכז!A85&lt;=הלוואות!$E$9,IF(DAY(מרכז!A85)=הלוואות!$F$9,הלוואות!$G$9,0),0),0)+IF(A85&gt;=הלוואות!$D$10,IF(מרכז!A85&lt;=הלוואות!$E$10,IF(DAY(מרכז!A85)=הלוואות!$F$10,הלוואות!$G$10,0),0),0)+IF(A85&gt;=הלוואות!$D$11,IF(מרכז!A85&lt;=הלוואות!$E$11,IF(DAY(מרכז!A85)=הלוואות!$F$11,הלוואות!$G$11,0),0),0)+IF(A85&gt;=הלוואות!$D$12,IF(מרכז!A85&lt;=הלוואות!$E$12,IF(DAY(מרכז!A85)=הלוואות!$F$12,הלוואות!$G$12,0),0),0)+IF(A85&gt;=הלוואות!$D$13,IF(מרכז!A85&lt;=הלוואות!$E$13,IF(DAY(מרכז!A85)=הלוואות!$F$13,הלוואות!$G$13,0),0),0)+IF(A85&gt;=הלוואות!$D$14,IF(מרכז!A85&lt;=הלוואות!$E$14,IF(DAY(מרכז!A85)=הלוואות!$F$14,הלוואות!$G$14,0),0),0)+IF(A85&gt;=הלוואות!$D$15,IF(מרכז!A85&lt;=הלוואות!$E$15,IF(DAY(מרכז!A85)=הלוואות!$F$15,הלוואות!$G$15,0),0),0)+IF(A85&gt;=הלוואות!$D$16,IF(מרכז!A85&lt;=הלוואות!$E$16,IF(DAY(מרכז!A85)=הלוואות!$F$16,הלוואות!$G$16,0),0),0)+IF(A85&gt;=הלוואות!$D$17,IF(מרכז!A85&lt;=הלוואות!$E$17,IF(DAY(מרכז!A85)=הלוואות!$F$17,הלוואות!$G$17,0),0),0)+IF(A85&gt;=הלוואות!$D$18,IF(מרכז!A85&lt;=הלוואות!$E$18,IF(DAY(מרכז!A85)=הלוואות!$F$18,הלוואות!$G$18,0),0),0)+IF(A85&gt;=הלוואות!$D$19,IF(מרכז!A85&lt;=הלוואות!$E$19,IF(DAY(מרכז!A85)=הלוואות!$F$19,הלוואות!$G$19,0),0),0)+IF(A85&gt;=הלוואות!$D$20,IF(מרכז!A85&lt;=הלוואות!$E$20,IF(DAY(מרכז!A85)=הלוואות!$F$20,הלוואות!$G$20,0),0),0)+IF(A85&gt;=הלוואות!$D$21,IF(מרכז!A85&lt;=הלוואות!$E$21,IF(DAY(מרכז!A85)=הלוואות!$F$21,הלוואות!$G$21,0),0),0)+IF(A85&gt;=הלוואות!$D$22,IF(מרכז!A85&lt;=הלוואות!$E$22,IF(DAY(מרכז!A85)=הלוואות!$F$22,הלוואות!$G$22,0),0),0)+IF(A85&gt;=הלוואות!$D$23,IF(מרכז!A85&lt;=הלוואות!$E$23,IF(DAY(מרכז!A85)=הלוואות!$F$23,הלוואות!$G$23,0),0),0)+IF(A85&gt;=הלוואות!$D$24,IF(מרכז!A85&lt;=הלוואות!$E$24,IF(DAY(מרכז!A85)=הלוואות!$F$24,הלוואות!$G$24,0),0),0)+IF(A85&gt;=הלוואות!$D$25,IF(מרכז!A85&lt;=הלוואות!$E$25,IF(DAY(מרכז!A85)=הלוואות!$F$25,הלוואות!$G$25,0),0),0)+IF(A85&gt;=הלוואות!$D$26,IF(מרכז!A85&lt;=הלוואות!$E$26,IF(DAY(מרכז!A85)=הלוואות!$F$26,הלוואות!$G$26,0),0),0)+IF(A85&gt;=הלוואות!$D$27,IF(מרכז!A85&lt;=הלוואות!$E$27,IF(DAY(מרכז!A85)=הלוואות!$F$27,הלוואות!$G$27,0),0),0)+IF(A85&gt;=הלוואות!$D$28,IF(מרכז!A85&lt;=הלוואות!$E$28,IF(DAY(מרכז!A85)=הלוואות!$F$28,הלוואות!$G$28,0),0),0)+IF(A85&gt;=הלוואות!$D$29,IF(מרכז!A85&lt;=הלוואות!$E$29,IF(DAY(מרכז!A85)=הלוואות!$F$29,הלוואות!$G$29,0),0),0)+IF(A85&gt;=הלוואות!$D$30,IF(מרכז!A85&lt;=הלוואות!$E$30,IF(DAY(מרכז!A85)=הלוואות!$F$30,הלוואות!$G$30,0),0),0)+IF(A85&gt;=הלוואות!$D$31,IF(מרכז!A85&lt;=הלוואות!$E$31,IF(DAY(מרכז!A85)=הלוואות!$F$31,הלוואות!$G$31,0),0),0)+IF(A85&gt;=הלוואות!$D$32,IF(מרכז!A85&lt;=הלוואות!$E$32,IF(DAY(מרכז!A85)=הלוואות!$F$32,הלוואות!$G$32,0),0),0)+IF(A85&gt;=הלוואות!$D$33,IF(מרכז!A85&lt;=הלוואות!$E$33,IF(DAY(מרכז!A85)=הלוואות!$F$33,הלוואות!$G$33,0),0),0)+IF(A85&gt;=הלוואות!$D$34,IF(מרכז!A85&lt;=הלוואות!$E$34,IF(DAY(מרכז!A85)=הלוואות!$F$34,הלוואות!$G$34,0),0),0)</f>
        <v>0</v>
      </c>
      <c r="E85" s="93">
        <f>SUMIF(הלוואות!$D$46:$D$65,מרכז!A85,הלוואות!$E$46:$E$65)</f>
        <v>0</v>
      </c>
      <c r="F85" s="93">
        <f>SUMIF(נכנסים!$A$5:$A$5890,מרכז!A85,נכנסים!$B$5:$B$5890)</f>
        <v>0</v>
      </c>
      <c r="G85" s="94"/>
      <c r="H85" s="94"/>
      <c r="I85" s="94"/>
      <c r="J85" s="99">
        <f t="shared" si="1"/>
        <v>50000</v>
      </c>
    </row>
    <row r="86" spans="1:10">
      <c r="A86" s="153">
        <v>45739</v>
      </c>
      <c r="B86" s="93">
        <f>SUMIF(יוצאים!$A$5:$A$5835,מרכז!A86,יוצאים!$D$5:$D$5835)</f>
        <v>0</v>
      </c>
      <c r="C86" s="93">
        <f>HLOOKUP(DAY($A86),'טב.הו"ק'!$G$4:$AK$162,'טב.הו"ק'!$A$162+2,FALSE)</f>
        <v>0</v>
      </c>
      <c r="D86" s="93">
        <f>IF(A86&gt;=הלוואות!$D$5,IF(מרכז!A86&lt;=הלוואות!$E$5,IF(DAY(מרכז!A86)=הלוואות!$F$5,הלוואות!$G$5,0),0),0)+IF(A86&gt;=הלוואות!$D$6,IF(מרכז!A86&lt;=הלוואות!$E$6,IF(DAY(מרכז!A86)=הלוואות!$F$6,הלוואות!$G$6,0),0),0)+IF(A86&gt;=הלוואות!$D$7,IF(מרכז!A86&lt;=הלוואות!$E$7,IF(DAY(מרכז!A86)=הלוואות!$F$7,הלוואות!$G$7,0),0),0)+IF(A86&gt;=הלוואות!$D$8,IF(מרכז!A86&lt;=הלוואות!$E$8,IF(DAY(מרכז!A86)=הלוואות!$F$8,הלוואות!$G$8,0),0),0)+IF(A86&gt;=הלוואות!$D$9,IF(מרכז!A86&lt;=הלוואות!$E$9,IF(DAY(מרכז!A86)=הלוואות!$F$9,הלוואות!$G$9,0),0),0)+IF(A86&gt;=הלוואות!$D$10,IF(מרכז!A86&lt;=הלוואות!$E$10,IF(DAY(מרכז!A86)=הלוואות!$F$10,הלוואות!$G$10,0),0),0)+IF(A86&gt;=הלוואות!$D$11,IF(מרכז!A86&lt;=הלוואות!$E$11,IF(DAY(מרכז!A86)=הלוואות!$F$11,הלוואות!$G$11,0),0),0)+IF(A86&gt;=הלוואות!$D$12,IF(מרכז!A86&lt;=הלוואות!$E$12,IF(DAY(מרכז!A86)=הלוואות!$F$12,הלוואות!$G$12,0),0),0)+IF(A86&gt;=הלוואות!$D$13,IF(מרכז!A86&lt;=הלוואות!$E$13,IF(DAY(מרכז!A86)=הלוואות!$F$13,הלוואות!$G$13,0),0),0)+IF(A86&gt;=הלוואות!$D$14,IF(מרכז!A86&lt;=הלוואות!$E$14,IF(DAY(מרכז!A86)=הלוואות!$F$14,הלוואות!$G$14,0),0),0)+IF(A86&gt;=הלוואות!$D$15,IF(מרכז!A86&lt;=הלוואות!$E$15,IF(DAY(מרכז!A86)=הלוואות!$F$15,הלוואות!$G$15,0),0),0)+IF(A86&gt;=הלוואות!$D$16,IF(מרכז!A86&lt;=הלוואות!$E$16,IF(DAY(מרכז!A86)=הלוואות!$F$16,הלוואות!$G$16,0),0),0)+IF(A86&gt;=הלוואות!$D$17,IF(מרכז!A86&lt;=הלוואות!$E$17,IF(DAY(מרכז!A86)=הלוואות!$F$17,הלוואות!$G$17,0),0),0)+IF(A86&gt;=הלוואות!$D$18,IF(מרכז!A86&lt;=הלוואות!$E$18,IF(DAY(מרכז!A86)=הלוואות!$F$18,הלוואות!$G$18,0),0),0)+IF(A86&gt;=הלוואות!$D$19,IF(מרכז!A86&lt;=הלוואות!$E$19,IF(DAY(מרכז!A86)=הלוואות!$F$19,הלוואות!$G$19,0),0),0)+IF(A86&gt;=הלוואות!$D$20,IF(מרכז!A86&lt;=הלוואות!$E$20,IF(DAY(מרכז!A86)=הלוואות!$F$20,הלוואות!$G$20,0),0),0)+IF(A86&gt;=הלוואות!$D$21,IF(מרכז!A86&lt;=הלוואות!$E$21,IF(DAY(מרכז!A86)=הלוואות!$F$21,הלוואות!$G$21,0),0),0)+IF(A86&gt;=הלוואות!$D$22,IF(מרכז!A86&lt;=הלוואות!$E$22,IF(DAY(מרכז!A86)=הלוואות!$F$22,הלוואות!$G$22,0),0),0)+IF(A86&gt;=הלוואות!$D$23,IF(מרכז!A86&lt;=הלוואות!$E$23,IF(DAY(מרכז!A86)=הלוואות!$F$23,הלוואות!$G$23,0),0),0)+IF(A86&gt;=הלוואות!$D$24,IF(מרכז!A86&lt;=הלוואות!$E$24,IF(DAY(מרכז!A86)=הלוואות!$F$24,הלוואות!$G$24,0),0),0)+IF(A86&gt;=הלוואות!$D$25,IF(מרכז!A86&lt;=הלוואות!$E$25,IF(DAY(מרכז!A86)=הלוואות!$F$25,הלוואות!$G$25,0),0),0)+IF(A86&gt;=הלוואות!$D$26,IF(מרכז!A86&lt;=הלוואות!$E$26,IF(DAY(מרכז!A86)=הלוואות!$F$26,הלוואות!$G$26,0),0),0)+IF(A86&gt;=הלוואות!$D$27,IF(מרכז!A86&lt;=הלוואות!$E$27,IF(DAY(מרכז!A86)=הלוואות!$F$27,הלוואות!$G$27,0),0),0)+IF(A86&gt;=הלוואות!$D$28,IF(מרכז!A86&lt;=הלוואות!$E$28,IF(DAY(מרכז!A86)=הלוואות!$F$28,הלוואות!$G$28,0),0),0)+IF(A86&gt;=הלוואות!$D$29,IF(מרכז!A86&lt;=הלוואות!$E$29,IF(DAY(מרכז!A86)=הלוואות!$F$29,הלוואות!$G$29,0),0),0)+IF(A86&gt;=הלוואות!$D$30,IF(מרכז!A86&lt;=הלוואות!$E$30,IF(DAY(מרכז!A86)=הלוואות!$F$30,הלוואות!$G$30,0),0),0)+IF(A86&gt;=הלוואות!$D$31,IF(מרכז!A86&lt;=הלוואות!$E$31,IF(DAY(מרכז!A86)=הלוואות!$F$31,הלוואות!$G$31,0),0),0)+IF(A86&gt;=הלוואות!$D$32,IF(מרכז!A86&lt;=הלוואות!$E$32,IF(DAY(מרכז!A86)=הלוואות!$F$32,הלוואות!$G$32,0),0),0)+IF(A86&gt;=הלוואות!$D$33,IF(מרכז!A86&lt;=הלוואות!$E$33,IF(DAY(מרכז!A86)=הלוואות!$F$33,הלוואות!$G$33,0),0),0)+IF(A86&gt;=הלוואות!$D$34,IF(מרכז!A86&lt;=הלוואות!$E$34,IF(DAY(מרכז!A86)=הלוואות!$F$34,הלוואות!$G$34,0),0),0)</f>
        <v>0</v>
      </c>
      <c r="E86" s="93">
        <f>SUMIF(הלוואות!$D$46:$D$65,מרכז!A86,הלוואות!$E$46:$E$65)</f>
        <v>0</v>
      </c>
      <c r="F86" s="93">
        <f>SUMIF(נכנסים!$A$5:$A$5890,מרכז!A86,נכנסים!$B$5:$B$5890)</f>
        <v>0</v>
      </c>
      <c r="G86" s="94"/>
      <c r="H86" s="94"/>
      <c r="I86" s="94"/>
      <c r="J86" s="99">
        <f t="shared" si="1"/>
        <v>50000</v>
      </c>
    </row>
    <row r="87" spans="1:10">
      <c r="A87" s="153">
        <v>45740</v>
      </c>
      <c r="B87" s="93">
        <f>SUMIF(יוצאים!$A$5:$A$5835,מרכז!A87,יוצאים!$D$5:$D$5835)</f>
        <v>0</v>
      </c>
      <c r="C87" s="93">
        <f>HLOOKUP(DAY($A87),'טב.הו"ק'!$G$4:$AK$162,'טב.הו"ק'!$A$162+2,FALSE)</f>
        <v>0</v>
      </c>
      <c r="D87" s="93">
        <f>IF(A87&gt;=הלוואות!$D$5,IF(מרכז!A87&lt;=הלוואות!$E$5,IF(DAY(מרכז!A87)=הלוואות!$F$5,הלוואות!$G$5,0),0),0)+IF(A87&gt;=הלוואות!$D$6,IF(מרכז!A87&lt;=הלוואות!$E$6,IF(DAY(מרכז!A87)=הלוואות!$F$6,הלוואות!$G$6,0),0),0)+IF(A87&gt;=הלוואות!$D$7,IF(מרכז!A87&lt;=הלוואות!$E$7,IF(DAY(מרכז!A87)=הלוואות!$F$7,הלוואות!$G$7,0),0),0)+IF(A87&gt;=הלוואות!$D$8,IF(מרכז!A87&lt;=הלוואות!$E$8,IF(DAY(מרכז!A87)=הלוואות!$F$8,הלוואות!$G$8,0),0),0)+IF(A87&gt;=הלוואות!$D$9,IF(מרכז!A87&lt;=הלוואות!$E$9,IF(DAY(מרכז!A87)=הלוואות!$F$9,הלוואות!$G$9,0),0),0)+IF(A87&gt;=הלוואות!$D$10,IF(מרכז!A87&lt;=הלוואות!$E$10,IF(DAY(מרכז!A87)=הלוואות!$F$10,הלוואות!$G$10,0),0),0)+IF(A87&gt;=הלוואות!$D$11,IF(מרכז!A87&lt;=הלוואות!$E$11,IF(DAY(מרכז!A87)=הלוואות!$F$11,הלוואות!$G$11,0),0),0)+IF(A87&gt;=הלוואות!$D$12,IF(מרכז!A87&lt;=הלוואות!$E$12,IF(DAY(מרכז!A87)=הלוואות!$F$12,הלוואות!$G$12,0),0),0)+IF(A87&gt;=הלוואות!$D$13,IF(מרכז!A87&lt;=הלוואות!$E$13,IF(DAY(מרכז!A87)=הלוואות!$F$13,הלוואות!$G$13,0),0),0)+IF(A87&gt;=הלוואות!$D$14,IF(מרכז!A87&lt;=הלוואות!$E$14,IF(DAY(מרכז!A87)=הלוואות!$F$14,הלוואות!$G$14,0),0),0)+IF(A87&gt;=הלוואות!$D$15,IF(מרכז!A87&lt;=הלוואות!$E$15,IF(DAY(מרכז!A87)=הלוואות!$F$15,הלוואות!$G$15,0),0),0)+IF(A87&gt;=הלוואות!$D$16,IF(מרכז!A87&lt;=הלוואות!$E$16,IF(DAY(מרכז!A87)=הלוואות!$F$16,הלוואות!$G$16,0),0),0)+IF(A87&gt;=הלוואות!$D$17,IF(מרכז!A87&lt;=הלוואות!$E$17,IF(DAY(מרכז!A87)=הלוואות!$F$17,הלוואות!$G$17,0),0),0)+IF(A87&gt;=הלוואות!$D$18,IF(מרכז!A87&lt;=הלוואות!$E$18,IF(DAY(מרכז!A87)=הלוואות!$F$18,הלוואות!$G$18,0),0),0)+IF(A87&gt;=הלוואות!$D$19,IF(מרכז!A87&lt;=הלוואות!$E$19,IF(DAY(מרכז!A87)=הלוואות!$F$19,הלוואות!$G$19,0),0),0)+IF(A87&gt;=הלוואות!$D$20,IF(מרכז!A87&lt;=הלוואות!$E$20,IF(DAY(מרכז!A87)=הלוואות!$F$20,הלוואות!$G$20,0),0),0)+IF(A87&gt;=הלוואות!$D$21,IF(מרכז!A87&lt;=הלוואות!$E$21,IF(DAY(מרכז!A87)=הלוואות!$F$21,הלוואות!$G$21,0),0),0)+IF(A87&gt;=הלוואות!$D$22,IF(מרכז!A87&lt;=הלוואות!$E$22,IF(DAY(מרכז!A87)=הלוואות!$F$22,הלוואות!$G$22,0),0),0)+IF(A87&gt;=הלוואות!$D$23,IF(מרכז!A87&lt;=הלוואות!$E$23,IF(DAY(מרכז!A87)=הלוואות!$F$23,הלוואות!$G$23,0),0),0)+IF(A87&gt;=הלוואות!$D$24,IF(מרכז!A87&lt;=הלוואות!$E$24,IF(DAY(מרכז!A87)=הלוואות!$F$24,הלוואות!$G$24,0),0),0)+IF(A87&gt;=הלוואות!$D$25,IF(מרכז!A87&lt;=הלוואות!$E$25,IF(DAY(מרכז!A87)=הלוואות!$F$25,הלוואות!$G$25,0),0),0)+IF(A87&gt;=הלוואות!$D$26,IF(מרכז!A87&lt;=הלוואות!$E$26,IF(DAY(מרכז!A87)=הלוואות!$F$26,הלוואות!$G$26,0),0),0)+IF(A87&gt;=הלוואות!$D$27,IF(מרכז!A87&lt;=הלוואות!$E$27,IF(DAY(מרכז!A87)=הלוואות!$F$27,הלוואות!$G$27,0),0),0)+IF(A87&gt;=הלוואות!$D$28,IF(מרכז!A87&lt;=הלוואות!$E$28,IF(DAY(מרכז!A87)=הלוואות!$F$28,הלוואות!$G$28,0),0),0)+IF(A87&gt;=הלוואות!$D$29,IF(מרכז!A87&lt;=הלוואות!$E$29,IF(DAY(מרכז!A87)=הלוואות!$F$29,הלוואות!$G$29,0),0),0)+IF(A87&gt;=הלוואות!$D$30,IF(מרכז!A87&lt;=הלוואות!$E$30,IF(DAY(מרכז!A87)=הלוואות!$F$30,הלוואות!$G$30,0),0),0)+IF(A87&gt;=הלוואות!$D$31,IF(מרכז!A87&lt;=הלוואות!$E$31,IF(DAY(מרכז!A87)=הלוואות!$F$31,הלוואות!$G$31,0),0),0)+IF(A87&gt;=הלוואות!$D$32,IF(מרכז!A87&lt;=הלוואות!$E$32,IF(DAY(מרכז!A87)=הלוואות!$F$32,הלוואות!$G$32,0),0),0)+IF(A87&gt;=הלוואות!$D$33,IF(מרכז!A87&lt;=הלוואות!$E$33,IF(DAY(מרכז!A87)=הלוואות!$F$33,הלוואות!$G$33,0),0),0)+IF(A87&gt;=הלוואות!$D$34,IF(מרכז!A87&lt;=הלוואות!$E$34,IF(DAY(מרכז!A87)=הלוואות!$F$34,הלוואות!$G$34,0),0),0)</f>
        <v>0</v>
      </c>
      <c r="E87" s="93">
        <f>SUMIF(הלוואות!$D$46:$D$65,מרכז!A87,הלוואות!$E$46:$E$65)</f>
        <v>0</v>
      </c>
      <c r="F87" s="93">
        <f>SUMIF(נכנסים!$A$5:$A$5890,מרכז!A87,נכנסים!$B$5:$B$5890)</f>
        <v>0</v>
      </c>
      <c r="G87" s="94"/>
      <c r="H87" s="94"/>
      <c r="I87" s="94"/>
      <c r="J87" s="99">
        <f t="shared" si="1"/>
        <v>50000</v>
      </c>
    </row>
    <row r="88" spans="1:10">
      <c r="A88" s="153">
        <v>45741</v>
      </c>
      <c r="B88" s="93">
        <f>SUMIF(יוצאים!$A$5:$A$5835,מרכז!A88,יוצאים!$D$5:$D$5835)</f>
        <v>0</v>
      </c>
      <c r="C88" s="93">
        <f>HLOOKUP(DAY($A88),'טב.הו"ק'!$G$4:$AK$162,'טב.הו"ק'!$A$162+2,FALSE)</f>
        <v>0</v>
      </c>
      <c r="D88" s="93">
        <f>IF(A88&gt;=הלוואות!$D$5,IF(מרכז!A88&lt;=הלוואות!$E$5,IF(DAY(מרכז!A88)=הלוואות!$F$5,הלוואות!$G$5,0),0),0)+IF(A88&gt;=הלוואות!$D$6,IF(מרכז!A88&lt;=הלוואות!$E$6,IF(DAY(מרכז!A88)=הלוואות!$F$6,הלוואות!$G$6,0),0),0)+IF(A88&gt;=הלוואות!$D$7,IF(מרכז!A88&lt;=הלוואות!$E$7,IF(DAY(מרכז!A88)=הלוואות!$F$7,הלוואות!$G$7,0),0),0)+IF(A88&gt;=הלוואות!$D$8,IF(מרכז!A88&lt;=הלוואות!$E$8,IF(DAY(מרכז!A88)=הלוואות!$F$8,הלוואות!$G$8,0),0),0)+IF(A88&gt;=הלוואות!$D$9,IF(מרכז!A88&lt;=הלוואות!$E$9,IF(DAY(מרכז!A88)=הלוואות!$F$9,הלוואות!$G$9,0),0),0)+IF(A88&gt;=הלוואות!$D$10,IF(מרכז!A88&lt;=הלוואות!$E$10,IF(DAY(מרכז!A88)=הלוואות!$F$10,הלוואות!$G$10,0),0),0)+IF(A88&gt;=הלוואות!$D$11,IF(מרכז!A88&lt;=הלוואות!$E$11,IF(DAY(מרכז!A88)=הלוואות!$F$11,הלוואות!$G$11,0),0),0)+IF(A88&gt;=הלוואות!$D$12,IF(מרכז!A88&lt;=הלוואות!$E$12,IF(DAY(מרכז!A88)=הלוואות!$F$12,הלוואות!$G$12,0),0),0)+IF(A88&gt;=הלוואות!$D$13,IF(מרכז!A88&lt;=הלוואות!$E$13,IF(DAY(מרכז!A88)=הלוואות!$F$13,הלוואות!$G$13,0),0),0)+IF(A88&gt;=הלוואות!$D$14,IF(מרכז!A88&lt;=הלוואות!$E$14,IF(DAY(מרכז!A88)=הלוואות!$F$14,הלוואות!$G$14,0),0),0)+IF(A88&gt;=הלוואות!$D$15,IF(מרכז!A88&lt;=הלוואות!$E$15,IF(DAY(מרכז!A88)=הלוואות!$F$15,הלוואות!$G$15,0),0),0)+IF(A88&gt;=הלוואות!$D$16,IF(מרכז!A88&lt;=הלוואות!$E$16,IF(DAY(מרכז!A88)=הלוואות!$F$16,הלוואות!$G$16,0),0),0)+IF(A88&gt;=הלוואות!$D$17,IF(מרכז!A88&lt;=הלוואות!$E$17,IF(DAY(מרכז!A88)=הלוואות!$F$17,הלוואות!$G$17,0),0),0)+IF(A88&gt;=הלוואות!$D$18,IF(מרכז!A88&lt;=הלוואות!$E$18,IF(DAY(מרכז!A88)=הלוואות!$F$18,הלוואות!$G$18,0),0),0)+IF(A88&gt;=הלוואות!$D$19,IF(מרכז!A88&lt;=הלוואות!$E$19,IF(DAY(מרכז!A88)=הלוואות!$F$19,הלוואות!$G$19,0),0),0)+IF(A88&gt;=הלוואות!$D$20,IF(מרכז!A88&lt;=הלוואות!$E$20,IF(DAY(מרכז!A88)=הלוואות!$F$20,הלוואות!$G$20,0),0),0)+IF(A88&gt;=הלוואות!$D$21,IF(מרכז!A88&lt;=הלוואות!$E$21,IF(DAY(מרכז!A88)=הלוואות!$F$21,הלוואות!$G$21,0),0),0)+IF(A88&gt;=הלוואות!$D$22,IF(מרכז!A88&lt;=הלוואות!$E$22,IF(DAY(מרכז!A88)=הלוואות!$F$22,הלוואות!$G$22,0),0),0)+IF(A88&gt;=הלוואות!$D$23,IF(מרכז!A88&lt;=הלוואות!$E$23,IF(DAY(מרכז!A88)=הלוואות!$F$23,הלוואות!$G$23,0),0),0)+IF(A88&gt;=הלוואות!$D$24,IF(מרכז!A88&lt;=הלוואות!$E$24,IF(DAY(מרכז!A88)=הלוואות!$F$24,הלוואות!$G$24,0),0),0)+IF(A88&gt;=הלוואות!$D$25,IF(מרכז!A88&lt;=הלוואות!$E$25,IF(DAY(מרכז!A88)=הלוואות!$F$25,הלוואות!$G$25,0),0),0)+IF(A88&gt;=הלוואות!$D$26,IF(מרכז!A88&lt;=הלוואות!$E$26,IF(DAY(מרכז!A88)=הלוואות!$F$26,הלוואות!$G$26,0),0),0)+IF(A88&gt;=הלוואות!$D$27,IF(מרכז!A88&lt;=הלוואות!$E$27,IF(DAY(מרכז!A88)=הלוואות!$F$27,הלוואות!$G$27,0),0),0)+IF(A88&gt;=הלוואות!$D$28,IF(מרכז!A88&lt;=הלוואות!$E$28,IF(DAY(מרכז!A88)=הלוואות!$F$28,הלוואות!$G$28,0),0),0)+IF(A88&gt;=הלוואות!$D$29,IF(מרכז!A88&lt;=הלוואות!$E$29,IF(DAY(מרכז!A88)=הלוואות!$F$29,הלוואות!$G$29,0),0),0)+IF(A88&gt;=הלוואות!$D$30,IF(מרכז!A88&lt;=הלוואות!$E$30,IF(DAY(מרכז!A88)=הלוואות!$F$30,הלוואות!$G$30,0),0),0)+IF(A88&gt;=הלוואות!$D$31,IF(מרכז!A88&lt;=הלוואות!$E$31,IF(DAY(מרכז!A88)=הלוואות!$F$31,הלוואות!$G$31,0),0),0)+IF(A88&gt;=הלוואות!$D$32,IF(מרכז!A88&lt;=הלוואות!$E$32,IF(DAY(מרכז!A88)=הלוואות!$F$32,הלוואות!$G$32,0),0),0)+IF(A88&gt;=הלוואות!$D$33,IF(מרכז!A88&lt;=הלוואות!$E$33,IF(DAY(מרכז!A88)=הלוואות!$F$33,הלוואות!$G$33,0),0),0)+IF(A88&gt;=הלוואות!$D$34,IF(מרכז!A88&lt;=הלוואות!$E$34,IF(DAY(מרכז!A88)=הלוואות!$F$34,הלוואות!$G$34,0),0),0)</f>
        <v>0</v>
      </c>
      <c r="E88" s="93">
        <f>SUMIF(הלוואות!$D$46:$D$65,מרכז!A88,הלוואות!$E$46:$E$65)</f>
        <v>0</v>
      </c>
      <c r="F88" s="93">
        <f>SUMIF(נכנסים!$A$5:$A$5890,מרכז!A88,נכנסים!$B$5:$B$5890)</f>
        <v>0</v>
      </c>
      <c r="G88" s="94"/>
      <c r="H88" s="94"/>
      <c r="I88" s="94"/>
      <c r="J88" s="99">
        <f t="shared" si="1"/>
        <v>50000</v>
      </c>
    </row>
    <row r="89" spans="1:10">
      <c r="A89" s="153">
        <v>45742</v>
      </c>
      <c r="B89" s="93">
        <f>SUMIF(יוצאים!$A$5:$A$5835,מרכז!A89,יוצאים!$D$5:$D$5835)</f>
        <v>0</v>
      </c>
      <c r="C89" s="93">
        <f>HLOOKUP(DAY($A89),'טב.הו"ק'!$G$4:$AK$162,'טב.הו"ק'!$A$162+2,FALSE)</f>
        <v>0</v>
      </c>
      <c r="D89" s="93">
        <f>IF(A89&gt;=הלוואות!$D$5,IF(מרכז!A89&lt;=הלוואות!$E$5,IF(DAY(מרכז!A89)=הלוואות!$F$5,הלוואות!$G$5,0),0),0)+IF(A89&gt;=הלוואות!$D$6,IF(מרכז!A89&lt;=הלוואות!$E$6,IF(DAY(מרכז!A89)=הלוואות!$F$6,הלוואות!$G$6,0),0),0)+IF(A89&gt;=הלוואות!$D$7,IF(מרכז!A89&lt;=הלוואות!$E$7,IF(DAY(מרכז!A89)=הלוואות!$F$7,הלוואות!$G$7,0),0),0)+IF(A89&gt;=הלוואות!$D$8,IF(מרכז!A89&lt;=הלוואות!$E$8,IF(DAY(מרכז!A89)=הלוואות!$F$8,הלוואות!$G$8,0),0),0)+IF(A89&gt;=הלוואות!$D$9,IF(מרכז!A89&lt;=הלוואות!$E$9,IF(DAY(מרכז!A89)=הלוואות!$F$9,הלוואות!$G$9,0),0),0)+IF(A89&gt;=הלוואות!$D$10,IF(מרכז!A89&lt;=הלוואות!$E$10,IF(DAY(מרכז!A89)=הלוואות!$F$10,הלוואות!$G$10,0),0),0)+IF(A89&gt;=הלוואות!$D$11,IF(מרכז!A89&lt;=הלוואות!$E$11,IF(DAY(מרכז!A89)=הלוואות!$F$11,הלוואות!$G$11,0),0),0)+IF(A89&gt;=הלוואות!$D$12,IF(מרכז!A89&lt;=הלוואות!$E$12,IF(DAY(מרכז!A89)=הלוואות!$F$12,הלוואות!$G$12,0),0),0)+IF(A89&gt;=הלוואות!$D$13,IF(מרכז!A89&lt;=הלוואות!$E$13,IF(DAY(מרכז!A89)=הלוואות!$F$13,הלוואות!$G$13,0),0),0)+IF(A89&gt;=הלוואות!$D$14,IF(מרכז!A89&lt;=הלוואות!$E$14,IF(DAY(מרכז!A89)=הלוואות!$F$14,הלוואות!$G$14,0),0),0)+IF(A89&gt;=הלוואות!$D$15,IF(מרכז!A89&lt;=הלוואות!$E$15,IF(DAY(מרכז!A89)=הלוואות!$F$15,הלוואות!$G$15,0),0),0)+IF(A89&gt;=הלוואות!$D$16,IF(מרכז!A89&lt;=הלוואות!$E$16,IF(DAY(מרכז!A89)=הלוואות!$F$16,הלוואות!$G$16,0),0),0)+IF(A89&gt;=הלוואות!$D$17,IF(מרכז!A89&lt;=הלוואות!$E$17,IF(DAY(מרכז!A89)=הלוואות!$F$17,הלוואות!$G$17,0),0),0)+IF(A89&gt;=הלוואות!$D$18,IF(מרכז!A89&lt;=הלוואות!$E$18,IF(DAY(מרכז!A89)=הלוואות!$F$18,הלוואות!$G$18,0),0),0)+IF(A89&gt;=הלוואות!$D$19,IF(מרכז!A89&lt;=הלוואות!$E$19,IF(DAY(מרכז!A89)=הלוואות!$F$19,הלוואות!$G$19,0),0),0)+IF(A89&gt;=הלוואות!$D$20,IF(מרכז!A89&lt;=הלוואות!$E$20,IF(DAY(מרכז!A89)=הלוואות!$F$20,הלוואות!$G$20,0),0),0)+IF(A89&gt;=הלוואות!$D$21,IF(מרכז!A89&lt;=הלוואות!$E$21,IF(DAY(מרכז!A89)=הלוואות!$F$21,הלוואות!$G$21,0),0),0)+IF(A89&gt;=הלוואות!$D$22,IF(מרכז!A89&lt;=הלוואות!$E$22,IF(DAY(מרכז!A89)=הלוואות!$F$22,הלוואות!$G$22,0),0),0)+IF(A89&gt;=הלוואות!$D$23,IF(מרכז!A89&lt;=הלוואות!$E$23,IF(DAY(מרכז!A89)=הלוואות!$F$23,הלוואות!$G$23,0),0),0)+IF(A89&gt;=הלוואות!$D$24,IF(מרכז!A89&lt;=הלוואות!$E$24,IF(DAY(מרכז!A89)=הלוואות!$F$24,הלוואות!$G$24,0),0),0)+IF(A89&gt;=הלוואות!$D$25,IF(מרכז!A89&lt;=הלוואות!$E$25,IF(DAY(מרכז!A89)=הלוואות!$F$25,הלוואות!$G$25,0),0),0)+IF(A89&gt;=הלוואות!$D$26,IF(מרכז!A89&lt;=הלוואות!$E$26,IF(DAY(מרכז!A89)=הלוואות!$F$26,הלוואות!$G$26,0),0),0)+IF(A89&gt;=הלוואות!$D$27,IF(מרכז!A89&lt;=הלוואות!$E$27,IF(DAY(מרכז!A89)=הלוואות!$F$27,הלוואות!$G$27,0),0),0)+IF(A89&gt;=הלוואות!$D$28,IF(מרכז!A89&lt;=הלוואות!$E$28,IF(DAY(מרכז!A89)=הלוואות!$F$28,הלוואות!$G$28,0),0),0)+IF(A89&gt;=הלוואות!$D$29,IF(מרכז!A89&lt;=הלוואות!$E$29,IF(DAY(מרכז!A89)=הלוואות!$F$29,הלוואות!$G$29,0),0),0)+IF(A89&gt;=הלוואות!$D$30,IF(מרכז!A89&lt;=הלוואות!$E$30,IF(DAY(מרכז!A89)=הלוואות!$F$30,הלוואות!$G$30,0),0),0)+IF(A89&gt;=הלוואות!$D$31,IF(מרכז!A89&lt;=הלוואות!$E$31,IF(DAY(מרכז!A89)=הלוואות!$F$31,הלוואות!$G$31,0),0),0)+IF(A89&gt;=הלוואות!$D$32,IF(מרכז!A89&lt;=הלוואות!$E$32,IF(DAY(מרכז!A89)=הלוואות!$F$32,הלוואות!$G$32,0),0),0)+IF(A89&gt;=הלוואות!$D$33,IF(מרכז!A89&lt;=הלוואות!$E$33,IF(DAY(מרכז!A89)=הלוואות!$F$33,הלוואות!$G$33,0),0),0)+IF(A89&gt;=הלוואות!$D$34,IF(מרכז!A89&lt;=הלוואות!$E$34,IF(DAY(מרכז!A89)=הלוואות!$F$34,הלוואות!$G$34,0),0),0)</f>
        <v>0</v>
      </c>
      <c r="E89" s="93">
        <f>SUMIF(הלוואות!$D$46:$D$65,מרכז!A89,הלוואות!$E$46:$E$65)</f>
        <v>0</v>
      </c>
      <c r="F89" s="93">
        <f>SUMIF(נכנסים!$A$5:$A$5890,מרכז!A89,נכנסים!$B$5:$B$5890)</f>
        <v>0</v>
      </c>
      <c r="G89" s="94"/>
      <c r="H89" s="94"/>
      <c r="I89" s="94"/>
      <c r="J89" s="99">
        <f t="shared" si="1"/>
        <v>50000</v>
      </c>
    </row>
    <row r="90" spans="1:10">
      <c r="A90" s="153">
        <v>45743</v>
      </c>
      <c r="B90" s="93">
        <f>SUMIF(יוצאים!$A$5:$A$5835,מרכז!A90,יוצאים!$D$5:$D$5835)</f>
        <v>0</v>
      </c>
      <c r="C90" s="93">
        <f>HLOOKUP(DAY($A90),'טב.הו"ק'!$G$4:$AK$162,'טב.הו"ק'!$A$162+2,FALSE)</f>
        <v>0</v>
      </c>
      <c r="D90" s="93">
        <f>IF(A90&gt;=הלוואות!$D$5,IF(מרכז!A90&lt;=הלוואות!$E$5,IF(DAY(מרכז!A90)=הלוואות!$F$5,הלוואות!$G$5,0),0),0)+IF(A90&gt;=הלוואות!$D$6,IF(מרכז!A90&lt;=הלוואות!$E$6,IF(DAY(מרכז!A90)=הלוואות!$F$6,הלוואות!$G$6,0),0),0)+IF(A90&gt;=הלוואות!$D$7,IF(מרכז!A90&lt;=הלוואות!$E$7,IF(DAY(מרכז!A90)=הלוואות!$F$7,הלוואות!$G$7,0),0),0)+IF(A90&gt;=הלוואות!$D$8,IF(מרכז!A90&lt;=הלוואות!$E$8,IF(DAY(מרכז!A90)=הלוואות!$F$8,הלוואות!$G$8,0),0),0)+IF(A90&gt;=הלוואות!$D$9,IF(מרכז!A90&lt;=הלוואות!$E$9,IF(DAY(מרכז!A90)=הלוואות!$F$9,הלוואות!$G$9,0),0),0)+IF(A90&gt;=הלוואות!$D$10,IF(מרכז!A90&lt;=הלוואות!$E$10,IF(DAY(מרכז!A90)=הלוואות!$F$10,הלוואות!$G$10,0),0),0)+IF(A90&gt;=הלוואות!$D$11,IF(מרכז!A90&lt;=הלוואות!$E$11,IF(DAY(מרכז!A90)=הלוואות!$F$11,הלוואות!$G$11,0),0),0)+IF(A90&gt;=הלוואות!$D$12,IF(מרכז!A90&lt;=הלוואות!$E$12,IF(DAY(מרכז!A90)=הלוואות!$F$12,הלוואות!$G$12,0),0),0)+IF(A90&gt;=הלוואות!$D$13,IF(מרכז!A90&lt;=הלוואות!$E$13,IF(DAY(מרכז!A90)=הלוואות!$F$13,הלוואות!$G$13,0),0),0)+IF(A90&gt;=הלוואות!$D$14,IF(מרכז!A90&lt;=הלוואות!$E$14,IF(DAY(מרכז!A90)=הלוואות!$F$14,הלוואות!$G$14,0),0),0)+IF(A90&gt;=הלוואות!$D$15,IF(מרכז!A90&lt;=הלוואות!$E$15,IF(DAY(מרכז!A90)=הלוואות!$F$15,הלוואות!$G$15,0),0),0)+IF(A90&gt;=הלוואות!$D$16,IF(מרכז!A90&lt;=הלוואות!$E$16,IF(DAY(מרכז!A90)=הלוואות!$F$16,הלוואות!$G$16,0),0),0)+IF(A90&gt;=הלוואות!$D$17,IF(מרכז!A90&lt;=הלוואות!$E$17,IF(DAY(מרכז!A90)=הלוואות!$F$17,הלוואות!$G$17,0),0),0)+IF(A90&gt;=הלוואות!$D$18,IF(מרכז!A90&lt;=הלוואות!$E$18,IF(DAY(מרכז!A90)=הלוואות!$F$18,הלוואות!$G$18,0),0),0)+IF(A90&gt;=הלוואות!$D$19,IF(מרכז!A90&lt;=הלוואות!$E$19,IF(DAY(מרכז!A90)=הלוואות!$F$19,הלוואות!$G$19,0),0),0)+IF(A90&gt;=הלוואות!$D$20,IF(מרכז!A90&lt;=הלוואות!$E$20,IF(DAY(מרכז!A90)=הלוואות!$F$20,הלוואות!$G$20,0),0),0)+IF(A90&gt;=הלוואות!$D$21,IF(מרכז!A90&lt;=הלוואות!$E$21,IF(DAY(מרכז!A90)=הלוואות!$F$21,הלוואות!$G$21,0),0),0)+IF(A90&gt;=הלוואות!$D$22,IF(מרכז!A90&lt;=הלוואות!$E$22,IF(DAY(מרכז!A90)=הלוואות!$F$22,הלוואות!$G$22,0),0),0)+IF(A90&gt;=הלוואות!$D$23,IF(מרכז!A90&lt;=הלוואות!$E$23,IF(DAY(מרכז!A90)=הלוואות!$F$23,הלוואות!$G$23,0),0),0)+IF(A90&gt;=הלוואות!$D$24,IF(מרכז!A90&lt;=הלוואות!$E$24,IF(DAY(מרכז!A90)=הלוואות!$F$24,הלוואות!$G$24,0),0),0)+IF(A90&gt;=הלוואות!$D$25,IF(מרכז!A90&lt;=הלוואות!$E$25,IF(DAY(מרכז!A90)=הלוואות!$F$25,הלוואות!$G$25,0),0),0)+IF(A90&gt;=הלוואות!$D$26,IF(מרכז!A90&lt;=הלוואות!$E$26,IF(DAY(מרכז!A90)=הלוואות!$F$26,הלוואות!$G$26,0),0),0)+IF(A90&gt;=הלוואות!$D$27,IF(מרכז!A90&lt;=הלוואות!$E$27,IF(DAY(מרכז!A90)=הלוואות!$F$27,הלוואות!$G$27,0),0),0)+IF(A90&gt;=הלוואות!$D$28,IF(מרכז!A90&lt;=הלוואות!$E$28,IF(DAY(מרכז!A90)=הלוואות!$F$28,הלוואות!$G$28,0),0),0)+IF(A90&gt;=הלוואות!$D$29,IF(מרכז!A90&lt;=הלוואות!$E$29,IF(DAY(מרכז!A90)=הלוואות!$F$29,הלוואות!$G$29,0),0),0)+IF(A90&gt;=הלוואות!$D$30,IF(מרכז!A90&lt;=הלוואות!$E$30,IF(DAY(מרכז!A90)=הלוואות!$F$30,הלוואות!$G$30,0),0),0)+IF(A90&gt;=הלוואות!$D$31,IF(מרכז!A90&lt;=הלוואות!$E$31,IF(DAY(מרכז!A90)=הלוואות!$F$31,הלוואות!$G$31,0),0),0)+IF(A90&gt;=הלוואות!$D$32,IF(מרכז!A90&lt;=הלוואות!$E$32,IF(DAY(מרכז!A90)=הלוואות!$F$32,הלוואות!$G$32,0),0),0)+IF(A90&gt;=הלוואות!$D$33,IF(מרכז!A90&lt;=הלוואות!$E$33,IF(DAY(מרכז!A90)=הלוואות!$F$33,הלוואות!$G$33,0),0),0)+IF(A90&gt;=הלוואות!$D$34,IF(מרכז!A90&lt;=הלוואות!$E$34,IF(DAY(מרכז!A90)=הלוואות!$F$34,הלוואות!$G$34,0),0),0)</f>
        <v>0</v>
      </c>
      <c r="E90" s="93">
        <f>SUMIF(הלוואות!$D$46:$D$65,מרכז!A90,הלוואות!$E$46:$E$65)</f>
        <v>0</v>
      </c>
      <c r="F90" s="93">
        <f>SUMIF(נכנסים!$A$5:$A$5890,מרכז!A90,נכנסים!$B$5:$B$5890)</f>
        <v>0</v>
      </c>
      <c r="G90" s="94"/>
      <c r="H90" s="94"/>
      <c r="I90" s="94"/>
      <c r="J90" s="99">
        <f t="shared" si="1"/>
        <v>50000</v>
      </c>
    </row>
    <row r="91" spans="1:10">
      <c r="A91" s="153">
        <v>45744</v>
      </c>
      <c r="B91" s="93">
        <f>SUMIF(יוצאים!$A$5:$A$5835,מרכז!A91,יוצאים!$D$5:$D$5835)</f>
        <v>0</v>
      </c>
      <c r="C91" s="93">
        <f>HLOOKUP(DAY($A91),'טב.הו"ק'!$G$4:$AK$162,'טב.הו"ק'!$A$162+2,FALSE)</f>
        <v>0</v>
      </c>
      <c r="D91" s="93">
        <f>IF(A91&gt;=הלוואות!$D$5,IF(מרכז!A91&lt;=הלוואות!$E$5,IF(DAY(מרכז!A91)=הלוואות!$F$5,הלוואות!$G$5,0),0),0)+IF(A91&gt;=הלוואות!$D$6,IF(מרכז!A91&lt;=הלוואות!$E$6,IF(DAY(מרכז!A91)=הלוואות!$F$6,הלוואות!$G$6,0),0),0)+IF(A91&gt;=הלוואות!$D$7,IF(מרכז!A91&lt;=הלוואות!$E$7,IF(DAY(מרכז!A91)=הלוואות!$F$7,הלוואות!$G$7,0),0),0)+IF(A91&gt;=הלוואות!$D$8,IF(מרכז!A91&lt;=הלוואות!$E$8,IF(DAY(מרכז!A91)=הלוואות!$F$8,הלוואות!$G$8,0),0),0)+IF(A91&gt;=הלוואות!$D$9,IF(מרכז!A91&lt;=הלוואות!$E$9,IF(DAY(מרכז!A91)=הלוואות!$F$9,הלוואות!$G$9,0),0),0)+IF(A91&gt;=הלוואות!$D$10,IF(מרכז!A91&lt;=הלוואות!$E$10,IF(DAY(מרכז!A91)=הלוואות!$F$10,הלוואות!$G$10,0),0),0)+IF(A91&gt;=הלוואות!$D$11,IF(מרכז!A91&lt;=הלוואות!$E$11,IF(DAY(מרכז!A91)=הלוואות!$F$11,הלוואות!$G$11,0),0),0)+IF(A91&gt;=הלוואות!$D$12,IF(מרכז!A91&lt;=הלוואות!$E$12,IF(DAY(מרכז!A91)=הלוואות!$F$12,הלוואות!$G$12,0),0),0)+IF(A91&gt;=הלוואות!$D$13,IF(מרכז!A91&lt;=הלוואות!$E$13,IF(DAY(מרכז!A91)=הלוואות!$F$13,הלוואות!$G$13,0),0),0)+IF(A91&gt;=הלוואות!$D$14,IF(מרכז!A91&lt;=הלוואות!$E$14,IF(DAY(מרכז!A91)=הלוואות!$F$14,הלוואות!$G$14,0),0),0)+IF(A91&gt;=הלוואות!$D$15,IF(מרכז!A91&lt;=הלוואות!$E$15,IF(DAY(מרכז!A91)=הלוואות!$F$15,הלוואות!$G$15,0),0),0)+IF(A91&gt;=הלוואות!$D$16,IF(מרכז!A91&lt;=הלוואות!$E$16,IF(DAY(מרכז!A91)=הלוואות!$F$16,הלוואות!$G$16,0),0),0)+IF(A91&gt;=הלוואות!$D$17,IF(מרכז!A91&lt;=הלוואות!$E$17,IF(DAY(מרכז!A91)=הלוואות!$F$17,הלוואות!$G$17,0),0),0)+IF(A91&gt;=הלוואות!$D$18,IF(מרכז!A91&lt;=הלוואות!$E$18,IF(DAY(מרכז!A91)=הלוואות!$F$18,הלוואות!$G$18,0),0),0)+IF(A91&gt;=הלוואות!$D$19,IF(מרכז!A91&lt;=הלוואות!$E$19,IF(DAY(מרכז!A91)=הלוואות!$F$19,הלוואות!$G$19,0),0),0)+IF(A91&gt;=הלוואות!$D$20,IF(מרכז!A91&lt;=הלוואות!$E$20,IF(DAY(מרכז!A91)=הלוואות!$F$20,הלוואות!$G$20,0),0),0)+IF(A91&gt;=הלוואות!$D$21,IF(מרכז!A91&lt;=הלוואות!$E$21,IF(DAY(מרכז!A91)=הלוואות!$F$21,הלוואות!$G$21,0),0),0)+IF(A91&gt;=הלוואות!$D$22,IF(מרכז!A91&lt;=הלוואות!$E$22,IF(DAY(מרכז!A91)=הלוואות!$F$22,הלוואות!$G$22,0),0),0)+IF(A91&gt;=הלוואות!$D$23,IF(מרכז!A91&lt;=הלוואות!$E$23,IF(DAY(מרכז!A91)=הלוואות!$F$23,הלוואות!$G$23,0),0),0)+IF(A91&gt;=הלוואות!$D$24,IF(מרכז!A91&lt;=הלוואות!$E$24,IF(DAY(מרכז!A91)=הלוואות!$F$24,הלוואות!$G$24,0),0),0)+IF(A91&gt;=הלוואות!$D$25,IF(מרכז!A91&lt;=הלוואות!$E$25,IF(DAY(מרכז!A91)=הלוואות!$F$25,הלוואות!$G$25,0),0),0)+IF(A91&gt;=הלוואות!$D$26,IF(מרכז!A91&lt;=הלוואות!$E$26,IF(DAY(מרכז!A91)=הלוואות!$F$26,הלוואות!$G$26,0),0),0)+IF(A91&gt;=הלוואות!$D$27,IF(מרכז!A91&lt;=הלוואות!$E$27,IF(DAY(מרכז!A91)=הלוואות!$F$27,הלוואות!$G$27,0),0),0)+IF(A91&gt;=הלוואות!$D$28,IF(מרכז!A91&lt;=הלוואות!$E$28,IF(DAY(מרכז!A91)=הלוואות!$F$28,הלוואות!$G$28,0),0),0)+IF(A91&gt;=הלוואות!$D$29,IF(מרכז!A91&lt;=הלוואות!$E$29,IF(DAY(מרכז!A91)=הלוואות!$F$29,הלוואות!$G$29,0),0),0)+IF(A91&gt;=הלוואות!$D$30,IF(מרכז!A91&lt;=הלוואות!$E$30,IF(DAY(מרכז!A91)=הלוואות!$F$30,הלוואות!$G$30,0),0),0)+IF(A91&gt;=הלוואות!$D$31,IF(מרכז!A91&lt;=הלוואות!$E$31,IF(DAY(מרכז!A91)=הלוואות!$F$31,הלוואות!$G$31,0),0),0)+IF(A91&gt;=הלוואות!$D$32,IF(מרכז!A91&lt;=הלוואות!$E$32,IF(DAY(מרכז!A91)=הלוואות!$F$32,הלוואות!$G$32,0),0),0)+IF(A91&gt;=הלוואות!$D$33,IF(מרכז!A91&lt;=הלוואות!$E$33,IF(DAY(מרכז!A91)=הלוואות!$F$33,הלוואות!$G$33,0),0),0)+IF(A91&gt;=הלוואות!$D$34,IF(מרכז!A91&lt;=הלוואות!$E$34,IF(DAY(מרכז!A91)=הלוואות!$F$34,הלוואות!$G$34,0),0),0)</f>
        <v>0</v>
      </c>
      <c r="E91" s="93">
        <f>SUMIF(הלוואות!$D$46:$D$65,מרכז!A91,הלוואות!$E$46:$E$65)</f>
        <v>0</v>
      </c>
      <c r="F91" s="93">
        <f>SUMIF(נכנסים!$A$5:$A$5890,מרכז!A91,נכנסים!$B$5:$B$5890)</f>
        <v>0</v>
      </c>
      <c r="G91" s="94"/>
      <c r="H91" s="94"/>
      <c r="I91" s="94"/>
      <c r="J91" s="99">
        <f t="shared" si="1"/>
        <v>50000</v>
      </c>
    </row>
    <row r="92" spans="1:10">
      <c r="A92" s="153">
        <v>45745</v>
      </c>
      <c r="B92" s="93">
        <f>SUMIF(יוצאים!$A$5:$A$5835,מרכז!A92,יוצאים!$D$5:$D$5835)</f>
        <v>0</v>
      </c>
      <c r="C92" s="93">
        <f>HLOOKUP(DAY($A92),'טב.הו"ק'!$G$4:$AK$162,'טב.הו"ק'!$A$162+2,FALSE)</f>
        <v>0</v>
      </c>
      <c r="D92" s="93">
        <f>IF(A92&gt;=הלוואות!$D$5,IF(מרכז!A92&lt;=הלוואות!$E$5,IF(DAY(מרכז!A92)=הלוואות!$F$5,הלוואות!$G$5,0),0),0)+IF(A92&gt;=הלוואות!$D$6,IF(מרכז!A92&lt;=הלוואות!$E$6,IF(DAY(מרכז!A92)=הלוואות!$F$6,הלוואות!$G$6,0),0),0)+IF(A92&gt;=הלוואות!$D$7,IF(מרכז!A92&lt;=הלוואות!$E$7,IF(DAY(מרכז!A92)=הלוואות!$F$7,הלוואות!$G$7,0),0),0)+IF(A92&gt;=הלוואות!$D$8,IF(מרכז!A92&lt;=הלוואות!$E$8,IF(DAY(מרכז!A92)=הלוואות!$F$8,הלוואות!$G$8,0),0),0)+IF(A92&gt;=הלוואות!$D$9,IF(מרכז!A92&lt;=הלוואות!$E$9,IF(DAY(מרכז!A92)=הלוואות!$F$9,הלוואות!$G$9,0),0),0)+IF(A92&gt;=הלוואות!$D$10,IF(מרכז!A92&lt;=הלוואות!$E$10,IF(DAY(מרכז!A92)=הלוואות!$F$10,הלוואות!$G$10,0),0),0)+IF(A92&gt;=הלוואות!$D$11,IF(מרכז!A92&lt;=הלוואות!$E$11,IF(DAY(מרכז!A92)=הלוואות!$F$11,הלוואות!$G$11,0),0),0)+IF(A92&gt;=הלוואות!$D$12,IF(מרכז!A92&lt;=הלוואות!$E$12,IF(DAY(מרכז!A92)=הלוואות!$F$12,הלוואות!$G$12,0),0),0)+IF(A92&gt;=הלוואות!$D$13,IF(מרכז!A92&lt;=הלוואות!$E$13,IF(DAY(מרכז!A92)=הלוואות!$F$13,הלוואות!$G$13,0),0),0)+IF(A92&gt;=הלוואות!$D$14,IF(מרכז!A92&lt;=הלוואות!$E$14,IF(DAY(מרכז!A92)=הלוואות!$F$14,הלוואות!$G$14,0),0),0)+IF(A92&gt;=הלוואות!$D$15,IF(מרכז!A92&lt;=הלוואות!$E$15,IF(DAY(מרכז!A92)=הלוואות!$F$15,הלוואות!$G$15,0),0),0)+IF(A92&gt;=הלוואות!$D$16,IF(מרכז!A92&lt;=הלוואות!$E$16,IF(DAY(מרכז!A92)=הלוואות!$F$16,הלוואות!$G$16,0),0),0)+IF(A92&gt;=הלוואות!$D$17,IF(מרכז!A92&lt;=הלוואות!$E$17,IF(DAY(מרכז!A92)=הלוואות!$F$17,הלוואות!$G$17,0),0),0)+IF(A92&gt;=הלוואות!$D$18,IF(מרכז!A92&lt;=הלוואות!$E$18,IF(DAY(מרכז!A92)=הלוואות!$F$18,הלוואות!$G$18,0),0),0)+IF(A92&gt;=הלוואות!$D$19,IF(מרכז!A92&lt;=הלוואות!$E$19,IF(DAY(מרכז!A92)=הלוואות!$F$19,הלוואות!$G$19,0),0),0)+IF(A92&gt;=הלוואות!$D$20,IF(מרכז!A92&lt;=הלוואות!$E$20,IF(DAY(מרכז!A92)=הלוואות!$F$20,הלוואות!$G$20,0),0),0)+IF(A92&gt;=הלוואות!$D$21,IF(מרכז!A92&lt;=הלוואות!$E$21,IF(DAY(מרכז!A92)=הלוואות!$F$21,הלוואות!$G$21,0),0),0)+IF(A92&gt;=הלוואות!$D$22,IF(מרכז!A92&lt;=הלוואות!$E$22,IF(DAY(מרכז!A92)=הלוואות!$F$22,הלוואות!$G$22,0),0),0)+IF(A92&gt;=הלוואות!$D$23,IF(מרכז!A92&lt;=הלוואות!$E$23,IF(DAY(מרכז!A92)=הלוואות!$F$23,הלוואות!$G$23,0),0),0)+IF(A92&gt;=הלוואות!$D$24,IF(מרכז!A92&lt;=הלוואות!$E$24,IF(DAY(מרכז!A92)=הלוואות!$F$24,הלוואות!$G$24,0),0),0)+IF(A92&gt;=הלוואות!$D$25,IF(מרכז!A92&lt;=הלוואות!$E$25,IF(DAY(מרכז!A92)=הלוואות!$F$25,הלוואות!$G$25,0),0),0)+IF(A92&gt;=הלוואות!$D$26,IF(מרכז!A92&lt;=הלוואות!$E$26,IF(DAY(מרכז!A92)=הלוואות!$F$26,הלוואות!$G$26,0),0),0)+IF(A92&gt;=הלוואות!$D$27,IF(מרכז!A92&lt;=הלוואות!$E$27,IF(DAY(מרכז!A92)=הלוואות!$F$27,הלוואות!$G$27,0),0),0)+IF(A92&gt;=הלוואות!$D$28,IF(מרכז!A92&lt;=הלוואות!$E$28,IF(DAY(מרכז!A92)=הלוואות!$F$28,הלוואות!$G$28,0),0),0)+IF(A92&gt;=הלוואות!$D$29,IF(מרכז!A92&lt;=הלוואות!$E$29,IF(DAY(מרכז!A92)=הלוואות!$F$29,הלוואות!$G$29,0),0),0)+IF(A92&gt;=הלוואות!$D$30,IF(מרכז!A92&lt;=הלוואות!$E$30,IF(DAY(מרכז!A92)=הלוואות!$F$30,הלוואות!$G$30,0),0),0)+IF(A92&gt;=הלוואות!$D$31,IF(מרכז!A92&lt;=הלוואות!$E$31,IF(DAY(מרכז!A92)=הלוואות!$F$31,הלוואות!$G$31,0),0),0)+IF(A92&gt;=הלוואות!$D$32,IF(מרכז!A92&lt;=הלוואות!$E$32,IF(DAY(מרכז!A92)=הלוואות!$F$32,הלוואות!$G$32,0),0),0)+IF(A92&gt;=הלוואות!$D$33,IF(מרכז!A92&lt;=הלוואות!$E$33,IF(DAY(מרכז!A92)=הלוואות!$F$33,הלוואות!$G$33,0),0),0)+IF(A92&gt;=הלוואות!$D$34,IF(מרכז!A92&lt;=הלוואות!$E$34,IF(DAY(מרכז!A92)=הלוואות!$F$34,הלוואות!$G$34,0),0),0)</f>
        <v>0</v>
      </c>
      <c r="E92" s="93">
        <f>SUMIF(הלוואות!$D$46:$D$65,מרכז!A92,הלוואות!$E$46:$E$65)</f>
        <v>0</v>
      </c>
      <c r="F92" s="93">
        <f>SUMIF(נכנסים!$A$5:$A$5890,מרכז!A92,נכנסים!$B$5:$B$5890)</f>
        <v>0</v>
      </c>
      <c r="G92" s="94"/>
      <c r="H92" s="94"/>
      <c r="I92" s="94"/>
      <c r="J92" s="99">
        <f t="shared" si="1"/>
        <v>50000</v>
      </c>
    </row>
    <row r="93" spans="1:10">
      <c r="A93" s="153">
        <v>45746</v>
      </c>
      <c r="B93" s="93">
        <f>SUMIF(יוצאים!$A$5:$A$5835,מרכז!A93,יוצאים!$D$5:$D$5835)</f>
        <v>0</v>
      </c>
      <c r="C93" s="93">
        <f>HLOOKUP(DAY($A93),'טב.הו"ק'!$G$4:$AK$162,'טב.הו"ק'!$A$162+2,FALSE)</f>
        <v>0</v>
      </c>
      <c r="D93" s="93">
        <f>IF(A93&gt;=הלוואות!$D$5,IF(מרכז!A93&lt;=הלוואות!$E$5,IF(DAY(מרכז!A93)=הלוואות!$F$5,הלוואות!$G$5,0),0),0)+IF(A93&gt;=הלוואות!$D$6,IF(מרכז!A93&lt;=הלוואות!$E$6,IF(DAY(מרכז!A93)=הלוואות!$F$6,הלוואות!$G$6,0),0),0)+IF(A93&gt;=הלוואות!$D$7,IF(מרכז!A93&lt;=הלוואות!$E$7,IF(DAY(מרכז!A93)=הלוואות!$F$7,הלוואות!$G$7,0),0),0)+IF(A93&gt;=הלוואות!$D$8,IF(מרכז!A93&lt;=הלוואות!$E$8,IF(DAY(מרכז!A93)=הלוואות!$F$8,הלוואות!$G$8,0),0),0)+IF(A93&gt;=הלוואות!$D$9,IF(מרכז!A93&lt;=הלוואות!$E$9,IF(DAY(מרכז!A93)=הלוואות!$F$9,הלוואות!$G$9,0),0),0)+IF(A93&gt;=הלוואות!$D$10,IF(מרכז!A93&lt;=הלוואות!$E$10,IF(DAY(מרכז!A93)=הלוואות!$F$10,הלוואות!$G$10,0),0),0)+IF(A93&gt;=הלוואות!$D$11,IF(מרכז!A93&lt;=הלוואות!$E$11,IF(DAY(מרכז!A93)=הלוואות!$F$11,הלוואות!$G$11,0),0),0)+IF(A93&gt;=הלוואות!$D$12,IF(מרכז!A93&lt;=הלוואות!$E$12,IF(DAY(מרכז!A93)=הלוואות!$F$12,הלוואות!$G$12,0),0),0)+IF(A93&gt;=הלוואות!$D$13,IF(מרכז!A93&lt;=הלוואות!$E$13,IF(DAY(מרכז!A93)=הלוואות!$F$13,הלוואות!$G$13,0),0),0)+IF(A93&gt;=הלוואות!$D$14,IF(מרכז!A93&lt;=הלוואות!$E$14,IF(DAY(מרכז!A93)=הלוואות!$F$14,הלוואות!$G$14,0),0),0)+IF(A93&gt;=הלוואות!$D$15,IF(מרכז!A93&lt;=הלוואות!$E$15,IF(DAY(מרכז!A93)=הלוואות!$F$15,הלוואות!$G$15,0),0),0)+IF(A93&gt;=הלוואות!$D$16,IF(מרכז!A93&lt;=הלוואות!$E$16,IF(DAY(מרכז!A93)=הלוואות!$F$16,הלוואות!$G$16,0),0),0)+IF(A93&gt;=הלוואות!$D$17,IF(מרכז!A93&lt;=הלוואות!$E$17,IF(DAY(מרכז!A93)=הלוואות!$F$17,הלוואות!$G$17,0),0),0)+IF(A93&gt;=הלוואות!$D$18,IF(מרכז!A93&lt;=הלוואות!$E$18,IF(DAY(מרכז!A93)=הלוואות!$F$18,הלוואות!$G$18,0),0),0)+IF(A93&gt;=הלוואות!$D$19,IF(מרכז!A93&lt;=הלוואות!$E$19,IF(DAY(מרכז!A93)=הלוואות!$F$19,הלוואות!$G$19,0),0),0)+IF(A93&gt;=הלוואות!$D$20,IF(מרכז!A93&lt;=הלוואות!$E$20,IF(DAY(מרכז!A93)=הלוואות!$F$20,הלוואות!$G$20,0),0),0)+IF(A93&gt;=הלוואות!$D$21,IF(מרכז!A93&lt;=הלוואות!$E$21,IF(DAY(מרכז!A93)=הלוואות!$F$21,הלוואות!$G$21,0),0),0)+IF(A93&gt;=הלוואות!$D$22,IF(מרכז!A93&lt;=הלוואות!$E$22,IF(DAY(מרכז!A93)=הלוואות!$F$22,הלוואות!$G$22,0),0),0)+IF(A93&gt;=הלוואות!$D$23,IF(מרכז!A93&lt;=הלוואות!$E$23,IF(DAY(מרכז!A93)=הלוואות!$F$23,הלוואות!$G$23,0),0),0)+IF(A93&gt;=הלוואות!$D$24,IF(מרכז!A93&lt;=הלוואות!$E$24,IF(DAY(מרכז!A93)=הלוואות!$F$24,הלוואות!$G$24,0),0),0)+IF(A93&gt;=הלוואות!$D$25,IF(מרכז!A93&lt;=הלוואות!$E$25,IF(DAY(מרכז!A93)=הלוואות!$F$25,הלוואות!$G$25,0),0),0)+IF(A93&gt;=הלוואות!$D$26,IF(מרכז!A93&lt;=הלוואות!$E$26,IF(DAY(מרכז!A93)=הלוואות!$F$26,הלוואות!$G$26,0),0),0)+IF(A93&gt;=הלוואות!$D$27,IF(מרכז!A93&lt;=הלוואות!$E$27,IF(DAY(מרכז!A93)=הלוואות!$F$27,הלוואות!$G$27,0),0),0)+IF(A93&gt;=הלוואות!$D$28,IF(מרכז!A93&lt;=הלוואות!$E$28,IF(DAY(מרכז!A93)=הלוואות!$F$28,הלוואות!$G$28,0),0),0)+IF(A93&gt;=הלוואות!$D$29,IF(מרכז!A93&lt;=הלוואות!$E$29,IF(DAY(מרכז!A93)=הלוואות!$F$29,הלוואות!$G$29,0),0),0)+IF(A93&gt;=הלוואות!$D$30,IF(מרכז!A93&lt;=הלוואות!$E$30,IF(DAY(מרכז!A93)=הלוואות!$F$30,הלוואות!$G$30,0),0),0)+IF(A93&gt;=הלוואות!$D$31,IF(מרכז!A93&lt;=הלוואות!$E$31,IF(DAY(מרכז!A93)=הלוואות!$F$31,הלוואות!$G$31,0),0),0)+IF(A93&gt;=הלוואות!$D$32,IF(מרכז!A93&lt;=הלוואות!$E$32,IF(DAY(מרכז!A93)=הלוואות!$F$32,הלוואות!$G$32,0),0),0)+IF(A93&gt;=הלוואות!$D$33,IF(מרכז!A93&lt;=הלוואות!$E$33,IF(DAY(מרכז!A93)=הלוואות!$F$33,הלוואות!$G$33,0),0),0)+IF(A93&gt;=הלוואות!$D$34,IF(מרכז!A93&lt;=הלוואות!$E$34,IF(DAY(מרכז!A93)=הלוואות!$F$34,הלוואות!$G$34,0),0),0)</f>
        <v>0</v>
      </c>
      <c r="E93" s="93">
        <f>SUMIF(הלוואות!$D$46:$D$65,מרכז!A93,הלוואות!$E$46:$E$65)</f>
        <v>0</v>
      </c>
      <c r="F93" s="93">
        <f>SUMIF(נכנסים!$A$5:$A$5890,מרכז!A93,נכנסים!$B$5:$B$5890)</f>
        <v>0</v>
      </c>
      <c r="G93" s="94"/>
      <c r="H93" s="94"/>
      <c r="I93" s="94"/>
      <c r="J93" s="99">
        <f t="shared" si="1"/>
        <v>50000</v>
      </c>
    </row>
    <row r="94" spans="1:10">
      <c r="A94" s="153">
        <v>45747</v>
      </c>
      <c r="B94" s="93">
        <f>SUMIF(יוצאים!$A$5:$A$5835,מרכז!A94,יוצאים!$D$5:$D$5835)</f>
        <v>0</v>
      </c>
      <c r="C94" s="93">
        <f>HLOOKUP(DAY($A94),'טב.הו"ק'!$G$4:$AK$162,'טב.הו"ק'!$A$162+2,FALSE)</f>
        <v>0</v>
      </c>
      <c r="D94" s="93">
        <f>IF(A94&gt;=הלוואות!$D$5,IF(מרכז!A94&lt;=הלוואות!$E$5,IF(DAY(מרכז!A94)=הלוואות!$F$5,הלוואות!$G$5,0),0),0)+IF(A94&gt;=הלוואות!$D$6,IF(מרכז!A94&lt;=הלוואות!$E$6,IF(DAY(מרכז!A94)=הלוואות!$F$6,הלוואות!$G$6,0),0),0)+IF(A94&gt;=הלוואות!$D$7,IF(מרכז!A94&lt;=הלוואות!$E$7,IF(DAY(מרכז!A94)=הלוואות!$F$7,הלוואות!$G$7,0),0),0)+IF(A94&gt;=הלוואות!$D$8,IF(מרכז!A94&lt;=הלוואות!$E$8,IF(DAY(מרכז!A94)=הלוואות!$F$8,הלוואות!$G$8,0),0),0)+IF(A94&gt;=הלוואות!$D$9,IF(מרכז!A94&lt;=הלוואות!$E$9,IF(DAY(מרכז!A94)=הלוואות!$F$9,הלוואות!$G$9,0),0),0)+IF(A94&gt;=הלוואות!$D$10,IF(מרכז!A94&lt;=הלוואות!$E$10,IF(DAY(מרכז!A94)=הלוואות!$F$10,הלוואות!$G$10,0),0),0)+IF(A94&gt;=הלוואות!$D$11,IF(מרכז!A94&lt;=הלוואות!$E$11,IF(DAY(מרכז!A94)=הלוואות!$F$11,הלוואות!$G$11,0),0),0)+IF(A94&gt;=הלוואות!$D$12,IF(מרכז!A94&lt;=הלוואות!$E$12,IF(DAY(מרכז!A94)=הלוואות!$F$12,הלוואות!$G$12,0),0),0)+IF(A94&gt;=הלוואות!$D$13,IF(מרכז!A94&lt;=הלוואות!$E$13,IF(DAY(מרכז!A94)=הלוואות!$F$13,הלוואות!$G$13,0),0),0)+IF(A94&gt;=הלוואות!$D$14,IF(מרכז!A94&lt;=הלוואות!$E$14,IF(DAY(מרכז!A94)=הלוואות!$F$14,הלוואות!$G$14,0),0),0)+IF(A94&gt;=הלוואות!$D$15,IF(מרכז!A94&lt;=הלוואות!$E$15,IF(DAY(מרכז!A94)=הלוואות!$F$15,הלוואות!$G$15,0),0),0)+IF(A94&gt;=הלוואות!$D$16,IF(מרכז!A94&lt;=הלוואות!$E$16,IF(DAY(מרכז!A94)=הלוואות!$F$16,הלוואות!$G$16,0),0),0)+IF(A94&gt;=הלוואות!$D$17,IF(מרכז!A94&lt;=הלוואות!$E$17,IF(DAY(מרכז!A94)=הלוואות!$F$17,הלוואות!$G$17,0),0),0)+IF(A94&gt;=הלוואות!$D$18,IF(מרכז!A94&lt;=הלוואות!$E$18,IF(DAY(מרכז!A94)=הלוואות!$F$18,הלוואות!$G$18,0),0),0)+IF(A94&gt;=הלוואות!$D$19,IF(מרכז!A94&lt;=הלוואות!$E$19,IF(DAY(מרכז!A94)=הלוואות!$F$19,הלוואות!$G$19,0),0),0)+IF(A94&gt;=הלוואות!$D$20,IF(מרכז!A94&lt;=הלוואות!$E$20,IF(DAY(מרכז!A94)=הלוואות!$F$20,הלוואות!$G$20,0),0),0)+IF(A94&gt;=הלוואות!$D$21,IF(מרכז!A94&lt;=הלוואות!$E$21,IF(DAY(מרכז!A94)=הלוואות!$F$21,הלוואות!$G$21,0),0),0)+IF(A94&gt;=הלוואות!$D$22,IF(מרכז!A94&lt;=הלוואות!$E$22,IF(DAY(מרכז!A94)=הלוואות!$F$22,הלוואות!$G$22,0),0),0)+IF(A94&gt;=הלוואות!$D$23,IF(מרכז!A94&lt;=הלוואות!$E$23,IF(DAY(מרכז!A94)=הלוואות!$F$23,הלוואות!$G$23,0),0),0)+IF(A94&gt;=הלוואות!$D$24,IF(מרכז!A94&lt;=הלוואות!$E$24,IF(DAY(מרכז!A94)=הלוואות!$F$24,הלוואות!$G$24,0),0),0)+IF(A94&gt;=הלוואות!$D$25,IF(מרכז!A94&lt;=הלוואות!$E$25,IF(DAY(מרכז!A94)=הלוואות!$F$25,הלוואות!$G$25,0),0),0)+IF(A94&gt;=הלוואות!$D$26,IF(מרכז!A94&lt;=הלוואות!$E$26,IF(DAY(מרכז!A94)=הלוואות!$F$26,הלוואות!$G$26,0),0),0)+IF(A94&gt;=הלוואות!$D$27,IF(מרכז!A94&lt;=הלוואות!$E$27,IF(DAY(מרכז!A94)=הלוואות!$F$27,הלוואות!$G$27,0),0),0)+IF(A94&gt;=הלוואות!$D$28,IF(מרכז!A94&lt;=הלוואות!$E$28,IF(DAY(מרכז!A94)=הלוואות!$F$28,הלוואות!$G$28,0),0),0)+IF(A94&gt;=הלוואות!$D$29,IF(מרכז!A94&lt;=הלוואות!$E$29,IF(DAY(מרכז!A94)=הלוואות!$F$29,הלוואות!$G$29,0),0),0)+IF(A94&gt;=הלוואות!$D$30,IF(מרכז!A94&lt;=הלוואות!$E$30,IF(DAY(מרכז!A94)=הלוואות!$F$30,הלוואות!$G$30,0),0),0)+IF(A94&gt;=הלוואות!$D$31,IF(מרכז!A94&lt;=הלוואות!$E$31,IF(DAY(מרכז!A94)=הלוואות!$F$31,הלוואות!$G$31,0),0),0)+IF(A94&gt;=הלוואות!$D$32,IF(מרכז!A94&lt;=הלוואות!$E$32,IF(DAY(מרכז!A94)=הלוואות!$F$32,הלוואות!$G$32,0),0),0)+IF(A94&gt;=הלוואות!$D$33,IF(מרכז!A94&lt;=הלוואות!$E$33,IF(DAY(מרכז!A94)=הלוואות!$F$33,הלוואות!$G$33,0),0),0)+IF(A94&gt;=הלוואות!$D$34,IF(מרכז!A94&lt;=הלוואות!$E$34,IF(DAY(מרכז!A94)=הלוואות!$F$34,הלוואות!$G$34,0),0),0)</f>
        <v>0</v>
      </c>
      <c r="E94" s="93">
        <f>SUMIF(הלוואות!$D$46:$D$65,מרכז!A94,הלוואות!$E$46:$E$65)</f>
        <v>0</v>
      </c>
      <c r="F94" s="93">
        <f>SUMIF(נכנסים!$A$5:$A$5890,מרכז!A94,נכנסים!$B$5:$B$5890)</f>
        <v>0</v>
      </c>
      <c r="G94" s="94"/>
      <c r="H94" s="94"/>
      <c r="I94" s="94"/>
      <c r="J94" s="99">
        <f t="shared" si="1"/>
        <v>50000</v>
      </c>
    </row>
    <row r="95" spans="1:10">
      <c r="A95" s="153">
        <v>45748</v>
      </c>
      <c r="B95" s="93">
        <f>SUMIF(יוצאים!$A$5:$A$5835,מרכז!A95,יוצאים!$D$5:$D$5835)</f>
        <v>0</v>
      </c>
      <c r="C95" s="93">
        <f>HLOOKUP(DAY($A95),'טב.הו"ק'!$G$4:$AK$162,'טב.הו"ק'!$A$162+2,FALSE)</f>
        <v>0</v>
      </c>
      <c r="D95" s="93">
        <f>IF(A95&gt;=הלוואות!$D$5,IF(מרכז!A95&lt;=הלוואות!$E$5,IF(DAY(מרכז!A95)=הלוואות!$F$5,הלוואות!$G$5,0),0),0)+IF(A95&gt;=הלוואות!$D$6,IF(מרכז!A95&lt;=הלוואות!$E$6,IF(DAY(מרכז!A95)=הלוואות!$F$6,הלוואות!$G$6,0),0),0)+IF(A95&gt;=הלוואות!$D$7,IF(מרכז!A95&lt;=הלוואות!$E$7,IF(DAY(מרכז!A95)=הלוואות!$F$7,הלוואות!$G$7,0),0),0)+IF(A95&gt;=הלוואות!$D$8,IF(מרכז!A95&lt;=הלוואות!$E$8,IF(DAY(מרכז!A95)=הלוואות!$F$8,הלוואות!$G$8,0),0),0)+IF(A95&gt;=הלוואות!$D$9,IF(מרכז!A95&lt;=הלוואות!$E$9,IF(DAY(מרכז!A95)=הלוואות!$F$9,הלוואות!$G$9,0),0),0)+IF(A95&gt;=הלוואות!$D$10,IF(מרכז!A95&lt;=הלוואות!$E$10,IF(DAY(מרכז!A95)=הלוואות!$F$10,הלוואות!$G$10,0),0),0)+IF(A95&gt;=הלוואות!$D$11,IF(מרכז!A95&lt;=הלוואות!$E$11,IF(DAY(מרכז!A95)=הלוואות!$F$11,הלוואות!$G$11,0),0),0)+IF(A95&gt;=הלוואות!$D$12,IF(מרכז!A95&lt;=הלוואות!$E$12,IF(DAY(מרכז!A95)=הלוואות!$F$12,הלוואות!$G$12,0),0),0)+IF(A95&gt;=הלוואות!$D$13,IF(מרכז!A95&lt;=הלוואות!$E$13,IF(DAY(מרכז!A95)=הלוואות!$F$13,הלוואות!$G$13,0),0),0)+IF(A95&gt;=הלוואות!$D$14,IF(מרכז!A95&lt;=הלוואות!$E$14,IF(DAY(מרכז!A95)=הלוואות!$F$14,הלוואות!$G$14,0),0),0)+IF(A95&gt;=הלוואות!$D$15,IF(מרכז!A95&lt;=הלוואות!$E$15,IF(DAY(מרכז!A95)=הלוואות!$F$15,הלוואות!$G$15,0),0),0)+IF(A95&gt;=הלוואות!$D$16,IF(מרכז!A95&lt;=הלוואות!$E$16,IF(DAY(מרכז!A95)=הלוואות!$F$16,הלוואות!$G$16,0),0),0)+IF(A95&gt;=הלוואות!$D$17,IF(מרכז!A95&lt;=הלוואות!$E$17,IF(DAY(מרכז!A95)=הלוואות!$F$17,הלוואות!$G$17,0),0),0)+IF(A95&gt;=הלוואות!$D$18,IF(מרכז!A95&lt;=הלוואות!$E$18,IF(DAY(מרכז!A95)=הלוואות!$F$18,הלוואות!$G$18,0),0),0)+IF(A95&gt;=הלוואות!$D$19,IF(מרכז!A95&lt;=הלוואות!$E$19,IF(DAY(מרכז!A95)=הלוואות!$F$19,הלוואות!$G$19,0),0),0)+IF(A95&gt;=הלוואות!$D$20,IF(מרכז!A95&lt;=הלוואות!$E$20,IF(DAY(מרכז!A95)=הלוואות!$F$20,הלוואות!$G$20,0),0),0)+IF(A95&gt;=הלוואות!$D$21,IF(מרכז!A95&lt;=הלוואות!$E$21,IF(DAY(מרכז!A95)=הלוואות!$F$21,הלוואות!$G$21,0),0),0)+IF(A95&gt;=הלוואות!$D$22,IF(מרכז!A95&lt;=הלוואות!$E$22,IF(DAY(מרכז!A95)=הלוואות!$F$22,הלוואות!$G$22,0),0),0)+IF(A95&gt;=הלוואות!$D$23,IF(מרכז!A95&lt;=הלוואות!$E$23,IF(DAY(מרכז!A95)=הלוואות!$F$23,הלוואות!$G$23,0),0),0)+IF(A95&gt;=הלוואות!$D$24,IF(מרכז!A95&lt;=הלוואות!$E$24,IF(DAY(מרכז!A95)=הלוואות!$F$24,הלוואות!$G$24,0),0),0)+IF(A95&gt;=הלוואות!$D$25,IF(מרכז!A95&lt;=הלוואות!$E$25,IF(DAY(מרכז!A95)=הלוואות!$F$25,הלוואות!$G$25,0),0),0)+IF(A95&gt;=הלוואות!$D$26,IF(מרכז!A95&lt;=הלוואות!$E$26,IF(DAY(מרכז!A95)=הלוואות!$F$26,הלוואות!$G$26,0),0),0)+IF(A95&gt;=הלוואות!$D$27,IF(מרכז!A95&lt;=הלוואות!$E$27,IF(DAY(מרכז!A95)=הלוואות!$F$27,הלוואות!$G$27,0),0),0)+IF(A95&gt;=הלוואות!$D$28,IF(מרכז!A95&lt;=הלוואות!$E$28,IF(DAY(מרכז!A95)=הלוואות!$F$28,הלוואות!$G$28,0),0),0)+IF(A95&gt;=הלוואות!$D$29,IF(מרכז!A95&lt;=הלוואות!$E$29,IF(DAY(מרכז!A95)=הלוואות!$F$29,הלוואות!$G$29,0),0),0)+IF(A95&gt;=הלוואות!$D$30,IF(מרכז!A95&lt;=הלוואות!$E$30,IF(DAY(מרכז!A95)=הלוואות!$F$30,הלוואות!$G$30,0),0),0)+IF(A95&gt;=הלוואות!$D$31,IF(מרכז!A95&lt;=הלוואות!$E$31,IF(DAY(מרכז!A95)=הלוואות!$F$31,הלוואות!$G$31,0),0),0)+IF(A95&gt;=הלוואות!$D$32,IF(מרכז!A95&lt;=הלוואות!$E$32,IF(DAY(מרכז!A95)=הלוואות!$F$32,הלוואות!$G$32,0),0),0)+IF(A95&gt;=הלוואות!$D$33,IF(מרכז!A95&lt;=הלוואות!$E$33,IF(DAY(מרכז!A95)=הלוואות!$F$33,הלוואות!$G$33,0),0),0)+IF(A95&gt;=הלוואות!$D$34,IF(מרכז!A95&lt;=הלוואות!$E$34,IF(DAY(מרכז!A95)=הלוואות!$F$34,הלוואות!$G$34,0),0),0)</f>
        <v>0</v>
      </c>
      <c r="E95" s="93">
        <f>SUMIF(הלוואות!$D$46:$D$65,מרכז!A95,הלוואות!$E$46:$E$65)</f>
        <v>0</v>
      </c>
      <c r="F95" s="93">
        <f>SUMIF(נכנסים!$A$5:$A$5890,מרכז!A95,נכנסים!$B$5:$B$5890)</f>
        <v>0</v>
      </c>
      <c r="G95" s="94"/>
      <c r="H95" s="94"/>
      <c r="I95" s="94"/>
      <c r="J95" s="99">
        <f t="shared" si="1"/>
        <v>50000</v>
      </c>
    </row>
    <row r="96" spans="1:10">
      <c r="A96" s="153">
        <v>45749</v>
      </c>
      <c r="B96" s="93">
        <f>SUMIF(יוצאים!$A$5:$A$5835,מרכז!A96,יוצאים!$D$5:$D$5835)</f>
        <v>0</v>
      </c>
      <c r="C96" s="93">
        <f>HLOOKUP(DAY($A96),'טב.הו"ק'!$G$4:$AK$162,'טב.הו"ק'!$A$162+2,FALSE)</f>
        <v>0</v>
      </c>
      <c r="D96" s="93">
        <f>IF(A96&gt;=הלוואות!$D$5,IF(מרכז!A96&lt;=הלוואות!$E$5,IF(DAY(מרכז!A96)=הלוואות!$F$5,הלוואות!$G$5,0),0),0)+IF(A96&gt;=הלוואות!$D$6,IF(מרכז!A96&lt;=הלוואות!$E$6,IF(DAY(מרכז!A96)=הלוואות!$F$6,הלוואות!$G$6,0),0),0)+IF(A96&gt;=הלוואות!$D$7,IF(מרכז!A96&lt;=הלוואות!$E$7,IF(DAY(מרכז!A96)=הלוואות!$F$7,הלוואות!$G$7,0),0),0)+IF(A96&gt;=הלוואות!$D$8,IF(מרכז!A96&lt;=הלוואות!$E$8,IF(DAY(מרכז!A96)=הלוואות!$F$8,הלוואות!$G$8,0),0),0)+IF(A96&gt;=הלוואות!$D$9,IF(מרכז!A96&lt;=הלוואות!$E$9,IF(DAY(מרכז!A96)=הלוואות!$F$9,הלוואות!$G$9,0),0),0)+IF(A96&gt;=הלוואות!$D$10,IF(מרכז!A96&lt;=הלוואות!$E$10,IF(DAY(מרכז!A96)=הלוואות!$F$10,הלוואות!$G$10,0),0),0)+IF(A96&gt;=הלוואות!$D$11,IF(מרכז!A96&lt;=הלוואות!$E$11,IF(DAY(מרכז!A96)=הלוואות!$F$11,הלוואות!$G$11,0),0),0)+IF(A96&gt;=הלוואות!$D$12,IF(מרכז!A96&lt;=הלוואות!$E$12,IF(DAY(מרכז!A96)=הלוואות!$F$12,הלוואות!$G$12,0),0),0)+IF(A96&gt;=הלוואות!$D$13,IF(מרכז!A96&lt;=הלוואות!$E$13,IF(DAY(מרכז!A96)=הלוואות!$F$13,הלוואות!$G$13,0),0),0)+IF(A96&gt;=הלוואות!$D$14,IF(מרכז!A96&lt;=הלוואות!$E$14,IF(DAY(מרכז!A96)=הלוואות!$F$14,הלוואות!$G$14,0),0),0)+IF(A96&gt;=הלוואות!$D$15,IF(מרכז!A96&lt;=הלוואות!$E$15,IF(DAY(מרכז!A96)=הלוואות!$F$15,הלוואות!$G$15,0),0),0)+IF(A96&gt;=הלוואות!$D$16,IF(מרכז!A96&lt;=הלוואות!$E$16,IF(DAY(מרכז!A96)=הלוואות!$F$16,הלוואות!$G$16,0),0),0)+IF(A96&gt;=הלוואות!$D$17,IF(מרכז!A96&lt;=הלוואות!$E$17,IF(DAY(מרכז!A96)=הלוואות!$F$17,הלוואות!$G$17,0),0),0)+IF(A96&gt;=הלוואות!$D$18,IF(מרכז!A96&lt;=הלוואות!$E$18,IF(DAY(מרכז!A96)=הלוואות!$F$18,הלוואות!$G$18,0),0),0)+IF(A96&gt;=הלוואות!$D$19,IF(מרכז!A96&lt;=הלוואות!$E$19,IF(DAY(מרכז!A96)=הלוואות!$F$19,הלוואות!$G$19,0),0),0)+IF(A96&gt;=הלוואות!$D$20,IF(מרכז!A96&lt;=הלוואות!$E$20,IF(DAY(מרכז!A96)=הלוואות!$F$20,הלוואות!$G$20,0),0),0)+IF(A96&gt;=הלוואות!$D$21,IF(מרכז!A96&lt;=הלוואות!$E$21,IF(DAY(מרכז!A96)=הלוואות!$F$21,הלוואות!$G$21,0),0),0)+IF(A96&gt;=הלוואות!$D$22,IF(מרכז!A96&lt;=הלוואות!$E$22,IF(DAY(מרכז!A96)=הלוואות!$F$22,הלוואות!$G$22,0),0),0)+IF(A96&gt;=הלוואות!$D$23,IF(מרכז!A96&lt;=הלוואות!$E$23,IF(DAY(מרכז!A96)=הלוואות!$F$23,הלוואות!$G$23,0),0),0)+IF(A96&gt;=הלוואות!$D$24,IF(מרכז!A96&lt;=הלוואות!$E$24,IF(DAY(מרכז!A96)=הלוואות!$F$24,הלוואות!$G$24,0),0),0)+IF(A96&gt;=הלוואות!$D$25,IF(מרכז!A96&lt;=הלוואות!$E$25,IF(DAY(מרכז!A96)=הלוואות!$F$25,הלוואות!$G$25,0),0),0)+IF(A96&gt;=הלוואות!$D$26,IF(מרכז!A96&lt;=הלוואות!$E$26,IF(DAY(מרכז!A96)=הלוואות!$F$26,הלוואות!$G$26,0),0),0)+IF(A96&gt;=הלוואות!$D$27,IF(מרכז!A96&lt;=הלוואות!$E$27,IF(DAY(מרכז!A96)=הלוואות!$F$27,הלוואות!$G$27,0),0),0)+IF(A96&gt;=הלוואות!$D$28,IF(מרכז!A96&lt;=הלוואות!$E$28,IF(DAY(מרכז!A96)=הלוואות!$F$28,הלוואות!$G$28,0),0),0)+IF(A96&gt;=הלוואות!$D$29,IF(מרכז!A96&lt;=הלוואות!$E$29,IF(DAY(מרכז!A96)=הלוואות!$F$29,הלוואות!$G$29,0),0),0)+IF(A96&gt;=הלוואות!$D$30,IF(מרכז!A96&lt;=הלוואות!$E$30,IF(DAY(מרכז!A96)=הלוואות!$F$30,הלוואות!$G$30,0),0),0)+IF(A96&gt;=הלוואות!$D$31,IF(מרכז!A96&lt;=הלוואות!$E$31,IF(DAY(מרכז!A96)=הלוואות!$F$31,הלוואות!$G$31,0),0),0)+IF(A96&gt;=הלוואות!$D$32,IF(מרכז!A96&lt;=הלוואות!$E$32,IF(DAY(מרכז!A96)=הלוואות!$F$32,הלוואות!$G$32,0),0),0)+IF(A96&gt;=הלוואות!$D$33,IF(מרכז!A96&lt;=הלוואות!$E$33,IF(DAY(מרכז!A96)=הלוואות!$F$33,הלוואות!$G$33,0),0),0)+IF(A96&gt;=הלוואות!$D$34,IF(מרכז!A96&lt;=הלוואות!$E$34,IF(DAY(מרכז!A96)=הלוואות!$F$34,הלוואות!$G$34,0),0),0)</f>
        <v>0</v>
      </c>
      <c r="E96" s="93">
        <f>SUMIF(הלוואות!$D$46:$D$65,מרכז!A96,הלוואות!$E$46:$E$65)</f>
        <v>0</v>
      </c>
      <c r="F96" s="93">
        <f>SUMIF(נכנסים!$A$5:$A$5890,מרכז!A96,נכנסים!$B$5:$B$5890)</f>
        <v>0</v>
      </c>
      <c r="G96" s="94"/>
      <c r="H96" s="94"/>
      <c r="I96" s="94"/>
      <c r="J96" s="99">
        <f t="shared" si="1"/>
        <v>50000</v>
      </c>
    </row>
    <row r="97" spans="1:10">
      <c r="A97" s="153">
        <v>45750</v>
      </c>
      <c r="B97" s="93">
        <f>SUMIF(יוצאים!$A$5:$A$5835,מרכז!A97,יוצאים!$D$5:$D$5835)</f>
        <v>0</v>
      </c>
      <c r="C97" s="93">
        <f>HLOOKUP(DAY($A97),'טב.הו"ק'!$G$4:$AK$162,'טב.הו"ק'!$A$162+2,FALSE)</f>
        <v>0</v>
      </c>
      <c r="D97" s="93">
        <f>IF(A97&gt;=הלוואות!$D$5,IF(מרכז!A97&lt;=הלוואות!$E$5,IF(DAY(מרכז!A97)=הלוואות!$F$5,הלוואות!$G$5,0),0),0)+IF(A97&gt;=הלוואות!$D$6,IF(מרכז!A97&lt;=הלוואות!$E$6,IF(DAY(מרכז!A97)=הלוואות!$F$6,הלוואות!$G$6,0),0),0)+IF(A97&gt;=הלוואות!$D$7,IF(מרכז!A97&lt;=הלוואות!$E$7,IF(DAY(מרכז!A97)=הלוואות!$F$7,הלוואות!$G$7,0),0),0)+IF(A97&gt;=הלוואות!$D$8,IF(מרכז!A97&lt;=הלוואות!$E$8,IF(DAY(מרכז!A97)=הלוואות!$F$8,הלוואות!$G$8,0),0),0)+IF(A97&gt;=הלוואות!$D$9,IF(מרכז!A97&lt;=הלוואות!$E$9,IF(DAY(מרכז!A97)=הלוואות!$F$9,הלוואות!$G$9,0),0),0)+IF(A97&gt;=הלוואות!$D$10,IF(מרכז!A97&lt;=הלוואות!$E$10,IF(DAY(מרכז!A97)=הלוואות!$F$10,הלוואות!$G$10,0),0),0)+IF(A97&gt;=הלוואות!$D$11,IF(מרכז!A97&lt;=הלוואות!$E$11,IF(DAY(מרכז!A97)=הלוואות!$F$11,הלוואות!$G$11,0),0),0)+IF(A97&gt;=הלוואות!$D$12,IF(מרכז!A97&lt;=הלוואות!$E$12,IF(DAY(מרכז!A97)=הלוואות!$F$12,הלוואות!$G$12,0),0),0)+IF(A97&gt;=הלוואות!$D$13,IF(מרכז!A97&lt;=הלוואות!$E$13,IF(DAY(מרכז!A97)=הלוואות!$F$13,הלוואות!$G$13,0),0),0)+IF(A97&gt;=הלוואות!$D$14,IF(מרכז!A97&lt;=הלוואות!$E$14,IF(DAY(מרכז!A97)=הלוואות!$F$14,הלוואות!$G$14,0),0),0)+IF(A97&gt;=הלוואות!$D$15,IF(מרכז!A97&lt;=הלוואות!$E$15,IF(DAY(מרכז!A97)=הלוואות!$F$15,הלוואות!$G$15,0),0),0)+IF(A97&gt;=הלוואות!$D$16,IF(מרכז!A97&lt;=הלוואות!$E$16,IF(DAY(מרכז!A97)=הלוואות!$F$16,הלוואות!$G$16,0),0),0)+IF(A97&gt;=הלוואות!$D$17,IF(מרכז!A97&lt;=הלוואות!$E$17,IF(DAY(מרכז!A97)=הלוואות!$F$17,הלוואות!$G$17,0),0),0)+IF(A97&gt;=הלוואות!$D$18,IF(מרכז!A97&lt;=הלוואות!$E$18,IF(DAY(מרכז!A97)=הלוואות!$F$18,הלוואות!$G$18,0),0),0)+IF(A97&gt;=הלוואות!$D$19,IF(מרכז!A97&lt;=הלוואות!$E$19,IF(DAY(מרכז!A97)=הלוואות!$F$19,הלוואות!$G$19,0),0),0)+IF(A97&gt;=הלוואות!$D$20,IF(מרכז!A97&lt;=הלוואות!$E$20,IF(DAY(מרכז!A97)=הלוואות!$F$20,הלוואות!$G$20,0),0),0)+IF(A97&gt;=הלוואות!$D$21,IF(מרכז!A97&lt;=הלוואות!$E$21,IF(DAY(מרכז!A97)=הלוואות!$F$21,הלוואות!$G$21,0),0),0)+IF(A97&gt;=הלוואות!$D$22,IF(מרכז!A97&lt;=הלוואות!$E$22,IF(DAY(מרכז!A97)=הלוואות!$F$22,הלוואות!$G$22,0),0),0)+IF(A97&gt;=הלוואות!$D$23,IF(מרכז!A97&lt;=הלוואות!$E$23,IF(DAY(מרכז!A97)=הלוואות!$F$23,הלוואות!$G$23,0),0),0)+IF(A97&gt;=הלוואות!$D$24,IF(מרכז!A97&lt;=הלוואות!$E$24,IF(DAY(מרכז!A97)=הלוואות!$F$24,הלוואות!$G$24,0),0),0)+IF(A97&gt;=הלוואות!$D$25,IF(מרכז!A97&lt;=הלוואות!$E$25,IF(DAY(מרכז!A97)=הלוואות!$F$25,הלוואות!$G$25,0),0),0)+IF(A97&gt;=הלוואות!$D$26,IF(מרכז!A97&lt;=הלוואות!$E$26,IF(DAY(מרכז!A97)=הלוואות!$F$26,הלוואות!$G$26,0),0),0)+IF(A97&gt;=הלוואות!$D$27,IF(מרכז!A97&lt;=הלוואות!$E$27,IF(DAY(מרכז!A97)=הלוואות!$F$27,הלוואות!$G$27,0),0),0)+IF(A97&gt;=הלוואות!$D$28,IF(מרכז!A97&lt;=הלוואות!$E$28,IF(DAY(מרכז!A97)=הלוואות!$F$28,הלוואות!$G$28,0),0),0)+IF(A97&gt;=הלוואות!$D$29,IF(מרכז!A97&lt;=הלוואות!$E$29,IF(DAY(מרכז!A97)=הלוואות!$F$29,הלוואות!$G$29,0),0),0)+IF(A97&gt;=הלוואות!$D$30,IF(מרכז!A97&lt;=הלוואות!$E$30,IF(DAY(מרכז!A97)=הלוואות!$F$30,הלוואות!$G$30,0),0),0)+IF(A97&gt;=הלוואות!$D$31,IF(מרכז!A97&lt;=הלוואות!$E$31,IF(DAY(מרכז!A97)=הלוואות!$F$31,הלוואות!$G$31,0),0),0)+IF(A97&gt;=הלוואות!$D$32,IF(מרכז!A97&lt;=הלוואות!$E$32,IF(DAY(מרכז!A97)=הלוואות!$F$32,הלוואות!$G$32,0),0),0)+IF(A97&gt;=הלוואות!$D$33,IF(מרכז!A97&lt;=הלוואות!$E$33,IF(DAY(מרכז!A97)=הלוואות!$F$33,הלוואות!$G$33,0),0),0)+IF(A97&gt;=הלוואות!$D$34,IF(מרכז!A97&lt;=הלוואות!$E$34,IF(DAY(מרכז!A97)=הלוואות!$F$34,הלוואות!$G$34,0),0),0)</f>
        <v>0</v>
      </c>
      <c r="E97" s="93">
        <f>SUMIF(הלוואות!$D$46:$D$65,מרכז!A97,הלוואות!$E$46:$E$65)</f>
        <v>0</v>
      </c>
      <c r="F97" s="93">
        <f>SUMIF(נכנסים!$A$5:$A$5890,מרכז!A97,נכנסים!$B$5:$B$5890)</f>
        <v>0</v>
      </c>
      <c r="G97" s="94"/>
      <c r="H97" s="94"/>
      <c r="I97" s="94"/>
      <c r="J97" s="99">
        <f t="shared" si="1"/>
        <v>50000</v>
      </c>
    </row>
    <row r="98" spans="1:10">
      <c r="A98" s="153">
        <v>45751</v>
      </c>
      <c r="B98" s="93">
        <f>SUMIF(יוצאים!$A$5:$A$5835,מרכז!A98,יוצאים!$D$5:$D$5835)</f>
        <v>0</v>
      </c>
      <c r="C98" s="93">
        <f>HLOOKUP(DAY($A98),'טב.הו"ק'!$G$4:$AK$162,'טב.הו"ק'!$A$162+2,FALSE)</f>
        <v>0</v>
      </c>
      <c r="D98" s="93">
        <f>IF(A98&gt;=הלוואות!$D$5,IF(מרכז!A98&lt;=הלוואות!$E$5,IF(DAY(מרכז!A98)=הלוואות!$F$5,הלוואות!$G$5,0),0),0)+IF(A98&gt;=הלוואות!$D$6,IF(מרכז!A98&lt;=הלוואות!$E$6,IF(DAY(מרכז!A98)=הלוואות!$F$6,הלוואות!$G$6,0),0),0)+IF(A98&gt;=הלוואות!$D$7,IF(מרכז!A98&lt;=הלוואות!$E$7,IF(DAY(מרכז!A98)=הלוואות!$F$7,הלוואות!$G$7,0),0),0)+IF(A98&gt;=הלוואות!$D$8,IF(מרכז!A98&lt;=הלוואות!$E$8,IF(DAY(מרכז!A98)=הלוואות!$F$8,הלוואות!$G$8,0),0),0)+IF(A98&gt;=הלוואות!$D$9,IF(מרכז!A98&lt;=הלוואות!$E$9,IF(DAY(מרכז!A98)=הלוואות!$F$9,הלוואות!$G$9,0),0),0)+IF(A98&gt;=הלוואות!$D$10,IF(מרכז!A98&lt;=הלוואות!$E$10,IF(DAY(מרכז!A98)=הלוואות!$F$10,הלוואות!$G$10,0),0),0)+IF(A98&gt;=הלוואות!$D$11,IF(מרכז!A98&lt;=הלוואות!$E$11,IF(DAY(מרכז!A98)=הלוואות!$F$11,הלוואות!$G$11,0),0),0)+IF(A98&gt;=הלוואות!$D$12,IF(מרכז!A98&lt;=הלוואות!$E$12,IF(DAY(מרכז!A98)=הלוואות!$F$12,הלוואות!$G$12,0),0),0)+IF(A98&gt;=הלוואות!$D$13,IF(מרכז!A98&lt;=הלוואות!$E$13,IF(DAY(מרכז!A98)=הלוואות!$F$13,הלוואות!$G$13,0),0),0)+IF(A98&gt;=הלוואות!$D$14,IF(מרכז!A98&lt;=הלוואות!$E$14,IF(DAY(מרכז!A98)=הלוואות!$F$14,הלוואות!$G$14,0),0),0)+IF(A98&gt;=הלוואות!$D$15,IF(מרכז!A98&lt;=הלוואות!$E$15,IF(DAY(מרכז!A98)=הלוואות!$F$15,הלוואות!$G$15,0),0),0)+IF(A98&gt;=הלוואות!$D$16,IF(מרכז!A98&lt;=הלוואות!$E$16,IF(DAY(מרכז!A98)=הלוואות!$F$16,הלוואות!$G$16,0),0),0)+IF(A98&gt;=הלוואות!$D$17,IF(מרכז!A98&lt;=הלוואות!$E$17,IF(DAY(מרכז!A98)=הלוואות!$F$17,הלוואות!$G$17,0),0),0)+IF(A98&gt;=הלוואות!$D$18,IF(מרכז!A98&lt;=הלוואות!$E$18,IF(DAY(מרכז!A98)=הלוואות!$F$18,הלוואות!$G$18,0),0),0)+IF(A98&gt;=הלוואות!$D$19,IF(מרכז!A98&lt;=הלוואות!$E$19,IF(DAY(מרכז!A98)=הלוואות!$F$19,הלוואות!$G$19,0),0),0)+IF(A98&gt;=הלוואות!$D$20,IF(מרכז!A98&lt;=הלוואות!$E$20,IF(DAY(מרכז!A98)=הלוואות!$F$20,הלוואות!$G$20,0),0),0)+IF(A98&gt;=הלוואות!$D$21,IF(מרכז!A98&lt;=הלוואות!$E$21,IF(DAY(מרכז!A98)=הלוואות!$F$21,הלוואות!$G$21,0),0),0)+IF(A98&gt;=הלוואות!$D$22,IF(מרכז!A98&lt;=הלוואות!$E$22,IF(DAY(מרכז!A98)=הלוואות!$F$22,הלוואות!$G$22,0),0),0)+IF(A98&gt;=הלוואות!$D$23,IF(מרכז!A98&lt;=הלוואות!$E$23,IF(DAY(מרכז!A98)=הלוואות!$F$23,הלוואות!$G$23,0),0),0)+IF(A98&gt;=הלוואות!$D$24,IF(מרכז!A98&lt;=הלוואות!$E$24,IF(DAY(מרכז!A98)=הלוואות!$F$24,הלוואות!$G$24,0),0),0)+IF(A98&gt;=הלוואות!$D$25,IF(מרכז!A98&lt;=הלוואות!$E$25,IF(DAY(מרכז!A98)=הלוואות!$F$25,הלוואות!$G$25,0),0),0)+IF(A98&gt;=הלוואות!$D$26,IF(מרכז!A98&lt;=הלוואות!$E$26,IF(DAY(מרכז!A98)=הלוואות!$F$26,הלוואות!$G$26,0),0),0)+IF(A98&gt;=הלוואות!$D$27,IF(מרכז!A98&lt;=הלוואות!$E$27,IF(DAY(מרכז!A98)=הלוואות!$F$27,הלוואות!$G$27,0),0),0)+IF(A98&gt;=הלוואות!$D$28,IF(מרכז!A98&lt;=הלוואות!$E$28,IF(DAY(מרכז!A98)=הלוואות!$F$28,הלוואות!$G$28,0),0),0)+IF(A98&gt;=הלוואות!$D$29,IF(מרכז!A98&lt;=הלוואות!$E$29,IF(DAY(מרכז!A98)=הלוואות!$F$29,הלוואות!$G$29,0),0),0)+IF(A98&gt;=הלוואות!$D$30,IF(מרכז!A98&lt;=הלוואות!$E$30,IF(DAY(מרכז!A98)=הלוואות!$F$30,הלוואות!$G$30,0),0),0)+IF(A98&gt;=הלוואות!$D$31,IF(מרכז!A98&lt;=הלוואות!$E$31,IF(DAY(מרכז!A98)=הלוואות!$F$31,הלוואות!$G$31,0),0),0)+IF(A98&gt;=הלוואות!$D$32,IF(מרכז!A98&lt;=הלוואות!$E$32,IF(DAY(מרכז!A98)=הלוואות!$F$32,הלוואות!$G$32,0),0),0)+IF(A98&gt;=הלוואות!$D$33,IF(מרכז!A98&lt;=הלוואות!$E$33,IF(DAY(מרכז!A98)=הלוואות!$F$33,הלוואות!$G$33,0),0),0)+IF(A98&gt;=הלוואות!$D$34,IF(מרכז!A98&lt;=הלוואות!$E$34,IF(DAY(מרכז!A98)=הלוואות!$F$34,הלוואות!$G$34,0),0),0)</f>
        <v>0</v>
      </c>
      <c r="E98" s="93">
        <f>SUMIF(הלוואות!$D$46:$D$65,מרכז!A98,הלוואות!$E$46:$E$65)</f>
        <v>0</v>
      </c>
      <c r="F98" s="93">
        <f>SUMIF(נכנסים!$A$5:$A$5890,מרכז!A98,נכנסים!$B$5:$B$5890)</f>
        <v>0</v>
      </c>
      <c r="G98" s="94"/>
      <c r="H98" s="94"/>
      <c r="I98" s="94"/>
      <c r="J98" s="99">
        <f t="shared" si="1"/>
        <v>50000</v>
      </c>
    </row>
    <row r="99" spans="1:10">
      <c r="A99" s="153">
        <v>45752</v>
      </c>
      <c r="B99" s="93">
        <f>SUMIF(יוצאים!$A$5:$A$5835,מרכז!A99,יוצאים!$D$5:$D$5835)</f>
        <v>0</v>
      </c>
      <c r="C99" s="93">
        <f>HLOOKUP(DAY($A99),'טב.הו"ק'!$G$4:$AK$162,'טב.הו"ק'!$A$162+2,FALSE)</f>
        <v>0</v>
      </c>
      <c r="D99" s="93">
        <f>IF(A99&gt;=הלוואות!$D$5,IF(מרכז!A99&lt;=הלוואות!$E$5,IF(DAY(מרכז!A99)=הלוואות!$F$5,הלוואות!$G$5,0),0),0)+IF(A99&gt;=הלוואות!$D$6,IF(מרכז!A99&lt;=הלוואות!$E$6,IF(DAY(מרכז!A99)=הלוואות!$F$6,הלוואות!$G$6,0),0),0)+IF(A99&gt;=הלוואות!$D$7,IF(מרכז!A99&lt;=הלוואות!$E$7,IF(DAY(מרכז!A99)=הלוואות!$F$7,הלוואות!$G$7,0),0),0)+IF(A99&gt;=הלוואות!$D$8,IF(מרכז!A99&lt;=הלוואות!$E$8,IF(DAY(מרכז!A99)=הלוואות!$F$8,הלוואות!$G$8,0),0),0)+IF(A99&gt;=הלוואות!$D$9,IF(מרכז!A99&lt;=הלוואות!$E$9,IF(DAY(מרכז!A99)=הלוואות!$F$9,הלוואות!$G$9,0),0),0)+IF(A99&gt;=הלוואות!$D$10,IF(מרכז!A99&lt;=הלוואות!$E$10,IF(DAY(מרכז!A99)=הלוואות!$F$10,הלוואות!$G$10,0),0),0)+IF(A99&gt;=הלוואות!$D$11,IF(מרכז!A99&lt;=הלוואות!$E$11,IF(DAY(מרכז!A99)=הלוואות!$F$11,הלוואות!$G$11,0),0),0)+IF(A99&gt;=הלוואות!$D$12,IF(מרכז!A99&lt;=הלוואות!$E$12,IF(DAY(מרכז!A99)=הלוואות!$F$12,הלוואות!$G$12,0),0),0)+IF(A99&gt;=הלוואות!$D$13,IF(מרכז!A99&lt;=הלוואות!$E$13,IF(DAY(מרכז!A99)=הלוואות!$F$13,הלוואות!$G$13,0),0),0)+IF(A99&gt;=הלוואות!$D$14,IF(מרכז!A99&lt;=הלוואות!$E$14,IF(DAY(מרכז!A99)=הלוואות!$F$14,הלוואות!$G$14,0),0),0)+IF(A99&gt;=הלוואות!$D$15,IF(מרכז!A99&lt;=הלוואות!$E$15,IF(DAY(מרכז!A99)=הלוואות!$F$15,הלוואות!$G$15,0),0),0)+IF(A99&gt;=הלוואות!$D$16,IF(מרכז!A99&lt;=הלוואות!$E$16,IF(DAY(מרכז!A99)=הלוואות!$F$16,הלוואות!$G$16,0),0),0)+IF(A99&gt;=הלוואות!$D$17,IF(מרכז!A99&lt;=הלוואות!$E$17,IF(DAY(מרכז!A99)=הלוואות!$F$17,הלוואות!$G$17,0),0),0)+IF(A99&gt;=הלוואות!$D$18,IF(מרכז!A99&lt;=הלוואות!$E$18,IF(DAY(מרכז!A99)=הלוואות!$F$18,הלוואות!$G$18,0),0),0)+IF(A99&gt;=הלוואות!$D$19,IF(מרכז!A99&lt;=הלוואות!$E$19,IF(DAY(מרכז!A99)=הלוואות!$F$19,הלוואות!$G$19,0),0),0)+IF(A99&gt;=הלוואות!$D$20,IF(מרכז!A99&lt;=הלוואות!$E$20,IF(DAY(מרכז!A99)=הלוואות!$F$20,הלוואות!$G$20,0),0),0)+IF(A99&gt;=הלוואות!$D$21,IF(מרכז!A99&lt;=הלוואות!$E$21,IF(DAY(מרכז!A99)=הלוואות!$F$21,הלוואות!$G$21,0),0),0)+IF(A99&gt;=הלוואות!$D$22,IF(מרכז!A99&lt;=הלוואות!$E$22,IF(DAY(מרכז!A99)=הלוואות!$F$22,הלוואות!$G$22,0),0),0)+IF(A99&gt;=הלוואות!$D$23,IF(מרכז!A99&lt;=הלוואות!$E$23,IF(DAY(מרכז!A99)=הלוואות!$F$23,הלוואות!$G$23,0),0),0)+IF(A99&gt;=הלוואות!$D$24,IF(מרכז!A99&lt;=הלוואות!$E$24,IF(DAY(מרכז!A99)=הלוואות!$F$24,הלוואות!$G$24,0),0),0)+IF(A99&gt;=הלוואות!$D$25,IF(מרכז!A99&lt;=הלוואות!$E$25,IF(DAY(מרכז!A99)=הלוואות!$F$25,הלוואות!$G$25,0),0),0)+IF(A99&gt;=הלוואות!$D$26,IF(מרכז!A99&lt;=הלוואות!$E$26,IF(DAY(מרכז!A99)=הלוואות!$F$26,הלוואות!$G$26,0),0),0)+IF(A99&gt;=הלוואות!$D$27,IF(מרכז!A99&lt;=הלוואות!$E$27,IF(DAY(מרכז!A99)=הלוואות!$F$27,הלוואות!$G$27,0),0),0)+IF(A99&gt;=הלוואות!$D$28,IF(מרכז!A99&lt;=הלוואות!$E$28,IF(DAY(מרכז!A99)=הלוואות!$F$28,הלוואות!$G$28,0),0),0)+IF(A99&gt;=הלוואות!$D$29,IF(מרכז!A99&lt;=הלוואות!$E$29,IF(DAY(מרכז!A99)=הלוואות!$F$29,הלוואות!$G$29,0),0),0)+IF(A99&gt;=הלוואות!$D$30,IF(מרכז!A99&lt;=הלוואות!$E$30,IF(DAY(מרכז!A99)=הלוואות!$F$30,הלוואות!$G$30,0),0),0)+IF(A99&gt;=הלוואות!$D$31,IF(מרכז!A99&lt;=הלוואות!$E$31,IF(DAY(מרכז!A99)=הלוואות!$F$31,הלוואות!$G$31,0),0),0)+IF(A99&gt;=הלוואות!$D$32,IF(מרכז!A99&lt;=הלוואות!$E$32,IF(DAY(מרכז!A99)=הלוואות!$F$32,הלוואות!$G$32,0),0),0)+IF(A99&gt;=הלוואות!$D$33,IF(מרכז!A99&lt;=הלוואות!$E$33,IF(DAY(מרכז!A99)=הלוואות!$F$33,הלוואות!$G$33,0),0),0)+IF(A99&gt;=הלוואות!$D$34,IF(מרכז!A99&lt;=הלוואות!$E$34,IF(DAY(מרכז!A99)=הלוואות!$F$34,הלוואות!$G$34,0),0),0)</f>
        <v>0</v>
      </c>
      <c r="E99" s="93">
        <f>SUMIF(הלוואות!$D$46:$D$65,מרכז!A99,הלוואות!$E$46:$E$65)</f>
        <v>0</v>
      </c>
      <c r="F99" s="93">
        <f>SUMIF(נכנסים!$A$5:$A$5890,מרכז!A99,נכנסים!$B$5:$B$5890)</f>
        <v>0</v>
      </c>
      <c r="G99" s="94"/>
      <c r="H99" s="94"/>
      <c r="I99" s="94"/>
      <c r="J99" s="99">
        <f t="shared" si="1"/>
        <v>50000</v>
      </c>
    </row>
    <row r="100" spans="1:10">
      <c r="A100" s="153">
        <v>45753</v>
      </c>
      <c r="B100" s="93">
        <f>SUMIF(יוצאים!$A$5:$A$5835,מרכז!A100,יוצאים!$D$5:$D$5835)</f>
        <v>0</v>
      </c>
      <c r="C100" s="93">
        <f>HLOOKUP(DAY($A100),'טב.הו"ק'!$G$4:$AK$162,'טב.הו"ק'!$A$162+2,FALSE)</f>
        <v>0</v>
      </c>
      <c r="D100" s="93">
        <f>IF(A100&gt;=הלוואות!$D$5,IF(מרכז!A100&lt;=הלוואות!$E$5,IF(DAY(מרכז!A100)=הלוואות!$F$5,הלוואות!$G$5,0),0),0)+IF(A100&gt;=הלוואות!$D$6,IF(מרכז!A100&lt;=הלוואות!$E$6,IF(DAY(מרכז!A100)=הלוואות!$F$6,הלוואות!$G$6,0),0),0)+IF(A100&gt;=הלוואות!$D$7,IF(מרכז!A100&lt;=הלוואות!$E$7,IF(DAY(מרכז!A100)=הלוואות!$F$7,הלוואות!$G$7,0),0),0)+IF(A100&gt;=הלוואות!$D$8,IF(מרכז!A100&lt;=הלוואות!$E$8,IF(DAY(מרכז!A100)=הלוואות!$F$8,הלוואות!$G$8,0),0),0)+IF(A100&gt;=הלוואות!$D$9,IF(מרכז!A100&lt;=הלוואות!$E$9,IF(DAY(מרכז!A100)=הלוואות!$F$9,הלוואות!$G$9,0),0),0)+IF(A100&gt;=הלוואות!$D$10,IF(מרכז!A100&lt;=הלוואות!$E$10,IF(DAY(מרכז!A100)=הלוואות!$F$10,הלוואות!$G$10,0),0),0)+IF(A100&gt;=הלוואות!$D$11,IF(מרכז!A100&lt;=הלוואות!$E$11,IF(DAY(מרכז!A100)=הלוואות!$F$11,הלוואות!$G$11,0),0),0)+IF(A100&gt;=הלוואות!$D$12,IF(מרכז!A100&lt;=הלוואות!$E$12,IF(DAY(מרכז!A100)=הלוואות!$F$12,הלוואות!$G$12,0),0),0)+IF(A100&gt;=הלוואות!$D$13,IF(מרכז!A100&lt;=הלוואות!$E$13,IF(DAY(מרכז!A100)=הלוואות!$F$13,הלוואות!$G$13,0),0),0)+IF(A100&gt;=הלוואות!$D$14,IF(מרכז!A100&lt;=הלוואות!$E$14,IF(DAY(מרכז!A100)=הלוואות!$F$14,הלוואות!$G$14,0),0),0)+IF(A100&gt;=הלוואות!$D$15,IF(מרכז!A100&lt;=הלוואות!$E$15,IF(DAY(מרכז!A100)=הלוואות!$F$15,הלוואות!$G$15,0),0),0)+IF(A100&gt;=הלוואות!$D$16,IF(מרכז!A100&lt;=הלוואות!$E$16,IF(DAY(מרכז!A100)=הלוואות!$F$16,הלוואות!$G$16,0),0),0)+IF(A100&gt;=הלוואות!$D$17,IF(מרכז!A100&lt;=הלוואות!$E$17,IF(DAY(מרכז!A100)=הלוואות!$F$17,הלוואות!$G$17,0),0),0)+IF(A100&gt;=הלוואות!$D$18,IF(מרכז!A100&lt;=הלוואות!$E$18,IF(DAY(מרכז!A100)=הלוואות!$F$18,הלוואות!$G$18,0),0),0)+IF(A100&gt;=הלוואות!$D$19,IF(מרכז!A100&lt;=הלוואות!$E$19,IF(DAY(מרכז!A100)=הלוואות!$F$19,הלוואות!$G$19,0),0),0)+IF(A100&gt;=הלוואות!$D$20,IF(מרכז!A100&lt;=הלוואות!$E$20,IF(DAY(מרכז!A100)=הלוואות!$F$20,הלוואות!$G$20,0),0),0)+IF(A100&gt;=הלוואות!$D$21,IF(מרכז!A100&lt;=הלוואות!$E$21,IF(DAY(מרכז!A100)=הלוואות!$F$21,הלוואות!$G$21,0),0),0)+IF(A100&gt;=הלוואות!$D$22,IF(מרכז!A100&lt;=הלוואות!$E$22,IF(DAY(מרכז!A100)=הלוואות!$F$22,הלוואות!$G$22,0),0),0)+IF(A100&gt;=הלוואות!$D$23,IF(מרכז!A100&lt;=הלוואות!$E$23,IF(DAY(מרכז!A100)=הלוואות!$F$23,הלוואות!$G$23,0),0),0)+IF(A100&gt;=הלוואות!$D$24,IF(מרכז!A100&lt;=הלוואות!$E$24,IF(DAY(מרכז!A100)=הלוואות!$F$24,הלוואות!$G$24,0),0),0)+IF(A100&gt;=הלוואות!$D$25,IF(מרכז!A100&lt;=הלוואות!$E$25,IF(DAY(מרכז!A100)=הלוואות!$F$25,הלוואות!$G$25,0),0),0)+IF(A100&gt;=הלוואות!$D$26,IF(מרכז!A100&lt;=הלוואות!$E$26,IF(DAY(מרכז!A100)=הלוואות!$F$26,הלוואות!$G$26,0),0),0)+IF(A100&gt;=הלוואות!$D$27,IF(מרכז!A100&lt;=הלוואות!$E$27,IF(DAY(מרכז!A100)=הלוואות!$F$27,הלוואות!$G$27,0),0),0)+IF(A100&gt;=הלוואות!$D$28,IF(מרכז!A100&lt;=הלוואות!$E$28,IF(DAY(מרכז!A100)=הלוואות!$F$28,הלוואות!$G$28,0),0),0)+IF(A100&gt;=הלוואות!$D$29,IF(מרכז!A100&lt;=הלוואות!$E$29,IF(DAY(מרכז!A100)=הלוואות!$F$29,הלוואות!$G$29,0),0),0)+IF(A100&gt;=הלוואות!$D$30,IF(מרכז!A100&lt;=הלוואות!$E$30,IF(DAY(מרכז!A100)=הלוואות!$F$30,הלוואות!$G$30,0),0),0)+IF(A100&gt;=הלוואות!$D$31,IF(מרכז!A100&lt;=הלוואות!$E$31,IF(DAY(מרכז!A100)=הלוואות!$F$31,הלוואות!$G$31,0),0),0)+IF(A100&gt;=הלוואות!$D$32,IF(מרכז!A100&lt;=הלוואות!$E$32,IF(DAY(מרכז!A100)=הלוואות!$F$32,הלוואות!$G$32,0),0),0)+IF(A100&gt;=הלוואות!$D$33,IF(מרכז!A100&lt;=הלוואות!$E$33,IF(DAY(מרכז!A100)=הלוואות!$F$33,הלוואות!$G$33,0),0),0)+IF(A100&gt;=הלוואות!$D$34,IF(מרכז!A100&lt;=הלוואות!$E$34,IF(DAY(מרכז!A100)=הלוואות!$F$34,הלוואות!$G$34,0),0),0)</f>
        <v>0</v>
      </c>
      <c r="E100" s="93">
        <f>SUMIF(הלוואות!$D$46:$D$65,מרכז!A100,הלוואות!$E$46:$E$65)</f>
        <v>0</v>
      </c>
      <c r="F100" s="93">
        <f>SUMIF(נכנסים!$A$5:$A$5890,מרכז!A100,נכנסים!$B$5:$B$5890)</f>
        <v>0</v>
      </c>
      <c r="G100" s="94"/>
      <c r="H100" s="94"/>
      <c r="I100" s="94"/>
      <c r="J100" s="99">
        <f t="shared" si="1"/>
        <v>50000</v>
      </c>
    </row>
    <row r="101" spans="1:10">
      <c r="A101" s="153">
        <v>45754</v>
      </c>
      <c r="B101" s="93">
        <f>SUMIF(יוצאים!$A$5:$A$5835,מרכז!A101,יוצאים!$D$5:$D$5835)</f>
        <v>0</v>
      </c>
      <c r="C101" s="93">
        <f>HLOOKUP(DAY($A101),'טב.הו"ק'!$G$4:$AK$162,'טב.הו"ק'!$A$162+2,FALSE)</f>
        <v>0</v>
      </c>
      <c r="D101" s="93">
        <f>IF(A101&gt;=הלוואות!$D$5,IF(מרכז!A101&lt;=הלוואות!$E$5,IF(DAY(מרכז!A101)=הלוואות!$F$5,הלוואות!$G$5,0),0),0)+IF(A101&gt;=הלוואות!$D$6,IF(מרכז!A101&lt;=הלוואות!$E$6,IF(DAY(מרכז!A101)=הלוואות!$F$6,הלוואות!$G$6,0),0),0)+IF(A101&gt;=הלוואות!$D$7,IF(מרכז!A101&lt;=הלוואות!$E$7,IF(DAY(מרכז!A101)=הלוואות!$F$7,הלוואות!$G$7,0),0),0)+IF(A101&gt;=הלוואות!$D$8,IF(מרכז!A101&lt;=הלוואות!$E$8,IF(DAY(מרכז!A101)=הלוואות!$F$8,הלוואות!$G$8,0),0),0)+IF(A101&gt;=הלוואות!$D$9,IF(מרכז!A101&lt;=הלוואות!$E$9,IF(DAY(מרכז!A101)=הלוואות!$F$9,הלוואות!$G$9,0),0),0)+IF(A101&gt;=הלוואות!$D$10,IF(מרכז!A101&lt;=הלוואות!$E$10,IF(DAY(מרכז!A101)=הלוואות!$F$10,הלוואות!$G$10,0),0),0)+IF(A101&gt;=הלוואות!$D$11,IF(מרכז!A101&lt;=הלוואות!$E$11,IF(DAY(מרכז!A101)=הלוואות!$F$11,הלוואות!$G$11,0),0),0)+IF(A101&gt;=הלוואות!$D$12,IF(מרכז!A101&lt;=הלוואות!$E$12,IF(DAY(מרכז!A101)=הלוואות!$F$12,הלוואות!$G$12,0),0),0)+IF(A101&gt;=הלוואות!$D$13,IF(מרכז!A101&lt;=הלוואות!$E$13,IF(DAY(מרכז!A101)=הלוואות!$F$13,הלוואות!$G$13,0),0),0)+IF(A101&gt;=הלוואות!$D$14,IF(מרכז!A101&lt;=הלוואות!$E$14,IF(DAY(מרכז!A101)=הלוואות!$F$14,הלוואות!$G$14,0),0),0)+IF(A101&gt;=הלוואות!$D$15,IF(מרכז!A101&lt;=הלוואות!$E$15,IF(DAY(מרכז!A101)=הלוואות!$F$15,הלוואות!$G$15,0),0),0)+IF(A101&gt;=הלוואות!$D$16,IF(מרכז!A101&lt;=הלוואות!$E$16,IF(DAY(מרכז!A101)=הלוואות!$F$16,הלוואות!$G$16,0),0),0)+IF(A101&gt;=הלוואות!$D$17,IF(מרכז!A101&lt;=הלוואות!$E$17,IF(DAY(מרכז!A101)=הלוואות!$F$17,הלוואות!$G$17,0),0),0)+IF(A101&gt;=הלוואות!$D$18,IF(מרכז!A101&lt;=הלוואות!$E$18,IF(DAY(מרכז!A101)=הלוואות!$F$18,הלוואות!$G$18,0),0),0)+IF(A101&gt;=הלוואות!$D$19,IF(מרכז!A101&lt;=הלוואות!$E$19,IF(DAY(מרכז!A101)=הלוואות!$F$19,הלוואות!$G$19,0),0),0)+IF(A101&gt;=הלוואות!$D$20,IF(מרכז!A101&lt;=הלוואות!$E$20,IF(DAY(מרכז!A101)=הלוואות!$F$20,הלוואות!$G$20,0),0),0)+IF(A101&gt;=הלוואות!$D$21,IF(מרכז!A101&lt;=הלוואות!$E$21,IF(DAY(מרכז!A101)=הלוואות!$F$21,הלוואות!$G$21,0),0),0)+IF(A101&gt;=הלוואות!$D$22,IF(מרכז!A101&lt;=הלוואות!$E$22,IF(DAY(מרכז!A101)=הלוואות!$F$22,הלוואות!$G$22,0),0),0)+IF(A101&gt;=הלוואות!$D$23,IF(מרכז!A101&lt;=הלוואות!$E$23,IF(DAY(מרכז!A101)=הלוואות!$F$23,הלוואות!$G$23,0),0),0)+IF(A101&gt;=הלוואות!$D$24,IF(מרכז!A101&lt;=הלוואות!$E$24,IF(DAY(מרכז!A101)=הלוואות!$F$24,הלוואות!$G$24,0),0),0)+IF(A101&gt;=הלוואות!$D$25,IF(מרכז!A101&lt;=הלוואות!$E$25,IF(DAY(מרכז!A101)=הלוואות!$F$25,הלוואות!$G$25,0),0),0)+IF(A101&gt;=הלוואות!$D$26,IF(מרכז!A101&lt;=הלוואות!$E$26,IF(DAY(מרכז!A101)=הלוואות!$F$26,הלוואות!$G$26,0),0),0)+IF(A101&gt;=הלוואות!$D$27,IF(מרכז!A101&lt;=הלוואות!$E$27,IF(DAY(מרכז!A101)=הלוואות!$F$27,הלוואות!$G$27,0),0),0)+IF(A101&gt;=הלוואות!$D$28,IF(מרכז!A101&lt;=הלוואות!$E$28,IF(DAY(מרכז!A101)=הלוואות!$F$28,הלוואות!$G$28,0),0),0)+IF(A101&gt;=הלוואות!$D$29,IF(מרכז!A101&lt;=הלוואות!$E$29,IF(DAY(מרכז!A101)=הלוואות!$F$29,הלוואות!$G$29,0),0),0)+IF(A101&gt;=הלוואות!$D$30,IF(מרכז!A101&lt;=הלוואות!$E$30,IF(DAY(מרכז!A101)=הלוואות!$F$30,הלוואות!$G$30,0),0),0)+IF(A101&gt;=הלוואות!$D$31,IF(מרכז!A101&lt;=הלוואות!$E$31,IF(DAY(מרכז!A101)=הלוואות!$F$31,הלוואות!$G$31,0),0),0)+IF(A101&gt;=הלוואות!$D$32,IF(מרכז!A101&lt;=הלוואות!$E$32,IF(DAY(מרכז!A101)=הלוואות!$F$32,הלוואות!$G$32,0),0),0)+IF(A101&gt;=הלוואות!$D$33,IF(מרכז!A101&lt;=הלוואות!$E$33,IF(DAY(מרכז!A101)=הלוואות!$F$33,הלוואות!$G$33,0),0),0)+IF(A101&gt;=הלוואות!$D$34,IF(מרכז!A101&lt;=הלוואות!$E$34,IF(DAY(מרכז!A101)=הלוואות!$F$34,הלוואות!$G$34,0),0),0)</f>
        <v>0</v>
      </c>
      <c r="E101" s="93">
        <f>SUMIF(הלוואות!$D$46:$D$65,מרכז!A101,הלוואות!$E$46:$E$65)</f>
        <v>0</v>
      </c>
      <c r="F101" s="93">
        <f>SUMIF(נכנסים!$A$5:$A$5890,מרכז!A101,נכנסים!$B$5:$B$5890)</f>
        <v>0</v>
      </c>
      <c r="G101" s="94"/>
      <c r="H101" s="94"/>
      <c r="I101" s="94"/>
      <c r="J101" s="99">
        <f t="shared" si="1"/>
        <v>50000</v>
      </c>
    </row>
    <row r="102" spans="1:10">
      <c r="A102" s="153">
        <v>45755</v>
      </c>
      <c r="B102" s="93">
        <f>SUMIF(יוצאים!$A$5:$A$5835,מרכז!A102,יוצאים!$D$5:$D$5835)</f>
        <v>0</v>
      </c>
      <c r="C102" s="93">
        <f>HLOOKUP(DAY($A102),'טב.הו"ק'!$G$4:$AK$162,'טב.הו"ק'!$A$162+2,FALSE)</f>
        <v>0</v>
      </c>
      <c r="D102" s="93">
        <f>IF(A102&gt;=הלוואות!$D$5,IF(מרכז!A102&lt;=הלוואות!$E$5,IF(DAY(מרכז!A102)=הלוואות!$F$5,הלוואות!$G$5,0),0),0)+IF(A102&gt;=הלוואות!$D$6,IF(מרכז!A102&lt;=הלוואות!$E$6,IF(DAY(מרכז!A102)=הלוואות!$F$6,הלוואות!$G$6,0),0),0)+IF(A102&gt;=הלוואות!$D$7,IF(מרכז!A102&lt;=הלוואות!$E$7,IF(DAY(מרכז!A102)=הלוואות!$F$7,הלוואות!$G$7,0),0),0)+IF(A102&gt;=הלוואות!$D$8,IF(מרכז!A102&lt;=הלוואות!$E$8,IF(DAY(מרכז!A102)=הלוואות!$F$8,הלוואות!$G$8,0),0),0)+IF(A102&gt;=הלוואות!$D$9,IF(מרכז!A102&lt;=הלוואות!$E$9,IF(DAY(מרכז!A102)=הלוואות!$F$9,הלוואות!$G$9,0),0),0)+IF(A102&gt;=הלוואות!$D$10,IF(מרכז!A102&lt;=הלוואות!$E$10,IF(DAY(מרכז!A102)=הלוואות!$F$10,הלוואות!$G$10,0),0),0)+IF(A102&gt;=הלוואות!$D$11,IF(מרכז!A102&lt;=הלוואות!$E$11,IF(DAY(מרכז!A102)=הלוואות!$F$11,הלוואות!$G$11,0),0),0)+IF(A102&gt;=הלוואות!$D$12,IF(מרכז!A102&lt;=הלוואות!$E$12,IF(DAY(מרכז!A102)=הלוואות!$F$12,הלוואות!$G$12,0),0),0)+IF(A102&gt;=הלוואות!$D$13,IF(מרכז!A102&lt;=הלוואות!$E$13,IF(DAY(מרכז!A102)=הלוואות!$F$13,הלוואות!$G$13,0),0),0)+IF(A102&gt;=הלוואות!$D$14,IF(מרכז!A102&lt;=הלוואות!$E$14,IF(DAY(מרכז!A102)=הלוואות!$F$14,הלוואות!$G$14,0),0),0)+IF(A102&gt;=הלוואות!$D$15,IF(מרכז!A102&lt;=הלוואות!$E$15,IF(DAY(מרכז!A102)=הלוואות!$F$15,הלוואות!$G$15,0),0),0)+IF(A102&gt;=הלוואות!$D$16,IF(מרכז!A102&lt;=הלוואות!$E$16,IF(DAY(מרכז!A102)=הלוואות!$F$16,הלוואות!$G$16,0),0),0)+IF(A102&gt;=הלוואות!$D$17,IF(מרכז!A102&lt;=הלוואות!$E$17,IF(DAY(מרכז!A102)=הלוואות!$F$17,הלוואות!$G$17,0),0),0)+IF(A102&gt;=הלוואות!$D$18,IF(מרכז!A102&lt;=הלוואות!$E$18,IF(DAY(מרכז!A102)=הלוואות!$F$18,הלוואות!$G$18,0),0),0)+IF(A102&gt;=הלוואות!$D$19,IF(מרכז!A102&lt;=הלוואות!$E$19,IF(DAY(מרכז!A102)=הלוואות!$F$19,הלוואות!$G$19,0),0),0)+IF(A102&gt;=הלוואות!$D$20,IF(מרכז!A102&lt;=הלוואות!$E$20,IF(DAY(מרכז!A102)=הלוואות!$F$20,הלוואות!$G$20,0),0),0)+IF(A102&gt;=הלוואות!$D$21,IF(מרכז!A102&lt;=הלוואות!$E$21,IF(DAY(מרכז!A102)=הלוואות!$F$21,הלוואות!$G$21,0),0),0)+IF(A102&gt;=הלוואות!$D$22,IF(מרכז!A102&lt;=הלוואות!$E$22,IF(DAY(מרכז!A102)=הלוואות!$F$22,הלוואות!$G$22,0),0),0)+IF(A102&gt;=הלוואות!$D$23,IF(מרכז!A102&lt;=הלוואות!$E$23,IF(DAY(מרכז!A102)=הלוואות!$F$23,הלוואות!$G$23,0),0),0)+IF(A102&gt;=הלוואות!$D$24,IF(מרכז!A102&lt;=הלוואות!$E$24,IF(DAY(מרכז!A102)=הלוואות!$F$24,הלוואות!$G$24,0),0),0)+IF(A102&gt;=הלוואות!$D$25,IF(מרכז!A102&lt;=הלוואות!$E$25,IF(DAY(מרכז!A102)=הלוואות!$F$25,הלוואות!$G$25,0),0),0)+IF(A102&gt;=הלוואות!$D$26,IF(מרכז!A102&lt;=הלוואות!$E$26,IF(DAY(מרכז!A102)=הלוואות!$F$26,הלוואות!$G$26,0),0),0)+IF(A102&gt;=הלוואות!$D$27,IF(מרכז!A102&lt;=הלוואות!$E$27,IF(DAY(מרכז!A102)=הלוואות!$F$27,הלוואות!$G$27,0),0),0)+IF(A102&gt;=הלוואות!$D$28,IF(מרכז!A102&lt;=הלוואות!$E$28,IF(DAY(מרכז!A102)=הלוואות!$F$28,הלוואות!$G$28,0),0),0)+IF(A102&gt;=הלוואות!$D$29,IF(מרכז!A102&lt;=הלוואות!$E$29,IF(DAY(מרכז!A102)=הלוואות!$F$29,הלוואות!$G$29,0),0),0)+IF(A102&gt;=הלוואות!$D$30,IF(מרכז!A102&lt;=הלוואות!$E$30,IF(DAY(מרכז!A102)=הלוואות!$F$30,הלוואות!$G$30,0),0),0)+IF(A102&gt;=הלוואות!$D$31,IF(מרכז!A102&lt;=הלוואות!$E$31,IF(DAY(מרכז!A102)=הלוואות!$F$31,הלוואות!$G$31,0),0),0)+IF(A102&gt;=הלוואות!$D$32,IF(מרכז!A102&lt;=הלוואות!$E$32,IF(DAY(מרכז!A102)=הלוואות!$F$32,הלוואות!$G$32,0),0),0)+IF(A102&gt;=הלוואות!$D$33,IF(מרכז!A102&lt;=הלוואות!$E$33,IF(DAY(מרכז!A102)=הלוואות!$F$33,הלוואות!$G$33,0),0),0)+IF(A102&gt;=הלוואות!$D$34,IF(מרכז!A102&lt;=הלוואות!$E$34,IF(DAY(מרכז!A102)=הלוואות!$F$34,הלוואות!$G$34,0),0),0)</f>
        <v>0</v>
      </c>
      <c r="E102" s="93">
        <f>SUMIF(הלוואות!$D$46:$D$65,מרכז!A102,הלוואות!$E$46:$E$65)</f>
        <v>0</v>
      </c>
      <c r="F102" s="93">
        <f>SUMIF(נכנסים!$A$5:$A$5890,מרכז!A102,נכנסים!$B$5:$B$5890)</f>
        <v>0</v>
      </c>
      <c r="G102" s="94"/>
      <c r="H102" s="94"/>
      <c r="I102" s="94"/>
      <c r="J102" s="99">
        <f t="shared" si="1"/>
        <v>50000</v>
      </c>
    </row>
    <row r="103" spans="1:10">
      <c r="A103" s="153">
        <v>45756</v>
      </c>
      <c r="B103" s="93">
        <f>SUMIF(יוצאים!$A$5:$A$5835,מרכז!A103,יוצאים!$D$5:$D$5835)</f>
        <v>0</v>
      </c>
      <c r="C103" s="93">
        <f>HLOOKUP(DAY($A103),'טב.הו"ק'!$G$4:$AK$162,'טב.הו"ק'!$A$162+2,FALSE)</f>
        <v>0</v>
      </c>
      <c r="D103" s="93">
        <f>IF(A103&gt;=הלוואות!$D$5,IF(מרכז!A103&lt;=הלוואות!$E$5,IF(DAY(מרכז!A103)=הלוואות!$F$5,הלוואות!$G$5,0),0),0)+IF(A103&gt;=הלוואות!$D$6,IF(מרכז!A103&lt;=הלוואות!$E$6,IF(DAY(מרכז!A103)=הלוואות!$F$6,הלוואות!$G$6,0),0),0)+IF(A103&gt;=הלוואות!$D$7,IF(מרכז!A103&lt;=הלוואות!$E$7,IF(DAY(מרכז!A103)=הלוואות!$F$7,הלוואות!$G$7,0),0),0)+IF(A103&gt;=הלוואות!$D$8,IF(מרכז!A103&lt;=הלוואות!$E$8,IF(DAY(מרכז!A103)=הלוואות!$F$8,הלוואות!$G$8,0),0),0)+IF(A103&gt;=הלוואות!$D$9,IF(מרכז!A103&lt;=הלוואות!$E$9,IF(DAY(מרכז!A103)=הלוואות!$F$9,הלוואות!$G$9,0),0),0)+IF(A103&gt;=הלוואות!$D$10,IF(מרכז!A103&lt;=הלוואות!$E$10,IF(DAY(מרכז!A103)=הלוואות!$F$10,הלוואות!$G$10,0),0),0)+IF(A103&gt;=הלוואות!$D$11,IF(מרכז!A103&lt;=הלוואות!$E$11,IF(DAY(מרכז!A103)=הלוואות!$F$11,הלוואות!$G$11,0),0),0)+IF(A103&gt;=הלוואות!$D$12,IF(מרכז!A103&lt;=הלוואות!$E$12,IF(DAY(מרכז!A103)=הלוואות!$F$12,הלוואות!$G$12,0),0),0)+IF(A103&gt;=הלוואות!$D$13,IF(מרכז!A103&lt;=הלוואות!$E$13,IF(DAY(מרכז!A103)=הלוואות!$F$13,הלוואות!$G$13,0),0),0)+IF(A103&gt;=הלוואות!$D$14,IF(מרכז!A103&lt;=הלוואות!$E$14,IF(DAY(מרכז!A103)=הלוואות!$F$14,הלוואות!$G$14,0),0),0)+IF(A103&gt;=הלוואות!$D$15,IF(מרכז!A103&lt;=הלוואות!$E$15,IF(DAY(מרכז!A103)=הלוואות!$F$15,הלוואות!$G$15,0),0),0)+IF(A103&gt;=הלוואות!$D$16,IF(מרכז!A103&lt;=הלוואות!$E$16,IF(DAY(מרכז!A103)=הלוואות!$F$16,הלוואות!$G$16,0),0),0)+IF(A103&gt;=הלוואות!$D$17,IF(מרכז!A103&lt;=הלוואות!$E$17,IF(DAY(מרכז!A103)=הלוואות!$F$17,הלוואות!$G$17,0),0),0)+IF(A103&gt;=הלוואות!$D$18,IF(מרכז!A103&lt;=הלוואות!$E$18,IF(DAY(מרכז!A103)=הלוואות!$F$18,הלוואות!$G$18,0),0),0)+IF(A103&gt;=הלוואות!$D$19,IF(מרכז!A103&lt;=הלוואות!$E$19,IF(DAY(מרכז!A103)=הלוואות!$F$19,הלוואות!$G$19,0),0),0)+IF(A103&gt;=הלוואות!$D$20,IF(מרכז!A103&lt;=הלוואות!$E$20,IF(DAY(מרכז!A103)=הלוואות!$F$20,הלוואות!$G$20,0),0),0)+IF(A103&gt;=הלוואות!$D$21,IF(מרכז!A103&lt;=הלוואות!$E$21,IF(DAY(מרכז!A103)=הלוואות!$F$21,הלוואות!$G$21,0),0),0)+IF(A103&gt;=הלוואות!$D$22,IF(מרכז!A103&lt;=הלוואות!$E$22,IF(DAY(מרכז!A103)=הלוואות!$F$22,הלוואות!$G$22,0),0),0)+IF(A103&gt;=הלוואות!$D$23,IF(מרכז!A103&lt;=הלוואות!$E$23,IF(DAY(מרכז!A103)=הלוואות!$F$23,הלוואות!$G$23,0),0),0)+IF(A103&gt;=הלוואות!$D$24,IF(מרכז!A103&lt;=הלוואות!$E$24,IF(DAY(מרכז!A103)=הלוואות!$F$24,הלוואות!$G$24,0),0),0)+IF(A103&gt;=הלוואות!$D$25,IF(מרכז!A103&lt;=הלוואות!$E$25,IF(DAY(מרכז!A103)=הלוואות!$F$25,הלוואות!$G$25,0),0),0)+IF(A103&gt;=הלוואות!$D$26,IF(מרכז!A103&lt;=הלוואות!$E$26,IF(DAY(מרכז!A103)=הלוואות!$F$26,הלוואות!$G$26,0),0),0)+IF(A103&gt;=הלוואות!$D$27,IF(מרכז!A103&lt;=הלוואות!$E$27,IF(DAY(מרכז!A103)=הלוואות!$F$27,הלוואות!$G$27,0),0),0)+IF(A103&gt;=הלוואות!$D$28,IF(מרכז!A103&lt;=הלוואות!$E$28,IF(DAY(מרכז!A103)=הלוואות!$F$28,הלוואות!$G$28,0),0),0)+IF(A103&gt;=הלוואות!$D$29,IF(מרכז!A103&lt;=הלוואות!$E$29,IF(DAY(מרכז!A103)=הלוואות!$F$29,הלוואות!$G$29,0),0),0)+IF(A103&gt;=הלוואות!$D$30,IF(מרכז!A103&lt;=הלוואות!$E$30,IF(DAY(מרכז!A103)=הלוואות!$F$30,הלוואות!$G$30,0),0),0)+IF(A103&gt;=הלוואות!$D$31,IF(מרכז!A103&lt;=הלוואות!$E$31,IF(DAY(מרכז!A103)=הלוואות!$F$31,הלוואות!$G$31,0),0),0)+IF(A103&gt;=הלוואות!$D$32,IF(מרכז!A103&lt;=הלוואות!$E$32,IF(DAY(מרכז!A103)=הלוואות!$F$32,הלוואות!$G$32,0),0),0)+IF(A103&gt;=הלוואות!$D$33,IF(מרכז!A103&lt;=הלוואות!$E$33,IF(DAY(מרכז!A103)=הלוואות!$F$33,הלוואות!$G$33,0),0),0)+IF(A103&gt;=הלוואות!$D$34,IF(מרכז!A103&lt;=הלוואות!$E$34,IF(DAY(מרכז!A103)=הלוואות!$F$34,הלוואות!$G$34,0),0),0)</f>
        <v>0</v>
      </c>
      <c r="E103" s="93">
        <f>SUMIF(הלוואות!$D$46:$D$65,מרכז!A103,הלוואות!$E$46:$E$65)</f>
        <v>0</v>
      </c>
      <c r="F103" s="93">
        <f>SUMIF(נכנסים!$A$5:$A$5890,מרכז!A103,נכנסים!$B$5:$B$5890)</f>
        <v>0</v>
      </c>
      <c r="G103" s="94"/>
      <c r="H103" s="94"/>
      <c r="I103" s="94"/>
      <c r="J103" s="99">
        <f t="shared" si="1"/>
        <v>50000</v>
      </c>
    </row>
    <row r="104" spans="1:10">
      <c r="A104" s="153">
        <v>45757</v>
      </c>
      <c r="B104" s="93">
        <f>SUMIF(יוצאים!$A$5:$A$5835,מרכז!A104,יוצאים!$D$5:$D$5835)</f>
        <v>0</v>
      </c>
      <c r="C104" s="93">
        <f>HLOOKUP(DAY($A104),'טב.הו"ק'!$G$4:$AK$162,'טב.הו"ק'!$A$162+2,FALSE)</f>
        <v>0</v>
      </c>
      <c r="D104" s="93">
        <f>IF(A104&gt;=הלוואות!$D$5,IF(מרכז!A104&lt;=הלוואות!$E$5,IF(DAY(מרכז!A104)=הלוואות!$F$5,הלוואות!$G$5,0),0),0)+IF(A104&gt;=הלוואות!$D$6,IF(מרכז!A104&lt;=הלוואות!$E$6,IF(DAY(מרכז!A104)=הלוואות!$F$6,הלוואות!$G$6,0),0),0)+IF(A104&gt;=הלוואות!$D$7,IF(מרכז!A104&lt;=הלוואות!$E$7,IF(DAY(מרכז!A104)=הלוואות!$F$7,הלוואות!$G$7,0),0),0)+IF(A104&gt;=הלוואות!$D$8,IF(מרכז!A104&lt;=הלוואות!$E$8,IF(DAY(מרכז!A104)=הלוואות!$F$8,הלוואות!$G$8,0),0),0)+IF(A104&gt;=הלוואות!$D$9,IF(מרכז!A104&lt;=הלוואות!$E$9,IF(DAY(מרכז!A104)=הלוואות!$F$9,הלוואות!$G$9,0),0),0)+IF(A104&gt;=הלוואות!$D$10,IF(מרכז!A104&lt;=הלוואות!$E$10,IF(DAY(מרכז!A104)=הלוואות!$F$10,הלוואות!$G$10,0),0),0)+IF(A104&gt;=הלוואות!$D$11,IF(מרכז!A104&lt;=הלוואות!$E$11,IF(DAY(מרכז!A104)=הלוואות!$F$11,הלוואות!$G$11,0),0),0)+IF(A104&gt;=הלוואות!$D$12,IF(מרכז!A104&lt;=הלוואות!$E$12,IF(DAY(מרכז!A104)=הלוואות!$F$12,הלוואות!$G$12,0),0),0)+IF(A104&gt;=הלוואות!$D$13,IF(מרכז!A104&lt;=הלוואות!$E$13,IF(DAY(מרכז!A104)=הלוואות!$F$13,הלוואות!$G$13,0),0),0)+IF(A104&gt;=הלוואות!$D$14,IF(מרכז!A104&lt;=הלוואות!$E$14,IF(DAY(מרכז!A104)=הלוואות!$F$14,הלוואות!$G$14,0),0),0)+IF(A104&gt;=הלוואות!$D$15,IF(מרכז!A104&lt;=הלוואות!$E$15,IF(DAY(מרכז!A104)=הלוואות!$F$15,הלוואות!$G$15,0),0),0)+IF(A104&gt;=הלוואות!$D$16,IF(מרכז!A104&lt;=הלוואות!$E$16,IF(DAY(מרכז!A104)=הלוואות!$F$16,הלוואות!$G$16,0),0),0)+IF(A104&gt;=הלוואות!$D$17,IF(מרכז!A104&lt;=הלוואות!$E$17,IF(DAY(מרכז!A104)=הלוואות!$F$17,הלוואות!$G$17,0),0),0)+IF(A104&gt;=הלוואות!$D$18,IF(מרכז!A104&lt;=הלוואות!$E$18,IF(DAY(מרכז!A104)=הלוואות!$F$18,הלוואות!$G$18,0),0),0)+IF(A104&gt;=הלוואות!$D$19,IF(מרכז!A104&lt;=הלוואות!$E$19,IF(DAY(מרכז!A104)=הלוואות!$F$19,הלוואות!$G$19,0),0),0)+IF(A104&gt;=הלוואות!$D$20,IF(מרכז!A104&lt;=הלוואות!$E$20,IF(DAY(מרכז!A104)=הלוואות!$F$20,הלוואות!$G$20,0),0),0)+IF(A104&gt;=הלוואות!$D$21,IF(מרכז!A104&lt;=הלוואות!$E$21,IF(DAY(מרכז!A104)=הלוואות!$F$21,הלוואות!$G$21,0),0),0)+IF(A104&gt;=הלוואות!$D$22,IF(מרכז!A104&lt;=הלוואות!$E$22,IF(DAY(מרכז!A104)=הלוואות!$F$22,הלוואות!$G$22,0),0),0)+IF(A104&gt;=הלוואות!$D$23,IF(מרכז!A104&lt;=הלוואות!$E$23,IF(DAY(מרכז!A104)=הלוואות!$F$23,הלוואות!$G$23,0),0),0)+IF(A104&gt;=הלוואות!$D$24,IF(מרכז!A104&lt;=הלוואות!$E$24,IF(DAY(מרכז!A104)=הלוואות!$F$24,הלוואות!$G$24,0),0),0)+IF(A104&gt;=הלוואות!$D$25,IF(מרכז!A104&lt;=הלוואות!$E$25,IF(DAY(מרכז!A104)=הלוואות!$F$25,הלוואות!$G$25,0),0),0)+IF(A104&gt;=הלוואות!$D$26,IF(מרכז!A104&lt;=הלוואות!$E$26,IF(DAY(מרכז!A104)=הלוואות!$F$26,הלוואות!$G$26,0),0),0)+IF(A104&gt;=הלוואות!$D$27,IF(מרכז!A104&lt;=הלוואות!$E$27,IF(DAY(מרכז!A104)=הלוואות!$F$27,הלוואות!$G$27,0),0),0)+IF(A104&gt;=הלוואות!$D$28,IF(מרכז!A104&lt;=הלוואות!$E$28,IF(DAY(מרכז!A104)=הלוואות!$F$28,הלוואות!$G$28,0),0),0)+IF(A104&gt;=הלוואות!$D$29,IF(מרכז!A104&lt;=הלוואות!$E$29,IF(DAY(מרכז!A104)=הלוואות!$F$29,הלוואות!$G$29,0),0),0)+IF(A104&gt;=הלוואות!$D$30,IF(מרכז!A104&lt;=הלוואות!$E$30,IF(DAY(מרכז!A104)=הלוואות!$F$30,הלוואות!$G$30,0),0),0)+IF(A104&gt;=הלוואות!$D$31,IF(מרכז!A104&lt;=הלוואות!$E$31,IF(DAY(מרכז!A104)=הלוואות!$F$31,הלוואות!$G$31,0),0),0)+IF(A104&gt;=הלוואות!$D$32,IF(מרכז!A104&lt;=הלוואות!$E$32,IF(DAY(מרכז!A104)=הלוואות!$F$32,הלוואות!$G$32,0),0),0)+IF(A104&gt;=הלוואות!$D$33,IF(מרכז!A104&lt;=הלוואות!$E$33,IF(DAY(מרכז!A104)=הלוואות!$F$33,הלוואות!$G$33,0),0),0)+IF(A104&gt;=הלוואות!$D$34,IF(מרכז!A104&lt;=הלוואות!$E$34,IF(DAY(מרכז!A104)=הלוואות!$F$34,הלוואות!$G$34,0),0),0)</f>
        <v>0</v>
      </c>
      <c r="E104" s="93">
        <f>SUMIF(הלוואות!$D$46:$D$65,מרכז!A104,הלוואות!$E$46:$E$65)</f>
        <v>0</v>
      </c>
      <c r="F104" s="93">
        <f>SUMIF(נכנסים!$A$5:$A$5890,מרכז!A104,נכנסים!$B$5:$B$5890)</f>
        <v>0</v>
      </c>
      <c r="G104" s="94"/>
      <c r="H104" s="94"/>
      <c r="I104" s="94"/>
      <c r="J104" s="99">
        <f t="shared" si="1"/>
        <v>50000</v>
      </c>
    </row>
    <row r="105" spans="1:10">
      <c r="A105" s="153">
        <v>45758</v>
      </c>
      <c r="B105" s="93">
        <f>SUMIF(יוצאים!$A$5:$A$5835,מרכז!A105,יוצאים!$D$5:$D$5835)</f>
        <v>0</v>
      </c>
      <c r="C105" s="93">
        <f>HLOOKUP(DAY($A105),'טב.הו"ק'!$G$4:$AK$162,'טב.הו"ק'!$A$162+2,FALSE)</f>
        <v>0</v>
      </c>
      <c r="D105" s="93">
        <f>IF(A105&gt;=הלוואות!$D$5,IF(מרכז!A105&lt;=הלוואות!$E$5,IF(DAY(מרכז!A105)=הלוואות!$F$5,הלוואות!$G$5,0),0),0)+IF(A105&gt;=הלוואות!$D$6,IF(מרכז!A105&lt;=הלוואות!$E$6,IF(DAY(מרכז!A105)=הלוואות!$F$6,הלוואות!$G$6,0),0),0)+IF(A105&gt;=הלוואות!$D$7,IF(מרכז!A105&lt;=הלוואות!$E$7,IF(DAY(מרכז!A105)=הלוואות!$F$7,הלוואות!$G$7,0),0),0)+IF(A105&gt;=הלוואות!$D$8,IF(מרכז!A105&lt;=הלוואות!$E$8,IF(DAY(מרכז!A105)=הלוואות!$F$8,הלוואות!$G$8,0),0),0)+IF(A105&gt;=הלוואות!$D$9,IF(מרכז!A105&lt;=הלוואות!$E$9,IF(DAY(מרכז!A105)=הלוואות!$F$9,הלוואות!$G$9,0),0),0)+IF(A105&gt;=הלוואות!$D$10,IF(מרכז!A105&lt;=הלוואות!$E$10,IF(DAY(מרכז!A105)=הלוואות!$F$10,הלוואות!$G$10,0),0),0)+IF(A105&gt;=הלוואות!$D$11,IF(מרכז!A105&lt;=הלוואות!$E$11,IF(DAY(מרכז!A105)=הלוואות!$F$11,הלוואות!$G$11,0),0),0)+IF(A105&gt;=הלוואות!$D$12,IF(מרכז!A105&lt;=הלוואות!$E$12,IF(DAY(מרכז!A105)=הלוואות!$F$12,הלוואות!$G$12,0),0),0)+IF(A105&gt;=הלוואות!$D$13,IF(מרכז!A105&lt;=הלוואות!$E$13,IF(DAY(מרכז!A105)=הלוואות!$F$13,הלוואות!$G$13,0),0),0)+IF(A105&gt;=הלוואות!$D$14,IF(מרכז!A105&lt;=הלוואות!$E$14,IF(DAY(מרכז!A105)=הלוואות!$F$14,הלוואות!$G$14,0),0),0)+IF(A105&gt;=הלוואות!$D$15,IF(מרכז!A105&lt;=הלוואות!$E$15,IF(DAY(מרכז!A105)=הלוואות!$F$15,הלוואות!$G$15,0),0),0)+IF(A105&gt;=הלוואות!$D$16,IF(מרכז!A105&lt;=הלוואות!$E$16,IF(DAY(מרכז!A105)=הלוואות!$F$16,הלוואות!$G$16,0),0),0)+IF(A105&gt;=הלוואות!$D$17,IF(מרכז!A105&lt;=הלוואות!$E$17,IF(DAY(מרכז!A105)=הלוואות!$F$17,הלוואות!$G$17,0),0),0)+IF(A105&gt;=הלוואות!$D$18,IF(מרכז!A105&lt;=הלוואות!$E$18,IF(DAY(מרכז!A105)=הלוואות!$F$18,הלוואות!$G$18,0),0),0)+IF(A105&gt;=הלוואות!$D$19,IF(מרכז!A105&lt;=הלוואות!$E$19,IF(DAY(מרכז!A105)=הלוואות!$F$19,הלוואות!$G$19,0),0),0)+IF(A105&gt;=הלוואות!$D$20,IF(מרכז!A105&lt;=הלוואות!$E$20,IF(DAY(מרכז!A105)=הלוואות!$F$20,הלוואות!$G$20,0),0),0)+IF(A105&gt;=הלוואות!$D$21,IF(מרכז!A105&lt;=הלוואות!$E$21,IF(DAY(מרכז!A105)=הלוואות!$F$21,הלוואות!$G$21,0),0),0)+IF(A105&gt;=הלוואות!$D$22,IF(מרכז!A105&lt;=הלוואות!$E$22,IF(DAY(מרכז!A105)=הלוואות!$F$22,הלוואות!$G$22,0),0),0)+IF(A105&gt;=הלוואות!$D$23,IF(מרכז!A105&lt;=הלוואות!$E$23,IF(DAY(מרכז!A105)=הלוואות!$F$23,הלוואות!$G$23,0),0),0)+IF(A105&gt;=הלוואות!$D$24,IF(מרכז!A105&lt;=הלוואות!$E$24,IF(DAY(מרכז!A105)=הלוואות!$F$24,הלוואות!$G$24,0),0),0)+IF(A105&gt;=הלוואות!$D$25,IF(מרכז!A105&lt;=הלוואות!$E$25,IF(DAY(מרכז!A105)=הלוואות!$F$25,הלוואות!$G$25,0),0),0)+IF(A105&gt;=הלוואות!$D$26,IF(מרכז!A105&lt;=הלוואות!$E$26,IF(DAY(מרכז!A105)=הלוואות!$F$26,הלוואות!$G$26,0),0),0)+IF(A105&gt;=הלוואות!$D$27,IF(מרכז!A105&lt;=הלוואות!$E$27,IF(DAY(מרכז!A105)=הלוואות!$F$27,הלוואות!$G$27,0),0),0)+IF(A105&gt;=הלוואות!$D$28,IF(מרכז!A105&lt;=הלוואות!$E$28,IF(DAY(מרכז!A105)=הלוואות!$F$28,הלוואות!$G$28,0),0),0)+IF(A105&gt;=הלוואות!$D$29,IF(מרכז!A105&lt;=הלוואות!$E$29,IF(DAY(מרכז!A105)=הלוואות!$F$29,הלוואות!$G$29,0),0),0)+IF(A105&gt;=הלוואות!$D$30,IF(מרכז!A105&lt;=הלוואות!$E$30,IF(DAY(מרכז!A105)=הלוואות!$F$30,הלוואות!$G$30,0),0),0)+IF(A105&gt;=הלוואות!$D$31,IF(מרכז!A105&lt;=הלוואות!$E$31,IF(DAY(מרכז!A105)=הלוואות!$F$31,הלוואות!$G$31,0),0),0)+IF(A105&gt;=הלוואות!$D$32,IF(מרכז!A105&lt;=הלוואות!$E$32,IF(DAY(מרכז!A105)=הלוואות!$F$32,הלוואות!$G$32,0),0),0)+IF(A105&gt;=הלוואות!$D$33,IF(מרכז!A105&lt;=הלוואות!$E$33,IF(DAY(מרכז!A105)=הלוואות!$F$33,הלוואות!$G$33,0),0),0)+IF(A105&gt;=הלוואות!$D$34,IF(מרכז!A105&lt;=הלוואות!$E$34,IF(DAY(מרכז!A105)=הלוואות!$F$34,הלוואות!$G$34,0),0),0)</f>
        <v>0</v>
      </c>
      <c r="E105" s="93">
        <f>SUMIF(הלוואות!$D$46:$D$65,מרכז!A105,הלוואות!$E$46:$E$65)</f>
        <v>0</v>
      </c>
      <c r="F105" s="93">
        <f>SUMIF(נכנסים!$A$5:$A$5890,מרכז!A105,נכנסים!$B$5:$B$5890)</f>
        <v>0</v>
      </c>
      <c r="G105" s="94"/>
      <c r="H105" s="94"/>
      <c r="I105" s="94"/>
      <c r="J105" s="99">
        <f t="shared" si="1"/>
        <v>50000</v>
      </c>
    </row>
    <row r="106" spans="1:10">
      <c r="A106" s="153">
        <v>45759</v>
      </c>
      <c r="B106" s="93">
        <f>SUMIF(יוצאים!$A$5:$A$5835,מרכז!A106,יוצאים!$D$5:$D$5835)</f>
        <v>0</v>
      </c>
      <c r="C106" s="93">
        <f>HLOOKUP(DAY($A106),'טב.הו"ק'!$G$4:$AK$162,'טב.הו"ק'!$A$162+2,FALSE)</f>
        <v>0</v>
      </c>
      <c r="D106" s="93">
        <f>IF(A106&gt;=הלוואות!$D$5,IF(מרכז!A106&lt;=הלוואות!$E$5,IF(DAY(מרכז!A106)=הלוואות!$F$5,הלוואות!$G$5,0),0),0)+IF(A106&gt;=הלוואות!$D$6,IF(מרכז!A106&lt;=הלוואות!$E$6,IF(DAY(מרכז!A106)=הלוואות!$F$6,הלוואות!$G$6,0),0),0)+IF(A106&gt;=הלוואות!$D$7,IF(מרכז!A106&lt;=הלוואות!$E$7,IF(DAY(מרכז!A106)=הלוואות!$F$7,הלוואות!$G$7,0),0),0)+IF(A106&gt;=הלוואות!$D$8,IF(מרכז!A106&lt;=הלוואות!$E$8,IF(DAY(מרכז!A106)=הלוואות!$F$8,הלוואות!$G$8,0),0),0)+IF(A106&gt;=הלוואות!$D$9,IF(מרכז!A106&lt;=הלוואות!$E$9,IF(DAY(מרכז!A106)=הלוואות!$F$9,הלוואות!$G$9,0),0),0)+IF(A106&gt;=הלוואות!$D$10,IF(מרכז!A106&lt;=הלוואות!$E$10,IF(DAY(מרכז!A106)=הלוואות!$F$10,הלוואות!$G$10,0),0),0)+IF(A106&gt;=הלוואות!$D$11,IF(מרכז!A106&lt;=הלוואות!$E$11,IF(DAY(מרכז!A106)=הלוואות!$F$11,הלוואות!$G$11,0),0),0)+IF(A106&gt;=הלוואות!$D$12,IF(מרכז!A106&lt;=הלוואות!$E$12,IF(DAY(מרכז!A106)=הלוואות!$F$12,הלוואות!$G$12,0),0),0)+IF(A106&gt;=הלוואות!$D$13,IF(מרכז!A106&lt;=הלוואות!$E$13,IF(DAY(מרכז!A106)=הלוואות!$F$13,הלוואות!$G$13,0),0),0)+IF(A106&gt;=הלוואות!$D$14,IF(מרכז!A106&lt;=הלוואות!$E$14,IF(DAY(מרכז!A106)=הלוואות!$F$14,הלוואות!$G$14,0),0),0)+IF(A106&gt;=הלוואות!$D$15,IF(מרכז!A106&lt;=הלוואות!$E$15,IF(DAY(מרכז!A106)=הלוואות!$F$15,הלוואות!$G$15,0),0),0)+IF(A106&gt;=הלוואות!$D$16,IF(מרכז!A106&lt;=הלוואות!$E$16,IF(DAY(מרכז!A106)=הלוואות!$F$16,הלוואות!$G$16,0),0),0)+IF(A106&gt;=הלוואות!$D$17,IF(מרכז!A106&lt;=הלוואות!$E$17,IF(DAY(מרכז!A106)=הלוואות!$F$17,הלוואות!$G$17,0),0),0)+IF(A106&gt;=הלוואות!$D$18,IF(מרכז!A106&lt;=הלוואות!$E$18,IF(DAY(מרכז!A106)=הלוואות!$F$18,הלוואות!$G$18,0),0),0)+IF(A106&gt;=הלוואות!$D$19,IF(מרכז!A106&lt;=הלוואות!$E$19,IF(DAY(מרכז!A106)=הלוואות!$F$19,הלוואות!$G$19,0),0),0)+IF(A106&gt;=הלוואות!$D$20,IF(מרכז!A106&lt;=הלוואות!$E$20,IF(DAY(מרכז!A106)=הלוואות!$F$20,הלוואות!$G$20,0),0),0)+IF(A106&gt;=הלוואות!$D$21,IF(מרכז!A106&lt;=הלוואות!$E$21,IF(DAY(מרכז!A106)=הלוואות!$F$21,הלוואות!$G$21,0),0),0)+IF(A106&gt;=הלוואות!$D$22,IF(מרכז!A106&lt;=הלוואות!$E$22,IF(DAY(מרכז!A106)=הלוואות!$F$22,הלוואות!$G$22,0),0),0)+IF(A106&gt;=הלוואות!$D$23,IF(מרכז!A106&lt;=הלוואות!$E$23,IF(DAY(מרכז!A106)=הלוואות!$F$23,הלוואות!$G$23,0),0),0)+IF(A106&gt;=הלוואות!$D$24,IF(מרכז!A106&lt;=הלוואות!$E$24,IF(DAY(מרכז!A106)=הלוואות!$F$24,הלוואות!$G$24,0),0),0)+IF(A106&gt;=הלוואות!$D$25,IF(מרכז!A106&lt;=הלוואות!$E$25,IF(DAY(מרכז!A106)=הלוואות!$F$25,הלוואות!$G$25,0),0),0)+IF(A106&gt;=הלוואות!$D$26,IF(מרכז!A106&lt;=הלוואות!$E$26,IF(DAY(מרכז!A106)=הלוואות!$F$26,הלוואות!$G$26,0),0),0)+IF(A106&gt;=הלוואות!$D$27,IF(מרכז!A106&lt;=הלוואות!$E$27,IF(DAY(מרכז!A106)=הלוואות!$F$27,הלוואות!$G$27,0),0),0)+IF(A106&gt;=הלוואות!$D$28,IF(מרכז!A106&lt;=הלוואות!$E$28,IF(DAY(מרכז!A106)=הלוואות!$F$28,הלוואות!$G$28,0),0),0)+IF(A106&gt;=הלוואות!$D$29,IF(מרכז!A106&lt;=הלוואות!$E$29,IF(DAY(מרכז!A106)=הלוואות!$F$29,הלוואות!$G$29,0),0),0)+IF(A106&gt;=הלוואות!$D$30,IF(מרכז!A106&lt;=הלוואות!$E$30,IF(DAY(מרכז!A106)=הלוואות!$F$30,הלוואות!$G$30,0),0),0)+IF(A106&gt;=הלוואות!$D$31,IF(מרכז!A106&lt;=הלוואות!$E$31,IF(DAY(מרכז!A106)=הלוואות!$F$31,הלוואות!$G$31,0),0),0)+IF(A106&gt;=הלוואות!$D$32,IF(מרכז!A106&lt;=הלוואות!$E$32,IF(DAY(מרכז!A106)=הלוואות!$F$32,הלוואות!$G$32,0),0),0)+IF(A106&gt;=הלוואות!$D$33,IF(מרכז!A106&lt;=הלוואות!$E$33,IF(DAY(מרכז!A106)=הלוואות!$F$33,הלוואות!$G$33,0),0),0)+IF(A106&gt;=הלוואות!$D$34,IF(מרכז!A106&lt;=הלוואות!$E$34,IF(DAY(מרכז!A106)=הלוואות!$F$34,הלוואות!$G$34,0),0),0)</f>
        <v>0</v>
      </c>
      <c r="E106" s="93">
        <f>SUMIF(הלוואות!$D$46:$D$65,מרכז!A106,הלוואות!$E$46:$E$65)</f>
        <v>0</v>
      </c>
      <c r="F106" s="93">
        <f>SUMIF(נכנסים!$A$5:$A$5890,מרכז!A106,נכנסים!$B$5:$B$5890)</f>
        <v>0</v>
      </c>
      <c r="G106" s="94"/>
      <c r="H106" s="94"/>
      <c r="I106" s="94"/>
      <c r="J106" s="99">
        <f t="shared" si="1"/>
        <v>50000</v>
      </c>
    </row>
    <row r="107" spans="1:10">
      <c r="A107" s="153">
        <v>45760</v>
      </c>
      <c r="B107" s="93">
        <f>SUMIF(יוצאים!$A$5:$A$5835,מרכז!A107,יוצאים!$D$5:$D$5835)</f>
        <v>0</v>
      </c>
      <c r="C107" s="93">
        <f>HLOOKUP(DAY($A107),'טב.הו"ק'!$G$4:$AK$162,'טב.הו"ק'!$A$162+2,FALSE)</f>
        <v>0</v>
      </c>
      <c r="D107" s="93">
        <f>IF(A107&gt;=הלוואות!$D$5,IF(מרכז!A107&lt;=הלוואות!$E$5,IF(DAY(מרכז!A107)=הלוואות!$F$5,הלוואות!$G$5,0),0),0)+IF(A107&gt;=הלוואות!$D$6,IF(מרכז!A107&lt;=הלוואות!$E$6,IF(DAY(מרכז!A107)=הלוואות!$F$6,הלוואות!$G$6,0),0),0)+IF(A107&gt;=הלוואות!$D$7,IF(מרכז!A107&lt;=הלוואות!$E$7,IF(DAY(מרכז!A107)=הלוואות!$F$7,הלוואות!$G$7,0),0),0)+IF(A107&gt;=הלוואות!$D$8,IF(מרכז!A107&lt;=הלוואות!$E$8,IF(DAY(מרכז!A107)=הלוואות!$F$8,הלוואות!$G$8,0),0),0)+IF(A107&gt;=הלוואות!$D$9,IF(מרכז!A107&lt;=הלוואות!$E$9,IF(DAY(מרכז!A107)=הלוואות!$F$9,הלוואות!$G$9,0),0),0)+IF(A107&gt;=הלוואות!$D$10,IF(מרכז!A107&lt;=הלוואות!$E$10,IF(DAY(מרכז!A107)=הלוואות!$F$10,הלוואות!$G$10,0),0),0)+IF(A107&gt;=הלוואות!$D$11,IF(מרכז!A107&lt;=הלוואות!$E$11,IF(DAY(מרכז!A107)=הלוואות!$F$11,הלוואות!$G$11,0),0),0)+IF(A107&gt;=הלוואות!$D$12,IF(מרכז!A107&lt;=הלוואות!$E$12,IF(DAY(מרכז!A107)=הלוואות!$F$12,הלוואות!$G$12,0),0),0)+IF(A107&gt;=הלוואות!$D$13,IF(מרכז!A107&lt;=הלוואות!$E$13,IF(DAY(מרכז!A107)=הלוואות!$F$13,הלוואות!$G$13,0),0),0)+IF(A107&gt;=הלוואות!$D$14,IF(מרכז!A107&lt;=הלוואות!$E$14,IF(DAY(מרכז!A107)=הלוואות!$F$14,הלוואות!$G$14,0),0),0)+IF(A107&gt;=הלוואות!$D$15,IF(מרכז!A107&lt;=הלוואות!$E$15,IF(DAY(מרכז!A107)=הלוואות!$F$15,הלוואות!$G$15,0),0),0)+IF(A107&gt;=הלוואות!$D$16,IF(מרכז!A107&lt;=הלוואות!$E$16,IF(DAY(מרכז!A107)=הלוואות!$F$16,הלוואות!$G$16,0),0),0)+IF(A107&gt;=הלוואות!$D$17,IF(מרכז!A107&lt;=הלוואות!$E$17,IF(DAY(מרכז!A107)=הלוואות!$F$17,הלוואות!$G$17,0),0),0)+IF(A107&gt;=הלוואות!$D$18,IF(מרכז!A107&lt;=הלוואות!$E$18,IF(DAY(מרכז!A107)=הלוואות!$F$18,הלוואות!$G$18,0),0),0)+IF(A107&gt;=הלוואות!$D$19,IF(מרכז!A107&lt;=הלוואות!$E$19,IF(DAY(מרכז!A107)=הלוואות!$F$19,הלוואות!$G$19,0),0),0)+IF(A107&gt;=הלוואות!$D$20,IF(מרכז!A107&lt;=הלוואות!$E$20,IF(DAY(מרכז!A107)=הלוואות!$F$20,הלוואות!$G$20,0),0),0)+IF(A107&gt;=הלוואות!$D$21,IF(מרכז!A107&lt;=הלוואות!$E$21,IF(DAY(מרכז!A107)=הלוואות!$F$21,הלוואות!$G$21,0),0),0)+IF(A107&gt;=הלוואות!$D$22,IF(מרכז!A107&lt;=הלוואות!$E$22,IF(DAY(מרכז!A107)=הלוואות!$F$22,הלוואות!$G$22,0),0),0)+IF(A107&gt;=הלוואות!$D$23,IF(מרכז!A107&lt;=הלוואות!$E$23,IF(DAY(מרכז!A107)=הלוואות!$F$23,הלוואות!$G$23,0),0),0)+IF(A107&gt;=הלוואות!$D$24,IF(מרכז!A107&lt;=הלוואות!$E$24,IF(DAY(מרכז!A107)=הלוואות!$F$24,הלוואות!$G$24,0),0),0)+IF(A107&gt;=הלוואות!$D$25,IF(מרכז!A107&lt;=הלוואות!$E$25,IF(DAY(מרכז!A107)=הלוואות!$F$25,הלוואות!$G$25,0),0),0)+IF(A107&gt;=הלוואות!$D$26,IF(מרכז!A107&lt;=הלוואות!$E$26,IF(DAY(מרכז!A107)=הלוואות!$F$26,הלוואות!$G$26,0),0),0)+IF(A107&gt;=הלוואות!$D$27,IF(מרכז!A107&lt;=הלוואות!$E$27,IF(DAY(מרכז!A107)=הלוואות!$F$27,הלוואות!$G$27,0),0),0)+IF(A107&gt;=הלוואות!$D$28,IF(מרכז!A107&lt;=הלוואות!$E$28,IF(DAY(מרכז!A107)=הלוואות!$F$28,הלוואות!$G$28,0),0),0)+IF(A107&gt;=הלוואות!$D$29,IF(מרכז!A107&lt;=הלוואות!$E$29,IF(DAY(מרכז!A107)=הלוואות!$F$29,הלוואות!$G$29,0),0),0)+IF(A107&gt;=הלוואות!$D$30,IF(מרכז!A107&lt;=הלוואות!$E$30,IF(DAY(מרכז!A107)=הלוואות!$F$30,הלוואות!$G$30,0),0),0)+IF(A107&gt;=הלוואות!$D$31,IF(מרכז!A107&lt;=הלוואות!$E$31,IF(DAY(מרכז!A107)=הלוואות!$F$31,הלוואות!$G$31,0),0),0)+IF(A107&gt;=הלוואות!$D$32,IF(מרכז!A107&lt;=הלוואות!$E$32,IF(DAY(מרכז!A107)=הלוואות!$F$32,הלוואות!$G$32,0),0),0)+IF(A107&gt;=הלוואות!$D$33,IF(מרכז!A107&lt;=הלוואות!$E$33,IF(DAY(מרכז!A107)=הלוואות!$F$33,הלוואות!$G$33,0),0),0)+IF(A107&gt;=הלוואות!$D$34,IF(מרכז!A107&lt;=הלוואות!$E$34,IF(DAY(מרכז!A107)=הלוואות!$F$34,הלוואות!$G$34,0),0),0)</f>
        <v>0</v>
      </c>
      <c r="E107" s="93">
        <f>SUMIF(הלוואות!$D$46:$D$65,מרכז!A107,הלוואות!$E$46:$E$65)</f>
        <v>0</v>
      </c>
      <c r="F107" s="93">
        <f>SUMIF(נכנסים!$A$5:$A$5890,מרכז!A107,נכנסים!$B$5:$B$5890)</f>
        <v>0</v>
      </c>
      <c r="G107" s="94"/>
      <c r="H107" s="94"/>
      <c r="I107" s="94"/>
      <c r="J107" s="99">
        <f t="shared" si="1"/>
        <v>50000</v>
      </c>
    </row>
    <row r="108" spans="1:10">
      <c r="A108" s="153">
        <v>45761</v>
      </c>
      <c r="B108" s="93">
        <f>SUMIF(יוצאים!$A$5:$A$5835,מרכז!A108,יוצאים!$D$5:$D$5835)</f>
        <v>0</v>
      </c>
      <c r="C108" s="93">
        <f>HLOOKUP(DAY($A108),'טב.הו"ק'!$G$4:$AK$162,'טב.הו"ק'!$A$162+2,FALSE)</f>
        <v>0</v>
      </c>
      <c r="D108" s="93">
        <f>IF(A108&gt;=הלוואות!$D$5,IF(מרכז!A108&lt;=הלוואות!$E$5,IF(DAY(מרכז!A108)=הלוואות!$F$5,הלוואות!$G$5,0),0),0)+IF(A108&gt;=הלוואות!$D$6,IF(מרכז!A108&lt;=הלוואות!$E$6,IF(DAY(מרכז!A108)=הלוואות!$F$6,הלוואות!$G$6,0),0),0)+IF(A108&gt;=הלוואות!$D$7,IF(מרכז!A108&lt;=הלוואות!$E$7,IF(DAY(מרכז!A108)=הלוואות!$F$7,הלוואות!$G$7,0),0),0)+IF(A108&gt;=הלוואות!$D$8,IF(מרכז!A108&lt;=הלוואות!$E$8,IF(DAY(מרכז!A108)=הלוואות!$F$8,הלוואות!$G$8,0),0),0)+IF(A108&gt;=הלוואות!$D$9,IF(מרכז!A108&lt;=הלוואות!$E$9,IF(DAY(מרכז!A108)=הלוואות!$F$9,הלוואות!$G$9,0),0),0)+IF(A108&gt;=הלוואות!$D$10,IF(מרכז!A108&lt;=הלוואות!$E$10,IF(DAY(מרכז!A108)=הלוואות!$F$10,הלוואות!$G$10,0),0),0)+IF(A108&gt;=הלוואות!$D$11,IF(מרכז!A108&lt;=הלוואות!$E$11,IF(DAY(מרכז!A108)=הלוואות!$F$11,הלוואות!$G$11,0),0),0)+IF(A108&gt;=הלוואות!$D$12,IF(מרכז!A108&lt;=הלוואות!$E$12,IF(DAY(מרכז!A108)=הלוואות!$F$12,הלוואות!$G$12,0),0),0)+IF(A108&gt;=הלוואות!$D$13,IF(מרכז!A108&lt;=הלוואות!$E$13,IF(DAY(מרכז!A108)=הלוואות!$F$13,הלוואות!$G$13,0),0),0)+IF(A108&gt;=הלוואות!$D$14,IF(מרכז!A108&lt;=הלוואות!$E$14,IF(DAY(מרכז!A108)=הלוואות!$F$14,הלוואות!$G$14,0),0),0)+IF(A108&gt;=הלוואות!$D$15,IF(מרכז!A108&lt;=הלוואות!$E$15,IF(DAY(מרכז!A108)=הלוואות!$F$15,הלוואות!$G$15,0),0),0)+IF(A108&gt;=הלוואות!$D$16,IF(מרכז!A108&lt;=הלוואות!$E$16,IF(DAY(מרכז!A108)=הלוואות!$F$16,הלוואות!$G$16,0),0),0)+IF(A108&gt;=הלוואות!$D$17,IF(מרכז!A108&lt;=הלוואות!$E$17,IF(DAY(מרכז!A108)=הלוואות!$F$17,הלוואות!$G$17,0),0),0)+IF(A108&gt;=הלוואות!$D$18,IF(מרכז!A108&lt;=הלוואות!$E$18,IF(DAY(מרכז!A108)=הלוואות!$F$18,הלוואות!$G$18,0),0),0)+IF(A108&gt;=הלוואות!$D$19,IF(מרכז!A108&lt;=הלוואות!$E$19,IF(DAY(מרכז!A108)=הלוואות!$F$19,הלוואות!$G$19,0),0),0)+IF(A108&gt;=הלוואות!$D$20,IF(מרכז!A108&lt;=הלוואות!$E$20,IF(DAY(מרכז!A108)=הלוואות!$F$20,הלוואות!$G$20,0),0),0)+IF(A108&gt;=הלוואות!$D$21,IF(מרכז!A108&lt;=הלוואות!$E$21,IF(DAY(מרכז!A108)=הלוואות!$F$21,הלוואות!$G$21,0),0),0)+IF(A108&gt;=הלוואות!$D$22,IF(מרכז!A108&lt;=הלוואות!$E$22,IF(DAY(מרכז!A108)=הלוואות!$F$22,הלוואות!$G$22,0),0),0)+IF(A108&gt;=הלוואות!$D$23,IF(מרכז!A108&lt;=הלוואות!$E$23,IF(DAY(מרכז!A108)=הלוואות!$F$23,הלוואות!$G$23,0),0),0)+IF(A108&gt;=הלוואות!$D$24,IF(מרכז!A108&lt;=הלוואות!$E$24,IF(DAY(מרכז!A108)=הלוואות!$F$24,הלוואות!$G$24,0),0),0)+IF(A108&gt;=הלוואות!$D$25,IF(מרכז!A108&lt;=הלוואות!$E$25,IF(DAY(מרכז!A108)=הלוואות!$F$25,הלוואות!$G$25,0),0),0)+IF(A108&gt;=הלוואות!$D$26,IF(מרכז!A108&lt;=הלוואות!$E$26,IF(DAY(מרכז!A108)=הלוואות!$F$26,הלוואות!$G$26,0),0),0)+IF(A108&gt;=הלוואות!$D$27,IF(מרכז!A108&lt;=הלוואות!$E$27,IF(DAY(מרכז!A108)=הלוואות!$F$27,הלוואות!$G$27,0),0),0)+IF(A108&gt;=הלוואות!$D$28,IF(מרכז!A108&lt;=הלוואות!$E$28,IF(DAY(מרכז!A108)=הלוואות!$F$28,הלוואות!$G$28,0),0),0)+IF(A108&gt;=הלוואות!$D$29,IF(מרכז!A108&lt;=הלוואות!$E$29,IF(DAY(מרכז!A108)=הלוואות!$F$29,הלוואות!$G$29,0),0),0)+IF(A108&gt;=הלוואות!$D$30,IF(מרכז!A108&lt;=הלוואות!$E$30,IF(DAY(מרכז!A108)=הלוואות!$F$30,הלוואות!$G$30,0),0),0)+IF(A108&gt;=הלוואות!$D$31,IF(מרכז!A108&lt;=הלוואות!$E$31,IF(DAY(מרכז!A108)=הלוואות!$F$31,הלוואות!$G$31,0),0),0)+IF(A108&gt;=הלוואות!$D$32,IF(מרכז!A108&lt;=הלוואות!$E$32,IF(DAY(מרכז!A108)=הלוואות!$F$32,הלוואות!$G$32,0),0),0)+IF(A108&gt;=הלוואות!$D$33,IF(מרכז!A108&lt;=הלוואות!$E$33,IF(DAY(מרכז!A108)=הלוואות!$F$33,הלוואות!$G$33,0),0),0)+IF(A108&gt;=הלוואות!$D$34,IF(מרכז!A108&lt;=הלוואות!$E$34,IF(DAY(מרכז!A108)=הלוואות!$F$34,הלוואות!$G$34,0),0),0)</f>
        <v>0</v>
      </c>
      <c r="E108" s="93">
        <f>SUMIF(הלוואות!$D$46:$D$65,מרכז!A108,הלוואות!$E$46:$E$65)</f>
        <v>0</v>
      </c>
      <c r="F108" s="93">
        <f>SUMIF(נכנסים!$A$5:$A$5890,מרכז!A108,נכנסים!$B$5:$B$5890)</f>
        <v>0</v>
      </c>
      <c r="G108" s="94"/>
      <c r="H108" s="94"/>
      <c r="I108" s="94"/>
      <c r="J108" s="99">
        <f t="shared" si="1"/>
        <v>50000</v>
      </c>
    </row>
    <row r="109" spans="1:10">
      <c r="A109" s="153">
        <v>45762</v>
      </c>
      <c r="B109" s="93">
        <f>SUMIF(יוצאים!$A$5:$A$5835,מרכז!A109,יוצאים!$D$5:$D$5835)</f>
        <v>0</v>
      </c>
      <c r="C109" s="93">
        <f>HLOOKUP(DAY($A109),'טב.הו"ק'!$G$4:$AK$162,'טב.הו"ק'!$A$162+2,FALSE)</f>
        <v>0</v>
      </c>
      <c r="D109" s="93">
        <f>IF(A109&gt;=הלוואות!$D$5,IF(מרכז!A109&lt;=הלוואות!$E$5,IF(DAY(מרכז!A109)=הלוואות!$F$5,הלוואות!$G$5,0),0),0)+IF(A109&gt;=הלוואות!$D$6,IF(מרכז!A109&lt;=הלוואות!$E$6,IF(DAY(מרכז!A109)=הלוואות!$F$6,הלוואות!$G$6,0),0),0)+IF(A109&gt;=הלוואות!$D$7,IF(מרכז!A109&lt;=הלוואות!$E$7,IF(DAY(מרכז!A109)=הלוואות!$F$7,הלוואות!$G$7,0),0),0)+IF(A109&gt;=הלוואות!$D$8,IF(מרכז!A109&lt;=הלוואות!$E$8,IF(DAY(מרכז!A109)=הלוואות!$F$8,הלוואות!$G$8,0),0),0)+IF(A109&gt;=הלוואות!$D$9,IF(מרכז!A109&lt;=הלוואות!$E$9,IF(DAY(מרכז!A109)=הלוואות!$F$9,הלוואות!$G$9,0),0),0)+IF(A109&gt;=הלוואות!$D$10,IF(מרכז!A109&lt;=הלוואות!$E$10,IF(DAY(מרכז!A109)=הלוואות!$F$10,הלוואות!$G$10,0),0),0)+IF(A109&gt;=הלוואות!$D$11,IF(מרכז!A109&lt;=הלוואות!$E$11,IF(DAY(מרכז!A109)=הלוואות!$F$11,הלוואות!$G$11,0),0),0)+IF(A109&gt;=הלוואות!$D$12,IF(מרכז!A109&lt;=הלוואות!$E$12,IF(DAY(מרכז!A109)=הלוואות!$F$12,הלוואות!$G$12,0),0),0)+IF(A109&gt;=הלוואות!$D$13,IF(מרכז!A109&lt;=הלוואות!$E$13,IF(DAY(מרכז!A109)=הלוואות!$F$13,הלוואות!$G$13,0),0),0)+IF(A109&gt;=הלוואות!$D$14,IF(מרכז!A109&lt;=הלוואות!$E$14,IF(DAY(מרכז!A109)=הלוואות!$F$14,הלוואות!$G$14,0),0),0)+IF(A109&gt;=הלוואות!$D$15,IF(מרכז!A109&lt;=הלוואות!$E$15,IF(DAY(מרכז!A109)=הלוואות!$F$15,הלוואות!$G$15,0),0),0)+IF(A109&gt;=הלוואות!$D$16,IF(מרכז!A109&lt;=הלוואות!$E$16,IF(DAY(מרכז!A109)=הלוואות!$F$16,הלוואות!$G$16,0),0),0)+IF(A109&gt;=הלוואות!$D$17,IF(מרכז!A109&lt;=הלוואות!$E$17,IF(DAY(מרכז!A109)=הלוואות!$F$17,הלוואות!$G$17,0),0),0)+IF(A109&gt;=הלוואות!$D$18,IF(מרכז!A109&lt;=הלוואות!$E$18,IF(DAY(מרכז!A109)=הלוואות!$F$18,הלוואות!$G$18,0),0),0)+IF(A109&gt;=הלוואות!$D$19,IF(מרכז!A109&lt;=הלוואות!$E$19,IF(DAY(מרכז!A109)=הלוואות!$F$19,הלוואות!$G$19,0),0),0)+IF(A109&gt;=הלוואות!$D$20,IF(מרכז!A109&lt;=הלוואות!$E$20,IF(DAY(מרכז!A109)=הלוואות!$F$20,הלוואות!$G$20,0),0),0)+IF(A109&gt;=הלוואות!$D$21,IF(מרכז!A109&lt;=הלוואות!$E$21,IF(DAY(מרכז!A109)=הלוואות!$F$21,הלוואות!$G$21,0),0),0)+IF(A109&gt;=הלוואות!$D$22,IF(מרכז!A109&lt;=הלוואות!$E$22,IF(DAY(מרכז!A109)=הלוואות!$F$22,הלוואות!$G$22,0),0),0)+IF(A109&gt;=הלוואות!$D$23,IF(מרכז!A109&lt;=הלוואות!$E$23,IF(DAY(מרכז!A109)=הלוואות!$F$23,הלוואות!$G$23,0),0),0)+IF(A109&gt;=הלוואות!$D$24,IF(מרכז!A109&lt;=הלוואות!$E$24,IF(DAY(מרכז!A109)=הלוואות!$F$24,הלוואות!$G$24,0),0),0)+IF(A109&gt;=הלוואות!$D$25,IF(מרכז!A109&lt;=הלוואות!$E$25,IF(DAY(מרכז!A109)=הלוואות!$F$25,הלוואות!$G$25,0),0),0)+IF(A109&gt;=הלוואות!$D$26,IF(מרכז!A109&lt;=הלוואות!$E$26,IF(DAY(מרכז!A109)=הלוואות!$F$26,הלוואות!$G$26,0),0),0)+IF(A109&gt;=הלוואות!$D$27,IF(מרכז!A109&lt;=הלוואות!$E$27,IF(DAY(מרכז!A109)=הלוואות!$F$27,הלוואות!$G$27,0),0),0)+IF(A109&gt;=הלוואות!$D$28,IF(מרכז!A109&lt;=הלוואות!$E$28,IF(DAY(מרכז!A109)=הלוואות!$F$28,הלוואות!$G$28,0),0),0)+IF(A109&gt;=הלוואות!$D$29,IF(מרכז!A109&lt;=הלוואות!$E$29,IF(DAY(מרכז!A109)=הלוואות!$F$29,הלוואות!$G$29,0),0),0)+IF(A109&gt;=הלוואות!$D$30,IF(מרכז!A109&lt;=הלוואות!$E$30,IF(DAY(מרכז!A109)=הלוואות!$F$30,הלוואות!$G$30,0),0),0)+IF(A109&gt;=הלוואות!$D$31,IF(מרכז!A109&lt;=הלוואות!$E$31,IF(DAY(מרכז!A109)=הלוואות!$F$31,הלוואות!$G$31,0),0),0)+IF(A109&gt;=הלוואות!$D$32,IF(מרכז!A109&lt;=הלוואות!$E$32,IF(DAY(מרכז!A109)=הלוואות!$F$32,הלוואות!$G$32,0),0),0)+IF(A109&gt;=הלוואות!$D$33,IF(מרכז!A109&lt;=הלוואות!$E$33,IF(DAY(מרכז!A109)=הלוואות!$F$33,הלוואות!$G$33,0),0),0)+IF(A109&gt;=הלוואות!$D$34,IF(מרכז!A109&lt;=הלוואות!$E$34,IF(DAY(מרכז!A109)=הלוואות!$F$34,הלוואות!$G$34,0),0),0)</f>
        <v>0</v>
      </c>
      <c r="E109" s="93">
        <f>SUMIF(הלוואות!$D$46:$D$65,מרכז!A109,הלוואות!$E$46:$E$65)</f>
        <v>0</v>
      </c>
      <c r="F109" s="93">
        <f>SUMIF(נכנסים!$A$5:$A$5890,מרכז!A109,נכנסים!$B$5:$B$5890)</f>
        <v>0</v>
      </c>
      <c r="G109" s="94"/>
      <c r="H109" s="94"/>
      <c r="I109" s="94"/>
      <c r="J109" s="99">
        <f t="shared" si="1"/>
        <v>50000</v>
      </c>
    </row>
    <row r="110" spans="1:10">
      <c r="A110" s="153">
        <v>45763</v>
      </c>
      <c r="B110" s="93">
        <f>SUMIF(יוצאים!$A$5:$A$5835,מרכז!A110,יוצאים!$D$5:$D$5835)</f>
        <v>0</v>
      </c>
      <c r="C110" s="93">
        <f>HLOOKUP(DAY($A110),'טב.הו"ק'!$G$4:$AK$162,'טב.הו"ק'!$A$162+2,FALSE)</f>
        <v>0</v>
      </c>
      <c r="D110" s="93">
        <f>IF(A110&gt;=הלוואות!$D$5,IF(מרכז!A110&lt;=הלוואות!$E$5,IF(DAY(מרכז!A110)=הלוואות!$F$5,הלוואות!$G$5,0),0),0)+IF(A110&gt;=הלוואות!$D$6,IF(מרכז!A110&lt;=הלוואות!$E$6,IF(DAY(מרכז!A110)=הלוואות!$F$6,הלוואות!$G$6,0),0),0)+IF(A110&gt;=הלוואות!$D$7,IF(מרכז!A110&lt;=הלוואות!$E$7,IF(DAY(מרכז!A110)=הלוואות!$F$7,הלוואות!$G$7,0),0),0)+IF(A110&gt;=הלוואות!$D$8,IF(מרכז!A110&lt;=הלוואות!$E$8,IF(DAY(מרכז!A110)=הלוואות!$F$8,הלוואות!$G$8,0),0),0)+IF(A110&gt;=הלוואות!$D$9,IF(מרכז!A110&lt;=הלוואות!$E$9,IF(DAY(מרכז!A110)=הלוואות!$F$9,הלוואות!$G$9,0),0),0)+IF(A110&gt;=הלוואות!$D$10,IF(מרכז!A110&lt;=הלוואות!$E$10,IF(DAY(מרכז!A110)=הלוואות!$F$10,הלוואות!$G$10,0),0),0)+IF(A110&gt;=הלוואות!$D$11,IF(מרכז!A110&lt;=הלוואות!$E$11,IF(DAY(מרכז!A110)=הלוואות!$F$11,הלוואות!$G$11,0),0),0)+IF(A110&gt;=הלוואות!$D$12,IF(מרכז!A110&lt;=הלוואות!$E$12,IF(DAY(מרכז!A110)=הלוואות!$F$12,הלוואות!$G$12,0),0),0)+IF(A110&gt;=הלוואות!$D$13,IF(מרכז!A110&lt;=הלוואות!$E$13,IF(DAY(מרכז!A110)=הלוואות!$F$13,הלוואות!$G$13,0),0),0)+IF(A110&gt;=הלוואות!$D$14,IF(מרכז!A110&lt;=הלוואות!$E$14,IF(DAY(מרכז!A110)=הלוואות!$F$14,הלוואות!$G$14,0),0),0)+IF(A110&gt;=הלוואות!$D$15,IF(מרכז!A110&lt;=הלוואות!$E$15,IF(DAY(מרכז!A110)=הלוואות!$F$15,הלוואות!$G$15,0),0),0)+IF(A110&gt;=הלוואות!$D$16,IF(מרכז!A110&lt;=הלוואות!$E$16,IF(DAY(מרכז!A110)=הלוואות!$F$16,הלוואות!$G$16,0),0),0)+IF(A110&gt;=הלוואות!$D$17,IF(מרכז!A110&lt;=הלוואות!$E$17,IF(DAY(מרכז!A110)=הלוואות!$F$17,הלוואות!$G$17,0),0),0)+IF(A110&gt;=הלוואות!$D$18,IF(מרכז!A110&lt;=הלוואות!$E$18,IF(DAY(מרכז!A110)=הלוואות!$F$18,הלוואות!$G$18,0),0),0)+IF(A110&gt;=הלוואות!$D$19,IF(מרכז!A110&lt;=הלוואות!$E$19,IF(DAY(מרכז!A110)=הלוואות!$F$19,הלוואות!$G$19,0),0),0)+IF(A110&gt;=הלוואות!$D$20,IF(מרכז!A110&lt;=הלוואות!$E$20,IF(DAY(מרכז!A110)=הלוואות!$F$20,הלוואות!$G$20,0),0),0)+IF(A110&gt;=הלוואות!$D$21,IF(מרכז!A110&lt;=הלוואות!$E$21,IF(DAY(מרכז!A110)=הלוואות!$F$21,הלוואות!$G$21,0),0),0)+IF(A110&gt;=הלוואות!$D$22,IF(מרכז!A110&lt;=הלוואות!$E$22,IF(DAY(מרכז!A110)=הלוואות!$F$22,הלוואות!$G$22,0),0),0)+IF(A110&gt;=הלוואות!$D$23,IF(מרכז!A110&lt;=הלוואות!$E$23,IF(DAY(מרכז!A110)=הלוואות!$F$23,הלוואות!$G$23,0),0),0)+IF(A110&gt;=הלוואות!$D$24,IF(מרכז!A110&lt;=הלוואות!$E$24,IF(DAY(מרכז!A110)=הלוואות!$F$24,הלוואות!$G$24,0),0),0)+IF(A110&gt;=הלוואות!$D$25,IF(מרכז!A110&lt;=הלוואות!$E$25,IF(DAY(מרכז!A110)=הלוואות!$F$25,הלוואות!$G$25,0),0),0)+IF(A110&gt;=הלוואות!$D$26,IF(מרכז!A110&lt;=הלוואות!$E$26,IF(DAY(מרכז!A110)=הלוואות!$F$26,הלוואות!$G$26,0),0),0)+IF(A110&gt;=הלוואות!$D$27,IF(מרכז!A110&lt;=הלוואות!$E$27,IF(DAY(מרכז!A110)=הלוואות!$F$27,הלוואות!$G$27,0),0),0)+IF(A110&gt;=הלוואות!$D$28,IF(מרכז!A110&lt;=הלוואות!$E$28,IF(DAY(מרכז!A110)=הלוואות!$F$28,הלוואות!$G$28,0),0),0)+IF(A110&gt;=הלוואות!$D$29,IF(מרכז!A110&lt;=הלוואות!$E$29,IF(DAY(מרכז!A110)=הלוואות!$F$29,הלוואות!$G$29,0),0),0)+IF(A110&gt;=הלוואות!$D$30,IF(מרכז!A110&lt;=הלוואות!$E$30,IF(DAY(מרכז!A110)=הלוואות!$F$30,הלוואות!$G$30,0),0),0)+IF(A110&gt;=הלוואות!$D$31,IF(מרכז!A110&lt;=הלוואות!$E$31,IF(DAY(מרכז!A110)=הלוואות!$F$31,הלוואות!$G$31,0),0),0)+IF(A110&gt;=הלוואות!$D$32,IF(מרכז!A110&lt;=הלוואות!$E$32,IF(DAY(מרכז!A110)=הלוואות!$F$32,הלוואות!$G$32,0),0),0)+IF(A110&gt;=הלוואות!$D$33,IF(מרכז!A110&lt;=הלוואות!$E$33,IF(DAY(מרכז!A110)=הלוואות!$F$33,הלוואות!$G$33,0),0),0)+IF(A110&gt;=הלוואות!$D$34,IF(מרכז!A110&lt;=הלוואות!$E$34,IF(DAY(מרכז!A110)=הלוואות!$F$34,הלוואות!$G$34,0),0),0)</f>
        <v>0</v>
      </c>
      <c r="E110" s="93">
        <f>SUMIF(הלוואות!$D$46:$D$65,מרכז!A110,הלוואות!$E$46:$E$65)</f>
        <v>0</v>
      </c>
      <c r="F110" s="93">
        <f>SUMIF(נכנסים!$A$5:$A$5890,מרכז!A110,נכנסים!$B$5:$B$5890)</f>
        <v>0</v>
      </c>
      <c r="G110" s="94"/>
      <c r="H110" s="94"/>
      <c r="I110" s="94"/>
      <c r="J110" s="99">
        <f t="shared" si="1"/>
        <v>50000</v>
      </c>
    </row>
    <row r="111" spans="1:10">
      <c r="A111" s="153">
        <v>45764</v>
      </c>
      <c r="B111" s="93">
        <f>SUMIF(יוצאים!$A$5:$A$5835,מרכז!A111,יוצאים!$D$5:$D$5835)</f>
        <v>0</v>
      </c>
      <c r="C111" s="93">
        <f>HLOOKUP(DAY($A111),'טב.הו"ק'!$G$4:$AK$162,'טב.הו"ק'!$A$162+2,FALSE)</f>
        <v>0</v>
      </c>
      <c r="D111" s="93">
        <f>IF(A111&gt;=הלוואות!$D$5,IF(מרכז!A111&lt;=הלוואות!$E$5,IF(DAY(מרכז!A111)=הלוואות!$F$5,הלוואות!$G$5,0),0),0)+IF(A111&gt;=הלוואות!$D$6,IF(מרכז!A111&lt;=הלוואות!$E$6,IF(DAY(מרכז!A111)=הלוואות!$F$6,הלוואות!$G$6,0),0),0)+IF(A111&gt;=הלוואות!$D$7,IF(מרכז!A111&lt;=הלוואות!$E$7,IF(DAY(מרכז!A111)=הלוואות!$F$7,הלוואות!$G$7,0),0),0)+IF(A111&gt;=הלוואות!$D$8,IF(מרכז!A111&lt;=הלוואות!$E$8,IF(DAY(מרכז!A111)=הלוואות!$F$8,הלוואות!$G$8,0),0),0)+IF(A111&gt;=הלוואות!$D$9,IF(מרכז!A111&lt;=הלוואות!$E$9,IF(DAY(מרכז!A111)=הלוואות!$F$9,הלוואות!$G$9,0),0),0)+IF(A111&gt;=הלוואות!$D$10,IF(מרכז!A111&lt;=הלוואות!$E$10,IF(DAY(מרכז!A111)=הלוואות!$F$10,הלוואות!$G$10,0),0),0)+IF(A111&gt;=הלוואות!$D$11,IF(מרכז!A111&lt;=הלוואות!$E$11,IF(DAY(מרכז!A111)=הלוואות!$F$11,הלוואות!$G$11,0),0),0)+IF(A111&gt;=הלוואות!$D$12,IF(מרכז!A111&lt;=הלוואות!$E$12,IF(DAY(מרכז!A111)=הלוואות!$F$12,הלוואות!$G$12,0),0),0)+IF(A111&gt;=הלוואות!$D$13,IF(מרכז!A111&lt;=הלוואות!$E$13,IF(DAY(מרכז!A111)=הלוואות!$F$13,הלוואות!$G$13,0),0),0)+IF(A111&gt;=הלוואות!$D$14,IF(מרכז!A111&lt;=הלוואות!$E$14,IF(DAY(מרכז!A111)=הלוואות!$F$14,הלוואות!$G$14,0),0),0)+IF(A111&gt;=הלוואות!$D$15,IF(מרכז!A111&lt;=הלוואות!$E$15,IF(DAY(מרכז!A111)=הלוואות!$F$15,הלוואות!$G$15,0),0),0)+IF(A111&gt;=הלוואות!$D$16,IF(מרכז!A111&lt;=הלוואות!$E$16,IF(DAY(מרכז!A111)=הלוואות!$F$16,הלוואות!$G$16,0),0),0)+IF(A111&gt;=הלוואות!$D$17,IF(מרכז!A111&lt;=הלוואות!$E$17,IF(DAY(מרכז!A111)=הלוואות!$F$17,הלוואות!$G$17,0),0),0)+IF(A111&gt;=הלוואות!$D$18,IF(מרכז!A111&lt;=הלוואות!$E$18,IF(DAY(מרכז!A111)=הלוואות!$F$18,הלוואות!$G$18,0),0),0)+IF(A111&gt;=הלוואות!$D$19,IF(מרכז!A111&lt;=הלוואות!$E$19,IF(DAY(מרכז!A111)=הלוואות!$F$19,הלוואות!$G$19,0),0),0)+IF(A111&gt;=הלוואות!$D$20,IF(מרכז!A111&lt;=הלוואות!$E$20,IF(DAY(מרכז!A111)=הלוואות!$F$20,הלוואות!$G$20,0),0),0)+IF(A111&gt;=הלוואות!$D$21,IF(מרכז!A111&lt;=הלוואות!$E$21,IF(DAY(מרכז!A111)=הלוואות!$F$21,הלוואות!$G$21,0),0),0)+IF(A111&gt;=הלוואות!$D$22,IF(מרכז!A111&lt;=הלוואות!$E$22,IF(DAY(מרכז!A111)=הלוואות!$F$22,הלוואות!$G$22,0),0),0)+IF(A111&gt;=הלוואות!$D$23,IF(מרכז!A111&lt;=הלוואות!$E$23,IF(DAY(מרכז!A111)=הלוואות!$F$23,הלוואות!$G$23,0),0),0)+IF(A111&gt;=הלוואות!$D$24,IF(מרכז!A111&lt;=הלוואות!$E$24,IF(DAY(מרכז!A111)=הלוואות!$F$24,הלוואות!$G$24,0),0),0)+IF(A111&gt;=הלוואות!$D$25,IF(מרכז!A111&lt;=הלוואות!$E$25,IF(DAY(מרכז!A111)=הלוואות!$F$25,הלוואות!$G$25,0),0),0)+IF(A111&gt;=הלוואות!$D$26,IF(מרכז!A111&lt;=הלוואות!$E$26,IF(DAY(מרכז!A111)=הלוואות!$F$26,הלוואות!$G$26,0),0),0)+IF(A111&gt;=הלוואות!$D$27,IF(מרכז!A111&lt;=הלוואות!$E$27,IF(DAY(מרכז!A111)=הלוואות!$F$27,הלוואות!$G$27,0),0),0)+IF(A111&gt;=הלוואות!$D$28,IF(מרכז!A111&lt;=הלוואות!$E$28,IF(DAY(מרכז!A111)=הלוואות!$F$28,הלוואות!$G$28,0),0),0)+IF(A111&gt;=הלוואות!$D$29,IF(מרכז!A111&lt;=הלוואות!$E$29,IF(DAY(מרכז!A111)=הלוואות!$F$29,הלוואות!$G$29,0),0),0)+IF(A111&gt;=הלוואות!$D$30,IF(מרכז!A111&lt;=הלוואות!$E$30,IF(DAY(מרכז!A111)=הלוואות!$F$30,הלוואות!$G$30,0),0),0)+IF(A111&gt;=הלוואות!$D$31,IF(מרכז!A111&lt;=הלוואות!$E$31,IF(DAY(מרכז!A111)=הלוואות!$F$31,הלוואות!$G$31,0),0),0)+IF(A111&gt;=הלוואות!$D$32,IF(מרכז!A111&lt;=הלוואות!$E$32,IF(DAY(מרכז!A111)=הלוואות!$F$32,הלוואות!$G$32,0),0),0)+IF(A111&gt;=הלוואות!$D$33,IF(מרכז!A111&lt;=הלוואות!$E$33,IF(DAY(מרכז!A111)=הלוואות!$F$33,הלוואות!$G$33,0),0),0)+IF(A111&gt;=הלוואות!$D$34,IF(מרכז!A111&lt;=הלוואות!$E$34,IF(DAY(מרכז!A111)=הלוואות!$F$34,הלוואות!$G$34,0),0),0)</f>
        <v>0</v>
      </c>
      <c r="E111" s="93">
        <f>SUMIF(הלוואות!$D$46:$D$65,מרכז!A111,הלוואות!$E$46:$E$65)</f>
        <v>0</v>
      </c>
      <c r="F111" s="93">
        <f>SUMIF(נכנסים!$A$5:$A$5890,מרכז!A111,נכנסים!$B$5:$B$5890)</f>
        <v>0</v>
      </c>
      <c r="G111" s="94"/>
      <c r="H111" s="94"/>
      <c r="I111" s="94"/>
      <c r="J111" s="99">
        <f t="shared" si="1"/>
        <v>50000</v>
      </c>
    </row>
    <row r="112" spans="1:10">
      <c r="A112" s="153">
        <v>45765</v>
      </c>
      <c r="B112" s="93">
        <f>SUMIF(יוצאים!$A$5:$A$5835,מרכז!A112,יוצאים!$D$5:$D$5835)</f>
        <v>0</v>
      </c>
      <c r="C112" s="93">
        <f>HLOOKUP(DAY($A112),'טב.הו"ק'!$G$4:$AK$162,'טב.הו"ק'!$A$162+2,FALSE)</f>
        <v>0</v>
      </c>
      <c r="D112" s="93">
        <f>IF(A112&gt;=הלוואות!$D$5,IF(מרכז!A112&lt;=הלוואות!$E$5,IF(DAY(מרכז!A112)=הלוואות!$F$5,הלוואות!$G$5,0),0),0)+IF(A112&gt;=הלוואות!$D$6,IF(מרכז!A112&lt;=הלוואות!$E$6,IF(DAY(מרכז!A112)=הלוואות!$F$6,הלוואות!$G$6,0),0),0)+IF(A112&gt;=הלוואות!$D$7,IF(מרכז!A112&lt;=הלוואות!$E$7,IF(DAY(מרכז!A112)=הלוואות!$F$7,הלוואות!$G$7,0),0),0)+IF(A112&gt;=הלוואות!$D$8,IF(מרכז!A112&lt;=הלוואות!$E$8,IF(DAY(מרכז!A112)=הלוואות!$F$8,הלוואות!$G$8,0),0),0)+IF(A112&gt;=הלוואות!$D$9,IF(מרכז!A112&lt;=הלוואות!$E$9,IF(DAY(מרכז!A112)=הלוואות!$F$9,הלוואות!$G$9,0),0),0)+IF(A112&gt;=הלוואות!$D$10,IF(מרכז!A112&lt;=הלוואות!$E$10,IF(DAY(מרכז!A112)=הלוואות!$F$10,הלוואות!$G$10,0),0),0)+IF(A112&gt;=הלוואות!$D$11,IF(מרכז!A112&lt;=הלוואות!$E$11,IF(DAY(מרכז!A112)=הלוואות!$F$11,הלוואות!$G$11,0),0),0)+IF(A112&gt;=הלוואות!$D$12,IF(מרכז!A112&lt;=הלוואות!$E$12,IF(DAY(מרכז!A112)=הלוואות!$F$12,הלוואות!$G$12,0),0),0)+IF(A112&gt;=הלוואות!$D$13,IF(מרכז!A112&lt;=הלוואות!$E$13,IF(DAY(מרכז!A112)=הלוואות!$F$13,הלוואות!$G$13,0),0),0)+IF(A112&gt;=הלוואות!$D$14,IF(מרכז!A112&lt;=הלוואות!$E$14,IF(DAY(מרכז!A112)=הלוואות!$F$14,הלוואות!$G$14,0),0),0)+IF(A112&gt;=הלוואות!$D$15,IF(מרכז!A112&lt;=הלוואות!$E$15,IF(DAY(מרכז!A112)=הלוואות!$F$15,הלוואות!$G$15,0),0),0)+IF(A112&gt;=הלוואות!$D$16,IF(מרכז!A112&lt;=הלוואות!$E$16,IF(DAY(מרכז!A112)=הלוואות!$F$16,הלוואות!$G$16,0),0),0)+IF(A112&gt;=הלוואות!$D$17,IF(מרכז!A112&lt;=הלוואות!$E$17,IF(DAY(מרכז!A112)=הלוואות!$F$17,הלוואות!$G$17,0),0),0)+IF(A112&gt;=הלוואות!$D$18,IF(מרכז!A112&lt;=הלוואות!$E$18,IF(DAY(מרכז!A112)=הלוואות!$F$18,הלוואות!$G$18,0),0),0)+IF(A112&gt;=הלוואות!$D$19,IF(מרכז!A112&lt;=הלוואות!$E$19,IF(DAY(מרכז!A112)=הלוואות!$F$19,הלוואות!$G$19,0),0),0)+IF(A112&gt;=הלוואות!$D$20,IF(מרכז!A112&lt;=הלוואות!$E$20,IF(DAY(מרכז!A112)=הלוואות!$F$20,הלוואות!$G$20,0),0),0)+IF(A112&gt;=הלוואות!$D$21,IF(מרכז!A112&lt;=הלוואות!$E$21,IF(DAY(מרכז!A112)=הלוואות!$F$21,הלוואות!$G$21,0),0),0)+IF(A112&gt;=הלוואות!$D$22,IF(מרכז!A112&lt;=הלוואות!$E$22,IF(DAY(מרכז!A112)=הלוואות!$F$22,הלוואות!$G$22,0),0),0)+IF(A112&gt;=הלוואות!$D$23,IF(מרכז!A112&lt;=הלוואות!$E$23,IF(DAY(מרכז!A112)=הלוואות!$F$23,הלוואות!$G$23,0),0),0)+IF(A112&gt;=הלוואות!$D$24,IF(מרכז!A112&lt;=הלוואות!$E$24,IF(DAY(מרכז!A112)=הלוואות!$F$24,הלוואות!$G$24,0),0),0)+IF(A112&gt;=הלוואות!$D$25,IF(מרכז!A112&lt;=הלוואות!$E$25,IF(DAY(מרכז!A112)=הלוואות!$F$25,הלוואות!$G$25,0),0),0)+IF(A112&gt;=הלוואות!$D$26,IF(מרכז!A112&lt;=הלוואות!$E$26,IF(DAY(מרכז!A112)=הלוואות!$F$26,הלוואות!$G$26,0),0),0)+IF(A112&gt;=הלוואות!$D$27,IF(מרכז!A112&lt;=הלוואות!$E$27,IF(DAY(מרכז!A112)=הלוואות!$F$27,הלוואות!$G$27,0),0),0)+IF(A112&gt;=הלוואות!$D$28,IF(מרכז!A112&lt;=הלוואות!$E$28,IF(DAY(מרכז!A112)=הלוואות!$F$28,הלוואות!$G$28,0),0),0)+IF(A112&gt;=הלוואות!$D$29,IF(מרכז!A112&lt;=הלוואות!$E$29,IF(DAY(מרכז!A112)=הלוואות!$F$29,הלוואות!$G$29,0),0),0)+IF(A112&gt;=הלוואות!$D$30,IF(מרכז!A112&lt;=הלוואות!$E$30,IF(DAY(מרכז!A112)=הלוואות!$F$30,הלוואות!$G$30,0),0),0)+IF(A112&gt;=הלוואות!$D$31,IF(מרכז!A112&lt;=הלוואות!$E$31,IF(DAY(מרכז!A112)=הלוואות!$F$31,הלוואות!$G$31,0),0),0)+IF(A112&gt;=הלוואות!$D$32,IF(מרכז!A112&lt;=הלוואות!$E$32,IF(DAY(מרכז!A112)=הלוואות!$F$32,הלוואות!$G$32,0),0),0)+IF(A112&gt;=הלוואות!$D$33,IF(מרכז!A112&lt;=הלוואות!$E$33,IF(DAY(מרכז!A112)=הלוואות!$F$33,הלוואות!$G$33,0),0),0)+IF(A112&gt;=הלוואות!$D$34,IF(מרכז!A112&lt;=הלוואות!$E$34,IF(DAY(מרכז!A112)=הלוואות!$F$34,הלוואות!$G$34,0),0),0)</f>
        <v>0</v>
      </c>
      <c r="E112" s="93">
        <f>SUMIF(הלוואות!$D$46:$D$65,מרכז!A112,הלוואות!$E$46:$E$65)</f>
        <v>0</v>
      </c>
      <c r="F112" s="93">
        <f>SUMIF(נכנסים!$A$5:$A$5890,מרכז!A112,נכנסים!$B$5:$B$5890)</f>
        <v>0</v>
      </c>
      <c r="G112" s="94"/>
      <c r="H112" s="94"/>
      <c r="I112" s="94"/>
      <c r="J112" s="99">
        <f t="shared" si="1"/>
        <v>50000</v>
      </c>
    </row>
    <row r="113" spans="1:10">
      <c r="A113" s="153">
        <v>45766</v>
      </c>
      <c r="B113" s="93">
        <f>SUMIF(יוצאים!$A$5:$A$5835,מרכז!A113,יוצאים!$D$5:$D$5835)</f>
        <v>0</v>
      </c>
      <c r="C113" s="93">
        <f>HLOOKUP(DAY($A113),'טב.הו"ק'!$G$4:$AK$162,'טב.הו"ק'!$A$162+2,FALSE)</f>
        <v>0</v>
      </c>
      <c r="D113" s="93">
        <f>IF(A113&gt;=הלוואות!$D$5,IF(מרכז!A113&lt;=הלוואות!$E$5,IF(DAY(מרכז!A113)=הלוואות!$F$5,הלוואות!$G$5,0),0),0)+IF(A113&gt;=הלוואות!$D$6,IF(מרכז!A113&lt;=הלוואות!$E$6,IF(DAY(מרכז!A113)=הלוואות!$F$6,הלוואות!$G$6,0),0),0)+IF(A113&gt;=הלוואות!$D$7,IF(מרכז!A113&lt;=הלוואות!$E$7,IF(DAY(מרכז!A113)=הלוואות!$F$7,הלוואות!$G$7,0),0),0)+IF(A113&gt;=הלוואות!$D$8,IF(מרכז!A113&lt;=הלוואות!$E$8,IF(DAY(מרכז!A113)=הלוואות!$F$8,הלוואות!$G$8,0),0),0)+IF(A113&gt;=הלוואות!$D$9,IF(מרכז!A113&lt;=הלוואות!$E$9,IF(DAY(מרכז!A113)=הלוואות!$F$9,הלוואות!$G$9,0),0),0)+IF(A113&gt;=הלוואות!$D$10,IF(מרכז!A113&lt;=הלוואות!$E$10,IF(DAY(מרכז!A113)=הלוואות!$F$10,הלוואות!$G$10,0),0),0)+IF(A113&gt;=הלוואות!$D$11,IF(מרכז!A113&lt;=הלוואות!$E$11,IF(DAY(מרכז!A113)=הלוואות!$F$11,הלוואות!$G$11,0),0),0)+IF(A113&gt;=הלוואות!$D$12,IF(מרכז!A113&lt;=הלוואות!$E$12,IF(DAY(מרכז!A113)=הלוואות!$F$12,הלוואות!$G$12,0),0),0)+IF(A113&gt;=הלוואות!$D$13,IF(מרכז!A113&lt;=הלוואות!$E$13,IF(DAY(מרכז!A113)=הלוואות!$F$13,הלוואות!$G$13,0),0),0)+IF(A113&gt;=הלוואות!$D$14,IF(מרכז!A113&lt;=הלוואות!$E$14,IF(DAY(מרכז!A113)=הלוואות!$F$14,הלוואות!$G$14,0),0),0)+IF(A113&gt;=הלוואות!$D$15,IF(מרכז!A113&lt;=הלוואות!$E$15,IF(DAY(מרכז!A113)=הלוואות!$F$15,הלוואות!$G$15,0),0),0)+IF(A113&gt;=הלוואות!$D$16,IF(מרכז!A113&lt;=הלוואות!$E$16,IF(DAY(מרכז!A113)=הלוואות!$F$16,הלוואות!$G$16,0),0),0)+IF(A113&gt;=הלוואות!$D$17,IF(מרכז!A113&lt;=הלוואות!$E$17,IF(DAY(מרכז!A113)=הלוואות!$F$17,הלוואות!$G$17,0),0),0)+IF(A113&gt;=הלוואות!$D$18,IF(מרכז!A113&lt;=הלוואות!$E$18,IF(DAY(מרכז!A113)=הלוואות!$F$18,הלוואות!$G$18,0),0),0)+IF(A113&gt;=הלוואות!$D$19,IF(מרכז!A113&lt;=הלוואות!$E$19,IF(DAY(מרכז!A113)=הלוואות!$F$19,הלוואות!$G$19,0),0),0)+IF(A113&gt;=הלוואות!$D$20,IF(מרכז!A113&lt;=הלוואות!$E$20,IF(DAY(מרכז!A113)=הלוואות!$F$20,הלוואות!$G$20,0),0),0)+IF(A113&gt;=הלוואות!$D$21,IF(מרכז!A113&lt;=הלוואות!$E$21,IF(DAY(מרכז!A113)=הלוואות!$F$21,הלוואות!$G$21,0),0),0)+IF(A113&gt;=הלוואות!$D$22,IF(מרכז!A113&lt;=הלוואות!$E$22,IF(DAY(מרכז!A113)=הלוואות!$F$22,הלוואות!$G$22,0),0),0)+IF(A113&gt;=הלוואות!$D$23,IF(מרכז!A113&lt;=הלוואות!$E$23,IF(DAY(מרכז!A113)=הלוואות!$F$23,הלוואות!$G$23,0),0),0)+IF(A113&gt;=הלוואות!$D$24,IF(מרכז!A113&lt;=הלוואות!$E$24,IF(DAY(מרכז!A113)=הלוואות!$F$24,הלוואות!$G$24,0),0),0)+IF(A113&gt;=הלוואות!$D$25,IF(מרכז!A113&lt;=הלוואות!$E$25,IF(DAY(מרכז!A113)=הלוואות!$F$25,הלוואות!$G$25,0),0),0)+IF(A113&gt;=הלוואות!$D$26,IF(מרכז!A113&lt;=הלוואות!$E$26,IF(DAY(מרכז!A113)=הלוואות!$F$26,הלוואות!$G$26,0),0),0)+IF(A113&gt;=הלוואות!$D$27,IF(מרכז!A113&lt;=הלוואות!$E$27,IF(DAY(מרכז!A113)=הלוואות!$F$27,הלוואות!$G$27,0),0),0)+IF(A113&gt;=הלוואות!$D$28,IF(מרכז!A113&lt;=הלוואות!$E$28,IF(DAY(מרכז!A113)=הלוואות!$F$28,הלוואות!$G$28,0),0),0)+IF(A113&gt;=הלוואות!$D$29,IF(מרכז!A113&lt;=הלוואות!$E$29,IF(DAY(מרכז!A113)=הלוואות!$F$29,הלוואות!$G$29,0),0),0)+IF(A113&gt;=הלוואות!$D$30,IF(מרכז!A113&lt;=הלוואות!$E$30,IF(DAY(מרכז!A113)=הלוואות!$F$30,הלוואות!$G$30,0),0),0)+IF(A113&gt;=הלוואות!$D$31,IF(מרכז!A113&lt;=הלוואות!$E$31,IF(DAY(מרכז!A113)=הלוואות!$F$31,הלוואות!$G$31,0),0),0)+IF(A113&gt;=הלוואות!$D$32,IF(מרכז!A113&lt;=הלוואות!$E$32,IF(DAY(מרכז!A113)=הלוואות!$F$32,הלוואות!$G$32,0),0),0)+IF(A113&gt;=הלוואות!$D$33,IF(מרכז!A113&lt;=הלוואות!$E$33,IF(DAY(מרכז!A113)=הלוואות!$F$33,הלוואות!$G$33,0),0),0)+IF(A113&gt;=הלוואות!$D$34,IF(מרכז!A113&lt;=הלוואות!$E$34,IF(DAY(מרכז!A113)=הלוואות!$F$34,הלוואות!$G$34,0),0),0)</f>
        <v>0</v>
      </c>
      <c r="E113" s="93">
        <f>SUMIF(הלוואות!$D$46:$D$65,מרכז!A113,הלוואות!$E$46:$E$65)</f>
        <v>0</v>
      </c>
      <c r="F113" s="93">
        <f>SUMIF(נכנסים!$A$5:$A$5890,מרכז!A113,נכנסים!$B$5:$B$5890)</f>
        <v>0</v>
      </c>
      <c r="G113" s="94"/>
      <c r="H113" s="94"/>
      <c r="I113" s="94"/>
      <c r="J113" s="99">
        <f t="shared" si="1"/>
        <v>50000</v>
      </c>
    </row>
    <row r="114" spans="1:10">
      <c r="A114" s="153">
        <v>45767</v>
      </c>
      <c r="B114" s="93">
        <f>SUMIF(יוצאים!$A$5:$A$5835,מרכז!A114,יוצאים!$D$5:$D$5835)</f>
        <v>0</v>
      </c>
      <c r="C114" s="93">
        <f>HLOOKUP(DAY($A114),'טב.הו"ק'!$G$4:$AK$162,'טב.הו"ק'!$A$162+2,FALSE)</f>
        <v>0</v>
      </c>
      <c r="D114" s="93">
        <f>IF(A114&gt;=הלוואות!$D$5,IF(מרכז!A114&lt;=הלוואות!$E$5,IF(DAY(מרכז!A114)=הלוואות!$F$5,הלוואות!$G$5,0),0),0)+IF(A114&gt;=הלוואות!$D$6,IF(מרכז!A114&lt;=הלוואות!$E$6,IF(DAY(מרכז!A114)=הלוואות!$F$6,הלוואות!$G$6,0),0),0)+IF(A114&gt;=הלוואות!$D$7,IF(מרכז!A114&lt;=הלוואות!$E$7,IF(DAY(מרכז!A114)=הלוואות!$F$7,הלוואות!$G$7,0),0),0)+IF(A114&gt;=הלוואות!$D$8,IF(מרכז!A114&lt;=הלוואות!$E$8,IF(DAY(מרכז!A114)=הלוואות!$F$8,הלוואות!$G$8,0),0),0)+IF(A114&gt;=הלוואות!$D$9,IF(מרכז!A114&lt;=הלוואות!$E$9,IF(DAY(מרכז!A114)=הלוואות!$F$9,הלוואות!$G$9,0),0),0)+IF(A114&gt;=הלוואות!$D$10,IF(מרכז!A114&lt;=הלוואות!$E$10,IF(DAY(מרכז!A114)=הלוואות!$F$10,הלוואות!$G$10,0),0),0)+IF(A114&gt;=הלוואות!$D$11,IF(מרכז!A114&lt;=הלוואות!$E$11,IF(DAY(מרכז!A114)=הלוואות!$F$11,הלוואות!$G$11,0),0),0)+IF(A114&gt;=הלוואות!$D$12,IF(מרכז!A114&lt;=הלוואות!$E$12,IF(DAY(מרכז!A114)=הלוואות!$F$12,הלוואות!$G$12,0),0),0)+IF(A114&gt;=הלוואות!$D$13,IF(מרכז!A114&lt;=הלוואות!$E$13,IF(DAY(מרכז!A114)=הלוואות!$F$13,הלוואות!$G$13,0),0),0)+IF(A114&gt;=הלוואות!$D$14,IF(מרכז!A114&lt;=הלוואות!$E$14,IF(DAY(מרכז!A114)=הלוואות!$F$14,הלוואות!$G$14,0),0),0)+IF(A114&gt;=הלוואות!$D$15,IF(מרכז!A114&lt;=הלוואות!$E$15,IF(DAY(מרכז!A114)=הלוואות!$F$15,הלוואות!$G$15,0),0),0)+IF(A114&gt;=הלוואות!$D$16,IF(מרכז!A114&lt;=הלוואות!$E$16,IF(DAY(מרכז!A114)=הלוואות!$F$16,הלוואות!$G$16,0),0),0)+IF(A114&gt;=הלוואות!$D$17,IF(מרכז!A114&lt;=הלוואות!$E$17,IF(DAY(מרכז!A114)=הלוואות!$F$17,הלוואות!$G$17,0),0),0)+IF(A114&gt;=הלוואות!$D$18,IF(מרכז!A114&lt;=הלוואות!$E$18,IF(DAY(מרכז!A114)=הלוואות!$F$18,הלוואות!$G$18,0),0),0)+IF(A114&gt;=הלוואות!$D$19,IF(מרכז!A114&lt;=הלוואות!$E$19,IF(DAY(מרכז!A114)=הלוואות!$F$19,הלוואות!$G$19,0),0),0)+IF(A114&gt;=הלוואות!$D$20,IF(מרכז!A114&lt;=הלוואות!$E$20,IF(DAY(מרכז!A114)=הלוואות!$F$20,הלוואות!$G$20,0),0),0)+IF(A114&gt;=הלוואות!$D$21,IF(מרכז!A114&lt;=הלוואות!$E$21,IF(DAY(מרכז!A114)=הלוואות!$F$21,הלוואות!$G$21,0),0),0)+IF(A114&gt;=הלוואות!$D$22,IF(מרכז!A114&lt;=הלוואות!$E$22,IF(DAY(מרכז!A114)=הלוואות!$F$22,הלוואות!$G$22,0),0),0)+IF(A114&gt;=הלוואות!$D$23,IF(מרכז!A114&lt;=הלוואות!$E$23,IF(DAY(מרכז!A114)=הלוואות!$F$23,הלוואות!$G$23,0),0),0)+IF(A114&gt;=הלוואות!$D$24,IF(מרכז!A114&lt;=הלוואות!$E$24,IF(DAY(מרכז!A114)=הלוואות!$F$24,הלוואות!$G$24,0),0),0)+IF(A114&gt;=הלוואות!$D$25,IF(מרכז!A114&lt;=הלוואות!$E$25,IF(DAY(מרכז!A114)=הלוואות!$F$25,הלוואות!$G$25,0),0),0)+IF(A114&gt;=הלוואות!$D$26,IF(מרכז!A114&lt;=הלוואות!$E$26,IF(DAY(מרכז!A114)=הלוואות!$F$26,הלוואות!$G$26,0),0),0)+IF(A114&gt;=הלוואות!$D$27,IF(מרכז!A114&lt;=הלוואות!$E$27,IF(DAY(מרכז!A114)=הלוואות!$F$27,הלוואות!$G$27,0),0),0)+IF(A114&gt;=הלוואות!$D$28,IF(מרכז!A114&lt;=הלוואות!$E$28,IF(DAY(מרכז!A114)=הלוואות!$F$28,הלוואות!$G$28,0),0),0)+IF(A114&gt;=הלוואות!$D$29,IF(מרכז!A114&lt;=הלוואות!$E$29,IF(DAY(מרכז!A114)=הלוואות!$F$29,הלוואות!$G$29,0),0),0)+IF(A114&gt;=הלוואות!$D$30,IF(מרכז!A114&lt;=הלוואות!$E$30,IF(DAY(מרכז!A114)=הלוואות!$F$30,הלוואות!$G$30,0),0),0)+IF(A114&gt;=הלוואות!$D$31,IF(מרכז!A114&lt;=הלוואות!$E$31,IF(DAY(מרכז!A114)=הלוואות!$F$31,הלוואות!$G$31,0),0),0)+IF(A114&gt;=הלוואות!$D$32,IF(מרכז!A114&lt;=הלוואות!$E$32,IF(DAY(מרכז!A114)=הלוואות!$F$32,הלוואות!$G$32,0),0),0)+IF(A114&gt;=הלוואות!$D$33,IF(מרכז!A114&lt;=הלוואות!$E$33,IF(DAY(מרכז!A114)=הלוואות!$F$33,הלוואות!$G$33,0),0),0)+IF(A114&gt;=הלוואות!$D$34,IF(מרכז!A114&lt;=הלוואות!$E$34,IF(DAY(מרכז!A114)=הלוואות!$F$34,הלוואות!$G$34,0),0),0)</f>
        <v>0</v>
      </c>
      <c r="E114" s="93">
        <f>SUMIF(הלוואות!$D$46:$D$65,מרכז!A114,הלוואות!$E$46:$E$65)</f>
        <v>0</v>
      </c>
      <c r="F114" s="93">
        <f>SUMIF(נכנסים!$A$5:$A$5890,מרכז!A114,נכנסים!$B$5:$B$5890)</f>
        <v>0</v>
      </c>
      <c r="G114" s="94"/>
      <c r="H114" s="94"/>
      <c r="I114" s="94"/>
      <c r="J114" s="99">
        <f t="shared" si="1"/>
        <v>50000</v>
      </c>
    </row>
    <row r="115" spans="1:10">
      <c r="A115" s="153">
        <v>45768</v>
      </c>
      <c r="B115" s="93">
        <f>SUMIF(יוצאים!$A$5:$A$5835,מרכז!A115,יוצאים!$D$5:$D$5835)</f>
        <v>0</v>
      </c>
      <c r="C115" s="93">
        <f>HLOOKUP(DAY($A115),'טב.הו"ק'!$G$4:$AK$162,'טב.הו"ק'!$A$162+2,FALSE)</f>
        <v>0</v>
      </c>
      <c r="D115" s="93">
        <f>IF(A115&gt;=הלוואות!$D$5,IF(מרכז!A115&lt;=הלוואות!$E$5,IF(DAY(מרכז!A115)=הלוואות!$F$5,הלוואות!$G$5,0),0),0)+IF(A115&gt;=הלוואות!$D$6,IF(מרכז!A115&lt;=הלוואות!$E$6,IF(DAY(מרכז!A115)=הלוואות!$F$6,הלוואות!$G$6,0),0),0)+IF(A115&gt;=הלוואות!$D$7,IF(מרכז!A115&lt;=הלוואות!$E$7,IF(DAY(מרכז!A115)=הלוואות!$F$7,הלוואות!$G$7,0),0),0)+IF(A115&gt;=הלוואות!$D$8,IF(מרכז!A115&lt;=הלוואות!$E$8,IF(DAY(מרכז!A115)=הלוואות!$F$8,הלוואות!$G$8,0),0),0)+IF(A115&gt;=הלוואות!$D$9,IF(מרכז!A115&lt;=הלוואות!$E$9,IF(DAY(מרכז!A115)=הלוואות!$F$9,הלוואות!$G$9,0),0),0)+IF(A115&gt;=הלוואות!$D$10,IF(מרכז!A115&lt;=הלוואות!$E$10,IF(DAY(מרכז!A115)=הלוואות!$F$10,הלוואות!$G$10,0),0),0)+IF(A115&gt;=הלוואות!$D$11,IF(מרכז!A115&lt;=הלוואות!$E$11,IF(DAY(מרכז!A115)=הלוואות!$F$11,הלוואות!$G$11,0),0),0)+IF(A115&gt;=הלוואות!$D$12,IF(מרכז!A115&lt;=הלוואות!$E$12,IF(DAY(מרכז!A115)=הלוואות!$F$12,הלוואות!$G$12,0),0),0)+IF(A115&gt;=הלוואות!$D$13,IF(מרכז!A115&lt;=הלוואות!$E$13,IF(DAY(מרכז!A115)=הלוואות!$F$13,הלוואות!$G$13,0),0),0)+IF(A115&gt;=הלוואות!$D$14,IF(מרכז!A115&lt;=הלוואות!$E$14,IF(DAY(מרכז!A115)=הלוואות!$F$14,הלוואות!$G$14,0),0),0)+IF(A115&gt;=הלוואות!$D$15,IF(מרכז!A115&lt;=הלוואות!$E$15,IF(DAY(מרכז!A115)=הלוואות!$F$15,הלוואות!$G$15,0),0),0)+IF(A115&gt;=הלוואות!$D$16,IF(מרכז!A115&lt;=הלוואות!$E$16,IF(DAY(מרכז!A115)=הלוואות!$F$16,הלוואות!$G$16,0),0),0)+IF(A115&gt;=הלוואות!$D$17,IF(מרכז!A115&lt;=הלוואות!$E$17,IF(DAY(מרכז!A115)=הלוואות!$F$17,הלוואות!$G$17,0),0),0)+IF(A115&gt;=הלוואות!$D$18,IF(מרכז!A115&lt;=הלוואות!$E$18,IF(DAY(מרכז!A115)=הלוואות!$F$18,הלוואות!$G$18,0),0),0)+IF(A115&gt;=הלוואות!$D$19,IF(מרכז!A115&lt;=הלוואות!$E$19,IF(DAY(מרכז!A115)=הלוואות!$F$19,הלוואות!$G$19,0),0),0)+IF(A115&gt;=הלוואות!$D$20,IF(מרכז!A115&lt;=הלוואות!$E$20,IF(DAY(מרכז!A115)=הלוואות!$F$20,הלוואות!$G$20,0),0),0)+IF(A115&gt;=הלוואות!$D$21,IF(מרכז!A115&lt;=הלוואות!$E$21,IF(DAY(מרכז!A115)=הלוואות!$F$21,הלוואות!$G$21,0),0),0)+IF(A115&gt;=הלוואות!$D$22,IF(מרכז!A115&lt;=הלוואות!$E$22,IF(DAY(מרכז!A115)=הלוואות!$F$22,הלוואות!$G$22,0),0),0)+IF(A115&gt;=הלוואות!$D$23,IF(מרכז!A115&lt;=הלוואות!$E$23,IF(DAY(מרכז!A115)=הלוואות!$F$23,הלוואות!$G$23,0),0),0)+IF(A115&gt;=הלוואות!$D$24,IF(מרכז!A115&lt;=הלוואות!$E$24,IF(DAY(מרכז!A115)=הלוואות!$F$24,הלוואות!$G$24,0),0),0)+IF(A115&gt;=הלוואות!$D$25,IF(מרכז!A115&lt;=הלוואות!$E$25,IF(DAY(מרכז!A115)=הלוואות!$F$25,הלוואות!$G$25,0),0),0)+IF(A115&gt;=הלוואות!$D$26,IF(מרכז!A115&lt;=הלוואות!$E$26,IF(DAY(מרכז!A115)=הלוואות!$F$26,הלוואות!$G$26,0),0),0)+IF(A115&gt;=הלוואות!$D$27,IF(מרכז!A115&lt;=הלוואות!$E$27,IF(DAY(מרכז!A115)=הלוואות!$F$27,הלוואות!$G$27,0),0),0)+IF(A115&gt;=הלוואות!$D$28,IF(מרכז!A115&lt;=הלוואות!$E$28,IF(DAY(מרכז!A115)=הלוואות!$F$28,הלוואות!$G$28,0),0),0)+IF(A115&gt;=הלוואות!$D$29,IF(מרכז!A115&lt;=הלוואות!$E$29,IF(DAY(מרכז!A115)=הלוואות!$F$29,הלוואות!$G$29,0),0),0)+IF(A115&gt;=הלוואות!$D$30,IF(מרכז!A115&lt;=הלוואות!$E$30,IF(DAY(מרכז!A115)=הלוואות!$F$30,הלוואות!$G$30,0),0),0)+IF(A115&gt;=הלוואות!$D$31,IF(מרכז!A115&lt;=הלוואות!$E$31,IF(DAY(מרכז!A115)=הלוואות!$F$31,הלוואות!$G$31,0),0),0)+IF(A115&gt;=הלוואות!$D$32,IF(מרכז!A115&lt;=הלוואות!$E$32,IF(DAY(מרכז!A115)=הלוואות!$F$32,הלוואות!$G$32,0),0),0)+IF(A115&gt;=הלוואות!$D$33,IF(מרכז!A115&lt;=הלוואות!$E$33,IF(DAY(מרכז!A115)=הלוואות!$F$33,הלוואות!$G$33,0),0),0)+IF(A115&gt;=הלוואות!$D$34,IF(מרכז!A115&lt;=הלוואות!$E$34,IF(DAY(מרכז!A115)=הלוואות!$F$34,הלוואות!$G$34,0),0),0)</f>
        <v>0</v>
      </c>
      <c r="E115" s="93">
        <f>SUMIF(הלוואות!$D$46:$D$65,מרכז!A115,הלוואות!$E$46:$E$65)</f>
        <v>0</v>
      </c>
      <c r="F115" s="93">
        <f>SUMIF(נכנסים!$A$5:$A$5890,מרכז!A115,נכנסים!$B$5:$B$5890)</f>
        <v>0</v>
      </c>
      <c r="G115" s="94"/>
      <c r="H115" s="94"/>
      <c r="I115" s="94"/>
      <c r="J115" s="99">
        <f t="shared" si="1"/>
        <v>50000</v>
      </c>
    </row>
    <row r="116" spans="1:10">
      <c r="A116" s="153">
        <v>45769</v>
      </c>
      <c r="B116" s="93">
        <f>SUMIF(יוצאים!$A$5:$A$5835,מרכז!A116,יוצאים!$D$5:$D$5835)</f>
        <v>0</v>
      </c>
      <c r="C116" s="93">
        <f>HLOOKUP(DAY($A116),'טב.הו"ק'!$G$4:$AK$162,'טב.הו"ק'!$A$162+2,FALSE)</f>
        <v>0</v>
      </c>
      <c r="D116" s="93">
        <f>IF(A116&gt;=הלוואות!$D$5,IF(מרכז!A116&lt;=הלוואות!$E$5,IF(DAY(מרכז!A116)=הלוואות!$F$5,הלוואות!$G$5,0),0),0)+IF(A116&gt;=הלוואות!$D$6,IF(מרכז!A116&lt;=הלוואות!$E$6,IF(DAY(מרכז!A116)=הלוואות!$F$6,הלוואות!$G$6,0),0),0)+IF(A116&gt;=הלוואות!$D$7,IF(מרכז!A116&lt;=הלוואות!$E$7,IF(DAY(מרכז!A116)=הלוואות!$F$7,הלוואות!$G$7,0),0),0)+IF(A116&gt;=הלוואות!$D$8,IF(מרכז!A116&lt;=הלוואות!$E$8,IF(DAY(מרכז!A116)=הלוואות!$F$8,הלוואות!$G$8,0),0),0)+IF(A116&gt;=הלוואות!$D$9,IF(מרכז!A116&lt;=הלוואות!$E$9,IF(DAY(מרכז!A116)=הלוואות!$F$9,הלוואות!$G$9,0),0),0)+IF(A116&gt;=הלוואות!$D$10,IF(מרכז!A116&lt;=הלוואות!$E$10,IF(DAY(מרכז!A116)=הלוואות!$F$10,הלוואות!$G$10,0),0),0)+IF(A116&gt;=הלוואות!$D$11,IF(מרכז!A116&lt;=הלוואות!$E$11,IF(DAY(מרכז!A116)=הלוואות!$F$11,הלוואות!$G$11,0),0),0)+IF(A116&gt;=הלוואות!$D$12,IF(מרכז!A116&lt;=הלוואות!$E$12,IF(DAY(מרכז!A116)=הלוואות!$F$12,הלוואות!$G$12,0),0),0)+IF(A116&gt;=הלוואות!$D$13,IF(מרכז!A116&lt;=הלוואות!$E$13,IF(DAY(מרכז!A116)=הלוואות!$F$13,הלוואות!$G$13,0),0),0)+IF(A116&gt;=הלוואות!$D$14,IF(מרכז!A116&lt;=הלוואות!$E$14,IF(DAY(מרכז!A116)=הלוואות!$F$14,הלוואות!$G$14,0),0),0)+IF(A116&gt;=הלוואות!$D$15,IF(מרכז!A116&lt;=הלוואות!$E$15,IF(DAY(מרכז!A116)=הלוואות!$F$15,הלוואות!$G$15,0),0),0)+IF(A116&gt;=הלוואות!$D$16,IF(מרכז!A116&lt;=הלוואות!$E$16,IF(DAY(מרכז!A116)=הלוואות!$F$16,הלוואות!$G$16,0),0),0)+IF(A116&gt;=הלוואות!$D$17,IF(מרכז!A116&lt;=הלוואות!$E$17,IF(DAY(מרכז!A116)=הלוואות!$F$17,הלוואות!$G$17,0),0),0)+IF(A116&gt;=הלוואות!$D$18,IF(מרכז!A116&lt;=הלוואות!$E$18,IF(DAY(מרכז!A116)=הלוואות!$F$18,הלוואות!$G$18,0),0),0)+IF(A116&gt;=הלוואות!$D$19,IF(מרכז!A116&lt;=הלוואות!$E$19,IF(DAY(מרכז!A116)=הלוואות!$F$19,הלוואות!$G$19,0),0),0)+IF(A116&gt;=הלוואות!$D$20,IF(מרכז!A116&lt;=הלוואות!$E$20,IF(DAY(מרכז!A116)=הלוואות!$F$20,הלוואות!$G$20,0),0),0)+IF(A116&gt;=הלוואות!$D$21,IF(מרכז!A116&lt;=הלוואות!$E$21,IF(DAY(מרכז!A116)=הלוואות!$F$21,הלוואות!$G$21,0),0),0)+IF(A116&gt;=הלוואות!$D$22,IF(מרכז!A116&lt;=הלוואות!$E$22,IF(DAY(מרכז!A116)=הלוואות!$F$22,הלוואות!$G$22,0),0),0)+IF(A116&gt;=הלוואות!$D$23,IF(מרכז!A116&lt;=הלוואות!$E$23,IF(DAY(מרכז!A116)=הלוואות!$F$23,הלוואות!$G$23,0),0),0)+IF(A116&gt;=הלוואות!$D$24,IF(מרכז!A116&lt;=הלוואות!$E$24,IF(DAY(מרכז!A116)=הלוואות!$F$24,הלוואות!$G$24,0),0),0)+IF(A116&gt;=הלוואות!$D$25,IF(מרכז!A116&lt;=הלוואות!$E$25,IF(DAY(מרכז!A116)=הלוואות!$F$25,הלוואות!$G$25,0),0),0)+IF(A116&gt;=הלוואות!$D$26,IF(מרכז!A116&lt;=הלוואות!$E$26,IF(DAY(מרכז!A116)=הלוואות!$F$26,הלוואות!$G$26,0),0),0)+IF(A116&gt;=הלוואות!$D$27,IF(מרכז!A116&lt;=הלוואות!$E$27,IF(DAY(מרכז!A116)=הלוואות!$F$27,הלוואות!$G$27,0),0),0)+IF(A116&gt;=הלוואות!$D$28,IF(מרכז!A116&lt;=הלוואות!$E$28,IF(DAY(מרכז!A116)=הלוואות!$F$28,הלוואות!$G$28,0),0),0)+IF(A116&gt;=הלוואות!$D$29,IF(מרכז!A116&lt;=הלוואות!$E$29,IF(DAY(מרכז!A116)=הלוואות!$F$29,הלוואות!$G$29,0),0),0)+IF(A116&gt;=הלוואות!$D$30,IF(מרכז!A116&lt;=הלוואות!$E$30,IF(DAY(מרכז!A116)=הלוואות!$F$30,הלוואות!$G$30,0),0),0)+IF(A116&gt;=הלוואות!$D$31,IF(מרכז!A116&lt;=הלוואות!$E$31,IF(DAY(מרכז!A116)=הלוואות!$F$31,הלוואות!$G$31,0),0),0)+IF(A116&gt;=הלוואות!$D$32,IF(מרכז!A116&lt;=הלוואות!$E$32,IF(DAY(מרכז!A116)=הלוואות!$F$32,הלוואות!$G$32,0),0),0)+IF(A116&gt;=הלוואות!$D$33,IF(מרכז!A116&lt;=הלוואות!$E$33,IF(DAY(מרכז!A116)=הלוואות!$F$33,הלוואות!$G$33,0),0),0)+IF(A116&gt;=הלוואות!$D$34,IF(מרכז!A116&lt;=הלוואות!$E$34,IF(DAY(מרכז!A116)=הלוואות!$F$34,הלוואות!$G$34,0),0),0)</f>
        <v>0</v>
      </c>
      <c r="E116" s="93">
        <f>SUMIF(הלוואות!$D$46:$D$65,מרכז!A116,הלוואות!$E$46:$E$65)</f>
        <v>0</v>
      </c>
      <c r="F116" s="93">
        <f>SUMIF(נכנסים!$A$5:$A$5890,מרכז!A116,נכנסים!$B$5:$B$5890)</f>
        <v>0</v>
      </c>
      <c r="G116" s="94"/>
      <c r="H116" s="94"/>
      <c r="I116" s="94"/>
      <c r="J116" s="99">
        <f t="shared" si="1"/>
        <v>50000</v>
      </c>
    </row>
    <row r="117" spans="1:10">
      <c r="A117" s="153">
        <v>45770</v>
      </c>
      <c r="B117" s="93">
        <f>SUMIF(יוצאים!$A$5:$A$5835,מרכז!A117,יוצאים!$D$5:$D$5835)</f>
        <v>0</v>
      </c>
      <c r="C117" s="93">
        <f>HLOOKUP(DAY($A117),'טב.הו"ק'!$G$4:$AK$162,'טב.הו"ק'!$A$162+2,FALSE)</f>
        <v>0</v>
      </c>
      <c r="D117" s="93">
        <f>IF(A117&gt;=הלוואות!$D$5,IF(מרכז!A117&lt;=הלוואות!$E$5,IF(DAY(מרכז!A117)=הלוואות!$F$5,הלוואות!$G$5,0),0),0)+IF(A117&gt;=הלוואות!$D$6,IF(מרכז!A117&lt;=הלוואות!$E$6,IF(DAY(מרכז!A117)=הלוואות!$F$6,הלוואות!$G$6,0),0),0)+IF(A117&gt;=הלוואות!$D$7,IF(מרכז!A117&lt;=הלוואות!$E$7,IF(DAY(מרכז!A117)=הלוואות!$F$7,הלוואות!$G$7,0),0),0)+IF(A117&gt;=הלוואות!$D$8,IF(מרכז!A117&lt;=הלוואות!$E$8,IF(DAY(מרכז!A117)=הלוואות!$F$8,הלוואות!$G$8,0),0),0)+IF(A117&gt;=הלוואות!$D$9,IF(מרכז!A117&lt;=הלוואות!$E$9,IF(DAY(מרכז!A117)=הלוואות!$F$9,הלוואות!$G$9,0),0),0)+IF(A117&gt;=הלוואות!$D$10,IF(מרכז!A117&lt;=הלוואות!$E$10,IF(DAY(מרכז!A117)=הלוואות!$F$10,הלוואות!$G$10,0),0),0)+IF(A117&gt;=הלוואות!$D$11,IF(מרכז!A117&lt;=הלוואות!$E$11,IF(DAY(מרכז!A117)=הלוואות!$F$11,הלוואות!$G$11,0),0),0)+IF(A117&gt;=הלוואות!$D$12,IF(מרכז!A117&lt;=הלוואות!$E$12,IF(DAY(מרכז!A117)=הלוואות!$F$12,הלוואות!$G$12,0),0),0)+IF(A117&gt;=הלוואות!$D$13,IF(מרכז!A117&lt;=הלוואות!$E$13,IF(DAY(מרכז!A117)=הלוואות!$F$13,הלוואות!$G$13,0),0),0)+IF(A117&gt;=הלוואות!$D$14,IF(מרכז!A117&lt;=הלוואות!$E$14,IF(DAY(מרכז!A117)=הלוואות!$F$14,הלוואות!$G$14,0),0),0)+IF(A117&gt;=הלוואות!$D$15,IF(מרכז!A117&lt;=הלוואות!$E$15,IF(DAY(מרכז!A117)=הלוואות!$F$15,הלוואות!$G$15,0),0),0)+IF(A117&gt;=הלוואות!$D$16,IF(מרכז!A117&lt;=הלוואות!$E$16,IF(DAY(מרכז!A117)=הלוואות!$F$16,הלוואות!$G$16,0),0),0)+IF(A117&gt;=הלוואות!$D$17,IF(מרכז!A117&lt;=הלוואות!$E$17,IF(DAY(מרכז!A117)=הלוואות!$F$17,הלוואות!$G$17,0),0),0)+IF(A117&gt;=הלוואות!$D$18,IF(מרכז!A117&lt;=הלוואות!$E$18,IF(DAY(מרכז!A117)=הלוואות!$F$18,הלוואות!$G$18,0),0),0)+IF(A117&gt;=הלוואות!$D$19,IF(מרכז!A117&lt;=הלוואות!$E$19,IF(DAY(מרכז!A117)=הלוואות!$F$19,הלוואות!$G$19,0),0),0)+IF(A117&gt;=הלוואות!$D$20,IF(מרכז!A117&lt;=הלוואות!$E$20,IF(DAY(מרכז!A117)=הלוואות!$F$20,הלוואות!$G$20,0),0),0)+IF(A117&gt;=הלוואות!$D$21,IF(מרכז!A117&lt;=הלוואות!$E$21,IF(DAY(מרכז!A117)=הלוואות!$F$21,הלוואות!$G$21,0),0),0)+IF(A117&gt;=הלוואות!$D$22,IF(מרכז!A117&lt;=הלוואות!$E$22,IF(DAY(מרכז!A117)=הלוואות!$F$22,הלוואות!$G$22,0),0),0)+IF(A117&gt;=הלוואות!$D$23,IF(מרכז!A117&lt;=הלוואות!$E$23,IF(DAY(מרכז!A117)=הלוואות!$F$23,הלוואות!$G$23,0),0),0)+IF(A117&gt;=הלוואות!$D$24,IF(מרכז!A117&lt;=הלוואות!$E$24,IF(DAY(מרכז!A117)=הלוואות!$F$24,הלוואות!$G$24,0),0),0)+IF(A117&gt;=הלוואות!$D$25,IF(מרכז!A117&lt;=הלוואות!$E$25,IF(DAY(מרכז!A117)=הלוואות!$F$25,הלוואות!$G$25,0),0),0)+IF(A117&gt;=הלוואות!$D$26,IF(מרכז!A117&lt;=הלוואות!$E$26,IF(DAY(מרכז!A117)=הלוואות!$F$26,הלוואות!$G$26,0),0),0)+IF(A117&gt;=הלוואות!$D$27,IF(מרכז!A117&lt;=הלוואות!$E$27,IF(DAY(מרכז!A117)=הלוואות!$F$27,הלוואות!$G$27,0),0),0)+IF(A117&gt;=הלוואות!$D$28,IF(מרכז!A117&lt;=הלוואות!$E$28,IF(DAY(מרכז!A117)=הלוואות!$F$28,הלוואות!$G$28,0),0),0)+IF(A117&gt;=הלוואות!$D$29,IF(מרכז!A117&lt;=הלוואות!$E$29,IF(DAY(מרכז!A117)=הלוואות!$F$29,הלוואות!$G$29,0),0),0)+IF(A117&gt;=הלוואות!$D$30,IF(מרכז!A117&lt;=הלוואות!$E$30,IF(DAY(מרכז!A117)=הלוואות!$F$30,הלוואות!$G$30,0),0),0)+IF(A117&gt;=הלוואות!$D$31,IF(מרכז!A117&lt;=הלוואות!$E$31,IF(DAY(מרכז!A117)=הלוואות!$F$31,הלוואות!$G$31,0),0),0)+IF(A117&gt;=הלוואות!$D$32,IF(מרכז!A117&lt;=הלוואות!$E$32,IF(DAY(מרכז!A117)=הלוואות!$F$32,הלוואות!$G$32,0),0),0)+IF(A117&gt;=הלוואות!$D$33,IF(מרכז!A117&lt;=הלוואות!$E$33,IF(DAY(מרכז!A117)=הלוואות!$F$33,הלוואות!$G$33,0),0),0)+IF(A117&gt;=הלוואות!$D$34,IF(מרכז!A117&lt;=הלוואות!$E$34,IF(DAY(מרכז!A117)=הלוואות!$F$34,הלוואות!$G$34,0),0),0)</f>
        <v>0</v>
      </c>
      <c r="E117" s="93">
        <f>SUMIF(הלוואות!$D$46:$D$65,מרכז!A117,הלוואות!$E$46:$E$65)</f>
        <v>0</v>
      </c>
      <c r="F117" s="93">
        <f>SUMIF(נכנסים!$A$5:$A$5890,מרכז!A117,נכנסים!$B$5:$B$5890)</f>
        <v>0</v>
      </c>
      <c r="G117" s="94"/>
      <c r="H117" s="94"/>
      <c r="I117" s="94"/>
      <c r="J117" s="99">
        <f t="shared" si="1"/>
        <v>50000</v>
      </c>
    </row>
    <row r="118" spans="1:10">
      <c r="A118" s="153">
        <v>45771</v>
      </c>
      <c r="B118" s="93">
        <f>SUMIF(יוצאים!$A$5:$A$5835,מרכז!A118,יוצאים!$D$5:$D$5835)</f>
        <v>0</v>
      </c>
      <c r="C118" s="93">
        <f>HLOOKUP(DAY($A118),'טב.הו"ק'!$G$4:$AK$162,'טב.הו"ק'!$A$162+2,FALSE)</f>
        <v>0</v>
      </c>
      <c r="D118" s="93">
        <f>IF(A118&gt;=הלוואות!$D$5,IF(מרכז!A118&lt;=הלוואות!$E$5,IF(DAY(מרכז!A118)=הלוואות!$F$5,הלוואות!$G$5,0),0),0)+IF(A118&gt;=הלוואות!$D$6,IF(מרכז!A118&lt;=הלוואות!$E$6,IF(DAY(מרכז!A118)=הלוואות!$F$6,הלוואות!$G$6,0),0),0)+IF(A118&gt;=הלוואות!$D$7,IF(מרכז!A118&lt;=הלוואות!$E$7,IF(DAY(מרכז!A118)=הלוואות!$F$7,הלוואות!$G$7,0),0),0)+IF(A118&gt;=הלוואות!$D$8,IF(מרכז!A118&lt;=הלוואות!$E$8,IF(DAY(מרכז!A118)=הלוואות!$F$8,הלוואות!$G$8,0),0),0)+IF(A118&gt;=הלוואות!$D$9,IF(מרכז!A118&lt;=הלוואות!$E$9,IF(DAY(מרכז!A118)=הלוואות!$F$9,הלוואות!$G$9,0),0),0)+IF(A118&gt;=הלוואות!$D$10,IF(מרכז!A118&lt;=הלוואות!$E$10,IF(DAY(מרכז!A118)=הלוואות!$F$10,הלוואות!$G$10,0),0),0)+IF(A118&gt;=הלוואות!$D$11,IF(מרכז!A118&lt;=הלוואות!$E$11,IF(DAY(מרכז!A118)=הלוואות!$F$11,הלוואות!$G$11,0),0),0)+IF(A118&gt;=הלוואות!$D$12,IF(מרכז!A118&lt;=הלוואות!$E$12,IF(DAY(מרכז!A118)=הלוואות!$F$12,הלוואות!$G$12,0),0),0)+IF(A118&gt;=הלוואות!$D$13,IF(מרכז!A118&lt;=הלוואות!$E$13,IF(DAY(מרכז!A118)=הלוואות!$F$13,הלוואות!$G$13,0),0),0)+IF(A118&gt;=הלוואות!$D$14,IF(מרכז!A118&lt;=הלוואות!$E$14,IF(DAY(מרכז!A118)=הלוואות!$F$14,הלוואות!$G$14,0),0),0)+IF(A118&gt;=הלוואות!$D$15,IF(מרכז!A118&lt;=הלוואות!$E$15,IF(DAY(מרכז!A118)=הלוואות!$F$15,הלוואות!$G$15,0),0),0)+IF(A118&gt;=הלוואות!$D$16,IF(מרכז!A118&lt;=הלוואות!$E$16,IF(DAY(מרכז!A118)=הלוואות!$F$16,הלוואות!$G$16,0),0),0)+IF(A118&gt;=הלוואות!$D$17,IF(מרכז!A118&lt;=הלוואות!$E$17,IF(DAY(מרכז!A118)=הלוואות!$F$17,הלוואות!$G$17,0),0),0)+IF(A118&gt;=הלוואות!$D$18,IF(מרכז!A118&lt;=הלוואות!$E$18,IF(DAY(מרכז!A118)=הלוואות!$F$18,הלוואות!$G$18,0),0),0)+IF(A118&gt;=הלוואות!$D$19,IF(מרכז!A118&lt;=הלוואות!$E$19,IF(DAY(מרכז!A118)=הלוואות!$F$19,הלוואות!$G$19,0),0),0)+IF(A118&gt;=הלוואות!$D$20,IF(מרכז!A118&lt;=הלוואות!$E$20,IF(DAY(מרכז!A118)=הלוואות!$F$20,הלוואות!$G$20,0),0),0)+IF(A118&gt;=הלוואות!$D$21,IF(מרכז!A118&lt;=הלוואות!$E$21,IF(DAY(מרכז!A118)=הלוואות!$F$21,הלוואות!$G$21,0),0),0)+IF(A118&gt;=הלוואות!$D$22,IF(מרכז!A118&lt;=הלוואות!$E$22,IF(DAY(מרכז!A118)=הלוואות!$F$22,הלוואות!$G$22,0),0),0)+IF(A118&gt;=הלוואות!$D$23,IF(מרכז!A118&lt;=הלוואות!$E$23,IF(DAY(מרכז!A118)=הלוואות!$F$23,הלוואות!$G$23,0),0),0)+IF(A118&gt;=הלוואות!$D$24,IF(מרכז!A118&lt;=הלוואות!$E$24,IF(DAY(מרכז!A118)=הלוואות!$F$24,הלוואות!$G$24,0),0),0)+IF(A118&gt;=הלוואות!$D$25,IF(מרכז!A118&lt;=הלוואות!$E$25,IF(DAY(מרכז!A118)=הלוואות!$F$25,הלוואות!$G$25,0),0),0)+IF(A118&gt;=הלוואות!$D$26,IF(מרכז!A118&lt;=הלוואות!$E$26,IF(DAY(מרכז!A118)=הלוואות!$F$26,הלוואות!$G$26,0),0),0)+IF(A118&gt;=הלוואות!$D$27,IF(מרכז!A118&lt;=הלוואות!$E$27,IF(DAY(מרכז!A118)=הלוואות!$F$27,הלוואות!$G$27,0),0),0)+IF(A118&gt;=הלוואות!$D$28,IF(מרכז!A118&lt;=הלוואות!$E$28,IF(DAY(מרכז!A118)=הלוואות!$F$28,הלוואות!$G$28,0),0),0)+IF(A118&gt;=הלוואות!$D$29,IF(מרכז!A118&lt;=הלוואות!$E$29,IF(DAY(מרכז!A118)=הלוואות!$F$29,הלוואות!$G$29,0),0),0)+IF(A118&gt;=הלוואות!$D$30,IF(מרכז!A118&lt;=הלוואות!$E$30,IF(DAY(מרכז!A118)=הלוואות!$F$30,הלוואות!$G$30,0),0),0)+IF(A118&gt;=הלוואות!$D$31,IF(מרכז!A118&lt;=הלוואות!$E$31,IF(DAY(מרכז!A118)=הלוואות!$F$31,הלוואות!$G$31,0),0),0)+IF(A118&gt;=הלוואות!$D$32,IF(מרכז!A118&lt;=הלוואות!$E$32,IF(DAY(מרכז!A118)=הלוואות!$F$32,הלוואות!$G$32,0),0),0)+IF(A118&gt;=הלוואות!$D$33,IF(מרכז!A118&lt;=הלוואות!$E$33,IF(DAY(מרכז!A118)=הלוואות!$F$33,הלוואות!$G$33,0),0),0)+IF(A118&gt;=הלוואות!$D$34,IF(מרכז!A118&lt;=הלוואות!$E$34,IF(DAY(מרכז!A118)=הלוואות!$F$34,הלוואות!$G$34,0),0),0)</f>
        <v>0</v>
      </c>
      <c r="E118" s="93">
        <f>SUMIF(הלוואות!$D$46:$D$65,מרכז!A118,הלוואות!$E$46:$E$65)</f>
        <v>0</v>
      </c>
      <c r="F118" s="93">
        <f>SUMIF(נכנסים!$A$5:$A$5890,מרכז!A118,נכנסים!$B$5:$B$5890)</f>
        <v>0</v>
      </c>
      <c r="G118" s="94"/>
      <c r="H118" s="94"/>
      <c r="I118" s="94"/>
      <c r="J118" s="99">
        <f t="shared" si="1"/>
        <v>50000</v>
      </c>
    </row>
    <row r="119" spans="1:10">
      <c r="A119" s="153">
        <v>45772</v>
      </c>
      <c r="B119" s="93">
        <f>SUMIF(יוצאים!$A$5:$A$5835,מרכז!A119,יוצאים!$D$5:$D$5835)</f>
        <v>0</v>
      </c>
      <c r="C119" s="93">
        <f>HLOOKUP(DAY($A119),'טב.הו"ק'!$G$4:$AK$162,'טב.הו"ק'!$A$162+2,FALSE)</f>
        <v>0</v>
      </c>
      <c r="D119" s="93">
        <f>IF(A119&gt;=הלוואות!$D$5,IF(מרכז!A119&lt;=הלוואות!$E$5,IF(DAY(מרכז!A119)=הלוואות!$F$5,הלוואות!$G$5,0),0),0)+IF(A119&gt;=הלוואות!$D$6,IF(מרכז!A119&lt;=הלוואות!$E$6,IF(DAY(מרכז!A119)=הלוואות!$F$6,הלוואות!$G$6,0),0),0)+IF(A119&gt;=הלוואות!$D$7,IF(מרכז!A119&lt;=הלוואות!$E$7,IF(DAY(מרכז!A119)=הלוואות!$F$7,הלוואות!$G$7,0),0),0)+IF(A119&gt;=הלוואות!$D$8,IF(מרכז!A119&lt;=הלוואות!$E$8,IF(DAY(מרכז!A119)=הלוואות!$F$8,הלוואות!$G$8,0),0),0)+IF(A119&gt;=הלוואות!$D$9,IF(מרכז!A119&lt;=הלוואות!$E$9,IF(DAY(מרכז!A119)=הלוואות!$F$9,הלוואות!$G$9,0),0),0)+IF(A119&gt;=הלוואות!$D$10,IF(מרכז!A119&lt;=הלוואות!$E$10,IF(DAY(מרכז!A119)=הלוואות!$F$10,הלוואות!$G$10,0),0),0)+IF(A119&gt;=הלוואות!$D$11,IF(מרכז!A119&lt;=הלוואות!$E$11,IF(DAY(מרכז!A119)=הלוואות!$F$11,הלוואות!$G$11,0),0),0)+IF(A119&gt;=הלוואות!$D$12,IF(מרכז!A119&lt;=הלוואות!$E$12,IF(DAY(מרכז!A119)=הלוואות!$F$12,הלוואות!$G$12,0),0),0)+IF(A119&gt;=הלוואות!$D$13,IF(מרכז!A119&lt;=הלוואות!$E$13,IF(DAY(מרכז!A119)=הלוואות!$F$13,הלוואות!$G$13,0),0),0)+IF(A119&gt;=הלוואות!$D$14,IF(מרכז!A119&lt;=הלוואות!$E$14,IF(DAY(מרכז!A119)=הלוואות!$F$14,הלוואות!$G$14,0),0),0)+IF(A119&gt;=הלוואות!$D$15,IF(מרכז!A119&lt;=הלוואות!$E$15,IF(DAY(מרכז!A119)=הלוואות!$F$15,הלוואות!$G$15,0),0),0)+IF(A119&gt;=הלוואות!$D$16,IF(מרכז!A119&lt;=הלוואות!$E$16,IF(DAY(מרכז!A119)=הלוואות!$F$16,הלוואות!$G$16,0),0),0)+IF(A119&gt;=הלוואות!$D$17,IF(מרכז!A119&lt;=הלוואות!$E$17,IF(DAY(מרכז!A119)=הלוואות!$F$17,הלוואות!$G$17,0),0),0)+IF(A119&gt;=הלוואות!$D$18,IF(מרכז!A119&lt;=הלוואות!$E$18,IF(DAY(מרכז!A119)=הלוואות!$F$18,הלוואות!$G$18,0),0),0)+IF(A119&gt;=הלוואות!$D$19,IF(מרכז!A119&lt;=הלוואות!$E$19,IF(DAY(מרכז!A119)=הלוואות!$F$19,הלוואות!$G$19,0),0),0)+IF(A119&gt;=הלוואות!$D$20,IF(מרכז!A119&lt;=הלוואות!$E$20,IF(DAY(מרכז!A119)=הלוואות!$F$20,הלוואות!$G$20,0),0),0)+IF(A119&gt;=הלוואות!$D$21,IF(מרכז!A119&lt;=הלוואות!$E$21,IF(DAY(מרכז!A119)=הלוואות!$F$21,הלוואות!$G$21,0),0),0)+IF(A119&gt;=הלוואות!$D$22,IF(מרכז!A119&lt;=הלוואות!$E$22,IF(DAY(מרכז!A119)=הלוואות!$F$22,הלוואות!$G$22,0),0),0)+IF(A119&gt;=הלוואות!$D$23,IF(מרכז!A119&lt;=הלוואות!$E$23,IF(DAY(מרכז!A119)=הלוואות!$F$23,הלוואות!$G$23,0),0),0)+IF(A119&gt;=הלוואות!$D$24,IF(מרכז!A119&lt;=הלוואות!$E$24,IF(DAY(מרכז!A119)=הלוואות!$F$24,הלוואות!$G$24,0),0),0)+IF(A119&gt;=הלוואות!$D$25,IF(מרכז!A119&lt;=הלוואות!$E$25,IF(DAY(מרכז!A119)=הלוואות!$F$25,הלוואות!$G$25,0),0),0)+IF(A119&gt;=הלוואות!$D$26,IF(מרכז!A119&lt;=הלוואות!$E$26,IF(DAY(מרכז!A119)=הלוואות!$F$26,הלוואות!$G$26,0),0),0)+IF(A119&gt;=הלוואות!$D$27,IF(מרכז!A119&lt;=הלוואות!$E$27,IF(DAY(מרכז!A119)=הלוואות!$F$27,הלוואות!$G$27,0),0),0)+IF(A119&gt;=הלוואות!$D$28,IF(מרכז!A119&lt;=הלוואות!$E$28,IF(DAY(מרכז!A119)=הלוואות!$F$28,הלוואות!$G$28,0),0),0)+IF(A119&gt;=הלוואות!$D$29,IF(מרכז!A119&lt;=הלוואות!$E$29,IF(DAY(מרכז!A119)=הלוואות!$F$29,הלוואות!$G$29,0),0),0)+IF(A119&gt;=הלוואות!$D$30,IF(מרכז!A119&lt;=הלוואות!$E$30,IF(DAY(מרכז!A119)=הלוואות!$F$30,הלוואות!$G$30,0),0),0)+IF(A119&gt;=הלוואות!$D$31,IF(מרכז!A119&lt;=הלוואות!$E$31,IF(DAY(מרכז!A119)=הלוואות!$F$31,הלוואות!$G$31,0),0),0)+IF(A119&gt;=הלוואות!$D$32,IF(מרכז!A119&lt;=הלוואות!$E$32,IF(DAY(מרכז!A119)=הלוואות!$F$32,הלוואות!$G$32,0),0),0)+IF(A119&gt;=הלוואות!$D$33,IF(מרכז!A119&lt;=הלוואות!$E$33,IF(DAY(מרכז!A119)=הלוואות!$F$33,הלוואות!$G$33,0),0),0)+IF(A119&gt;=הלוואות!$D$34,IF(מרכז!A119&lt;=הלוואות!$E$34,IF(DAY(מרכז!A119)=הלוואות!$F$34,הלוואות!$G$34,0),0),0)</f>
        <v>0</v>
      </c>
      <c r="E119" s="93">
        <f>SUMIF(הלוואות!$D$46:$D$65,מרכז!A119,הלוואות!$E$46:$E$65)</f>
        <v>0</v>
      </c>
      <c r="F119" s="93">
        <f>SUMIF(נכנסים!$A$5:$A$5890,מרכז!A119,נכנסים!$B$5:$B$5890)</f>
        <v>0</v>
      </c>
      <c r="G119" s="94"/>
      <c r="H119" s="94"/>
      <c r="I119" s="94"/>
      <c r="J119" s="99">
        <f t="shared" si="1"/>
        <v>50000</v>
      </c>
    </row>
    <row r="120" spans="1:10">
      <c r="A120" s="153">
        <v>45773</v>
      </c>
      <c r="B120" s="93">
        <f>SUMIF(יוצאים!$A$5:$A$5835,מרכז!A120,יוצאים!$D$5:$D$5835)</f>
        <v>0</v>
      </c>
      <c r="C120" s="93">
        <f>HLOOKUP(DAY($A120),'טב.הו"ק'!$G$4:$AK$162,'טב.הו"ק'!$A$162+2,FALSE)</f>
        <v>0</v>
      </c>
      <c r="D120" s="93">
        <f>IF(A120&gt;=הלוואות!$D$5,IF(מרכז!A120&lt;=הלוואות!$E$5,IF(DAY(מרכז!A120)=הלוואות!$F$5,הלוואות!$G$5,0),0),0)+IF(A120&gt;=הלוואות!$D$6,IF(מרכז!A120&lt;=הלוואות!$E$6,IF(DAY(מרכז!A120)=הלוואות!$F$6,הלוואות!$G$6,0),0),0)+IF(A120&gt;=הלוואות!$D$7,IF(מרכז!A120&lt;=הלוואות!$E$7,IF(DAY(מרכז!A120)=הלוואות!$F$7,הלוואות!$G$7,0),0),0)+IF(A120&gt;=הלוואות!$D$8,IF(מרכז!A120&lt;=הלוואות!$E$8,IF(DAY(מרכז!A120)=הלוואות!$F$8,הלוואות!$G$8,0),0),0)+IF(A120&gt;=הלוואות!$D$9,IF(מרכז!A120&lt;=הלוואות!$E$9,IF(DAY(מרכז!A120)=הלוואות!$F$9,הלוואות!$G$9,0),0),0)+IF(A120&gt;=הלוואות!$D$10,IF(מרכז!A120&lt;=הלוואות!$E$10,IF(DAY(מרכז!A120)=הלוואות!$F$10,הלוואות!$G$10,0),0),0)+IF(A120&gt;=הלוואות!$D$11,IF(מרכז!A120&lt;=הלוואות!$E$11,IF(DAY(מרכז!A120)=הלוואות!$F$11,הלוואות!$G$11,0),0),0)+IF(A120&gt;=הלוואות!$D$12,IF(מרכז!A120&lt;=הלוואות!$E$12,IF(DAY(מרכז!A120)=הלוואות!$F$12,הלוואות!$G$12,0),0),0)+IF(A120&gt;=הלוואות!$D$13,IF(מרכז!A120&lt;=הלוואות!$E$13,IF(DAY(מרכז!A120)=הלוואות!$F$13,הלוואות!$G$13,0),0),0)+IF(A120&gt;=הלוואות!$D$14,IF(מרכז!A120&lt;=הלוואות!$E$14,IF(DAY(מרכז!A120)=הלוואות!$F$14,הלוואות!$G$14,0),0),0)+IF(A120&gt;=הלוואות!$D$15,IF(מרכז!A120&lt;=הלוואות!$E$15,IF(DAY(מרכז!A120)=הלוואות!$F$15,הלוואות!$G$15,0),0),0)+IF(A120&gt;=הלוואות!$D$16,IF(מרכז!A120&lt;=הלוואות!$E$16,IF(DAY(מרכז!A120)=הלוואות!$F$16,הלוואות!$G$16,0),0),0)+IF(A120&gt;=הלוואות!$D$17,IF(מרכז!A120&lt;=הלוואות!$E$17,IF(DAY(מרכז!A120)=הלוואות!$F$17,הלוואות!$G$17,0),0),0)+IF(A120&gt;=הלוואות!$D$18,IF(מרכז!A120&lt;=הלוואות!$E$18,IF(DAY(מרכז!A120)=הלוואות!$F$18,הלוואות!$G$18,0),0),0)+IF(A120&gt;=הלוואות!$D$19,IF(מרכז!A120&lt;=הלוואות!$E$19,IF(DAY(מרכז!A120)=הלוואות!$F$19,הלוואות!$G$19,0),0),0)+IF(A120&gt;=הלוואות!$D$20,IF(מרכז!A120&lt;=הלוואות!$E$20,IF(DAY(מרכז!A120)=הלוואות!$F$20,הלוואות!$G$20,0),0),0)+IF(A120&gt;=הלוואות!$D$21,IF(מרכז!A120&lt;=הלוואות!$E$21,IF(DAY(מרכז!A120)=הלוואות!$F$21,הלוואות!$G$21,0),0),0)+IF(A120&gt;=הלוואות!$D$22,IF(מרכז!A120&lt;=הלוואות!$E$22,IF(DAY(מרכז!A120)=הלוואות!$F$22,הלוואות!$G$22,0),0),0)+IF(A120&gt;=הלוואות!$D$23,IF(מרכז!A120&lt;=הלוואות!$E$23,IF(DAY(מרכז!A120)=הלוואות!$F$23,הלוואות!$G$23,0),0),0)+IF(A120&gt;=הלוואות!$D$24,IF(מרכז!A120&lt;=הלוואות!$E$24,IF(DAY(מרכז!A120)=הלוואות!$F$24,הלוואות!$G$24,0),0),0)+IF(A120&gt;=הלוואות!$D$25,IF(מרכז!A120&lt;=הלוואות!$E$25,IF(DAY(מרכז!A120)=הלוואות!$F$25,הלוואות!$G$25,0),0),0)+IF(A120&gt;=הלוואות!$D$26,IF(מרכז!A120&lt;=הלוואות!$E$26,IF(DAY(מרכז!A120)=הלוואות!$F$26,הלוואות!$G$26,0),0),0)+IF(A120&gt;=הלוואות!$D$27,IF(מרכז!A120&lt;=הלוואות!$E$27,IF(DAY(מרכז!A120)=הלוואות!$F$27,הלוואות!$G$27,0),0),0)+IF(A120&gt;=הלוואות!$D$28,IF(מרכז!A120&lt;=הלוואות!$E$28,IF(DAY(מרכז!A120)=הלוואות!$F$28,הלוואות!$G$28,0),0),0)+IF(A120&gt;=הלוואות!$D$29,IF(מרכז!A120&lt;=הלוואות!$E$29,IF(DAY(מרכז!A120)=הלוואות!$F$29,הלוואות!$G$29,0),0),0)+IF(A120&gt;=הלוואות!$D$30,IF(מרכז!A120&lt;=הלוואות!$E$30,IF(DAY(מרכז!A120)=הלוואות!$F$30,הלוואות!$G$30,0),0),0)+IF(A120&gt;=הלוואות!$D$31,IF(מרכז!A120&lt;=הלוואות!$E$31,IF(DAY(מרכז!A120)=הלוואות!$F$31,הלוואות!$G$31,0),0),0)+IF(A120&gt;=הלוואות!$D$32,IF(מרכז!A120&lt;=הלוואות!$E$32,IF(DAY(מרכז!A120)=הלוואות!$F$32,הלוואות!$G$32,0),0),0)+IF(A120&gt;=הלוואות!$D$33,IF(מרכז!A120&lt;=הלוואות!$E$33,IF(DAY(מרכז!A120)=הלוואות!$F$33,הלוואות!$G$33,0),0),0)+IF(A120&gt;=הלוואות!$D$34,IF(מרכז!A120&lt;=הלוואות!$E$34,IF(DAY(מרכז!A120)=הלוואות!$F$34,הלוואות!$G$34,0),0),0)</f>
        <v>0</v>
      </c>
      <c r="E120" s="93">
        <f>SUMIF(הלוואות!$D$46:$D$65,מרכז!A120,הלוואות!$E$46:$E$65)</f>
        <v>0</v>
      </c>
      <c r="F120" s="93">
        <f>SUMIF(נכנסים!$A$5:$A$5890,מרכז!A120,נכנסים!$B$5:$B$5890)</f>
        <v>0</v>
      </c>
      <c r="G120" s="94"/>
      <c r="H120" s="94"/>
      <c r="I120" s="94"/>
      <c r="J120" s="99">
        <f t="shared" si="1"/>
        <v>50000</v>
      </c>
    </row>
    <row r="121" spans="1:10">
      <c r="A121" s="153">
        <v>45774</v>
      </c>
      <c r="B121" s="93">
        <f>SUMIF(יוצאים!$A$5:$A$5835,מרכז!A121,יוצאים!$D$5:$D$5835)</f>
        <v>0</v>
      </c>
      <c r="C121" s="93">
        <f>HLOOKUP(DAY($A121),'טב.הו"ק'!$G$4:$AK$162,'טב.הו"ק'!$A$162+2,FALSE)</f>
        <v>0</v>
      </c>
      <c r="D121" s="93">
        <f>IF(A121&gt;=הלוואות!$D$5,IF(מרכז!A121&lt;=הלוואות!$E$5,IF(DAY(מרכז!A121)=הלוואות!$F$5,הלוואות!$G$5,0),0),0)+IF(A121&gt;=הלוואות!$D$6,IF(מרכז!A121&lt;=הלוואות!$E$6,IF(DAY(מרכז!A121)=הלוואות!$F$6,הלוואות!$G$6,0),0),0)+IF(A121&gt;=הלוואות!$D$7,IF(מרכז!A121&lt;=הלוואות!$E$7,IF(DAY(מרכז!A121)=הלוואות!$F$7,הלוואות!$G$7,0),0),0)+IF(A121&gt;=הלוואות!$D$8,IF(מרכז!A121&lt;=הלוואות!$E$8,IF(DAY(מרכז!A121)=הלוואות!$F$8,הלוואות!$G$8,0),0),0)+IF(A121&gt;=הלוואות!$D$9,IF(מרכז!A121&lt;=הלוואות!$E$9,IF(DAY(מרכז!A121)=הלוואות!$F$9,הלוואות!$G$9,0),0),0)+IF(A121&gt;=הלוואות!$D$10,IF(מרכז!A121&lt;=הלוואות!$E$10,IF(DAY(מרכז!A121)=הלוואות!$F$10,הלוואות!$G$10,0),0),0)+IF(A121&gt;=הלוואות!$D$11,IF(מרכז!A121&lt;=הלוואות!$E$11,IF(DAY(מרכז!A121)=הלוואות!$F$11,הלוואות!$G$11,0),0),0)+IF(A121&gt;=הלוואות!$D$12,IF(מרכז!A121&lt;=הלוואות!$E$12,IF(DAY(מרכז!A121)=הלוואות!$F$12,הלוואות!$G$12,0),0),0)+IF(A121&gt;=הלוואות!$D$13,IF(מרכז!A121&lt;=הלוואות!$E$13,IF(DAY(מרכז!A121)=הלוואות!$F$13,הלוואות!$G$13,0),0),0)+IF(A121&gt;=הלוואות!$D$14,IF(מרכז!A121&lt;=הלוואות!$E$14,IF(DAY(מרכז!A121)=הלוואות!$F$14,הלוואות!$G$14,0),0),0)+IF(A121&gt;=הלוואות!$D$15,IF(מרכז!A121&lt;=הלוואות!$E$15,IF(DAY(מרכז!A121)=הלוואות!$F$15,הלוואות!$G$15,0),0),0)+IF(A121&gt;=הלוואות!$D$16,IF(מרכז!A121&lt;=הלוואות!$E$16,IF(DAY(מרכז!A121)=הלוואות!$F$16,הלוואות!$G$16,0),0),0)+IF(A121&gt;=הלוואות!$D$17,IF(מרכז!A121&lt;=הלוואות!$E$17,IF(DAY(מרכז!A121)=הלוואות!$F$17,הלוואות!$G$17,0),0),0)+IF(A121&gt;=הלוואות!$D$18,IF(מרכז!A121&lt;=הלוואות!$E$18,IF(DAY(מרכז!A121)=הלוואות!$F$18,הלוואות!$G$18,0),0),0)+IF(A121&gt;=הלוואות!$D$19,IF(מרכז!A121&lt;=הלוואות!$E$19,IF(DAY(מרכז!A121)=הלוואות!$F$19,הלוואות!$G$19,0),0),0)+IF(A121&gt;=הלוואות!$D$20,IF(מרכז!A121&lt;=הלוואות!$E$20,IF(DAY(מרכז!A121)=הלוואות!$F$20,הלוואות!$G$20,0),0),0)+IF(A121&gt;=הלוואות!$D$21,IF(מרכז!A121&lt;=הלוואות!$E$21,IF(DAY(מרכז!A121)=הלוואות!$F$21,הלוואות!$G$21,0),0),0)+IF(A121&gt;=הלוואות!$D$22,IF(מרכז!A121&lt;=הלוואות!$E$22,IF(DAY(מרכז!A121)=הלוואות!$F$22,הלוואות!$G$22,0),0),0)+IF(A121&gt;=הלוואות!$D$23,IF(מרכז!A121&lt;=הלוואות!$E$23,IF(DAY(מרכז!A121)=הלוואות!$F$23,הלוואות!$G$23,0),0),0)+IF(A121&gt;=הלוואות!$D$24,IF(מרכז!A121&lt;=הלוואות!$E$24,IF(DAY(מרכז!A121)=הלוואות!$F$24,הלוואות!$G$24,0),0),0)+IF(A121&gt;=הלוואות!$D$25,IF(מרכז!A121&lt;=הלוואות!$E$25,IF(DAY(מרכז!A121)=הלוואות!$F$25,הלוואות!$G$25,0),0),0)+IF(A121&gt;=הלוואות!$D$26,IF(מרכז!A121&lt;=הלוואות!$E$26,IF(DAY(מרכז!A121)=הלוואות!$F$26,הלוואות!$G$26,0),0),0)+IF(A121&gt;=הלוואות!$D$27,IF(מרכז!A121&lt;=הלוואות!$E$27,IF(DAY(מרכז!A121)=הלוואות!$F$27,הלוואות!$G$27,0),0),0)+IF(A121&gt;=הלוואות!$D$28,IF(מרכז!A121&lt;=הלוואות!$E$28,IF(DAY(מרכז!A121)=הלוואות!$F$28,הלוואות!$G$28,0),0),0)+IF(A121&gt;=הלוואות!$D$29,IF(מרכז!A121&lt;=הלוואות!$E$29,IF(DAY(מרכז!A121)=הלוואות!$F$29,הלוואות!$G$29,0),0),0)+IF(A121&gt;=הלוואות!$D$30,IF(מרכז!A121&lt;=הלוואות!$E$30,IF(DAY(מרכז!A121)=הלוואות!$F$30,הלוואות!$G$30,0),0),0)+IF(A121&gt;=הלוואות!$D$31,IF(מרכז!A121&lt;=הלוואות!$E$31,IF(DAY(מרכז!A121)=הלוואות!$F$31,הלוואות!$G$31,0),0),0)+IF(A121&gt;=הלוואות!$D$32,IF(מרכז!A121&lt;=הלוואות!$E$32,IF(DAY(מרכז!A121)=הלוואות!$F$32,הלוואות!$G$32,0),0),0)+IF(A121&gt;=הלוואות!$D$33,IF(מרכז!A121&lt;=הלוואות!$E$33,IF(DAY(מרכז!A121)=הלוואות!$F$33,הלוואות!$G$33,0),0),0)+IF(A121&gt;=הלוואות!$D$34,IF(מרכז!A121&lt;=הלוואות!$E$34,IF(DAY(מרכז!A121)=הלוואות!$F$34,הלוואות!$G$34,0),0),0)</f>
        <v>0</v>
      </c>
      <c r="E121" s="93">
        <f>SUMIF(הלוואות!$D$46:$D$65,מרכז!A121,הלוואות!$E$46:$E$65)</f>
        <v>0</v>
      </c>
      <c r="F121" s="93">
        <f>SUMIF(נכנסים!$A$5:$A$5890,מרכז!A121,נכנסים!$B$5:$B$5890)</f>
        <v>0</v>
      </c>
      <c r="G121" s="94"/>
      <c r="H121" s="94"/>
      <c r="I121" s="94"/>
      <c r="J121" s="99">
        <f t="shared" si="1"/>
        <v>50000</v>
      </c>
    </row>
    <row r="122" spans="1:10">
      <c r="A122" s="153">
        <v>45775</v>
      </c>
      <c r="B122" s="93">
        <f>SUMIF(יוצאים!$A$5:$A$5835,מרכז!A122,יוצאים!$D$5:$D$5835)</f>
        <v>0</v>
      </c>
      <c r="C122" s="93">
        <f>HLOOKUP(DAY($A122),'טב.הו"ק'!$G$4:$AK$162,'טב.הו"ק'!$A$162+2,FALSE)</f>
        <v>0</v>
      </c>
      <c r="D122" s="93">
        <f>IF(A122&gt;=הלוואות!$D$5,IF(מרכז!A122&lt;=הלוואות!$E$5,IF(DAY(מרכז!A122)=הלוואות!$F$5,הלוואות!$G$5,0),0),0)+IF(A122&gt;=הלוואות!$D$6,IF(מרכז!A122&lt;=הלוואות!$E$6,IF(DAY(מרכז!A122)=הלוואות!$F$6,הלוואות!$G$6,0),0),0)+IF(A122&gt;=הלוואות!$D$7,IF(מרכז!A122&lt;=הלוואות!$E$7,IF(DAY(מרכז!A122)=הלוואות!$F$7,הלוואות!$G$7,0),0),0)+IF(A122&gt;=הלוואות!$D$8,IF(מרכז!A122&lt;=הלוואות!$E$8,IF(DAY(מרכז!A122)=הלוואות!$F$8,הלוואות!$G$8,0),0),0)+IF(A122&gt;=הלוואות!$D$9,IF(מרכז!A122&lt;=הלוואות!$E$9,IF(DAY(מרכז!A122)=הלוואות!$F$9,הלוואות!$G$9,0),0),0)+IF(A122&gt;=הלוואות!$D$10,IF(מרכז!A122&lt;=הלוואות!$E$10,IF(DAY(מרכז!A122)=הלוואות!$F$10,הלוואות!$G$10,0),0),0)+IF(A122&gt;=הלוואות!$D$11,IF(מרכז!A122&lt;=הלוואות!$E$11,IF(DAY(מרכז!A122)=הלוואות!$F$11,הלוואות!$G$11,0),0),0)+IF(A122&gt;=הלוואות!$D$12,IF(מרכז!A122&lt;=הלוואות!$E$12,IF(DAY(מרכז!A122)=הלוואות!$F$12,הלוואות!$G$12,0),0),0)+IF(A122&gt;=הלוואות!$D$13,IF(מרכז!A122&lt;=הלוואות!$E$13,IF(DAY(מרכז!A122)=הלוואות!$F$13,הלוואות!$G$13,0),0),0)+IF(A122&gt;=הלוואות!$D$14,IF(מרכז!A122&lt;=הלוואות!$E$14,IF(DAY(מרכז!A122)=הלוואות!$F$14,הלוואות!$G$14,0),0),0)+IF(A122&gt;=הלוואות!$D$15,IF(מרכז!A122&lt;=הלוואות!$E$15,IF(DAY(מרכז!A122)=הלוואות!$F$15,הלוואות!$G$15,0),0),0)+IF(A122&gt;=הלוואות!$D$16,IF(מרכז!A122&lt;=הלוואות!$E$16,IF(DAY(מרכז!A122)=הלוואות!$F$16,הלוואות!$G$16,0),0),0)+IF(A122&gt;=הלוואות!$D$17,IF(מרכז!A122&lt;=הלוואות!$E$17,IF(DAY(מרכז!A122)=הלוואות!$F$17,הלוואות!$G$17,0),0),0)+IF(A122&gt;=הלוואות!$D$18,IF(מרכז!A122&lt;=הלוואות!$E$18,IF(DAY(מרכז!A122)=הלוואות!$F$18,הלוואות!$G$18,0),0),0)+IF(A122&gt;=הלוואות!$D$19,IF(מרכז!A122&lt;=הלוואות!$E$19,IF(DAY(מרכז!A122)=הלוואות!$F$19,הלוואות!$G$19,0),0),0)+IF(A122&gt;=הלוואות!$D$20,IF(מרכז!A122&lt;=הלוואות!$E$20,IF(DAY(מרכז!A122)=הלוואות!$F$20,הלוואות!$G$20,0),0),0)+IF(A122&gt;=הלוואות!$D$21,IF(מרכז!A122&lt;=הלוואות!$E$21,IF(DAY(מרכז!A122)=הלוואות!$F$21,הלוואות!$G$21,0),0),0)+IF(A122&gt;=הלוואות!$D$22,IF(מרכז!A122&lt;=הלוואות!$E$22,IF(DAY(מרכז!A122)=הלוואות!$F$22,הלוואות!$G$22,0),0),0)+IF(A122&gt;=הלוואות!$D$23,IF(מרכז!A122&lt;=הלוואות!$E$23,IF(DAY(מרכז!A122)=הלוואות!$F$23,הלוואות!$G$23,0),0),0)+IF(A122&gt;=הלוואות!$D$24,IF(מרכז!A122&lt;=הלוואות!$E$24,IF(DAY(מרכז!A122)=הלוואות!$F$24,הלוואות!$G$24,0),0),0)+IF(A122&gt;=הלוואות!$D$25,IF(מרכז!A122&lt;=הלוואות!$E$25,IF(DAY(מרכז!A122)=הלוואות!$F$25,הלוואות!$G$25,0),0),0)+IF(A122&gt;=הלוואות!$D$26,IF(מרכז!A122&lt;=הלוואות!$E$26,IF(DAY(מרכז!A122)=הלוואות!$F$26,הלוואות!$G$26,0),0),0)+IF(A122&gt;=הלוואות!$D$27,IF(מרכז!A122&lt;=הלוואות!$E$27,IF(DAY(מרכז!A122)=הלוואות!$F$27,הלוואות!$G$27,0),0),0)+IF(A122&gt;=הלוואות!$D$28,IF(מרכז!A122&lt;=הלוואות!$E$28,IF(DAY(מרכז!A122)=הלוואות!$F$28,הלוואות!$G$28,0),0),0)+IF(A122&gt;=הלוואות!$D$29,IF(מרכז!A122&lt;=הלוואות!$E$29,IF(DAY(מרכז!A122)=הלוואות!$F$29,הלוואות!$G$29,0),0),0)+IF(A122&gt;=הלוואות!$D$30,IF(מרכז!A122&lt;=הלוואות!$E$30,IF(DAY(מרכז!A122)=הלוואות!$F$30,הלוואות!$G$30,0),0),0)+IF(A122&gt;=הלוואות!$D$31,IF(מרכז!A122&lt;=הלוואות!$E$31,IF(DAY(מרכז!A122)=הלוואות!$F$31,הלוואות!$G$31,0),0),0)+IF(A122&gt;=הלוואות!$D$32,IF(מרכז!A122&lt;=הלוואות!$E$32,IF(DAY(מרכז!A122)=הלוואות!$F$32,הלוואות!$G$32,0),0),0)+IF(A122&gt;=הלוואות!$D$33,IF(מרכז!A122&lt;=הלוואות!$E$33,IF(DAY(מרכז!A122)=הלוואות!$F$33,הלוואות!$G$33,0),0),0)+IF(A122&gt;=הלוואות!$D$34,IF(מרכז!A122&lt;=הלוואות!$E$34,IF(DAY(מרכז!A122)=הלוואות!$F$34,הלוואות!$G$34,0),0),0)</f>
        <v>0</v>
      </c>
      <c r="E122" s="93">
        <f>SUMIF(הלוואות!$D$46:$D$65,מרכז!A122,הלוואות!$E$46:$E$65)</f>
        <v>0</v>
      </c>
      <c r="F122" s="93">
        <f>SUMIF(נכנסים!$A$5:$A$5890,מרכז!A122,נכנסים!$B$5:$B$5890)</f>
        <v>0</v>
      </c>
      <c r="G122" s="94"/>
      <c r="H122" s="94"/>
      <c r="I122" s="94"/>
      <c r="J122" s="99">
        <f t="shared" si="1"/>
        <v>50000</v>
      </c>
    </row>
    <row r="123" spans="1:10">
      <c r="A123" s="153">
        <v>45776</v>
      </c>
      <c r="B123" s="93">
        <f>SUMIF(יוצאים!$A$5:$A$5835,מרכז!A123,יוצאים!$D$5:$D$5835)</f>
        <v>0</v>
      </c>
      <c r="C123" s="93">
        <f>HLOOKUP(DAY($A123),'טב.הו"ק'!$G$4:$AK$162,'טב.הו"ק'!$A$162+2,FALSE)</f>
        <v>0</v>
      </c>
      <c r="D123" s="93">
        <f>IF(A123&gt;=הלוואות!$D$5,IF(מרכז!A123&lt;=הלוואות!$E$5,IF(DAY(מרכז!A123)=הלוואות!$F$5,הלוואות!$G$5,0),0),0)+IF(A123&gt;=הלוואות!$D$6,IF(מרכז!A123&lt;=הלוואות!$E$6,IF(DAY(מרכז!A123)=הלוואות!$F$6,הלוואות!$G$6,0),0),0)+IF(A123&gt;=הלוואות!$D$7,IF(מרכז!A123&lt;=הלוואות!$E$7,IF(DAY(מרכז!A123)=הלוואות!$F$7,הלוואות!$G$7,0),0),0)+IF(A123&gt;=הלוואות!$D$8,IF(מרכז!A123&lt;=הלוואות!$E$8,IF(DAY(מרכז!A123)=הלוואות!$F$8,הלוואות!$G$8,0),0),0)+IF(A123&gt;=הלוואות!$D$9,IF(מרכז!A123&lt;=הלוואות!$E$9,IF(DAY(מרכז!A123)=הלוואות!$F$9,הלוואות!$G$9,0),0),0)+IF(A123&gt;=הלוואות!$D$10,IF(מרכז!A123&lt;=הלוואות!$E$10,IF(DAY(מרכז!A123)=הלוואות!$F$10,הלוואות!$G$10,0),0),0)+IF(A123&gt;=הלוואות!$D$11,IF(מרכז!A123&lt;=הלוואות!$E$11,IF(DAY(מרכז!A123)=הלוואות!$F$11,הלוואות!$G$11,0),0),0)+IF(A123&gt;=הלוואות!$D$12,IF(מרכז!A123&lt;=הלוואות!$E$12,IF(DAY(מרכז!A123)=הלוואות!$F$12,הלוואות!$G$12,0),0),0)+IF(A123&gt;=הלוואות!$D$13,IF(מרכז!A123&lt;=הלוואות!$E$13,IF(DAY(מרכז!A123)=הלוואות!$F$13,הלוואות!$G$13,0),0),0)+IF(A123&gt;=הלוואות!$D$14,IF(מרכז!A123&lt;=הלוואות!$E$14,IF(DAY(מרכז!A123)=הלוואות!$F$14,הלוואות!$G$14,0),0),0)+IF(A123&gt;=הלוואות!$D$15,IF(מרכז!A123&lt;=הלוואות!$E$15,IF(DAY(מרכז!A123)=הלוואות!$F$15,הלוואות!$G$15,0),0),0)+IF(A123&gt;=הלוואות!$D$16,IF(מרכז!A123&lt;=הלוואות!$E$16,IF(DAY(מרכז!A123)=הלוואות!$F$16,הלוואות!$G$16,0),0),0)+IF(A123&gt;=הלוואות!$D$17,IF(מרכז!A123&lt;=הלוואות!$E$17,IF(DAY(מרכז!A123)=הלוואות!$F$17,הלוואות!$G$17,0),0),0)+IF(A123&gt;=הלוואות!$D$18,IF(מרכז!A123&lt;=הלוואות!$E$18,IF(DAY(מרכז!A123)=הלוואות!$F$18,הלוואות!$G$18,0),0),0)+IF(A123&gt;=הלוואות!$D$19,IF(מרכז!A123&lt;=הלוואות!$E$19,IF(DAY(מרכז!A123)=הלוואות!$F$19,הלוואות!$G$19,0),0),0)+IF(A123&gt;=הלוואות!$D$20,IF(מרכז!A123&lt;=הלוואות!$E$20,IF(DAY(מרכז!A123)=הלוואות!$F$20,הלוואות!$G$20,0),0),0)+IF(A123&gt;=הלוואות!$D$21,IF(מרכז!A123&lt;=הלוואות!$E$21,IF(DAY(מרכז!A123)=הלוואות!$F$21,הלוואות!$G$21,0),0),0)+IF(A123&gt;=הלוואות!$D$22,IF(מרכז!A123&lt;=הלוואות!$E$22,IF(DAY(מרכז!A123)=הלוואות!$F$22,הלוואות!$G$22,0),0),0)+IF(A123&gt;=הלוואות!$D$23,IF(מרכז!A123&lt;=הלוואות!$E$23,IF(DAY(מרכז!A123)=הלוואות!$F$23,הלוואות!$G$23,0),0),0)+IF(A123&gt;=הלוואות!$D$24,IF(מרכז!A123&lt;=הלוואות!$E$24,IF(DAY(מרכז!A123)=הלוואות!$F$24,הלוואות!$G$24,0),0),0)+IF(A123&gt;=הלוואות!$D$25,IF(מרכז!A123&lt;=הלוואות!$E$25,IF(DAY(מרכז!A123)=הלוואות!$F$25,הלוואות!$G$25,0),0),0)+IF(A123&gt;=הלוואות!$D$26,IF(מרכז!A123&lt;=הלוואות!$E$26,IF(DAY(מרכז!A123)=הלוואות!$F$26,הלוואות!$G$26,0),0),0)+IF(A123&gt;=הלוואות!$D$27,IF(מרכז!A123&lt;=הלוואות!$E$27,IF(DAY(מרכז!A123)=הלוואות!$F$27,הלוואות!$G$27,0),0),0)+IF(A123&gt;=הלוואות!$D$28,IF(מרכז!A123&lt;=הלוואות!$E$28,IF(DAY(מרכז!A123)=הלוואות!$F$28,הלוואות!$G$28,0),0),0)+IF(A123&gt;=הלוואות!$D$29,IF(מרכז!A123&lt;=הלוואות!$E$29,IF(DAY(מרכז!A123)=הלוואות!$F$29,הלוואות!$G$29,0),0),0)+IF(A123&gt;=הלוואות!$D$30,IF(מרכז!A123&lt;=הלוואות!$E$30,IF(DAY(מרכז!A123)=הלוואות!$F$30,הלוואות!$G$30,0),0),0)+IF(A123&gt;=הלוואות!$D$31,IF(מרכז!A123&lt;=הלוואות!$E$31,IF(DAY(מרכז!A123)=הלוואות!$F$31,הלוואות!$G$31,0),0),0)+IF(A123&gt;=הלוואות!$D$32,IF(מרכז!A123&lt;=הלוואות!$E$32,IF(DAY(מרכז!A123)=הלוואות!$F$32,הלוואות!$G$32,0),0),0)+IF(A123&gt;=הלוואות!$D$33,IF(מרכז!A123&lt;=הלוואות!$E$33,IF(DAY(מרכז!A123)=הלוואות!$F$33,הלוואות!$G$33,0),0),0)+IF(A123&gt;=הלוואות!$D$34,IF(מרכז!A123&lt;=הלוואות!$E$34,IF(DAY(מרכז!A123)=הלוואות!$F$34,הלוואות!$G$34,0),0),0)</f>
        <v>0</v>
      </c>
      <c r="E123" s="93">
        <f>SUMIF(הלוואות!$D$46:$D$65,מרכז!A123,הלוואות!$E$46:$E$65)</f>
        <v>0</v>
      </c>
      <c r="F123" s="93">
        <f>SUMIF(נכנסים!$A$5:$A$5890,מרכז!A123,נכנסים!$B$5:$B$5890)</f>
        <v>0</v>
      </c>
      <c r="G123" s="94"/>
      <c r="H123" s="94"/>
      <c r="I123" s="94"/>
      <c r="J123" s="99">
        <f t="shared" si="1"/>
        <v>50000</v>
      </c>
    </row>
    <row r="124" spans="1:10">
      <c r="A124" s="153">
        <v>45777</v>
      </c>
      <c r="B124" s="93">
        <f>SUMIF(יוצאים!$A$5:$A$5835,מרכז!A124,יוצאים!$D$5:$D$5835)</f>
        <v>0</v>
      </c>
      <c r="C124" s="93">
        <f>HLOOKUP(DAY($A124),'טב.הו"ק'!$G$4:$AK$162,'טב.הו"ק'!$A$162+2,FALSE)</f>
        <v>0</v>
      </c>
      <c r="D124" s="93">
        <f>IF(A124&gt;=הלוואות!$D$5,IF(מרכז!A124&lt;=הלוואות!$E$5,IF(DAY(מרכז!A124)=הלוואות!$F$5,הלוואות!$G$5,0),0),0)+IF(A124&gt;=הלוואות!$D$6,IF(מרכז!A124&lt;=הלוואות!$E$6,IF(DAY(מרכז!A124)=הלוואות!$F$6,הלוואות!$G$6,0),0),0)+IF(A124&gt;=הלוואות!$D$7,IF(מרכז!A124&lt;=הלוואות!$E$7,IF(DAY(מרכז!A124)=הלוואות!$F$7,הלוואות!$G$7,0),0),0)+IF(A124&gt;=הלוואות!$D$8,IF(מרכז!A124&lt;=הלוואות!$E$8,IF(DAY(מרכז!A124)=הלוואות!$F$8,הלוואות!$G$8,0),0),0)+IF(A124&gt;=הלוואות!$D$9,IF(מרכז!A124&lt;=הלוואות!$E$9,IF(DAY(מרכז!A124)=הלוואות!$F$9,הלוואות!$G$9,0),0),0)+IF(A124&gt;=הלוואות!$D$10,IF(מרכז!A124&lt;=הלוואות!$E$10,IF(DAY(מרכז!A124)=הלוואות!$F$10,הלוואות!$G$10,0),0),0)+IF(A124&gt;=הלוואות!$D$11,IF(מרכז!A124&lt;=הלוואות!$E$11,IF(DAY(מרכז!A124)=הלוואות!$F$11,הלוואות!$G$11,0),0),0)+IF(A124&gt;=הלוואות!$D$12,IF(מרכז!A124&lt;=הלוואות!$E$12,IF(DAY(מרכז!A124)=הלוואות!$F$12,הלוואות!$G$12,0),0),0)+IF(A124&gt;=הלוואות!$D$13,IF(מרכז!A124&lt;=הלוואות!$E$13,IF(DAY(מרכז!A124)=הלוואות!$F$13,הלוואות!$G$13,0),0),0)+IF(A124&gt;=הלוואות!$D$14,IF(מרכז!A124&lt;=הלוואות!$E$14,IF(DAY(מרכז!A124)=הלוואות!$F$14,הלוואות!$G$14,0),0),0)+IF(A124&gt;=הלוואות!$D$15,IF(מרכז!A124&lt;=הלוואות!$E$15,IF(DAY(מרכז!A124)=הלוואות!$F$15,הלוואות!$G$15,0),0),0)+IF(A124&gt;=הלוואות!$D$16,IF(מרכז!A124&lt;=הלוואות!$E$16,IF(DAY(מרכז!A124)=הלוואות!$F$16,הלוואות!$G$16,0),0),0)+IF(A124&gt;=הלוואות!$D$17,IF(מרכז!A124&lt;=הלוואות!$E$17,IF(DAY(מרכז!A124)=הלוואות!$F$17,הלוואות!$G$17,0),0),0)+IF(A124&gt;=הלוואות!$D$18,IF(מרכז!A124&lt;=הלוואות!$E$18,IF(DAY(מרכז!A124)=הלוואות!$F$18,הלוואות!$G$18,0),0),0)+IF(A124&gt;=הלוואות!$D$19,IF(מרכז!A124&lt;=הלוואות!$E$19,IF(DAY(מרכז!A124)=הלוואות!$F$19,הלוואות!$G$19,0),0),0)+IF(A124&gt;=הלוואות!$D$20,IF(מרכז!A124&lt;=הלוואות!$E$20,IF(DAY(מרכז!A124)=הלוואות!$F$20,הלוואות!$G$20,0),0),0)+IF(A124&gt;=הלוואות!$D$21,IF(מרכז!A124&lt;=הלוואות!$E$21,IF(DAY(מרכז!A124)=הלוואות!$F$21,הלוואות!$G$21,0),0),0)+IF(A124&gt;=הלוואות!$D$22,IF(מרכז!A124&lt;=הלוואות!$E$22,IF(DAY(מרכז!A124)=הלוואות!$F$22,הלוואות!$G$22,0),0),0)+IF(A124&gt;=הלוואות!$D$23,IF(מרכז!A124&lt;=הלוואות!$E$23,IF(DAY(מרכז!A124)=הלוואות!$F$23,הלוואות!$G$23,0),0),0)+IF(A124&gt;=הלוואות!$D$24,IF(מרכז!A124&lt;=הלוואות!$E$24,IF(DAY(מרכז!A124)=הלוואות!$F$24,הלוואות!$G$24,0),0),0)+IF(A124&gt;=הלוואות!$D$25,IF(מרכז!A124&lt;=הלוואות!$E$25,IF(DAY(מרכז!A124)=הלוואות!$F$25,הלוואות!$G$25,0),0),0)+IF(A124&gt;=הלוואות!$D$26,IF(מרכז!A124&lt;=הלוואות!$E$26,IF(DAY(מרכז!A124)=הלוואות!$F$26,הלוואות!$G$26,0),0),0)+IF(A124&gt;=הלוואות!$D$27,IF(מרכז!A124&lt;=הלוואות!$E$27,IF(DAY(מרכז!A124)=הלוואות!$F$27,הלוואות!$G$27,0),0),0)+IF(A124&gt;=הלוואות!$D$28,IF(מרכז!A124&lt;=הלוואות!$E$28,IF(DAY(מרכז!A124)=הלוואות!$F$28,הלוואות!$G$28,0),0),0)+IF(A124&gt;=הלוואות!$D$29,IF(מרכז!A124&lt;=הלוואות!$E$29,IF(DAY(מרכז!A124)=הלוואות!$F$29,הלוואות!$G$29,0),0),0)+IF(A124&gt;=הלוואות!$D$30,IF(מרכז!A124&lt;=הלוואות!$E$30,IF(DAY(מרכז!A124)=הלוואות!$F$30,הלוואות!$G$30,0),0),0)+IF(A124&gt;=הלוואות!$D$31,IF(מרכז!A124&lt;=הלוואות!$E$31,IF(DAY(מרכז!A124)=הלוואות!$F$31,הלוואות!$G$31,0),0),0)+IF(A124&gt;=הלוואות!$D$32,IF(מרכז!A124&lt;=הלוואות!$E$32,IF(DAY(מרכז!A124)=הלוואות!$F$32,הלוואות!$G$32,0),0),0)+IF(A124&gt;=הלוואות!$D$33,IF(מרכז!A124&lt;=הלוואות!$E$33,IF(DAY(מרכז!A124)=הלוואות!$F$33,הלוואות!$G$33,0),0),0)+IF(A124&gt;=הלוואות!$D$34,IF(מרכז!A124&lt;=הלוואות!$E$34,IF(DAY(מרכז!A124)=הלוואות!$F$34,הלוואות!$G$34,0),0),0)</f>
        <v>0</v>
      </c>
      <c r="E124" s="93">
        <f>SUMIF(הלוואות!$D$46:$D$65,מרכז!A124,הלוואות!$E$46:$E$65)</f>
        <v>0</v>
      </c>
      <c r="F124" s="93">
        <f>SUMIF(נכנסים!$A$5:$A$5890,מרכז!A124,נכנסים!$B$5:$B$5890)</f>
        <v>0</v>
      </c>
      <c r="G124" s="94"/>
      <c r="H124" s="94"/>
      <c r="I124" s="94"/>
      <c r="J124" s="99">
        <f t="shared" si="1"/>
        <v>50000</v>
      </c>
    </row>
    <row r="125" spans="1:10">
      <c r="A125" s="153">
        <v>45778</v>
      </c>
      <c r="B125" s="93">
        <f>SUMIF(יוצאים!$A$5:$A$5835,מרכז!A125,יוצאים!$D$5:$D$5835)</f>
        <v>0</v>
      </c>
      <c r="C125" s="93">
        <f>HLOOKUP(DAY($A125),'טב.הו"ק'!$G$4:$AK$162,'טב.הו"ק'!$A$162+2,FALSE)</f>
        <v>0</v>
      </c>
      <c r="D125" s="93">
        <f>IF(A125&gt;=הלוואות!$D$5,IF(מרכז!A125&lt;=הלוואות!$E$5,IF(DAY(מרכז!A125)=הלוואות!$F$5,הלוואות!$G$5,0),0),0)+IF(A125&gt;=הלוואות!$D$6,IF(מרכז!A125&lt;=הלוואות!$E$6,IF(DAY(מרכז!A125)=הלוואות!$F$6,הלוואות!$G$6,0),0),0)+IF(A125&gt;=הלוואות!$D$7,IF(מרכז!A125&lt;=הלוואות!$E$7,IF(DAY(מרכז!A125)=הלוואות!$F$7,הלוואות!$G$7,0),0),0)+IF(A125&gt;=הלוואות!$D$8,IF(מרכז!A125&lt;=הלוואות!$E$8,IF(DAY(מרכז!A125)=הלוואות!$F$8,הלוואות!$G$8,0),0),0)+IF(A125&gt;=הלוואות!$D$9,IF(מרכז!A125&lt;=הלוואות!$E$9,IF(DAY(מרכז!A125)=הלוואות!$F$9,הלוואות!$G$9,0),0),0)+IF(A125&gt;=הלוואות!$D$10,IF(מרכז!A125&lt;=הלוואות!$E$10,IF(DAY(מרכז!A125)=הלוואות!$F$10,הלוואות!$G$10,0),0),0)+IF(A125&gt;=הלוואות!$D$11,IF(מרכז!A125&lt;=הלוואות!$E$11,IF(DAY(מרכז!A125)=הלוואות!$F$11,הלוואות!$G$11,0),0),0)+IF(A125&gt;=הלוואות!$D$12,IF(מרכז!A125&lt;=הלוואות!$E$12,IF(DAY(מרכז!A125)=הלוואות!$F$12,הלוואות!$G$12,0),0),0)+IF(A125&gt;=הלוואות!$D$13,IF(מרכז!A125&lt;=הלוואות!$E$13,IF(DAY(מרכז!A125)=הלוואות!$F$13,הלוואות!$G$13,0),0),0)+IF(A125&gt;=הלוואות!$D$14,IF(מרכז!A125&lt;=הלוואות!$E$14,IF(DAY(מרכז!A125)=הלוואות!$F$14,הלוואות!$G$14,0),0),0)+IF(A125&gt;=הלוואות!$D$15,IF(מרכז!A125&lt;=הלוואות!$E$15,IF(DAY(מרכז!A125)=הלוואות!$F$15,הלוואות!$G$15,0),0),0)+IF(A125&gt;=הלוואות!$D$16,IF(מרכז!A125&lt;=הלוואות!$E$16,IF(DAY(מרכז!A125)=הלוואות!$F$16,הלוואות!$G$16,0),0),0)+IF(A125&gt;=הלוואות!$D$17,IF(מרכז!A125&lt;=הלוואות!$E$17,IF(DAY(מרכז!A125)=הלוואות!$F$17,הלוואות!$G$17,0),0),0)+IF(A125&gt;=הלוואות!$D$18,IF(מרכז!A125&lt;=הלוואות!$E$18,IF(DAY(מרכז!A125)=הלוואות!$F$18,הלוואות!$G$18,0),0),0)+IF(A125&gt;=הלוואות!$D$19,IF(מרכז!A125&lt;=הלוואות!$E$19,IF(DAY(מרכז!A125)=הלוואות!$F$19,הלוואות!$G$19,0),0),0)+IF(A125&gt;=הלוואות!$D$20,IF(מרכז!A125&lt;=הלוואות!$E$20,IF(DAY(מרכז!A125)=הלוואות!$F$20,הלוואות!$G$20,0),0),0)+IF(A125&gt;=הלוואות!$D$21,IF(מרכז!A125&lt;=הלוואות!$E$21,IF(DAY(מרכז!A125)=הלוואות!$F$21,הלוואות!$G$21,0),0),0)+IF(A125&gt;=הלוואות!$D$22,IF(מרכז!A125&lt;=הלוואות!$E$22,IF(DAY(מרכז!A125)=הלוואות!$F$22,הלוואות!$G$22,0),0),0)+IF(A125&gt;=הלוואות!$D$23,IF(מרכז!A125&lt;=הלוואות!$E$23,IF(DAY(מרכז!A125)=הלוואות!$F$23,הלוואות!$G$23,0),0),0)+IF(A125&gt;=הלוואות!$D$24,IF(מרכז!A125&lt;=הלוואות!$E$24,IF(DAY(מרכז!A125)=הלוואות!$F$24,הלוואות!$G$24,0),0),0)+IF(A125&gt;=הלוואות!$D$25,IF(מרכז!A125&lt;=הלוואות!$E$25,IF(DAY(מרכז!A125)=הלוואות!$F$25,הלוואות!$G$25,0),0),0)+IF(A125&gt;=הלוואות!$D$26,IF(מרכז!A125&lt;=הלוואות!$E$26,IF(DAY(מרכז!A125)=הלוואות!$F$26,הלוואות!$G$26,0),0),0)+IF(A125&gt;=הלוואות!$D$27,IF(מרכז!A125&lt;=הלוואות!$E$27,IF(DAY(מרכז!A125)=הלוואות!$F$27,הלוואות!$G$27,0),0),0)+IF(A125&gt;=הלוואות!$D$28,IF(מרכז!A125&lt;=הלוואות!$E$28,IF(DAY(מרכז!A125)=הלוואות!$F$28,הלוואות!$G$28,0),0),0)+IF(A125&gt;=הלוואות!$D$29,IF(מרכז!A125&lt;=הלוואות!$E$29,IF(DAY(מרכז!A125)=הלוואות!$F$29,הלוואות!$G$29,0),0),0)+IF(A125&gt;=הלוואות!$D$30,IF(מרכז!A125&lt;=הלוואות!$E$30,IF(DAY(מרכז!A125)=הלוואות!$F$30,הלוואות!$G$30,0),0),0)+IF(A125&gt;=הלוואות!$D$31,IF(מרכז!A125&lt;=הלוואות!$E$31,IF(DAY(מרכז!A125)=הלוואות!$F$31,הלוואות!$G$31,0),0),0)+IF(A125&gt;=הלוואות!$D$32,IF(מרכז!A125&lt;=הלוואות!$E$32,IF(DAY(מרכז!A125)=הלוואות!$F$32,הלוואות!$G$32,0),0),0)+IF(A125&gt;=הלוואות!$D$33,IF(מרכז!A125&lt;=הלוואות!$E$33,IF(DAY(מרכז!A125)=הלוואות!$F$33,הלוואות!$G$33,0),0),0)+IF(A125&gt;=הלוואות!$D$34,IF(מרכז!A125&lt;=הלוואות!$E$34,IF(DAY(מרכז!A125)=הלוואות!$F$34,הלוואות!$G$34,0),0),0)</f>
        <v>0</v>
      </c>
      <c r="E125" s="93">
        <f>SUMIF(הלוואות!$D$46:$D$65,מרכז!A125,הלוואות!$E$46:$E$65)</f>
        <v>0</v>
      </c>
      <c r="F125" s="93">
        <f>SUMIF(נכנסים!$A$5:$A$5890,מרכז!A125,נכנסים!$B$5:$B$5890)</f>
        <v>0</v>
      </c>
      <c r="G125" s="94"/>
      <c r="H125" s="94"/>
      <c r="I125" s="94"/>
      <c r="J125" s="99">
        <f t="shared" si="1"/>
        <v>50000</v>
      </c>
    </row>
    <row r="126" spans="1:10">
      <c r="A126" s="153">
        <v>45779</v>
      </c>
      <c r="B126" s="93">
        <f>SUMIF(יוצאים!$A$5:$A$5835,מרכז!A126,יוצאים!$D$5:$D$5835)</f>
        <v>0</v>
      </c>
      <c r="C126" s="93">
        <f>HLOOKUP(DAY($A126),'טב.הו"ק'!$G$4:$AK$162,'טב.הו"ק'!$A$162+2,FALSE)</f>
        <v>0</v>
      </c>
      <c r="D126" s="93">
        <f>IF(A126&gt;=הלוואות!$D$5,IF(מרכז!A126&lt;=הלוואות!$E$5,IF(DAY(מרכז!A126)=הלוואות!$F$5,הלוואות!$G$5,0),0),0)+IF(A126&gt;=הלוואות!$D$6,IF(מרכז!A126&lt;=הלוואות!$E$6,IF(DAY(מרכז!A126)=הלוואות!$F$6,הלוואות!$G$6,0),0),0)+IF(A126&gt;=הלוואות!$D$7,IF(מרכז!A126&lt;=הלוואות!$E$7,IF(DAY(מרכז!A126)=הלוואות!$F$7,הלוואות!$G$7,0),0),0)+IF(A126&gt;=הלוואות!$D$8,IF(מרכז!A126&lt;=הלוואות!$E$8,IF(DAY(מרכז!A126)=הלוואות!$F$8,הלוואות!$G$8,0),0),0)+IF(A126&gt;=הלוואות!$D$9,IF(מרכז!A126&lt;=הלוואות!$E$9,IF(DAY(מרכז!A126)=הלוואות!$F$9,הלוואות!$G$9,0),0),0)+IF(A126&gt;=הלוואות!$D$10,IF(מרכז!A126&lt;=הלוואות!$E$10,IF(DAY(מרכז!A126)=הלוואות!$F$10,הלוואות!$G$10,0),0),0)+IF(A126&gt;=הלוואות!$D$11,IF(מרכז!A126&lt;=הלוואות!$E$11,IF(DAY(מרכז!A126)=הלוואות!$F$11,הלוואות!$G$11,0),0),0)+IF(A126&gt;=הלוואות!$D$12,IF(מרכז!A126&lt;=הלוואות!$E$12,IF(DAY(מרכז!A126)=הלוואות!$F$12,הלוואות!$G$12,0),0),0)+IF(A126&gt;=הלוואות!$D$13,IF(מרכז!A126&lt;=הלוואות!$E$13,IF(DAY(מרכז!A126)=הלוואות!$F$13,הלוואות!$G$13,0),0),0)+IF(A126&gt;=הלוואות!$D$14,IF(מרכז!A126&lt;=הלוואות!$E$14,IF(DAY(מרכז!A126)=הלוואות!$F$14,הלוואות!$G$14,0),0),0)+IF(A126&gt;=הלוואות!$D$15,IF(מרכז!A126&lt;=הלוואות!$E$15,IF(DAY(מרכז!A126)=הלוואות!$F$15,הלוואות!$G$15,0),0),0)+IF(A126&gt;=הלוואות!$D$16,IF(מרכז!A126&lt;=הלוואות!$E$16,IF(DAY(מרכז!A126)=הלוואות!$F$16,הלוואות!$G$16,0),0),0)+IF(A126&gt;=הלוואות!$D$17,IF(מרכז!A126&lt;=הלוואות!$E$17,IF(DAY(מרכז!A126)=הלוואות!$F$17,הלוואות!$G$17,0),0),0)+IF(A126&gt;=הלוואות!$D$18,IF(מרכז!A126&lt;=הלוואות!$E$18,IF(DAY(מרכז!A126)=הלוואות!$F$18,הלוואות!$G$18,0),0),0)+IF(A126&gt;=הלוואות!$D$19,IF(מרכז!A126&lt;=הלוואות!$E$19,IF(DAY(מרכז!A126)=הלוואות!$F$19,הלוואות!$G$19,0),0),0)+IF(A126&gt;=הלוואות!$D$20,IF(מרכז!A126&lt;=הלוואות!$E$20,IF(DAY(מרכז!A126)=הלוואות!$F$20,הלוואות!$G$20,0),0),0)+IF(A126&gt;=הלוואות!$D$21,IF(מרכז!A126&lt;=הלוואות!$E$21,IF(DAY(מרכז!A126)=הלוואות!$F$21,הלוואות!$G$21,0),0),0)+IF(A126&gt;=הלוואות!$D$22,IF(מרכז!A126&lt;=הלוואות!$E$22,IF(DAY(מרכז!A126)=הלוואות!$F$22,הלוואות!$G$22,0),0),0)+IF(A126&gt;=הלוואות!$D$23,IF(מרכז!A126&lt;=הלוואות!$E$23,IF(DAY(מרכז!A126)=הלוואות!$F$23,הלוואות!$G$23,0),0),0)+IF(A126&gt;=הלוואות!$D$24,IF(מרכז!A126&lt;=הלוואות!$E$24,IF(DAY(מרכז!A126)=הלוואות!$F$24,הלוואות!$G$24,0),0),0)+IF(A126&gt;=הלוואות!$D$25,IF(מרכז!A126&lt;=הלוואות!$E$25,IF(DAY(מרכז!A126)=הלוואות!$F$25,הלוואות!$G$25,0),0),0)+IF(A126&gt;=הלוואות!$D$26,IF(מרכז!A126&lt;=הלוואות!$E$26,IF(DAY(מרכז!A126)=הלוואות!$F$26,הלוואות!$G$26,0),0),0)+IF(A126&gt;=הלוואות!$D$27,IF(מרכז!A126&lt;=הלוואות!$E$27,IF(DAY(מרכז!A126)=הלוואות!$F$27,הלוואות!$G$27,0),0),0)+IF(A126&gt;=הלוואות!$D$28,IF(מרכז!A126&lt;=הלוואות!$E$28,IF(DAY(מרכז!A126)=הלוואות!$F$28,הלוואות!$G$28,0),0),0)+IF(A126&gt;=הלוואות!$D$29,IF(מרכז!A126&lt;=הלוואות!$E$29,IF(DAY(מרכז!A126)=הלוואות!$F$29,הלוואות!$G$29,0),0),0)+IF(A126&gt;=הלוואות!$D$30,IF(מרכז!A126&lt;=הלוואות!$E$30,IF(DAY(מרכז!A126)=הלוואות!$F$30,הלוואות!$G$30,0),0),0)+IF(A126&gt;=הלוואות!$D$31,IF(מרכז!A126&lt;=הלוואות!$E$31,IF(DAY(מרכז!A126)=הלוואות!$F$31,הלוואות!$G$31,0),0),0)+IF(A126&gt;=הלוואות!$D$32,IF(מרכז!A126&lt;=הלוואות!$E$32,IF(DAY(מרכז!A126)=הלוואות!$F$32,הלוואות!$G$32,0),0),0)+IF(A126&gt;=הלוואות!$D$33,IF(מרכז!A126&lt;=הלוואות!$E$33,IF(DAY(מרכז!A126)=הלוואות!$F$33,הלוואות!$G$33,0),0),0)+IF(A126&gt;=הלוואות!$D$34,IF(מרכז!A126&lt;=הלוואות!$E$34,IF(DAY(מרכז!A126)=הלוואות!$F$34,הלוואות!$G$34,0),0),0)</f>
        <v>0</v>
      </c>
      <c r="E126" s="93">
        <f>SUMIF(הלוואות!$D$46:$D$65,מרכז!A126,הלוואות!$E$46:$E$65)</f>
        <v>0</v>
      </c>
      <c r="F126" s="93">
        <f>SUMIF(נכנסים!$A$5:$A$5890,מרכז!A126,נכנסים!$B$5:$B$5890)</f>
        <v>0</v>
      </c>
      <c r="G126" s="94"/>
      <c r="H126" s="94"/>
      <c r="I126" s="94"/>
      <c r="J126" s="99">
        <f t="shared" si="1"/>
        <v>50000</v>
      </c>
    </row>
    <row r="127" spans="1:10">
      <c r="A127" s="153">
        <v>45780</v>
      </c>
      <c r="B127" s="93">
        <f>SUMIF(יוצאים!$A$5:$A$5835,מרכז!A127,יוצאים!$D$5:$D$5835)</f>
        <v>0</v>
      </c>
      <c r="C127" s="93">
        <f>HLOOKUP(DAY($A127),'טב.הו"ק'!$G$4:$AK$162,'טב.הו"ק'!$A$162+2,FALSE)</f>
        <v>0</v>
      </c>
      <c r="D127" s="93">
        <f>IF(A127&gt;=הלוואות!$D$5,IF(מרכז!A127&lt;=הלוואות!$E$5,IF(DAY(מרכז!A127)=הלוואות!$F$5,הלוואות!$G$5,0),0),0)+IF(A127&gt;=הלוואות!$D$6,IF(מרכז!A127&lt;=הלוואות!$E$6,IF(DAY(מרכז!A127)=הלוואות!$F$6,הלוואות!$G$6,0),0),0)+IF(A127&gt;=הלוואות!$D$7,IF(מרכז!A127&lt;=הלוואות!$E$7,IF(DAY(מרכז!A127)=הלוואות!$F$7,הלוואות!$G$7,0),0),0)+IF(A127&gt;=הלוואות!$D$8,IF(מרכז!A127&lt;=הלוואות!$E$8,IF(DAY(מרכז!A127)=הלוואות!$F$8,הלוואות!$G$8,0),0),0)+IF(A127&gt;=הלוואות!$D$9,IF(מרכז!A127&lt;=הלוואות!$E$9,IF(DAY(מרכז!A127)=הלוואות!$F$9,הלוואות!$G$9,0),0),0)+IF(A127&gt;=הלוואות!$D$10,IF(מרכז!A127&lt;=הלוואות!$E$10,IF(DAY(מרכז!A127)=הלוואות!$F$10,הלוואות!$G$10,0),0),0)+IF(A127&gt;=הלוואות!$D$11,IF(מרכז!A127&lt;=הלוואות!$E$11,IF(DAY(מרכז!A127)=הלוואות!$F$11,הלוואות!$G$11,0),0),0)+IF(A127&gt;=הלוואות!$D$12,IF(מרכז!A127&lt;=הלוואות!$E$12,IF(DAY(מרכז!A127)=הלוואות!$F$12,הלוואות!$G$12,0),0),0)+IF(A127&gt;=הלוואות!$D$13,IF(מרכז!A127&lt;=הלוואות!$E$13,IF(DAY(מרכז!A127)=הלוואות!$F$13,הלוואות!$G$13,0),0),0)+IF(A127&gt;=הלוואות!$D$14,IF(מרכז!A127&lt;=הלוואות!$E$14,IF(DAY(מרכז!A127)=הלוואות!$F$14,הלוואות!$G$14,0),0),0)+IF(A127&gt;=הלוואות!$D$15,IF(מרכז!A127&lt;=הלוואות!$E$15,IF(DAY(מרכז!A127)=הלוואות!$F$15,הלוואות!$G$15,0),0),0)+IF(A127&gt;=הלוואות!$D$16,IF(מרכז!A127&lt;=הלוואות!$E$16,IF(DAY(מרכז!A127)=הלוואות!$F$16,הלוואות!$G$16,0),0),0)+IF(A127&gt;=הלוואות!$D$17,IF(מרכז!A127&lt;=הלוואות!$E$17,IF(DAY(מרכז!A127)=הלוואות!$F$17,הלוואות!$G$17,0),0),0)+IF(A127&gt;=הלוואות!$D$18,IF(מרכז!A127&lt;=הלוואות!$E$18,IF(DAY(מרכז!A127)=הלוואות!$F$18,הלוואות!$G$18,0),0),0)+IF(A127&gt;=הלוואות!$D$19,IF(מרכז!A127&lt;=הלוואות!$E$19,IF(DAY(מרכז!A127)=הלוואות!$F$19,הלוואות!$G$19,0),0),0)+IF(A127&gt;=הלוואות!$D$20,IF(מרכז!A127&lt;=הלוואות!$E$20,IF(DAY(מרכז!A127)=הלוואות!$F$20,הלוואות!$G$20,0),0),0)+IF(A127&gt;=הלוואות!$D$21,IF(מרכז!A127&lt;=הלוואות!$E$21,IF(DAY(מרכז!A127)=הלוואות!$F$21,הלוואות!$G$21,0),0),0)+IF(A127&gt;=הלוואות!$D$22,IF(מרכז!A127&lt;=הלוואות!$E$22,IF(DAY(מרכז!A127)=הלוואות!$F$22,הלוואות!$G$22,0),0),0)+IF(A127&gt;=הלוואות!$D$23,IF(מרכז!A127&lt;=הלוואות!$E$23,IF(DAY(מרכז!A127)=הלוואות!$F$23,הלוואות!$G$23,0),0),0)+IF(A127&gt;=הלוואות!$D$24,IF(מרכז!A127&lt;=הלוואות!$E$24,IF(DAY(מרכז!A127)=הלוואות!$F$24,הלוואות!$G$24,0),0),0)+IF(A127&gt;=הלוואות!$D$25,IF(מרכז!A127&lt;=הלוואות!$E$25,IF(DAY(מרכז!A127)=הלוואות!$F$25,הלוואות!$G$25,0),0),0)+IF(A127&gt;=הלוואות!$D$26,IF(מרכז!A127&lt;=הלוואות!$E$26,IF(DAY(מרכז!A127)=הלוואות!$F$26,הלוואות!$G$26,0),0),0)+IF(A127&gt;=הלוואות!$D$27,IF(מרכז!A127&lt;=הלוואות!$E$27,IF(DAY(מרכז!A127)=הלוואות!$F$27,הלוואות!$G$27,0),0),0)+IF(A127&gt;=הלוואות!$D$28,IF(מרכז!A127&lt;=הלוואות!$E$28,IF(DAY(מרכז!A127)=הלוואות!$F$28,הלוואות!$G$28,0),0),0)+IF(A127&gt;=הלוואות!$D$29,IF(מרכז!A127&lt;=הלוואות!$E$29,IF(DAY(מרכז!A127)=הלוואות!$F$29,הלוואות!$G$29,0),0),0)+IF(A127&gt;=הלוואות!$D$30,IF(מרכז!A127&lt;=הלוואות!$E$30,IF(DAY(מרכז!A127)=הלוואות!$F$30,הלוואות!$G$30,0),0),0)+IF(A127&gt;=הלוואות!$D$31,IF(מרכז!A127&lt;=הלוואות!$E$31,IF(DAY(מרכז!A127)=הלוואות!$F$31,הלוואות!$G$31,0),0),0)+IF(A127&gt;=הלוואות!$D$32,IF(מרכז!A127&lt;=הלוואות!$E$32,IF(DAY(מרכז!A127)=הלוואות!$F$32,הלוואות!$G$32,0),0),0)+IF(A127&gt;=הלוואות!$D$33,IF(מרכז!A127&lt;=הלוואות!$E$33,IF(DAY(מרכז!A127)=הלוואות!$F$33,הלוואות!$G$33,0),0),0)+IF(A127&gt;=הלוואות!$D$34,IF(מרכז!A127&lt;=הלוואות!$E$34,IF(DAY(מרכז!A127)=הלוואות!$F$34,הלוואות!$G$34,0),0),0)</f>
        <v>0</v>
      </c>
      <c r="E127" s="93">
        <f>SUMIF(הלוואות!$D$46:$D$65,מרכז!A127,הלוואות!$E$46:$E$65)</f>
        <v>0</v>
      </c>
      <c r="F127" s="93">
        <f>SUMIF(נכנסים!$A$5:$A$5890,מרכז!A127,נכנסים!$B$5:$B$5890)</f>
        <v>0</v>
      </c>
      <c r="G127" s="94"/>
      <c r="H127" s="94"/>
      <c r="I127" s="94"/>
      <c r="J127" s="99">
        <f t="shared" si="1"/>
        <v>50000</v>
      </c>
    </row>
    <row r="128" spans="1:10">
      <c r="A128" s="153">
        <v>45781</v>
      </c>
      <c r="B128" s="93">
        <f>SUMIF(יוצאים!$A$5:$A$5835,מרכז!A128,יוצאים!$D$5:$D$5835)</f>
        <v>0</v>
      </c>
      <c r="C128" s="93">
        <f>HLOOKUP(DAY($A128),'טב.הו"ק'!$G$4:$AK$162,'טב.הו"ק'!$A$162+2,FALSE)</f>
        <v>0</v>
      </c>
      <c r="D128" s="93">
        <f>IF(A128&gt;=הלוואות!$D$5,IF(מרכז!A128&lt;=הלוואות!$E$5,IF(DAY(מרכז!A128)=הלוואות!$F$5,הלוואות!$G$5,0),0),0)+IF(A128&gt;=הלוואות!$D$6,IF(מרכז!A128&lt;=הלוואות!$E$6,IF(DAY(מרכז!A128)=הלוואות!$F$6,הלוואות!$G$6,0),0),0)+IF(A128&gt;=הלוואות!$D$7,IF(מרכז!A128&lt;=הלוואות!$E$7,IF(DAY(מרכז!A128)=הלוואות!$F$7,הלוואות!$G$7,0),0),0)+IF(A128&gt;=הלוואות!$D$8,IF(מרכז!A128&lt;=הלוואות!$E$8,IF(DAY(מרכז!A128)=הלוואות!$F$8,הלוואות!$G$8,0),0),0)+IF(A128&gt;=הלוואות!$D$9,IF(מרכז!A128&lt;=הלוואות!$E$9,IF(DAY(מרכז!A128)=הלוואות!$F$9,הלוואות!$G$9,0),0),0)+IF(A128&gt;=הלוואות!$D$10,IF(מרכז!A128&lt;=הלוואות!$E$10,IF(DAY(מרכז!A128)=הלוואות!$F$10,הלוואות!$G$10,0),0),0)+IF(A128&gt;=הלוואות!$D$11,IF(מרכז!A128&lt;=הלוואות!$E$11,IF(DAY(מרכז!A128)=הלוואות!$F$11,הלוואות!$G$11,0),0),0)+IF(A128&gt;=הלוואות!$D$12,IF(מרכז!A128&lt;=הלוואות!$E$12,IF(DAY(מרכז!A128)=הלוואות!$F$12,הלוואות!$G$12,0),0),0)+IF(A128&gt;=הלוואות!$D$13,IF(מרכז!A128&lt;=הלוואות!$E$13,IF(DAY(מרכז!A128)=הלוואות!$F$13,הלוואות!$G$13,0),0),0)+IF(A128&gt;=הלוואות!$D$14,IF(מרכז!A128&lt;=הלוואות!$E$14,IF(DAY(מרכז!A128)=הלוואות!$F$14,הלוואות!$G$14,0),0),0)+IF(A128&gt;=הלוואות!$D$15,IF(מרכז!A128&lt;=הלוואות!$E$15,IF(DAY(מרכז!A128)=הלוואות!$F$15,הלוואות!$G$15,0),0),0)+IF(A128&gt;=הלוואות!$D$16,IF(מרכז!A128&lt;=הלוואות!$E$16,IF(DAY(מרכז!A128)=הלוואות!$F$16,הלוואות!$G$16,0),0),0)+IF(A128&gt;=הלוואות!$D$17,IF(מרכז!A128&lt;=הלוואות!$E$17,IF(DAY(מרכז!A128)=הלוואות!$F$17,הלוואות!$G$17,0),0),0)+IF(A128&gt;=הלוואות!$D$18,IF(מרכז!A128&lt;=הלוואות!$E$18,IF(DAY(מרכז!A128)=הלוואות!$F$18,הלוואות!$G$18,0),0),0)+IF(A128&gt;=הלוואות!$D$19,IF(מרכז!A128&lt;=הלוואות!$E$19,IF(DAY(מרכז!A128)=הלוואות!$F$19,הלוואות!$G$19,0),0),0)+IF(A128&gt;=הלוואות!$D$20,IF(מרכז!A128&lt;=הלוואות!$E$20,IF(DAY(מרכז!A128)=הלוואות!$F$20,הלוואות!$G$20,0),0),0)+IF(A128&gt;=הלוואות!$D$21,IF(מרכז!A128&lt;=הלוואות!$E$21,IF(DAY(מרכז!A128)=הלוואות!$F$21,הלוואות!$G$21,0),0),0)+IF(A128&gt;=הלוואות!$D$22,IF(מרכז!A128&lt;=הלוואות!$E$22,IF(DAY(מרכז!A128)=הלוואות!$F$22,הלוואות!$G$22,0),0),0)+IF(A128&gt;=הלוואות!$D$23,IF(מרכז!A128&lt;=הלוואות!$E$23,IF(DAY(מרכז!A128)=הלוואות!$F$23,הלוואות!$G$23,0),0),0)+IF(A128&gt;=הלוואות!$D$24,IF(מרכז!A128&lt;=הלוואות!$E$24,IF(DAY(מרכז!A128)=הלוואות!$F$24,הלוואות!$G$24,0),0),0)+IF(A128&gt;=הלוואות!$D$25,IF(מרכז!A128&lt;=הלוואות!$E$25,IF(DAY(מרכז!A128)=הלוואות!$F$25,הלוואות!$G$25,0),0),0)+IF(A128&gt;=הלוואות!$D$26,IF(מרכז!A128&lt;=הלוואות!$E$26,IF(DAY(מרכז!A128)=הלוואות!$F$26,הלוואות!$G$26,0),0),0)+IF(A128&gt;=הלוואות!$D$27,IF(מרכז!A128&lt;=הלוואות!$E$27,IF(DAY(מרכז!A128)=הלוואות!$F$27,הלוואות!$G$27,0),0),0)+IF(A128&gt;=הלוואות!$D$28,IF(מרכז!A128&lt;=הלוואות!$E$28,IF(DAY(מרכז!A128)=הלוואות!$F$28,הלוואות!$G$28,0),0),0)+IF(A128&gt;=הלוואות!$D$29,IF(מרכז!A128&lt;=הלוואות!$E$29,IF(DAY(מרכז!A128)=הלוואות!$F$29,הלוואות!$G$29,0),0),0)+IF(A128&gt;=הלוואות!$D$30,IF(מרכז!A128&lt;=הלוואות!$E$30,IF(DAY(מרכז!A128)=הלוואות!$F$30,הלוואות!$G$30,0),0),0)+IF(A128&gt;=הלוואות!$D$31,IF(מרכז!A128&lt;=הלוואות!$E$31,IF(DAY(מרכז!A128)=הלוואות!$F$31,הלוואות!$G$31,0),0),0)+IF(A128&gt;=הלוואות!$D$32,IF(מרכז!A128&lt;=הלוואות!$E$32,IF(DAY(מרכז!A128)=הלוואות!$F$32,הלוואות!$G$32,0),0),0)+IF(A128&gt;=הלוואות!$D$33,IF(מרכז!A128&lt;=הלוואות!$E$33,IF(DAY(מרכז!A128)=הלוואות!$F$33,הלוואות!$G$33,0),0),0)+IF(A128&gt;=הלוואות!$D$34,IF(מרכז!A128&lt;=הלוואות!$E$34,IF(DAY(מרכז!A128)=הלוואות!$F$34,הלוואות!$G$34,0),0),0)</f>
        <v>0</v>
      </c>
      <c r="E128" s="93">
        <f>SUMIF(הלוואות!$D$46:$D$65,מרכז!A128,הלוואות!$E$46:$E$65)</f>
        <v>0</v>
      </c>
      <c r="F128" s="93">
        <f>SUMIF(נכנסים!$A$5:$A$5890,מרכז!A128,נכנסים!$B$5:$B$5890)</f>
        <v>0</v>
      </c>
      <c r="G128" s="94"/>
      <c r="H128" s="94"/>
      <c r="I128" s="94"/>
      <c r="J128" s="99">
        <f t="shared" ref="J128:J191" si="2">J127-B128-C128-D128-E128+F128</f>
        <v>50000</v>
      </c>
    </row>
    <row r="129" spans="1:10">
      <c r="A129" s="153">
        <v>45782</v>
      </c>
      <c r="B129" s="93">
        <f>SUMIF(יוצאים!$A$5:$A$5835,מרכז!A129,יוצאים!$D$5:$D$5835)</f>
        <v>0</v>
      </c>
      <c r="C129" s="93">
        <f>HLOOKUP(DAY($A129),'טב.הו"ק'!$G$4:$AK$162,'טב.הו"ק'!$A$162+2,FALSE)</f>
        <v>0</v>
      </c>
      <c r="D129" s="93">
        <f>IF(A129&gt;=הלוואות!$D$5,IF(מרכז!A129&lt;=הלוואות!$E$5,IF(DAY(מרכז!A129)=הלוואות!$F$5,הלוואות!$G$5,0),0),0)+IF(A129&gt;=הלוואות!$D$6,IF(מרכז!A129&lt;=הלוואות!$E$6,IF(DAY(מרכז!A129)=הלוואות!$F$6,הלוואות!$G$6,0),0),0)+IF(A129&gt;=הלוואות!$D$7,IF(מרכז!A129&lt;=הלוואות!$E$7,IF(DAY(מרכז!A129)=הלוואות!$F$7,הלוואות!$G$7,0),0),0)+IF(A129&gt;=הלוואות!$D$8,IF(מרכז!A129&lt;=הלוואות!$E$8,IF(DAY(מרכז!A129)=הלוואות!$F$8,הלוואות!$G$8,0),0),0)+IF(A129&gt;=הלוואות!$D$9,IF(מרכז!A129&lt;=הלוואות!$E$9,IF(DAY(מרכז!A129)=הלוואות!$F$9,הלוואות!$G$9,0),0),0)+IF(A129&gt;=הלוואות!$D$10,IF(מרכז!A129&lt;=הלוואות!$E$10,IF(DAY(מרכז!A129)=הלוואות!$F$10,הלוואות!$G$10,0),0),0)+IF(A129&gt;=הלוואות!$D$11,IF(מרכז!A129&lt;=הלוואות!$E$11,IF(DAY(מרכז!A129)=הלוואות!$F$11,הלוואות!$G$11,0),0),0)+IF(A129&gt;=הלוואות!$D$12,IF(מרכז!A129&lt;=הלוואות!$E$12,IF(DAY(מרכז!A129)=הלוואות!$F$12,הלוואות!$G$12,0),0),0)+IF(A129&gt;=הלוואות!$D$13,IF(מרכז!A129&lt;=הלוואות!$E$13,IF(DAY(מרכז!A129)=הלוואות!$F$13,הלוואות!$G$13,0),0),0)+IF(A129&gt;=הלוואות!$D$14,IF(מרכז!A129&lt;=הלוואות!$E$14,IF(DAY(מרכז!A129)=הלוואות!$F$14,הלוואות!$G$14,0),0),0)+IF(A129&gt;=הלוואות!$D$15,IF(מרכז!A129&lt;=הלוואות!$E$15,IF(DAY(מרכז!A129)=הלוואות!$F$15,הלוואות!$G$15,0),0),0)+IF(A129&gt;=הלוואות!$D$16,IF(מרכז!A129&lt;=הלוואות!$E$16,IF(DAY(מרכז!A129)=הלוואות!$F$16,הלוואות!$G$16,0),0),0)+IF(A129&gt;=הלוואות!$D$17,IF(מרכז!A129&lt;=הלוואות!$E$17,IF(DAY(מרכז!A129)=הלוואות!$F$17,הלוואות!$G$17,0),0),0)+IF(A129&gt;=הלוואות!$D$18,IF(מרכז!A129&lt;=הלוואות!$E$18,IF(DAY(מרכז!A129)=הלוואות!$F$18,הלוואות!$G$18,0),0),0)+IF(A129&gt;=הלוואות!$D$19,IF(מרכז!A129&lt;=הלוואות!$E$19,IF(DAY(מרכז!A129)=הלוואות!$F$19,הלוואות!$G$19,0),0),0)+IF(A129&gt;=הלוואות!$D$20,IF(מרכז!A129&lt;=הלוואות!$E$20,IF(DAY(מרכז!A129)=הלוואות!$F$20,הלוואות!$G$20,0),0),0)+IF(A129&gt;=הלוואות!$D$21,IF(מרכז!A129&lt;=הלוואות!$E$21,IF(DAY(מרכז!A129)=הלוואות!$F$21,הלוואות!$G$21,0),0),0)+IF(A129&gt;=הלוואות!$D$22,IF(מרכז!A129&lt;=הלוואות!$E$22,IF(DAY(מרכז!A129)=הלוואות!$F$22,הלוואות!$G$22,0),0),0)+IF(A129&gt;=הלוואות!$D$23,IF(מרכז!A129&lt;=הלוואות!$E$23,IF(DAY(מרכז!A129)=הלוואות!$F$23,הלוואות!$G$23,0),0),0)+IF(A129&gt;=הלוואות!$D$24,IF(מרכז!A129&lt;=הלוואות!$E$24,IF(DAY(מרכז!A129)=הלוואות!$F$24,הלוואות!$G$24,0),0),0)+IF(A129&gt;=הלוואות!$D$25,IF(מרכז!A129&lt;=הלוואות!$E$25,IF(DAY(מרכז!A129)=הלוואות!$F$25,הלוואות!$G$25,0),0),0)+IF(A129&gt;=הלוואות!$D$26,IF(מרכז!A129&lt;=הלוואות!$E$26,IF(DAY(מרכז!A129)=הלוואות!$F$26,הלוואות!$G$26,0),0),0)+IF(A129&gt;=הלוואות!$D$27,IF(מרכז!A129&lt;=הלוואות!$E$27,IF(DAY(מרכז!A129)=הלוואות!$F$27,הלוואות!$G$27,0),0),0)+IF(A129&gt;=הלוואות!$D$28,IF(מרכז!A129&lt;=הלוואות!$E$28,IF(DAY(מרכז!A129)=הלוואות!$F$28,הלוואות!$G$28,0),0),0)+IF(A129&gt;=הלוואות!$D$29,IF(מרכז!A129&lt;=הלוואות!$E$29,IF(DAY(מרכז!A129)=הלוואות!$F$29,הלוואות!$G$29,0),0),0)+IF(A129&gt;=הלוואות!$D$30,IF(מרכז!A129&lt;=הלוואות!$E$30,IF(DAY(מרכז!A129)=הלוואות!$F$30,הלוואות!$G$30,0),0),0)+IF(A129&gt;=הלוואות!$D$31,IF(מרכז!A129&lt;=הלוואות!$E$31,IF(DAY(מרכז!A129)=הלוואות!$F$31,הלוואות!$G$31,0),0),0)+IF(A129&gt;=הלוואות!$D$32,IF(מרכז!A129&lt;=הלוואות!$E$32,IF(DAY(מרכז!A129)=הלוואות!$F$32,הלוואות!$G$32,0),0),0)+IF(A129&gt;=הלוואות!$D$33,IF(מרכז!A129&lt;=הלוואות!$E$33,IF(DAY(מרכז!A129)=הלוואות!$F$33,הלוואות!$G$33,0),0),0)+IF(A129&gt;=הלוואות!$D$34,IF(מרכז!A129&lt;=הלוואות!$E$34,IF(DAY(מרכז!A129)=הלוואות!$F$34,הלוואות!$G$34,0),0),0)</f>
        <v>0</v>
      </c>
      <c r="E129" s="93">
        <f>SUMIF(הלוואות!$D$46:$D$65,מרכז!A129,הלוואות!$E$46:$E$65)</f>
        <v>0</v>
      </c>
      <c r="F129" s="93">
        <f>SUMIF(נכנסים!$A$5:$A$5890,מרכז!A129,נכנסים!$B$5:$B$5890)</f>
        <v>0</v>
      </c>
      <c r="G129" s="94"/>
      <c r="H129" s="94"/>
      <c r="I129" s="94"/>
      <c r="J129" s="99">
        <f t="shared" si="2"/>
        <v>50000</v>
      </c>
    </row>
    <row r="130" spans="1:10">
      <c r="A130" s="153">
        <v>45783</v>
      </c>
      <c r="B130" s="93">
        <f>SUMIF(יוצאים!$A$5:$A$5835,מרכז!A130,יוצאים!$D$5:$D$5835)</f>
        <v>0</v>
      </c>
      <c r="C130" s="93">
        <f>HLOOKUP(DAY($A130),'טב.הו"ק'!$G$4:$AK$162,'טב.הו"ק'!$A$162+2,FALSE)</f>
        <v>0</v>
      </c>
      <c r="D130" s="93">
        <f>IF(A130&gt;=הלוואות!$D$5,IF(מרכז!A130&lt;=הלוואות!$E$5,IF(DAY(מרכז!A130)=הלוואות!$F$5,הלוואות!$G$5,0),0),0)+IF(A130&gt;=הלוואות!$D$6,IF(מרכז!A130&lt;=הלוואות!$E$6,IF(DAY(מרכז!A130)=הלוואות!$F$6,הלוואות!$G$6,0),0),0)+IF(A130&gt;=הלוואות!$D$7,IF(מרכז!A130&lt;=הלוואות!$E$7,IF(DAY(מרכז!A130)=הלוואות!$F$7,הלוואות!$G$7,0),0),0)+IF(A130&gt;=הלוואות!$D$8,IF(מרכז!A130&lt;=הלוואות!$E$8,IF(DAY(מרכז!A130)=הלוואות!$F$8,הלוואות!$G$8,0),0),0)+IF(A130&gt;=הלוואות!$D$9,IF(מרכז!A130&lt;=הלוואות!$E$9,IF(DAY(מרכז!A130)=הלוואות!$F$9,הלוואות!$G$9,0),0),0)+IF(A130&gt;=הלוואות!$D$10,IF(מרכז!A130&lt;=הלוואות!$E$10,IF(DAY(מרכז!A130)=הלוואות!$F$10,הלוואות!$G$10,0),0),0)+IF(A130&gt;=הלוואות!$D$11,IF(מרכז!A130&lt;=הלוואות!$E$11,IF(DAY(מרכז!A130)=הלוואות!$F$11,הלוואות!$G$11,0),0),0)+IF(A130&gt;=הלוואות!$D$12,IF(מרכז!A130&lt;=הלוואות!$E$12,IF(DAY(מרכז!A130)=הלוואות!$F$12,הלוואות!$G$12,0),0),0)+IF(A130&gt;=הלוואות!$D$13,IF(מרכז!A130&lt;=הלוואות!$E$13,IF(DAY(מרכז!A130)=הלוואות!$F$13,הלוואות!$G$13,0),0),0)+IF(A130&gt;=הלוואות!$D$14,IF(מרכז!A130&lt;=הלוואות!$E$14,IF(DAY(מרכז!A130)=הלוואות!$F$14,הלוואות!$G$14,0),0),0)+IF(A130&gt;=הלוואות!$D$15,IF(מרכז!A130&lt;=הלוואות!$E$15,IF(DAY(מרכז!A130)=הלוואות!$F$15,הלוואות!$G$15,0),0),0)+IF(A130&gt;=הלוואות!$D$16,IF(מרכז!A130&lt;=הלוואות!$E$16,IF(DAY(מרכז!A130)=הלוואות!$F$16,הלוואות!$G$16,0),0),0)+IF(A130&gt;=הלוואות!$D$17,IF(מרכז!A130&lt;=הלוואות!$E$17,IF(DAY(מרכז!A130)=הלוואות!$F$17,הלוואות!$G$17,0),0),0)+IF(A130&gt;=הלוואות!$D$18,IF(מרכז!A130&lt;=הלוואות!$E$18,IF(DAY(מרכז!A130)=הלוואות!$F$18,הלוואות!$G$18,0),0),0)+IF(A130&gt;=הלוואות!$D$19,IF(מרכז!A130&lt;=הלוואות!$E$19,IF(DAY(מרכז!A130)=הלוואות!$F$19,הלוואות!$G$19,0),0),0)+IF(A130&gt;=הלוואות!$D$20,IF(מרכז!A130&lt;=הלוואות!$E$20,IF(DAY(מרכז!A130)=הלוואות!$F$20,הלוואות!$G$20,0),0),0)+IF(A130&gt;=הלוואות!$D$21,IF(מרכז!A130&lt;=הלוואות!$E$21,IF(DAY(מרכז!A130)=הלוואות!$F$21,הלוואות!$G$21,0),0),0)+IF(A130&gt;=הלוואות!$D$22,IF(מרכז!A130&lt;=הלוואות!$E$22,IF(DAY(מרכז!A130)=הלוואות!$F$22,הלוואות!$G$22,0),0),0)+IF(A130&gt;=הלוואות!$D$23,IF(מרכז!A130&lt;=הלוואות!$E$23,IF(DAY(מרכז!A130)=הלוואות!$F$23,הלוואות!$G$23,0),0),0)+IF(A130&gt;=הלוואות!$D$24,IF(מרכז!A130&lt;=הלוואות!$E$24,IF(DAY(מרכז!A130)=הלוואות!$F$24,הלוואות!$G$24,0),0),0)+IF(A130&gt;=הלוואות!$D$25,IF(מרכז!A130&lt;=הלוואות!$E$25,IF(DAY(מרכז!A130)=הלוואות!$F$25,הלוואות!$G$25,0),0),0)+IF(A130&gt;=הלוואות!$D$26,IF(מרכז!A130&lt;=הלוואות!$E$26,IF(DAY(מרכז!A130)=הלוואות!$F$26,הלוואות!$G$26,0),0),0)+IF(A130&gt;=הלוואות!$D$27,IF(מרכז!A130&lt;=הלוואות!$E$27,IF(DAY(מרכז!A130)=הלוואות!$F$27,הלוואות!$G$27,0),0),0)+IF(A130&gt;=הלוואות!$D$28,IF(מרכז!A130&lt;=הלוואות!$E$28,IF(DAY(מרכז!A130)=הלוואות!$F$28,הלוואות!$G$28,0),0),0)+IF(A130&gt;=הלוואות!$D$29,IF(מרכז!A130&lt;=הלוואות!$E$29,IF(DAY(מרכז!A130)=הלוואות!$F$29,הלוואות!$G$29,0),0),0)+IF(A130&gt;=הלוואות!$D$30,IF(מרכז!A130&lt;=הלוואות!$E$30,IF(DAY(מרכז!A130)=הלוואות!$F$30,הלוואות!$G$30,0),0),0)+IF(A130&gt;=הלוואות!$D$31,IF(מרכז!A130&lt;=הלוואות!$E$31,IF(DAY(מרכז!A130)=הלוואות!$F$31,הלוואות!$G$31,0),0),0)+IF(A130&gt;=הלוואות!$D$32,IF(מרכז!A130&lt;=הלוואות!$E$32,IF(DAY(מרכז!A130)=הלוואות!$F$32,הלוואות!$G$32,0),0),0)+IF(A130&gt;=הלוואות!$D$33,IF(מרכז!A130&lt;=הלוואות!$E$33,IF(DAY(מרכז!A130)=הלוואות!$F$33,הלוואות!$G$33,0),0),0)+IF(A130&gt;=הלוואות!$D$34,IF(מרכז!A130&lt;=הלוואות!$E$34,IF(DAY(מרכז!A130)=הלוואות!$F$34,הלוואות!$G$34,0),0),0)</f>
        <v>0</v>
      </c>
      <c r="E130" s="93">
        <f>SUMIF(הלוואות!$D$46:$D$65,מרכז!A130,הלוואות!$E$46:$E$65)</f>
        <v>0</v>
      </c>
      <c r="F130" s="93">
        <f>SUMIF(נכנסים!$A$5:$A$5890,מרכז!A130,נכנסים!$B$5:$B$5890)</f>
        <v>0</v>
      </c>
      <c r="G130" s="94"/>
      <c r="H130" s="94"/>
      <c r="I130" s="94"/>
      <c r="J130" s="99">
        <f t="shared" si="2"/>
        <v>50000</v>
      </c>
    </row>
    <row r="131" spans="1:10">
      <c r="A131" s="153">
        <v>45784</v>
      </c>
      <c r="B131" s="93">
        <f>SUMIF(יוצאים!$A$5:$A$5835,מרכז!A131,יוצאים!$D$5:$D$5835)</f>
        <v>0</v>
      </c>
      <c r="C131" s="93">
        <f>HLOOKUP(DAY($A131),'טב.הו"ק'!$G$4:$AK$162,'טב.הו"ק'!$A$162+2,FALSE)</f>
        <v>0</v>
      </c>
      <c r="D131" s="93">
        <f>IF(A131&gt;=הלוואות!$D$5,IF(מרכז!A131&lt;=הלוואות!$E$5,IF(DAY(מרכז!A131)=הלוואות!$F$5,הלוואות!$G$5,0),0),0)+IF(A131&gt;=הלוואות!$D$6,IF(מרכז!A131&lt;=הלוואות!$E$6,IF(DAY(מרכז!A131)=הלוואות!$F$6,הלוואות!$G$6,0),0),0)+IF(A131&gt;=הלוואות!$D$7,IF(מרכז!A131&lt;=הלוואות!$E$7,IF(DAY(מרכז!A131)=הלוואות!$F$7,הלוואות!$G$7,0),0),0)+IF(A131&gt;=הלוואות!$D$8,IF(מרכז!A131&lt;=הלוואות!$E$8,IF(DAY(מרכז!A131)=הלוואות!$F$8,הלוואות!$G$8,0),0),0)+IF(A131&gt;=הלוואות!$D$9,IF(מרכז!A131&lt;=הלוואות!$E$9,IF(DAY(מרכז!A131)=הלוואות!$F$9,הלוואות!$G$9,0),0),0)+IF(A131&gt;=הלוואות!$D$10,IF(מרכז!A131&lt;=הלוואות!$E$10,IF(DAY(מרכז!A131)=הלוואות!$F$10,הלוואות!$G$10,0),0),0)+IF(A131&gt;=הלוואות!$D$11,IF(מרכז!A131&lt;=הלוואות!$E$11,IF(DAY(מרכז!A131)=הלוואות!$F$11,הלוואות!$G$11,0),0),0)+IF(A131&gt;=הלוואות!$D$12,IF(מרכז!A131&lt;=הלוואות!$E$12,IF(DAY(מרכז!A131)=הלוואות!$F$12,הלוואות!$G$12,0),0),0)+IF(A131&gt;=הלוואות!$D$13,IF(מרכז!A131&lt;=הלוואות!$E$13,IF(DAY(מרכז!A131)=הלוואות!$F$13,הלוואות!$G$13,0),0),0)+IF(A131&gt;=הלוואות!$D$14,IF(מרכז!A131&lt;=הלוואות!$E$14,IF(DAY(מרכז!A131)=הלוואות!$F$14,הלוואות!$G$14,0),0),0)+IF(A131&gt;=הלוואות!$D$15,IF(מרכז!A131&lt;=הלוואות!$E$15,IF(DAY(מרכז!A131)=הלוואות!$F$15,הלוואות!$G$15,0),0),0)+IF(A131&gt;=הלוואות!$D$16,IF(מרכז!A131&lt;=הלוואות!$E$16,IF(DAY(מרכז!A131)=הלוואות!$F$16,הלוואות!$G$16,0),0),0)+IF(A131&gt;=הלוואות!$D$17,IF(מרכז!A131&lt;=הלוואות!$E$17,IF(DAY(מרכז!A131)=הלוואות!$F$17,הלוואות!$G$17,0),0),0)+IF(A131&gt;=הלוואות!$D$18,IF(מרכז!A131&lt;=הלוואות!$E$18,IF(DAY(מרכז!A131)=הלוואות!$F$18,הלוואות!$G$18,0),0),0)+IF(A131&gt;=הלוואות!$D$19,IF(מרכז!A131&lt;=הלוואות!$E$19,IF(DAY(מרכז!A131)=הלוואות!$F$19,הלוואות!$G$19,0),0),0)+IF(A131&gt;=הלוואות!$D$20,IF(מרכז!A131&lt;=הלוואות!$E$20,IF(DAY(מרכז!A131)=הלוואות!$F$20,הלוואות!$G$20,0),0),0)+IF(A131&gt;=הלוואות!$D$21,IF(מרכז!A131&lt;=הלוואות!$E$21,IF(DAY(מרכז!A131)=הלוואות!$F$21,הלוואות!$G$21,0),0),0)+IF(A131&gt;=הלוואות!$D$22,IF(מרכז!A131&lt;=הלוואות!$E$22,IF(DAY(מרכז!A131)=הלוואות!$F$22,הלוואות!$G$22,0),0),0)+IF(A131&gt;=הלוואות!$D$23,IF(מרכז!A131&lt;=הלוואות!$E$23,IF(DAY(מרכז!A131)=הלוואות!$F$23,הלוואות!$G$23,0),0),0)+IF(A131&gt;=הלוואות!$D$24,IF(מרכז!A131&lt;=הלוואות!$E$24,IF(DAY(מרכז!A131)=הלוואות!$F$24,הלוואות!$G$24,0),0),0)+IF(A131&gt;=הלוואות!$D$25,IF(מרכז!A131&lt;=הלוואות!$E$25,IF(DAY(מרכז!A131)=הלוואות!$F$25,הלוואות!$G$25,0),0),0)+IF(A131&gt;=הלוואות!$D$26,IF(מרכז!A131&lt;=הלוואות!$E$26,IF(DAY(מרכז!A131)=הלוואות!$F$26,הלוואות!$G$26,0),0),0)+IF(A131&gt;=הלוואות!$D$27,IF(מרכז!A131&lt;=הלוואות!$E$27,IF(DAY(מרכז!A131)=הלוואות!$F$27,הלוואות!$G$27,0),0),0)+IF(A131&gt;=הלוואות!$D$28,IF(מרכז!A131&lt;=הלוואות!$E$28,IF(DAY(מרכז!A131)=הלוואות!$F$28,הלוואות!$G$28,0),0),0)+IF(A131&gt;=הלוואות!$D$29,IF(מרכז!A131&lt;=הלוואות!$E$29,IF(DAY(מרכז!A131)=הלוואות!$F$29,הלוואות!$G$29,0),0),0)+IF(A131&gt;=הלוואות!$D$30,IF(מרכז!A131&lt;=הלוואות!$E$30,IF(DAY(מרכז!A131)=הלוואות!$F$30,הלוואות!$G$30,0),0),0)+IF(A131&gt;=הלוואות!$D$31,IF(מרכז!A131&lt;=הלוואות!$E$31,IF(DAY(מרכז!A131)=הלוואות!$F$31,הלוואות!$G$31,0),0),0)+IF(A131&gt;=הלוואות!$D$32,IF(מרכז!A131&lt;=הלוואות!$E$32,IF(DAY(מרכז!A131)=הלוואות!$F$32,הלוואות!$G$32,0),0),0)+IF(A131&gt;=הלוואות!$D$33,IF(מרכז!A131&lt;=הלוואות!$E$33,IF(DAY(מרכז!A131)=הלוואות!$F$33,הלוואות!$G$33,0),0),0)+IF(A131&gt;=הלוואות!$D$34,IF(מרכז!A131&lt;=הלוואות!$E$34,IF(DAY(מרכז!A131)=הלוואות!$F$34,הלוואות!$G$34,0),0),0)</f>
        <v>0</v>
      </c>
      <c r="E131" s="93">
        <f>SUMIF(הלוואות!$D$46:$D$65,מרכז!A131,הלוואות!$E$46:$E$65)</f>
        <v>0</v>
      </c>
      <c r="F131" s="93">
        <f>SUMIF(נכנסים!$A$5:$A$5890,מרכז!A131,נכנסים!$B$5:$B$5890)</f>
        <v>0</v>
      </c>
      <c r="G131" s="94"/>
      <c r="H131" s="94"/>
      <c r="I131" s="94"/>
      <c r="J131" s="99">
        <f t="shared" si="2"/>
        <v>50000</v>
      </c>
    </row>
    <row r="132" spans="1:10">
      <c r="A132" s="153">
        <v>45785</v>
      </c>
      <c r="B132" s="93">
        <f>SUMIF(יוצאים!$A$5:$A$5835,מרכז!A132,יוצאים!$D$5:$D$5835)</f>
        <v>0</v>
      </c>
      <c r="C132" s="93">
        <f>HLOOKUP(DAY($A132),'טב.הו"ק'!$G$4:$AK$162,'טב.הו"ק'!$A$162+2,FALSE)</f>
        <v>0</v>
      </c>
      <c r="D132" s="93">
        <f>IF(A132&gt;=הלוואות!$D$5,IF(מרכז!A132&lt;=הלוואות!$E$5,IF(DAY(מרכז!A132)=הלוואות!$F$5,הלוואות!$G$5,0),0),0)+IF(A132&gt;=הלוואות!$D$6,IF(מרכז!A132&lt;=הלוואות!$E$6,IF(DAY(מרכז!A132)=הלוואות!$F$6,הלוואות!$G$6,0),0),0)+IF(A132&gt;=הלוואות!$D$7,IF(מרכז!A132&lt;=הלוואות!$E$7,IF(DAY(מרכז!A132)=הלוואות!$F$7,הלוואות!$G$7,0),0),0)+IF(A132&gt;=הלוואות!$D$8,IF(מרכז!A132&lt;=הלוואות!$E$8,IF(DAY(מרכז!A132)=הלוואות!$F$8,הלוואות!$G$8,0),0),0)+IF(A132&gt;=הלוואות!$D$9,IF(מרכז!A132&lt;=הלוואות!$E$9,IF(DAY(מרכז!A132)=הלוואות!$F$9,הלוואות!$G$9,0),0),0)+IF(A132&gt;=הלוואות!$D$10,IF(מרכז!A132&lt;=הלוואות!$E$10,IF(DAY(מרכז!A132)=הלוואות!$F$10,הלוואות!$G$10,0),0),0)+IF(A132&gt;=הלוואות!$D$11,IF(מרכז!A132&lt;=הלוואות!$E$11,IF(DAY(מרכז!A132)=הלוואות!$F$11,הלוואות!$G$11,0),0),0)+IF(A132&gt;=הלוואות!$D$12,IF(מרכז!A132&lt;=הלוואות!$E$12,IF(DAY(מרכז!A132)=הלוואות!$F$12,הלוואות!$G$12,0),0),0)+IF(A132&gt;=הלוואות!$D$13,IF(מרכז!A132&lt;=הלוואות!$E$13,IF(DAY(מרכז!A132)=הלוואות!$F$13,הלוואות!$G$13,0),0),0)+IF(A132&gt;=הלוואות!$D$14,IF(מרכז!A132&lt;=הלוואות!$E$14,IF(DAY(מרכז!A132)=הלוואות!$F$14,הלוואות!$G$14,0),0),0)+IF(A132&gt;=הלוואות!$D$15,IF(מרכז!A132&lt;=הלוואות!$E$15,IF(DAY(מרכז!A132)=הלוואות!$F$15,הלוואות!$G$15,0),0),0)+IF(A132&gt;=הלוואות!$D$16,IF(מרכז!A132&lt;=הלוואות!$E$16,IF(DAY(מרכז!A132)=הלוואות!$F$16,הלוואות!$G$16,0),0),0)+IF(A132&gt;=הלוואות!$D$17,IF(מרכז!A132&lt;=הלוואות!$E$17,IF(DAY(מרכז!A132)=הלוואות!$F$17,הלוואות!$G$17,0),0),0)+IF(A132&gt;=הלוואות!$D$18,IF(מרכז!A132&lt;=הלוואות!$E$18,IF(DAY(מרכז!A132)=הלוואות!$F$18,הלוואות!$G$18,0),0),0)+IF(A132&gt;=הלוואות!$D$19,IF(מרכז!A132&lt;=הלוואות!$E$19,IF(DAY(מרכז!A132)=הלוואות!$F$19,הלוואות!$G$19,0),0),0)+IF(A132&gt;=הלוואות!$D$20,IF(מרכז!A132&lt;=הלוואות!$E$20,IF(DAY(מרכז!A132)=הלוואות!$F$20,הלוואות!$G$20,0),0),0)+IF(A132&gt;=הלוואות!$D$21,IF(מרכז!A132&lt;=הלוואות!$E$21,IF(DAY(מרכז!A132)=הלוואות!$F$21,הלוואות!$G$21,0),0),0)+IF(A132&gt;=הלוואות!$D$22,IF(מרכז!A132&lt;=הלוואות!$E$22,IF(DAY(מרכז!A132)=הלוואות!$F$22,הלוואות!$G$22,0),0),0)+IF(A132&gt;=הלוואות!$D$23,IF(מרכז!A132&lt;=הלוואות!$E$23,IF(DAY(מרכז!A132)=הלוואות!$F$23,הלוואות!$G$23,0),0),0)+IF(A132&gt;=הלוואות!$D$24,IF(מרכז!A132&lt;=הלוואות!$E$24,IF(DAY(מרכז!A132)=הלוואות!$F$24,הלוואות!$G$24,0),0),0)+IF(A132&gt;=הלוואות!$D$25,IF(מרכז!A132&lt;=הלוואות!$E$25,IF(DAY(מרכז!A132)=הלוואות!$F$25,הלוואות!$G$25,0),0),0)+IF(A132&gt;=הלוואות!$D$26,IF(מרכז!A132&lt;=הלוואות!$E$26,IF(DAY(מרכז!A132)=הלוואות!$F$26,הלוואות!$G$26,0),0),0)+IF(A132&gt;=הלוואות!$D$27,IF(מרכז!A132&lt;=הלוואות!$E$27,IF(DAY(מרכז!A132)=הלוואות!$F$27,הלוואות!$G$27,0),0),0)+IF(A132&gt;=הלוואות!$D$28,IF(מרכז!A132&lt;=הלוואות!$E$28,IF(DAY(מרכז!A132)=הלוואות!$F$28,הלוואות!$G$28,0),0),0)+IF(A132&gt;=הלוואות!$D$29,IF(מרכז!A132&lt;=הלוואות!$E$29,IF(DAY(מרכז!A132)=הלוואות!$F$29,הלוואות!$G$29,0),0),0)+IF(A132&gt;=הלוואות!$D$30,IF(מרכז!A132&lt;=הלוואות!$E$30,IF(DAY(מרכז!A132)=הלוואות!$F$30,הלוואות!$G$30,0),0),0)+IF(A132&gt;=הלוואות!$D$31,IF(מרכז!A132&lt;=הלוואות!$E$31,IF(DAY(מרכז!A132)=הלוואות!$F$31,הלוואות!$G$31,0),0),0)+IF(A132&gt;=הלוואות!$D$32,IF(מרכז!A132&lt;=הלוואות!$E$32,IF(DAY(מרכז!A132)=הלוואות!$F$32,הלוואות!$G$32,0),0),0)+IF(A132&gt;=הלוואות!$D$33,IF(מרכז!A132&lt;=הלוואות!$E$33,IF(DAY(מרכז!A132)=הלוואות!$F$33,הלוואות!$G$33,0),0),0)+IF(A132&gt;=הלוואות!$D$34,IF(מרכז!A132&lt;=הלוואות!$E$34,IF(DAY(מרכז!A132)=הלוואות!$F$34,הלוואות!$G$34,0),0),0)</f>
        <v>0</v>
      </c>
      <c r="E132" s="93">
        <f>SUMIF(הלוואות!$D$46:$D$65,מרכז!A132,הלוואות!$E$46:$E$65)</f>
        <v>0</v>
      </c>
      <c r="F132" s="93">
        <f>SUMIF(נכנסים!$A$5:$A$5890,מרכז!A132,נכנסים!$B$5:$B$5890)</f>
        <v>0</v>
      </c>
      <c r="G132" s="94"/>
      <c r="H132" s="94"/>
      <c r="I132" s="94"/>
      <c r="J132" s="99">
        <f t="shared" si="2"/>
        <v>50000</v>
      </c>
    </row>
    <row r="133" spans="1:10">
      <c r="A133" s="153">
        <v>45786</v>
      </c>
      <c r="B133" s="93">
        <f>SUMIF(יוצאים!$A$5:$A$5835,מרכז!A133,יוצאים!$D$5:$D$5835)</f>
        <v>0</v>
      </c>
      <c r="C133" s="93">
        <f>HLOOKUP(DAY($A133),'טב.הו"ק'!$G$4:$AK$162,'טב.הו"ק'!$A$162+2,FALSE)</f>
        <v>0</v>
      </c>
      <c r="D133" s="93">
        <f>IF(A133&gt;=הלוואות!$D$5,IF(מרכז!A133&lt;=הלוואות!$E$5,IF(DAY(מרכז!A133)=הלוואות!$F$5,הלוואות!$G$5,0),0),0)+IF(A133&gt;=הלוואות!$D$6,IF(מרכז!A133&lt;=הלוואות!$E$6,IF(DAY(מרכז!A133)=הלוואות!$F$6,הלוואות!$G$6,0),0),0)+IF(A133&gt;=הלוואות!$D$7,IF(מרכז!A133&lt;=הלוואות!$E$7,IF(DAY(מרכז!A133)=הלוואות!$F$7,הלוואות!$G$7,0),0),0)+IF(A133&gt;=הלוואות!$D$8,IF(מרכז!A133&lt;=הלוואות!$E$8,IF(DAY(מרכז!A133)=הלוואות!$F$8,הלוואות!$G$8,0),0),0)+IF(A133&gt;=הלוואות!$D$9,IF(מרכז!A133&lt;=הלוואות!$E$9,IF(DAY(מרכז!A133)=הלוואות!$F$9,הלוואות!$G$9,0),0),0)+IF(A133&gt;=הלוואות!$D$10,IF(מרכז!A133&lt;=הלוואות!$E$10,IF(DAY(מרכז!A133)=הלוואות!$F$10,הלוואות!$G$10,0),0),0)+IF(A133&gt;=הלוואות!$D$11,IF(מרכז!A133&lt;=הלוואות!$E$11,IF(DAY(מרכז!A133)=הלוואות!$F$11,הלוואות!$G$11,0),0),0)+IF(A133&gt;=הלוואות!$D$12,IF(מרכז!A133&lt;=הלוואות!$E$12,IF(DAY(מרכז!A133)=הלוואות!$F$12,הלוואות!$G$12,0),0),0)+IF(A133&gt;=הלוואות!$D$13,IF(מרכז!A133&lt;=הלוואות!$E$13,IF(DAY(מרכז!A133)=הלוואות!$F$13,הלוואות!$G$13,0),0),0)+IF(A133&gt;=הלוואות!$D$14,IF(מרכז!A133&lt;=הלוואות!$E$14,IF(DAY(מרכז!A133)=הלוואות!$F$14,הלוואות!$G$14,0),0),0)+IF(A133&gt;=הלוואות!$D$15,IF(מרכז!A133&lt;=הלוואות!$E$15,IF(DAY(מרכז!A133)=הלוואות!$F$15,הלוואות!$G$15,0),0),0)+IF(A133&gt;=הלוואות!$D$16,IF(מרכז!A133&lt;=הלוואות!$E$16,IF(DAY(מרכז!A133)=הלוואות!$F$16,הלוואות!$G$16,0),0),0)+IF(A133&gt;=הלוואות!$D$17,IF(מרכז!A133&lt;=הלוואות!$E$17,IF(DAY(מרכז!A133)=הלוואות!$F$17,הלוואות!$G$17,0),0),0)+IF(A133&gt;=הלוואות!$D$18,IF(מרכז!A133&lt;=הלוואות!$E$18,IF(DAY(מרכז!A133)=הלוואות!$F$18,הלוואות!$G$18,0),0),0)+IF(A133&gt;=הלוואות!$D$19,IF(מרכז!A133&lt;=הלוואות!$E$19,IF(DAY(מרכז!A133)=הלוואות!$F$19,הלוואות!$G$19,0),0),0)+IF(A133&gt;=הלוואות!$D$20,IF(מרכז!A133&lt;=הלוואות!$E$20,IF(DAY(מרכז!A133)=הלוואות!$F$20,הלוואות!$G$20,0),0),0)+IF(A133&gt;=הלוואות!$D$21,IF(מרכז!A133&lt;=הלוואות!$E$21,IF(DAY(מרכז!A133)=הלוואות!$F$21,הלוואות!$G$21,0),0),0)+IF(A133&gt;=הלוואות!$D$22,IF(מרכז!A133&lt;=הלוואות!$E$22,IF(DAY(מרכז!A133)=הלוואות!$F$22,הלוואות!$G$22,0),0),0)+IF(A133&gt;=הלוואות!$D$23,IF(מרכז!A133&lt;=הלוואות!$E$23,IF(DAY(מרכז!A133)=הלוואות!$F$23,הלוואות!$G$23,0),0),0)+IF(A133&gt;=הלוואות!$D$24,IF(מרכז!A133&lt;=הלוואות!$E$24,IF(DAY(מרכז!A133)=הלוואות!$F$24,הלוואות!$G$24,0),0),0)+IF(A133&gt;=הלוואות!$D$25,IF(מרכז!A133&lt;=הלוואות!$E$25,IF(DAY(מרכז!A133)=הלוואות!$F$25,הלוואות!$G$25,0),0),0)+IF(A133&gt;=הלוואות!$D$26,IF(מרכז!A133&lt;=הלוואות!$E$26,IF(DAY(מרכז!A133)=הלוואות!$F$26,הלוואות!$G$26,0),0),0)+IF(A133&gt;=הלוואות!$D$27,IF(מרכז!A133&lt;=הלוואות!$E$27,IF(DAY(מרכז!A133)=הלוואות!$F$27,הלוואות!$G$27,0),0),0)+IF(A133&gt;=הלוואות!$D$28,IF(מרכז!A133&lt;=הלוואות!$E$28,IF(DAY(מרכז!A133)=הלוואות!$F$28,הלוואות!$G$28,0),0),0)+IF(A133&gt;=הלוואות!$D$29,IF(מרכז!A133&lt;=הלוואות!$E$29,IF(DAY(מרכז!A133)=הלוואות!$F$29,הלוואות!$G$29,0),0),0)+IF(A133&gt;=הלוואות!$D$30,IF(מרכז!A133&lt;=הלוואות!$E$30,IF(DAY(מרכז!A133)=הלוואות!$F$30,הלוואות!$G$30,0),0),0)+IF(A133&gt;=הלוואות!$D$31,IF(מרכז!A133&lt;=הלוואות!$E$31,IF(DAY(מרכז!A133)=הלוואות!$F$31,הלוואות!$G$31,0),0),0)+IF(A133&gt;=הלוואות!$D$32,IF(מרכז!A133&lt;=הלוואות!$E$32,IF(DAY(מרכז!A133)=הלוואות!$F$32,הלוואות!$G$32,0),0),0)+IF(A133&gt;=הלוואות!$D$33,IF(מרכז!A133&lt;=הלוואות!$E$33,IF(DAY(מרכז!A133)=הלוואות!$F$33,הלוואות!$G$33,0),0),0)+IF(A133&gt;=הלוואות!$D$34,IF(מרכז!A133&lt;=הלוואות!$E$34,IF(DAY(מרכז!A133)=הלוואות!$F$34,הלוואות!$G$34,0),0),0)</f>
        <v>0</v>
      </c>
      <c r="E133" s="93">
        <f>SUMIF(הלוואות!$D$46:$D$65,מרכז!A133,הלוואות!$E$46:$E$65)</f>
        <v>0</v>
      </c>
      <c r="F133" s="93">
        <f>SUMIF(נכנסים!$A$5:$A$5890,מרכז!A133,נכנסים!$B$5:$B$5890)</f>
        <v>0</v>
      </c>
      <c r="G133" s="94"/>
      <c r="H133" s="94"/>
      <c r="I133" s="94"/>
      <c r="J133" s="99">
        <f t="shared" si="2"/>
        <v>50000</v>
      </c>
    </row>
    <row r="134" spans="1:10">
      <c r="A134" s="153">
        <v>45787</v>
      </c>
      <c r="B134" s="93">
        <f>SUMIF(יוצאים!$A$5:$A$5835,מרכז!A134,יוצאים!$D$5:$D$5835)</f>
        <v>0</v>
      </c>
      <c r="C134" s="93">
        <f>HLOOKUP(DAY($A134),'טב.הו"ק'!$G$4:$AK$162,'טב.הו"ק'!$A$162+2,FALSE)</f>
        <v>0</v>
      </c>
      <c r="D134" s="93">
        <f>IF(A134&gt;=הלוואות!$D$5,IF(מרכז!A134&lt;=הלוואות!$E$5,IF(DAY(מרכז!A134)=הלוואות!$F$5,הלוואות!$G$5,0),0),0)+IF(A134&gt;=הלוואות!$D$6,IF(מרכז!A134&lt;=הלוואות!$E$6,IF(DAY(מרכז!A134)=הלוואות!$F$6,הלוואות!$G$6,0),0),0)+IF(A134&gt;=הלוואות!$D$7,IF(מרכז!A134&lt;=הלוואות!$E$7,IF(DAY(מרכז!A134)=הלוואות!$F$7,הלוואות!$G$7,0),0),0)+IF(A134&gt;=הלוואות!$D$8,IF(מרכז!A134&lt;=הלוואות!$E$8,IF(DAY(מרכז!A134)=הלוואות!$F$8,הלוואות!$G$8,0),0),0)+IF(A134&gt;=הלוואות!$D$9,IF(מרכז!A134&lt;=הלוואות!$E$9,IF(DAY(מרכז!A134)=הלוואות!$F$9,הלוואות!$G$9,0),0),0)+IF(A134&gt;=הלוואות!$D$10,IF(מרכז!A134&lt;=הלוואות!$E$10,IF(DAY(מרכז!A134)=הלוואות!$F$10,הלוואות!$G$10,0),0),0)+IF(A134&gt;=הלוואות!$D$11,IF(מרכז!A134&lt;=הלוואות!$E$11,IF(DAY(מרכז!A134)=הלוואות!$F$11,הלוואות!$G$11,0),0),0)+IF(A134&gt;=הלוואות!$D$12,IF(מרכז!A134&lt;=הלוואות!$E$12,IF(DAY(מרכז!A134)=הלוואות!$F$12,הלוואות!$G$12,0),0),0)+IF(A134&gt;=הלוואות!$D$13,IF(מרכז!A134&lt;=הלוואות!$E$13,IF(DAY(מרכז!A134)=הלוואות!$F$13,הלוואות!$G$13,0),0),0)+IF(A134&gt;=הלוואות!$D$14,IF(מרכז!A134&lt;=הלוואות!$E$14,IF(DAY(מרכז!A134)=הלוואות!$F$14,הלוואות!$G$14,0),0),0)+IF(A134&gt;=הלוואות!$D$15,IF(מרכז!A134&lt;=הלוואות!$E$15,IF(DAY(מרכז!A134)=הלוואות!$F$15,הלוואות!$G$15,0),0),0)+IF(A134&gt;=הלוואות!$D$16,IF(מרכז!A134&lt;=הלוואות!$E$16,IF(DAY(מרכז!A134)=הלוואות!$F$16,הלוואות!$G$16,0),0),0)+IF(A134&gt;=הלוואות!$D$17,IF(מרכז!A134&lt;=הלוואות!$E$17,IF(DAY(מרכז!A134)=הלוואות!$F$17,הלוואות!$G$17,0),0),0)+IF(A134&gt;=הלוואות!$D$18,IF(מרכז!A134&lt;=הלוואות!$E$18,IF(DAY(מרכז!A134)=הלוואות!$F$18,הלוואות!$G$18,0),0),0)+IF(A134&gt;=הלוואות!$D$19,IF(מרכז!A134&lt;=הלוואות!$E$19,IF(DAY(מרכז!A134)=הלוואות!$F$19,הלוואות!$G$19,0),0),0)+IF(A134&gt;=הלוואות!$D$20,IF(מרכז!A134&lt;=הלוואות!$E$20,IF(DAY(מרכז!A134)=הלוואות!$F$20,הלוואות!$G$20,0),0),0)+IF(A134&gt;=הלוואות!$D$21,IF(מרכז!A134&lt;=הלוואות!$E$21,IF(DAY(מרכז!A134)=הלוואות!$F$21,הלוואות!$G$21,0),0),0)+IF(A134&gt;=הלוואות!$D$22,IF(מרכז!A134&lt;=הלוואות!$E$22,IF(DAY(מרכז!A134)=הלוואות!$F$22,הלוואות!$G$22,0),0),0)+IF(A134&gt;=הלוואות!$D$23,IF(מרכז!A134&lt;=הלוואות!$E$23,IF(DAY(מרכז!A134)=הלוואות!$F$23,הלוואות!$G$23,0),0),0)+IF(A134&gt;=הלוואות!$D$24,IF(מרכז!A134&lt;=הלוואות!$E$24,IF(DAY(מרכז!A134)=הלוואות!$F$24,הלוואות!$G$24,0),0),0)+IF(A134&gt;=הלוואות!$D$25,IF(מרכז!A134&lt;=הלוואות!$E$25,IF(DAY(מרכז!A134)=הלוואות!$F$25,הלוואות!$G$25,0),0),0)+IF(A134&gt;=הלוואות!$D$26,IF(מרכז!A134&lt;=הלוואות!$E$26,IF(DAY(מרכז!A134)=הלוואות!$F$26,הלוואות!$G$26,0),0),0)+IF(A134&gt;=הלוואות!$D$27,IF(מרכז!A134&lt;=הלוואות!$E$27,IF(DAY(מרכז!A134)=הלוואות!$F$27,הלוואות!$G$27,0),0),0)+IF(A134&gt;=הלוואות!$D$28,IF(מרכז!A134&lt;=הלוואות!$E$28,IF(DAY(מרכז!A134)=הלוואות!$F$28,הלוואות!$G$28,0),0),0)+IF(A134&gt;=הלוואות!$D$29,IF(מרכז!A134&lt;=הלוואות!$E$29,IF(DAY(מרכז!A134)=הלוואות!$F$29,הלוואות!$G$29,0),0),0)+IF(A134&gt;=הלוואות!$D$30,IF(מרכז!A134&lt;=הלוואות!$E$30,IF(DAY(מרכז!A134)=הלוואות!$F$30,הלוואות!$G$30,0),0),0)+IF(A134&gt;=הלוואות!$D$31,IF(מרכז!A134&lt;=הלוואות!$E$31,IF(DAY(מרכז!A134)=הלוואות!$F$31,הלוואות!$G$31,0),0),0)+IF(A134&gt;=הלוואות!$D$32,IF(מרכז!A134&lt;=הלוואות!$E$32,IF(DAY(מרכז!A134)=הלוואות!$F$32,הלוואות!$G$32,0),0),0)+IF(A134&gt;=הלוואות!$D$33,IF(מרכז!A134&lt;=הלוואות!$E$33,IF(DAY(מרכז!A134)=הלוואות!$F$33,הלוואות!$G$33,0),0),0)+IF(A134&gt;=הלוואות!$D$34,IF(מרכז!A134&lt;=הלוואות!$E$34,IF(DAY(מרכז!A134)=הלוואות!$F$34,הלוואות!$G$34,0),0),0)</f>
        <v>0</v>
      </c>
      <c r="E134" s="93">
        <f>SUMIF(הלוואות!$D$46:$D$65,מרכז!A134,הלוואות!$E$46:$E$65)</f>
        <v>0</v>
      </c>
      <c r="F134" s="93">
        <f>SUMIF(נכנסים!$A$5:$A$5890,מרכז!A134,נכנסים!$B$5:$B$5890)</f>
        <v>0</v>
      </c>
      <c r="G134" s="94"/>
      <c r="H134" s="94"/>
      <c r="I134" s="94"/>
      <c r="J134" s="99">
        <f t="shared" si="2"/>
        <v>50000</v>
      </c>
    </row>
    <row r="135" spans="1:10">
      <c r="A135" s="153">
        <v>45788</v>
      </c>
      <c r="B135" s="93">
        <f>SUMIF(יוצאים!$A$5:$A$5835,מרכז!A135,יוצאים!$D$5:$D$5835)</f>
        <v>0</v>
      </c>
      <c r="C135" s="93">
        <f>HLOOKUP(DAY($A135),'טב.הו"ק'!$G$4:$AK$162,'טב.הו"ק'!$A$162+2,FALSE)</f>
        <v>0</v>
      </c>
      <c r="D135" s="93">
        <f>IF(A135&gt;=הלוואות!$D$5,IF(מרכז!A135&lt;=הלוואות!$E$5,IF(DAY(מרכז!A135)=הלוואות!$F$5,הלוואות!$G$5,0),0),0)+IF(A135&gt;=הלוואות!$D$6,IF(מרכז!A135&lt;=הלוואות!$E$6,IF(DAY(מרכז!A135)=הלוואות!$F$6,הלוואות!$G$6,0),0),0)+IF(A135&gt;=הלוואות!$D$7,IF(מרכז!A135&lt;=הלוואות!$E$7,IF(DAY(מרכז!A135)=הלוואות!$F$7,הלוואות!$G$7,0),0),0)+IF(A135&gt;=הלוואות!$D$8,IF(מרכז!A135&lt;=הלוואות!$E$8,IF(DAY(מרכז!A135)=הלוואות!$F$8,הלוואות!$G$8,0),0),0)+IF(A135&gt;=הלוואות!$D$9,IF(מרכז!A135&lt;=הלוואות!$E$9,IF(DAY(מרכז!A135)=הלוואות!$F$9,הלוואות!$G$9,0),0),0)+IF(A135&gt;=הלוואות!$D$10,IF(מרכז!A135&lt;=הלוואות!$E$10,IF(DAY(מרכז!A135)=הלוואות!$F$10,הלוואות!$G$10,0),0),0)+IF(A135&gt;=הלוואות!$D$11,IF(מרכז!A135&lt;=הלוואות!$E$11,IF(DAY(מרכז!A135)=הלוואות!$F$11,הלוואות!$G$11,0),0),0)+IF(A135&gt;=הלוואות!$D$12,IF(מרכז!A135&lt;=הלוואות!$E$12,IF(DAY(מרכז!A135)=הלוואות!$F$12,הלוואות!$G$12,0),0),0)+IF(A135&gt;=הלוואות!$D$13,IF(מרכז!A135&lt;=הלוואות!$E$13,IF(DAY(מרכז!A135)=הלוואות!$F$13,הלוואות!$G$13,0),0),0)+IF(A135&gt;=הלוואות!$D$14,IF(מרכז!A135&lt;=הלוואות!$E$14,IF(DAY(מרכז!A135)=הלוואות!$F$14,הלוואות!$G$14,0),0),0)+IF(A135&gt;=הלוואות!$D$15,IF(מרכז!A135&lt;=הלוואות!$E$15,IF(DAY(מרכז!A135)=הלוואות!$F$15,הלוואות!$G$15,0),0),0)+IF(A135&gt;=הלוואות!$D$16,IF(מרכז!A135&lt;=הלוואות!$E$16,IF(DAY(מרכז!A135)=הלוואות!$F$16,הלוואות!$G$16,0),0),0)+IF(A135&gt;=הלוואות!$D$17,IF(מרכז!A135&lt;=הלוואות!$E$17,IF(DAY(מרכז!A135)=הלוואות!$F$17,הלוואות!$G$17,0),0),0)+IF(A135&gt;=הלוואות!$D$18,IF(מרכז!A135&lt;=הלוואות!$E$18,IF(DAY(מרכז!A135)=הלוואות!$F$18,הלוואות!$G$18,0),0),0)+IF(A135&gt;=הלוואות!$D$19,IF(מרכז!A135&lt;=הלוואות!$E$19,IF(DAY(מרכז!A135)=הלוואות!$F$19,הלוואות!$G$19,0),0),0)+IF(A135&gt;=הלוואות!$D$20,IF(מרכז!A135&lt;=הלוואות!$E$20,IF(DAY(מרכז!A135)=הלוואות!$F$20,הלוואות!$G$20,0),0),0)+IF(A135&gt;=הלוואות!$D$21,IF(מרכז!A135&lt;=הלוואות!$E$21,IF(DAY(מרכז!A135)=הלוואות!$F$21,הלוואות!$G$21,0),0),0)+IF(A135&gt;=הלוואות!$D$22,IF(מרכז!A135&lt;=הלוואות!$E$22,IF(DAY(מרכז!A135)=הלוואות!$F$22,הלוואות!$G$22,0),0),0)+IF(A135&gt;=הלוואות!$D$23,IF(מרכז!A135&lt;=הלוואות!$E$23,IF(DAY(מרכז!A135)=הלוואות!$F$23,הלוואות!$G$23,0),0),0)+IF(A135&gt;=הלוואות!$D$24,IF(מרכז!A135&lt;=הלוואות!$E$24,IF(DAY(מרכז!A135)=הלוואות!$F$24,הלוואות!$G$24,0),0),0)+IF(A135&gt;=הלוואות!$D$25,IF(מרכז!A135&lt;=הלוואות!$E$25,IF(DAY(מרכז!A135)=הלוואות!$F$25,הלוואות!$G$25,0),0),0)+IF(A135&gt;=הלוואות!$D$26,IF(מרכז!A135&lt;=הלוואות!$E$26,IF(DAY(מרכז!A135)=הלוואות!$F$26,הלוואות!$G$26,0),0),0)+IF(A135&gt;=הלוואות!$D$27,IF(מרכז!A135&lt;=הלוואות!$E$27,IF(DAY(מרכז!A135)=הלוואות!$F$27,הלוואות!$G$27,0),0),0)+IF(A135&gt;=הלוואות!$D$28,IF(מרכז!A135&lt;=הלוואות!$E$28,IF(DAY(מרכז!A135)=הלוואות!$F$28,הלוואות!$G$28,0),0),0)+IF(A135&gt;=הלוואות!$D$29,IF(מרכז!A135&lt;=הלוואות!$E$29,IF(DAY(מרכז!A135)=הלוואות!$F$29,הלוואות!$G$29,0),0),0)+IF(A135&gt;=הלוואות!$D$30,IF(מרכז!A135&lt;=הלוואות!$E$30,IF(DAY(מרכז!A135)=הלוואות!$F$30,הלוואות!$G$30,0),0),0)+IF(A135&gt;=הלוואות!$D$31,IF(מרכז!A135&lt;=הלוואות!$E$31,IF(DAY(מרכז!A135)=הלוואות!$F$31,הלוואות!$G$31,0),0),0)+IF(A135&gt;=הלוואות!$D$32,IF(מרכז!A135&lt;=הלוואות!$E$32,IF(DAY(מרכז!A135)=הלוואות!$F$32,הלוואות!$G$32,0),0),0)+IF(A135&gt;=הלוואות!$D$33,IF(מרכז!A135&lt;=הלוואות!$E$33,IF(DAY(מרכז!A135)=הלוואות!$F$33,הלוואות!$G$33,0),0),0)+IF(A135&gt;=הלוואות!$D$34,IF(מרכז!A135&lt;=הלוואות!$E$34,IF(DAY(מרכז!A135)=הלוואות!$F$34,הלוואות!$G$34,0),0),0)</f>
        <v>0</v>
      </c>
      <c r="E135" s="93">
        <f>SUMIF(הלוואות!$D$46:$D$65,מרכז!A135,הלוואות!$E$46:$E$65)</f>
        <v>0</v>
      </c>
      <c r="F135" s="93">
        <f>SUMIF(נכנסים!$A$5:$A$5890,מרכז!A135,נכנסים!$B$5:$B$5890)</f>
        <v>0</v>
      </c>
      <c r="G135" s="94"/>
      <c r="H135" s="94"/>
      <c r="I135" s="94"/>
      <c r="J135" s="99">
        <f t="shared" si="2"/>
        <v>50000</v>
      </c>
    </row>
    <row r="136" spans="1:10">
      <c r="A136" s="153">
        <v>45789</v>
      </c>
      <c r="B136" s="93">
        <f>SUMIF(יוצאים!$A$5:$A$5835,מרכז!A136,יוצאים!$D$5:$D$5835)</f>
        <v>0</v>
      </c>
      <c r="C136" s="93">
        <f>HLOOKUP(DAY($A136),'טב.הו"ק'!$G$4:$AK$162,'טב.הו"ק'!$A$162+2,FALSE)</f>
        <v>0</v>
      </c>
      <c r="D136" s="93">
        <f>IF(A136&gt;=הלוואות!$D$5,IF(מרכז!A136&lt;=הלוואות!$E$5,IF(DAY(מרכז!A136)=הלוואות!$F$5,הלוואות!$G$5,0),0),0)+IF(A136&gt;=הלוואות!$D$6,IF(מרכז!A136&lt;=הלוואות!$E$6,IF(DAY(מרכז!A136)=הלוואות!$F$6,הלוואות!$G$6,0),0),0)+IF(A136&gt;=הלוואות!$D$7,IF(מרכז!A136&lt;=הלוואות!$E$7,IF(DAY(מרכז!A136)=הלוואות!$F$7,הלוואות!$G$7,0),0),0)+IF(A136&gt;=הלוואות!$D$8,IF(מרכז!A136&lt;=הלוואות!$E$8,IF(DAY(מרכז!A136)=הלוואות!$F$8,הלוואות!$G$8,0),0),0)+IF(A136&gt;=הלוואות!$D$9,IF(מרכז!A136&lt;=הלוואות!$E$9,IF(DAY(מרכז!A136)=הלוואות!$F$9,הלוואות!$G$9,0),0),0)+IF(A136&gt;=הלוואות!$D$10,IF(מרכז!A136&lt;=הלוואות!$E$10,IF(DAY(מרכז!A136)=הלוואות!$F$10,הלוואות!$G$10,0),0),0)+IF(A136&gt;=הלוואות!$D$11,IF(מרכז!A136&lt;=הלוואות!$E$11,IF(DAY(מרכז!A136)=הלוואות!$F$11,הלוואות!$G$11,0),0),0)+IF(A136&gt;=הלוואות!$D$12,IF(מרכז!A136&lt;=הלוואות!$E$12,IF(DAY(מרכז!A136)=הלוואות!$F$12,הלוואות!$G$12,0),0),0)+IF(A136&gt;=הלוואות!$D$13,IF(מרכז!A136&lt;=הלוואות!$E$13,IF(DAY(מרכז!A136)=הלוואות!$F$13,הלוואות!$G$13,0),0),0)+IF(A136&gt;=הלוואות!$D$14,IF(מרכז!A136&lt;=הלוואות!$E$14,IF(DAY(מרכז!A136)=הלוואות!$F$14,הלוואות!$G$14,0),0),0)+IF(A136&gt;=הלוואות!$D$15,IF(מרכז!A136&lt;=הלוואות!$E$15,IF(DAY(מרכז!A136)=הלוואות!$F$15,הלוואות!$G$15,0),0),0)+IF(A136&gt;=הלוואות!$D$16,IF(מרכז!A136&lt;=הלוואות!$E$16,IF(DAY(מרכז!A136)=הלוואות!$F$16,הלוואות!$G$16,0),0),0)+IF(A136&gt;=הלוואות!$D$17,IF(מרכז!A136&lt;=הלוואות!$E$17,IF(DAY(מרכז!A136)=הלוואות!$F$17,הלוואות!$G$17,0),0),0)+IF(A136&gt;=הלוואות!$D$18,IF(מרכז!A136&lt;=הלוואות!$E$18,IF(DAY(מרכז!A136)=הלוואות!$F$18,הלוואות!$G$18,0),0),0)+IF(A136&gt;=הלוואות!$D$19,IF(מרכז!A136&lt;=הלוואות!$E$19,IF(DAY(מרכז!A136)=הלוואות!$F$19,הלוואות!$G$19,0),0),0)+IF(A136&gt;=הלוואות!$D$20,IF(מרכז!A136&lt;=הלוואות!$E$20,IF(DAY(מרכז!A136)=הלוואות!$F$20,הלוואות!$G$20,0),0),0)+IF(A136&gt;=הלוואות!$D$21,IF(מרכז!A136&lt;=הלוואות!$E$21,IF(DAY(מרכז!A136)=הלוואות!$F$21,הלוואות!$G$21,0),0),0)+IF(A136&gt;=הלוואות!$D$22,IF(מרכז!A136&lt;=הלוואות!$E$22,IF(DAY(מרכז!A136)=הלוואות!$F$22,הלוואות!$G$22,0),0),0)+IF(A136&gt;=הלוואות!$D$23,IF(מרכז!A136&lt;=הלוואות!$E$23,IF(DAY(מרכז!A136)=הלוואות!$F$23,הלוואות!$G$23,0),0),0)+IF(A136&gt;=הלוואות!$D$24,IF(מרכז!A136&lt;=הלוואות!$E$24,IF(DAY(מרכז!A136)=הלוואות!$F$24,הלוואות!$G$24,0),0),0)+IF(A136&gt;=הלוואות!$D$25,IF(מרכז!A136&lt;=הלוואות!$E$25,IF(DAY(מרכז!A136)=הלוואות!$F$25,הלוואות!$G$25,0),0),0)+IF(A136&gt;=הלוואות!$D$26,IF(מרכז!A136&lt;=הלוואות!$E$26,IF(DAY(מרכז!A136)=הלוואות!$F$26,הלוואות!$G$26,0),0),0)+IF(A136&gt;=הלוואות!$D$27,IF(מרכז!A136&lt;=הלוואות!$E$27,IF(DAY(מרכז!A136)=הלוואות!$F$27,הלוואות!$G$27,0),0),0)+IF(A136&gt;=הלוואות!$D$28,IF(מרכז!A136&lt;=הלוואות!$E$28,IF(DAY(מרכז!A136)=הלוואות!$F$28,הלוואות!$G$28,0),0),0)+IF(A136&gt;=הלוואות!$D$29,IF(מרכז!A136&lt;=הלוואות!$E$29,IF(DAY(מרכז!A136)=הלוואות!$F$29,הלוואות!$G$29,0),0),0)+IF(A136&gt;=הלוואות!$D$30,IF(מרכז!A136&lt;=הלוואות!$E$30,IF(DAY(מרכז!A136)=הלוואות!$F$30,הלוואות!$G$30,0),0),0)+IF(A136&gt;=הלוואות!$D$31,IF(מרכז!A136&lt;=הלוואות!$E$31,IF(DAY(מרכז!A136)=הלוואות!$F$31,הלוואות!$G$31,0),0),0)+IF(A136&gt;=הלוואות!$D$32,IF(מרכז!A136&lt;=הלוואות!$E$32,IF(DAY(מרכז!A136)=הלוואות!$F$32,הלוואות!$G$32,0),0),0)+IF(A136&gt;=הלוואות!$D$33,IF(מרכז!A136&lt;=הלוואות!$E$33,IF(DAY(מרכז!A136)=הלוואות!$F$33,הלוואות!$G$33,0),0),0)+IF(A136&gt;=הלוואות!$D$34,IF(מרכז!A136&lt;=הלוואות!$E$34,IF(DAY(מרכז!A136)=הלוואות!$F$34,הלוואות!$G$34,0),0),0)</f>
        <v>0</v>
      </c>
      <c r="E136" s="93">
        <f>SUMIF(הלוואות!$D$46:$D$65,מרכז!A136,הלוואות!$E$46:$E$65)</f>
        <v>0</v>
      </c>
      <c r="F136" s="93">
        <f>SUMIF(נכנסים!$A$5:$A$5890,מרכז!A136,נכנסים!$B$5:$B$5890)</f>
        <v>0</v>
      </c>
      <c r="G136" s="94"/>
      <c r="H136" s="94"/>
      <c r="I136" s="94"/>
      <c r="J136" s="99">
        <f t="shared" si="2"/>
        <v>50000</v>
      </c>
    </row>
    <row r="137" spans="1:10">
      <c r="A137" s="153">
        <v>45790</v>
      </c>
      <c r="B137" s="93">
        <f>SUMIF(יוצאים!$A$5:$A$5835,מרכז!A137,יוצאים!$D$5:$D$5835)</f>
        <v>0</v>
      </c>
      <c r="C137" s="93">
        <f>HLOOKUP(DAY($A137),'טב.הו"ק'!$G$4:$AK$162,'טב.הו"ק'!$A$162+2,FALSE)</f>
        <v>0</v>
      </c>
      <c r="D137" s="93">
        <f>IF(A137&gt;=הלוואות!$D$5,IF(מרכז!A137&lt;=הלוואות!$E$5,IF(DAY(מרכז!A137)=הלוואות!$F$5,הלוואות!$G$5,0),0),0)+IF(A137&gt;=הלוואות!$D$6,IF(מרכז!A137&lt;=הלוואות!$E$6,IF(DAY(מרכז!A137)=הלוואות!$F$6,הלוואות!$G$6,0),0),0)+IF(A137&gt;=הלוואות!$D$7,IF(מרכז!A137&lt;=הלוואות!$E$7,IF(DAY(מרכז!A137)=הלוואות!$F$7,הלוואות!$G$7,0),0),0)+IF(A137&gt;=הלוואות!$D$8,IF(מרכז!A137&lt;=הלוואות!$E$8,IF(DAY(מרכז!A137)=הלוואות!$F$8,הלוואות!$G$8,0),0),0)+IF(A137&gt;=הלוואות!$D$9,IF(מרכז!A137&lt;=הלוואות!$E$9,IF(DAY(מרכז!A137)=הלוואות!$F$9,הלוואות!$G$9,0),0),0)+IF(A137&gt;=הלוואות!$D$10,IF(מרכז!A137&lt;=הלוואות!$E$10,IF(DAY(מרכז!A137)=הלוואות!$F$10,הלוואות!$G$10,0),0),0)+IF(A137&gt;=הלוואות!$D$11,IF(מרכז!A137&lt;=הלוואות!$E$11,IF(DAY(מרכז!A137)=הלוואות!$F$11,הלוואות!$G$11,0),0),0)+IF(A137&gt;=הלוואות!$D$12,IF(מרכז!A137&lt;=הלוואות!$E$12,IF(DAY(מרכז!A137)=הלוואות!$F$12,הלוואות!$G$12,0),0),0)+IF(A137&gt;=הלוואות!$D$13,IF(מרכז!A137&lt;=הלוואות!$E$13,IF(DAY(מרכז!A137)=הלוואות!$F$13,הלוואות!$G$13,0),0),0)+IF(A137&gt;=הלוואות!$D$14,IF(מרכז!A137&lt;=הלוואות!$E$14,IF(DAY(מרכז!A137)=הלוואות!$F$14,הלוואות!$G$14,0),0),0)+IF(A137&gt;=הלוואות!$D$15,IF(מרכז!A137&lt;=הלוואות!$E$15,IF(DAY(מרכז!A137)=הלוואות!$F$15,הלוואות!$G$15,0),0),0)+IF(A137&gt;=הלוואות!$D$16,IF(מרכז!A137&lt;=הלוואות!$E$16,IF(DAY(מרכז!A137)=הלוואות!$F$16,הלוואות!$G$16,0),0),0)+IF(A137&gt;=הלוואות!$D$17,IF(מרכז!A137&lt;=הלוואות!$E$17,IF(DAY(מרכז!A137)=הלוואות!$F$17,הלוואות!$G$17,0),0),0)+IF(A137&gt;=הלוואות!$D$18,IF(מרכז!A137&lt;=הלוואות!$E$18,IF(DAY(מרכז!A137)=הלוואות!$F$18,הלוואות!$G$18,0),0),0)+IF(A137&gt;=הלוואות!$D$19,IF(מרכז!A137&lt;=הלוואות!$E$19,IF(DAY(מרכז!A137)=הלוואות!$F$19,הלוואות!$G$19,0),0),0)+IF(A137&gt;=הלוואות!$D$20,IF(מרכז!A137&lt;=הלוואות!$E$20,IF(DAY(מרכז!A137)=הלוואות!$F$20,הלוואות!$G$20,0),0),0)+IF(A137&gt;=הלוואות!$D$21,IF(מרכז!A137&lt;=הלוואות!$E$21,IF(DAY(מרכז!A137)=הלוואות!$F$21,הלוואות!$G$21,0),0),0)+IF(A137&gt;=הלוואות!$D$22,IF(מרכז!A137&lt;=הלוואות!$E$22,IF(DAY(מרכז!A137)=הלוואות!$F$22,הלוואות!$G$22,0),0),0)+IF(A137&gt;=הלוואות!$D$23,IF(מרכז!A137&lt;=הלוואות!$E$23,IF(DAY(מרכז!A137)=הלוואות!$F$23,הלוואות!$G$23,0),0),0)+IF(A137&gt;=הלוואות!$D$24,IF(מרכז!A137&lt;=הלוואות!$E$24,IF(DAY(מרכז!A137)=הלוואות!$F$24,הלוואות!$G$24,0),0),0)+IF(A137&gt;=הלוואות!$D$25,IF(מרכז!A137&lt;=הלוואות!$E$25,IF(DAY(מרכז!A137)=הלוואות!$F$25,הלוואות!$G$25,0),0),0)+IF(A137&gt;=הלוואות!$D$26,IF(מרכז!A137&lt;=הלוואות!$E$26,IF(DAY(מרכז!A137)=הלוואות!$F$26,הלוואות!$G$26,0),0),0)+IF(A137&gt;=הלוואות!$D$27,IF(מרכז!A137&lt;=הלוואות!$E$27,IF(DAY(מרכז!A137)=הלוואות!$F$27,הלוואות!$G$27,0),0),0)+IF(A137&gt;=הלוואות!$D$28,IF(מרכז!A137&lt;=הלוואות!$E$28,IF(DAY(מרכז!A137)=הלוואות!$F$28,הלוואות!$G$28,0),0),0)+IF(A137&gt;=הלוואות!$D$29,IF(מרכז!A137&lt;=הלוואות!$E$29,IF(DAY(מרכז!A137)=הלוואות!$F$29,הלוואות!$G$29,0),0),0)+IF(A137&gt;=הלוואות!$D$30,IF(מרכז!A137&lt;=הלוואות!$E$30,IF(DAY(מרכז!A137)=הלוואות!$F$30,הלוואות!$G$30,0),0),0)+IF(A137&gt;=הלוואות!$D$31,IF(מרכז!A137&lt;=הלוואות!$E$31,IF(DAY(מרכז!A137)=הלוואות!$F$31,הלוואות!$G$31,0),0),0)+IF(A137&gt;=הלוואות!$D$32,IF(מרכז!A137&lt;=הלוואות!$E$32,IF(DAY(מרכז!A137)=הלוואות!$F$32,הלוואות!$G$32,0),0),0)+IF(A137&gt;=הלוואות!$D$33,IF(מרכז!A137&lt;=הלוואות!$E$33,IF(DAY(מרכז!A137)=הלוואות!$F$33,הלוואות!$G$33,0),0),0)+IF(A137&gt;=הלוואות!$D$34,IF(מרכז!A137&lt;=הלוואות!$E$34,IF(DAY(מרכז!A137)=הלוואות!$F$34,הלוואות!$G$34,0),0),0)</f>
        <v>0</v>
      </c>
      <c r="E137" s="93">
        <f>SUMIF(הלוואות!$D$46:$D$65,מרכז!A137,הלוואות!$E$46:$E$65)</f>
        <v>0</v>
      </c>
      <c r="F137" s="93">
        <f>SUMIF(נכנסים!$A$5:$A$5890,מרכז!A137,נכנסים!$B$5:$B$5890)</f>
        <v>0</v>
      </c>
      <c r="G137" s="94"/>
      <c r="H137" s="94"/>
      <c r="I137" s="94"/>
      <c r="J137" s="99">
        <f t="shared" si="2"/>
        <v>50000</v>
      </c>
    </row>
    <row r="138" spans="1:10">
      <c r="A138" s="153">
        <v>45791</v>
      </c>
      <c r="B138" s="93">
        <f>SUMIF(יוצאים!$A$5:$A$5835,מרכז!A138,יוצאים!$D$5:$D$5835)</f>
        <v>0</v>
      </c>
      <c r="C138" s="93">
        <f>HLOOKUP(DAY($A138),'טב.הו"ק'!$G$4:$AK$162,'טב.הו"ק'!$A$162+2,FALSE)</f>
        <v>0</v>
      </c>
      <c r="D138" s="93">
        <f>IF(A138&gt;=הלוואות!$D$5,IF(מרכז!A138&lt;=הלוואות!$E$5,IF(DAY(מרכז!A138)=הלוואות!$F$5,הלוואות!$G$5,0),0),0)+IF(A138&gt;=הלוואות!$D$6,IF(מרכז!A138&lt;=הלוואות!$E$6,IF(DAY(מרכז!A138)=הלוואות!$F$6,הלוואות!$G$6,0),0),0)+IF(A138&gt;=הלוואות!$D$7,IF(מרכז!A138&lt;=הלוואות!$E$7,IF(DAY(מרכז!A138)=הלוואות!$F$7,הלוואות!$G$7,0),0),0)+IF(A138&gt;=הלוואות!$D$8,IF(מרכז!A138&lt;=הלוואות!$E$8,IF(DAY(מרכז!A138)=הלוואות!$F$8,הלוואות!$G$8,0),0),0)+IF(A138&gt;=הלוואות!$D$9,IF(מרכז!A138&lt;=הלוואות!$E$9,IF(DAY(מרכז!A138)=הלוואות!$F$9,הלוואות!$G$9,0),0),0)+IF(A138&gt;=הלוואות!$D$10,IF(מרכז!A138&lt;=הלוואות!$E$10,IF(DAY(מרכז!A138)=הלוואות!$F$10,הלוואות!$G$10,0),0),0)+IF(A138&gt;=הלוואות!$D$11,IF(מרכז!A138&lt;=הלוואות!$E$11,IF(DAY(מרכז!A138)=הלוואות!$F$11,הלוואות!$G$11,0),0),0)+IF(A138&gt;=הלוואות!$D$12,IF(מרכז!A138&lt;=הלוואות!$E$12,IF(DAY(מרכז!A138)=הלוואות!$F$12,הלוואות!$G$12,0),0),0)+IF(A138&gt;=הלוואות!$D$13,IF(מרכז!A138&lt;=הלוואות!$E$13,IF(DAY(מרכז!A138)=הלוואות!$F$13,הלוואות!$G$13,0),0),0)+IF(A138&gt;=הלוואות!$D$14,IF(מרכז!A138&lt;=הלוואות!$E$14,IF(DAY(מרכז!A138)=הלוואות!$F$14,הלוואות!$G$14,0),0),0)+IF(A138&gt;=הלוואות!$D$15,IF(מרכז!A138&lt;=הלוואות!$E$15,IF(DAY(מרכז!A138)=הלוואות!$F$15,הלוואות!$G$15,0),0),0)+IF(A138&gt;=הלוואות!$D$16,IF(מרכז!A138&lt;=הלוואות!$E$16,IF(DAY(מרכז!A138)=הלוואות!$F$16,הלוואות!$G$16,0),0),0)+IF(A138&gt;=הלוואות!$D$17,IF(מרכז!A138&lt;=הלוואות!$E$17,IF(DAY(מרכז!A138)=הלוואות!$F$17,הלוואות!$G$17,0),0),0)+IF(A138&gt;=הלוואות!$D$18,IF(מרכז!A138&lt;=הלוואות!$E$18,IF(DAY(מרכז!A138)=הלוואות!$F$18,הלוואות!$G$18,0),0),0)+IF(A138&gt;=הלוואות!$D$19,IF(מרכז!A138&lt;=הלוואות!$E$19,IF(DAY(מרכז!A138)=הלוואות!$F$19,הלוואות!$G$19,0),0),0)+IF(A138&gt;=הלוואות!$D$20,IF(מרכז!A138&lt;=הלוואות!$E$20,IF(DAY(מרכז!A138)=הלוואות!$F$20,הלוואות!$G$20,0),0),0)+IF(A138&gt;=הלוואות!$D$21,IF(מרכז!A138&lt;=הלוואות!$E$21,IF(DAY(מרכז!A138)=הלוואות!$F$21,הלוואות!$G$21,0),0),0)+IF(A138&gt;=הלוואות!$D$22,IF(מרכז!A138&lt;=הלוואות!$E$22,IF(DAY(מרכז!A138)=הלוואות!$F$22,הלוואות!$G$22,0),0),0)+IF(A138&gt;=הלוואות!$D$23,IF(מרכז!A138&lt;=הלוואות!$E$23,IF(DAY(מרכז!A138)=הלוואות!$F$23,הלוואות!$G$23,0),0),0)+IF(A138&gt;=הלוואות!$D$24,IF(מרכז!A138&lt;=הלוואות!$E$24,IF(DAY(מרכז!A138)=הלוואות!$F$24,הלוואות!$G$24,0),0),0)+IF(A138&gt;=הלוואות!$D$25,IF(מרכז!A138&lt;=הלוואות!$E$25,IF(DAY(מרכז!A138)=הלוואות!$F$25,הלוואות!$G$25,0),0),0)+IF(A138&gt;=הלוואות!$D$26,IF(מרכז!A138&lt;=הלוואות!$E$26,IF(DAY(מרכז!A138)=הלוואות!$F$26,הלוואות!$G$26,0),0),0)+IF(A138&gt;=הלוואות!$D$27,IF(מרכז!A138&lt;=הלוואות!$E$27,IF(DAY(מרכז!A138)=הלוואות!$F$27,הלוואות!$G$27,0),0),0)+IF(A138&gt;=הלוואות!$D$28,IF(מרכז!A138&lt;=הלוואות!$E$28,IF(DAY(מרכז!A138)=הלוואות!$F$28,הלוואות!$G$28,0),0),0)+IF(A138&gt;=הלוואות!$D$29,IF(מרכז!A138&lt;=הלוואות!$E$29,IF(DAY(מרכז!A138)=הלוואות!$F$29,הלוואות!$G$29,0),0),0)+IF(A138&gt;=הלוואות!$D$30,IF(מרכז!A138&lt;=הלוואות!$E$30,IF(DAY(מרכז!A138)=הלוואות!$F$30,הלוואות!$G$30,0),0),0)+IF(A138&gt;=הלוואות!$D$31,IF(מרכז!A138&lt;=הלוואות!$E$31,IF(DAY(מרכז!A138)=הלוואות!$F$31,הלוואות!$G$31,0),0),0)+IF(A138&gt;=הלוואות!$D$32,IF(מרכז!A138&lt;=הלוואות!$E$32,IF(DAY(מרכז!A138)=הלוואות!$F$32,הלוואות!$G$32,0),0),0)+IF(A138&gt;=הלוואות!$D$33,IF(מרכז!A138&lt;=הלוואות!$E$33,IF(DAY(מרכז!A138)=הלוואות!$F$33,הלוואות!$G$33,0),0),0)+IF(A138&gt;=הלוואות!$D$34,IF(מרכז!A138&lt;=הלוואות!$E$34,IF(DAY(מרכז!A138)=הלוואות!$F$34,הלוואות!$G$34,0),0),0)</f>
        <v>0</v>
      </c>
      <c r="E138" s="93">
        <f>SUMIF(הלוואות!$D$46:$D$65,מרכז!A138,הלוואות!$E$46:$E$65)</f>
        <v>0</v>
      </c>
      <c r="F138" s="93">
        <f>SUMIF(נכנסים!$A$5:$A$5890,מרכז!A138,נכנסים!$B$5:$B$5890)</f>
        <v>0</v>
      </c>
      <c r="G138" s="94"/>
      <c r="H138" s="94"/>
      <c r="I138" s="94"/>
      <c r="J138" s="99">
        <f t="shared" si="2"/>
        <v>50000</v>
      </c>
    </row>
    <row r="139" spans="1:10">
      <c r="A139" s="153">
        <v>45792</v>
      </c>
      <c r="B139" s="93">
        <f>SUMIF(יוצאים!$A$5:$A$5835,מרכז!A139,יוצאים!$D$5:$D$5835)</f>
        <v>0</v>
      </c>
      <c r="C139" s="93">
        <f>HLOOKUP(DAY($A139),'טב.הו"ק'!$G$4:$AK$162,'טב.הו"ק'!$A$162+2,FALSE)</f>
        <v>0</v>
      </c>
      <c r="D139" s="93">
        <f>IF(A139&gt;=הלוואות!$D$5,IF(מרכז!A139&lt;=הלוואות!$E$5,IF(DAY(מרכז!A139)=הלוואות!$F$5,הלוואות!$G$5,0),0),0)+IF(A139&gt;=הלוואות!$D$6,IF(מרכז!A139&lt;=הלוואות!$E$6,IF(DAY(מרכז!A139)=הלוואות!$F$6,הלוואות!$G$6,0),0),0)+IF(A139&gt;=הלוואות!$D$7,IF(מרכז!A139&lt;=הלוואות!$E$7,IF(DAY(מרכז!A139)=הלוואות!$F$7,הלוואות!$G$7,0),0),0)+IF(A139&gt;=הלוואות!$D$8,IF(מרכז!A139&lt;=הלוואות!$E$8,IF(DAY(מרכז!A139)=הלוואות!$F$8,הלוואות!$G$8,0),0),0)+IF(A139&gt;=הלוואות!$D$9,IF(מרכז!A139&lt;=הלוואות!$E$9,IF(DAY(מרכז!A139)=הלוואות!$F$9,הלוואות!$G$9,0),0),0)+IF(A139&gt;=הלוואות!$D$10,IF(מרכז!A139&lt;=הלוואות!$E$10,IF(DAY(מרכז!A139)=הלוואות!$F$10,הלוואות!$G$10,0),0),0)+IF(A139&gt;=הלוואות!$D$11,IF(מרכז!A139&lt;=הלוואות!$E$11,IF(DAY(מרכז!A139)=הלוואות!$F$11,הלוואות!$G$11,0),0),0)+IF(A139&gt;=הלוואות!$D$12,IF(מרכז!A139&lt;=הלוואות!$E$12,IF(DAY(מרכז!A139)=הלוואות!$F$12,הלוואות!$G$12,0),0),0)+IF(A139&gt;=הלוואות!$D$13,IF(מרכז!A139&lt;=הלוואות!$E$13,IF(DAY(מרכז!A139)=הלוואות!$F$13,הלוואות!$G$13,0),0),0)+IF(A139&gt;=הלוואות!$D$14,IF(מרכז!A139&lt;=הלוואות!$E$14,IF(DAY(מרכז!A139)=הלוואות!$F$14,הלוואות!$G$14,0),0),0)+IF(A139&gt;=הלוואות!$D$15,IF(מרכז!A139&lt;=הלוואות!$E$15,IF(DAY(מרכז!A139)=הלוואות!$F$15,הלוואות!$G$15,0),0),0)+IF(A139&gt;=הלוואות!$D$16,IF(מרכז!A139&lt;=הלוואות!$E$16,IF(DAY(מרכז!A139)=הלוואות!$F$16,הלוואות!$G$16,0),0),0)+IF(A139&gt;=הלוואות!$D$17,IF(מרכז!A139&lt;=הלוואות!$E$17,IF(DAY(מרכז!A139)=הלוואות!$F$17,הלוואות!$G$17,0),0),0)+IF(A139&gt;=הלוואות!$D$18,IF(מרכז!A139&lt;=הלוואות!$E$18,IF(DAY(מרכז!A139)=הלוואות!$F$18,הלוואות!$G$18,0),0),0)+IF(A139&gt;=הלוואות!$D$19,IF(מרכז!A139&lt;=הלוואות!$E$19,IF(DAY(מרכז!A139)=הלוואות!$F$19,הלוואות!$G$19,0),0),0)+IF(A139&gt;=הלוואות!$D$20,IF(מרכז!A139&lt;=הלוואות!$E$20,IF(DAY(מרכז!A139)=הלוואות!$F$20,הלוואות!$G$20,0),0),0)+IF(A139&gt;=הלוואות!$D$21,IF(מרכז!A139&lt;=הלוואות!$E$21,IF(DAY(מרכז!A139)=הלוואות!$F$21,הלוואות!$G$21,0),0),0)+IF(A139&gt;=הלוואות!$D$22,IF(מרכז!A139&lt;=הלוואות!$E$22,IF(DAY(מרכז!A139)=הלוואות!$F$22,הלוואות!$G$22,0),0),0)+IF(A139&gt;=הלוואות!$D$23,IF(מרכז!A139&lt;=הלוואות!$E$23,IF(DAY(מרכז!A139)=הלוואות!$F$23,הלוואות!$G$23,0),0),0)+IF(A139&gt;=הלוואות!$D$24,IF(מרכז!A139&lt;=הלוואות!$E$24,IF(DAY(מרכז!A139)=הלוואות!$F$24,הלוואות!$G$24,0),0),0)+IF(A139&gt;=הלוואות!$D$25,IF(מרכז!A139&lt;=הלוואות!$E$25,IF(DAY(מרכז!A139)=הלוואות!$F$25,הלוואות!$G$25,0),0),0)+IF(A139&gt;=הלוואות!$D$26,IF(מרכז!A139&lt;=הלוואות!$E$26,IF(DAY(מרכז!A139)=הלוואות!$F$26,הלוואות!$G$26,0),0),0)+IF(A139&gt;=הלוואות!$D$27,IF(מרכז!A139&lt;=הלוואות!$E$27,IF(DAY(מרכז!A139)=הלוואות!$F$27,הלוואות!$G$27,0),0),0)+IF(A139&gt;=הלוואות!$D$28,IF(מרכז!A139&lt;=הלוואות!$E$28,IF(DAY(מרכז!A139)=הלוואות!$F$28,הלוואות!$G$28,0),0),0)+IF(A139&gt;=הלוואות!$D$29,IF(מרכז!A139&lt;=הלוואות!$E$29,IF(DAY(מרכז!A139)=הלוואות!$F$29,הלוואות!$G$29,0),0),0)+IF(A139&gt;=הלוואות!$D$30,IF(מרכז!A139&lt;=הלוואות!$E$30,IF(DAY(מרכז!A139)=הלוואות!$F$30,הלוואות!$G$30,0),0),0)+IF(A139&gt;=הלוואות!$D$31,IF(מרכז!A139&lt;=הלוואות!$E$31,IF(DAY(מרכז!A139)=הלוואות!$F$31,הלוואות!$G$31,0),0),0)+IF(A139&gt;=הלוואות!$D$32,IF(מרכז!A139&lt;=הלוואות!$E$32,IF(DAY(מרכז!A139)=הלוואות!$F$32,הלוואות!$G$32,0),0),0)+IF(A139&gt;=הלוואות!$D$33,IF(מרכז!A139&lt;=הלוואות!$E$33,IF(DAY(מרכז!A139)=הלוואות!$F$33,הלוואות!$G$33,0),0),0)+IF(A139&gt;=הלוואות!$D$34,IF(מרכז!A139&lt;=הלוואות!$E$34,IF(DAY(מרכז!A139)=הלוואות!$F$34,הלוואות!$G$34,0),0),0)</f>
        <v>0</v>
      </c>
      <c r="E139" s="93">
        <f>SUMIF(הלוואות!$D$46:$D$65,מרכז!A139,הלוואות!$E$46:$E$65)</f>
        <v>0</v>
      </c>
      <c r="F139" s="93">
        <f>SUMIF(נכנסים!$A$5:$A$5890,מרכז!A139,נכנסים!$B$5:$B$5890)</f>
        <v>0</v>
      </c>
      <c r="G139" s="94"/>
      <c r="H139" s="94"/>
      <c r="I139" s="94"/>
      <c r="J139" s="99">
        <f t="shared" si="2"/>
        <v>50000</v>
      </c>
    </row>
    <row r="140" spans="1:10">
      <c r="A140" s="153">
        <v>45793</v>
      </c>
      <c r="B140" s="93">
        <f>SUMIF(יוצאים!$A$5:$A$5835,מרכז!A140,יוצאים!$D$5:$D$5835)</f>
        <v>0</v>
      </c>
      <c r="C140" s="93">
        <f>HLOOKUP(DAY($A140),'טב.הו"ק'!$G$4:$AK$162,'טב.הו"ק'!$A$162+2,FALSE)</f>
        <v>0</v>
      </c>
      <c r="D140" s="93">
        <f>IF(A140&gt;=הלוואות!$D$5,IF(מרכז!A140&lt;=הלוואות!$E$5,IF(DAY(מרכז!A140)=הלוואות!$F$5,הלוואות!$G$5,0),0),0)+IF(A140&gt;=הלוואות!$D$6,IF(מרכז!A140&lt;=הלוואות!$E$6,IF(DAY(מרכז!A140)=הלוואות!$F$6,הלוואות!$G$6,0),0),0)+IF(A140&gt;=הלוואות!$D$7,IF(מרכז!A140&lt;=הלוואות!$E$7,IF(DAY(מרכז!A140)=הלוואות!$F$7,הלוואות!$G$7,0),0),0)+IF(A140&gt;=הלוואות!$D$8,IF(מרכז!A140&lt;=הלוואות!$E$8,IF(DAY(מרכז!A140)=הלוואות!$F$8,הלוואות!$G$8,0),0),0)+IF(A140&gt;=הלוואות!$D$9,IF(מרכז!A140&lt;=הלוואות!$E$9,IF(DAY(מרכז!A140)=הלוואות!$F$9,הלוואות!$G$9,0),0),0)+IF(A140&gt;=הלוואות!$D$10,IF(מרכז!A140&lt;=הלוואות!$E$10,IF(DAY(מרכז!A140)=הלוואות!$F$10,הלוואות!$G$10,0),0),0)+IF(A140&gt;=הלוואות!$D$11,IF(מרכז!A140&lt;=הלוואות!$E$11,IF(DAY(מרכז!A140)=הלוואות!$F$11,הלוואות!$G$11,0),0),0)+IF(A140&gt;=הלוואות!$D$12,IF(מרכז!A140&lt;=הלוואות!$E$12,IF(DAY(מרכז!A140)=הלוואות!$F$12,הלוואות!$G$12,0),0),0)+IF(A140&gt;=הלוואות!$D$13,IF(מרכז!A140&lt;=הלוואות!$E$13,IF(DAY(מרכז!A140)=הלוואות!$F$13,הלוואות!$G$13,0),0),0)+IF(A140&gt;=הלוואות!$D$14,IF(מרכז!A140&lt;=הלוואות!$E$14,IF(DAY(מרכז!A140)=הלוואות!$F$14,הלוואות!$G$14,0),0),0)+IF(A140&gt;=הלוואות!$D$15,IF(מרכז!A140&lt;=הלוואות!$E$15,IF(DAY(מרכז!A140)=הלוואות!$F$15,הלוואות!$G$15,0),0),0)+IF(A140&gt;=הלוואות!$D$16,IF(מרכז!A140&lt;=הלוואות!$E$16,IF(DAY(מרכז!A140)=הלוואות!$F$16,הלוואות!$G$16,0),0),0)+IF(A140&gt;=הלוואות!$D$17,IF(מרכז!A140&lt;=הלוואות!$E$17,IF(DAY(מרכז!A140)=הלוואות!$F$17,הלוואות!$G$17,0),0),0)+IF(A140&gt;=הלוואות!$D$18,IF(מרכז!A140&lt;=הלוואות!$E$18,IF(DAY(מרכז!A140)=הלוואות!$F$18,הלוואות!$G$18,0),0),0)+IF(A140&gt;=הלוואות!$D$19,IF(מרכז!A140&lt;=הלוואות!$E$19,IF(DAY(מרכז!A140)=הלוואות!$F$19,הלוואות!$G$19,0),0),0)+IF(A140&gt;=הלוואות!$D$20,IF(מרכז!A140&lt;=הלוואות!$E$20,IF(DAY(מרכז!A140)=הלוואות!$F$20,הלוואות!$G$20,0),0),0)+IF(A140&gt;=הלוואות!$D$21,IF(מרכז!A140&lt;=הלוואות!$E$21,IF(DAY(מרכז!A140)=הלוואות!$F$21,הלוואות!$G$21,0),0),0)+IF(A140&gt;=הלוואות!$D$22,IF(מרכז!A140&lt;=הלוואות!$E$22,IF(DAY(מרכז!A140)=הלוואות!$F$22,הלוואות!$G$22,0),0),0)+IF(A140&gt;=הלוואות!$D$23,IF(מרכז!A140&lt;=הלוואות!$E$23,IF(DAY(מרכז!A140)=הלוואות!$F$23,הלוואות!$G$23,0),0),0)+IF(A140&gt;=הלוואות!$D$24,IF(מרכז!A140&lt;=הלוואות!$E$24,IF(DAY(מרכז!A140)=הלוואות!$F$24,הלוואות!$G$24,0),0),0)+IF(A140&gt;=הלוואות!$D$25,IF(מרכז!A140&lt;=הלוואות!$E$25,IF(DAY(מרכז!A140)=הלוואות!$F$25,הלוואות!$G$25,0),0),0)+IF(A140&gt;=הלוואות!$D$26,IF(מרכז!A140&lt;=הלוואות!$E$26,IF(DAY(מרכז!A140)=הלוואות!$F$26,הלוואות!$G$26,0),0),0)+IF(A140&gt;=הלוואות!$D$27,IF(מרכז!A140&lt;=הלוואות!$E$27,IF(DAY(מרכז!A140)=הלוואות!$F$27,הלוואות!$G$27,0),0),0)+IF(A140&gt;=הלוואות!$D$28,IF(מרכז!A140&lt;=הלוואות!$E$28,IF(DAY(מרכז!A140)=הלוואות!$F$28,הלוואות!$G$28,0),0),0)+IF(A140&gt;=הלוואות!$D$29,IF(מרכז!A140&lt;=הלוואות!$E$29,IF(DAY(מרכז!A140)=הלוואות!$F$29,הלוואות!$G$29,0),0),0)+IF(A140&gt;=הלוואות!$D$30,IF(מרכז!A140&lt;=הלוואות!$E$30,IF(DAY(מרכז!A140)=הלוואות!$F$30,הלוואות!$G$30,0),0),0)+IF(A140&gt;=הלוואות!$D$31,IF(מרכז!A140&lt;=הלוואות!$E$31,IF(DAY(מרכז!A140)=הלוואות!$F$31,הלוואות!$G$31,0),0),0)+IF(A140&gt;=הלוואות!$D$32,IF(מרכז!A140&lt;=הלוואות!$E$32,IF(DAY(מרכז!A140)=הלוואות!$F$32,הלוואות!$G$32,0),0),0)+IF(A140&gt;=הלוואות!$D$33,IF(מרכז!A140&lt;=הלוואות!$E$33,IF(DAY(מרכז!A140)=הלוואות!$F$33,הלוואות!$G$33,0),0),0)+IF(A140&gt;=הלוואות!$D$34,IF(מרכז!A140&lt;=הלוואות!$E$34,IF(DAY(מרכז!A140)=הלוואות!$F$34,הלוואות!$G$34,0),0),0)</f>
        <v>0</v>
      </c>
      <c r="E140" s="93">
        <f>SUMIF(הלוואות!$D$46:$D$65,מרכז!A140,הלוואות!$E$46:$E$65)</f>
        <v>0</v>
      </c>
      <c r="F140" s="93">
        <f>SUMIF(נכנסים!$A$5:$A$5890,מרכז!A140,נכנסים!$B$5:$B$5890)</f>
        <v>0</v>
      </c>
      <c r="G140" s="94"/>
      <c r="H140" s="94"/>
      <c r="I140" s="94"/>
      <c r="J140" s="99">
        <f t="shared" si="2"/>
        <v>50000</v>
      </c>
    </row>
    <row r="141" spans="1:10">
      <c r="A141" s="153">
        <v>45794</v>
      </c>
      <c r="B141" s="93">
        <f>SUMIF(יוצאים!$A$5:$A$5835,מרכז!A141,יוצאים!$D$5:$D$5835)</f>
        <v>0</v>
      </c>
      <c r="C141" s="93">
        <f>HLOOKUP(DAY($A141),'טב.הו"ק'!$G$4:$AK$162,'טב.הו"ק'!$A$162+2,FALSE)</f>
        <v>0</v>
      </c>
      <c r="D141" s="93">
        <f>IF(A141&gt;=הלוואות!$D$5,IF(מרכז!A141&lt;=הלוואות!$E$5,IF(DAY(מרכז!A141)=הלוואות!$F$5,הלוואות!$G$5,0),0),0)+IF(A141&gt;=הלוואות!$D$6,IF(מרכז!A141&lt;=הלוואות!$E$6,IF(DAY(מרכז!A141)=הלוואות!$F$6,הלוואות!$G$6,0),0),0)+IF(A141&gt;=הלוואות!$D$7,IF(מרכז!A141&lt;=הלוואות!$E$7,IF(DAY(מרכז!A141)=הלוואות!$F$7,הלוואות!$G$7,0),0),0)+IF(A141&gt;=הלוואות!$D$8,IF(מרכז!A141&lt;=הלוואות!$E$8,IF(DAY(מרכז!A141)=הלוואות!$F$8,הלוואות!$G$8,0),0),0)+IF(A141&gt;=הלוואות!$D$9,IF(מרכז!A141&lt;=הלוואות!$E$9,IF(DAY(מרכז!A141)=הלוואות!$F$9,הלוואות!$G$9,0),0),0)+IF(A141&gt;=הלוואות!$D$10,IF(מרכז!A141&lt;=הלוואות!$E$10,IF(DAY(מרכז!A141)=הלוואות!$F$10,הלוואות!$G$10,0),0),0)+IF(A141&gt;=הלוואות!$D$11,IF(מרכז!A141&lt;=הלוואות!$E$11,IF(DAY(מרכז!A141)=הלוואות!$F$11,הלוואות!$G$11,0),0),0)+IF(A141&gt;=הלוואות!$D$12,IF(מרכז!A141&lt;=הלוואות!$E$12,IF(DAY(מרכז!A141)=הלוואות!$F$12,הלוואות!$G$12,0),0),0)+IF(A141&gt;=הלוואות!$D$13,IF(מרכז!A141&lt;=הלוואות!$E$13,IF(DAY(מרכז!A141)=הלוואות!$F$13,הלוואות!$G$13,0),0),0)+IF(A141&gt;=הלוואות!$D$14,IF(מרכז!A141&lt;=הלוואות!$E$14,IF(DAY(מרכז!A141)=הלוואות!$F$14,הלוואות!$G$14,0),0),0)+IF(A141&gt;=הלוואות!$D$15,IF(מרכז!A141&lt;=הלוואות!$E$15,IF(DAY(מרכז!A141)=הלוואות!$F$15,הלוואות!$G$15,0),0),0)+IF(A141&gt;=הלוואות!$D$16,IF(מרכז!A141&lt;=הלוואות!$E$16,IF(DAY(מרכז!A141)=הלוואות!$F$16,הלוואות!$G$16,0),0),0)+IF(A141&gt;=הלוואות!$D$17,IF(מרכז!A141&lt;=הלוואות!$E$17,IF(DAY(מרכז!A141)=הלוואות!$F$17,הלוואות!$G$17,0),0),0)+IF(A141&gt;=הלוואות!$D$18,IF(מרכז!A141&lt;=הלוואות!$E$18,IF(DAY(מרכז!A141)=הלוואות!$F$18,הלוואות!$G$18,0),0),0)+IF(A141&gt;=הלוואות!$D$19,IF(מרכז!A141&lt;=הלוואות!$E$19,IF(DAY(מרכז!A141)=הלוואות!$F$19,הלוואות!$G$19,0),0),0)+IF(A141&gt;=הלוואות!$D$20,IF(מרכז!A141&lt;=הלוואות!$E$20,IF(DAY(מרכז!A141)=הלוואות!$F$20,הלוואות!$G$20,0),0),0)+IF(A141&gt;=הלוואות!$D$21,IF(מרכז!A141&lt;=הלוואות!$E$21,IF(DAY(מרכז!A141)=הלוואות!$F$21,הלוואות!$G$21,0),0),0)+IF(A141&gt;=הלוואות!$D$22,IF(מרכז!A141&lt;=הלוואות!$E$22,IF(DAY(מרכז!A141)=הלוואות!$F$22,הלוואות!$G$22,0),0),0)+IF(A141&gt;=הלוואות!$D$23,IF(מרכז!A141&lt;=הלוואות!$E$23,IF(DAY(מרכז!A141)=הלוואות!$F$23,הלוואות!$G$23,0),0),0)+IF(A141&gt;=הלוואות!$D$24,IF(מרכז!A141&lt;=הלוואות!$E$24,IF(DAY(מרכז!A141)=הלוואות!$F$24,הלוואות!$G$24,0),0),0)+IF(A141&gt;=הלוואות!$D$25,IF(מרכז!A141&lt;=הלוואות!$E$25,IF(DAY(מרכז!A141)=הלוואות!$F$25,הלוואות!$G$25,0),0),0)+IF(A141&gt;=הלוואות!$D$26,IF(מרכז!A141&lt;=הלוואות!$E$26,IF(DAY(מרכז!A141)=הלוואות!$F$26,הלוואות!$G$26,0),0),0)+IF(A141&gt;=הלוואות!$D$27,IF(מרכז!A141&lt;=הלוואות!$E$27,IF(DAY(מרכז!A141)=הלוואות!$F$27,הלוואות!$G$27,0),0),0)+IF(A141&gt;=הלוואות!$D$28,IF(מרכז!A141&lt;=הלוואות!$E$28,IF(DAY(מרכז!A141)=הלוואות!$F$28,הלוואות!$G$28,0),0),0)+IF(A141&gt;=הלוואות!$D$29,IF(מרכז!A141&lt;=הלוואות!$E$29,IF(DAY(מרכז!A141)=הלוואות!$F$29,הלוואות!$G$29,0),0),0)+IF(A141&gt;=הלוואות!$D$30,IF(מרכז!A141&lt;=הלוואות!$E$30,IF(DAY(מרכז!A141)=הלוואות!$F$30,הלוואות!$G$30,0),0),0)+IF(A141&gt;=הלוואות!$D$31,IF(מרכז!A141&lt;=הלוואות!$E$31,IF(DAY(מרכז!A141)=הלוואות!$F$31,הלוואות!$G$31,0),0),0)+IF(A141&gt;=הלוואות!$D$32,IF(מרכז!A141&lt;=הלוואות!$E$32,IF(DAY(מרכז!A141)=הלוואות!$F$32,הלוואות!$G$32,0),0),0)+IF(A141&gt;=הלוואות!$D$33,IF(מרכז!A141&lt;=הלוואות!$E$33,IF(DAY(מרכז!A141)=הלוואות!$F$33,הלוואות!$G$33,0),0),0)+IF(A141&gt;=הלוואות!$D$34,IF(מרכז!A141&lt;=הלוואות!$E$34,IF(DAY(מרכז!A141)=הלוואות!$F$34,הלוואות!$G$34,0),0),0)</f>
        <v>0</v>
      </c>
      <c r="E141" s="93">
        <f>SUMIF(הלוואות!$D$46:$D$65,מרכז!A141,הלוואות!$E$46:$E$65)</f>
        <v>0</v>
      </c>
      <c r="F141" s="93">
        <f>SUMIF(נכנסים!$A$5:$A$5890,מרכז!A141,נכנסים!$B$5:$B$5890)</f>
        <v>0</v>
      </c>
      <c r="G141" s="94"/>
      <c r="H141" s="94"/>
      <c r="I141" s="94"/>
      <c r="J141" s="99">
        <f t="shared" si="2"/>
        <v>50000</v>
      </c>
    </row>
    <row r="142" spans="1:10">
      <c r="A142" s="153">
        <v>45795</v>
      </c>
      <c r="B142" s="93">
        <f>SUMIF(יוצאים!$A$5:$A$5835,מרכז!A142,יוצאים!$D$5:$D$5835)</f>
        <v>0</v>
      </c>
      <c r="C142" s="93">
        <f>HLOOKUP(DAY($A142),'טב.הו"ק'!$G$4:$AK$162,'טב.הו"ק'!$A$162+2,FALSE)</f>
        <v>0</v>
      </c>
      <c r="D142" s="93">
        <f>IF(A142&gt;=הלוואות!$D$5,IF(מרכז!A142&lt;=הלוואות!$E$5,IF(DAY(מרכז!A142)=הלוואות!$F$5,הלוואות!$G$5,0),0),0)+IF(A142&gt;=הלוואות!$D$6,IF(מרכז!A142&lt;=הלוואות!$E$6,IF(DAY(מרכז!A142)=הלוואות!$F$6,הלוואות!$G$6,0),0),0)+IF(A142&gt;=הלוואות!$D$7,IF(מרכז!A142&lt;=הלוואות!$E$7,IF(DAY(מרכז!A142)=הלוואות!$F$7,הלוואות!$G$7,0),0),0)+IF(A142&gt;=הלוואות!$D$8,IF(מרכז!A142&lt;=הלוואות!$E$8,IF(DAY(מרכז!A142)=הלוואות!$F$8,הלוואות!$G$8,0),0),0)+IF(A142&gt;=הלוואות!$D$9,IF(מרכז!A142&lt;=הלוואות!$E$9,IF(DAY(מרכז!A142)=הלוואות!$F$9,הלוואות!$G$9,0),0),0)+IF(A142&gt;=הלוואות!$D$10,IF(מרכז!A142&lt;=הלוואות!$E$10,IF(DAY(מרכז!A142)=הלוואות!$F$10,הלוואות!$G$10,0),0),0)+IF(A142&gt;=הלוואות!$D$11,IF(מרכז!A142&lt;=הלוואות!$E$11,IF(DAY(מרכז!A142)=הלוואות!$F$11,הלוואות!$G$11,0),0),0)+IF(A142&gt;=הלוואות!$D$12,IF(מרכז!A142&lt;=הלוואות!$E$12,IF(DAY(מרכז!A142)=הלוואות!$F$12,הלוואות!$G$12,0),0),0)+IF(A142&gt;=הלוואות!$D$13,IF(מרכז!A142&lt;=הלוואות!$E$13,IF(DAY(מרכז!A142)=הלוואות!$F$13,הלוואות!$G$13,0),0),0)+IF(A142&gt;=הלוואות!$D$14,IF(מרכז!A142&lt;=הלוואות!$E$14,IF(DAY(מרכז!A142)=הלוואות!$F$14,הלוואות!$G$14,0),0),0)+IF(A142&gt;=הלוואות!$D$15,IF(מרכז!A142&lt;=הלוואות!$E$15,IF(DAY(מרכז!A142)=הלוואות!$F$15,הלוואות!$G$15,0),0),0)+IF(A142&gt;=הלוואות!$D$16,IF(מרכז!A142&lt;=הלוואות!$E$16,IF(DAY(מרכז!A142)=הלוואות!$F$16,הלוואות!$G$16,0),0),0)+IF(A142&gt;=הלוואות!$D$17,IF(מרכז!A142&lt;=הלוואות!$E$17,IF(DAY(מרכז!A142)=הלוואות!$F$17,הלוואות!$G$17,0),0),0)+IF(A142&gt;=הלוואות!$D$18,IF(מרכז!A142&lt;=הלוואות!$E$18,IF(DAY(מרכז!A142)=הלוואות!$F$18,הלוואות!$G$18,0),0),0)+IF(A142&gt;=הלוואות!$D$19,IF(מרכז!A142&lt;=הלוואות!$E$19,IF(DAY(מרכז!A142)=הלוואות!$F$19,הלוואות!$G$19,0),0),0)+IF(A142&gt;=הלוואות!$D$20,IF(מרכז!A142&lt;=הלוואות!$E$20,IF(DAY(מרכז!A142)=הלוואות!$F$20,הלוואות!$G$20,0),0),0)+IF(A142&gt;=הלוואות!$D$21,IF(מרכז!A142&lt;=הלוואות!$E$21,IF(DAY(מרכז!A142)=הלוואות!$F$21,הלוואות!$G$21,0),0),0)+IF(A142&gt;=הלוואות!$D$22,IF(מרכז!A142&lt;=הלוואות!$E$22,IF(DAY(מרכז!A142)=הלוואות!$F$22,הלוואות!$G$22,0),0),0)+IF(A142&gt;=הלוואות!$D$23,IF(מרכז!A142&lt;=הלוואות!$E$23,IF(DAY(מרכז!A142)=הלוואות!$F$23,הלוואות!$G$23,0),0),0)+IF(A142&gt;=הלוואות!$D$24,IF(מרכז!A142&lt;=הלוואות!$E$24,IF(DAY(מרכז!A142)=הלוואות!$F$24,הלוואות!$G$24,0),0),0)+IF(A142&gt;=הלוואות!$D$25,IF(מרכז!A142&lt;=הלוואות!$E$25,IF(DAY(מרכז!A142)=הלוואות!$F$25,הלוואות!$G$25,0),0),0)+IF(A142&gt;=הלוואות!$D$26,IF(מרכז!A142&lt;=הלוואות!$E$26,IF(DAY(מרכז!A142)=הלוואות!$F$26,הלוואות!$G$26,0),0),0)+IF(A142&gt;=הלוואות!$D$27,IF(מרכז!A142&lt;=הלוואות!$E$27,IF(DAY(מרכז!A142)=הלוואות!$F$27,הלוואות!$G$27,0),0),0)+IF(A142&gt;=הלוואות!$D$28,IF(מרכז!A142&lt;=הלוואות!$E$28,IF(DAY(מרכז!A142)=הלוואות!$F$28,הלוואות!$G$28,0),0),0)+IF(A142&gt;=הלוואות!$D$29,IF(מרכז!A142&lt;=הלוואות!$E$29,IF(DAY(מרכז!A142)=הלוואות!$F$29,הלוואות!$G$29,0),0),0)+IF(A142&gt;=הלוואות!$D$30,IF(מרכז!A142&lt;=הלוואות!$E$30,IF(DAY(מרכז!A142)=הלוואות!$F$30,הלוואות!$G$30,0),0),0)+IF(A142&gt;=הלוואות!$D$31,IF(מרכז!A142&lt;=הלוואות!$E$31,IF(DAY(מרכז!A142)=הלוואות!$F$31,הלוואות!$G$31,0),0),0)+IF(A142&gt;=הלוואות!$D$32,IF(מרכז!A142&lt;=הלוואות!$E$32,IF(DAY(מרכז!A142)=הלוואות!$F$32,הלוואות!$G$32,0),0),0)+IF(A142&gt;=הלוואות!$D$33,IF(מרכז!A142&lt;=הלוואות!$E$33,IF(DAY(מרכז!A142)=הלוואות!$F$33,הלוואות!$G$33,0),0),0)+IF(A142&gt;=הלוואות!$D$34,IF(מרכז!A142&lt;=הלוואות!$E$34,IF(DAY(מרכז!A142)=הלוואות!$F$34,הלוואות!$G$34,0),0),0)</f>
        <v>0</v>
      </c>
      <c r="E142" s="93">
        <f>SUMIF(הלוואות!$D$46:$D$65,מרכז!A142,הלוואות!$E$46:$E$65)</f>
        <v>0</v>
      </c>
      <c r="F142" s="93">
        <f>SUMIF(נכנסים!$A$5:$A$5890,מרכז!A142,נכנסים!$B$5:$B$5890)</f>
        <v>0</v>
      </c>
      <c r="G142" s="94"/>
      <c r="H142" s="94"/>
      <c r="I142" s="94"/>
      <c r="J142" s="99">
        <f t="shared" si="2"/>
        <v>50000</v>
      </c>
    </row>
    <row r="143" spans="1:10">
      <c r="A143" s="153">
        <v>45796</v>
      </c>
      <c r="B143" s="93">
        <f>SUMIF(יוצאים!$A$5:$A$5835,מרכז!A143,יוצאים!$D$5:$D$5835)</f>
        <v>0</v>
      </c>
      <c r="C143" s="93">
        <f>HLOOKUP(DAY($A143),'טב.הו"ק'!$G$4:$AK$162,'טב.הו"ק'!$A$162+2,FALSE)</f>
        <v>0</v>
      </c>
      <c r="D143" s="93">
        <f>IF(A143&gt;=הלוואות!$D$5,IF(מרכז!A143&lt;=הלוואות!$E$5,IF(DAY(מרכז!A143)=הלוואות!$F$5,הלוואות!$G$5,0),0),0)+IF(A143&gt;=הלוואות!$D$6,IF(מרכז!A143&lt;=הלוואות!$E$6,IF(DAY(מרכז!A143)=הלוואות!$F$6,הלוואות!$G$6,0),0),0)+IF(A143&gt;=הלוואות!$D$7,IF(מרכז!A143&lt;=הלוואות!$E$7,IF(DAY(מרכז!A143)=הלוואות!$F$7,הלוואות!$G$7,0),0),0)+IF(A143&gt;=הלוואות!$D$8,IF(מרכז!A143&lt;=הלוואות!$E$8,IF(DAY(מרכז!A143)=הלוואות!$F$8,הלוואות!$G$8,0),0),0)+IF(A143&gt;=הלוואות!$D$9,IF(מרכז!A143&lt;=הלוואות!$E$9,IF(DAY(מרכז!A143)=הלוואות!$F$9,הלוואות!$G$9,0),0),0)+IF(A143&gt;=הלוואות!$D$10,IF(מרכז!A143&lt;=הלוואות!$E$10,IF(DAY(מרכז!A143)=הלוואות!$F$10,הלוואות!$G$10,0),0),0)+IF(A143&gt;=הלוואות!$D$11,IF(מרכז!A143&lt;=הלוואות!$E$11,IF(DAY(מרכז!A143)=הלוואות!$F$11,הלוואות!$G$11,0),0),0)+IF(A143&gt;=הלוואות!$D$12,IF(מרכז!A143&lt;=הלוואות!$E$12,IF(DAY(מרכז!A143)=הלוואות!$F$12,הלוואות!$G$12,0),0),0)+IF(A143&gt;=הלוואות!$D$13,IF(מרכז!A143&lt;=הלוואות!$E$13,IF(DAY(מרכז!A143)=הלוואות!$F$13,הלוואות!$G$13,0),0),0)+IF(A143&gt;=הלוואות!$D$14,IF(מרכז!A143&lt;=הלוואות!$E$14,IF(DAY(מרכז!A143)=הלוואות!$F$14,הלוואות!$G$14,0),0),0)+IF(A143&gt;=הלוואות!$D$15,IF(מרכז!A143&lt;=הלוואות!$E$15,IF(DAY(מרכז!A143)=הלוואות!$F$15,הלוואות!$G$15,0),0),0)+IF(A143&gt;=הלוואות!$D$16,IF(מרכז!A143&lt;=הלוואות!$E$16,IF(DAY(מרכז!A143)=הלוואות!$F$16,הלוואות!$G$16,0),0),0)+IF(A143&gt;=הלוואות!$D$17,IF(מרכז!A143&lt;=הלוואות!$E$17,IF(DAY(מרכז!A143)=הלוואות!$F$17,הלוואות!$G$17,0),0),0)+IF(A143&gt;=הלוואות!$D$18,IF(מרכז!A143&lt;=הלוואות!$E$18,IF(DAY(מרכז!A143)=הלוואות!$F$18,הלוואות!$G$18,0),0),0)+IF(A143&gt;=הלוואות!$D$19,IF(מרכז!A143&lt;=הלוואות!$E$19,IF(DAY(מרכז!A143)=הלוואות!$F$19,הלוואות!$G$19,0),0),0)+IF(A143&gt;=הלוואות!$D$20,IF(מרכז!A143&lt;=הלוואות!$E$20,IF(DAY(מרכז!A143)=הלוואות!$F$20,הלוואות!$G$20,0),0),0)+IF(A143&gt;=הלוואות!$D$21,IF(מרכז!A143&lt;=הלוואות!$E$21,IF(DAY(מרכז!A143)=הלוואות!$F$21,הלוואות!$G$21,0),0),0)+IF(A143&gt;=הלוואות!$D$22,IF(מרכז!A143&lt;=הלוואות!$E$22,IF(DAY(מרכז!A143)=הלוואות!$F$22,הלוואות!$G$22,0),0),0)+IF(A143&gt;=הלוואות!$D$23,IF(מרכז!A143&lt;=הלוואות!$E$23,IF(DAY(מרכז!A143)=הלוואות!$F$23,הלוואות!$G$23,0),0),0)+IF(A143&gt;=הלוואות!$D$24,IF(מרכז!A143&lt;=הלוואות!$E$24,IF(DAY(מרכז!A143)=הלוואות!$F$24,הלוואות!$G$24,0),0),0)+IF(A143&gt;=הלוואות!$D$25,IF(מרכז!A143&lt;=הלוואות!$E$25,IF(DAY(מרכז!A143)=הלוואות!$F$25,הלוואות!$G$25,0),0),0)+IF(A143&gt;=הלוואות!$D$26,IF(מרכז!A143&lt;=הלוואות!$E$26,IF(DAY(מרכז!A143)=הלוואות!$F$26,הלוואות!$G$26,0),0),0)+IF(A143&gt;=הלוואות!$D$27,IF(מרכז!A143&lt;=הלוואות!$E$27,IF(DAY(מרכז!A143)=הלוואות!$F$27,הלוואות!$G$27,0),0),0)+IF(A143&gt;=הלוואות!$D$28,IF(מרכז!A143&lt;=הלוואות!$E$28,IF(DAY(מרכז!A143)=הלוואות!$F$28,הלוואות!$G$28,0),0),0)+IF(A143&gt;=הלוואות!$D$29,IF(מרכז!A143&lt;=הלוואות!$E$29,IF(DAY(מרכז!A143)=הלוואות!$F$29,הלוואות!$G$29,0),0),0)+IF(A143&gt;=הלוואות!$D$30,IF(מרכז!A143&lt;=הלוואות!$E$30,IF(DAY(מרכז!A143)=הלוואות!$F$30,הלוואות!$G$30,0),0),0)+IF(A143&gt;=הלוואות!$D$31,IF(מרכז!A143&lt;=הלוואות!$E$31,IF(DAY(מרכז!A143)=הלוואות!$F$31,הלוואות!$G$31,0),0),0)+IF(A143&gt;=הלוואות!$D$32,IF(מרכז!A143&lt;=הלוואות!$E$32,IF(DAY(מרכז!A143)=הלוואות!$F$32,הלוואות!$G$32,0),0),0)+IF(A143&gt;=הלוואות!$D$33,IF(מרכז!A143&lt;=הלוואות!$E$33,IF(DAY(מרכז!A143)=הלוואות!$F$33,הלוואות!$G$33,0),0),0)+IF(A143&gt;=הלוואות!$D$34,IF(מרכז!A143&lt;=הלוואות!$E$34,IF(DAY(מרכז!A143)=הלוואות!$F$34,הלוואות!$G$34,0),0),0)</f>
        <v>0</v>
      </c>
      <c r="E143" s="93">
        <f>SUMIF(הלוואות!$D$46:$D$65,מרכז!A143,הלוואות!$E$46:$E$65)</f>
        <v>0</v>
      </c>
      <c r="F143" s="93">
        <f>SUMIF(נכנסים!$A$5:$A$5890,מרכז!A143,נכנסים!$B$5:$B$5890)</f>
        <v>0</v>
      </c>
      <c r="G143" s="94"/>
      <c r="H143" s="94"/>
      <c r="I143" s="94"/>
      <c r="J143" s="99">
        <f t="shared" si="2"/>
        <v>50000</v>
      </c>
    </row>
    <row r="144" spans="1:10">
      <c r="A144" s="153">
        <v>45797</v>
      </c>
      <c r="B144" s="93">
        <f>SUMIF(יוצאים!$A$5:$A$5835,מרכז!A144,יוצאים!$D$5:$D$5835)</f>
        <v>0</v>
      </c>
      <c r="C144" s="93">
        <f>HLOOKUP(DAY($A144),'טב.הו"ק'!$G$4:$AK$162,'טב.הו"ק'!$A$162+2,FALSE)</f>
        <v>0</v>
      </c>
      <c r="D144" s="93">
        <f>IF(A144&gt;=הלוואות!$D$5,IF(מרכז!A144&lt;=הלוואות!$E$5,IF(DAY(מרכז!A144)=הלוואות!$F$5,הלוואות!$G$5,0),0),0)+IF(A144&gt;=הלוואות!$D$6,IF(מרכז!A144&lt;=הלוואות!$E$6,IF(DAY(מרכז!A144)=הלוואות!$F$6,הלוואות!$G$6,0),0),0)+IF(A144&gt;=הלוואות!$D$7,IF(מרכז!A144&lt;=הלוואות!$E$7,IF(DAY(מרכז!A144)=הלוואות!$F$7,הלוואות!$G$7,0),0),0)+IF(A144&gt;=הלוואות!$D$8,IF(מרכז!A144&lt;=הלוואות!$E$8,IF(DAY(מרכז!A144)=הלוואות!$F$8,הלוואות!$G$8,0),0),0)+IF(A144&gt;=הלוואות!$D$9,IF(מרכז!A144&lt;=הלוואות!$E$9,IF(DAY(מרכז!A144)=הלוואות!$F$9,הלוואות!$G$9,0),0),0)+IF(A144&gt;=הלוואות!$D$10,IF(מרכז!A144&lt;=הלוואות!$E$10,IF(DAY(מרכז!A144)=הלוואות!$F$10,הלוואות!$G$10,0),0),0)+IF(A144&gt;=הלוואות!$D$11,IF(מרכז!A144&lt;=הלוואות!$E$11,IF(DAY(מרכז!A144)=הלוואות!$F$11,הלוואות!$G$11,0),0),0)+IF(A144&gt;=הלוואות!$D$12,IF(מרכז!A144&lt;=הלוואות!$E$12,IF(DAY(מרכז!A144)=הלוואות!$F$12,הלוואות!$G$12,0),0),0)+IF(A144&gt;=הלוואות!$D$13,IF(מרכז!A144&lt;=הלוואות!$E$13,IF(DAY(מרכז!A144)=הלוואות!$F$13,הלוואות!$G$13,0),0),0)+IF(A144&gt;=הלוואות!$D$14,IF(מרכז!A144&lt;=הלוואות!$E$14,IF(DAY(מרכז!A144)=הלוואות!$F$14,הלוואות!$G$14,0),0),0)+IF(A144&gt;=הלוואות!$D$15,IF(מרכז!A144&lt;=הלוואות!$E$15,IF(DAY(מרכז!A144)=הלוואות!$F$15,הלוואות!$G$15,0),0),0)+IF(A144&gt;=הלוואות!$D$16,IF(מרכז!A144&lt;=הלוואות!$E$16,IF(DAY(מרכז!A144)=הלוואות!$F$16,הלוואות!$G$16,0),0),0)+IF(A144&gt;=הלוואות!$D$17,IF(מרכז!A144&lt;=הלוואות!$E$17,IF(DAY(מרכז!A144)=הלוואות!$F$17,הלוואות!$G$17,0),0),0)+IF(A144&gt;=הלוואות!$D$18,IF(מרכז!A144&lt;=הלוואות!$E$18,IF(DAY(מרכז!A144)=הלוואות!$F$18,הלוואות!$G$18,0),0),0)+IF(A144&gt;=הלוואות!$D$19,IF(מרכז!A144&lt;=הלוואות!$E$19,IF(DAY(מרכז!A144)=הלוואות!$F$19,הלוואות!$G$19,0),0),0)+IF(A144&gt;=הלוואות!$D$20,IF(מרכז!A144&lt;=הלוואות!$E$20,IF(DAY(מרכז!A144)=הלוואות!$F$20,הלוואות!$G$20,0),0),0)+IF(A144&gt;=הלוואות!$D$21,IF(מרכז!A144&lt;=הלוואות!$E$21,IF(DAY(מרכז!A144)=הלוואות!$F$21,הלוואות!$G$21,0),0),0)+IF(A144&gt;=הלוואות!$D$22,IF(מרכז!A144&lt;=הלוואות!$E$22,IF(DAY(מרכז!A144)=הלוואות!$F$22,הלוואות!$G$22,0),0),0)+IF(A144&gt;=הלוואות!$D$23,IF(מרכז!A144&lt;=הלוואות!$E$23,IF(DAY(מרכז!A144)=הלוואות!$F$23,הלוואות!$G$23,0),0),0)+IF(A144&gt;=הלוואות!$D$24,IF(מרכז!A144&lt;=הלוואות!$E$24,IF(DAY(מרכז!A144)=הלוואות!$F$24,הלוואות!$G$24,0),0),0)+IF(A144&gt;=הלוואות!$D$25,IF(מרכז!A144&lt;=הלוואות!$E$25,IF(DAY(מרכז!A144)=הלוואות!$F$25,הלוואות!$G$25,0),0),0)+IF(A144&gt;=הלוואות!$D$26,IF(מרכז!A144&lt;=הלוואות!$E$26,IF(DAY(מרכז!A144)=הלוואות!$F$26,הלוואות!$G$26,0),0),0)+IF(A144&gt;=הלוואות!$D$27,IF(מרכז!A144&lt;=הלוואות!$E$27,IF(DAY(מרכז!A144)=הלוואות!$F$27,הלוואות!$G$27,0),0),0)+IF(A144&gt;=הלוואות!$D$28,IF(מרכז!A144&lt;=הלוואות!$E$28,IF(DAY(מרכז!A144)=הלוואות!$F$28,הלוואות!$G$28,0),0),0)+IF(A144&gt;=הלוואות!$D$29,IF(מרכז!A144&lt;=הלוואות!$E$29,IF(DAY(מרכז!A144)=הלוואות!$F$29,הלוואות!$G$29,0),0),0)+IF(A144&gt;=הלוואות!$D$30,IF(מרכז!A144&lt;=הלוואות!$E$30,IF(DAY(מרכז!A144)=הלוואות!$F$30,הלוואות!$G$30,0),0),0)+IF(A144&gt;=הלוואות!$D$31,IF(מרכז!A144&lt;=הלוואות!$E$31,IF(DAY(מרכז!A144)=הלוואות!$F$31,הלוואות!$G$31,0),0),0)+IF(A144&gt;=הלוואות!$D$32,IF(מרכז!A144&lt;=הלוואות!$E$32,IF(DAY(מרכז!A144)=הלוואות!$F$32,הלוואות!$G$32,0),0),0)+IF(A144&gt;=הלוואות!$D$33,IF(מרכז!A144&lt;=הלוואות!$E$33,IF(DAY(מרכז!A144)=הלוואות!$F$33,הלוואות!$G$33,0),0),0)+IF(A144&gt;=הלוואות!$D$34,IF(מרכז!A144&lt;=הלוואות!$E$34,IF(DAY(מרכז!A144)=הלוואות!$F$34,הלוואות!$G$34,0),0),0)</f>
        <v>0</v>
      </c>
      <c r="E144" s="93">
        <f>SUMIF(הלוואות!$D$46:$D$65,מרכז!A144,הלוואות!$E$46:$E$65)</f>
        <v>0</v>
      </c>
      <c r="F144" s="93">
        <f>SUMIF(נכנסים!$A$5:$A$5890,מרכז!A144,נכנסים!$B$5:$B$5890)</f>
        <v>0</v>
      </c>
      <c r="G144" s="94"/>
      <c r="H144" s="94"/>
      <c r="I144" s="94"/>
      <c r="J144" s="99">
        <f t="shared" si="2"/>
        <v>50000</v>
      </c>
    </row>
    <row r="145" spans="1:10">
      <c r="A145" s="153">
        <v>45798</v>
      </c>
      <c r="B145" s="93">
        <f>SUMIF(יוצאים!$A$5:$A$5835,מרכז!A145,יוצאים!$D$5:$D$5835)</f>
        <v>0</v>
      </c>
      <c r="C145" s="93">
        <f>HLOOKUP(DAY($A145),'טב.הו"ק'!$G$4:$AK$162,'טב.הו"ק'!$A$162+2,FALSE)</f>
        <v>0</v>
      </c>
      <c r="D145" s="93">
        <f>IF(A145&gt;=הלוואות!$D$5,IF(מרכז!A145&lt;=הלוואות!$E$5,IF(DAY(מרכז!A145)=הלוואות!$F$5,הלוואות!$G$5,0),0),0)+IF(A145&gt;=הלוואות!$D$6,IF(מרכז!A145&lt;=הלוואות!$E$6,IF(DAY(מרכז!A145)=הלוואות!$F$6,הלוואות!$G$6,0),0),0)+IF(A145&gt;=הלוואות!$D$7,IF(מרכז!A145&lt;=הלוואות!$E$7,IF(DAY(מרכז!A145)=הלוואות!$F$7,הלוואות!$G$7,0),0),0)+IF(A145&gt;=הלוואות!$D$8,IF(מרכז!A145&lt;=הלוואות!$E$8,IF(DAY(מרכז!A145)=הלוואות!$F$8,הלוואות!$G$8,0),0),0)+IF(A145&gt;=הלוואות!$D$9,IF(מרכז!A145&lt;=הלוואות!$E$9,IF(DAY(מרכז!A145)=הלוואות!$F$9,הלוואות!$G$9,0),0),0)+IF(A145&gt;=הלוואות!$D$10,IF(מרכז!A145&lt;=הלוואות!$E$10,IF(DAY(מרכז!A145)=הלוואות!$F$10,הלוואות!$G$10,0),0),0)+IF(A145&gt;=הלוואות!$D$11,IF(מרכז!A145&lt;=הלוואות!$E$11,IF(DAY(מרכז!A145)=הלוואות!$F$11,הלוואות!$G$11,0),0),0)+IF(A145&gt;=הלוואות!$D$12,IF(מרכז!A145&lt;=הלוואות!$E$12,IF(DAY(מרכז!A145)=הלוואות!$F$12,הלוואות!$G$12,0),0),0)+IF(A145&gt;=הלוואות!$D$13,IF(מרכז!A145&lt;=הלוואות!$E$13,IF(DAY(מרכז!A145)=הלוואות!$F$13,הלוואות!$G$13,0),0),0)+IF(A145&gt;=הלוואות!$D$14,IF(מרכז!A145&lt;=הלוואות!$E$14,IF(DAY(מרכז!A145)=הלוואות!$F$14,הלוואות!$G$14,0),0),0)+IF(A145&gt;=הלוואות!$D$15,IF(מרכז!A145&lt;=הלוואות!$E$15,IF(DAY(מרכז!A145)=הלוואות!$F$15,הלוואות!$G$15,0),0),0)+IF(A145&gt;=הלוואות!$D$16,IF(מרכז!A145&lt;=הלוואות!$E$16,IF(DAY(מרכז!A145)=הלוואות!$F$16,הלוואות!$G$16,0),0),0)+IF(A145&gt;=הלוואות!$D$17,IF(מרכז!A145&lt;=הלוואות!$E$17,IF(DAY(מרכז!A145)=הלוואות!$F$17,הלוואות!$G$17,0),0),0)+IF(A145&gt;=הלוואות!$D$18,IF(מרכז!A145&lt;=הלוואות!$E$18,IF(DAY(מרכז!A145)=הלוואות!$F$18,הלוואות!$G$18,0),0),0)+IF(A145&gt;=הלוואות!$D$19,IF(מרכז!A145&lt;=הלוואות!$E$19,IF(DAY(מרכז!A145)=הלוואות!$F$19,הלוואות!$G$19,0),0),0)+IF(A145&gt;=הלוואות!$D$20,IF(מרכז!A145&lt;=הלוואות!$E$20,IF(DAY(מרכז!A145)=הלוואות!$F$20,הלוואות!$G$20,0),0),0)+IF(A145&gt;=הלוואות!$D$21,IF(מרכז!A145&lt;=הלוואות!$E$21,IF(DAY(מרכז!A145)=הלוואות!$F$21,הלוואות!$G$21,0),0),0)+IF(A145&gt;=הלוואות!$D$22,IF(מרכז!A145&lt;=הלוואות!$E$22,IF(DAY(מרכז!A145)=הלוואות!$F$22,הלוואות!$G$22,0),0),0)+IF(A145&gt;=הלוואות!$D$23,IF(מרכז!A145&lt;=הלוואות!$E$23,IF(DAY(מרכז!A145)=הלוואות!$F$23,הלוואות!$G$23,0),0),0)+IF(A145&gt;=הלוואות!$D$24,IF(מרכז!A145&lt;=הלוואות!$E$24,IF(DAY(מרכז!A145)=הלוואות!$F$24,הלוואות!$G$24,0),0),0)+IF(A145&gt;=הלוואות!$D$25,IF(מרכז!A145&lt;=הלוואות!$E$25,IF(DAY(מרכז!A145)=הלוואות!$F$25,הלוואות!$G$25,0),0),0)+IF(A145&gt;=הלוואות!$D$26,IF(מרכז!A145&lt;=הלוואות!$E$26,IF(DAY(מרכז!A145)=הלוואות!$F$26,הלוואות!$G$26,0),0),0)+IF(A145&gt;=הלוואות!$D$27,IF(מרכז!A145&lt;=הלוואות!$E$27,IF(DAY(מרכז!A145)=הלוואות!$F$27,הלוואות!$G$27,0),0),0)+IF(A145&gt;=הלוואות!$D$28,IF(מרכז!A145&lt;=הלוואות!$E$28,IF(DAY(מרכז!A145)=הלוואות!$F$28,הלוואות!$G$28,0),0),0)+IF(A145&gt;=הלוואות!$D$29,IF(מרכז!A145&lt;=הלוואות!$E$29,IF(DAY(מרכז!A145)=הלוואות!$F$29,הלוואות!$G$29,0),0),0)+IF(A145&gt;=הלוואות!$D$30,IF(מרכז!A145&lt;=הלוואות!$E$30,IF(DAY(מרכז!A145)=הלוואות!$F$30,הלוואות!$G$30,0),0),0)+IF(A145&gt;=הלוואות!$D$31,IF(מרכז!A145&lt;=הלוואות!$E$31,IF(DAY(מרכז!A145)=הלוואות!$F$31,הלוואות!$G$31,0),0),0)+IF(A145&gt;=הלוואות!$D$32,IF(מרכז!A145&lt;=הלוואות!$E$32,IF(DAY(מרכז!A145)=הלוואות!$F$32,הלוואות!$G$32,0),0),0)+IF(A145&gt;=הלוואות!$D$33,IF(מרכז!A145&lt;=הלוואות!$E$33,IF(DAY(מרכז!A145)=הלוואות!$F$33,הלוואות!$G$33,0),0),0)+IF(A145&gt;=הלוואות!$D$34,IF(מרכז!A145&lt;=הלוואות!$E$34,IF(DAY(מרכז!A145)=הלוואות!$F$34,הלוואות!$G$34,0),0),0)</f>
        <v>0</v>
      </c>
      <c r="E145" s="93">
        <f>SUMIF(הלוואות!$D$46:$D$65,מרכז!A145,הלוואות!$E$46:$E$65)</f>
        <v>0</v>
      </c>
      <c r="F145" s="93">
        <f>SUMIF(נכנסים!$A$5:$A$5890,מרכז!A145,נכנסים!$B$5:$B$5890)</f>
        <v>0</v>
      </c>
      <c r="G145" s="94"/>
      <c r="H145" s="94"/>
      <c r="I145" s="94"/>
      <c r="J145" s="99">
        <f t="shared" si="2"/>
        <v>50000</v>
      </c>
    </row>
    <row r="146" spans="1:10">
      <c r="A146" s="153">
        <v>45799</v>
      </c>
      <c r="B146" s="93">
        <f>SUMIF(יוצאים!$A$5:$A$5835,מרכז!A146,יוצאים!$D$5:$D$5835)</f>
        <v>0</v>
      </c>
      <c r="C146" s="93">
        <f>HLOOKUP(DAY($A146),'טב.הו"ק'!$G$4:$AK$162,'טב.הו"ק'!$A$162+2,FALSE)</f>
        <v>0</v>
      </c>
      <c r="D146" s="93">
        <f>IF(A146&gt;=הלוואות!$D$5,IF(מרכז!A146&lt;=הלוואות!$E$5,IF(DAY(מרכז!A146)=הלוואות!$F$5,הלוואות!$G$5,0),0),0)+IF(A146&gt;=הלוואות!$D$6,IF(מרכז!A146&lt;=הלוואות!$E$6,IF(DAY(מרכז!A146)=הלוואות!$F$6,הלוואות!$G$6,0),0),0)+IF(A146&gt;=הלוואות!$D$7,IF(מרכז!A146&lt;=הלוואות!$E$7,IF(DAY(מרכז!A146)=הלוואות!$F$7,הלוואות!$G$7,0),0),0)+IF(A146&gt;=הלוואות!$D$8,IF(מרכז!A146&lt;=הלוואות!$E$8,IF(DAY(מרכז!A146)=הלוואות!$F$8,הלוואות!$G$8,0),0),0)+IF(A146&gt;=הלוואות!$D$9,IF(מרכז!A146&lt;=הלוואות!$E$9,IF(DAY(מרכז!A146)=הלוואות!$F$9,הלוואות!$G$9,0),0),0)+IF(A146&gt;=הלוואות!$D$10,IF(מרכז!A146&lt;=הלוואות!$E$10,IF(DAY(מרכז!A146)=הלוואות!$F$10,הלוואות!$G$10,0),0),0)+IF(A146&gt;=הלוואות!$D$11,IF(מרכז!A146&lt;=הלוואות!$E$11,IF(DAY(מרכז!A146)=הלוואות!$F$11,הלוואות!$G$11,0),0),0)+IF(A146&gt;=הלוואות!$D$12,IF(מרכז!A146&lt;=הלוואות!$E$12,IF(DAY(מרכז!A146)=הלוואות!$F$12,הלוואות!$G$12,0),0),0)+IF(A146&gt;=הלוואות!$D$13,IF(מרכז!A146&lt;=הלוואות!$E$13,IF(DAY(מרכז!A146)=הלוואות!$F$13,הלוואות!$G$13,0),0),0)+IF(A146&gt;=הלוואות!$D$14,IF(מרכז!A146&lt;=הלוואות!$E$14,IF(DAY(מרכז!A146)=הלוואות!$F$14,הלוואות!$G$14,0),0),0)+IF(A146&gt;=הלוואות!$D$15,IF(מרכז!A146&lt;=הלוואות!$E$15,IF(DAY(מרכז!A146)=הלוואות!$F$15,הלוואות!$G$15,0),0),0)+IF(A146&gt;=הלוואות!$D$16,IF(מרכז!A146&lt;=הלוואות!$E$16,IF(DAY(מרכז!A146)=הלוואות!$F$16,הלוואות!$G$16,0),0),0)+IF(A146&gt;=הלוואות!$D$17,IF(מרכז!A146&lt;=הלוואות!$E$17,IF(DAY(מרכז!A146)=הלוואות!$F$17,הלוואות!$G$17,0),0),0)+IF(A146&gt;=הלוואות!$D$18,IF(מרכז!A146&lt;=הלוואות!$E$18,IF(DAY(מרכז!A146)=הלוואות!$F$18,הלוואות!$G$18,0),0),0)+IF(A146&gt;=הלוואות!$D$19,IF(מרכז!A146&lt;=הלוואות!$E$19,IF(DAY(מרכז!A146)=הלוואות!$F$19,הלוואות!$G$19,0),0),0)+IF(A146&gt;=הלוואות!$D$20,IF(מרכז!A146&lt;=הלוואות!$E$20,IF(DAY(מרכז!A146)=הלוואות!$F$20,הלוואות!$G$20,0),0),0)+IF(A146&gt;=הלוואות!$D$21,IF(מרכז!A146&lt;=הלוואות!$E$21,IF(DAY(מרכז!A146)=הלוואות!$F$21,הלוואות!$G$21,0),0),0)+IF(A146&gt;=הלוואות!$D$22,IF(מרכז!A146&lt;=הלוואות!$E$22,IF(DAY(מרכז!A146)=הלוואות!$F$22,הלוואות!$G$22,0),0),0)+IF(A146&gt;=הלוואות!$D$23,IF(מרכז!A146&lt;=הלוואות!$E$23,IF(DAY(מרכז!A146)=הלוואות!$F$23,הלוואות!$G$23,0),0),0)+IF(A146&gt;=הלוואות!$D$24,IF(מרכז!A146&lt;=הלוואות!$E$24,IF(DAY(מרכז!A146)=הלוואות!$F$24,הלוואות!$G$24,0),0),0)+IF(A146&gt;=הלוואות!$D$25,IF(מרכז!A146&lt;=הלוואות!$E$25,IF(DAY(מרכז!A146)=הלוואות!$F$25,הלוואות!$G$25,0),0),0)+IF(A146&gt;=הלוואות!$D$26,IF(מרכז!A146&lt;=הלוואות!$E$26,IF(DAY(מרכז!A146)=הלוואות!$F$26,הלוואות!$G$26,0),0),0)+IF(A146&gt;=הלוואות!$D$27,IF(מרכז!A146&lt;=הלוואות!$E$27,IF(DAY(מרכז!A146)=הלוואות!$F$27,הלוואות!$G$27,0),0),0)+IF(A146&gt;=הלוואות!$D$28,IF(מרכז!A146&lt;=הלוואות!$E$28,IF(DAY(מרכז!A146)=הלוואות!$F$28,הלוואות!$G$28,0),0),0)+IF(A146&gt;=הלוואות!$D$29,IF(מרכז!A146&lt;=הלוואות!$E$29,IF(DAY(מרכז!A146)=הלוואות!$F$29,הלוואות!$G$29,0),0),0)+IF(A146&gt;=הלוואות!$D$30,IF(מרכז!A146&lt;=הלוואות!$E$30,IF(DAY(מרכז!A146)=הלוואות!$F$30,הלוואות!$G$30,0),0),0)+IF(A146&gt;=הלוואות!$D$31,IF(מרכז!A146&lt;=הלוואות!$E$31,IF(DAY(מרכז!A146)=הלוואות!$F$31,הלוואות!$G$31,0),0),0)+IF(A146&gt;=הלוואות!$D$32,IF(מרכז!A146&lt;=הלוואות!$E$32,IF(DAY(מרכז!A146)=הלוואות!$F$32,הלוואות!$G$32,0),0),0)+IF(A146&gt;=הלוואות!$D$33,IF(מרכז!A146&lt;=הלוואות!$E$33,IF(DAY(מרכז!A146)=הלוואות!$F$33,הלוואות!$G$33,0),0),0)+IF(A146&gt;=הלוואות!$D$34,IF(מרכז!A146&lt;=הלוואות!$E$34,IF(DAY(מרכז!A146)=הלוואות!$F$34,הלוואות!$G$34,0),0),0)</f>
        <v>0</v>
      </c>
      <c r="E146" s="93">
        <f>SUMIF(הלוואות!$D$46:$D$65,מרכז!A146,הלוואות!$E$46:$E$65)</f>
        <v>0</v>
      </c>
      <c r="F146" s="93">
        <f>SUMIF(נכנסים!$A$5:$A$5890,מרכז!A146,נכנסים!$B$5:$B$5890)</f>
        <v>0</v>
      </c>
      <c r="G146" s="94"/>
      <c r="H146" s="94"/>
      <c r="I146" s="94"/>
      <c r="J146" s="99">
        <f t="shared" si="2"/>
        <v>50000</v>
      </c>
    </row>
    <row r="147" spans="1:10">
      <c r="A147" s="153">
        <v>45800</v>
      </c>
      <c r="B147" s="93">
        <f>SUMIF(יוצאים!$A$5:$A$5835,מרכז!A147,יוצאים!$D$5:$D$5835)</f>
        <v>0</v>
      </c>
      <c r="C147" s="93">
        <f>HLOOKUP(DAY($A147),'טב.הו"ק'!$G$4:$AK$162,'טב.הו"ק'!$A$162+2,FALSE)</f>
        <v>0</v>
      </c>
      <c r="D147" s="93">
        <f>IF(A147&gt;=הלוואות!$D$5,IF(מרכז!A147&lt;=הלוואות!$E$5,IF(DAY(מרכז!A147)=הלוואות!$F$5,הלוואות!$G$5,0),0),0)+IF(A147&gt;=הלוואות!$D$6,IF(מרכז!A147&lt;=הלוואות!$E$6,IF(DAY(מרכז!A147)=הלוואות!$F$6,הלוואות!$G$6,0),0),0)+IF(A147&gt;=הלוואות!$D$7,IF(מרכז!A147&lt;=הלוואות!$E$7,IF(DAY(מרכז!A147)=הלוואות!$F$7,הלוואות!$G$7,0),0),0)+IF(A147&gt;=הלוואות!$D$8,IF(מרכז!A147&lt;=הלוואות!$E$8,IF(DAY(מרכז!A147)=הלוואות!$F$8,הלוואות!$G$8,0),0),0)+IF(A147&gt;=הלוואות!$D$9,IF(מרכז!A147&lt;=הלוואות!$E$9,IF(DAY(מרכז!A147)=הלוואות!$F$9,הלוואות!$G$9,0),0),0)+IF(A147&gt;=הלוואות!$D$10,IF(מרכז!A147&lt;=הלוואות!$E$10,IF(DAY(מרכז!A147)=הלוואות!$F$10,הלוואות!$G$10,0),0),0)+IF(A147&gt;=הלוואות!$D$11,IF(מרכז!A147&lt;=הלוואות!$E$11,IF(DAY(מרכז!A147)=הלוואות!$F$11,הלוואות!$G$11,0),0),0)+IF(A147&gt;=הלוואות!$D$12,IF(מרכז!A147&lt;=הלוואות!$E$12,IF(DAY(מרכז!A147)=הלוואות!$F$12,הלוואות!$G$12,0),0),0)+IF(A147&gt;=הלוואות!$D$13,IF(מרכז!A147&lt;=הלוואות!$E$13,IF(DAY(מרכז!A147)=הלוואות!$F$13,הלוואות!$G$13,0),0),0)+IF(A147&gt;=הלוואות!$D$14,IF(מרכז!A147&lt;=הלוואות!$E$14,IF(DAY(מרכז!A147)=הלוואות!$F$14,הלוואות!$G$14,0),0),0)+IF(A147&gt;=הלוואות!$D$15,IF(מרכז!A147&lt;=הלוואות!$E$15,IF(DAY(מרכז!A147)=הלוואות!$F$15,הלוואות!$G$15,0),0),0)+IF(A147&gt;=הלוואות!$D$16,IF(מרכז!A147&lt;=הלוואות!$E$16,IF(DAY(מרכז!A147)=הלוואות!$F$16,הלוואות!$G$16,0),0),0)+IF(A147&gt;=הלוואות!$D$17,IF(מרכז!A147&lt;=הלוואות!$E$17,IF(DAY(מרכז!A147)=הלוואות!$F$17,הלוואות!$G$17,0),0),0)+IF(A147&gt;=הלוואות!$D$18,IF(מרכז!A147&lt;=הלוואות!$E$18,IF(DAY(מרכז!A147)=הלוואות!$F$18,הלוואות!$G$18,0),0),0)+IF(A147&gt;=הלוואות!$D$19,IF(מרכז!A147&lt;=הלוואות!$E$19,IF(DAY(מרכז!A147)=הלוואות!$F$19,הלוואות!$G$19,0),0),0)+IF(A147&gt;=הלוואות!$D$20,IF(מרכז!A147&lt;=הלוואות!$E$20,IF(DAY(מרכז!A147)=הלוואות!$F$20,הלוואות!$G$20,0),0),0)+IF(A147&gt;=הלוואות!$D$21,IF(מרכז!A147&lt;=הלוואות!$E$21,IF(DAY(מרכז!A147)=הלוואות!$F$21,הלוואות!$G$21,0),0),0)+IF(A147&gt;=הלוואות!$D$22,IF(מרכז!A147&lt;=הלוואות!$E$22,IF(DAY(מרכז!A147)=הלוואות!$F$22,הלוואות!$G$22,0),0),0)+IF(A147&gt;=הלוואות!$D$23,IF(מרכז!A147&lt;=הלוואות!$E$23,IF(DAY(מרכז!A147)=הלוואות!$F$23,הלוואות!$G$23,0),0),0)+IF(A147&gt;=הלוואות!$D$24,IF(מרכז!A147&lt;=הלוואות!$E$24,IF(DAY(מרכז!A147)=הלוואות!$F$24,הלוואות!$G$24,0),0),0)+IF(A147&gt;=הלוואות!$D$25,IF(מרכז!A147&lt;=הלוואות!$E$25,IF(DAY(מרכז!A147)=הלוואות!$F$25,הלוואות!$G$25,0),0),0)+IF(A147&gt;=הלוואות!$D$26,IF(מרכז!A147&lt;=הלוואות!$E$26,IF(DAY(מרכז!A147)=הלוואות!$F$26,הלוואות!$G$26,0),0),0)+IF(A147&gt;=הלוואות!$D$27,IF(מרכז!A147&lt;=הלוואות!$E$27,IF(DAY(מרכז!A147)=הלוואות!$F$27,הלוואות!$G$27,0),0),0)+IF(A147&gt;=הלוואות!$D$28,IF(מרכז!A147&lt;=הלוואות!$E$28,IF(DAY(מרכז!A147)=הלוואות!$F$28,הלוואות!$G$28,0),0),0)+IF(A147&gt;=הלוואות!$D$29,IF(מרכז!A147&lt;=הלוואות!$E$29,IF(DAY(מרכז!A147)=הלוואות!$F$29,הלוואות!$G$29,0),0),0)+IF(A147&gt;=הלוואות!$D$30,IF(מרכז!A147&lt;=הלוואות!$E$30,IF(DAY(מרכז!A147)=הלוואות!$F$30,הלוואות!$G$30,0),0),0)+IF(A147&gt;=הלוואות!$D$31,IF(מרכז!A147&lt;=הלוואות!$E$31,IF(DAY(מרכז!A147)=הלוואות!$F$31,הלוואות!$G$31,0),0),0)+IF(A147&gt;=הלוואות!$D$32,IF(מרכז!A147&lt;=הלוואות!$E$32,IF(DAY(מרכז!A147)=הלוואות!$F$32,הלוואות!$G$32,0),0),0)+IF(A147&gt;=הלוואות!$D$33,IF(מרכז!A147&lt;=הלוואות!$E$33,IF(DAY(מרכז!A147)=הלוואות!$F$33,הלוואות!$G$33,0),0),0)+IF(A147&gt;=הלוואות!$D$34,IF(מרכז!A147&lt;=הלוואות!$E$34,IF(DAY(מרכז!A147)=הלוואות!$F$34,הלוואות!$G$34,0),0),0)</f>
        <v>0</v>
      </c>
      <c r="E147" s="93">
        <f>SUMIF(הלוואות!$D$46:$D$65,מרכז!A147,הלוואות!$E$46:$E$65)</f>
        <v>0</v>
      </c>
      <c r="F147" s="93">
        <f>SUMIF(נכנסים!$A$5:$A$5890,מרכז!A147,נכנסים!$B$5:$B$5890)</f>
        <v>0</v>
      </c>
      <c r="G147" s="94"/>
      <c r="H147" s="94"/>
      <c r="I147" s="94"/>
      <c r="J147" s="99">
        <f t="shared" si="2"/>
        <v>50000</v>
      </c>
    </row>
    <row r="148" spans="1:10">
      <c r="A148" s="153">
        <v>45801</v>
      </c>
      <c r="B148" s="93">
        <f>SUMIF(יוצאים!$A$5:$A$5835,מרכז!A148,יוצאים!$D$5:$D$5835)</f>
        <v>0</v>
      </c>
      <c r="C148" s="93">
        <f>HLOOKUP(DAY($A148),'טב.הו"ק'!$G$4:$AK$162,'טב.הו"ק'!$A$162+2,FALSE)</f>
        <v>0</v>
      </c>
      <c r="D148" s="93">
        <f>IF(A148&gt;=הלוואות!$D$5,IF(מרכז!A148&lt;=הלוואות!$E$5,IF(DAY(מרכז!A148)=הלוואות!$F$5,הלוואות!$G$5,0),0),0)+IF(A148&gt;=הלוואות!$D$6,IF(מרכז!A148&lt;=הלוואות!$E$6,IF(DAY(מרכז!A148)=הלוואות!$F$6,הלוואות!$G$6,0),0),0)+IF(A148&gt;=הלוואות!$D$7,IF(מרכז!A148&lt;=הלוואות!$E$7,IF(DAY(מרכז!A148)=הלוואות!$F$7,הלוואות!$G$7,0),0),0)+IF(A148&gt;=הלוואות!$D$8,IF(מרכז!A148&lt;=הלוואות!$E$8,IF(DAY(מרכז!A148)=הלוואות!$F$8,הלוואות!$G$8,0),0),0)+IF(A148&gt;=הלוואות!$D$9,IF(מרכז!A148&lt;=הלוואות!$E$9,IF(DAY(מרכז!A148)=הלוואות!$F$9,הלוואות!$G$9,0),0),0)+IF(A148&gt;=הלוואות!$D$10,IF(מרכז!A148&lt;=הלוואות!$E$10,IF(DAY(מרכז!A148)=הלוואות!$F$10,הלוואות!$G$10,0),0),0)+IF(A148&gt;=הלוואות!$D$11,IF(מרכז!A148&lt;=הלוואות!$E$11,IF(DAY(מרכז!A148)=הלוואות!$F$11,הלוואות!$G$11,0),0),0)+IF(A148&gt;=הלוואות!$D$12,IF(מרכז!A148&lt;=הלוואות!$E$12,IF(DAY(מרכז!A148)=הלוואות!$F$12,הלוואות!$G$12,0),0),0)+IF(A148&gt;=הלוואות!$D$13,IF(מרכז!A148&lt;=הלוואות!$E$13,IF(DAY(מרכז!A148)=הלוואות!$F$13,הלוואות!$G$13,0),0),0)+IF(A148&gt;=הלוואות!$D$14,IF(מרכז!A148&lt;=הלוואות!$E$14,IF(DAY(מרכז!A148)=הלוואות!$F$14,הלוואות!$G$14,0),0),0)+IF(A148&gt;=הלוואות!$D$15,IF(מרכז!A148&lt;=הלוואות!$E$15,IF(DAY(מרכז!A148)=הלוואות!$F$15,הלוואות!$G$15,0),0),0)+IF(A148&gt;=הלוואות!$D$16,IF(מרכז!A148&lt;=הלוואות!$E$16,IF(DAY(מרכז!A148)=הלוואות!$F$16,הלוואות!$G$16,0),0),0)+IF(A148&gt;=הלוואות!$D$17,IF(מרכז!A148&lt;=הלוואות!$E$17,IF(DAY(מרכז!A148)=הלוואות!$F$17,הלוואות!$G$17,0),0),0)+IF(A148&gt;=הלוואות!$D$18,IF(מרכז!A148&lt;=הלוואות!$E$18,IF(DAY(מרכז!A148)=הלוואות!$F$18,הלוואות!$G$18,0),0),0)+IF(A148&gt;=הלוואות!$D$19,IF(מרכז!A148&lt;=הלוואות!$E$19,IF(DAY(מרכז!A148)=הלוואות!$F$19,הלוואות!$G$19,0),0),0)+IF(A148&gt;=הלוואות!$D$20,IF(מרכז!A148&lt;=הלוואות!$E$20,IF(DAY(מרכז!A148)=הלוואות!$F$20,הלוואות!$G$20,0),0),0)+IF(A148&gt;=הלוואות!$D$21,IF(מרכז!A148&lt;=הלוואות!$E$21,IF(DAY(מרכז!A148)=הלוואות!$F$21,הלוואות!$G$21,0),0),0)+IF(A148&gt;=הלוואות!$D$22,IF(מרכז!A148&lt;=הלוואות!$E$22,IF(DAY(מרכז!A148)=הלוואות!$F$22,הלוואות!$G$22,0),0),0)+IF(A148&gt;=הלוואות!$D$23,IF(מרכז!A148&lt;=הלוואות!$E$23,IF(DAY(מרכז!A148)=הלוואות!$F$23,הלוואות!$G$23,0),0),0)+IF(A148&gt;=הלוואות!$D$24,IF(מרכז!A148&lt;=הלוואות!$E$24,IF(DAY(מרכז!A148)=הלוואות!$F$24,הלוואות!$G$24,0),0),0)+IF(A148&gt;=הלוואות!$D$25,IF(מרכז!A148&lt;=הלוואות!$E$25,IF(DAY(מרכז!A148)=הלוואות!$F$25,הלוואות!$G$25,0),0),0)+IF(A148&gt;=הלוואות!$D$26,IF(מרכז!A148&lt;=הלוואות!$E$26,IF(DAY(מרכז!A148)=הלוואות!$F$26,הלוואות!$G$26,0),0),0)+IF(A148&gt;=הלוואות!$D$27,IF(מרכז!A148&lt;=הלוואות!$E$27,IF(DAY(מרכז!A148)=הלוואות!$F$27,הלוואות!$G$27,0),0),0)+IF(A148&gt;=הלוואות!$D$28,IF(מרכז!A148&lt;=הלוואות!$E$28,IF(DAY(מרכז!A148)=הלוואות!$F$28,הלוואות!$G$28,0),0),0)+IF(A148&gt;=הלוואות!$D$29,IF(מרכז!A148&lt;=הלוואות!$E$29,IF(DAY(מרכז!A148)=הלוואות!$F$29,הלוואות!$G$29,0),0),0)+IF(A148&gt;=הלוואות!$D$30,IF(מרכז!A148&lt;=הלוואות!$E$30,IF(DAY(מרכז!A148)=הלוואות!$F$30,הלוואות!$G$30,0),0),0)+IF(A148&gt;=הלוואות!$D$31,IF(מרכז!A148&lt;=הלוואות!$E$31,IF(DAY(מרכז!A148)=הלוואות!$F$31,הלוואות!$G$31,0),0),0)+IF(A148&gt;=הלוואות!$D$32,IF(מרכז!A148&lt;=הלוואות!$E$32,IF(DAY(מרכז!A148)=הלוואות!$F$32,הלוואות!$G$32,0),0),0)+IF(A148&gt;=הלוואות!$D$33,IF(מרכז!A148&lt;=הלוואות!$E$33,IF(DAY(מרכז!A148)=הלוואות!$F$33,הלוואות!$G$33,0),0),0)+IF(A148&gt;=הלוואות!$D$34,IF(מרכז!A148&lt;=הלוואות!$E$34,IF(DAY(מרכז!A148)=הלוואות!$F$34,הלוואות!$G$34,0),0),0)</f>
        <v>0</v>
      </c>
      <c r="E148" s="93">
        <f>SUMIF(הלוואות!$D$46:$D$65,מרכז!A148,הלוואות!$E$46:$E$65)</f>
        <v>0</v>
      </c>
      <c r="F148" s="93">
        <f>SUMIF(נכנסים!$A$5:$A$5890,מרכז!A148,נכנסים!$B$5:$B$5890)</f>
        <v>0</v>
      </c>
      <c r="G148" s="94"/>
      <c r="H148" s="94"/>
      <c r="I148" s="94"/>
      <c r="J148" s="99">
        <f t="shared" si="2"/>
        <v>50000</v>
      </c>
    </row>
    <row r="149" spans="1:10">
      <c r="A149" s="153">
        <v>45802</v>
      </c>
      <c r="B149" s="93">
        <f>SUMIF(יוצאים!$A$5:$A$5835,מרכז!A149,יוצאים!$D$5:$D$5835)</f>
        <v>0</v>
      </c>
      <c r="C149" s="93">
        <f>HLOOKUP(DAY($A149),'טב.הו"ק'!$G$4:$AK$162,'טב.הו"ק'!$A$162+2,FALSE)</f>
        <v>0</v>
      </c>
      <c r="D149" s="93">
        <f>IF(A149&gt;=הלוואות!$D$5,IF(מרכז!A149&lt;=הלוואות!$E$5,IF(DAY(מרכז!A149)=הלוואות!$F$5,הלוואות!$G$5,0),0),0)+IF(A149&gt;=הלוואות!$D$6,IF(מרכז!A149&lt;=הלוואות!$E$6,IF(DAY(מרכז!A149)=הלוואות!$F$6,הלוואות!$G$6,0),0),0)+IF(A149&gt;=הלוואות!$D$7,IF(מרכז!A149&lt;=הלוואות!$E$7,IF(DAY(מרכז!A149)=הלוואות!$F$7,הלוואות!$G$7,0),0),0)+IF(A149&gt;=הלוואות!$D$8,IF(מרכז!A149&lt;=הלוואות!$E$8,IF(DAY(מרכז!A149)=הלוואות!$F$8,הלוואות!$G$8,0),0),0)+IF(A149&gt;=הלוואות!$D$9,IF(מרכז!A149&lt;=הלוואות!$E$9,IF(DAY(מרכז!A149)=הלוואות!$F$9,הלוואות!$G$9,0),0),0)+IF(A149&gt;=הלוואות!$D$10,IF(מרכז!A149&lt;=הלוואות!$E$10,IF(DAY(מרכז!A149)=הלוואות!$F$10,הלוואות!$G$10,0),0),0)+IF(A149&gt;=הלוואות!$D$11,IF(מרכז!A149&lt;=הלוואות!$E$11,IF(DAY(מרכז!A149)=הלוואות!$F$11,הלוואות!$G$11,0),0),0)+IF(A149&gt;=הלוואות!$D$12,IF(מרכז!A149&lt;=הלוואות!$E$12,IF(DAY(מרכז!A149)=הלוואות!$F$12,הלוואות!$G$12,0),0),0)+IF(A149&gt;=הלוואות!$D$13,IF(מרכז!A149&lt;=הלוואות!$E$13,IF(DAY(מרכז!A149)=הלוואות!$F$13,הלוואות!$G$13,0),0),0)+IF(A149&gt;=הלוואות!$D$14,IF(מרכז!A149&lt;=הלוואות!$E$14,IF(DAY(מרכז!A149)=הלוואות!$F$14,הלוואות!$G$14,0),0),0)+IF(A149&gt;=הלוואות!$D$15,IF(מרכז!A149&lt;=הלוואות!$E$15,IF(DAY(מרכז!A149)=הלוואות!$F$15,הלוואות!$G$15,0),0),0)+IF(A149&gt;=הלוואות!$D$16,IF(מרכז!A149&lt;=הלוואות!$E$16,IF(DAY(מרכז!A149)=הלוואות!$F$16,הלוואות!$G$16,0),0),0)+IF(A149&gt;=הלוואות!$D$17,IF(מרכז!A149&lt;=הלוואות!$E$17,IF(DAY(מרכז!A149)=הלוואות!$F$17,הלוואות!$G$17,0),0),0)+IF(A149&gt;=הלוואות!$D$18,IF(מרכז!A149&lt;=הלוואות!$E$18,IF(DAY(מרכז!A149)=הלוואות!$F$18,הלוואות!$G$18,0),0),0)+IF(A149&gt;=הלוואות!$D$19,IF(מרכז!A149&lt;=הלוואות!$E$19,IF(DAY(מרכז!A149)=הלוואות!$F$19,הלוואות!$G$19,0),0),0)+IF(A149&gt;=הלוואות!$D$20,IF(מרכז!A149&lt;=הלוואות!$E$20,IF(DAY(מרכז!A149)=הלוואות!$F$20,הלוואות!$G$20,0),0),0)+IF(A149&gt;=הלוואות!$D$21,IF(מרכז!A149&lt;=הלוואות!$E$21,IF(DAY(מרכז!A149)=הלוואות!$F$21,הלוואות!$G$21,0),0),0)+IF(A149&gt;=הלוואות!$D$22,IF(מרכז!A149&lt;=הלוואות!$E$22,IF(DAY(מרכז!A149)=הלוואות!$F$22,הלוואות!$G$22,0),0),0)+IF(A149&gt;=הלוואות!$D$23,IF(מרכז!A149&lt;=הלוואות!$E$23,IF(DAY(מרכז!A149)=הלוואות!$F$23,הלוואות!$G$23,0),0),0)+IF(A149&gt;=הלוואות!$D$24,IF(מרכז!A149&lt;=הלוואות!$E$24,IF(DAY(מרכז!A149)=הלוואות!$F$24,הלוואות!$G$24,0),0),0)+IF(A149&gt;=הלוואות!$D$25,IF(מרכז!A149&lt;=הלוואות!$E$25,IF(DAY(מרכז!A149)=הלוואות!$F$25,הלוואות!$G$25,0),0),0)+IF(A149&gt;=הלוואות!$D$26,IF(מרכז!A149&lt;=הלוואות!$E$26,IF(DAY(מרכז!A149)=הלוואות!$F$26,הלוואות!$G$26,0),0),0)+IF(A149&gt;=הלוואות!$D$27,IF(מרכז!A149&lt;=הלוואות!$E$27,IF(DAY(מרכז!A149)=הלוואות!$F$27,הלוואות!$G$27,0),0),0)+IF(A149&gt;=הלוואות!$D$28,IF(מרכז!A149&lt;=הלוואות!$E$28,IF(DAY(מרכז!A149)=הלוואות!$F$28,הלוואות!$G$28,0),0),0)+IF(A149&gt;=הלוואות!$D$29,IF(מרכז!A149&lt;=הלוואות!$E$29,IF(DAY(מרכז!A149)=הלוואות!$F$29,הלוואות!$G$29,0),0),0)+IF(A149&gt;=הלוואות!$D$30,IF(מרכז!A149&lt;=הלוואות!$E$30,IF(DAY(מרכז!A149)=הלוואות!$F$30,הלוואות!$G$30,0),0),0)+IF(A149&gt;=הלוואות!$D$31,IF(מרכז!A149&lt;=הלוואות!$E$31,IF(DAY(מרכז!A149)=הלוואות!$F$31,הלוואות!$G$31,0),0),0)+IF(A149&gt;=הלוואות!$D$32,IF(מרכז!A149&lt;=הלוואות!$E$32,IF(DAY(מרכז!A149)=הלוואות!$F$32,הלוואות!$G$32,0),0),0)+IF(A149&gt;=הלוואות!$D$33,IF(מרכז!A149&lt;=הלוואות!$E$33,IF(DAY(מרכז!A149)=הלוואות!$F$33,הלוואות!$G$33,0),0),0)+IF(A149&gt;=הלוואות!$D$34,IF(מרכז!A149&lt;=הלוואות!$E$34,IF(DAY(מרכז!A149)=הלוואות!$F$34,הלוואות!$G$34,0),0),0)</f>
        <v>0</v>
      </c>
      <c r="E149" s="93">
        <f>SUMIF(הלוואות!$D$46:$D$65,מרכז!A149,הלוואות!$E$46:$E$65)</f>
        <v>0</v>
      </c>
      <c r="F149" s="93">
        <f>SUMIF(נכנסים!$A$5:$A$5890,מרכז!A149,נכנסים!$B$5:$B$5890)</f>
        <v>0</v>
      </c>
      <c r="G149" s="94"/>
      <c r="H149" s="94"/>
      <c r="I149" s="94"/>
      <c r="J149" s="99">
        <f t="shared" si="2"/>
        <v>50000</v>
      </c>
    </row>
    <row r="150" spans="1:10">
      <c r="A150" s="153">
        <v>45803</v>
      </c>
      <c r="B150" s="93">
        <f>SUMIF(יוצאים!$A$5:$A$5835,מרכז!A150,יוצאים!$D$5:$D$5835)</f>
        <v>0</v>
      </c>
      <c r="C150" s="93">
        <f>HLOOKUP(DAY($A150),'טב.הו"ק'!$G$4:$AK$162,'טב.הו"ק'!$A$162+2,FALSE)</f>
        <v>0</v>
      </c>
      <c r="D150" s="93">
        <f>IF(A150&gt;=הלוואות!$D$5,IF(מרכז!A150&lt;=הלוואות!$E$5,IF(DAY(מרכז!A150)=הלוואות!$F$5,הלוואות!$G$5,0),0),0)+IF(A150&gt;=הלוואות!$D$6,IF(מרכז!A150&lt;=הלוואות!$E$6,IF(DAY(מרכז!A150)=הלוואות!$F$6,הלוואות!$G$6,0),0),0)+IF(A150&gt;=הלוואות!$D$7,IF(מרכז!A150&lt;=הלוואות!$E$7,IF(DAY(מרכז!A150)=הלוואות!$F$7,הלוואות!$G$7,0),0),0)+IF(A150&gt;=הלוואות!$D$8,IF(מרכז!A150&lt;=הלוואות!$E$8,IF(DAY(מרכז!A150)=הלוואות!$F$8,הלוואות!$G$8,0),0),0)+IF(A150&gt;=הלוואות!$D$9,IF(מרכז!A150&lt;=הלוואות!$E$9,IF(DAY(מרכז!A150)=הלוואות!$F$9,הלוואות!$G$9,0),0),0)+IF(A150&gt;=הלוואות!$D$10,IF(מרכז!A150&lt;=הלוואות!$E$10,IF(DAY(מרכז!A150)=הלוואות!$F$10,הלוואות!$G$10,0),0),0)+IF(A150&gt;=הלוואות!$D$11,IF(מרכז!A150&lt;=הלוואות!$E$11,IF(DAY(מרכז!A150)=הלוואות!$F$11,הלוואות!$G$11,0),0),0)+IF(A150&gt;=הלוואות!$D$12,IF(מרכז!A150&lt;=הלוואות!$E$12,IF(DAY(מרכז!A150)=הלוואות!$F$12,הלוואות!$G$12,0),0),0)+IF(A150&gt;=הלוואות!$D$13,IF(מרכז!A150&lt;=הלוואות!$E$13,IF(DAY(מרכז!A150)=הלוואות!$F$13,הלוואות!$G$13,0),0),0)+IF(A150&gt;=הלוואות!$D$14,IF(מרכז!A150&lt;=הלוואות!$E$14,IF(DAY(מרכז!A150)=הלוואות!$F$14,הלוואות!$G$14,0),0),0)+IF(A150&gt;=הלוואות!$D$15,IF(מרכז!A150&lt;=הלוואות!$E$15,IF(DAY(מרכז!A150)=הלוואות!$F$15,הלוואות!$G$15,0),0),0)+IF(A150&gt;=הלוואות!$D$16,IF(מרכז!A150&lt;=הלוואות!$E$16,IF(DAY(מרכז!A150)=הלוואות!$F$16,הלוואות!$G$16,0),0),0)+IF(A150&gt;=הלוואות!$D$17,IF(מרכז!A150&lt;=הלוואות!$E$17,IF(DAY(מרכז!A150)=הלוואות!$F$17,הלוואות!$G$17,0),0),0)+IF(A150&gt;=הלוואות!$D$18,IF(מרכז!A150&lt;=הלוואות!$E$18,IF(DAY(מרכז!A150)=הלוואות!$F$18,הלוואות!$G$18,0),0),0)+IF(A150&gt;=הלוואות!$D$19,IF(מרכז!A150&lt;=הלוואות!$E$19,IF(DAY(מרכז!A150)=הלוואות!$F$19,הלוואות!$G$19,0),0),0)+IF(A150&gt;=הלוואות!$D$20,IF(מרכז!A150&lt;=הלוואות!$E$20,IF(DAY(מרכז!A150)=הלוואות!$F$20,הלוואות!$G$20,0),0),0)+IF(A150&gt;=הלוואות!$D$21,IF(מרכז!A150&lt;=הלוואות!$E$21,IF(DAY(מרכז!A150)=הלוואות!$F$21,הלוואות!$G$21,0),0),0)+IF(A150&gt;=הלוואות!$D$22,IF(מרכז!A150&lt;=הלוואות!$E$22,IF(DAY(מרכז!A150)=הלוואות!$F$22,הלוואות!$G$22,0),0),0)+IF(A150&gt;=הלוואות!$D$23,IF(מרכז!A150&lt;=הלוואות!$E$23,IF(DAY(מרכז!A150)=הלוואות!$F$23,הלוואות!$G$23,0),0),0)+IF(A150&gt;=הלוואות!$D$24,IF(מרכז!A150&lt;=הלוואות!$E$24,IF(DAY(מרכז!A150)=הלוואות!$F$24,הלוואות!$G$24,0),0),0)+IF(A150&gt;=הלוואות!$D$25,IF(מרכז!A150&lt;=הלוואות!$E$25,IF(DAY(מרכז!A150)=הלוואות!$F$25,הלוואות!$G$25,0),0),0)+IF(A150&gt;=הלוואות!$D$26,IF(מרכז!A150&lt;=הלוואות!$E$26,IF(DAY(מרכז!A150)=הלוואות!$F$26,הלוואות!$G$26,0),0),0)+IF(A150&gt;=הלוואות!$D$27,IF(מרכז!A150&lt;=הלוואות!$E$27,IF(DAY(מרכז!A150)=הלוואות!$F$27,הלוואות!$G$27,0),0),0)+IF(A150&gt;=הלוואות!$D$28,IF(מרכז!A150&lt;=הלוואות!$E$28,IF(DAY(מרכז!A150)=הלוואות!$F$28,הלוואות!$G$28,0),0),0)+IF(A150&gt;=הלוואות!$D$29,IF(מרכז!A150&lt;=הלוואות!$E$29,IF(DAY(מרכז!A150)=הלוואות!$F$29,הלוואות!$G$29,0),0),0)+IF(A150&gt;=הלוואות!$D$30,IF(מרכז!A150&lt;=הלוואות!$E$30,IF(DAY(מרכז!A150)=הלוואות!$F$30,הלוואות!$G$30,0),0),0)+IF(A150&gt;=הלוואות!$D$31,IF(מרכז!A150&lt;=הלוואות!$E$31,IF(DAY(מרכז!A150)=הלוואות!$F$31,הלוואות!$G$31,0),0),0)+IF(A150&gt;=הלוואות!$D$32,IF(מרכז!A150&lt;=הלוואות!$E$32,IF(DAY(מרכז!A150)=הלוואות!$F$32,הלוואות!$G$32,0),0),0)+IF(A150&gt;=הלוואות!$D$33,IF(מרכז!A150&lt;=הלוואות!$E$33,IF(DAY(מרכז!A150)=הלוואות!$F$33,הלוואות!$G$33,0),0),0)+IF(A150&gt;=הלוואות!$D$34,IF(מרכז!A150&lt;=הלוואות!$E$34,IF(DAY(מרכז!A150)=הלוואות!$F$34,הלוואות!$G$34,0),0),0)</f>
        <v>0</v>
      </c>
      <c r="E150" s="93">
        <f>SUMIF(הלוואות!$D$46:$D$65,מרכז!A150,הלוואות!$E$46:$E$65)</f>
        <v>0</v>
      </c>
      <c r="F150" s="93">
        <f>SUMIF(נכנסים!$A$5:$A$5890,מרכז!A150,נכנסים!$B$5:$B$5890)</f>
        <v>0</v>
      </c>
      <c r="G150" s="94"/>
      <c r="H150" s="94"/>
      <c r="I150" s="94"/>
      <c r="J150" s="99">
        <f t="shared" si="2"/>
        <v>50000</v>
      </c>
    </row>
    <row r="151" spans="1:10">
      <c r="A151" s="153">
        <v>45804</v>
      </c>
      <c r="B151" s="93">
        <f>SUMIF(יוצאים!$A$5:$A$5835,מרכז!A151,יוצאים!$D$5:$D$5835)</f>
        <v>0</v>
      </c>
      <c r="C151" s="93">
        <f>HLOOKUP(DAY($A151),'טב.הו"ק'!$G$4:$AK$162,'טב.הו"ק'!$A$162+2,FALSE)</f>
        <v>0</v>
      </c>
      <c r="D151" s="93">
        <f>IF(A151&gt;=הלוואות!$D$5,IF(מרכז!A151&lt;=הלוואות!$E$5,IF(DAY(מרכז!A151)=הלוואות!$F$5,הלוואות!$G$5,0),0),0)+IF(A151&gt;=הלוואות!$D$6,IF(מרכז!A151&lt;=הלוואות!$E$6,IF(DAY(מרכז!A151)=הלוואות!$F$6,הלוואות!$G$6,0),0),0)+IF(A151&gt;=הלוואות!$D$7,IF(מרכז!A151&lt;=הלוואות!$E$7,IF(DAY(מרכז!A151)=הלוואות!$F$7,הלוואות!$G$7,0),0),0)+IF(A151&gt;=הלוואות!$D$8,IF(מרכז!A151&lt;=הלוואות!$E$8,IF(DAY(מרכז!A151)=הלוואות!$F$8,הלוואות!$G$8,0),0),0)+IF(A151&gt;=הלוואות!$D$9,IF(מרכז!A151&lt;=הלוואות!$E$9,IF(DAY(מרכז!A151)=הלוואות!$F$9,הלוואות!$G$9,0),0),0)+IF(A151&gt;=הלוואות!$D$10,IF(מרכז!A151&lt;=הלוואות!$E$10,IF(DAY(מרכז!A151)=הלוואות!$F$10,הלוואות!$G$10,0),0),0)+IF(A151&gt;=הלוואות!$D$11,IF(מרכז!A151&lt;=הלוואות!$E$11,IF(DAY(מרכז!A151)=הלוואות!$F$11,הלוואות!$G$11,0),0),0)+IF(A151&gt;=הלוואות!$D$12,IF(מרכז!A151&lt;=הלוואות!$E$12,IF(DAY(מרכז!A151)=הלוואות!$F$12,הלוואות!$G$12,0),0),0)+IF(A151&gt;=הלוואות!$D$13,IF(מרכז!A151&lt;=הלוואות!$E$13,IF(DAY(מרכז!A151)=הלוואות!$F$13,הלוואות!$G$13,0),0),0)+IF(A151&gt;=הלוואות!$D$14,IF(מרכז!A151&lt;=הלוואות!$E$14,IF(DAY(מרכז!A151)=הלוואות!$F$14,הלוואות!$G$14,0),0),0)+IF(A151&gt;=הלוואות!$D$15,IF(מרכז!A151&lt;=הלוואות!$E$15,IF(DAY(מרכז!A151)=הלוואות!$F$15,הלוואות!$G$15,0),0),0)+IF(A151&gt;=הלוואות!$D$16,IF(מרכז!A151&lt;=הלוואות!$E$16,IF(DAY(מרכז!A151)=הלוואות!$F$16,הלוואות!$G$16,0),0),0)+IF(A151&gt;=הלוואות!$D$17,IF(מרכז!A151&lt;=הלוואות!$E$17,IF(DAY(מרכז!A151)=הלוואות!$F$17,הלוואות!$G$17,0),0),0)+IF(A151&gt;=הלוואות!$D$18,IF(מרכז!A151&lt;=הלוואות!$E$18,IF(DAY(מרכז!A151)=הלוואות!$F$18,הלוואות!$G$18,0),0),0)+IF(A151&gt;=הלוואות!$D$19,IF(מרכז!A151&lt;=הלוואות!$E$19,IF(DAY(מרכז!A151)=הלוואות!$F$19,הלוואות!$G$19,0),0),0)+IF(A151&gt;=הלוואות!$D$20,IF(מרכז!A151&lt;=הלוואות!$E$20,IF(DAY(מרכז!A151)=הלוואות!$F$20,הלוואות!$G$20,0),0),0)+IF(A151&gt;=הלוואות!$D$21,IF(מרכז!A151&lt;=הלוואות!$E$21,IF(DAY(מרכז!A151)=הלוואות!$F$21,הלוואות!$G$21,0),0),0)+IF(A151&gt;=הלוואות!$D$22,IF(מרכז!A151&lt;=הלוואות!$E$22,IF(DAY(מרכז!A151)=הלוואות!$F$22,הלוואות!$G$22,0),0),0)+IF(A151&gt;=הלוואות!$D$23,IF(מרכז!A151&lt;=הלוואות!$E$23,IF(DAY(מרכז!A151)=הלוואות!$F$23,הלוואות!$G$23,0),0),0)+IF(A151&gt;=הלוואות!$D$24,IF(מרכז!A151&lt;=הלוואות!$E$24,IF(DAY(מרכז!A151)=הלוואות!$F$24,הלוואות!$G$24,0),0),0)+IF(A151&gt;=הלוואות!$D$25,IF(מרכז!A151&lt;=הלוואות!$E$25,IF(DAY(מרכז!A151)=הלוואות!$F$25,הלוואות!$G$25,0),0),0)+IF(A151&gt;=הלוואות!$D$26,IF(מרכז!A151&lt;=הלוואות!$E$26,IF(DAY(מרכז!A151)=הלוואות!$F$26,הלוואות!$G$26,0),0),0)+IF(A151&gt;=הלוואות!$D$27,IF(מרכז!A151&lt;=הלוואות!$E$27,IF(DAY(מרכז!A151)=הלוואות!$F$27,הלוואות!$G$27,0),0),0)+IF(A151&gt;=הלוואות!$D$28,IF(מרכז!A151&lt;=הלוואות!$E$28,IF(DAY(מרכז!A151)=הלוואות!$F$28,הלוואות!$G$28,0),0),0)+IF(A151&gt;=הלוואות!$D$29,IF(מרכז!A151&lt;=הלוואות!$E$29,IF(DAY(מרכז!A151)=הלוואות!$F$29,הלוואות!$G$29,0),0),0)+IF(A151&gt;=הלוואות!$D$30,IF(מרכז!A151&lt;=הלוואות!$E$30,IF(DAY(מרכז!A151)=הלוואות!$F$30,הלוואות!$G$30,0),0),0)+IF(A151&gt;=הלוואות!$D$31,IF(מרכז!A151&lt;=הלוואות!$E$31,IF(DAY(מרכז!A151)=הלוואות!$F$31,הלוואות!$G$31,0),0),0)+IF(A151&gt;=הלוואות!$D$32,IF(מרכז!A151&lt;=הלוואות!$E$32,IF(DAY(מרכז!A151)=הלוואות!$F$32,הלוואות!$G$32,0),0),0)+IF(A151&gt;=הלוואות!$D$33,IF(מרכז!A151&lt;=הלוואות!$E$33,IF(DAY(מרכז!A151)=הלוואות!$F$33,הלוואות!$G$33,0),0),0)+IF(A151&gt;=הלוואות!$D$34,IF(מרכז!A151&lt;=הלוואות!$E$34,IF(DAY(מרכז!A151)=הלוואות!$F$34,הלוואות!$G$34,0),0),0)</f>
        <v>0</v>
      </c>
      <c r="E151" s="93">
        <f>SUMIF(הלוואות!$D$46:$D$65,מרכז!A151,הלוואות!$E$46:$E$65)</f>
        <v>0</v>
      </c>
      <c r="F151" s="93">
        <f>SUMIF(נכנסים!$A$5:$A$5890,מרכז!A151,נכנסים!$B$5:$B$5890)</f>
        <v>0</v>
      </c>
      <c r="G151" s="94"/>
      <c r="H151" s="94"/>
      <c r="I151" s="94"/>
      <c r="J151" s="99">
        <f t="shared" si="2"/>
        <v>50000</v>
      </c>
    </row>
    <row r="152" spans="1:10">
      <c r="A152" s="153">
        <v>45805</v>
      </c>
      <c r="B152" s="93">
        <f>SUMIF(יוצאים!$A$5:$A$5835,מרכז!A152,יוצאים!$D$5:$D$5835)</f>
        <v>0</v>
      </c>
      <c r="C152" s="93">
        <f>HLOOKUP(DAY($A152),'טב.הו"ק'!$G$4:$AK$162,'טב.הו"ק'!$A$162+2,FALSE)</f>
        <v>0</v>
      </c>
      <c r="D152" s="93">
        <f>IF(A152&gt;=הלוואות!$D$5,IF(מרכז!A152&lt;=הלוואות!$E$5,IF(DAY(מרכז!A152)=הלוואות!$F$5,הלוואות!$G$5,0),0),0)+IF(A152&gt;=הלוואות!$D$6,IF(מרכז!A152&lt;=הלוואות!$E$6,IF(DAY(מרכז!A152)=הלוואות!$F$6,הלוואות!$G$6,0),0),0)+IF(A152&gt;=הלוואות!$D$7,IF(מרכז!A152&lt;=הלוואות!$E$7,IF(DAY(מרכז!A152)=הלוואות!$F$7,הלוואות!$G$7,0),0),0)+IF(A152&gt;=הלוואות!$D$8,IF(מרכז!A152&lt;=הלוואות!$E$8,IF(DAY(מרכז!A152)=הלוואות!$F$8,הלוואות!$G$8,0),0),0)+IF(A152&gt;=הלוואות!$D$9,IF(מרכז!A152&lt;=הלוואות!$E$9,IF(DAY(מרכז!A152)=הלוואות!$F$9,הלוואות!$G$9,0),0),0)+IF(A152&gt;=הלוואות!$D$10,IF(מרכז!A152&lt;=הלוואות!$E$10,IF(DAY(מרכז!A152)=הלוואות!$F$10,הלוואות!$G$10,0),0),0)+IF(A152&gt;=הלוואות!$D$11,IF(מרכז!A152&lt;=הלוואות!$E$11,IF(DAY(מרכז!A152)=הלוואות!$F$11,הלוואות!$G$11,0),0),0)+IF(A152&gt;=הלוואות!$D$12,IF(מרכז!A152&lt;=הלוואות!$E$12,IF(DAY(מרכז!A152)=הלוואות!$F$12,הלוואות!$G$12,0),0),0)+IF(A152&gt;=הלוואות!$D$13,IF(מרכז!A152&lt;=הלוואות!$E$13,IF(DAY(מרכז!A152)=הלוואות!$F$13,הלוואות!$G$13,0),0),0)+IF(A152&gt;=הלוואות!$D$14,IF(מרכז!A152&lt;=הלוואות!$E$14,IF(DAY(מרכז!A152)=הלוואות!$F$14,הלוואות!$G$14,0),0),0)+IF(A152&gt;=הלוואות!$D$15,IF(מרכז!A152&lt;=הלוואות!$E$15,IF(DAY(מרכז!A152)=הלוואות!$F$15,הלוואות!$G$15,0),0),0)+IF(A152&gt;=הלוואות!$D$16,IF(מרכז!A152&lt;=הלוואות!$E$16,IF(DAY(מרכז!A152)=הלוואות!$F$16,הלוואות!$G$16,0),0),0)+IF(A152&gt;=הלוואות!$D$17,IF(מרכז!A152&lt;=הלוואות!$E$17,IF(DAY(מרכז!A152)=הלוואות!$F$17,הלוואות!$G$17,0),0),0)+IF(A152&gt;=הלוואות!$D$18,IF(מרכז!A152&lt;=הלוואות!$E$18,IF(DAY(מרכז!A152)=הלוואות!$F$18,הלוואות!$G$18,0),0),0)+IF(A152&gt;=הלוואות!$D$19,IF(מרכז!A152&lt;=הלוואות!$E$19,IF(DAY(מרכז!A152)=הלוואות!$F$19,הלוואות!$G$19,0),0),0)+IF(A152&gt;=הלוואות!$D$20,IF(מרכז!A152&lt;=הלוואות!$E$20,IF(DAY(מרכז!A152)=הלוואות!$F$20,הלוואות!$G$20,0),0),0)+IF(A152&gt;=הלוואות!$D$21,IF(מרכז!A152&lt;=הלוואות!$E$21,IF(DAY(מרכז!A152)=הלוואות!$F$21,הלוואות!$G$21,0),0),0)+IF(A152&gt;=הלוואות!$D$22,IF(מרכז!A152&lt;=הלוואות!$E$22,IF(DAY(מרכז!A152)=הלוואות!$F$22,הלוואות!$G$22,0),0),0)+IF(A152&gt;=הלוואות!$D$23,IF(מרכז!A152&lt;=הלוואות!$E$23,IF(DAY(מרכז!A152)=הלוואות!$F$23,הלוואות!$G$23,0),0),0)+IF(A152&gt;=הלוואות!$D$24,IF(מרכז!A152&lt;=הלוואות!$E$24,IF(DAY(מרכז!A152)=הלוואות!$F$24,הלוואות!$G$24,0),0),0)+IF(A152&gt;=הלוואות!$D$25,IF(מרכז!A152&lt;=הלוואות!$E$25,IF(DAY(מרכז!A152)=הלוואות!$F$25,הלוואות!$G$25,0),0),0)+IF(A152&gt;=הלוואות!$D$26,IF(מרכז!A152&lt;=הלוואות!$E$26,IF(DAY(מרכז!A152)=הלוואות!$F$26,הלוואות!$G$26,0),0),0)+IF(A152&gt;=הלוואות!$D$27,IF(מרכז!A152&lt;=הלוואות!$E$27,IF(DAY(מרכז!A152)=הלוואות!$F$27,הלוואות!$G$27,0),0),0)+IF(A152&gt;=הלוואות!$D$28,IF(מרכז!A152&lt;=הלוואות!$E$28,IF(DAY(מרכז!A152)=הלוואות!$F$28,הלוואות!$G$28,0),0),0)+IF(A152&gt;=הלוואות!$D$29,IF(מרכז!A152&lt;=הלוואות!$E$29,IF(DAY(מרכז!A152)=הלוואות!$F$29,הלוואות!$G$29,0),0),0)+IF(A152&gt;=הלוואות!$D$30,IF(מרכז!A152&lt;=הלוואות!$E$30,IF(DAY(מרכז!A152)=הלוואות!$F$30,הלוואות!$G$30,0),0),0)+IF(A152&gt;=הלוואות!$D$31,IF(מרכז!A152&lt;=הלוואות!$E$31,IF(DAY(מרכז!A152)=הלוואות!$F$31,הלוואות!$G$31,0),0),0)+IF(A152&gt;=הלוואות!$D$32,IF(מרכז!A152&lt;=הלוואות!$E$32,IF(DAY(מרכז!A152)=הלוואות!$F$32,הלוואות!$G$32,0),0),0)+IF(A152&gt;=הלוואות!$D$33,IF(מרכז!A152&lt;=הלוואות!$E$33,IF(DAY(מרכז!A152)=הלוואות!$F$33,הלוואות!$G$33,0),0),0)+IF(A152&gt;=הלוואות!$D$34,IF(מרכז!A152&lt;=הלוואות!$E$34,IF(DAY(מרכז!A152)=הלוואות!$F$34,הלוואות!$G$34,0),0),0)</f>
        <v>0</v>
      </c>
      <c r="E152" s="93">
        <f>SUMIF(הלוואות!$D$46:$D$65,מרכז!A152,הלוואות!$E$46:$E$65)</f>
        <v>0</v>
      </c>
      <c r="F152" s="93">
        <f>SUMIF(נכנסים!$A$5:$A$5890,מרכז!A152,נכנסים!$B$5:$B$5890)</f>
        <v>0</v>
      </c>
      <c r="G152" s="94"/>
      <c r="H152" s="94"/>
      <c r="I152" s="94"/>
      <c r="J152" s="99">
        <f t="shared" si="2"/>
        <v>50000</v>
      </c>
    </row>
    <row r="153" spans="1:10">
      <c r="A153" s="153">
        <v>45806</v>
      </c>
      <c r="B153" s="93">
        <f>SUMIF(יוצאים!$A$5:$A$5835,מרכז!A153,יוצאים!$D$5:$D$5835)</f>
        <v>0</v>
      </c>
      <c r="C153" s="93">
        <f>HLOOKUP(DAY($A153),'טב.הו"ק'!$G$4:$AK$162,'טב.הו"ק'!$A$162+2,FALSE)</f>
        <v>0</v>
      </c>
      <c r="D153" s="93">
        <f>IF(A153&gt;=הלוואות!$D$5,IF(מרכז!A153&lt;=הלוואות!$E$5,IF(DAY(מרכז!A153)=הלוואות!$F$5,הלוואות!$G$5,0),0),0)+IF(A153&gt;=הלוואות!$D$6,IF(מרכז!A153&lt;=הלוואות!$E$6,IF(DAY(מרכז!A153)=הלוואות!$F$6,הלוואות!$G$6,0),0),0)+IF(A153&gt;=הלוואות!$D$7,IF(מרכז!A153&lt;=הלוואות!$E$7,IF(DAY(מרכז!A153)=הלוואות!$F$7,הלוואות!$G$7,0),0),0)+IF(A153&gt;=הלוואות!$D$8,IF(מרכז!A153&lt;=הלוואות!$E$8,IF(DAY(מרכז!A153)=הלוואות!$F$8,הלוואות!$G$8,0),0),0)+IF(A153&gt;=הלוואות!$D$9,IF(מרכז!A153&lt;=הלוואות!$E$9,IF(DAY(מרכז!A153)=הלוואות!$F$9,הלוואות!$G$9,0),0),0)+IF(A153&gt;=הלוואות!$D$10,IF(מרכז!A153&lt;=הלוואות!$E$10,IF(DAY(מרכז!A153)=הלוואות!$F$10,הלוואות!$G$10,0),0),0)+IF(A153&gt;=הלוואות!$D$11,IF(מרכז!A153&lt;=הלוואות!$E$11,IF(DAY(מרכז!A153)=הלוואות!$F$11,הלוואות!$G$11,0),0),0)+IF(A153&gt;=הלוואות!$D$12,IF(מרכז!A153&lt;=הלוואות!$E$12,IF(DAY(מרכז!A153)=הלוואות!$F$12,הלוואות!$G$12,0),0),0)+IF(A153&gt;=הלוואות!$D$13,IF(מרכז!A153&lt;=הלוואות!$E$13,IF(DAY(מרכז!A153)=הלוואות!$F$13,הלוואות!$G$13,0),0),0)+IF(A153&gt;=הלוואות!$D$14,IF(מרכז!A153&lt;=הלוואות!$E$14,IF(DAY(מרכז!A153)=הלוואות!$F$14,הלוואות!$G$14,0),0),0)+IF(A153&gt;=הלוואות!$D$15,IF(מרכז!A153&lt;=הלוואות!$E$15,IF(DAY(מרכז!A153)=הלוואות!$F$15,הלוואות!$G$15,0),0),0)+IF(A153&gt;=הלוואות!$D$16,IF(מרכז!A153&lt;=הלוואות!$E$16,IF(DAY(מרכז!A153)=הלוואות!$F$16,הלוואות!$G$16,0),0),0)+IF(A153&gt;=הלוואות!$D$17,IF(מרכז!A153&lt;=הלוואות!$E$17,IF(DAY(מרכז!A153)=הלוואות!$F$17,הלוואות!$G$17,0),0),0)+IF(A153&gt;=הלוואות!$D$18,IF(מרכז!A153&lt;=הלוואות!$E$18,IF(DAY(מרכז!A153)=הלוואות!$F$18,הלוואות!$G$18,0),0),0)+IF(A153&gt;=הלוואות!$D$19,IF(מרכז!A153&lt;=הלוואות!$E$19,IF(DAY(מרכז!A153)=הלוואות!$F$19,הלוואות!$G$19,0),0),0)+IF(A153&gt;=הלוואות!$D$20,IF(מרכז!A153&lt;=הלוואות!$E$20,IF(DAY(מרכז!A153)=הלוואות!$F$20,הלוואות!$G$20,0),0),0)+IF(A153&gt;=הלוואות!$D$21,IF(מרכז!A153&lt;=הלוואות!$E$21,IF(DAY(מרכז!A153)=הלוואות!$F$21,הלוואות!$G$21,0),0),0)+IF(A153&gt;=הלוואות!$D$22,IF(מרכז!A153&lt;=הלוואות!$E$22,IF(DAY(מרכז!A153)=הלוואות!$F$22,הלוואות!$G$22,0),0),0)+IF(A153&gt;=הלוואות!$D$23,IF(מרכז!A153&lt;=הלוואות!$E$23,IF(DAY(מרכז!A153)=הלוואות!$F$23,הלוואות!$G$23,0),0),0)+IF(A153&gt;=הלוואות!$D$24,IF(מרכז!A153&lt;=הלוואות!$E$24,IF(DAY(מרכז!A153)=הלוואות!$F$24,הלוואות!$G$24,0),0),0)+IF(A153&gt;=הלוואות!$D$25,IF(מרכז!A153&lt;=הלוואות!$E$25,IF(DAY(מרכז!A153)=הלוואות!$F$25,הלוואות!$G$25,0),0),0)+IF(A153&gt;=הלוואות!$D$26,IF(מרכז!A153&lt;=הלוואות!$E$26,IF(DAY(מרכז!A153)=הלוואות!$F$26,הלוואות!$G$26,0),0),0)+IF(A153&gt;=הלוואות!$D$27,IF(מרכז!A153&lt;=הלוואות!$E$27,IF(DAY(מרכז!A153)=הלוואות!$F$27,הלוואות!$G$27,0),0),0)+IF(A153&gt;=הלוואות!$D$28,IF(מרכז!A153&lt;=הלוואות!$E$28,IF(DAY(מרכז!A153)=הלוואות!$F$28,הלוואות!$G$28,0),0),0)+IF(A153&gt;=הלוואות!$D$29,IF(מרכז!A153&lt;=הלוואות!$E$29,IF(DAY(מרכז!A153)=הלוואות!$F$29,הלוואות!$G$29,0),0),0)+IF(A153&gt;=הלוואות!$D$30,IF(מרכז!A153&lt;=הלוואות!$E$30,IF(DAY(מרכז!A153)=הלוואות!$F$30,הלוואות!$G$30,0),0),0)+IF(A153&gt;=הלוואות!$D$31,IF(מרכז!A153&lt;=הלוואות!$E$31,IF(DAY(מרכז!A153)=הלוואות!$F$31,הלוואות!$G$31,0),0),0)+IF(A153&gt;=הלוואות!$D$32,IF(מרכז!A153&lt;=הלוואות!$E$32,IF(DAY(מרכז!A153)=הלוואות!$F$32,הלוואות!$G$32,0),0),0)+IF(A153&gt;=הלוואות!$D$33,IF(מרכז!A153&lt;=הלוואות!$E$33,IF(DAY(מרכז!A153)=הלוואות!$F$33,הלוואות!$G$33,0),0),0)+IF(A153&gt;=הלוואות!$D$34,IF(מרכז!A153&lt;=הלוואות!$E$34,IF(DAY(מרכז!A153)=הלוואות!$F$34,הלוואות!$G$34,0),0),0)</f>
        <v>0</v>
      </c>
      <c r="E153" s="93">
        <f>SUMIF(הלוואות!$D$46:$D$65,מרכז!A153,הלוואות!$E$46:$E$65)</f>
        <v>0</v>
      </c>
      <c r="F153" s="93">
        <f>SUMIF(נכנסים!$A$5:$A$5890,מרכז!A153,נכנסים!$B$5:$B$5890)</f>
        <v>0</v>
      </c>
      <c r="G153" s="94"/>
      <c r="H153" s="94"/>
      <c r="I153" s="94"/>
      <c r="J153" s="99">
        <f t="shared" si="2"/>
        <v>50000</v>
      </c>
    </row>
    <row r="154" spans="1:10">
      <c r="A154" s="153">
        <v>45807</v>
      </c>
      <c r="B154" s="93">
        <f>SUMIF(יוצאים!$A$5:$A$5835,מרכז!A154,יוצאים!$D$5:$D$5835)</f>
        <v>0</v>
      </c>
      <c r="C154" s="93">
        <f>HLOOKUP(DAY($A154),'טב.הו"ק'!$G$4:$AK$162,'טב.הו"ק'!$A$162+2,FALSE)</f>
        <v>0</v>
      </c>
      <c r="D154" s="93">
        <f>IF(A154&gt;=הלוואות!$D$5,IF(מרכז!A154&lt;=הלוואות!$E$5,IF(DAY(מרכז!A154)=הלוואות!$F$5,הלוואות!$G$5,0),0),0)+IF(A154&gt;=הלוואות!$D$6,IF(מרכז!A154&lt;=הלוואות!$E$6,IF(DAY(מרכז!A154)=הלוואות!$F$6,הלוואות!$G$6,0),0),0)+IF(A154&gt;=הלוואות!$D$7,IF(מרכז!A154&lt;=הלוואות!$E$7,IF(DAY(מרכז!A154)=הלוואות!$F$7,הלוואות!$G$7,0),0),0)+IF(A154&gt;=הלוואות!$D$8,IF(מרכז!A154&lt;=הלוואות!$E$8,IF(DAY(מרכז!A154)=הלוואות!$F$8,הלוואות!$G$8,0),0),0)+IF(A154&gt;=הלוואות!$D$9,IF(מרכז!A154&lt;=הלוואות!$E$9,IF(DAY(מרכז!A154)=הלוואות!$F$9,הלוואות!$G$9,0),0),0)+IF(A154&gt;=הלוואות!$D$10,IF(מרכז!A154&lt;=הלוואות!$E$10,IF(DAY(מרכז!A154)=הלוואות!$F$10,הלוואות!$G$10,0),0),0)+IF(A154&gt;=הלוואות!$D$11,IF(מרכז!A154&lt;=הלוואות!$E$11,IF(DAY(מרכז!A154)=הלוואות!$F$11,הלוואות!$G$11,0),0),0)+IF(A154&gt;=הלוואות!$D$12,IF(מרכז!A154&lt;=הלוואות!$E$12,IF(DAY(מרכז!A154)=הלוואות!$F$12,הלוואות!$G$12,0),0),0)+IF(A154&gt;=הלוואות!$D$13,IF(מרכז!A154&lt;=הלוואות!$E$13,IF(DAY(מרכז!A154)=הלוואות!$F$13,הלוואות!$G$13,0),0),0)+IF(A154&gt;=הלוואות!$D$14,IF(מרכז!A154&lt;=הלוואות!$E$14,IF(DAY(מרכז!A154)=הלוואות!$F$14,הלוואות!$G$14,0),0),0)+IF(A154&gt;=הלוואות!$D$15,IF(מרכז!A154&lt;=הלוואות!$E$15,IF(DAY(מרכז!A154)=הלוואות!$F$15,הלוואות!$G$15,0),0),0)+IF(A154&gt;=הלוואות!$D$16,IF(מרכז!A154&lt;=הלוואות!$E$16,IF(DAY(מרכז!A154)=הלוואות!$F$16,הלוואות!$G$16,0),0),0)+IF(A154&gt;=הלוואות!$D$17,IF(מרכז!A154&lt;=הלוואות!$E$17,IF(DAY(מרכז!A154)=הלוואות!$F$17,הלוואות!$G$17,0),0),0)+IF(A154&gt;=הלוואות!$D$18,IF(מרכז!A154&lt;=הלוואות!$E$18,IF(DAY(מרכז!A154)=הלוואות!$F$18,הלוואות!$G$18,0),0),0)+IF(A154&gt;=הלוואות!$D$19,IF(מרכז!A154&lt;=הלוואות!$E$19,IF(DAY(מרכז!A154)=הלוואות!$F$19,הלוואות!$G$19,0),0),0)+IF(A154&gt;=הלוואות!$D$20,IF(מרכז!A154&lt;=הלוואות!$E$20,IF(DAY(מרכז!A154)=הלוואות!$F$20,הלוואות!$G$20,0),0),0)+IF(A154&gt;=הלוואות!$D$21,IF(מרכז!A154&lt;=הלוואות!$E$21,IF(DAY(מרכז!A154)=הלוואות!$F$21,הלוואות!$G$21,0),0),0)+IF(A154&gt;=הלוואות!$D$22,IF(מרכז!A154&lt;=הלוואות!$E$22,IF(DAY(מרכז!A154)=הלוואות!$F$22,הלוואות!$G$22,0),0),0)+IF(A154&gt;=הלוואות!$D$23,IF(מרכז!A154&lt;=הלוואות!$E$23,IF(DAY(מרכז!A154)=הלוואות!$F$23,הלוואות!$G$23,0),0),0)+IF(A154&gt;=הלוואות!$D$24,IF(מרכז!A154&lt;=הלוואות!$E$24,IF(DAY(מרכז!A154)=הלוואות!$F$24,הלוואות!$G$24,0),0),0)+IF(A154&gt;=הלוואות!$D$25,IF(מרכז!A154&lt;=הלוואות!$E$25,IF(DAY(מרכז!A154)=הלוואות!$F$25,הלוואות!$G$25,0),0),0)+IF(A154&gt;=הלוואות!$D$26,IF(מרכז!A154&lt;=הלוואות!$E$26,IF(DAY(מרכז!A154)=הלוואות!$F$26,הלוואות!$G$26,0),0),0)+IF(A154&gt;=הלוואות!$D$27,IF(מרכז!A154&lt;=הלוואות!$E$27,IF(DAY(מרכז!A154)=הלוואות!$F$27,הלוואות!$G$27,0),0),0)+IF(A154&gt;=הלוואות!$D$28,IF(מרכז!A154&lt;=הלוואות!$E$28,IF(DAY(מרכז!A154)=הלוואות!$F$28,הלוואות!$G$28,0),0),0)+IF(A154&gt;=הלוואות!$D$29,IF(מרכז!A154&lt;=הלוואות!$E$29,IF(DAY(מרכז!A154)=הלוואות!$F$29,הלוואות!$G$29,0),0),0)+IF(A154&gt;=הלוואות!$D$30,IF(מרכז!A154&lt;=הלוואות!$E$30,IF(DAY(מרכז!A154)=הלוואות!$F$30,הלוואות!$G$30,0),0),0)+IF(A154&gt;=הלוואות!$D$31,IF(מרכז!A154&lt;=הלוואות!$E$31,IF(DAY(מרכז!A154)=הלוואות!$F$31,הלוואות!$G$31,0),0),0)+IF(A154&gt;=הלוואות!$D$32,IF(מרכז!A154&lt;=הלוואות!$E$32,IF(DAY(מרכז!A154)=הלוואות!$F$32,הלוואות!$G$32,0),0),0)+IF(A154&gt;=הלוואות!$D$33,IF(מרכז!A154&lt;=הלוואות!$E$33,IF(DAY(מרכז!A154)=הלוואות!$F$33,הלוואות!$G$33,0),0),0)+IF(A154&gt;=הלוואות!$D$34,IF(מרכז!A154&lt;=הלוואות!$E$34,IF(DAY(מרכז!A154)=הלוואות!$F$34,הלוואות!$G$34,0),0),0)</f>
        <v>0</v>
      </c>
      <c r="E154" s="93">
        <f>SUMIF(הלוואות!$D$46:$D$65,מרכז!A154,הלוואות!$E$46:$E$65)</f>
        <v>0</v>
      </c>
      <c r="F154" s="93">
        <f>SUMIF(נכנסים!$A$5:$A$5890,מרכז!A154,נכנסים!$B$5:$B$5890)</f>
        <v>0</v>
      </c>
      <c r="G154" s="94"/>
      <c r="H154" s="94"/>
      <c r="I154" s="94"/>
      <c r="J154" s="99">
        <f t="shared" si="2"/>
        <v>50000</v>
      </c>
    </row>
    <row r="155" spans="1:10">
      <c r="A155" s="153">
        <v>45808</v>
      </c>
      <c r="B155" s="93">
        <f>SUMIF(יוצאים!$A$5:$A$5835,מרכז!A155,יוצאים!$D$5:$D$5835)</f>
        <v>0</v>
      </c>
      <c r="C155" s="93">
        <f>HLOOKUP(DAY($A155),'טב.הו"ק'!$G$4:$AK$162,'טב.הו"ק'!$A$162+2,FALSE)</f>
        <v>0</v>
      </c>
      <c r="D155" s="93">
        <f>IF(A155&gt;=הלוואות!$D$5,IF(מרכז!A155&lt;=הלוואות!$E$5,IF(DAY(מרכז!A155)=הלוואות!$F$5,הלוואות!$G$5,0),0),0)+IF(A155&gt;=הלוואות!$D$6,IF(מרכז!A155&lt;=הלוואות!$E$6,IF(DAY(מרכז!A155)=הלוואות!$F$6,הלוואות!$G$6,0),0),0)+IF(A155&gt;=הלוואות!$D$7,IF(מרכז!A155&lt;=הלוואות!$E$7,IF(DAY(מרכז!A155)=הלוואות!$F$7,הלוואות!$G$7,0),0),0)+IF(A155&gt;=הלוואות!$D$8,IF(מרכז!A155&lt;=הלוואות!$E$8,IF(DAY(מרכז!A155)=הלוואות!$F$8,הלוואות!$G$8,0),0),0)+IF(A155&gt;=הלוואות!$D$9,IF(מרכז!A155&lt;=הלוואות!$E$9,IF(DAY(מרכז!A155)=הלוואות!$F$9,הלוואות!$G$9,0),0),0)+IF(A155&gt;=הלוואות!$D$10,IF(מרכז!A155&lt;=הלוואות!$E$10,IF(DAY(מרכז!A155)=הלוואות!$F$10,הלוואות!$G$10,0),0),0)+IF(A155&gt;=הלוואות!$D$11,IF(מרכז!A155&lt;=הלוואות!$E$11,IF(DAY(מרכז!A155)=הלוואות!$F$11,הלוואות!$G$11,0),0),0)+IF(A155&gt;=הלוואות!$D$12,IF(מרכז!A155&lt;=הלוואות!$E$12,IF(DAY(מרכז!A155)=הלוואות!$F$12,הלוואות!$G$12,0),0),0)+IF(A155&gt;=הלוואות!$D$13,IF(מרכז!A155&lt;=הלוואות!$E$13,IF(DAY(מרכז!A155)=הלוואות!$F$13,הלוואות!$G$13,0),0),0)+IF(A155&gt;=הלוואות!$D$14,IF(מרכז!A155&lt;=הלוואות!$E$14,IF(DAY(מרכז!A155)=הלוואות!$F$14,הלוואות!$G$14,0),0),0)+IF(A155&gt;=הלוואות!$D$15,IF(מרכז!A155&lt;=הלוואות!$E$15,IF(DAY(מרכז!A155)=הלוואות!$F$15,הלוואות!$G$15,0),0),0)+IF(A155&gt;=הלוואות!$D$16,IF(מרכז!A155&lt;=הלוואות!$E$16,IF(DAY(מרכז!A155)=הלוואות!$F$16,הלוואות!$G$16,0),0),0)+IF(A155&gt;=הלוואות!$D$17,IF(מרכז!A155&lt;=הלוואות!$E$17,IF(DAY(מרכז!A155)=הלוואות!$F$17,הלוואות!$G$17,0),0),0)+IF(A155&gt;=הלוואות!$D$18,IF(מרכז!A155&lt;=הלוואות!$E$18,IF(DAY(מרכז!A155)=הלוואות!$F$18,הלוואות!$G$18,0),0),0)+IF(A155&gt;=הלוואות!$D$19,IF(מרכז!A155&lt;=הלוואות!$E$19,IF(DAY(מרכז!A155)=הלוואות!$F$19,הלוואות!$G$19,0),0),0)+IF(A155&gt;=הלוואות!$D$20,IF(מרכז!A155&lt;=הלוואות!$E$20,IF(DAY(מרכז!A155)=הלוואות!$F$20,הלוואות!$G$20,0),0),0)+IF(A155&gt;=הלוואות!$D$21,IF(מרכז!A155&lt;=הלוואות!$E$21,IF(DAY(מרכז!A155)=הלוואות!$F$21,הלוואות!$G$21,0),0),0)+IF(A155&gt;=הלוואות!$D$22,IF(מרכז!A155&lt;=הלוואות!$E$22,IF(DAY(מרכז!A155)=הלוואות!$F$22,הלוואות!$G$22,0),0),0)+IF(A155&gt;=הלוואות!$D$23,IF(מרכז!A155&lt;=הלוואות!$E$23,IF(DAY(מרכז!A155)=הלוואות!$F$23,הלוואות!$G$23,0),0),0)+IF(A155&gt;=הלוואות!$D$24,IF(מרכז!A155&lt;=הלוואות!$E$24,IF(DAY(מרכז!A155)=הלוואות!$F$24,הלוואות!$G$24,0),0),0)+IF(A155&gt;=הלוואות!$D$25,IF(מרכז!A155&lt;=הלוואות!$E$25,IF(DAY(מרכז!A155)=הלוואות!$F$25,הלוואות!$G$25,0),0),0)+IF(A155&gt;=הלוואות!$D$26,IF(מרכז!A155&lt;=הלוואות!$E$26,IF(DAY(מרכז!A155)=הלוואות!$F$26,הלוואות!$G$26,0),0),0)+IF(A155&gt;=הלוואות!$D$27,IF(מרכז!A155&lt;=הלוואות!$E$27,IF(DAY(מרכז!A155)=הלוואות!$F$27,הלוואות!$G$27,0),0),0)+IF(A155&gt;=הלוואות!$D$28,IF(מרכז!A155&lt;=הלוואות!$E$28,IF(DAY(מרכז!A155)=הלוואות!$F$28,הלוואות!$G$28,0),0),0)+IF(A155&gt;=הלוואות!$D$29,IF(מרכז!A155&lt;=הלוואות!$E$29,IF(DAY(מרכז!A155)=הלוואות!$F$29,הלוואות!$G$29,0),0),0)+IF(A155&gt;=הלוואות!$D$30,IF(מרכז!A155&lt;=הלוואות!$E$30,IF(DAY(מרכז!A155)=הלוואות!$F$30,הלוואות!$G$30,0),0),0)+IF(A155&gt;=הלוואות!$D$31,IF(מרכז!A155&lt;=הלוואות!$E$31,IF(DAY(מרכז!A155)=הלוואות!$F$31,הלוואות!$G$31,0),0),0)+IF(A155&gt;=הלוואות!$D$32,IF(מרכז!A155&lt;=הלוואות!$E$32,IF(DAY(מרכז!A155)=הלוואות!$F$32,הלוואות!$G$32,0),0),0)+IF(A155&gt;=הלוואות!$D$33,IF(מרכז!A155&lt;=הלוואות!$E$33,IF(DAY(מרכז!A155)=הלוואות!$F$33,הלוואות!$G$33,0),0),0)+IF(A155&gt;=הלוואות!$D$34,IF(מרכז!A155&lt;=הלוואות!$E$34,IF(DAY(מרכז!A155)=הלוואות!$F$34,הלוואות!$G$34,0),0),0)</f>
        <v>0</v>
      </c>
      <c r="E155" s="93">
        <f>SUMIF(הלוואות!$D$46:$D$65,מרכז!A155,הלוואות!$E$46:$E$65)</f>
        <v>0</v>
      </c>
      <c r="F155" s="93">
        <f>SUMIF(נכנסים!$A$5:$A$5890,מרכז!A155,נכנסים!$B$5:$B$5890)</f>
        <v>0</v>
      </c>
      <c r="G155" s="94"/>
      <c r="H155" s="94"/>
      <c r="I155" s="94"/>
      <c r="J155" s="99">
        <f t="shared" si="2"/>
        <v>50000</v>
      </c>
    </row>
    <row r="156" spans="1:10">
      <c r="A156" s="153">
        <v>45809</v>
      </c>
      <c r="B156" s="93">
        <f>SUMIF(יוצאים!$A$5:$A$5835,מרכז!A156,יוצאים!$D$5:$D$5835)</f>
        <v>0</v>
      </c>
      <c r="C156" s="93">
        <f>HLOOKUP(DAY($A156),'טב.הו"ק'!$G$4:$AK$162,'טב.הו"ק'!$A$162+2,FALSE)</f>
        <v>0</v>
      </c>
      <c r="D156" s="93">
        <f>IF(A156&gt;=הלוואות!$D$5,IF(מרכז!A156&lt;=הלוואות!$E$5,IF(DAY(מרכז!A156)=הלוואות!$F$5,הלוואות!$G$5,0),0),0)+IF(A156&gt;=הלוואות!$D$6,IF(מרכז!A156&lt;=הלוואות!$E$6,IF(DAY(מרכז!A156)=הלוואות!$F$6,הלוואות!$G$6,0),0),0)+IF(A156&gt;=הלוואות!$D$7,IF(מרכז!A156&lt;=הלוואות!$E$7,IF(DAY(מרכז!A156)=הלוואות!$F$7,הלוואות!$G$7,0),0),0)+IF(A156&gt;=הלוואות!$D$8,IF(מרכז!A156&lt;=הלוואות!$E$8,IF(DAY(מרכז!A156)=הלוואות!$F$8,הלוואות!$G$8,0),0),0)+IF(A156&gt;=הלוואות!$D$9,IF(מרכז!A156&lt;=הלוואות!$E$9,IF(DAY(מרכז!A156)=הלוואות!$F$9,הלוואות!$G$9,0),0),0)+IF(A156&gt;=הלוואות!$D$10,IF(מרכז!A156&lt;=הלוואות!$E$10,IF(DAY(מרכז!A156)=הלוואות!$F$10,הלוואות!$G$10,0),0),0)+IF(A156&gt;=הלוואות!$D$11,IF(מרכז!A156&lt;=הלוואות!$E$11,IF(DAY(מרכז!A156)=הלוואות!$F$11,הלוואות!$G$11,0),0),0)+IF(A156&gt;=הלוואות!$D$12,IF(מרכז!A156&lt;=הלוואות!$E$12,IF(DAY(מרכז!A156)=הלוואות!$F$12,הלוואות!$G$12,0),0),0)+IF(A156&gt;=הלוואות!$D$13,IF(מרכז!A156&lt;=הלוואות!$E$13,IF(DAY(מרכז!A156)=הלוואות!$F$13,הלוואות!$G$13,0),0),0)+IF(A156&gt;=הלוואות!$D$14,IF(מרכז!A156&lt;=הלוואות!$E$14,IF(DAY(מרכז!A156)=הלוואות!$F$14,הלוואות!$G$14,0),0),0)+IF(A156&gt;=הלוואות!$D$15,IF(מרכז!A156&lt;=הלוואות!$E$15,IF(DAY(מרכז!A156)=הלוואות!$F$15,הלוואות!$G$15,0),0),0)+IF(A156&gt;=הלוואות!$D$16,IF(מרכז!A156&lt;=הלוואות!$E$16,IF(DAY(מרכז!A156)=הלוואות!$F$16,הלוואות!$G$16,0),0),0)+IF(A156&gt;=הלוואות!$D$17,IF(מרכז!A156&lt;=הלוואות!$E$17,IF(DAY(מרכז!A156)=הלוואות!$F$17,הלוואות!$G$17,0),0),0)+IF(A156&gt;=הלוואות!$D$18,IF(מרכז!A156&lt;=הלוואות!$E$18,IF(DAY(מרכז!A156)=הלוואות!$F$18,הלוואות!$G$18,0),0),0)+IF(A156&gt;=הלוואות!$D$19,IF(מרכז!A156&lt;=הלוואות!$E$19,IF(DAY(מרכז!A156)=הלוואות!$F$19,הלוואות!$G$19,0),0),0)+IF(A156&gt;=הלוואות!$D$20,IF(מרכז!A156&lt;=הלוואות!$E$20,IF(DAY(מרכז!A156)=הלוואות!$F$20,הלוואות!$G$20,0),0),0)+IF(A156&gt;=הלוואות!$D$21,IF(מרכז!A156&lt;=הלוואות!$E$21,IF(DAY(מרכז!A156)=הלוואות!$F$21,הלוואות!$G$21,0),0),0)+IF(A156&gt;=הלוואות!$D$22,IF(מרכז!A156&lt;=הלוואות!$E$22,IF(DAY(מרכז!A156)=הלוואות!$F$22,הלוואות!$G$22,0),0),0)+IF(A156&gt;=הלוואות!$D$23,IF(מרכז!A156&lt;=הלוואות!$E$23,IF(DAY(מרכז!A156)=הלוואות!$F$23,הלוואות!$G$23,0),0),0)+IF(A156&gt;=הלוואות!$D$24,IF(מרכז!A156&lt;=הלוואות!$E$24,IF(DAY(מרכז!A156)=הלוואות!$F$24,הלוואות!$G$24,0),0),0)+IF(A156&gt;=הלוואות!$D$25,IF(מרכז!A156&lt;=הלוואות!$E$25,IF(DAY(מרכז!A156)=הלוואות!$F$25,הלוואות!$G$25,0),0),0)+IF(A156&gt;=הלוואות!$D$26,IF(מרכז!A156&lt;=הלוואות!$E$26,IF(DAY(מרכז!A156)=הלוואות!$F$26,הלוואות!$G$26,0),0),0)+IF(A156&gt;=הלוואות!$D$27,IF(מרכז!A156&lt;=הלוואות!$E$27,IF(DAY(מרכז!A156)=הלוואות!$F$27,הלוואות!$G$27,0),0),0)+IF(A156&gt;=הלוואות!$D$28,IF(מרכז!A156&lt;=הלוואות!$E$28,IF(DAY(מרכז!A156)=הלוואות!$F$28,הלוואות!$G$28,0),0),0)+IF(A156&gt;=הלוואות!$D$29,IF(מרכז!A156&lt;=הלוואות!$E$29,IF(DAY(מרכז!A156)=הלוואות!$F$29,הלוואות!$G$29,0),0),0)+IF(A156&gt;=הלוואות!$D$30,IF(מרכז!A156&lt;=הלוואות!$E$30,IF(DAY(מרכז!A156)=הלוואות!$F$30,הלוואות!$G$30,0),0),0)+IF(A156&gt;=הלוואות!$D$31,IF(מרכז!A156&lt;=הלוואות!$E$31,IF(DAY(מרכז!A156)=הלוואות!$F$31,הלוואות!$G$31,0),0),0)+IF(A156&gt;=הלוואות!$D$32,IF(מרכז!A156&lt;=הלוואות!$E$32,IF(DAY(מרכז!A156)=הלוואות!$F$32,הלוואות!$G$32,0),0),0)+IF(A156&gt;=הלוואות!$D$33,IF(מרכז!A156&lt;=הלוואות!$E$33,IF(DAY(מרכז!A156)=הלוואות!$F$33,הלוואות!$G$33,0),0),0)+IF(A156&gt;=הלוואות!$D$34,IF(מרכז!A156&lt;=הלוואות!$E$34,IF(DAY(מרכז!A156)=הלוואות!$F$34,הלוואות!$G$34,0),0),0)</f>
        <v>0</v>
      </c>
      <c r="E156" s="93">
        <f>SUMIF(הלוואות!$D$46:$D$65,מרכז!A156,הלוואות!$E$46:$E$65)</f>
        <v>0</v>
      </c>
      <c r="F156" s="93">
        <f>SUMIF(נכנסים!$A$5:$A$5890,מרכז!A156,נכנסים!$B$5:$B$5890)</f>
        <v>0</v>
      </c>
      <c r="G156" s="94"/>
      <c r="H156" s="94"/>
      <c r="I156" s="94"/>
      <c r="J156" s="99">
        <f t="shared" si="2"/>
        <v>50000</v>
      </c>
    </row>
    <row r="157" spans="1:10">
      <c r="A157" s="153">
        <v>45810</v>
      </c>
      <c r="B157" s="93">
        <f>SUMIF(יוצאים!$A$5:$A$5835,מרכז!A157,יוצאים!$D$5:$D$5835)</f>
        <v>0</v>
      </c>
      <c r="C157" s="93">
        <f>HLOOKUP(DAY($A157),'טב.הו"ק'!$G$4:$AK$162,'טב.הו"ק'!$A$162+2,FALSE)</f>
        <v>0</v>
      </c>
      <c r="D157" s="93">
        <f>IF(A157&gt;=הלוואות!$D$5,IF(מרכז!A157&lt;=הלוואות!$E$5,IF(DAY(מרכז!A157)=הלוואות!$F$5,הלוואות!$G$5,0),0),0)+IF(A157&gt;=הלוואות!$D$6,IF(מרכז!A157&lt;=הלוואות!$E$6,IF(DAY(מרכז!A157)=הלוואות!$F$6,הלוואות!$G$6,0),0),0)+IF(A157&gt;=הלוואות!$D$7,IF(מרכז!A157&lt;=הלוואות!$E$7,IF(DAY(מרכז!A157)=הלוואות!$F$7,הלוואות!$G$7,0),0),0)+IF(A157&gt;=הלוואות!$D$8,IF(מרכז!A157&lt;=הלוואות!$E$8,IF(DAY(מרכז!A157)=הלוואות!$F$8,הלוואות!$G$8,0),0),0)+IF(A157&gt;=הלוואות!$D$9,IF(מרכז!A157&lt;=הלוואות!$E$9,IF(DAY(מרכז!A157)=הלוואות!$F$9,הלוואות!$G$9,0),0),0)+IF(A157&gt;=הלוואות!$D$10,IF(מרכז!A157&lt;=הלוואות!$E$10,IF(DAY(מרכז!A157)=הלוואות!$F$10,הלוואות!$G$10,0),0),0)+IF(A157&gt;=הלוואות!$D$11,IF(מרכז!A157&lt;=הלוואות!$E$11,IF(DAY(מרכז!A157)=הלוואות!$F$11,הלוואות!$G$11,0),0),0)+IF(A157&gt;=הלוואות!$D$12,IF(מרכז!A157&lt;=הלוואות!$E$12,IF(DAY(מרכז!A157)=הלוואות!$F$12,הלוואות!$G$12,0),0),0)+IF(A157&gt;=הלוואות!$D$13,IF(מרכז!A157&lt;=הלוואות!$E$13,IF(DAY(מרכז!A157)=הלוואות!$F$13,הלוואות!$G$13,0),0),0)+IF(A157&gt;=הלוואות!$D$14,IF(מרכז!A157&lt;=הלוואות!$E$14,IF(DAY(מרכז!A157)=הלוואות!$F$14,הלוואות!$G$14,0),0),0)+IF(A157&gt;=הלוואות!$D$15,IF(מרכז!A157&lt;=הלוואות!$E$15,IF(DAY(מרכז!A157)=הלוואות!$F$15,הלוואות!$G$15,0),0),0)+IF(A157&gt;=הלוואות!$D$16,IF(מרכז!A157&lt;=הלוואות!$E$16,IF(DAY(מרכז!A157)=הלוואות!$F$16,הלוואות!$G$16,0),0),0)+IF(A157&gt;=הלוואות!$D$17,IF(מרכז!A157&lt;=הלוואות!$E$17,IF(DAY(מרכז!A157)=הלוואות!$F$17,הלוואות!$G$17,0),0),0)+IF(A157&gt;=הלוואות!$D$18,IF(מרכז!A157&lt;=הלוואות!$E$18,IF(DAY(מרכז!A157)=הלוואות!$F$18,הלוואות!$G$18,0),0),0)+IF(A157&gt;=הלוואות!$D$19,IF(מרכז!A157&lt;=הלוואות!$E$19,IF(DAY(מרכז!A157)=הלוואות!$F$19,הלוואות!$G$19,0),0),0)+IF(A157&gt;=הלוואות!$D$20,IF(מרכז!A157&lt;=הלוואות!$E$20,IF(DAY(מרכז!A157)=הלוואות!$F$20,הלוואות!$G$20,0),0),0)+IF(A157&gt;=הלוואות!$D$21,IF(מרכז!A157&lt;=הלוואות!$E$21,IF(DAY(מרכז!A157)=הלוואות!$F$21,הלוואות!$G$21,0),0),0)+IF(A157&gt;=הלוואות!$D$22,IF(מרכז!A157&lt;=הלוואות!$E$22,IF(DAY(מרכז!A157)=הלוואות!$F$22,הלוואות!$G$22,0),0),0)+IF(A157&gt;=הלוואות!$D$23,IF(מרכז!A157&lt;=הלוואות!$E$23,IF(DAY(מרכז!A157)=הלוואות!$F$23,הלוואות!$G$23,0),0),0)+IF(A157&gt;=הלוואות!$D$24,IF(מרכז!A157&lt;=הלוואות!$E$24,IF(DAY(מרכז!A157)=הלוואות!$F$24,הלוואות!$G$24,0),0),0)+IF(A157&gt;=הלוואות!$D$25,IF(מרכז!A157&lt;=הלוואות!$E$25,IF(DAY(מרכז!A157)=הלוואות!$F$25,הלוואות!$G$25,0),0),0)+IF(A157&gt;=הלוואות!$D$26,IF(מרכז!A157&lt;=הלוואות!$E$26,IF(DAY(מרכז!A157)=הלוואות!$F$26,הלוואות!$G$26,0),0),0)+IF(A157&gt;=הלוואות!$D$27,IF(מרכז!A157&lt;=הלוואות!$E$27,IF(DAY(מרכז!A157)=הלוואות!$F$27,הלוואות!$G$27,0),0),0)+IF(A157&gt;=הלוואות!$D$28,IF(מרכז!A157&lt;=הלוואות!$E$28,IF(DAY(מרכז!A157)=הלוואות!$F$28,הלוואות!$G$28,0),0),0)+IF(A157&gt;=הלוואות!$D$29,IF(מרכז!A157&lt;=הלוואות!$E$29,IF(DAY(מרכז!A157)=הלוואות!$F$29,הלוואות!$G$29,0),0),0)+IF(A157&gt;=הלוואות!$D$30,IF(מרכז!A157&lt;=הלוואות!$E$30,IF(DAY(מרכז!A157)=הלוואות!$F$30,הלוואות!$G$30,0),0),0)+IF(A157&gt;=הלוואות!$D$31,IF(מרכז!A157&lt;=הלוואות!$E$31,IF(DAY(מרכז!A157)=הלוואות!$F$31,הלוואות!$G$31,0),0),0)+IF(A157&gt;=הלוואות!$D$32,IF(מרכז!A157&lt;=הלוואות!$E$32,IF(DAY(מרכז!A157)=הלוואות!$F$32,הלוואות!$G$32,0),0),0)+IF(A157&gt;=הלוואות!$D$33,IF(מרכז!A157&lt;=הלוואות!$E$33,IF(DAY(מרכז!A157)=הלוואות!$F$33,הלוואות!$G$33,0),0),0)+IF(A157&gt;=הלוואות!$D$34,IF(מרכז!A157&lt;=הלוואות!$E$34,IF(DAY(מרכז!A157)=הלוואות!$F$34,הלוואות!$G$34,0),0),0)</f>
        <v>0</v>
      </c>
      <c r="E157" s="93">
        <f>SUMIF(הלוואות!$D$46:$D$65,מרכז!A157,הלוואות!$E$46:$E$65)</f>
        <v>0</v>
      </c>
      <c r="F157" s="93">
        <f>SUMIF(נכנסים!$A$5:$A$5890,מרכז!A157,נכנסים!$B$5:$B$5890)</f>
        <v>0</v>
      </c>
      <c r="G157" s="94"/>
      <c r="H157" s="94"/>
      <c r="I157" s="94"/>
      <c r="J157" s="99">
        <f t="shared" si="2"/>
        <v>50000</v>
      </c>
    </row>
    <row r="158" spans="1:10">
      <c r="A158" s="153">
        <v>45811</v>
      </c>
      <c r="B158" s="93">
        <f>SUMIF(יוצאים!$A$5:$A$5835,מרכז!A158,יוצאים!$D$5:$D$5835)</f>
        <v>0</v>
      </c>
      <c r="C158" s="93">
        <f>HLOOKUP(DAY($A158),'טב.הו"ק'!$G$4:$AK$162,'טב.הו"ק'!$A$162+2,FALSE)</f>
        <v>0</v>
      </c>
      <c r="D158" s="93">
        <f>IF(A158&gt;=הלוואות!$D$5,IF(מרכז!A158&lt;=הלוואות!$E$5,IF(DAY(מרכז!A158)=הלוואות!$F$5,הלוואות!$G$5,0),0),0)+IF(A158&gt;=הלוואות!$D$6,IF(מרכז!A158&lt;=הלוואות!$E$6,IF(DAY(מרכז!A158)=הלוואות!$F$6,הלוואות!$G$6,0),0),0)+IF(A158&gt;=הלוואות!$D$7,IF(מרכז!A158&lt;=הלוואות!$E$7,IF(DAY(מרכז!A158)=הלוואות!$F$7,הלוואות!$G$7,0),0),0)+IF(A158&gt;=הלוואות!$D$8,IF(מרכז!A158&lt;=הלוואות!$E$8,IF(DAY(מרכז!A158)=הלוואות!$F$8,הלוואות!$G$8,0),0),0)+IF(A158&gt;=הלוואות!$D$9,IF(מרכז!A158&lt;=הלוואות!$E$9,IF(DAY(מרכז!A158)=הלוואות!$F$9,הלוואות!$G$9,0),0),0)+IF(A158&gt;=הלוואות!$D$10,IF(מרכז!A158&lt;=הלוואות!$E$10,IF(DAY(מרכז!A158)=הלוואות!$F$10,הלוואות!$G$10,0),0),0)+IF(A158&gt;=הלוואות!$D$11,IF(מרכז!A158&lt;=הלוואות!$E$11,IF(DAY(מרכז!A158)=הלוואות!$F$11,הלוואות!$G$11,0),0),0)+IF(A158&gt;=הלוואות!$D$12,IF(מרכז!A158&lt;=הלוואות!$E$12,IF(DAY(מרכז!A158)=הלוואות!$F$12,הלוואות!$G$12,0),0),0)+IF(A158&gt;=הלוואות!$D$13,IF(מרכז!A158&lt;=הלוואות!$E$13,IF(DAY(מרכז!A158)=הלוואות!$F$13,הלוואות!$G$13,0),0),0)+IF(A158&gt;=הלוואות!$D$14,IF(מרכז!A158&lt;=הלוואות!$E$14,IF(DAY(מרכז!A158)=הלוואות!$F$14,הלוואות!$G$14,0),0),0)+IF(A158&gt;=הלוואות!$D$15,IF(מרכז!A158&lt;=הלוואות!$E$15,IF(DAY(מרכז!A158)=הלוואות!$F$15,הלוואות!$G$15,0),0),0)+IF(A158&gt;=הלוואות!$D$16,IF(מרכז!A158&lt;=הלוואות!$E$16,IF(DAY(מרכז!A158)=הלוואות!$F$16,הלוואות!$G$16,0),0),0)+IF(A158&gt;=הלוואות!$D$17,IF(מרכז!A158&lt;=הלוואות!$E$17,IF(DAY(מרכז!A158)=הלוואות!$F$17,הלוואות!$G$17,0),0),0)+IF(A158&gt;=הלוואות!$D$18,IF(מרכז!A158&lt;=הלוואות!$E$18,IF(DAY(מרכז!A158)=הלוואות!$F$18,הלוואות!$G$18,0),0),0)+IF(A158&gt;=הלוואות!$D$19,IF(מרכז!A158&lt;=הלוואות!$E$19,IF(DAY(מרכז!A158)=הלוואות!$F$19,הלוואות!$G$19,0),0),0)+IF(A158&gt;=הלוואות!$D$20,IF(מרכז!A158&lt;=הלוואות!$E$20,IF(DAY(מרכז!A158)=הלוואות!$F$20,הלוואות!$G$20,0),0),0)+IF(A158&gt;=הלוואות!$D$21,IF(מרכז!A158&lt;=הלוואות!$E$21,IF(DAY(מרכז!A158)=הלוואות!$F$21,הלוואות!$G$21,0),0),0)+IF(A158&gt;=הלוואות!$D$22,IF(מרכז!A158&lt;=הלוואות!$E$22,IF(DAY(מרכז!A158)=הלוואות!$F$22,הלוואות!$G$22,0),0),0)+IF(A158&gt;=הלוואות!$D$23,IF(מרכז!A158&lt;=הלוואות!$E$23,IF(DAY(מרכז!A158)=הלוואות!$F$23,הלוואות!$G$23,0),0),0)+IF(A158&gt;=הלוואות!$D$24,IF(מרכז!A158&lt;=הלוואות!$E$24,IF(DAY(מרכז!A158)=הלוואות!$F$24,הלוואות!$G$24,0),0),0)+IF(A158&gt;=הלוואות!$D$25,IF(מרכז!A158&lt;=הלוואות!$E$25,IF(DAY(מרכז!A158)=הלוואות!$F$25,הלוואות!$G$25,0),0),0)+IF(A158&gt;=הלוואות!$D$26,IF(מרכז!A158&lt;=הלוואות!$E$26,IF(DAY(מרכז!A158)=הלוואות!$F$26,הלוואות!$G$26,0),0),0)+IF(A158&gt;=הלוואות!$D$27,IF(מרכז!A158&lt;=הלוואות!$E$27,IF(DAY(מרכז!A158)=הלוואות!$F$27,הלוואות!$G$27,0),0),0)+IF(A158&gt;=הלוואות!$D$28,IF(מרכז!A158&lt;=הלוואות!$E$28,IF(DAY(מרכז!A158)=הלוואות!$F$28,הלוואות!$G$28,0),0),0)+IF(A158&gt;=הלוואות!$D$29,IF(מרכז!A158&lt;=הלוואות!$E$29,IF(DAY(מרכז!A158)=הלוואות!$F$29,הלוואות!$G$29,0),0),0)+IF(A158&gt;=הלוואות!$D$30,IF(מרכז!A158&lt;=הלוואות!$E$30,IF(DAY(מרכז!A158)=הלוואות!$F$30,הלוואות!$G$30,0),0),0)+IF(A158&gt;=הלוואות!$D$31,IF(מרכז!A158&lt;=הלוואות!$E$31,IF(DAY(מרכז!A158)=הלוואות!$F$31,הלוואות!$G$31,0),0),0)+IF(A158&gt;=הלוואות!$D$32,IF(מרכז!A158&lt;=הלוואות!$E$32,IF(DAY(מרכז!A158)=הלוואות!$F$32,הלוואות!$G$32,0),0),0)+IF(A158&gt;=הלוואות!$D$33,IF(מרכז!A158&lt;=הלוואות!$E$33,IF(DAY(מרכז!A158)=הלוואות!$F$33,הלוואות!$G$33,0),0),0)+IF(A158&gt;=הלוואות!$D$34,IF(מרכז!A158&lt;=הלוואות!$E$34,IF(DAY(מרכז!A158)=הלוואות!$F$34,הלוואות!$G$34,0),0),0)</f>
        <v>0</v>
      </c>
      <c r="E158" s="93">
        <f>SUMIF(הלוואות!$D$46:$D$65,מרכז!A158,הלוואות!$E$46:$E$65)</f>
        <v>0</v>
      </c>
      <c r="F158" s="93">
        <f>SUMIF(נכנסים!$A$5:$A$5890,מרכז!A158,נכנסים!$B$5:$B$5890)</f>
        <v>0</v>
      </c>
      <c r="G158" s="94"/>
      <c r="H158" s="94"/>
      <c r="I158" s="94"/>
      <c r="J158" s="99">
        <f t="shared" si="2"/>
        <v>50000</v>
      </c>
    </row>
    <row r="159" spans="1:10">
      <c r="A159" s="153">
        <v>45812</v>
      </c>
      <c r="B159" s="93">
        <f>SUMIF(יוצאים!$A$5:$A$5835,מרכז!A159,יוצאים!$D$5:$D$5835)</f>
        <v>0</v>
      </c>
      <c r="C159" s="93">
        <f>HLOOKUP(DAY($A159),'טב.הו"ק'!$G$4:$AK$162,'טב.הו"ק'!$A$162+2,FALSE)</f>
        <v>0</v>
      </c>
      <c r="D159" s="93">
        <f>IF(A159&gt;=הלוואות!$D$5,IF(מרכז!A159&lt;=הלוואות!$E$5,IF(DAY(מרכז!A159)=הלוואות!$F$5,הלוואות!$G$5,0),0),0)+IF(A159&gt;=הלוואות!$D$6,IF(מרכז!A159&lt;=הלוואות!$E$6,IF(DAY(מרכז!A159)=הלוואות!$F$6,הלוואות!$G$6,0),0),0)+IF(A159&gt;=הלוואות!$D$7,IF(מרכז!A159&lt;=הלוואות!$E$7,IF(DAY(מרכז!A159)=הלוואות!$F$7,הלוואות!$G$7,0),0),0)+IF(A159&gt;=הלוואות!$D$8,IF(מרכז!A159&lt;=הלוואות!$E$8,IF(DAY(מרכז!A159)=הלוואות!$F$8,הלוואות!$G$8,0),0),0)+IF(A159&gt;=הלוואות!$D$9,IF(מרכז!A159&lt;=הלוואות!$E$9,IF(DAY(מרכז!A159)=הלוואות!$F$9,הלוואות!$G$9,0),0),0)+IF(A159&gt;=הלוואות!$D$10,IF(מרכז!A159&lt;=הלוואות!$E$10,IF(DAY(מרכז!A159)=הלוואות!$F$10,הלוואות!$G$10,0),0),0)+IF(A159&gt;=הלוואות!$D$11,IF(מרכז!A159&lt;=הלוואות!$E$11,IF(DAY(מרכז!A159)=הלוואות!$F$11,הלוואות!$G$11,0),0),0)+IF(A159&gt;=הלוואות!$D$12,IF(מרכז!A159&lt;=הלוואות!$E$12,IF(DAY(מרכז!A159)=הלוואות!$F$12,הלוואות!$G$12,0),0),0)+IF(A159&gt;=הלוואות!$D$13,IF(מרכז!A159&lt;=הלוואות!$E$13,IF(DAY(מרכז!A159)=הלוואות!$F$13,הלוואות!$G$13,0),0),0)+IF(A159&gt;=הלוואות!$D$14,IF(מרכז!A159&lt;=הלוואות!$E$14,IF(DAY(מרכז!A159)=הלוואות!$F$14,הלוואות!$G$14,0),0),0)+IF(A159&gt;=הלוואות!$D$15,IF(מרכז!A159&lt;=הלוואות!$E$15,IF(DAY(מרכז!A159)=הלוואות!$F$15,הלוואות!$G$15,0),0),0)+IF(A159&gt;=הלוואות!$D$16,IF(מרכז!A159&lt;=הלוואות!$E$16,IF(DAY(מרכז!A159)=הלוואות!$F$16,הלוואות!$G$16,0),0),0)+IF(A159&gt;=הלוואות!$D$17,IF(מרכז!A159&lt;=הלוואות!$E$17,IF(DAY(מרכז!A159)=הלוואות!$F$17,הלוואות!$G$17,0),0),0)+IF(A159&gt;=הלוואות!$D$18,IF(מרכז!A159&lt;=הלוואות!$E$18,IF(DAY(מרכז!A159)=הלוואות!$F$18,הלוואות!$G$18,0),0),0)+IF(A159&gt;=הלוואות!$D$19,IF(מרכז!A159&lt;=הלוואות!$E$19,IF(DAY(מרכז!A159)=הלוואות!$F$19,הלוואות!$G$19,0),0),0)+IF(A159&gt;=הלוואות!$D$20,IF(מרכז!A159&lt;=הלוואות!$E$20,IF(DAY(מרכז!A159)=הלוואות!$F$20,הלוואות!$G$20,0),0),0)+IF(A159&gt;=הלוואות!$D$21,IF(מרכז!A159&lt;=הלוואות!$E$21,IF(DAY(מרכז!A159)=הלוואות!$F$21,הלוואות!$G$21,0),0),0)+IF(A159&gt;=הלוואות!$D$22,IF(מרכז!A159&lt;=הלוואות!$E$22,IF(DAY(מרכז!A159)=הלוואות!$F$22,הלוואות!$G$22,0),0),0)+IF(A159&gt;=הלוואות!$D$23,IF(מרכז!A159&lt;=הלוואות!$E$23,IF(DAY(מרכז!A159)=הלוואות!$F$23,הלוואות!$G$23,0),0),0)+IF(A159&gt;=הלוואות!$D$24,IF(מרכז!A159&lt;=הלוואות!$E$24,IF(DAY(מרכז!A159)=הלוואות!$F$24,הלוואות!$G$24,0),0),0)+IF(A159&gt;=הלוואות!$D$25,IF(מרכז!A159&lt;=הלוואות!$E$25,IF(DAY(מרכז!A159)=הלוואות!$F$25,הלוואות!$G$25,0),0),0)+IF(A159&gt;=הלוואות!$D$26,IF(מרכז!A159&lt;=הלוואות!$E$26,IF(DAY(מרכז!A159)=הלוואות!$F$26,הלוואות!$G$26,0),0),0)+IF(A159&gt;=הלוואות!$D$27,IF(מרכז!A159&lt;=הלוואות!$E$27,IF(DAY(מרכז!A159)=הלוואות!$F$27,הלוואות!$G$27,0),0),0)+IF(A159&gt;=הלוואות!$D$28,IF(מרכז!A159&lt;=הלוואות!$E$28,IF(DAY(מרכז!A159)=הלוואות!$F$28,הלוואות!$G$28,0),0),0)+IF(A159&gt;=הלוואות!$D$29,IF(מרכז!A159&lt;=הלוואות!$E$29,IF(DAY(מרכז!A159)=הלוואות!$F$29,הלוואות!$G$29,0),0),0)+IF(A159&gt;=הלוואות!$D$30,IF(מרכז!A159&lt;=הלוואות!$E$30,IF(DAY(מרכז!A159)=הלוואות!$F$30,הלוואות!$G$30,0),0),0)+IF(A159&gt;=הלוואות!$D$31,IF(מרכז!A159&lt;=הלוואות!$E$31,IF(DAY(מרכז!A159)=הלוואות!$F$31,הלוואות!$G$31,0),0),0)+IF(A159&gt;=הלוואות!$D$32,IF(מרכז!A159&lt;=הלוואות!$E$32,IF(DAY(מרכז!A159)=הלוואות!$F$32,הלוואות!$G$32,0),0),0)+IF(A159&gt;=הלוואות!$D$33,IF(מרכז!A159&lt;=הלוואות!$E$33,IF(DAY(מרכז!A159)=הלוואות!$F$33,הלוואות!$G$33,0),0),0)+IF(A159&gt;=הלוואות!$D$34,IF(מרכז!A159&lt;=הלוואות!$E$34,IF(DAY(מרכז!A159)=הלוואות!$F$34,הלוואות!$G$34,0),0),0)</f>
        <v>0</v>
      </c>
      <c r="E159" s="93">
        <f>SUMIF(הלוואות!$D$46:$D$65,מרכז!A159,הלוואות!$E$46:$E$65)</f>
        <v>0</v>
      </c>
      <c r="F159" s="93">
        <f>SUMIF(נכנסים!$A$5:$A$5890,מרכז!A159,נכנסים!$B$5:$B$5890)</f>
        <v>0</v>
      </c>
      <c r="G159" s="94"/>
      <c r="H159" s="94"/>
      <c r="I159" s="94"/>
      <c r="J159" s="99">
        <f t="shared" si="2"/>
        <v>50000</v>
      </c>
    </row>
    <row r="160" spans="1:10">
      <c r="A160" s="153">
        <v>45813</v>
      </c>
      <c r="B160" s="93">
        <f>SUMIF(יוצאים!$A$5:$A$5835,מרכז!A160,יוצאים!$D$5:$D$5835)</f>
        <v>0</v>
      </c>
      <c r="C160" s="93">
        <f>HLOOKUP(DAY($A160),'טב.הו"ק'!$G$4:$AK$162,'טב.הו"ק'!$A$162+2,FALSE)</f>
        <v>0</v>
      </c>
      <c r="D160" s="93">
        <f>IF(A160&gt;=הלוואות!$D$5,IF(מרכז!A160&lt;=הלוואות!$E$5,IF(DAY(מרכז!A160)=הלוואות!$F$5,הלוואות!$G$5,0),0),0)+IF(A160&gt;=הלוואות!$D$6,IF(מרכז!A160&lt;=הלוואות!$E$6,IF(DAY(מרכז!A160)=הלוואות!$F$6,הלוואות!$G$6,0),0),0)+IF(A160&gt;=הלוואות!$D$7,IF(מרכז!A160&lt;=הלוואות!$E$7,IF(DAY(מרכז!A160)=הלוואות!$F$7,הלוואות!$G$7,0),0),0)+IF(A160&gt;=הלוואות!$D$8,IF(מרכז!A160&lt;=הלוואות!$E$8,IF(DAY(מרכז!A160)=הלוואות!$F$8,הלוואות!$G$8,0),0),0)+IF(A160&gt;=הלוואות!$D$9,IF(מרכז!A160&lt;=הלוואות!$E$9,IF(DAY(מרכז!A160)=הלוואות!$F$9,הלוואות!$G$9,0),0),0)+IF(A160&gt;=הלוואות!$D$10,IF(מרכז!A160&lt;=הלוואות!$E$10,IF(DAY(מרכז!A160)=הלוואות!$F$10,הלוואות!$G$10,0),0),0)+IF(A160&gt;=הלוואות!$D$11,IF(מרכז!A160&lt;=הלוואות!$E$11,IF(DAY(מרכז!A160)=הלוואות!$F$11,הלוואות!$G$11,0),0),0)+IF(A160&gt;=הלוואות!$D$12,IF(מרכז!A160&lt;=הלוואות!$E$12,IF(DAY(מרכז!A160)=הלוואות!$F$12,הלוואות!$G$12,0),0),0)+IF(A160&gt;=הלוואות!$D$13,IF(מרכז!A160&lt;=הלוואות!$E$13,IF(DAY(מרכז!A160)=הלוואות!$F$13,הלוואות!$G$13,0),0),0)+IF(A160&gt;=הלוואות!$D$14,IF(מרכז!A160&lt;=הלוואות!$E$14,IF(DAY(מרכז!A160)=הלוואות!$F$14,הלוואות!$G$14,0),0),0)+IF(A160&gt;=הלוואות!$D$15,IF(מרכז!A160&lt;=הלוואות!$E$15,IF(DAY(מרכז!A160)=הלוואות!$F$15,הלוואות!$G$15,0),0),0)+IF(A160&gt;=הלוואות!$D$16,IF(מרכז!A160&lt;=הלוואות!$E$16,IF(DAY(מרכז!A160)=הלוואות!$F$16,הלוואות!$G$16,0),0),0)+IF(A160&gt;=הלוואות!$D$17,IF(מרכז!A160&lt;=הלוואות!$E$17,IF(DAY(מרכז!A160)=הלוואות!$F$17,הלוואות!$G$17,0),0),0)+IF(A160&gt;=הלוואות!$D$18,IF(מרכז!A160&lt;=הלוואות!$E$18,IF(DAY(מרכז!A160)=הלוואות!$F$18,הלוואות!$G$18,0),0),0)+IF(A160&gt;=הלוואות!$D$19,IF(מרכז!A160&lt;=הלוואות!$E$19,IF(DAY(מרכז!A160)=הלוואות!$F$19,הלוואות!$G$19,0),0),0)+IF(A160&gt;=הלוואות!$D$20,IF(מרכז!A160&lt;=הלוואות!$E$20,IF(DAY(מרכז!A160)=הלוואות!$F$20,הלוואות!$G$20,0),0),0)+IF(A160&gt;=הלוואות!$D$21,IF(מרכז!A160&lt;=הלוואות!$E$21,IF(DAY(מרכז!A160)=הלוואות!$F$21,הלוואות!$G$21,0),0),0)+IF(A160&gt;=הלוואות!$D$22,IF(מרכז!A160&lt;=הלוואות!$E$22,IF(DAY(מרכז!A160)=הלוואות!$F$22,הלוואות!$G$22,0),0),0)+IF(A160&gt;=הלוואות!$D$23,IF(מרכז!A160&lt;=הלוואות!$E$23,IF(DAY(מרכז!A160)=הלוואות!$F$23,הלוואות!$G$23,0),0),0)+IF(A160&gt;=הלוואות!$D$24,IF(מרכז!A160&lt;=הלוואות!$E$24,IF(DAY(מרכז!A160)=הלוואות!$F$24,הלוואות!$G$24,0),0),0)+IF(A160&gt;=הלוואות!$D$25,IF(מרכז!A160&lt;=הלוואות!$E$25,IF(DAY(מרכז!A160)=הלוואות!$F$25,הלוואות!$G$25,0),0),0)+IF(A160&gt;=הלוואות!$D$26,IF(מרכז!A160&lt;=הלוואות!$E$26,IF(DAY(מרכז!A160)=הלוואות!$F$26,הלוואות!$G$26,0),0),0)+IF(A160&gt;=הלוואות!$D$27,IF(מרכז!A160&lt;=הלוואות!$E$27,IF(DAY(מרכז!A160)=הלוואות!$F$27,הלוואות!$G$27,0),0),0)+IF(A160&gt;=הלוואות!$D$28,IF(מרכז!A160&lt;=הלוואות!$E$28,IF(DAY(מרכז!A160)=הלוואות!$F$28,הלוואות!$G$28,0),0),0)+IF(A160&gt;=הלוואות!$D$29,IF(מרכז!A160&lt;=הלוואות!$E$29,IF(DAY(מרכז!A160)=הלוואות!$F$29,הלוואות!$G$29,0),0),0)+IF(A160&gt;=הלוואות!$D$30,IF(מרכז!A160&lt;=הלוואות!$E$30,IF(DAY(מרכז!A160)=הלוואות!$F$30,הלוואות!$G$30,0),0),0)+IF(A160&gt;=הלוואות!$D$31,IF(מרכז!A160&lt;=הלוואות!$E$31,IF(DAY(מרכז!A160)=הלוואות!$F$31,הלוואות!$G$31,0),0),0)+IF(A160&gt;=הלוואות!$D$32,IF(מרכז!A160&lt;=הלוואות!$E$32,IF(DAY(מרכז!A160)=הלוואות!$F$32,הלוואות!$G$32,0),0),0)+IF(A160&gt;=הלוואות!$D$33,IF(מרכז!A160&lt;=הלוואות!$E$33,IF(DAY(מרכז!A160)=הלוואות!$F$33,הלוואות!$G$33,0),0),0)+IF(A160&gt;=הלוואות!$D$34,IF(מרכז!A160&lt;=הלוואות!$E$34,IF(DAY(מרכז!A160)=הלוואות!$F$34,הלוואות!$G$34,0),0),0)</f>
        <v>0</v>
      </c>
      <c r="E160" s="93">
        <f>SUMIF(הלוואות!$D$46:$D$65,מרכז!A160,הלוואות!$E$46:$E$65)</f>
        <v>0</v>
      </c>
      <c r="F160" s="93">
        <f>SUMIF(נכנסים!$A$5:$A$5890,מרכז!A160,נכנסים!$B$5:$B$5890)</f>
        <v>0</v>
      </c>
      <c r="G160" s="94"/>
      <c r="H160" s="94"/>
      <c r="I160" s="94"/>
      <c r="J160" s="99">
        <f t="shared" si="2"/>
        <v>50000</v>
      </c>
    </row>
    <row r="161" spans="1:10">
      <c r="A161" s="153">
        <v>45814</v>
      </c>
      <c r="B161" s="93">
        <f>SUMIF(יוצאים!$A$5:$A$5835,מרכז!A161,יוצאים!$D$5:$D$5835)</f>
        <v>0</v>
      </c>
      <c r="C161" s="93">
        <f>HLOOKUP(DAY($A161),'טב.הו"ק'!$G$4:$AK$162,'טב.הו"ק'!$A$162+2,FALSE)</f>
        <v>0</v>
      </c>
      <c r="D161" s="93">
        <f>IF(A161&gt;=הלוואות!$D$5,IF(מרכז!A161&lt;=הלוואות!$E$5,IF(DAY(מרכז!A161)=הלוואות!$F$5,הלוואות!$G$5,0),0),0)+IF(A161&gt;=הלוואות!$D$6,IF(מרכז!A161&lt;=הלוואות!$E$6,IF(DAY(מרכז!A161)=הלוואות!$F$6,הלוואות!$G$6,0),0),0)+IF(A161&gt;=הלוואות!$D$7,IF(מרכז!A161&lt;=הלוואות!$E$7,IF(DAY(מרכז!A161)=הלוואות!$F$7,הלוואות!$G$7,0),0),0)+IF(A161&gt;=הלוואות!$D$8,IF(מרכז!A161&lt;=הלוואות!$E$8,IF(DAY(מרכז!A161)=הלוואות!$F$8,הלוואות!$G$8,0),0),0)+IF(A161&gt;=הלוואות!$D$9,IF(מרכז!A161&lt;=הלוואות!$E$9,IF(DAY(מרכז!A161)=הלוואות!$F$9,הלוואות!$G$9,0),0),0)+IF(A161&gt;=הלוואות!$D$10,IF(מרכז!A161&lt;=הלוואות!$E$10,IF(DAY(מרכז!A161)=הלוואות!$F$10,הלוואות!$G$10,0),0),0)+IF(A161&gt;=הלוואות!$D$11,IF(מרכז!A161&lt;=הלוואות!$E$11,IF(DAY(מרכז!A161)=הלוואות!$F$11,הלוואות!$G$11,0),0),0)+IF(A161&gt;=הלוואות!$D$12,IF(מרכז!A161&lt;=הלוואות!$E$12,IF(DAY(מרכז!A161)=הלוואות!$F$12,הלוואות!$G$12,0),0),0)+IF(A161&gt;=הלוואות!$D$13,IF(מרכז!A161&lt;=הלוואות!$E$13,IF(DAY(מרכז!A161)=הלוואות!$F$13,הלוואות!$G$13,0),0),0)+IF(A161&gt;=הלוואות!$D$14,IF(מרכז!A161&lt;=הלוואות!$E$14,IF(DAY(מרכז!A161)=הלוואות!$F$14,הלוואות!$G$14,0),0),0)+IF(A161&gt;=הלוואות!$D$15,IF(מרכז!A161&lt;=הלוואות!$E$15,IF(DAY(מרכז!A161)=הלוואות!$F$15,הלוואות!$G$15,0),0),0)+IF(A161&gt;=הלוואות!$D$16,IF(מרכז!A161&lt;=הלוואות!$E$16,IF(DAY(מרכז!A161)=הלוואות!$F$16,הלוואות!$G$16,0),0),0)+IF(A161&gt;=הלוואות!$D$17,IF(מרכז!A161&lt;=הלוואות!$E$17,IF(DAY(מרכז!A161)=הלוואות!$F$17,הלוואות!$G$17,0),0),0)+IF(A161&gt;=הלוואות!$D$18,IF(מרכז!A161&lt;=הלוואות!$E$18,IF(DAY(מרכז!A161)=הלוואות!$F$18,הלוואות!$G$18,0),0),0)+IF(A161&gt;=הלוואות!$D$19,IF(מרכז!A161&lt;=הלוואות!$E$19,IF(DAY(מרכז!A161)=הלוואות!$F$19,הלוואות!$G$19,0),0),0)+IF(A161&gt;=הלוואות!$D$20,IF(מרכז!A161&lt;=הלוואות!$E$20,IF(DAY(מרכז!A161)=הלוואות!$F$20,הלוואות!$G$20,0),0),0)+IF(A161&gt;=הלוואות!$D$21,IF(מרכז!A161&lt;=הלוואות!$E$21,IF(DAY(מרכז!A161)=הלוואות!$F$21,הלוואות!$G$21,0),0),0)+IF(A161&gt;=הלוואות!$D$22,IF(מרכז!A161&lt;=הלוואות!$E$22,IF(DAY(מרכז!A161)=הלוואות!$F$22,הלוואות!$G$22,0),0),0)+IF(A161&gt;=הלוואות!$D$23,IF(מרכז!A161&lt;=הלוואות!$E$23,IF(DAY(מרכז!A161)=הלוואות!$F$23,הלוואות!$G$23,0),0),0)+IF(A161&gt;=הלוואות!$D$24,IF(מרכז!A161&lt;=הלוואות!$E$24,IF(DAY(מרכז!A161)=הלוואות!$F$24,הלוואות!$G$24,0),0),0)+IF(A161&gt;=הלוואות!$D$25,IF(מרכז!A161&lt;=הלוואות!$E$25,IF(DAY(מרכז!A161)=הלוואות!$F$25,הלוואות!$G$25,0),0),0)+IF(A161&gt;=הלוואות!$D$26,IF(מרכז!A161&lt;=הלוואות!$E$26,IF(DAY(מרכז!A161)=הלוואות!$F$26,הלוואות!$G$26,0),0),0)+IF(A161&gt;=הלוואות!$D$27,IF(מרכז!A161&lt;=הלוואות!$E$27,IF(DAY(מרכז!A161)=הלוואות!$F$27,הלוואות!$G$27,0),0),0)+IF(A161&gt;=הלוואות!$D$28,IF(מרכז!A161&lt;=הלוואות!$E$28,IF(DAY(מרכז!A161)=הלוואות!$F$28,הלוואות!$G$28,0),0),0)+IF(A161&gt;=הלוואות!$D$29,IF(מרכז!A161&lt;=הלוואות!$E$29,IF(DAY(מרכז!A161)=הלוואות!$F$29,הלוואות!$G$29,0),0),0)+IF(A161&gt;=הלוואות!$D$30,IF(מרכז!A161&lt;=הלוואות!$E$30,IF(DAY(מרכז!A161)=הלוואות!$F$30,הלוואות!$G$30,0),0),0)+IF(A161&gt;=הלוואות!$D$31,IF(מרכז!A161&lt;=הלוואות!$E$31,IF(DAY(מרכז!A161)=הלוואות!$F$31,הלוואות!$G$31,0),0),0)+IF(A161&gt;=הלוואות!$D$32,IF(מרכז!A161&lt;=הלוואות!$E$32,IF(DAY(מרכז!A161)=הלוואות!$F$32,הלוואות!$G$32,0),0),0)+IF(A161&gt;=הלוואות!$D$33,IF(מרכז!A161&lt;=הלוואות!$E$33,IF(DAY(מרכז!A161)=הלוואות!$F$33,הלוואות!$G$33,0),0),0)+IF(A161&gt;=הלוואות!$D$34,IF(מרכז!A161&lt;=הלוואות!$E$34,IF(DAY(מרכז!A161)=הלוואות!$F$34,הלוואות!$G$34,0),0),0)</f>
        <v>0</v>
      </c>
      <c r="E161" s="93">
        <f>SUMIF(הלוואות!$D$46:$D$65,מרכז!A161,הלוואות!$E$46:$E$65)</f>
        <v>0</v>
      </c>
      <c r="F161" s="93">
        <f>SUMIF(נכנסים!$A$5:$A$5890,מרכז!A161,נכנסים!$B$5:$B$5890)</f>
        <v>0</v>
      </c>
      <c r="G161" s="94"/>
      <c r="H161" s="94"/>
      <c r="I161" s="94"/>
      <c r="J161" s="99">
        <f t="shared" si="2"/>
        <v>50000</v>
      </c>
    </row>
    <row r="162" spans="1:10">
      <c r="A162" s="153">
        <v>45815</v>
      </c>
      <c r="B162" s="93">
        <f>SUMIF(יוצאים!$A$5:$A$5835,מרכז!A162,יוצאים!$D$5:$D$5835)</f>
        <v>0</v>
      </c>
      <c r="C162" s="93">
        <f>HLOOKUP(DAY($A162),'טב.הו"ק'!$G$4:$AK$162,'טב.הו"ק'!$A$162+2,FALSE)</f>
        <v>0</v>
      </c>
      <c r="D162" s="93">
        <f>IF(A162&gt;=הלוואות!$D$5,IF(מרכז!A162&lt;=הלוואות!$E$5,IF(DAY(מרכז!A162)=הלוואות!$F$5,הלוואות!$G$5,0),0),0)+IF(A162&gt;=הלוואות!$D$6,IF(מרכז!A162&lt;=הלוואות!$E$6,IF(DAY(מרכז!A162)=הלוואות!$F$6,הלוואות!$G$6,0),0),0)+IF(A162&gt;=הלוואות!$D$7,IF(מרכז!A162&lt;=הלוואות!$E$7,IF(DAY(מרכז!A162)=הלוואות!$F$7,הלוואות!$G$7,0),0),0)+IF(A162&gt;=הלוואות!$D$8,IF(מרכז!A162&lt;=הלוואות!$E$8,IF(DAY(מרכז!A162)=הלוואות!$F$8,הלוואות!$G$8,0),0),0)+IF(A162&gt;=הלוואות!$D$9,IF(מרכז!A162&lt;=הלוואות!$E$9,IF(DAY(מרכז!A162)=הלוואות!$F$9,הלוואות!$G$9,0),0),0)+IF(A162&gt;=הלוואות!$D$10,IF(מרכז!A162&lt;=הלוואות!$E$10,IF(DAY(מרכז!A162)=הלוואות!$F$10,הלוואות!$G$10,0),0),0)+IF(A162&gt;=הלוואות!$D$11,IF(מרכז!A162&lt;=הלוואות!$E$11,IF(DAY(מרכז!A162)=הלוואות!$F$11,הלוואות!$G$11,0),0),0)+IF(A162&gt;=הלוואות!$D$12,IF(מרכז!A162&lt;=הלוואות!$E$12,IF(DAY(מרכז!A162)=הלוואות!$F$12,הלוואות!$G$12,0),0),0)+IF(A162&gt;=הלוואות!$D$13,IF(מרכז!A162&lt;=הלוואות!$E$13,IF(DAY(מרכז!A162)=הלוואות!$F$13,הלוואות!$G$13,0),0),0)+IF(A162&gt;=הלוואות!$D$14,IF(מרכז!A162&lt;=הלוואות!$E$14,IF(DAY(מרכז!A162)=הלוואות!$F$14,הלוואות!$G$14,0),0),0)+IF(A162&gt;=הלוואות!$D$15,IF(מרכז!A162&lt;=הלוואות!$E$15,IF(DAY(מרכז!A162)=הלוואות!$F$15,הלוואות!$G$15,0),0),0)+IF(A162&gt;=הלוואות!$D$16,IF(מרכז!A162&lt;=הלוואות!$E$16,IF(DAY(מרכז!A162)=הלוואות!$F$16,הלוואות!$G$16,0),0),0)+IF(A162&gt;=הלוואות!$D$17,IF(מרכז!A162&lt;=הלוואות!$E$17,IF(DAY(מרכז!A162)=הלוואות!$F$17,הלוואות!$G$17,0),0),0)+IF(A162&gt;=הלוואות!$D$18,IF(מרכז!A162&lt;=הלוואות!$E$18,IF(DAY(מרכז!A162)=הלוואות!$F$18,הלוואות!$G$18,0),0),0)+IF(A162&gt;=הלוואות!$D$19,IF(מרכז!A162&lt;=הלוואות!$E$19,IF(DAY(מרכז!A162)=הלוואות!$F$19,הלוואות!$G$19,0),0),0)+IF(A162&gt;=הלוואות!$D$20,IF(מרכז!A162&lt;=הלוואות!$E$20,IF(DAY(מרכז!A162)=הלוואות!$F$20,הלוואות!$G$20,0),0),0)+IF(A162&gt;=הלוואות!$D$21,IF(מרכז!A162&lt;=הלוואות!$E$21,IF(DAY(מרכז!A162)=הלוואות!$F$21,הלוואות!$G$21,0),0),0)+IF(A162&gt;=הלוואות!$D$22,IF(מרכז!A162&lt;=הלוואות!$E$22,IF(DAY(מרכז!A162)=הלוואות!$F$22,הלוואות!$G$22,0),0),0)+IF(A162&gt;=הלוואות!$D$23,IF(מרכז!A162&lt;=הלוואות!$E$23,IF(DAY(מרכז!A162)=הלוואות!$F$23,הלוואות!$G$23,0),0),0)+IF(A162&gt;=הלוואות!$D$24,IF(מרכז!A162&lt;=הלוואות!$E$24,IF(DAY(מרכז!A162)=הלוואות!$F$24,הלוואות!$G$24,0),0),0)+IF(A162&gt;=הלוואות!$D$25,IF(מרכז!A162&lt;=הלוואות!$E$25,IF(DAY(מרכז!A162)=הלוואות!$F$25,הלוואות!$G$25,0),0),0)+IF(A162&gt;=הלוואות!$D$26,IF(מרכז!A162&lt;=הלוואות!$E$26,IF(DAY(מרכז!A162)=הלוואות!$F$26,הלוואות!$G$26,0),0),0)+IF(A162&gt;=הלוואות!$D$27,IF(מרכז!A162&lt;=הלוואות!$E$27,IF(DAY(מרכז!A162)=הלוואות!$F$27,הלוואות!$G$27,0),0),0)+IF(A162&gt;=הלוואות!$D$28,IF(מרכז!A162&lt;=הלוואות!$E$28,IF(DAY(מרכז!A162)=הלוואות!$F$28,הלוואות!$G$28,0),0),0)+IF(A162&gt;=הלוואות!$D$29,IF(מרכז!A162&lt;=הלוואות!$E$29,IF(DAY(מרכז!A162)=הלוואות!$F$29,הלוואות!$G$29,0),0),0)+IF(A162&gt;=הלוואות!$D$30,IF(מרכז!A162&lt;=הלוואות!$E$30,IF(DAY(מרכז!A162)=הלוואות!$F$30,הלוואות!$G$30,0),0),0)+IF(A162&gt;=הלוואות!$D$31,IF(מרכז!A162&lt;=הלוואות!$E$31,IF(DAY(מרכז!A162)=הלוואות!$F$31,הלוואות!$G$31,0),0),0)+IF(A162&gt;=הלוואות!$D$32,IF(מרכז!A162&lt;=הלוואות!$E$32,IF(DAY(מרכז!A162)=הלוואות!$F$32,הלוואות!$G$32,0),0),0)+IF(A162&gt;=הלוואות!$D$33,IF(מרכז!A162&lt;=הלוואות!$E$33,IF(DAY(מרכז!A162)=הלוואות!$F$33,הלוואות!$G$33,0),0),0)+IF(A162&gt;=הלוואות!$D$34,IF(מרכז!A162&lt;=הלוואות!$E$34,IF(DAY(מרכז!A162)=הלוואות!$F$34,הלוואות!$G$34,0),0),0)</f>
        <v>0</v>
      </c>
      <c r="E162" s="93">
        <f>SUMIF(הלוואות!$D$46:$D$65,מרכז!A162,הלוואות!$E$46:$E$65)</f>
        <v>0</v>
      </c>
      <c r="F162" s="93">
        <f>SUMIF(נכנסים!$A$5:$A$5890,מרכז!A162,נכנסים!$B$5:$B$5890)</f>
        <v>0</v>
      </c>
      <c r="G162" s="94"/>
      <c r="H162" s="94"/>
      <c r="I162" s="94"/>
      <c r="J162" s="99">
        <f t="shared" si="2"/>
        <v>50000</v>
      </c>
    </row>
    <row r="163" spans="1:10">
      <c r="A163" s="153">
        <v>45816</v>
      </c>
      <c r="B163" s="93">
        <f>SUMIF(יוצאים!$A$5:$A$5835,מרכז!A163,יוצאים!$D$5:$D$5835)</f>
        <v>0</v>
      </c>
      <c r="C163" s="93">
        <f>HLOOKUP(DAY($A163),'טב.הו"ק'!$G$4:$AK$162,'טב.הו"ק'!$A$162+2,FALSE)</f>
        <v>0</v>
      </c>
      <c r="D163" s="93">
        <f>IF(A163&gt;=הלוואות!$D$5,IF(מרכז!A163&lt;=הלוואות!$E$5,IF(DAY(מרכז!A163)=הלוואות!$F$5,הלוואות!$G$5,0),0),0)+IF(A163&gt;=הלוואות!$D$6,IF(מרכז!A163&lt;=הלוואות!$E$6,IF(DAY(מרכז!A163)=הלוואות!$F$6,הלוואות!$G$6,0),0),0)+IF(A163&gt;=הלוואות!$D$7,IF(מרכז!A163&lt;=הלוואות!$E$7,IF(DAY(מרכז!A163)=הלוואות!$F$7,הלוואות!$G$7,0),0),0)+IF(A163&gt;=הלוואות!$D$8,IF(מרכז!A163&lt;=הלוואות!$E$8,IF(DAY(מרכז!A163)=הלוואות!$F$8,הלוואות!$G$8,0),0),0)+IF(A163&gt;=הלוואות!$D$9,IF(מרכז!A163&lt;=הלוואות!$E$9,IF(DAY(מרכז!A163)=הלוואות!$F$9,הלוואות!$G$9,0),0),0)+IF(A163&gt;=הלוואות!$D$10,IF(מרכז!A163&lt;=הלוואות!$E$10,IF(DAY(מרכז!A163)=הלוואות!$F$10,הלוואות!$G$10,0),0),0)+IF(A163&gt;=הלוואות!$D$11,IF(מרכז!A163&lt;=הלוואות!$E$11,IF(DAY(מרכז!A163)=הלוואות!$F$11,הלוואות!$G$11,0),0),0)+IF(A163&gt;=הלוואות!$D$12,IF(מרכז!A163&lt;=הלוואות!$E$12,IF(DAY(מרכז!A163)=הלוואות!$F$12,הלוואות!$G$12,0),0),0)+IF(A163&gt;=הלוואות!$D$13,IF(מרכז!A163&lt;=הלוואות!$E$13,IF(DAY(מרכז!A163)=הלוואות!$F$13,הלוואות!$G$13,0),0),0)+IF(A163&gt;=הלוואות!$D$14,IF(מרכז!A163&lt;=הלוואות!$E$14,IF(DAY(מרכז!A163)=הלוואות!$F$14,הלוואות!$G$14,0),0),0)+IF(A163&gt;=הלוואות!$D$15,IF(מרכז!A163&lt;=הלוואות!$E$15,IF(DAY(מרכז!A163)=הלוואות!$F$15,הלוואות!$G$15,0),0),0)+IF(A163&gt;=הלוואות!$D$16,IF(מרכז!A163&lt;=הלוואות!$E$16,IF(DAY(מרכז!A163)=הלוואות!$F$16,הלוואות!$G$16,0),0),0)+IF(A163&gt;=הלוואות!$D$17,IF(מרכז!A163&lt;=הלוואות!$E$17,IF(DAY(מרכז!A163)=הלוואות!$F$17,הלוואות!$G$17,0),0),0)+IF(A163&gt;=הלוואות!$D$18,IF(מרכז!A163&lt;=הלוואות!$E$18,IF(DAY(מרכז!A163)=הלוואות!$F$18,הלוואות!$G$18,0),0),0)+IF(A163&gt;=הלוואות!$D$19,IF(מרכז!A163&lt;=הלוואות!$E$19,IF(DAY(מרכז!A163)=הלוואות!$F$19,הלוואות!$G$19,0),0),0)+IF(A163&gt;=הלוואות!$D$20,IF(מרכז!A163&lt;=הלוואות!$E$20,IF(DAY(מרכז!A163)=הלוואות!$F$20,הלוואות!$G$20,0),0),0)+IF(A163&gt;=הלוואות!$D$21,IF(מרכז!A163&lt;=הלוואות!$E$21,IF(DAY(מרכז!A163)=הלוואות!$F$21,הלוואות!$G$21,0),0),0)+IF(A163&gt;=הלוואות!$D$22,IF(מרכז!A163&lt;=הלוואות!$E$22,IF(DAY(מרכז!A163)=הלוואות!$F$22,הלוואות!$G$22,0),0),0)+IF(A163&gt;=הלוואות!$D$23,IF(מרכז!A163&lt;=הלוואות!$E$23,IF(DAY(מרכז!A163)=הלוואות!$F$23,הלוואות!$G$23,0),0),0)+IF(A163&gt;=הלוואות!$D$24,IF(מרכז!A163&lt;=הלוואות!$E$24,IF(DAY(מרכז!A163)=הלוואות!$F$24,הלוואות!$G$24,0),0),0)+IF(A163&gt;=הלוואות!$D$25,IF(מרכז!A163&lt;=הלוואות!$E$25,IF(DAY(מרכז!A163)=הלוואות!$F$25,הלוואות!$G$25,0),0),0)+IF(A163&gt;=הלוואות!$D$26,IF(מרכז!A163&lt;=הלוואות!$E$26,IF(DAY(מרכז!A163)=הלוואות!$F$26,הלוואות!$G$26,0),0),0)+IF(A163&gt;=הלוואות!$D$27,IF(מרכז!A163&lt;=הלוואות!$E$27,IF(DAY(מרכז!A163)=הלוואות!$F$27,הלוואות!$G$27,0),0),0)+IF(A163&gt;=הלוואות!$D$28,IF(מרכז!A163&lt;=הלוואות!$E$28,IF(DAY(מרכז!A163)=הלוואות!$F$28,הלוואות!$G$28,0),0),0)+IF(A163&gt;=הלוואות!$D$29,IF(מרכז!A163&lt;=הלוואות!$E$29,IF(DAY(מרכז!A163)=הלוואות!$F$29,הלוואות!$G$29,0),0),0)+IF(A163&gt;=הלוואות!$D$30,IF(מרכז!A163&lt;=הלוואות!$E$30,IF(DAY(מרכז!A163)=הלוואות!$F$30,הלוואות!$G$30,0),0),0)+IF(A163&gt;=הלוואות!$D$31,IF(מרכז!A163&lt;=הלוואות!$E$31,IF(DAY(מרכז!A163)=הלוואות!$F$31,הלוואות!$G$31,0),0),0)+IF(A163&gt;=הלוואות!$D$32,IF(מרכז!A163&lt;=הלוואות!$E$32,IF(DAY(מרכז!A163)=הלוואות!$F$32,הלוואות!$G$32,0),0),0)+IF(A163&gt;=הלוואות!$D$33,IF(מרכז!A163&lt;=הלוואות!$E$33,IF(DAY(מרכז!A163)=הלוואות!$F$33,הלוואות!$G$33,0),0),0)+IF(A163&gt;=הלוואות!$D$34,IF(מרכז!A163&lt;=הלוואות!$E$34,IF(DAY(מרכז!A163)=הלוואות!$F$34,הלוואות!$G$34,0),0),0)</f>
        <v>0</v>
      </c>
      <c r="E163" s="93">
        <f>SUMIF(הלוואות!$D$46:$D$65,מרכז!A163,הלוואות!$E$46:$E$65)</f>
        <v>0</v>
      </c>
      <c r="F163" s="93">
        <f>SUMIF(נכנסים!$A$5:$A$5890,מרכז!A163,נכנסים!$B$5:$B$5890)</f>
        <v>0</v>
      </c>
      <c r="G163" s="94"/>
      <c r="H163" s="94"/>
      <c r="I163" s="94"/>
      <c r="J163" s="99">
        <f t="shared" si="2"/>
        <v>50000</v>
      </c>
    </row>
    <row r="164" spans="1:10">
      <c r="A164" s="153">
        <v>45817</v>
      </c>
      <c r="B164" s="93">
        <f>SUMIF(יוצאים!$A$5:$A$5835,מרכז!A164,יוצאים!$D$5:$D$5835)</f>
        <v>0</v>
      </c>
      <c r="C164" s="93">
        <f>HLOOKUP(DAY($A164),'טב.הו"ק'!$G$4:$AK$162,'טב.הו"ק'!$A$162+2,FALSE)</f>
        <v>0</v>
      </c>
      <c r="D164" s="93">
        <f>IF(A164&gt;=הלוואות!$D$5,IF(מרכז!A164&lt;=הלוואות!$E$5,IF(DAY(מרכז!A164)=הלוואות!$F$5,הלוואות!$G$5,0),0),0)+IF(A164&gt;=הלוואות!$D$6,IF(מרכז!A164&lt;=הלוואות!$E$6,IF(DAY(מרכז!A164)=הלוואות!$F$6,הלוואות!$G$6,0),0),0)+IF(A164&gt;=הלוואות!$D$7,IF(מרכז!A164&lt;=הלוואות!$E$7,IF(DAY(מרכז!A164)=הלוואות!$F$7,הלוואות!$G$7,0),0),0)+IF(A164&gt;=הלוואות!$D$8,IF(מרכז!A164&lt;=הלוואות!$E$8,IF(DAY(מרכז!A164)=הלוואות!$F$8,הלוואות!$G$8,0),0),0)+IF(A164&gt;=הלוואות!$D$9,IF(מרכז!A164&lt;=הלוואות!$E$9,IF(DAY(מרכז!A164)=הלוואות!$F$9,הלוואות!$G$9,0),0),0)+IF(A164&gt;=הלוואות!$D$10,IF(מרכז!A164&lt;=הלוואות!$E$10,IF(DAY(מרכז!A164)=הלוואות!$F$10,הלוואות!$G$10,0),0),0)+IF(A164&gt;=הלוואות!$D$11,IF(מרכז!A164&lt;=הלוואות!$E$11,IF(DAY(מרכז!A164)=הלוואות!$F$11,הלוואות!$G$11,0),0),0)+IF(A164&gt;=הלוואות!$D$12,IF(מרכז!A164&lt;=הלוואות!$E$12,IF(DAY(מרכז!A164)=הלוואות!$F$12,הלוואות!$G$12,0),0),0)+IF(A164&gt;=הלוואות!$D$13,IF(מרכז!A164&lt;=הלוואות!$E$13,IF(DAY(מרכז!A164)=הלוואות!$F$13,הלוואות!$G$13,0),0),0)+IF(A164&gt;=הלוואות!$D$14,IF(מרכז!A164&lt;=הלוואות!$E$14,IF(DAY(מרכז!A164)=הלוואות!$F$14,הלוואות!$G$14,0),0),0)+IF(A164&gt;=הלוואות!$D$15,IF(מרכז!A164&lt;=הלוואות!$E$15,IF(DAY(מרכז!A164)=הלוואות!$F$15,הלוואות!$G$15,0),0),0)+IF(A164&gt;=הלוואות!$D$16,IF(מרכז!A164&lt;=הלוואות!$E$16,IF(DAY(מרכז!A164)=הלוואות!$F$16,הלוואות!$G$16,0),0),0)+IF(A164&gt;=הלוואות!$D$17,IF(מרכז!A164&lt;=הלוואות!$E$17,IF(DAY(מרכז!A164)=הלוואות!$F$17,הלוואות!$G$17,0),0),0)+IF(A164&gt;=הלוואות!$D$18,IF(מרכז!A164&lt;=הלוואות!$E$18,IF(DAY(מרכז!A164)=הלוואות!$F$18,הלוואות!$G$18,0),0),0)+IF(A164&gt;=הלוואות!$D$19,IF(מרכז!A164&lt;=הלוואות!$E$19,IF(DAY(מרכז!A164)=הלוואות!$F$19,הלוואות!$G$19,0),0),0)+IF(A164&gt;=הלוואות!$D$20,IF(מרכז!A164&lt;=הלוואות!$E$20,IF(DAY(מרכז!A164)=הלוואות!$F$20,הלוואות!$G$20,0),0),0)+IF(A164&gt;=הלוואות!$D$21,IF(מרכז!A164&lt;=הלוואות!$E$21,IF(DAY(מרכז!A164)=הלוואות!$F$21,הלוואות!$G$21,0),0),0)+IF(A164&gt;=הלוואות!$D$22,IF(מרכז!A164&lt;=הלוואות!$E$22,IF(DAY(מרכז!A164)=הלוואות!$F$22,הלוואות!$G$22,0),0),0)+IF(A164&gt;=הלוואות!$D$23,IF(מרכז!A164&lt;=הלוואות!$E$23,IF(DAY(מרכז!A164)=הלוואות!$F$23,הלוואות!$G$23,0),0),0)+IF(A164&gt;=הלוואות!$D$24,IF(מרכז!A164&lt;=הלוואות!$E$24,IF(DAY(מרכז!A164)=הלוואות!$F$24,הלוואות!$G$24,0),0),0)+IF(A164&gt;=הלוואות!$D$25,IF(מרכז!A164&lt;=הלוואות!$E$25,IF(DAY(מרכז!A164)=הלוואות!$F$25,הלוואות!$G$25,0),0),0)+IF(A164&gt;=הלוואות!$D$26,IF(מרכז!A164&lt;=הלוואות!$E$26,IF(DAY(מרכז!A164)=הלוואות!$F$26,הלוואות!$G$26,0),0),0)+IF(A164&gt;=הלוואות!$D$27,IF(מרכז!A164&lt;=הלוואות!$E$27,IF(DAY(מרכז!A164)=הלוואות!$F$27,הלוואות!$G$27,0),0),0)+IF(A164&gt;=הלוואות!$D$28,IF(מרכז!A164&lt;=הלוואות!$E$28,IF(DAY(מרכז!A164)=הלוואות!$F$28,הלוואות!$G$28,0),0),0)+IF(A164&gt;=הלוואות!$D$29,IF(מרכז!A164&lt;=הלוואות!$E$29,IF(DAY(מרכז!A164)=הלוואות!$F$29,הלוואות!$G$29,0),0),0)+IF(A164&gt;=הלוואות!$D$30,IF(מרכז!A164&lt;=הלוואות!$E$30,IF(DAY(מרכז!A164)=הלוואות!$F$30,הלוואות!$G$30,0),0),0)+IF(A164&gt;=הלוואות!$D$31,IF(מרכז!A164&lt;=הלוואות!$E$31,IF(DAY(מרכז!A164)=הלוואות!$F$31,הלוואות!$G$31,0),0),0)+IF(A164&gt;=הלוואות!$D$32,IF(מרכז!A164&lt;=הלוואות!$E$32,IF(DAY(מרכז!A164)=הלוואות!$F$32,הלוואות!$G$32,0),0),0)+IF(A164&gt;=הלוואות!$D$33,IF(מרכז!A164&lt;=הלוואות!$E$33,IF(DAY(מרכז!A164)=הלוואות!$F$33,הלוואות!$G$33,0),0),0)+IF(A164&gt;=הלוואות!$D$34,IF(מרכז!A164&lt;=הלוואות!$E$34,IF(DAY(מרכז!A164)=הלוואות!$F$34,הלוואות!$G$34,0),0),0)</f>
        <v>0</v>
      </c>
      <c r="E164" s="93">
        <f>SUMIF(הלוואות!$D$46:$D$65,מרכז!A164,הלוואות!$E$46:$E$65)</f>
        <v>0</v>
      </c>
      <c r="F164" s="93">
        <f>SUMIF(נכנסים!$A$5:$A$5890,מרכז!A164,נכנסים!$B$5:$B$5890)</f>
        <v>0</v>
      </c>
      <c r="G164" s="94"/>
      <c r="H164" s="94"/>
      <c r="I164" s="94"/>
      <c r="J164" s="99">
        <f t="shared" si="2"/>
        <v>50000</v>
      </c>
    </row>
    <row r="165" spans="1:10">
      <c r="A165" s="153">
        <v>45818</v>
      </c>
      <c r="B165" s="93">
        <f>SUMIF(יוצאים!$A$5:$A$5835,מרכז!A165,יוצאים!$D$5:$D$5835)</f>
        <v>0</v>
      </c>
      <c r="C165" s="93">
        <f>HLOOKUP(DAY($A165),'טב.הו"ק'!$G$4:$AK$162,'טב.הו"ק'!$A$162+2,FALSE)</f>
        <v>0</v>
      </c>
      <c r="D165" s="93">
        <f>IF(A165&gt;=הלוואות!$D$5,IF(מרכז!A165&lt;=הלוואות!$E$5,IF(DAY(מרכז!A165)=הלוואות!$F$5,הלוואות!$G$5,0),0),0)+IF(A165&gt;=הלוואות!$D$6,IF(מרכז!A165&lt;=הלוואות!$E$6,IF(DAY(מרכז!A165)=הלוואות!$F$6,הלוואות!$G$6,0),0),0)+IF(A165&gt;=הלוואות!$D$7,IF(מרכז!A165&lt;=הלוואות!$E$7,IF(DAY(מרכז!A165)=הלוואות!$F$7,הלוואות!$G$7,0),0),0)+IF(A165&gt;=הלוואות!$D$8,IF(מרכז!A165&lt;=הלוואות!$E$8,IF(DAY(מרכז!A165)=הלוואות!$F$8,הלוואות!$G$8,0),0),0)+IF(A165&gt;=הלוואות!$D$9,IF(מרכז!A165&lt;=הלוואות!$E$9,IF(DAY(מרכז!A165)=הלוואות!$F$9,הלוואות!$G$9,0),0),0)+IF(A165&gt;=הלוואות!$D$10,IF(מרכז!A165&lt;=הלוואות!$E$10,IF(DAY(מרכז!A165)=הלוואות!$F$10,הלוואות!$G$10,0),0),0)+IF(A165&gt;=הלוואות!$D$11,IF(מרכז!A165&lt;=הלוואות!$E$11,IF(DAY(מרכז!A165)=הלוואות!$F$11,הלוואות!$G$11,0),0),0)+IF(A165&gt;=הלוואות!$D$12,IF(מרכז!A165&lt;=הלוואות!$E$12,IF(DAY(מרכז!A165)=הלוואות!$F$12,הלוואות!$G$12,0),0),0)+IF(A165&gt;=הלוואות!$D$13,IF(מרכז!A165&lt;=הלוואות!$E$13,IF(DAY(מרכז!A165)=הלוואות!$F$13,הלוואות!$G$13,0),0),0)+IF(A165&gt;=הלוואות!$D$14,IF(מרכז!A165&lt;=הלוואות!$E$14,IF(DAY(מרכז!A165)=הלוואות!$F$14,הלוואות!$G$14,0),0),0)+IF(A165&gt;=הלוואות!$D$15,IF(מרכז!A165&lt;=הלוואות!$E$15,IF(DAY(מרכז!A165)=הלוואות!$F$15,הלוואות!$G$15,0),0),0)+IF(A165&gt;=הלוואות!$D$16,IF(מרכז!A165&lt;=הלוואות!$E$16,IF(DAY(מרכז!A165)=הלוואות!$F$16,הלוואות!$G$16,0),0),0)+IF(A165&gt;=הלוואות!$D$17,IF(מרכז!A165&lt;=הלוואות!$E$17,IF(DAY(מרכז!A165)=הלוואות!$F$17,הלוואות!$G$17,0),0),0)+IF(A165&gt;=הלוואות!$D$18,IF(מרכז!A165&lt;=הלוואות!$E$18,IF(DAY(מרכז!A165)=הלוואות!$F$18,הלוואות!$G$18,0),0),0)+IF(A165&gt;=הלוואות!$D$19,IF(מרכז!A165&lt;=הלוואות!$E$19,IF(DAY(מרכז!A165)=הלוואות!$F$19,הלוואות!$G$19,0),0),0)+IF(A165&gt;=הלוואות!$D$20,IF(מרכז!A165&lt;=הלוואות!$E$20,IF(DAY(מרכז!A165)=הלוואות!$F$20,הלוואות!$G$20,0),0),0)+IF(A165&gt;=הלוואות!$D$21,IF(מרכז!A165&lt;=הלוואות!$E$21,IF(DAY(מרכז!A165)=הלוואות!$F$21,הלוואות!$G$21,0),0),0)+IF(A165&gt;=הלוואות!$D$22,IF(מרכז!A165&lt;=הלוואות!$E$22,IF(DAY(מרכז!A165)=הלוואות!$F$22,הלוואות!$G$22,0),0),0)+IF(A165&gt;=הלוואות!$D$23,IF(מרכז!A165&lt;=הלוואות!$E$23,IF(DAY(מרכז!A165)=הלוואות!$F$23,הלוואות!$G$23,0),0),0)+IF(A165&gt;=הלוואות!$D$24,IF(מרכז!A165&lt;=הלוואות!$E$24,IF(DAY(מרכז!A165)=הלוואות!$F$24,הלוואות!$G$24,0),0),0)+IF(A165&gt;=הלוואות!$D$25,IF(מרכז!A165&lt;=הלוואות!$E$25,IF(DAY(מרכז!A165)=הלוואות!$F$25,הלוואות!$G$25,0),0),0)+IF(A165&gt;=הלוואות!$D$26,IF(מרכז!A165&lt;=הלוואות!$E$26,IF(DAY(מרכז!A165)=הלוואות!$F$26,הלוואות!$G$26,0),0),0)+IF(A165&gt;=הלוואות!$D$27,IF(מרכז!A165&lt;=הלוואות!$E$27,IF(DAY(מרכז!A165)=הלוואות!$F$27,הלוואות!$G$27,0),0),0)+IF(A165&gt;=הלוואות!$D$28,IF(מרכז!A165&lt;=הלוואות!$E$28,IF(DAY(מרכז!A165)=הלוואות!$F$28,הלוואות!$G$28,0),0),0)+IF(A165&gt;=הלוואות!$D$29,IF(מרכז!A165&lt;=הלוואות!$E$29,IF(DAY(מרכז!A165)=הלוואות!$F$29,הלוואות!$G$29,0),0),0)+IF(A165&gt;=הלוואות!$D$30,IF(מרכז!A165&lt;=הלוואות!$E$30,IF(DAY(מרכז!A165)=הלוואות!$F$30,הלוואות!$G$30,0),0),0)+IF(A165&gt;=הלוואות!$D$31,IF(מרכז!A165&lt;=הלוואות!$E$31,IF(DAY(מרכז!A165)=הלוואות!$F$31,הלוואות!$G$31,0),0),0)+IF(A165&gt;=הלוואות!$D$32,IF(מרכז!A165&lt;=הלוואות!$E$32,IF(DAY(מרכז!A165)=הלוואות!$F$32,הלוואות!$G$32,0),0),0)+IF(A165&gt;=הלוואות!$D$33,IF(מרכז!A165&lt;=הלוואות!$E$33,IF(DAY(מרכז!A165)=הלוואות!$F$33,הלוואות!$G$33,0),0),0)+IF(A165&gt;=הלוואות!$D$34,IF(מרכז!A165&lt;=הלוואות!$E$34,IF(DAY(מרכז!A165)=הלוואות!$F$34,הלוואות!$G$34,0),0),0)</f>
        <v>0</v>
      </c>
      <c r="E165" s="93">
        <f>SUMIF(הלוואות!$D$46:$D$65,מרכז!A165,הלוואות!$E$46:$E$65)</f>
        <v>0</v>
      </c>
      <c r="F165" s="93">
        <f>SUMIF(נכנסים!$A$5:$A$5890,מרכז!A165,נכנסים!$B$5:$B$5890)</f>
        <v>0</v>
      </c>
      <c r="G165" s="94"/>
      <c r="H165" s="94"/>
      <c r="I165" s="94"/>
      <c r="J165" s="99">
        <f t="shared" si="2"/>
        <v>50000</v>
      </c>
    </row>
    <row r="166" spans="1:10">
      <c r="A166" s="153">
        <v>45819</v>
      </c>
      <c r="B166" s="93">
        <f>SUMIF(יוצאים!$A$5:$A$5835,מרכז!A166,יוצאים!$D$5:$D$5835)</f>
        <v>0</v>
      </c>
      <c r="C166" s="93">
        <f>HLOOKUP(DAY($A166),'טב.הו"ק'!$G$4:$AK$162,'טב.הו"ק'!$A$162+2,FALSE)</f>
        <v>0</v>
      </c>
      <c r="D166" s="93">
        <f>IF(A166&gt;=הלוואות!$D$5,IF(מרכז!A166&lt;=הלוואות!$E$5,IF(DAY(מרכז!A166)=הלוואות!$F$5,הלוואות!$G$5,0),0),0)+IF(A166&gt;=הלוואות!$D$6,IF(מרכז!A166&lt;=הלוואות!$E$6,IF(DAY(מרכז!A166)=הלוואות!$F$6,הלוואות!$G$6,0),0),0)+IF(A166&gt;=הלוואות!$D$7,IF(מרכז!A166&lt;=הלוואות!$E$7,IF(DAY(מרכז!A166)=הלוואות!$F$7,הלוואות!$G$7,0),0),0)+IF(A166&gt;=הלוואות!$D$8,IF(מרכז!A166&lt;=הלוואות!$E$8,IF(DAY(מרכז!A166)=הלוואות!$F$8,הלוואות!$G$8,0),0),0)+IF(A166&gt;=הלוואות!$D$9,IF(מרכז!A166&lt;=הלוואות!$E$9,IF(DAY(מרכז!A166)=הלוואות!$F$9,הלוואות!$G$9,0),0),0)+IF(A166&gt;=הלוואות!$D$10,IF(מרכז!A166&lt;=הלוואות!$E$10,IF(DAY(מרכז!A166)=הלוואות!$F$10,הלוואות!$G$10,0),0),0)+IF(A166&gt;=הלוואות!$D$11,IF(מרכז!A166&lt;=הלוואות!$E$11,IF(DAY(מרכז!A166)=הלוואות!$F$11,הלוואות!$G$11,0),0),0)+IF(A166&gt;=הלוואות!$D$12,IF(מרכז!A166&lt;=הלוואות!$E$12,IF(DAY(מרכז!A166)=הלוואות!$F$12,הלוואות!$G$12,0),0),0)+IF(A166&gt;=הלוואות!$D$13,IF(מרכז!A166&lt;=הלוואות!$E$13,IF(DAY(מרכז!A166)=הלוואות!$F$13,הלוואות!$G$13,0),0),0)+IF(A166&gt;=הלוואות!$D$14,IF(מרכז!A166&lt;=הלוואות!$E$14,IF(DAY(מרכז!A166)=הלוואות!$F$14,הלוואות!$G$14,0),0),0)+IF(A166&gt;=הלוואות!$D$15,IF(מרכז!A166&lt;=הלוואות!$E$15,IF(DAY(מרכז!A166)=הלוואות!$F$15,הלוואות!$G$15,0),0),0)+IF(A166&gt;=הלוואות!$D$16,IF(מרכז!A166&lt;=הלוואות!$E$16,IF(DAY(מרכז!A166)=הלוואות!$F$16,הלוואות!$G$16,0),0),0)+IF(A166&gt;=הלוואות!$D$17,IF(מרכז!A166&lt;=הלוואות!$E$17,IF(DAY(מרכז!A166)=הלוואות!$F$17,הלוואות!$G$17,0),0),0)+IF(A166&gt;=הלוואות!$D$18,IF(מרכז!A166&lt;=הלוואות!$E$18,IF(DAY(מרכז!A166)=הלוואות!$F$18,הלוואות!$G$18,0),0),0)+IF(A166&gt;=הלוואות!$D$19,IF(מרכז!A166&lt;=הלוואות!$E$19,IF(DAY(מרכז!A166)=הלוואות!$F$19,הלוואות!$G$19,0),0),0)+IF(A166&gt;=הלוואות!$D$20,IF(מרכז!A166&lt;=הלוואות!$E$20,IF(DAY(מרכז!A166)=הלוואות!$F$20,הלוואות!$G$20,0),0),0)+IF(A166&gt;=הלוואות!$D$21,IF(מרכז!A166&lt;=הלוואות!$E$21,IF(DAY(מרכז!A166)=הלוואות!$F$21,הלוואות!$G$21,0),0),0)+IF(A166&gt;=הלוואות!$D$22,IF(מרכז!A166&lt;=הלוואות!$E$22,IF(DAY(מרכז!A166)=הלוואות!$F$22,הלוואות!$G$22,0),0),0)+IF(A166&gt;=הלוואות!$D$23,IF(מרכז!A166&lt;=הלוואות!$E$23,IF(DAY(מרכז!A166)=הלוואות!$F$23,הלוואות!$G$23,0),0),0)+IF(A166&gt;=הלוואות!$D$24,IF(מרכז!A166&lt;=הלוואות!$E$24,IF(DAY(מרכז!A166)=הלוואות!$F$24,הלוואות!$G$24,0),0),0)+IF(A166&gt;=הלוואות!$D$25,IF(מרכז!A166&lt;=הלוואות!$E$25,IF(DAY(מרכז!A166)=הלוואות!$F$25,הלוואות!$G$25,0),0),0)+IF(A166&gt;=הלוואות!$D$26,IF(מרכז!A166&lt;=הלוואות!$E$26,IF(DAY(מרכז!A166)=הלוואות!$F$26,הלוואות!$G$26,0),0),0)+IF(A166&gt;=הלוואות!$D$27,IF(מרכז!A166&lt;=הלוואות!$E$27,IF(DAY(מרכז!A166)=הלוואות!$F$27,הלוואות!$G$27,0),0),0)+IF(A166&gt;=הלוואות!$D$28,IF(מרכז!A166&lt;=הלוואות!$E$28,IF(DAY(מרכז!A166)=הלוואות!$F$28,הלוואות!$G$28,0),0),0)+IF(A166&gt;=הלוואות!$D$29,IF(מרכז!A166&lt;=הלוואות!$E$29,IF(DAY(מרכז!A166)=הלוואות!$F$29,הלוואות!$G$29,0),0),0)+IF(A166&gt;=הלוואות!$D$30,IF(מרכז!A166&lt;=הלוואות!$E$30,IF(DAY(מרכז!A166)=הלוואות!$F$30,הלוואות!$G$30,0),0),0)+IF(A166&gt;=הלוואות!$D$31,IF(מרכז!A166&lt;=הלוואות!$E$31,IF(DAY(מרכז!A166)=הלוואות!$F$31,הלוואות!$G$31,0),0),0)+IF(A166&gt;=הלוואות!$D$32,IF(מרכז!A166&lt;=הלוואות!$E$32,IF(DAY(מרכז!A166)=הלוואות!$F$32,הלוואות!$G$32,0),0),0)+IF(A166&gt;=הלוואות!$D$33,IF(מרכז!A166&lt;=הלוואות!$E$33,IF(DAY(מרכז!A166)=הלוואות!$F$33,הלוואות!$G$33,0),0),0)+IF(A166&gt;=הלוואות!$D$34,IF(מרכז!A166&lt;=הלוואות!$E$34,IF(DAY(מרכז!A166)=הלוואות!$F$34,הלוואות!$G$34,0),0),0)</f>
        <v>0</v>
      </c>
      <c r="E166" s="93">
        <f>SUMIF(הלוואות!$D$46:$D$65,מרכז!A166,הלוואות!$E$46:$E$65)</f>
        <v>0</v>
      </c>
      <c r="F166" s="93">
        <f>SUMIF(נכנסים!$A$5:$A$5890,מרכז!A166,נכנסים!$B$5:$B$5890)</f>
        <v>0</v>
      </c>
      <c r="G166" s="94"/>
      <c r="H166" s="94"/>
      <c r="I166" s="94"/>
      <c r="J166" s="99">
        <f t="shared" si="2"/>
        <v>50000</v>
      </c>
    </row>
    <row r="167" spans="1:10">
      <c r="A167" s="153">
        <v>45820</v>
      </c>
      <c r="B167" s="93">
        <f>SUMIF(יוצאים!$A$5:$A$5835,מרכז!A167,יוצאים!$D$5:$D$5835)</f>
        <v>0</v>
      </c>
      <c r="C167" s="93">
        <f>HLOOKUP(DAY($A167),'טב.הו"ק'!$G$4:$AK$162,'טב.הו"ק'!$A$162+2,FALSE)</f>
        <v>0</v>
      </c>
      <c r="D167" s="93">
        <f>IF(A167&gt;=הלוואות!$D$5,IF(מרכז!A167&lt;=הלוואות!$E$5,IF(DAY(מרכז!A167)=הלוואות!$F$5,הלוואות!$G$5,0),0),0)+IF(A167&gt;=הלוואות!$D$6,IF(מרכז!A167&lt;=הלוואות!$E$6,IF(DAY(מרכז!A167)=הלוואות!$F$6,הלוואות!$G$6,0),0),0)+IF(A167&gt;=הלוואות!$D$7,IF(מרכז!A167&lt;=הלוואות!$E$7,IF(DAY(מרכז!A167)=הלוואות!$F$7,הלוואות!$G$7,0),0),0)+IF(A167&gt;=הלוואות!$D$8,IF(מרכז!A167&lt;=הלוואות!$E$8,IF(DAY(מרכז!A167)=הלוואות!$F$8,הלוואות!$G$8,0),0),0)+IF(A167&gt;=הלוואות!$D$9,IF(מרכז!A167&lt;=הלוואות!$E$9,IF(DAY(מרכז!A167)=הלוואות!$F$9,הלוואות!$G$9,0),0),0)+IF(A167&gt;=הלוואות!$D$10,IF(מרכז!A167&lt;=הלוואות!$E$10,IF(DAY(מרכז!A167)=הלוואות!$F$10,הלוואות!$G$10,0),0),0)+IF(A167&gt;=הלוואות!$D$11,IF(מרכז!A167&lt;=הלוואות!$E$11,IF(DAY(מרכז!A167)=הלוואות!$F$11,הלוואות!$G$11,0),0),0)+IF(A167&gt;=הלוואות!$D$12,IF(מרכז!A167&lt;=הלוואות!$E$12,IF(DAY(מרכז!A167)=הלוואות!$F$12,הלוואות!$G$12,0),0),0)+IF(A167&gt;=הלוואות!$D$13,IF(מרכז!A167&lt;=הלוואות!$E$13,IF(DAY(מרכז!A167)=הלוואות!$F$13,הלוואות!$G$13,0),0),0)+IF(A167&gt;=הלוואות!$D$14,IF(מרכז!A167&lt;=הלוואות!$E$14,IF(DAY(מרכז!A167)=הלוואות!$F$14,הלוואות!$G$14,0),0),0)+IF(A167&gt;=הלוואות!$D$15,IF(מרכז!A167&lt;=הלוואות!$E$15,IF(DAY(מרכז!A167)=הלוואות!$F$15,הלוואות!$G$15,0),0),0)+IF(A167&gt;=הלוואות!$D$16,IF(מרכז!A167&lt;=הלוואות!$E$16,IF(DAY(מרכז!A167)=הלוואות!$F$16,הלוואות!$G$16,0),0),0)+IF(A167&gt;=הלוואות!$D$17,IF(מרכז!A167&lt;=הלוואות!$E$17,IF(DAY(מרכז!A167)=הלוואות!$F$17,הלוואות!$G$17,0),0),0)+IF(A167&gt;=הלוואות!$D$18,IF(מרכז!A167&lt;=הלוואות!$E$18,IF(DAY(מרכז!A167)=הלוואות!$F$18,הלוואות!$G$18,0),0),0)+IF(A167&gt;=הלוואות!$D$19,IF(מרכז!A167&lt;=הלוואות!$E$19,IF(DAY(מרכז!A167)=הלוואות!$F$19,הלוואות!$G$19,0),0),0)+IF(A167&gt;=הלוואות!$D$20,IF(מרכז!A167&lt;=הלוואות!$E$20,IF(DAY(מרכז!A167)=הלוואות!$F$20,הלוואות!$G$20,0),0),0)+IF(A167&gt;=הלוואות!$D$21,IF(מרכז!A167&lt;=הלוואות!$E$21,IF(DAY(מרכז!A167)=הלוואות!$F$21,הלוואות!$G$21,0),0),0)+IF(A167&gt;=הלוואות!$D$22,IF(מרכז!A167&lt;=הלוואות!$E$22,IF(DAY(מרכז!A167)=הלוואות!$F$22,הלוואות!$G$22,0),0),0)+IF(A167&gt;=הלוואות!$D$23,IF(מרכז!A167&lt;=הלוואות!$E$23,IF(DAY(מרכז!A167)=הלוואות!$F$23,הלוואות!$G$23,0),0),0)+IF(A167&gt;=הלוואות!$D$24,IF(מרכז!A167&lt;=הלוואות!$E$24,IF(DAY(מרכז!A167)=הלוואות!$F$24,הלוואות!$G$24,0),0),0)+IF(A167&gt;=הלוואות!$D$25,IF(מרכז!A167&lt;=הלוואות!$E$25,IF(DAY(מרכז!A167)=הלוואות!$F$25,הלוואות!$G$25,0),0),0)+IF(A167&gt;=הלוואות!$D$26,IF(מרכז!A167&lt;=הלוואות!$E$26,IF(DAY(מרכז!A167)=הלוואות!$F$26,הלוואות!$G$26,0),0),0)+IF(A167&gt;=הלוואות!$D$27,IF(מרכז!A167&lt;=הלוואות!$E$27,IF(DAY(מרכז!A167)=הלוואות!$F$27,הלוואות!$G$27,0),0),0)+IF(A167&gt;=הלוואות!$D$28,IF(מרכז!A167&lt;=הלוואות!$E$28,IF(DAY(מרכז!A167)=הלוואות!$F$28,הלוואות!$G$28,0),0),0)+IF(A167&gt;=הלוואות!$D$29,IF(מרכז!A167&lt;=הלוואות!$E$29,IF(DAY(מרכז!A167)=הלוואות!$F$29,הלוואות!$G$29,0),0),0)+IF(A167&gt;=הלוואות!$D$30,IF(מרכז!A167&lt;=הלוואות!$E$30,IF(DAY(מרכז!A167)=הלוואות!$F$30,הלוואות!$G$30,0),0),0)+IF(A167&gt;=הלוואות!$D$31,IF(מרכז!A167&lt;=הלוואות!$E$31,IF(DAY(מרכז!A167)=הלוואות!$F$31,הלוואות!$G$31,0),0),0)+IF(A167&gt;=הלוואות!$D$32,IF(מרכז!A167&lt;=הלוואות!$E$32,IF(DAY(מרכז!A167)=הלוואות!$F$32,הלוואות!$G$32,0),0),0)+IF(A167&gt;=הלוואות!$D$33,IF(מרכז!A167&lt;=הלוואות!$E$33,IF(DAY(מרכז!A167)=הלוואות!$F$33,הלוואות!$G$33,0),0),0)+IF(A167&gt;=הלוואות!$D$34,IF(מרכז!A167&lt;=הלוואות!$E$34,IF(DAY(מרכז!A167)=הלוואות!$F$34,הלוואות!$G$34,0),0),0)</f>
        <v>0</v>
      </c>
      <c r="E167" s="93">
        <f>SUMIF(הלוואות!$D$46:$D$65,מרכז!A167,הלוואות!$E$46:$E$65)</f>
        <v>0</v>
      </c>
      <c r="F167" s="93">
        <f>SUMIF(נכנסים!$A$5:$A$5890,מרכז!A167,נכנסים!$B$5:$B$5890)</f>
        <v>0</v>
      </c>
      <c r="G167" s="94"/>
      <c r="H167" s="94"/>
      <c r="I167" s="94"/>
      <c r="J167" s="99">
        <f t="shared" si="2"/>
        <v>50000</v>
      </c>
    </row>
    <row r="168" spans="1:10">
      <c r="A168" s="153">
        <v>45821</v>
      </c>
      <c r="B168" s="93">
        <f>SUMIF(יוצאים!$A$5:$A$5835,מרכז!A168,יוצאים!$D$5:$D$5835)</f>
        <v>0</v>
      </c>
      <c r="C168" s="93">
        <f>HLOOKUP(DAY($A168),'טב.הו"ק'!$G$4:$AK$162,'טב.הו"ק'!$A$162+2,FALSE)</f>
        <v>0</v>
      </c>
      <c r="D168" s="93">
        <f>IF(A168&gt;=הלוואות!$D$5,IF(מרכז!A168&lt;=הלוואות!$E$5,IF(DAY(מרכז!A168)=הלוואות!$F$5,הלוואות!$G$5,0),0),0)+IF(A168&gt;=הלוואות!$D$6,IF(מרכז!A168&lt;=הלוואות!$E$6,IF(DAY(מרכז!A168)=הלוואות!$F$6,הלוואות!$G$6,0),0),0)+IF(A168&gt;=הלוואות!$D$7,IF(מרכז!A168&lt;=הלוואות!$E$7,IF(DAY(מרכז!A168)=הלוואות!$F$7,הלוואות!$G$7,0),0),0)+IF(A168&gt;=הלוואות!$D$8,IF(מרכז!A168&lt;=הלוואות!$E$8,IF(DAY(מרכז!A168)=הלוואות!$F$8,הלוואות!$G$8,0),0),0)+IF(A168&gt;=הלוואות!$D$9,IF(מרכז!A168&lt;=הלוואות!$E$9,IF(DAY(מרכז!A168)=הלוואות!$F$9,הלוואות!$G$9,0),0),0)+IF(A168&gt;=הלוואות!$D$10,IF(מרכז!A168&lt;=הלוואות!$E$10,IF(DAY(מרכז!A168)=הלוואות!$F$10,הלוואות!$G$10,0),0),0)+IF(A168&gt;=הלוואות!$D$11,IF(מרכז!A168&lt;=הלוואות!$E$11,IF(DAY(מרכז!A168)=הלוואות!$F$11,הלוואות!$G$11,0),0),0)+IF(A168&gt;=הלוואות!$D$12,IF(מרכז!A168&lt;=הלוואות!$E$12,IF(DAY(מרכז!A168)=הלוואות!$F$12,הלוואות!$G$12,0),0),0)+IF(A168&gt;=הלוואות!$D$13,IF(מרכז!A168&lt;=הלוואות!$E$13,IF(DAY(מרכז!A168)=הלוואות!$F$13,הלוואות!$G$13,0),0),0)+IF(A168&gt;=הלוואות!$D$14,IF(מרכז!A168&lt;=הלוואות!$E$14,IF(DAY(מרכז!A168)=הלוואות!$F$14,הלוואות!$G$14,0),0),0)+IF(A168&gt;=הלוואות!$D$15,IF(מרכז!A168&lt;=הלוואות!$E$15,IF(DAY(מרכז!A168)=הלוואות!$F$15,הלוואות!$G$15,0),0),0)+IF(A168&gt;=הלוואות!$D$16,IF(מרכז!A168&lt;=הלוואות!$E$16,IF(DAY(מרכז!A168)=הלוואות!$F$16,הלוואות!$G$16,0),0),0)+IF(A168&gt;=הלוואות!$D$17,IF(מרכז!A168&lt;=הלוואות!$E$17,IF(DAY(מרכז!A168)=הלוואות!$F$17,הלוואות!$G$17,0),0),0)+IF(A168&gt;=הלוואות!$D$18,IF(מרכז!A168&lt;=הלוואות!$E$18,IF(DAY(מרכז!A168)=הלוואות!$F$18,הלוואות!$G$18,0),0),0)+IF(A168&gt;=הלוואות!$D$19,IF(מרכז!A168&lt;=הלוואות!$E$19,IF(DAY(מרכז!A168)=הלוואות!$F$19,הלוואות!$G$19,0),0),0)+IF(A168&gt;=הלוואות!$D$20,IF(מרכז!A168&lt;=הלוואות!$E$20,IF(DAY(מרכז!A168)=הלוואות!$F$20,הלוואות!$G$20,0),0),0)+IF(A168&gt;=הלוואות!$D$21,IF(מרכז!A168&lt;=הלוואות!$E$21,IF(DAY(מרכז!A168)=הלוואות!$F$21,הלוואות!$G$21,0),0),0)+IF(A168&gt;=הלוואות!$D$22,IF(מרכז!A168&lt;=הלוואות!$E$22,IF(DAY(מרכז!A168)=הלוואות!$F$22,הלוואות!$G$22,0),0),0)+IF(A168&gt;=הלוואות!$D$23,IF(מרכז!A168&lt;=הלוואות!$E$23,IF(DAY(מרכז!A168)=הלוואות!$F$23,הלוואות!$G$23,0),0),0)+IF(A168&gt;=הלוואות!$D$24,IF(מרכז!A168&lt;=הלוואות!$E$24,IF(DAY(מרכז!A168)=הלוואות!$F$24,הלוואות!$G$24,0),0),0)+IF(A168&gt;=הלוואות!$D$25,IF(מרכז!A168&lt;=הלוואות!$E$25,IF(DAY(מרכז!A168)=הלוואות!$F$25,הלוואות!$G$25,0),0),0)+IF(A168&gt;=הלוואות!$D$26,IF(מרכז!A168&lt;=הלוואות!$E$26,IF(DAY(מרכז!A168)=הלוואות!$F$26,הלוואות!$G$26,0),0),0)+IF(A168&gt;=הלוואות!$D$27,IF(מרכז!A168&lt;=הלוואות!$E$27,IF(DAY(מרכז!A168)=הלוואות!$F$27,הלוואות!$G$27,0),0),0)+IF(A168&gt;=הלוואות!$D$28,IF(מרכז!A168&lt;=הלוואות!$E$28,IF(DAY(מרכז!A168)=הלוואות!$F$28,הלוואות!$G$28,0),0),0)+IF(A168&gt;=הלוואות!$D$29,IF(מרכז!A168&lt;=הלוואות!$E$29,IF(DAY(מרכז!A168)=הלוואות!$F$29,הלוואות!$G$29,0),0),0)+IF(A168&gt;=הלוואות!$D$30,IF(מרכז!A168&lt;=הלוואות!$E$30,IF(DAY(מרכז!A168)=הלוואות!$F$30,הלוואות!$G$30,0),0),0)+IF(A168&gt;=הלוואות!$D$31,IF(מרכז!A168&lt;=הלוואות!$E$31,IF(DAY(מרכז!A168)=הלוואות!$F$31,הלוואות!$G$31,0),0),0)+IF(A168&gt;=הלוואות!$D$32,IF(מרכז!A168&lt;=הלוואות!$E$32,IF(DAY(מרכז!A168)=הלוואות!$F$32,הלוואות!$G$32,0),0),0)+IF(A168&gt;=הלוואות!$D$33,IF(מרכז!A168&lt;=הלוואות!$E$33,IF(DAY(מרכז!A168)=הלוואות!$F$33,הלוואות!$G$33,0),0),0)+IF(A168&gt;=הלוואות!$D$34,IF(מרכז!A168&lt;=הלוואות!$E$34,IF(DAY(מרכז!A168)=הלוואות!$F$34,הלוואות!$G$34,0),0),0)</f>
        <v>0</v>
      </c>
      <c r="E168" s="93">
        <f>SUMIF(הלוואות!$D$46:$D$65,מרכז!A168,הלוואות!$E$46:$E$65)</f>
        <v>0</v>
      </c>
      <c r="F168" s="93">
        <f>SUMIF(נכנסים!$A$5:$A$5890,מרכז!A168,נכנסים!$B$5:$B$5890)</f>
        <v>0</v>
      </c>
      <c r="G168" s="94"/>
      <c r="H168" s="94"/>
      <c r="I168" s="94"/>
      <c r="J168" s="99">
        <f t="shared" si="2"/>
        <v>50000</v>
      </c>
    </row>
    <row r="169" spans="1:10">
      <c r="A169" s="153">
        <v>45822</v>
      </c>
      <c r="B169" s="93">
        <f>SUMIF(יוצאים!$A$5:$A$5835,מרכז!A169,יוצאים!$D$5:$D$5835)</f>
        <v>0</v>
      </c>
      <c r="C169" s="93">
        <f>HLOOKUP(DAY($A169),'טב.הו"ק'!$G$4:$AK$162,'טב.הו"ק'!$A$162+2,FALSE)</f>
        <v>0</v>
      </c>
      <c r="D169" s="93">
        <f>IF(A169&gt;=הלוואות!$D$5,IF(מרכז!A169&lt;=הלוואות!$E$5,IF(DAY(מרכז!A169)=הלוואות!$F$5,הלוואות!$G$5,0),0),0)+IF(A169&gt;=הלוואות!$D$6,IF(מרכז!A169&lt;=הלוואות!$E$6,IF(DAY(מרכז!A169)=הלוואות!$F$6,הלוואות!$G$6,0),0),0)+IF(A169&gt;=הלוואות!$D$7,IF(מרכז!A169&lt;=הלוואות!$E$7,IF(DAY(מרכז!A169)=הלוואות!$F$7,הלוואות!$G$7,0),0),0)+IF(A169&gt;=הלוואות!$D$8,IF(מרכז!A169&lt;=הלוואות!$E$8,IF(DAY(מרכז!A169)=הלוואות!$F$8,הלוואות!$G$8,0),0),0)+IF(A169&gt;=הלוואות!$D$9,IF(מרכז!A169&lt;=הלוואות!$E$9,IF(DAY(מרכז!A169)=הלוואות!$F$9,הלוואות!$G$9,0),0),0)+IF(A169&gt;=הלוואות!$D$10,IF(מרכז!A169&lt;=הלוואות!$E$10,IF(DAY(מרכז!A169)=הלוואות!$F$10,הלוואות!$G$10,0),0),0)+IF(A169&gt;=הלוואות!$D$11,IF(מרכז!A169&lt;=הלוואות!$E$11,IF(DAY(מרכז!A169)=הלוואות!$F$11,הלוואות!$G$11,0),0),0)+IF(A169&gt;=הלוואות!$D$12,IF(מרכז!A169&lt;=הלוואות!$E$12,IF(DAY(מרכז!A169)=הלוואות!$F$12,הלוואות!$G$12,0),0),0)+IF(A169&gt;=הלוואות!$D$13,IF(מרכז!A169&lt;=הלוואות!$E$13,IF(DAY(מרכז!A169)=הלוואות!$F$13,הלוואות!$G$13,0),0),0)+IF(A169&gt;=הלוואות!$D$14,IF(מרכז!A169&lt;=הלוואות!$E$14,IF(DAY(מרכז!A169)=הלוואות!$F$14,הלוואות!$G$14,0),0),0)+IF(A169&gt;=הלוואות!$D$15,IF(מרכז!A169&lt;=הלוואות!$E$15,IF(DAY(מרכז!A169)=הלוואות!$F$15,הלוואות!$G$15,0),0),0)+IF(A169&gt;=הלוואות!$D$16,IF(מרכז!A169&lt;=הלוואות!$E$16,IF(DAY(מרכז!A169)=הלוואות!$F$16,הלוואות!$G$16,0),0),0)+IF(A169&gt;=הלוואות!$D$17,IF(מרכז!A169&lt;=הלוואות!$E$17,IF(DAY(מרכז!A169)=הלוואות!$F$17,הלוואות!$G$17,0),0),0)+IF(A169&gt;=הלוואות!$D$18,IF(מרכז!A169&lt;=הלוואות!$E$18,IF(DAY(מרכז!A169)=הלוואות!$F$18,הלוואות!$G$18,0),0),0)+IF(A169&gt;=הלוואות!$D$19,IF(מרכז!A169&lt;=הלוואות!$E$19,IF(DAY(מרכז!A169)=הלוואות!$F$19,הלוואות!$G$19,0),0),0)+IF(A169&gt;=הלוואות!$D$20,IF(מרכז!A169&lt;=הלוואות!$E$20,IF(DAY(מרכז!A169)=הלוואות!$F$20,הלוואות!$G$20,0),0),0)+IF(A169&gt;=הלוואות!$D$21,IF(מרכז!A169&lt;=הלוואות!$E$21,IF(DAY(מרכז!A169)=הלוואות!$F$21,הלוואות!$G$21,0),0),0)+IF(A169&gt;=הלוואות!$D$22,IF(מרכז!A169&lt;=הלוואות!$E$22,IF(DAY(מרכז!A169)=הלוואות!$F$22,הלוואות!$G$22,0),0),0)+IF(A169&gt;=הלוואות!$D$23,IF(מרכז!A169&lt;=הלוואות!$E$23,IF(DAY(מרכז!A169)=הלוואות!$F$23,הלוואות!$G$23,0),0),0)+IF(A169&gt;=הלוואות!$D$24,IF(מרכז!A169&lt;=הלוואות!$E$24,IF(DAY(מרכז!A169)=הלוואות!$F$24,הלוואות!$G$24,0),0),0)+IF(A169&gt;=הלוואות!$D$25,IF(מרכז!A169&lt;=הלוואות!$E$25,IF(DAY(מרכז!A169)=הלוואות!$F$25,הלוואות!$G$25,0),0),0)+IF(A169&gt;=הלוואות!$D$26,IF(מרכז!A169&lt;=הלוואות!$E$26,IF(DAY(מרכז!A169)=הלוואות!$F$26,הלוואות!$G$26,0),0),0)+IF(A169&gt;=הלוואות!$D$27,IF(מרכז!A169&lt;=הלוואות!$E$27,IF(DAY(מרכז!A169)=הלוואות!$F$27,הלוואות!$G$27,0),0),0)+IF(A169&gt;=הלוואות!$D$28,IF(מרכז!A169&lt;=הלוואות!$E$28,IF(DAY(מרכז!A169)=הלוואות!$F$28,הלוואות!$G$28,0),0),0)+IF(A169&gt;=הלוואות!$D$29,IF(מרכז!A169&lt;=הלוואות!$E$29,IF(DAY(מרכז!A169)=הלוואות!$F$29,הלוואות!$G$29,0),0),0)+IF(A169&gt;=הלוואות!$D$30,IF(מרכז!A169&lt;=הלוואות!$E$30,IF(DAY(מרכז!A169)=הלוואות!$F$30,הלוואות!$G$30,0),0),0)+IF(A169&gt;=הלוואות!$D$31,IF(מרכז!A169&lt;=הלוואות!$E$31,IF(DAY(מרכז!A169)=הלוואות!$F$31,הלוואות!$G$31,0),0),0)+IF(A169&gt;=הלוואות!$D$32,IF(מרכז!A169&lt;=הלוואות!$E$32,IF(DAY(מרכז!A169)=הלוואות!$F$32,הלוואות!$G$32,0),0),0)+IF(A169&gt;=הלוואות!$D$33,IF(מרכז!A169&lt;=הלוואות!$E$33,IF(DAY(מרכז!A169)=הלוואות!$F$33,הלוואות!$G$33,0),0),0)+IF(A169&gt;=הלוואות!$D$34,IF(מרכז!A169&lt;=הלוואות!$E$34,IF(DAY(מרכז!A169)=הלוואות!$F$34,הלוואות!$G$34,0),0),0)</f>
        <v>0</v>
      </c>
      <c r="E169" s="93">
        <f>SUMIF(הלוואות!$D$46:$D$65,מרכז!A169,הלוואות!$E$46:$E$65)</f>
        <v>0</v>
      </c>
      <c r="F169" s="93">
        <f>SUMIF(נכנסים!$A$5:$A$5890,מרכז!A169,נכנסים!$B$5:$B$5890)</f>
        <v>0</v>
      </c>
      <c r="G169" s="94"/>
      <c r="H169" s="94"/>
      <c r="I169" s="94"/>
      <c r="J169" s="99">
        <f t="shared" si="2"/>
        <v>50000</v>
      </c>
    </row>
    <row r="170" spans="1:10">
      <c r="A170" s="153">
        <v>45823</v>
      </c>
      <c r="B170" s="93">
        <f>SUMIF(יוצאים!$A$5:$A$5835,מרכז!A170,יוצאים!$D$5:$D$5835)</f>
        <v>0</v>
      </c>
      <c r="C170" s="93">
        <f>HLOOKUP(DAY($A170),'טב.הו"ק'!$G$4:$AK$162,'טב.הו"ק'!$A$162+2,FALSE)</f>
        <v>0</v>
      </c>
      <c r="D170" s="93">
        <f>IF(A170&gt;=הלוואות!$D$5,IF(מרכז!A170&lt;=הלוואות!$E$5,IF(DAY(מרכז!A170)=הלוואות!$F$5,הלוואות!$G$5,0),0),0)+IF(A170&gt;=הלוואות!$D$6,IF(מרכז!A170&lt;=הלוואות!$E$6,IF(DAY(מרכז!A170)=הלוואות!$F$6,הלוואות!$G$6,0),0),0)+IF(A170&gt;=הלוואות!$D$7,IF(מרכז!A170&lt;=הלוואות!$E$7,IF(DAY(מרכז!A170)=הלוואות!$F$7,הלוואות!$G$7,0),0),0)+IF(A170&gt;=הלוואות!$D$8,IF(מרכז!A170&lt;=הלוואות!$E$8,IF(DAY(מרכז!A170)=הלוואות!$F$8,הלוואות!$G$8,0),0),0)+IF(A170&gt;=הלוואות!$D$9,IF(מרכז!A170&lt;=הלוואות!$E$9,IF(DAY(מרכז!A170)=הלוואות!$F$9,הלוואות!$G$9,0),0),0)+IF(A170&gt;=הלוואות!$D$10,IF(מרכז!A170&lt;=הלוואות!$E$10,IF(DAY(מרכז!A170)=הלוואות!$F$10,הלוואות!$G$10,0),0),0)+IF(A170&gt;=הלוואות!$D$11,IF(מרכז!A170&lt;=הלוואות!$E$11,IF(DAY(מרכז!A170)=הלוואות!$F$11,הלוואות!$G$11,0),0),0)+IF(A170&gt;=הלוואות!$D$12,IF(מרכז!A170&lt;=הלוואות!$E$12,IF(DAY(מרכז!A170)=הלוואות!$F$12,הלוואות!$G$12,0),0),0)+IF(A170&gt;=הלוואות!$D$13,IF(מרכז!A170&lt;=הלוואות!$E$13,IF(DAY(מרכז!A170)=הלוואות!$F$13,הלוואות!$G$13,0),0),0)+IF(A170&gt;=הלוואות!$D$14,IF(מרכז!A170&lt;=הלוואות!$E$14,IF(DAY(מרכז!A170)=הלוואות!$F$14,הלוואות!$G$14,0),0),0)+IF(A170&gt;=הלוואות!$D$15,IF(מרכז!A170&lt;=הלוואות!$E$15,IF(DAY(מרכז!A170)=הלוואות!$F$15,הלוואות!$G$15,0),0),0)+IF(A170&gt;=הלוואות!$D$16,IF(מרכז!A170&lt;=הלוואות!$E$16,IF(DAY(מרכז!A170)=הלוואות!$F$16,הלוואות!$G$16,0),0),0)+IF(A170&gt;=הלוואות!$D$17,IF(מרכז!A170&lt;=הלוואות!$E$17,IF(DAY(מרכז!A170)=הלוואות!$F$17,הלוואות!$G$17,0),0),0)+IF(A170&gt;=הלוואות!$D$18,IF(מרכז!A170&lt;=הלוואות!$E$18,IF(DAY(מרכז!A170)=הלוואות!$F$18,הלוואות!$G$18,0),0),0)+IF(A170&gt;=הלוואות!$D$19,IF(מרכז!A170&lt;=הלוואות!$E$19,IF(DAY(מרכז!A170)=הלוואות!$F$19,הלוואות!$G$19,0),0),0)+IF(A170&gt;=הלוואות!$D$20,IF(מרכז!A170&lt;=הלוואות!$E$20,IF(DAY(מרכז!A170)=הלוואות!$F$20,הלוואות!$G$20,0),0),0)+IF(A170&gt;=הלוואות!$D$21,IF(מרכז!A170&lt;=הלוואות!$E$21,IF(DAY(מרכז!A170)=הלוואות!$F$21,הלוואות!$G$21,0),0),0)+IF(A170&gt;=הלוואות!$D$22,IF(מרכז!A170&lt;=הלוואות!$E$22,IF(DAY(מרכז!A170)=הלוואות!$F$22,הלוואות!$G$22,0),0),0)+IF(A170&gt;=הלוואות!$D$23,IF(מרכז!A170&lt;=הלוואות!$E$23,IF(DAY(מרכז!A170)=הלוואות!$F$23,הלוואות!$G$23,0),0),0)+IF(A170&gt;=הלוואות!$D$24,IF(מרכז!A170&lt;=הלוואות!$E$24,IF(DAY(מרכז!A170)=הלוואות!$F$24,הלוואות!$G$24,0),0),0)+IF(A170&gt;=הלוואות!$D$25,IF(מרכז!A170&lt;=הלוואות!$E$25,IF(DAY(מרכז!A170)=הלוואות!$F$25,הלוואות!$G$25,0),0),0)+IF(A170&gt;=הלוואות!$D$26,IF(מרכז!A170&lt;=הלוואות!$E$26,IF(DAY(מרכז!A170)=הלוואות!$F$26,הלוואות!$G$26,0),0),0)+IF(A170&gt;=הלוואות!$D$27,IF(מרכז!A170&lt;=הלוואות!$E$27,IF(DAY(מרכז!A170)=הלוואות!$F$27,הלוואות!$G$27,0),0),0)+IF(A170&gt;=הלוואות!$D$28,IF(מרכז!A170&lt;=הלוואות!$E$28,IF(DAY(מרכז!A170)=הלוואות!$F$28,הלוואות!$G$28,0),0),0)+IF(A170&gt;=הלוואות!$D$29,IF(מרכז!A170&lt;=הלוואות!$E$29,IF(DAY(מרכז!A170)=הלוואות!$F$29,הלוואות!$G$29,0),0),0)+IF(A170&gt;=הלוואות!$D$30,IF(מרכז!A170&lt;=הלוואות!$E$30,IF(DAY(מרכז!A170)=הלוואות!$F$30,הלוואות!$G$30,0),0),0)+IF(A170&gt;=הלוואות!$D$31,IF(מרכז!A170&lt;=הלוואות!$E$31,IF(DAY(מרכז!A170)=הלוואות!$F$31,הלוואות!$G$31,0),0),0)+IF(A170&gt;=הלוואות!$D$32,IF(מרכז!A170&lt;=הלוואות!$E$32,IF(DAY(מרכז!A170)=הלוואות!$F$32,הלוואות!$G$32,0),0),0)+IF(A170&gt;=הלוואות!$D$33,IF(מרכז!A170&lt;=הלוואות!$E$33,IF(DAY(מרכז!A170)=הלוואות!$F$33,הלוואות!$G$33,0),0),0)+IF(A170&gt;=הלוואות!$D$34,IF(מרכז!A170&lt;=הלוואות!$E$34,IF(DAY(מרכז!A170)=הלוואות!$F$34,הלוואות!$G$34,0),0),0)</f>
        <v>0</v>
      </c>
      <c r="E170" s="93">
        <f>SUMIF(הלוואות!$D$46:$D$65,מרכז!A170,הלוואות!$E$46:$E$65)</f>
        <v>0</v>
      </c>
      <c r="F170" s="93">
        <f>SUMIF(נכנסים!$A$5:$A$5890,מרכז!A170,נכנסים!$B$5:$B$5890)</f>
        <v>0</v>
      </c>
      <c r="G170" s="94"/>
      <c r="H170" s="94"/>
      <c r="I170" s="94"/>
      <c r="J170" s="99">
        <f t="shared" si="2"/>
        <v>50000</v>
      </c>
    </row>
    <row r="171" spans="1:10">
      <c r="A171" s="153">
        <v>45824</v>
      </c>
      <c r="B171" s="93">
        <f>SUMIF(יוצאים!$A$5:$A$5835,מרכז!A171,יוצאים!$D$5:$D$5835)</f>
        <v>0</v>
      </c>
      <c r="C171" s="93">
        <f>HLOOKUP(DAY($A171),'טב.הו"ק'!$G$4:$AK$162,'טב.הו"ק'!$A$162+2,FALSE)</f>
        <v>0</v>
      </c>
      <c r="D171" s="93">
        <f>IF(A171&gt;=הלוואות!$D$5,IF(מרכז!A171&lt;=הלוואות!$E$5,IF(DAY(מרכז!A171)=הלוואות!$F$5,הלוואות!$G$5,0),0),0)+IF(A171&gt;=הלוואות!$D$6,IF(מרכז!A171&lt;=הלוואות!$E$6,IF(DAY(מרכז!A171)=הלוואות!$F$6,הלוואות!$G$6,0),0),0)+IF(A171&gt;=הלוואות!$D$7,IF(מרכז!A171&lt;=הלוואות!$E$7,IF(DAY(מרכז!A171)=הלוואות!$F$7,הלוואות!$G$7,0),0),0)+IF(A171&gt;=הלוואות!$D$8,IF(מרכז!A171&lt;=הלוואות!$E$8,IF(DAY(מרכז!A171)=הלוואות!$F$8,הלוואות!$G$8,0),0),0)+IF(A171&gt;=הלוואות!$D$9,IF(מרכז!A171&lt;=הלוואות!$E$9,IF(DAY(מרכז!A171)=הלוואות!$F$9,הלוואות!$G$9,0),0),0)+IF(A171&gt;=הלוואות!$D$10,IF(מרכז!A171&lt;=הלוואות!$E$10,IF(DAY(מרכז!A171)=הלוואות!$F$10,הלוואות!$G$10,0),0),0)+IF(A171&gt;=הלוואות!$D$11,IF(מרכז!A171&lt;=הלוואות!$E$11,IF(DAY(מרכז!A171)=הלוואות!$F$11,הלוואות!$G$11,0),0),0)+IF(A171&gt;=הלוואות!$D$12,IF(מרכז!A171&lt;=הלוואות!$E$12,IF(DAY(מרכז!A171)=הלוואות!$F$12,הלוואות!$G$12,0),0),0)+IF(A171&gt;=הלוואות!$D$13,IF(מרכז!A171&lt;=הלוואות!$E$13,IF(DAY(מרכז!A171)=הלוואות!$F$13,הלוואות!$G$13,0),0),0)+IF(A171&gt;=הלוואות!$D$14,IF(מרכז!A171&lt;=הלוואות!$E$14,IF(DAY(מרכז!A171)=הלוואות!$F$14,הלוואות!$G$14,0),0),0)+IF(A171&gt;=הלוואות!$D$15,IF(מרכז!A171&lt;=הלוואות!$E$15,IF(DAY(מרכז!A171)=הלוואות!$F$15,הלוואות!$G$15,0),0),0)+IF(A171&gt;=הלוואות!$D$16,IF(מרכז!A171&lt;=הלוואות!$E$16,IF(DAY(מרכז!A171)=הלוואות!$F$16,הלוואות!$G$16,0),0),0)+IF(A171&gt;=הלוואות!$D$17,IF(מרכז!A171&lt;=הלוואות!$E$17,IF(DAY(מרכז!A171)=הלוואות!$F$17,הלוואות!$G$17,0),0),0)+IF(A171&gt;=הלוואות!$D$18,IF(מרכז!A171&lt;=הלוואות!$E$18,IF(DAY(מרכז!A171)=הלוואות!$F$18,הלוואות!$G$18,0),0),0)+IF(A171&gt;=הלוואות!$D$19,IF(מרכז!A171&lt;=הלוואות!$E$19,IF(DAY(מרכז!A171)=הלוואות!$F$19,הלוואות!$G$19,0),0),0)+IF(A171&gt;=הלוואות!$D$20,IF(מרכז!A171&lt;=הלוואות!$E$20,IF(DAY(מרכז!A171)=הלוואות!$F$20,הלוואות!$G$20,0),0),0)+IF(A171&gt;=הלוואות!$D$21,IF(מרכז!A171&lt;=הלוואות!$E$21,IF(DAY(מרכז!A171)=הלוואות!$F$21,הלוואות!$G$21,0),0),0)+IF(A171&gt;=הלוואות!$D$22,IF(מרכז!A171&lt;=הלוואות!$E$22,IF(DAY(מרכז!A171)=הלוואות!$F$22,הלוואות!$G$22,0),0),0)+IF(A171&gt;=הלוואות!$D$23,IF(מרכז!A171&lt;=הלוואות!$E$23,IF(DAY(מרכז!A171)=הלוואות!$F$23,הלוואות!$G$23,0),0),0)+IF(A171&gt;=הלוואות!$D$24,IF(מרכז!A171&lt;=הלוואות!$E$24,IF(DAY(מרכז!A171)=הלוואות!$F$24,הלוואות!$G$24,0),0),0)+IF(A171&gt;=הלוואות!$D$25,IF(מרכז!A171&lt;=הלוואות!$E$25,IF(DAY(מרכז!A171)=הלוואות!$F$25,הלוואות!$G$25,0),0),0)+IF(A171&gt;=הלוואות!$D$26,IF(מרכז!A171&lt;=הלוואות!$E$26,IF(DAY(מרכז!A171)=הלוואות!$F$26,הלוואות!$G$26,0),0),0)+IF(A171&gt;=הלוואות!$D$27,IF(מרכז!A171&lt;=הלוואות!$E$27,IF(DAY(מרכז!A171)=הלוואות!$F$27,הלוואות!$G$27,0),0),0)+IF(A171&gt;=הלוואות!$D$28,IF(מרכז!A171&lt;=הלוואות!$E$28,IF(DAY(מרכז!A171)=הלוואות!$F$28,הלוואות!$G$28,0),0),0)+IF(A171&gt;=הלוואות!$D$29,IF(מרכז!A171&lt;=הלוואות!$E$29,IF(DAY(מרכז!A171)=הלוואות!$F$29,הלוואות!$G$29,0),0),0)+IF(A171&gt;=הלוואות!$D$30,IF(מרכז!A171&lt;=הלוואות!$E$30,IF(DAY(מרכז!A171)=הלוואות!$F$30,הלוואות!$G$30,0),0),0)+IF(A171&gt;=הלוואות!$D$31,IF(מרכז!A171&lt;=הלוואות!$E$31,IF(DAY(מרכז!A171)=הלוואות!$F$31,הלוואות!$G$31,0),0),0)+IF(A171&gt;=הלוואות!$D$32,IF(מרכז!A171&lt;=הלוואות!$E$32,IF(DAY(מרכז!A171)=הלוואות!$F$32,הלוואות!$G$32,0),0),0)+IF(A171&gt;=הלוואות!$D$33,IF(מרכז!A171&lt;=הלוואות!$E$33,IF(DAY(מרכז!A171)=הלוואות!$F$33,הלוואות!$G$33,0),0),0)+IF(A171&gt;=הלוואות!$D$34,IF(מרכז!A171&lt;=הלוואות!$E$34,IF(DAY(מרכז!A171)=הלוואות!$F$34,הלוואות!$G$34,0),0),0)</f>
        <v>0</v>
      </c>
      <c r="E171" s="93">
        <f>SUMIF(הלוואות!$D$46:$D$65,מרכז!A171,הלוואות!$E$46:$E$65)</f>
        <v>0</v>
      </c>
      <c r="F171" s="93">
        <f>SUMIF(נכנסים!$A$5:$A$5890,מרכז!A171,נכנסים!$B$5:$B$5890)</f>
        <v>0</v>
      </c>
      <c r="G171" s="94"/>
      <c r="H171" s="94"/>
      <c r="I171" s="94"/>
      <c r="J171" s="99">
        <f t="shared" si="2"/>
        <v>50000</v>
      </c>
    </row>
    <row r="172" spans="1:10">
      <c r="A172" s="153">
        <v>45825</v>
      </c>
      <c r="B172" s="93">
        <f>SUMIF(יוצאים!$A$5:$A$5835,מרכז!A172,יוצאים!$D$5:$D$5835)</f>
        <v>0</v>
      </c>
      <c r="C172" s="93">
        <f>HLOOKUP(DAY($A172),'טב.הו"ק'!$G$4:$AK$162,'טב.הו"ק'!$A$162+2,FALSE)</f>
        <v>0</v>
      </c>
      <c r="D172" s="93">
        <f>IF(A172&gt;=הלוואות!$D$5,IF(מרכז!A172&lt;=הלוואות!$E$5,IF(DAY(מרכז!A172)=הלוואות!$F$5,הלוואות!$G$5,0),0),0)+IF(A172&gt;=הלוואות!$D$6,IF(מרכז!A172&lt;=הלוואות!$E$6,IF(DAY(מרכז!A172)=הלוואות!$F$6,הלוואות!$G$6,0),0),0)+IF(A172&gt;=הלוואות!$D$7,IF(מרכז!A172&lt;=הלוואות!$E$7,IF(DAY(מרכז!A172)=הלוואות!$F$7,הלוואות!$G$7,0),0),0)+IF(A172&gt;=הלוואות!$D$8,IF(מרכז!A172&lt;=הלוואות!$E$8,IF(DAY(מרכז!A172)=הלוואות!$F$8,הלוואות!$G$8,0),0),0)+IF(A172&gt;=הלוואות!$D$9,IF(מרכז!A172&lt;=הלוואות!$E$9,IF(DAY(מרכז!A172)=הלוואות!$F$9,הלוואות!$G$9,0),0),0)+IF(A172&gt;=הלוואות!$D$10,IF(מרכז!A172&lt;=הלוואות!$E$10,IF(DAY(מרכז!A172)=הלוואות!$F$10,הלוואות!$G$10,0),0),0)+IF(A172&gt;=הלוואות!$D$11,IF(מרכז!A172&lt;=הלוואות!$E$11,IF(DAY(מרכז!A172)=הלוואות!$F$11,הלוואות!$G$11,0),0),0)+IF(A172&gt;=הלוואות!$D$12,IF(מרכז!A172&lt;=הלוואות!$E$12,IF(DAY(מרכז!A172)=הלוואות!$F$12,הלוואות!$G$12,0),0),0)+IF(A172&gt;=הלוואות!$D$13,IF(מרכז!A172&lt;=הלוואות!$E$13,IF(DAY(מרכז!A172)=הלוואות!$F$13,הלוואות!$G$13,0),0),0)+IF(A172&gt;=הלוואות!$D$14,IF(מרכז!A172&lt;=הלוואות!$E$14,IF(DAY(מרכז!A172)=הלוואות!$F$14,הלוואות!$G$14,0),0),0)+IF(A172&gt;=הלוואות!$D$15,IF(מרכז!A172&lt;=הלוואות!$E$15,IF(DAY(מרכז!A172)=הלוואות!$F$15,הלוואות!$G$15,0),0),0)+IF(A172&gt;=הלוואות!$D$16,IF(מרכז!A172&lt;=הלוואות!$E$16,IF(DAY(מרכז!A172)=הלוואות!$F$16,הלוואות!$G$16,0),0),0)+IF(A172&gt;=הלוואות!$D$17,IF(מרכז!A172&lt;=הלוואות!$E$17,IF(DAY(מרכז!A172)=הלוואות!$F$17,הלוואות!$G$17,0),0),0)+IF(A172&gt;=הלוואות!$D$18,IF(מרכז!A172&lt;=הלוואות!$E$18,IF(DAY(מרכז!A172)=הלוואות!$F$18,הלוואות!$G$18,0),0),0)+IF(A172&gt;=הלוואות!$D$19,IF(מרכז!A172&lt;=הלוואות!$E$19,IF(DAY(מרכז!A172)=הלוואות!$F$19,הלוואות!$G$19,0),0),0)+IF(A172&gt;=הלוואות!$D$20,IF(מרכז!A172&lt;=הלוואות!$E$20,IF(DAY(מרכז!A172)=הלוואות!$F$20,הלוואות!$G$20,0),0),0)+IF(A172&gt;=הלוואות!$D$21,IF(מרכז!A172&lt;=הלוואות!$E$21,IF(DAY(מרכז!A172)=הלוואות!$F$21,הלוואות!$G$21,0),0),0)+IF(A172&gt;=הלוואות!$D$22,IF(מרכז!A172&lt;=הלוואות!$E$22,IF(DAY(מרכז!A172)=הלוואות!$F$22,הלוואות!$G$22,0),0),0)+IF(A172&gt;=הלוואות!$D$23,IF(מרכז!A172&lt;=הלוואות!$E$23,IF(DAY(מרכז!A172)=הלוואות!$F$23,הלוואות!$G$23,0),0),0)+IF(A172&gt;=הלוואות!$D$24,IF(מרכז!A172&lt;=הלוואות!$E$24,IF(DAY(מרכז!A172)=הלוואות!$F$24,הלוואות!$G$24,0),0),0)+IF(A172&gt;=הלוואות!$D$25,IF(מרכז!A172&lt;=הלוואות!$E$25,IF(DAY(מרכז!A172)=הלוואות!$F$25,הלוואות!$G$25,0),0),0)+IF(A172&gt;=הלוואות!$D$26,IF(מרכז!A172&lt;=הלוואות!$E$26,IF(DAY(מרכז!A172)=הלוואות!$F$26,הלוואות!$G$26,0),0),0)+IF(A172&gt;=הלוואות!$D$27,IF(מרכז!A172&lt;=הלוואות!$E$27,IF(DAY(מרכז!A172)=הלוואות!$F$27,הלוואות!$G$27,0),0),0)+IF(A172&gt;=הלוואות!$D$28,IF(מרכז!A172&lt;=הלוואות!$E$28,IF(DAY(מרכז!A172)=הלוואות!$F$28,הלוואות!$G$28,0),0),0)+IF(A172&gt;=הלוואות!$D$29,IF(מרכז!A172&lt;=הלוואות!$E$29,IF(DAY(מרכז!A172)=הלוואות!$F$29,הלוואות!$G$29,0),0),0)+IF(A172&gt;=הלוואות!$D$30,IF(מרכז!A172&lt;=הלוואות!$E$30,IF(DAY(מרכז!A172)=הלוואות!$F$30,הלוואות!$G$30,0),0),0)+IF(A172&gt;=הלוואות!$D$31,IF(מרכז!A172&lt;=הלוואות!$E$31,IF(DAY(מרכז!A172)=הלוואות!$F$31,הלוואות!$G$31,0),0),0)+IF(A172&gt;=הלוואות!$D$32,IF(מרכז!A172&lt;=הלוואות!$E$32,IF(DAY(מרכז!A172)=הלוואות!$F$32,הלוואות!$G$32,0),0),0)+IF(A172&gt;=הלוואות!$D$33,IF(מרכז!A172&lt;=הלוואות!$E$33,IF(DAY(מרכז!A172)=הלוואות!$F$33,הלוואות!$G$33,0),0),0)+IF(A172&gt;=הלוואות!$D$34,IF(מרכז!A172&lt;=הלוואות!$E$34,IF(DAY(מרכז!A172)=הלוואות!$F$34,הלוואות!$G$34,0),0),0)</f>
        <v>0</v>
      </c>
      <c r="E172" s="93">
        <f>SUMIF(הלוואות!$D$46:$D$65,מרכז!A172,הלוואות!$E$46:$E$65)</f>
        <v>0</v>
      </c>
      <c r="F172" s="93">
        <f>SUMIF(נכנסים!$A$5:$A$5890,מרכז!A172,נכנסים!$B$5:$B$5890)</f>
        <v>0</v>
      </c>
      <c r="G172" s="94"/>
      <c r="H172" s="94"/>
      <c r="I172" s="94"/>
      <c r="J172" s="99">
        <f t="shared" si="2"/>
        <v>50000</v>
      </c>
    </row>
    <row r="173" spans="1:10">
      <c r="A173" s="153">
        <v>45826</v>
      </c>
      <c r="B173" s="93">
        <f>SUMIF(יוצאים!$A$5:$A$5835,מרכז!A173,יוצאים!$D$5:$D$5835)</f>
        <v>0</v>
      </c>
      <c r="C173" s="93">
        <f>HLOOKUP(DAY($A173),'טב.הו"ק'!$G$4:$AK$162,'טב.הו"ק'!$A$162+2,FALSE)</f>
        <v>0</v>
      </c>
      <c r="D173" s="93">
        <f>IF(A173&gt;=הלוואות!$D$5,IF(מרכז!A173&lt;=הלוואות!$E$5,IF(DAY(מרכז!A173)=הלוואות!$F$5,הלוואות!$G$5,0),0),0)+IF(A173&gt;=הלוואות!$D$6,IF(מרכז!A173&lt;=הלוואות!$E$6,IF(DAY(מרכז!A173)=הלוואות!$F$6,הלוואות!$G$6,0),0),0)+IF(A173&gt;=הלוואות!$D$7,IF(מרכז!A173&lt;=הלוואות!$E$7,IF(DAY(מרכז!A173)=הלוואות!$F$7,הלוואות!$G$7,0),0),0)+IF(A173&gt;=הלוואות!$D$8,IF(מרכז!A173&lt;=הלוואות!$E$8,IF(DAY(מרכז!A173)=הלוואות!$F$8,הלוואות!$G$8,0),0),0)+IF(A173&gt;=הלוואות!$D$9,IF(מרכז!A173&lt;=הלוואות!$E$9,IF(DAY(מרכז!A173)=הלוואות!$F$9,הלוואות!$G$9,0),0),0)+IF(A173&gt;=הלוואות!$D$10,IF(מרכז!A173&lt;=הלוואות!$E$10,IF(DAY(מרכז!A173)=הלוואות!$F$10,הלוואות!$G$10,0),0),0)+IF(A173&gt;=הלוואות!$D$11,IF(מרכז!A173&lt;=הלוואות!$E$11,IF(DAY(מרכז!A173)=הלוואות!$F$11,הלוואות!$G$11,0),0),0)+IF(A173&gt;=הלוואות!$D$12,IF(מרכז!A173&lt;=הלוואות!$E$12,IF(DAY(מרכז!A173)=הלוואות!$F$12,הלוואות!$G$12,0),0),0)+IF(A173&gt;=הלוואות!$D$13,IF(מרכז!A173&lt;=הלוואות!$E$13,IF(DAY(מרכז!A173)=הלוואות!$F$13,הלוואות!$G$13,0),0),0)+IF(A173&gt;=הלוואות!$D$14,IF(מרכז!A173&lt;=הלוואות!$E$14,IF(DAY(מרכז!A173)=הלוואות!$F$14,הלוואות!$G$14,0),0),0)+IF(A173&gt;=הלוואות!$D$15,IF(מרכז!A173&lt;=הלוואות!$E$15,IF(DAY(מרכז!A173)=הלוואות!$F$15,הלוואות!$G$15,0),0),0)+IF(A173&gt;=הלוואות!$D$16,IF(מרכז!A173&lt;=הלוואות!$E$16,IF(DAY(מרכז!A173)=הלוואות!$F$16,הלוואות!$G$16,0),0),0)+IF(A173&gt;=הלוואות!$D$17,IF(מרכז!A173&lt;=הלוואות!$E$17,IF(DAY(מרכז!A173)=הלוואות!$F$17,הלוואות!$G$17,0),0),0)+IF(A173&gt;=הלוואות!$D$18,IF(מרכז!A173&lt;=הלוואות!$E$18,IF(DAY(מרכז!A173)=הלוואות!$F$18,הלוואות!$G$18,0),0),0)+IF(A173&gt;=הלוואות!$D$19,IF(מרכז!A173&lt;=הלוואות!$E$19,IF(DAY(מרכז!A173)=הלוואות!$F$19,הלוואות!$G$19,0),0),0)+IF(A173&gt;=הלוואות!$D$20,IF(מרכז!A173&lt;=הלוואות!$E$20,IF(DAY(מרכז!A173)=הלוואות!$F$20,הלוואות!$G$20,0),0),0)+IF(A173&gt;=הלוואות!$D$21,IF(מרכז!A173&lt;=הלוואות!$E$21,IF(DAY(מרכז!A173)=הלוואות!$F$21,הלוואות!$G$21,0),0),0)+IF(A173&gt;=הלוואות!$D$22,IF(מרכז!A173&lt;=הלוואות!$E$22,IF(DAY(מרכז!A173)=הלוואות!$F$22,הלוואות!$G$22,0),0),0)+IF(A173&gt;=הלוואות!$D$23,IF(מרכז!A173&lt;=הלוואות!$E$23,IF(DAY(מרכז!A173)=הלוואות!$F$23,הלוואות!$G$23,0),0),0)+IF(A173&gt;=הלוואות!$D$24,IF(מרכז!A173&lt;=הלוואות!$E$24,IF(DAY(מרכז!A173)=הלוואות!$F$24,הלוואות!$G$24,0),0),0)+IF(A173&gt;=הלוואות!$D$25,IF(מרכז!A173&lt;=הלוואות!$E$25,IF(DAY(מרכז!A173)=הלוואות!$F$25,הלוואות!$G$25,0),0),0)+IF(A173&gt;=הלוואות!$D$26,IF(מרכז!A173&lt;=הלוואות!$E$26,IF(DAY(מרכז!A173)=הלוואות!$F$26,הלוואות!$G$26,0),0),0)+IF(A173&gt;=הלוואות!$D$27,IF(מרכז!A173&lt;=הלוואות!$E$27,IF(DAY(מרכז!A173)=הלוואות!$F$27,הלוואות!$G$27,0),0),0)+IF(A173&gt;=הלוואות!$D$28,IF(מרכז!A173&lt;=הלוואות!$E$28,IF(DAY(מרכז!A173)=הלוואות!$F$28,הלוואות!$G$28,0),0),0)+IF(A173&gt;=הלוואות!$D$29,IF(מרכז!A173&lt;=הלוואות!$E$29,IF(DAY(מרכז!A173)=הלוואות!$F$29,הלוואות!$G$29,0),0),0)+IF(A173&gt;=הלוואות!$D$30,IF(מרכז!A173&lt;=הלוואות!$E$30,IF(DAY(מרכז!A173)=הלוואות!$F$30,הלוואות!$G$30,0),0),0)+IF(A173&gt;=הלוואות!$D$31,IF(מרכז!A173&lt;=הלוואות!$E$31,IF(DAY(מרכז!A173)=הלוואות!$F$31,הלוואות!$G$31,0),0),0)+IF(A173&gt;=הלוואות!$D$32,IF(מרכז!A173&lt;=הלוואות!$E$32,IF(DAY(מרכז!A173)=הלוואות!$F$32,הלוואות!$G$32,0),0),0)+IF(A173&gt;=הלוואות!$D$33,IF(מרכז!A173&lt;=הלוואות!$E$33,IF(DAY(מרכז!A173)=הלוואות!$F$33,הלוואות!$G$33,0),0),0)+IF(A173&gt;=הלוואות!$D$34,IF(מרכז!A173&lt;=הלוואות!$E$34,IF(DAY(מרכז!A173)=הלוואות!$F$34,הלוואות!$G$34,0),0),0)</f>
        <v>0</v>
      </c>
      <c r="E173" s="93">
        <f>SUMIF(הלוואות!$D$46:$D$65,מרכז!A173,הלוואות!$E$46:$E$65)</f>
        <v>0</v>
      </c>
      <c r="F173" s="93">
        <f>SUMIF(נכנסים!$A$5:$A$5890,מרכז!A173,נכנסים!$B$5:$B$5890)</f>
        <v>0</v>
      </c>
      <c r="G173" s="94"/>
      <c r="H173" s="94"/>
      <c r="I173" s="94"/>
      <c r="J173" s="99">
        <f t="shared" si="2"/>
        <v>50000</v>
      </c>
    </row>
    <row r="174" spans="1:10">
      <c r="A174" s="153">
        <v>45827</v>
      </c>
      <c r="B174" s="93">
        <f>SUMIF(יוצאים!$A$5:$A$5835,מרכז!A174,יוצאים!$D$5:$D$5835)</f>
        <v>0</v>
      </c>
      <c r="C174" s="93">
        <f>HLOOKUP(DAY($A174),'טב.הו"ק'!$G$4:$AK$162,'טב.הו"ק'!$A$162+2,FALSE)</f>
        <v>0</v>
      </c>
      <c r="D174" s="93">
        <f>IF(A174&gt;=הלוואות!$D$5,IF(מרכז!A174&lt;=הלוואות!$E$5,IF(DAY(מרכז!A174)=הלוואות!$F$5,הלוואות!$G$5,0),0),0)+IF(A174&gt;=הלוואות!$D$6,IF(מרכז!A174&lt;=הלוואות!$E$6,IF(DAY(מרכז!A174)=הלוואות!$F$6,הלוואות!$G$6,0),0),0)+IF(A174&gt;=הלוואות!$D$7,IF(מרכז!A174&lt;=הלוואות!$E$7,IF(DAY(מרכז!A174)=הלוואות!$F$7,הלוואות!$G$7,0),0),0)+IF(A174&gt;=הלוואות!$D$8,IF(מרכז!A174&lt;=הלוואות!$E$8,IF(DAY(מרכז!A174)=הלוואות!$F$8,הלוואות!$G$8,0),0),0)+IF(A174&gt;=הלוואות!$D$9,IF(מרכז!A174&lt;=הלוואות!$E$9,IF(DAY(מרכז!A174)=הלוואות!$F$9,הלוואות!$G$9,0),0),0)+IF(A174&gt;=הלוואות!$D$10,IF(מרכז!A174&lt;=הלוואות!$E$10,IF(DAY(מרכז!A174)=הלוואות!$F$10,הלוואות!$G$10,0),0),0)+IF(A174&gt;=הלוואות!$D$11,IF(מרכז!A174&lt;=הלוואות!$E$11,IF(DAY(מרכז!A174)=הלוואות!$F$11,הלוואות!$G$11,0),0),0)+IF(A174&gt;=הלוואות!$D$12,IF(מרכז!A174&lt;=הלוואות!$E$12,IF(DAY(מרכז!A174)=הלוואות!$F$12,הלוואות!$G$12,0),0),0)+IF(A174&gt;=הלוואות!$D$13,IF(מרכז!A174&lt;=הלוואות!$E$13,IF(DAY(מרכז!A174)=הלוואות!$F$13,הלוואות!$G$13,0),0),0)+IF(A174&gt;=הלוואות!$D$14,IF(מרכז!A174&lt;=הלוואות!$E$14,IF(DAY(מרכז!A174)=הלוואות!$F$14,הלוואות!$G$14,0),0),0)+IF(A174&gt;=הלוואות!$D$15,IF(מרכז!A174&lt;=הלוואות!$E$15,IF(DAY(מרכז!A174)=הלוואות!$F$15,הלוואות!$G$15,0),0),0)+IF(A174&gt;=הלוואות!$D$16,IF(מרכז!A174&lt;=הלוואות!$E$16,IF(DAY(מרכז!A174)=הלוואות!$F$16,הלוואות!$G$16,0),0),0)+IF(A174&gt;=הלוואות!$D$17,IF(מרכז!A174&lt;=הלוואות!$E$17,IF(DAY(מרכז!A174)=הלוואות!$F$17,הלוואות!$G$17,0),0),0)+IF(A174&gt;=הלוואות!$D$18,IF(מרכז!A174&lt;=הלוואות!$E$18,IF(DAY(מרכז!A174)=הלוואות!$F$18,הלוואות!$G$18,0),0),0)+IF(A174&gt;=הלוואות!$D$19,IF(מרכז!A174&lt;=הלוואות!$E$19,IF(DAY(מרכז!A174)=הלוואות!$F$19,הלוואות!$G$19,0),0),0)+IF(A174&gt;=הלוואות!$D$20,IF(מרכז!A174&lt;=הלוואות!$E$20,IF(DAY(מרכז!A174)=הלוואות!$F$20,הלוואות!$G$20,0),0),0)+IF(A174&gt;=הלוואות!$D$21,IF(מרכז!A174&lt;=הלוואות!$E$21,IF(DAY(מרכז!A174)=הלוואות!$F$21,הלוואות!$G$21,0),0),0)+IF(A174&gt;=הלוואות!$D$22,IF(מרכז!A174&lt;=הלוואות!$E$22,IF(DAY(מרכז!A174)=הלוואות!$F$22,הלוואות!$G$22,0),0),0)+IF(A174&gt;=הלוואות!$D$23,IF(מרכז!A174&lt;=הלוואות!$E$23,IF(DAY(מרכז!A174)=הלוואות!$F$23,הלוואות!$G$23,0),0),0)+IF(A174&gt;=הלוואות!$D$24,IF(מרכז!A174&lt;=הלוואות!$E$24,IF(DAY(מרכז!A174)=הלוואות!$F$24,הלוואות!$G$24,0),0),0)+IF(A174&gt;=הלוואות!$D$25,IF(מרכז!A174&lt;=הלוואות!$E$25,IF(DAY(מרכז!A174)=הלוואות!$F$25,הלוואות!$G$25,0),0),0)+IF(A174&gt;=הלוואות!$D$26,IF(מרכז!A174&lt;=הלוואות!$E$26,IF(DAY(מרכז!A174)=הלוואות!$F$26,הלוואות!$G$26,0),0),0)+IF(A174&gt;=הלוואות!$D$27,IF(מרכז!A174&lt;=הלוואות!$E$27,IF(DAY(מרכז!A174)=הלוואות!$F$27,הלוואות!$G$27,0),0),0)+IF(A174&gt;=הלוואות!$D$28,IF(מרכז!A174&lt;=הלוואות!$E$28,IF(DAY(מרכז!A174)=הלוואות!$F$28,הלוואות!$G$28,0),0),0)+IF(A174&gt;=הלוואות!$D$29,IF(מרכז!A174&lt;=הלוואות!$E$29,IF(DAY(מרכז!A174)=הלוואות!$F$29,הלוואות!$G$29,0),0),0)+IF(A174&gt;=הלוואות!$D$30,IF(מרכז!A174&lt;=הלוואות!$E$30,IF(DAY(מרכז!A174)=הלוואות!$F$30,הלוואות!$G$30,0),0),0)+IF(A174&gt;=הלוואות!$D$31,IF(מרכז!A174&lt;=הלוואות!$E$31,IF(DAY(מרכז!A174)=הלוואות!$F$31,הלוואות!$G$31,0),0),0)+IF(A174&gt;=הלוואות!$D$32,IF(מרכז!A174&lt;=הלוואות!$E$32,IF(DAY(מרכז!A174)=הלוואות!$F$32,הלוואות!$G$32,0),0),0)+IF(A174&gt;=הלוואות!$D$33,IF(מרכז!A174&lt;=הלוואות!$E$33,IF(DAY(מרכז!A174)=הלוואות!$F$33,הלוואות!$G$33,0),0),0)+IF(A174&gt;=הלוואות!$D$34,IF(מרכז!A174&lt;=הלוואות!$E$34,IF(DAY(מרכז!A174)=הלוואות!$F$34,הלוואות!$G$34,0),0),0)</f>
        <v>0</v>
      </c>
      <c r="E174" s="93">
        <f>SUMIF(הלוואות!$D$46:$D$65,מרכז!A174,הלוואות!$E$46:$E$65)</f>
        <v>0</v>
      </c>
      <c r="F174" s="93">
        <f>SUMIF(נכנסים!$A$5:$A$5890,מרכז!A174,נכנסים!$B$5:$B$5890)</f>
        <v>0</v>
      </c>
      <c r="G174" s="94"/>
      <c r="H174" s="94"/>
      <c r="I174" s="94"/>
      <c r="J174" s="99">
        <f t="shared" si="2"/>
        <v>50000</v>
      </c>
    </row>
    <row r="175" spans="1:10">
      <c r="A175" s="153">
        <v>45828</v>
      </c>
      <c r="B175" s="93">
        <f>SUMIF(יוצאים!$A$5:$A$5835,מרכז!A175,יוצאים!$D$5:$D$5835)</f>
        <v>0</v>
      </c>
      <c r="C175" s="93">
        <f>HLOOKUP(DAY($A175),'טב.הו"ק'!$G$4:$AK$162,'טב.הו"ק'!$A$162+2,FALSE)</f>
        <v>0</v>
      </c>
      <c r="D175" s="93">
        <f>IF(A175&gt;=הלוואות!$D$5,IF(מרכז!A175&lt;=הלוואות!$E$5,IF(DAY(מרכז!A175)=הלוואות!$F$5,הלוואות!$G$5,0),0),0)+IF(A175&gt;=הלוואות!$D$6,IF(מרכז!A175&lt;=הלוואות!$E$6,IF(DAY(מרכז!A175)=הלוואות!$F$6,הלוואות!$G$6,0),0),0)+IF(A175&gt;=הלוואות!$D$7,IF(מרכז!A175&lt;=הלוואות!$E$7,IF(DAY(מרכז!A175)=הלוואות!$F$7,הלוואות!$G$7,0),0),0)+IF(A175&gt;=הלוואות!$D$8,IF(מרכז!A175&lt;=הלוואות!$E$8,IF(DAY(מרכז!A175)=הלוואות!$F$8,הלוואות!$G$8,0),0),0)+IF(A175&gt;=הלוואות!$D$9,IF(מרכז!A175&lt;=הלוואות!$E$9,IF(DAY(מרכז!A175)=הלוואות!$F$9,הלוואות!$G$9,0),0),0)+IF(A175&gt;=הלוואות!$D$10,IF(מרכז!A175&lt;=הלוואות!$E$10,IF(DAY(מרכז!A175)=הלוואות!$F$10,הלוואות!$G$10,0),0),0)+IF(A175&gt;=הלוואות!$D$11,IF(מרכז!A175&lt;=הלוואות!$E$11,IF(DAY(מרכז!A175)=הלוואות!$F$11,הלוואות!$G$11,0),0),0)+IF(A175&gt;=הלוואות!$D$12,IF(מרכז!A175&lt;=הלוואות!$E$12,IF(DAY(מרכז!A175)=הלוואות!$F$12,הלוואות!$G$12,0),0),0)+IF(A175&gt;=הלוואות!$D$13,IF(מרכז!A175&lt;=הלוואות!$E$13,IF(DAY(מרכז!A175)=הלוואות!$F$13,הלוואות!$G$13,0),0),0)+IF(A175&gt;=הלוואות!$D$14,IF(מרכז!A175&lt;=הלוואות!$E$14,IF(DAY(מרכז!A175)=הלוואות!$F$14,הלוואות!$G$14,0),0),0)+IF(A175&gt;=הלוואות!$D$15,IF(מרכז!A175&lt;=הלוואות!$E$15,IF(DAY(מרכז!A175)=הלוואות!$F$15,הלוואות!$G$15,0),0),0)+IF(A175&gt;=הלוואות!$D$16,IF(מרכז!A175&lt;=הלוואות!$E$16,IF(DAY(מרכז!A175)=הלוואות!$F$16,הלוואות!$G$16,0),0),0)+IF(A175&gt;=הלוואות!$D$17,IF(מרכז!A175&lt;=הלוואות!$E$17,IF(DAY(מרכז!A175)=הלוואות!$F$17,הלוואות!$G$17,0),0),0)+IF(A175&gt;=הלוואות!$D$18,IF(מרכז!A175&lt;=הלוואות!$E$18,IF(DAY(מרכז!A175)=הלוואות!$F$18,הלוואות!$G$18,0),0),0)+IF(A175&gt;=הלוואות!$D$19,IF(מרכז!A175&lt;=הלוואות!$E$19,IF(DAY(מרכז!A175)=הלוואות!$F$19,הלוואות!$G$19,0),0),0)+IF(A175&gt;=הלוואות!$D$20,IF(מרכז!A175&lt;=הלוואות!$E$20,IF(DAY(מרכז!A175)=הלוואות!$F$20,הלוואות!$G$20,0),0),0)+IF(A175&gt;=הלוואות!$D$21,IF(מרכז!A175&lt;=הלוואות!$E$21,IF(DAY(מרכז!A175)=הלוואות!$F$21,הלוואות!$G$21,0),0),0)+IF(A175&gt;=הלוואות!$D$22,IF(מרכז!A175&lt;=הלוואות!$E$22,IF(DAY(מרכז!A175)=הלוואות!$F$22,הלוואות!$G$22,0),0),0)+IF(A175&gt;=הלוואות!$D$23,IF(מרכז!A175&lt;=הלוואות!$E$23,IF(DAY(מרכז!A175)=הלוואות!$F$23,הלוואות!$G$23,0),0),0)+IF(A175&gt;=הלוואות!$D$24,IF(מרכז!A175&lt;=הלוואות!$E$24,IF(DAY(מרכז!A175)=הלוואות!$F$24,הלוואות!$G$24,0),0),0)+IF(A175&gt;=הלוואות!$D$25,IF(מרכז!A175&lt;=הלוואות!$E$25,IF(DAY(מרכז!A175)=הלוואות!$F$25,הלוואות!$G$25,0),0),0)+IF(A175&gt;=הלוואות!$D$26,IF(מרכז!A175&lt;=הלוואות!$E$26,IF(DAY(מרכז!A175)=הלוואות!$F$26,הלוואות!$G$26,0),0),0)+IF(A175&gt;=הלוואות!$D$27,IF(מרכז!A175&lt;=הלוואות!$E$27,IF(DAY(מרכז!A175)=הלוואות!$F$27,הלוואות!$G$27,0),0),0)+IF(A175&gt;=הלוואות!$D$28,IF(מרכז!A175&lt;=הלוואות!$E$28,IF(DAY(מרכז!A175)=הלוואות!$F$28,הלוואות!$G$28,0),0),0)+IF(A175&gt;=הלוואות!$D$29,IF(מרכז!A175&lt;=הלוואות!$E$29,IF(DAY(מרכז!A175)=הלוואות!$F$29,הלוואות!$G$29,0),0),0)+IF(A175&gt;=הלוואות!$D$30,IF(מרכז!A175&lt;=הלוואות!$E$30,IF(DAY(מרכז!A175)=הלוואות!$F$30,הלוואות!$G$30,0),0),0)+IF(A175&gt;=הלוואות!$D$31,IF(מרכז!A175&lt;=הלוואות!$E$31,IF(DAY(מרכז!A175)=הלוואות!$F$31,הלוואות!$G$31,0),0),0)+IF(A175&gt;=הלוואות!$D$32,IF(מרכז!A175&lt;=הלוואות!$E$32,IF(DAY(מרכז!A175)=הלוואות!$F$32,הלוואות!$G$32,0),0),0)+IF(A175&gt;=הלוואות!$D$33,IF(מרכז!A175&lt;=הלוואות!$E$33,IF(DAY(מרכז!A175)=הלוואות!$F$33,הלוואות!$G$33,0),0),0)+IF(A175&gt;=הלוואות!$D$34,IF(מרכז!A175&lt;=הלוואות!$E$34,IF(DAY(מרכז!A175)=הלוואות!$F$34,הלוואות!$G$34,0),0),0)</f>
        <v>0</v>
      </c>
      <c r="E175" s="93">
        <f>SUMIF(הלוואות!$D$46:$D$65,מרכז!A175,הלוואות!$E$46:$E$65)</f>
        <v>0</v>
      </c>
      <c r="F175" s="93">
        <f>SUMIF(נכנסים!$A$5:$A$5890,מרכז!A175,נכנסים!$B$5:$B$5890)</f>
        <v>0</v>
      </c>
      <c r="G175" s="94"/>
      <c r="H175" s="94"/>
      <c r="I175" s="94"/>
      <c r="J175" s="99">
        <f t="shared" si="2"/>
        <v>50000</v>
      </c>
    </row>
    <row r="176" spans="1:10">
      <c r="A176" s="153">
        <v>45829</v>
      </c>
      <c r="B176" s="93">
        <f>SUMIF(יוצאים!$A$5:$A$5835,מרכז!A176,יוצאים!$D$5:$D$5835)</f>
        <v>0</v>
      </c>
      <c r="C176" s="93">
        <f>HLOOKUP(DAY($A176),'טב.הו"ק'!$G$4:$AK$162,'טב.הו"ק'!$A$162+2,FALSE)</f>
        <v>0</v>
      </c>
      <c r="D176" s="93">
        <f>IF(A176&gt;=הלוואות!$D$5,IF(מרכז!A176&lt;=הלוואות!$E$5,IF(DAY(מרכז!A176)=הלוואות!$F$5,הלוואות!$G$5,0),0),0)+IF(A176&gt;=הלוואות!$D$6,IF(מרכז!A176&lt;=הלוואות!$E$6,IF(DAY(מרכז!A176)=הלוואות!$F$6,הלוואות!$G$6,0),0),0)+IF(A176&gt;=הלוואות!$D$7,IF(מרכז!A176&lt;=הלוואות!$E$7,IF(DAY(מרכז!A176)=הלוואות!$F$7,הלוואות!$G$7,0),0),0)+IF(A176&gt;=הלוואות!$D$8,IF(מרכז!A176&lt;=הלוואות!$E$8,IF(DAY(מרכז!A176)=הלוואות!$F$8,הלוואות!$G$8,0),0),0)+IF(A176&gt;=הלוואות!$D$9,IF(מרכז!A176&lt;=הלוואות!$E$9,IF(DAY(מרכז!A176)=הלוואות!$F$9,הלוואות!$G$9,0),0),0)+IF(A176&gt;=הלוואות!$D$10,IF(מרכז!A176&lt;=הלוואות!$E$10,IF(DAY(מרכז!A176)=הלוואות!$F$10,הלוואות!$G$10,0),0),0)+IF(A176&gt;=הלוואות!$D$11,IF(מרכז!A176&lt;=הלוואות!$E$11,IF(DAY(מרכז!A176)=הלוואות!$F$11,הלוואות!$G$11,0),0),0)+IF(A176&gt;=הלוואות!$D$12,IF(מרכז!A176&lt;=הלוואות!$E$12,IF(DAY(מרכז!A176)=הלוואות!$F$12,הלוואות!$G$12,0),0),0)+IF(A176&gt;=הלוואות!$D$13,IF(מרכז!A176&lt;=הלוואות!$E$13,IF(DAY(מרכז!A176)=הלוואות!$F$13,הלוואות!$G$13,0),0),0)+IF(A176&gt;=הלוואות!$D$14,IF(מרכז!A176&lt;=הלוואות!$E$14,IF(DAY(מרכז!A176)=הלוואות!$F$14,הלוואות!$G$14,0),0),0)+IF(A176&gt;=הלוואות!$D$15,IF(מרכז!A176&lt;=הלוואות!$E$15,IF(DAY(מרכז!A176)=הלוואות!$F$15,הלוואות!$G$15,0),0),0)+IF(A176&gt;=הלוואות!$D$16,IF(מרכז!A176&lt;=הלוואות!$E$16,IF(DAY(מרכז!A176)=הלוואות!$F$16,הלוואות!$G$16,0),0),0)+IF(A176&gt;=הלוואות!$D$17,IF(מרכז!A176&lt;=הלוואות!$E$17,IF(DAY(מרכז!A176)=הלוואות!$F$17,הלוואות!$G$17,0),0),0)+IF(A176&gt;=הלוואות!$D$18,IF(מרכז!A176&lt;=הלוואות!$E$18,IF(DAY(מרכז!A176)=הלוואות!$F$18,הלוואות!$G$18,0),0),0)+IF(A176&gt;=הלוואות!$D$19,IF(מרכז!A176&lt;=הלוואות!$E$19,IF(DAY(מרכז!A176)=הלוואות!$F$19,הלוואות!$G$19,0),0),0)+IF(A176&gt;=הלוואות!$D$20,IF(מרכז!A176&lt;=הלוואות!$E$20,IF(DAY(מרכז!A176)=הלוואות!$F$20,הלוואות!$G$20,0),0),0)+IF(A176&gt;=הלוואות!$D$21,IF(מרכז!A176&lt;=הלוואות!$E$21,IF(DAY(מרכז!A176)=הלוואות!$F$21,הלוואות!$G$21,0),0),0)+IF(A176&gt;=הלוואות!$D$22,IF(מרכז!A176&lt;=הלוואות!$E$22,IF(DAY(מרכז!A176)=הלוואות!$F$22,הלוואות!$G$22,0),0),0)+IF(A176&gt;=הלוואות!$D$23,IF(מרכז!A176&lt;=הלוואות!$E$23,IF(DAY(מרכז!A176)=הלוואות!$F$23,הלוואות!$G$23,0),0),0)+IF(A176&gt;=הלוואות!$D$24,IF(מרכז!A176&lt;=הלוואות!$E$24,IF(DAY(מרכז!A176)=הלוואות!$F$24,הלוואות!$G$24,0),0),0)+IF(A176&gt;=הלוואות!$D$25,IF(מרכז!A176&lt;=הלוואות!$E$25,IF(DAY(מרכז!A176)=הלוואות!$F$25,הלוואות!$G$25,0),0),0)+IF(A176&gt;=הלוואות!$D$26,IF(מרכז!A176&lt;=הלוואות!$E$26,IF(DAY(מרכז!A176)=הלוואות!$F$26,הלוואות!$G$26,0),0),0)+IF(A176&gt;=הלוואות!$D$27,IF(מרכז!A176&lt;=הלוואות!$E$27,IF(DAY(מרכז!A176)=הלוואות!$F$27,הלוואות!$G$27,0),0),0)+IF(A176&gt;=הלוואות!$D$28,IF(מרכז!A176&lt;=הלוואות!$E$28,IF(DAY(מרכז!A176)=הלוואות!$F$28,הלוואות!$G$28,0),0),0)+IF(A176&gt;=הלוואות!$D$29,IF(מרכז!A176&lt;=הלוואות!$E$29,IF(DAY(מרכז!A176)=הלוואות!$F$29,הלוואות!$G$29,0),0),0)+IF(A176&gt;=הלוואות!$D$30,IF(מרכז!A176&lt;=הלוואות!$E$30,IF(DAY(מרכז!A176)=הלוואות!$F$30,הלוואות!$G$30,0),0),0)+IF(A176&gt;=הלוואות!$D$31,IF(מרכז!A176&lt;=הלוואות!$E$31,IF(DAY(מרכז!A176)=הלוואות!$F$31,הלוואות!$G$31,0),0),0)+IF(A176&gt;=הלוואות!$D$32,IF(מרכז!A176&lt;=הלוואות!$E$32,IF(DAY(מרכז!A176)=הלוואות!$F$32,הלוואות!$G$32,0),0),0)+IF(A176&gt;=הלוואות!$D$33,IF(מרכז!A176&lt;=הלוואות!$E$33,IF(DAY(מרכז!A176)=הלוואות!$F$33,הלוואות!$G$33,0),0),0)+IF(A176&gt;=הלוואות!$D$34,IF(מרכז!A176&lt;=הלוואות!$E$34,IF(DAY(מרכז!A176)=הלוואות!$F$34,הלוואות!$G$34,0),0),0)</f>
        <v>0</v>
      </c>
      <c r="E176" s="93">
        <f>SUMIF(הלוואות!$D$46:$D$65,מרכז!A176,הלוואות!$E$46:$E$65)</f>
        <v>0</v>
      </c>
      <c r="F176" s="93">
        <f>SUMIF(נכנסים!$A$5:$A$5890,מרכז!A176,נכנסים!$B$5:$B$5890)</f>
        <v>0</v>
      </c>
      <c r="G176" s="94"/>
      <c r="H176" s="94"/>
      <c r="I176" s="94"/>
      <c r="J176" s="99">
        <f t="shared" si="2"/>
        <v>50000</v>
      </c>
    </row>
    <row r="177" spans="1:10">
      <c r="A177" s="153">
        <v>45830</v>
      </c>
      <c r="B177" s="93">
        <f>SUMIF(יוצאים!$A$5:$A$5835,מרכז!A177,יוצאים!$D$5:$D$5835)</f>
        <v>0</v>
      </c>
      <c r="C177" s="93">
        <f>HLOOKUP(DAY($A177),'טב.הו"ק'!$G$4:$AK$162,'טב.הו"ק'!$A$162+2,FALSE)</f>
        <v>0</v>
      </c>
      <c r="D177" s="93">
        <f>IF(A177&gt;=הלוואות!$D$5,IF(מרכז!A177&lt;=הלוואות!$E$5,IF(DAY(מרכז!A177)=הלוואות!$F$5,הלוואות!$G$5,0),0),0)+IF(A177&gt;=הלוואות!$D$6,IF(מרכז!A177&lt;=הלוואות!$E$6,IF(DAY(מרכז!A177)=הלוואות!$F$6,הלוואות!$G$6,0),0),0)+IF(A177&gt;=הלוואות!$D$7,IF(מרכז!A177&lt;=הלוואות!$E$7,IF(DAY(מרכז!A177)=הלוואות!$F$7,הלוואות!$G$7,0),0),0)+IF(A177&gt;=הלוואות!$D$8,IF(מרכז!A177&lt;=הלוואות!$E$8,IF(DAY(מרכז!A177)=הלוואות!$F$8,הלוואות!$G$8,0),0),0)+IF(A177&gt;=הלוואות!$D$9,IF(מרכז!A177&lt;=הלוואות!$E$9,IF(DAY(מרכז!A177)=הלוואות!$F$9,הלוואות!$G$9,0),0),0)+IF(A177&gt;=הלוואות!$D$10,IF(מרכז!A177&lt;=הלוואות!$E$10,IF(DAY(מרכז!A177)=הלוואות!$F$10,הלוואות!$G$10,0),0),0)+IF(A177&gt;=הלוואות!$D$11,IF(מרכז!A177&lt;=הלוואות!$E$11,IF(DAY(מרכז!A177)=הלוואות!$F$11,הלוואות!$G$11,0),0),0)+IF(A177&gt;=הלוואות!$D$12,IF(מרכז!A177&lt;=הלוואות!$E$12,IF(DAY(מרכז!A177)=הלוואות!$F$12,הלוואות!$G$12,0),0),0)+IF(A177&gt;=הלוואות!$D$13,IF(מרכז!A177&lt;=הלוואות!$E$13,IF(DAY(מרכז!A177)=הלוואות!$F$13,הלוואות!$G$13,0),0),0)+IF(A177&gt;=הלוואות!$D$14,IF(מרכז!A177&lt;=הלוואות!$E$14,IF(DAY(מרכז!A177)=הלוואות!$F$14,הלוואות!$G$14,0),0),0)+IF(A177&gt;=הלוואות!$D$15,IF(מרכז!A177&lt;=הלוואות!$E$15,IF(DAY(מרכז!A177)=הלוואות!$F$15,הלוואות!$G$15,0),0),0)+IF(A177&gt;=הלוואות!$D$16,IF(מרכז!A177&lt;=הלוואות!$E$16,IF(DAY(מרכז!A177)=הלוואות!$F$16,הלוואות!$G$16,0),0),0)+IF(A177&gt;=הלוואות!$D$17,IF(מרכז!A177&lt;=הלוואות!$E$17,IF(DAY(מרכז!A177)=הלוואות!$F$17,הלוואות!$G$17,0),0),0)+IF(A177&gt;=הלוואות!$D$18,IF(מרכז!A177&lt;=הלוואות!$E$18,IF(DAY(מרכז!A177)=הלוואות!$F$18,הלוואות!$G$18,0),0),0)+IF(A177&gt;=הלוואות!$D$19,IF(מרכז!A177&lt;=הלוואות!$E$19,IF(DAY(מרכז!A177)=הלוואות!$F$19,הלוואות!$G$19,0),0),0)+IF(A177&gt;=הלוואות!$D$20,IF(מרכז!A177&lt;=הלוואות!$E$20,IF(DAY(מרכז!A177)=הלוואות!$F$20,הלוואות!$G$20,0),0),0)+IF(A177&gt;=הלוואות!$D$21,IF(מרכז!A177&lt;=הלוואות!$E$21,IF(DAY(מרכז!A177)=הלוואות!$F$21,הלוואות!$G$21,0),0),0)+IF(A177&gt;=הלוואות!$D$22,IF(מרכז!A177&lt;=הלוואות!$E$22,IF(DAY(מרכז!A177)=הלוואות!$F$22,הלוואות!$G$22,0),0),0)+IF(A177&gt;=הלוואות!$D$23,IF(מרכז!A177&lt;=הלוואות!$E$23,IF(DAY(מרכז!A177)=הלוואות!$F$23,הלוואות!$G$23,0),0),0)+IF(A177&gt;=הלוואות!$D$24,IF(מרכז!A177&lt;=הלוואות!$E$24,IF(DAY(מרכז!A177)=הלוואות!$F$24,הלוואות!$G$24,0),0),0)+IF(A177&gt;=הלוואות!$D$25,IF(מרכז!A177&lt;=הלוואות!$E$25,IF(DAY(מרכז!A177)=הלוואות!$F$25,הלוואות!$G$25,0),0),0)+IF(A177&gt;=הלוואות!$D$26,IF(מרכז!A177&lt;=הלוואות!$E$26,IF(DAY(מרכז!A177)=הלוואות!$F$26,הלוואות!$G$26,0),0),0)+IF(A177&gt;=הלוואות!$D$27,IF(מרכז!A177&lt;=הלוואות!$E$27,IF(DAY(מרכז!A177)=הלוואות!$F$27,הלוואות!$G$27,0),0),0)+IF(A177&gt;=הלוואות!$D$28,IF(מרכז!A177&lt;=הלוואות!$E$28,IF(DAY(מרכז!A177)=הלוואות!$F$28,הלוואות!$G$28,0),0),0)+IF(A177&gt;=הלוואות!$D$29,IF(מרכז!A177&lt;=הלוואות!$E$29,IF(DAY(מרכז!A177)=הלוואות!$F$29,הלוואות!$G$29,0),0),0)+IF(A177&gt;=הלוואות!$D$30,IF(מרכז!A177&lt;=הלוואות!$E$30,IF(DAY(מרכז!A177)=הלוואות!$F$30,הלוואות!$G$30,0),0),0)+IF(A177&gt;=הלוואות!$D$31,IF(מרכז!A177&lt;=הלוואות!$E$31,IF(DAY(מרכז!A177)=הלוואות!$F$31,הלוואות!$G$31,0),0),0)+IF(A177&gt;=הלוואות!$D$32,IF(מרכז!A177&lt;=הלוואות!$E$32,IF(DAY(מרכז!A177)=הלוואות!$F$32,הלוואות!$G$32,0),0),0)+IF(A177&gt;=הלוואות!$D$33,IF(מרכז!A177&lt;=הלוואות!$E$33,IF(DAY(מרכז!A177)=הלוואות!$F$33,הלוואות!$G$33,0),0),0)+IF(A177&gt;=הלוואות!$D$34,IF(מרכז!A177&lt;=הלוואות!$E$34,IF(DAY(מרכז!A177)=הלוואות!$F$34,הלוואות!$G$34,0),0),0)</f>
        <v>0</v>
      </c>
      <c r="E177" s="93">
        <f>SUMIF(הלוואות!$D$46:$D$65,מרכז!A177,הלוואות!$E$46:$E$65)</f>
        <v>0</v>
      </c>
      <c r="F177" s="93">
        <f>SUMIF(נכנסים!$A$5:$A$5890,מרכז!A177,נכנסים!$B$5:$B$5890)</f>
        <v>0</v>
      </c>
      <c r="G177" s="94"/>
      <c r="H177" s="94"/>
      <c r="I177" s="94"/>
      <c r="J177" s="99">
        <f t="shared" si="2"/>
        <v>50000</v>
      </c>
    </row>
    <row r="178" spans="1:10">
      <c r="A178" s="153">
        <v>45831</v>
      </c>
      <c r="B178" s="93">
        <f>SUMIF(יוצאים!$A$5:$A$5835,מרכז!A178,יוצאים!$D$5:$D$5835)</f>
        <v>0</v>
      </c>
      <c r="C178" s="93">
        <f>HLOOKUP(DAY($A178),'טב.הו"ק'!$G$4:$AK$162,'טב.הו"ק'!$A$162+2,FALSE)</f>
        <v>0</v>
      </c>
      <c r="D178" s="93">
        <f>IF(A178&gt;=הלוואות!$D$5,IF(מרכז!A178&lt;=הלוואות!$E$5,IF(DAY(מרכז!A178)=הלוואות!$F$5,הלוואות!$G$5,0),0),0)+IF(A178&gt;=הלוואות!$D$6,IF(מרכז!A178&lt;=הלוואות!$E$6,IF(DAY(מרכז!A178)=הלוואות!$F$6,הלוואות!$G$6,0),0),0)+IF(A178&gt;=הלוואות!$D$7,IF(מרכז!A178&lt;=הלוואות!$E$7,IF(DAY(מרכז!A178)=הלוואות!$F$7,הלוואות!$G$7,0),0),0)+IF(A178&gt;=הלוואות!$D$8,IF(מרכז!A178&lt;=הלוואות!$E$8,IF(DAY(מרכז!A178)=הלוואות!$F$8,הלוואות!$G$8,0),0),0)+IF(A178&gt;=הלוואות!$D$9,IF(מרכז!A178&lt;=הלוואות!$E$9,IF(DAY(מרכז!A178)=הלוואות!$F$9,הלוואות!$G$9,0),0),0)+IF(A178&gt;=הלוואות!$D$10,IF(מרכז!A178&lt;=הלוואות!$E$10,IF(DAY(מרכז!A178)=הלוואות!$F$10,הלוואות!$G$10,0),0),0)+IF(A178&gt;=הלוואות!$D$11,IF(מרכז!A178&lt;=הלוואות!$E$11,IF(DAY(מרכז!A178)=הלוואות!$F$11,הלוואות!$G$11,0),0),0)+IF(A178&gt;=הלוואות!$D$12,IF(מרכז!A178&lt;=הלוואות!$E$12,IF(DAY(מרכז!A178)=הלוואות!$F$12,הלוואות!$G$12,0),0),0)+IF(A178&gt;=הלוואות!$D$13,IF(מרכז!A178&lt;=הלוואות!$E$13,IF(DAY(מרכז!A178)=הלוואות!$F$13,הלוואות!$G$13,0),0),0)+IF(A178&gt;=הלוואות!$D$14,IF(מרכז!A178&lt;=הלוואות!$E$14,IF(DAY(מרכז!A178)=הלוואות!$F$14,הלוואות!$G$14,0),0),0)+IF(A178&gt;=הלוואות!$D$15,IF(מרכז!A178&lt;=הלוואות!$E$15,IF(DAY(מרכז!A178)=הלוואות!$F$15,הלוואות!$G$15,0),0),0)+IF(A178&gt;=הלוואות!$D$16,IF(מרכז!A178&lt;=הלוואות!$E$16,IF(DAY(מרכז!A178)=הלוואות!$F$16,הלוואות!$G$16,0),0),0)+IF(A178&gt;=הלוואות!$D$17,IF(מרכז!A178&lt;=הלוואות!$E$17,IF(DAY(מרכז!A178)=הלוואות!$F$17,הלוואות!$G$17,0),0),0)+IF(A178&gt;=הלוואות!$D$18,IF(מרכז!A178&lt;=הלוואות!$E$18,IF(DAY(מרכז!A178)=הלוואות!$F$18,הלוואות!$G$18,0),0),0)+IF(A178&gt;=הלוואות!$D$19,IF(מרכז!A178&lt;=הלוואות!$E$19,IF(DAY(מרכז!A178)=הלוואות!$F$19,הלוואות!$G$19,0),0),0)+IF(A178&gt;=הלוואות!$D$20,IF(מרכז!A178&lt;=הלוואות!$E$20,IF(DAY(מרכז!A178)=הלוואות!$F$20,הלוואות!$G$20,0),0),0)+IF(A178&gt;=הלוואות!$D$21,IF(מרכז!A178&lt;=הלוואות!$E$21,IF(DAY(מרכז!A178)=הלוואות!$F$21,הלוואות!$G$21,0),0),0)+IF(A178&gt;=הלוואות!$D$22,IF(מרכז!A178&lt;=הלוואות!$E$22,IF(DAY(מרכז!A178)=הלוואות!$F$22,הלוואות!$G$22,0),0),0)+IF(A178&gt;=הלוואות!$D$23,IF(מרכז!A178&lt;=הלוואות!$E$23,IF(DAY(מרכז!A178)=הלוואות!$F$23,הלוואות!$G$23,0),0),0)+IF(A178&gt;=הלוואות!$D$24,IF(מרכז!A178&lt;=הלוואות!$E$24,IF(DAY(מרכז!A178)=הלוואות!$F$24,הלוואות!$G$24,0),0),0)+IF(A178&gt;=הלוואות!$D$25,IF(מרכז!A178&lt;=הלוואות!$E$25,IF(DAY(מרכז!A178)=הלוואות!$F$25,הלוואות!$G$25,0),0),0)+IF(A178&gt;=הלוואות!$D$26,IF(מרכז!A178&lt;=הלוואות!$E$26,IF(DAY(מרכז!A178)=הלוואות!$F$26,הלוואות!$G$26,0),0),0)+IF(A178&gt;=הלוואות!$D$27,IF(מרכז!A178&lt;=הלוואות!$E$27,IF(DAY(מרכז!A178)=הלוואות!$F$27,הלוואות!$G$27,0),0),0)+IF(A178&gt;=הלוואות!$D$28,IF(מרכז!A178&lt;=הלוואות!$E$28,IF(DAY(מרכז!A178)=הלוואות!$F$28,הלוואות!$G$28,0),0),0)+IF(A178&gt;=הלוואות!$D$29,IF(מרכז!A178&lt;=הלוואות!$E$29,IF(DAY(מרכז!A178)=הלוואות!$F$29,הלוואות!$G$29,0),0),0)+IF(A178&gt;=הלוואות!$D$30,IF(מרכז!A178&lt;=הלוואות!$E$30,IF(DAY(מרכז!A178)=הלוואות!$F$30,הלוואות!$G$30,0),0),0)+IF(A178&gt;=הלוואות!$D$31,IF(מרכז!A178&lt;=הלוואות!$E$31,IF(DAY(מרכז!A178)=הלוואות!$F$31,הלוואות!$G$31,0),0),0)+IF(A178&gt;=הלוואות!$D$32,IF(מרכז!A178&lt;=הלוואות!$E$32,IF(DAY(מרכז!A178)=הלוואות!$F$32,הלוואות!$G$32,0),0),0)+IF(A178&gt;=הלוואות!$D$33,IF(מרכז!A178&lt;=הלוואות!$E$33,IF(DAY(מרכז!A178)=הלוואות!$F$33,הלוואות!$G$33,0),0),0)+IF(A178&gt;=הלוואות!$D$34,IF(מרכז!A178&lt;=הלוואות!$E$34,IF(DAY(מרכז!A178)=הלוואות!$F$34,הלוואות!$G$34,0),0),0)</f>
        <v>0</v>
      </c>
      <c r="E178" s="93">
        <f>SUMIF(הלוואות!$D$46:$D$65,מרכז!A178,הלוואות!$E$46:$E$65)</f>
        <v>0</v>
      </c>
      <c r="F178" s="93">
        <f>SUMIF(נכנסים!$A$5:$A$5890,מרכז!A178,נכנסים!$B$5:$B$5890)</f>
        <v>0</v>
      </c>
      <c r="G178" s="94"/>
      <c r="H178" s="94"/>
      <c r="I178" s="94"/>
      <c r="J178" s="99">
        <f t="shared" si="2"/>
        <v>50000</v>
      </c>
    </row>
    <row r="179" spans="1:10">
      <c r="A179" s="153">
        <v>45832</v>
      </c>
      <c r="B179" s="93">
        <f>SUMIF(יוצאים!$A$5:$A$5835,מרכז!A179,יוצאים!$D$5:$D$5835)</f>
        <v>0</v>
      </c>
      <c r="C179" s="93">
        <f>HLOOKUP(DAY($A179),'טב.הו"ק'!$G$4:$AK$162,'טב.הו"ק'!$A$162+2,FALSE)</f>
        <v>0</v>
      </c>
      <c r="D179" s="93">
        <f>IF(A179&gt;=הלוואות!$D$5,IF(מרכז!A179&lt;=הלוואות!$E$5,IF(DAY(מרכז!A179)=הלוואות!$F$5,הלוואות!$G$5,0),0),0)+IF(A179&gt;=הלוואות!$D$6,IF(מרכז!A179&lt;=הלוואות!$E$6,IF(DAY(מרכז!A179)=הלוואות!$F$6,הלוואות!$G$6,0),0),0)+IF(A179&gt;=הלוואות!$D$7,IF(מרכז!A179&lt;=הלוואות!$E$7,IF(DAY(מרכז!A179)=הלוואות!$F$7,הלוואות!$G$7,0),0),0)+IF(A179&gt;=הלוואות!$D$8,IF(מרכז!A179&lt;=הלוואות!$E$8,IF(DAY(מרכז!A179)=הלוואות!$F$8,הלוואות!$G$8,0),0),0)+IF(A179&gt;=הלוואות!$D$9,IF(מרכז!A179&lt;=הלוואות!$E$9,IF(DAY(מרכז!A179)=הלוואות!$F$9,הלוואות!$G$9,0),0),0)+IF(A179&gt;=הלוואות!$D$10,IF(מרכז!A179&lt;=הלוואות!$E$10,IF(DAY(מרכז!A179)=הלוואות!$F$10,הלוואות!$G$10,0),0),0)+IF(A179&gt;=הלוואות!$D$11,IF(מרכז!A179&lt;=הלוואות!$E$11,IF(DAY(מרכז!A179)=הלוואות!$F$11,הלוואות!$G$11,0),0),0)+IF(A179&gt;=הלוואות!$D$12,IF(מרכז!A179&lt;=הלוואות!$E$12,IF(DAY(מרכז!A179)=הלוואות!$F$12,הלוואות!$G$12,0),0),0)+IF(A179&gt;=הלוואות!$D$13,IF(מרכז!A179&lt;=הלוואות!$E$13,IF(DAY(מרכז!A179)=הלוואות!$F$13,הלוואות!$G$13,0),0),0)+IF(A179&gt;=הלוואות!$D$14,IF(מרכז!A179&lt;=הלוואות!$E$14,IF(DAY(מרכז!A179)=הלוואות!$F$14,הלוואות!$G$14,0),0),0)+IF(A179&gt;=הלוואות!$D$15,IF(מרכז!A179&lt;=הלוואות!$E$15,IF(DAY(מרכז!A179)=הלוואות!$F$15,הלוואות!$G$15,0),0),0)+IF(A179&gt;=הלוואות!$D$16,IF(מרכז!A179&lt;=הלוואות!$E$16,IF(DAY(מרכז!A179)=הלוואות!$F$16,הלוואות!$G$16,0),0),0)+IF(A179&gt;=הלוואות!$D$17,IF(מרכז!A179&lt;=הלוואות!$E$17,IF(DAY(מרכז!A179)=הלוואות!$F$17,הלוואות!$G$17,0),0),0)+IF(A179&gt;=הלוואות!$D$18,IF(מרכז!A179&lt;=הלוואות!$E$18,IF(DAY(מרכז!A179)=הלוואות!$F$18,הלוואות!$G$18,0),0),0)+IF(A179&gt;=הלוואות!$D$19,IF(מרכז!A179&lt;=הלוואות!$E$19,IF(DAY(מרכז!A179)=הלוואות!$F$19,הלוואות!$G$19,0),0),0)+IF(A179&gt;=הלוואות!$D$20,IF(מרכז!A179&lt;=הלוואות!$E$20,IF(DAY(מרכז!A179)=הלוואות!$F$20,הלוואות!$G$20,0),0),0)+IF(A179&gt;=הלוואות!$D$21,IF(מרכז!A179&lt;=הלוואות!$E$21,IF(DAY(מרכז!A179)=הלוואות!$F$21,הלוואות!$G$21,0),0),0)+IF(A179&gt;=הלוואות!$D$22,IF(מרכז!A179&lt;=הלוואות!$E$22,IF(DAY(מרכז!A179)=הלוואות!$F$22,הלוואות!$G$22,0),0),0)+IF(A179&gt;=הלוואות!$D$23,IF(מרכז!A179&lt;=הלוואות!$E$23,IF(DAY(מרכז!A179)=הלוואות!$F$23,הלוואות!$G$23,0),0),0)+IF(A179&gt;=הלוואות!$D$24,IF(מרכז!A179&lt;=הלוואות!$E$24,IF(DAY(מרכז!A179)=הלוואות!$F$24,הלוואות!$G$24,0),0),0)+IF(A179&gt;=הלוואות!$D$25,IF(מרכז!A179&lt;=הלוואות!$E$25,IF(DAY(מרכז!A179)=הלוואות!$F$25,הלוואות!$G$25,0),0),0)+IF(A179&gt;=הלוואות!$D$26,IF(מרכז!A179&lt;=הלוואות!$E$26,IF(DAY(מרכז!A179)=הלוואות!$F$26,הלוואות!$G$26,0),0),0)+IF(A179&gt;=הלוואות!$D$27,IF(מרכז!A179&lt;=הלוואות!$E$27,IF(DAY(מרכז!A179)=הלוואות!$F$27,הלוואות!$G$27,0),0),0)+IF(A179&gt;=הלוואות!$D$28,IF(מרכז!A179&lt;=הלוואות!$E$28,IF(DAY(מרכז!A179)=הלוואות!$F$28,הלוואות!$G$28,0),0),0)+IF(A179&gt;=הלוואות!$D$29,IF(מרכז!A179&lt;=הלוואות!$E$29,IF(DAY(מרכז!A179)=הלוואות!$F$29,הלוואות!$G$29,0),0),0)+IF(A179&gt;=הלוואות!$D$30,IF(מרכז!A179&lt;=הלוואות!$E$30,IF(DAY(מרכז!A179)=הלוואות!$F$30,הלוואות!$G$30,0),0),0)+IF(A179&gt;=הלוואות!$D$31,IF(מרכז!A179&lt;=הלוואות!$E$31,IF(DAY(מרכז!A179)=הלוואות!$F$31,הלוואות!$G$31,0),0),0)+IF(A179&gt;=הלוואות!$D$32,IF(מרכז!A179&lt;=הלוואות!$E$32,IF(DAY(מרכז!A179)=הלוואות!$F$32,הלוואות!$G$32,0),0),0)+IF(A179&gt;=הלוואות!$D$33,IF(מרכז!A179&lt;=הלוואות!$E$33,IF(DAY(מרכז!A179)=הלוואות!$F$33,הלוואות!$G$33,0),0),0)+IF(A179&gt;=הלוואות!$D$34,IF(מרכז!A179&lt;=הלוואות!$E$34,IF(DAY(מרכז!A179)=הלוואות!$F$34,הלוואות!$G$34,0),0),0)</f>
        <v>0</v>
      </c>
      <c r="E179" s="93">
        <f>SUMIF(הלוואות!$D$46:$D$65,מרכז!A179,הלוואות!$E$46:$E$65)</f>
        <v>0</v>
      </c>
      <c r="F179" s="93">
        <f>SUMIF(נכנסים!$A$5:$A$5890,מרכז!A179,נכנסים!$B$5:$B$5890)</f>
        <v>0</v>
      </c>
      <c r="G179" s="94"/>
      <c r="H179" s="94"/>
      <c r="I179" s="94"/>
      <c r="J179" s="99">
        <f t="shared" si="2"/>
        <v>50000</v>
      </c>
    </row>
    <row r="180" spans="1:10">
      <c r="A180" s="153">
        <v>45833</v>
      </c>
      <c r="B180" s="93">
        <f>SUMIF(יוצאים!$A$5:$A$5835,מרכז!A180,יוצאים!$D$5:$D$5835)</f>
        <v>0</v>
      </c>
      <c r="C180" s="93">
        <f>HLOOKUP(DAY($A180),'טב.הו"ק'!$G$4:$AK$162,'טב.הו"ק'!$A$162+2,FALSE)</f>
        <v>0</v>
      </c>
      <c r="D180" s="93">
        <f>IF(A180&gt;=הלוואות!$D$5,IF(מרכז!A180&lt;=הלוואות!$E$5,IF(DAY(מרכז!A180)=הלוואות!$F$5,הלוואות!$G$5,0),0),0)+IF(A180&gt;=הלוואות!$D$6,IF(מרכז!A180&lt;=הלוואות!$E$6,IF(DAY(מרכז!A180)=הלוואות!$F$6,הלוואות!$G$6,0),0),0)+IF(A180&gt;=הלוואות!$D$7,IF(מרכז!A180&lt;=הלוואות!$E$7,IF(DAY(מרכז!A180)=הלוואות!$F$7,הלוואות!$G$7,0),0),0)+IF(A180&gt;=הלוואות!$D$8,IF(מרכז!A180&lt;=הלוואות!$E$8,IF(DAY(מרכז!A180)=הלוואות!$F$8,הלוואות!$G$8,0),0),0)+IF(A180&gt;=הלוואות!$D$9,IF(מרכז!A180&lt;=הלוואות!$E$9,IF(DAY(מרכז!A180)=הלוואות!$F$9,הלוואות!$G$9,0),0),0)+IF(A180&gt;=הלוואות!$D$10,IF(מרכז!A180&lt;=הלוואות!$E$10,IF(DAY(מרכז!A180)=הלוואות!$F$10,הלוואות!$G$10,0),0),0)+IF(A180&gt;=הלוואות!$D$11,IF(מרכז!A180&lt;=הלוואות!$E$11,IF(DAY(מרכז!A180)=הלוואות!$F$11,הלוואות!$G$11,0),0),0)+IF(A180&gt;=הלוואות!$D$12,IF(מרכז!A180&lt;=הלוואות!$E$12,IF(DAY(מרכז!A180)=הלוואות!$F$12,הלוואות!$G$12,0),0),0)+IF(A180&gt;=הלוואות!$D$13,IF(מרכז!A180&lt;=הלוואות!$E$13,IF(DAY(מרכז!A180)=הלוואות!$F$13,הלוואות!$G$13,0),0),0)+IF(A180&gt;=הלוואות!$D$14,IF(מרכז!A180&lt;=הלוואות!$E$14,IF(DAY(מרכז!A180)=הלוואות!$F$14,הלוואות!$G$14,0),0),0)+IF(A180&gt;=הלוואות!$D$15,IF(מרכז!A180&lt;=הלוואות!$E$15,IF(DAY(מרכז!A180)=הלוואות!$F$15,הלוואות!$G$15,0),0),0)+IF(A180&gt;=הלוואות!$D$16,IF(מרכז!A180&lt;=הלוואות!$E$16,IF(DAY(מרכז!A180)=הלוואות!$F$16,הלוואות!$G$16,0),0),0)+IF(A180&gt;=הלוואות!$D$17,IF(מרכז!A180&lt;=הלוואות!$E$17,IF(DAY(מרכז!A180)=הלוואות!$F$17,הלוואות!$G$17,0),0),0)+IF(A180&gt;=הלוואות!$D$18,IF(מרכז!A180&lt;=הלוואות!$E$18,IF(DAY(מרכז!A180)=הלוואות!$F$18,הלוואות!$G$18,0),0),0)+IF(A180&gt;=הלוואות!$D$19,IF(מרכז!A180&lt;=הלוואות!$E$19,IF(DAY(מרכז!A180)=הלוואות!$F$19,הלוואות!$G$19,0),0),0)+IF(A180&gt;=הלוואות!$D$20,IF(מרכז!A180&lt;=הלוואות!$E$20,IF(DAY(מרכז!A180)=הלוואות!$F$20,הלוואות!$G$20,0),0),0)+IF(A180&gt;=הלוואות!$D$21,IF(מרכז!A180&lt;=הלוואות!$E$21,IF(DAY(מרכז!A180)=הלוואות!$F$21,הלוואות!$G$21,0),0),0)+IF(A180&gt;=הלוואות!$D$22,IF(מרכז!A180&lt;=הלוואות!$E$22,IF(DAY(מרכז!A180)=הלוואות!$F$22,הלוואות!$G$22,0),0),0)+IF(A180&gt;=הלוואות!$D$23,IF(מרכז!A180&lt;=הלוואות!$E$23,IF(DAY(מרכז!A180)=הלוואות!$F$23,הלוואות!$G$23,0),0),0)+IF(A180&gt;=הלוואות!$D$24,IF(מרכז!A180&lt;=הלוואות!$E$24,IF(DAY(מרכז!A180)=הלוואות!$F$24,הלוואות!$G$24,0),0),0)+IF(A180&gt;=הלוואות!$D$25,IF(מרכז!A180&lt;=הלוואות!$E$25,IF(DAY(מרכז!A180)=הלוואות!$F$25,הלוואות!$G$25,0),0),0)+IF(A180&gt;=הלוואות!$D$26,IF(מרכז!A180&lt;=הלוואות!$E$26,IF(DAY(מרכז!A180)=הלוואות!$F$26,הלוואות!$G$26,0),0),0)+IF(A180&gt;=הלוואות!$D$27,IF(מרכז!A180&lt;=הלוואות!$E$27,IF(DAY(מרכז!A180)=הלוואות!$F$27,הלוואות!$G$27,0),0),0)+IF(A180&gt;=הלוואות!$D$28,IF(מרכז!A180&lt;=הלוואות!$E$28,IF(DAY(מרכז!A180)=הלוואות!$F$28,הלוואות!$G$28,0),0),0)+IF(A180&gt;=הלוואות!$D$29,IF(מרכז!A180&lt;=הלוואות!$E$29,IF(DAY(מרכז!A180)=הלוואות!$F$29,הלוואות!$G$29,0),0),0)+IF(A180&gt;=הלוואות!$D$30,IF(מרכז!A180&lt;=הלוואות!$E$30,IF(DAY(מרכז!A180)=הלוואות!$F$30,הלוואות!$G$30,0),0),0)+IF(A180&gt;=הלוואות!$D$31,IF(מרכז!A180&lt;=הלוואות!$E$31,IF(DAY(מרכז!A180)=הלוואות!$F$31,הלוואות!$G$31,0),0),0)+IF(A180&gt;=הלוואות!$D$32,IF(מרכז!A180&lt;=הלוואות!$E$32,IF(DAY(מרכז!A180)=הלוואות!$F$32,הלוואות!$G$32,0),0),0)+IF(A180&gt;=הלוואות!$D$33,IF(מרכז!A180&lt;=הלוואות!$E$33,IF(DAY(מרכז!A180)=הלוואות!$F$33,הלוואות!$G$33,0),0),0)+IF(A180&gt;=הלוואות!$D$34,IF(מרכז!A180&lt;=הלוואות!$E$34,IF(DAY(מרכז!A180)=הלוואות!$F$34,הלוואות!$G$34,0),0),0)</f>
        <v>0</v>
      </c>
      <c r="E180" s="93">
        <f>SUMIF(הלוואות!$D$46:$D$65,מרכז!A180,הלוואות!$E$46:$E$65)</f>
        <v>0</v>
      </c>
      <c r="F180" s="93">
        <f>SUMIF(נכנסים!$A$5:$A$5890,מרכז!A180,נכנסים!$B$5:$B$5890)</f>
        <v>0</v>
      </c>
      <c r="G180" s="94"/>
      <c r="H180" s="94"/>
      <c r="I180" s="94"/>
      <c r="J180" s="99">
        <f t="shared" si="2"/>
        <v>50000</v>
      </c>
    </row>
    <row r="181" spans="1:10">
      <c r="A181" s="153">
        <v>45834</v>
      </c>
      <c r="B181" s="93">
        <f>SUMIF(יוצאים!$A$5:$A$5835,מרכז!A181,יוצאים!$D$5:$D$5835)</f>
        <v>0</v>
      </c>
      <c r="C181" s="93">
        <f>HLOOKUP(DAY($A181),'טב.הו"ק'!$G$4:$AK$162,'טב.הו"ק'!$A$162+2,FALSE)</f>
        <v>0</v>
      </c>
      <c r="D181" s="93">
        <f>IF(A181&gt;=הלוואות!$D$5,IF(מרכז!A181&lt;=הלוואות!$E$5,IF(DAY(מרכז!A181)=הלוואות!$F$5,הלוואות!$G$5,0),0),0)+IF(A181&gt;=הלוואות!$D$6,IF(מרכז!A181&lt;=הלוואות!$E$6,IF(DAY(מרכז!A181)=הלוואות!$F$6,הלוואות!$G$6,0),0),0)+IF(A181&gt;=הלוואות!$D$7,IF(מרכז!A181&lt;=הלוואות!$E$7,IF(DAY(מרכז!A181)=הלוואות!$F$7,הלוואות!$G$7,0),0),0)+IF(A181&gt;=הלוואות!$D$8,IF(מרכז!A181&lt;=הלוואות!$E$8,IF(DAY(מרכז!A181)=הלוואות!$F$8,הלוואות!$G$8,0),0),0)+IF(A181&gt;=הלוואות!$D$9,IF(מרכז!A181&lt;=הלוואות!$E$9,IF(DAY(מרכז!A181)=הלוואות!$F$9,הלוואות!$G$9,0),0),0)+IF(A181&gt;=הלוואות!$D$10,IF(מרכז!A181&lt;=הלוואות!$E$10,IF(DAY(מרכז!A181)=הלוואות!$F$10,הלוואות!$G$10,0),0),0)+IF(A181&gt;=הלוואות!$D$11,IF(מרכז!A181&lt;=הלוואות!$E$11,IF(DAY(מרכז!A181)=הלוואות!$F$11,הלוואות!$G$11,0),0),0)+IF(A181&gt;=הלוואות!$D$12,IF(מרכז!A181&lt;=הלוואות!$E$12,IF(DAY(מרכז!A181)=הלוואות!$F$12,הלוואות!$G$12,0),0),0)+IF(A181&gt;=הלוואות!$D$13,IF(מרכז!A181&lt;=הלוואות!$E$13,IF(DAY(מרכז!A181)=הלוואות!$F$13,הלוואות!$G$13,0),0),0)+IF(A181&gt;=הלוואות!$D$14,IF(מרכז!A181&lt;=הלוואות!$E$14,IF(DAY(מרכז!A181)=הלוואות!$F$14,הלוואות!$G$14,0),0),0)+IF(A181&gt;=הלוואות!$D$15,IF(מרכז!A181&lt;=הלוואות!$E$15,IF(DAY(מרכז!A181)=הלוואות!$F$15,הלוואות!$G$15,0),0),0)+IF(A181&gt;=הלוואות!$D$16,IF(מרכז!A181&lt;=הלוואות!$E$16,IF(DAY(מרכז!A181)=הלוואות!$F$16,הלוואות!$G$16,0),0),0)+IF(A181&gt;=הלוואות!$D$17,IF(מרכז!A181&lt;=הלוואות!$E$17,IF(DAY(מרכז!A181)=הלוואות!$F$17,הלוואות!$G$17,0),0),0)+IF(A181&gt;=הלוואות!$D$18,IF(מרכז!A181&lt;=הלוואות!$E$18,IF(DAY(מרכז!A181)=הלוואות!$F$18,הלוואות!$G$18,0),0),0)+IF(A181&gt;=הלוואות!$D$19,IF(מרכז!A181&lt;=הלוואות!$E$19,IF(DAY(מרכז!A181)=הלוואות!$F$19,הלוואות!$G$19,0),0),0)+IF(A181&gt;=הלוואות!$D$20,IF(מרכז!A181&lt;=הלוואות!$E$20,IF(DAY(מרכז!A181)=הלוואות!$F$20,הלוואות!$G$20,0),0),0)+IF(A181&gt;=הלוואות!$D$21,IF(מרכז!A181&lt;=הלוואות!$E$21,IF(DAY(מרכז!A181)=הלוואות!$F$21,הלוואות!$G$21,0),0),0)+IF(A181&gt;=הלוואות!$D$22,IF(מרכז!A181&lt;=הלוואות!$E$22,IF(DAY(מרכז!A181)=הלוואות!$F$22,הלוואות!$G$22,0),0),0)+IF(A181&gt;=הלוואות!$D$23,IF(מרכז!A181&lt;=הלוואות!$E$23,IF(DAY(מרכז!A181)=הלוואות!$F$23,הלוואות!$G$23,0),0),0)+IF(A181&gt;=הלוואות!$D$24,IF(מרכז!A181&lt;=הלוואות!$E$24,IF(DAY(מרכז!A181)=הלוואות!$F$24,הלוואות!$G$24,0),0),0)+IF(A181&gt;=הלוואות!$D$25,IF(מרכז!A181&lt;=הלוואות!$E$25,IF(DAY(מרכז!A181)=הלוואות!$F$25,הלוואות!$G$25,0),0),0)+IF(A181&gt;=הלוואות!$D$26,IF(מרכז!A181&lt;=הלוואות!$E$26,IF(DAY(מרכז!A181)=הלוואות!$F$26,הלוואות!$G$26,0),0),0)+IF(A181&gt;=הלוואות!$D$27,IF(מרכז!A181&lt;=הלוואות!$E$27,IF(DAY(מרכז!A181)=הלוואות!$F$27,הלוואות!$G$27,0),0),0)+IF(A181&gt;=הלוואות!$D$28,IF(מרכז!A181&lt;=הלוואות!$E$28,IF(DAY(מרכז!A181)=הלוואות!$F$28,הלוואות!$G$28,0),0),0)+IF(A181&gt;=הלוואות!$D$29,IF(מרכז!A181&lt;=הלוואות!$E$29,IF(DAY(מרכז!A181)=הלוואות!$F$29,הלוואות!$G$29,0),0),0)+IF(A181&gt;=הלוואות!$D$30,IF(מרכז!A181&lt;=הלוואות!$E$30,IF(DAY(מרכז!A181)=הלוואות!$F$30,הלוואות!$G$30,0),0),0)+IF(A181&gt;=הלוואות!$D$31,IF(מרכז!A181&lt;=הלוואות!$E$31,IF(DAY(מרכז!A181)=הלוואות!$F$31,הלוואות!$G$31,0),0),0)+IF(A181&gt;=הלוואות!$D$32,IF(מרכז!A181&lt;=הלוואות!$E$32,IF(DAY(מרכז!A181)=הלוואות!$F$32,הלוואות!$G$32,0),0),0)+IF(A181&gt;=הלוואות!$D$33,IF(מרכז!A181&lt;=הלוואות!$E$33,IF(DAY(מרכז!A181)=הלוואות!$F$33,הלוואות!$G$33,0),0),0)+IF(A181&gt;=הלוואות!$D$34,IF(מרכז!A181&lt;=הלוואות!$E$34,IF(DAY(מרכז!A181)=הלוואות!$F$34,הלוואות!$G$34,0),0),0)</f>
        <v>0</v>
      </c>
      <c r="E181" s="93">
        <f>SUMIF(הלוואות!$D$46:$D$65,מרכז!A181,הלוואות!$E$46:$E$65)</f>
        <v>0</v>
      </c>
      <c r="F181" s="93">
        <f>SUMIF(נכנסים!$A$5:$A$5890,מרכז!A181,נכנסים!$B$5:$B$5890)</f>
        <v>0</v>
      </c>
      <c r="G181" s="94"/>
      <c r="H181" s="94"/>
      <c r="I181" s="94"/>
      <c r="J181" s="99">
        <f t="shared" si="2"/>
        <v>50000</v>
      </c>
    </row>
    <row r="182" spans="1:10">
      <c r="A182" s="153">
        <v>45835</v>
      </c>
      <c r="B182" s="93">
        <f>SUMIF(יוצאים!$A$5:$A$5835,מרכז!A182,יוצאים!$D$5:$D$5835)</f>
        <v>0</v>
      </c>
      <c r="C182" s="93">
        <f>HLOOKUP(DAY($A182),'טב.הו"ק'!$G$4:$AK$162,'טב.הו"ק'!$A$162+2,FALSE)</f>
        <v>0</v>
      </c>
      <c r="D182" s="93">
        <f>IF(A182&gt;=הלוואות!$D$5,IF(מרכז!A182&lt;=הלוואות!$E$5,IF(DAY(מרכז!A182)=הלוואות!$F$5,הלוואות!$G$5,0),0),0)+IF(A182&gt;=הלוואות!$D$6,IF(מרכז!A182&lt;=הלוואות!$E$6,IF(DAY(מרכז!A182)=הלוואות!$F$6,הלוואות!$G$6,0),0),0)+IF(A182&gt;=הלוואות!$D$7,IF(מרכז!A182&lt;=הלוואות!$E$7,IF(DAY(מרכז!A182)=הלוואות!$F$7,הלוואות!$G$7,0),0),0)+IF(A182&gt;=הלוואות!$D$8,IF(מרכז!A182&lt;=הלוואות!$E$8,IF(DAY(מרכז!A182)=הלוואות!$F$8,הלוואות!$G$8,0),0),0)+IF(A182&gt;=הלוואות!$D$9,IF(מרכז!A182&lt;=הלוואות!$E$9,IF(DAY(מרכז!A182)=הלוואות!$F$9,הלוואות!$G$9,0),0),0)+IF(A182&gt;=הלוואות!$D$10,IF(מרכז!A182&lt;=הלוואות!$E$10,IF(DAY(מרכז!A182)=הלוואות!$F$10,הלוואות!$G$10,0),0),0)+IF(A182&gt;=הלוואות!$D$11,IF(מרכז!A182&lt;=הלוואות!$E$11,IF(DAY(מרכז!A182)=הלוואות!$F$11,הלוואות!$G$11,0),0),0)+IF(A182&gt;=הלוואות!$D$12,IF(מרכז!A182&lt;=הלוואות!$E$12,IF(DAY(מרכז!A182)=הלוואות!$F$12,הלוואות!$G$12,0),0),0)+IF(A182&gt;=הלוואות!$D$13,IF(מרכז!A182&lt;=הלוואות!$E$13,IF(DAY(מרכז!A182)=הלוואות!$F$13,הלוואות!$G$13,0),0),0)+IF(A182&gt;=הלוואות!$D$14,IF(מרכז!A182&lt;=הלוואות!$E$14,IF(DAY(מרכז!A182)=הלוואות!$F$14,הלוואות!$G$14,0),0),0)+IF(A182&gt;=הלוואות!$D$15,IF(מרכז!A182&lt;=הלוואות!$E$15,IF(DAY(מרכז!A182)=הלוואות!$F$15,הלוואות!$G$15,0),0),0)+IF(A182&gt;=הלוואות!$D$16,IF(מרכז!A182&lt;=הלוואות!$E$16,IF(DAY(מרכז!A182)=הלוואות!$F$16,הלוואות!$G$16,0),0),0)+IF(A182&gt;=הלוואות!$D$17,IF(מרכז!A182&lt;=הלוואות!$E$17,IF(DAY(מרכז!A182)=הלוואות!$F$17,הלוואות!$G$17,0),0),0)+IF(A182&gt;=הלוואות!$D$18,IF(מרכז!A182&lt;=הלוואות!$E$18,IF(DAY(מרכז!A182)=הלוואות!$F$18,הלוואות!$G$18,0),0),0)+IF(A182&gt;=הלוואות!$D$19,IF(מרכז!A182&lt;=הלוואות!$E$19,IF(DAY(מרכז!A182)=הלוואות!$F$19,הלוואות!$G$19,0),0),0)+IF(A182&gt;=הלוואות!$D$20,IF(מרכז!A182&lt;=הלוואות!$E$20,IF(DAY(מרכז!A182)=הלוואות!$F$20,הלוואות!$G$20,0),0),0)+IF(A182&gt;=הלוואות!$D$21,IF(מרכז!A182&lt;=הלוואות!$E$21,IF(DAY(מרכז!A182)=הלוואות!$F$21,הלוואות!$G$21,0),0),0)+IF(A182&gt;=הלוואות!$D$22,IF(מרכז!A182&lt;=הלוואות!$E$22,IF(DAY(מרכז!A182)=הלוואות!$F$22,הלוואות!$G$22,0),0),0)+IF(A182&gt;=הלוואות!$D$23,IF(מרכז!A182&lt;=הלוואות!$E$23,IF(DAY(מרכז!A182)=הלוואות!$F$23,הלוואות!$G$23,0),0),0)+IF(A182&gt;=הלוואות!$D$24,IF(מרכז!A182&lt;=הלוואות!$E$24,IF(DAY(מרכז!A182)=הלוואות!$F$24,הלוואות!$G$24,0),0),0)+IF(A182&gt;=הלוואות!$D$25,IF(מרכז!A182&lt;=הלוואות!$E$25,IF(DAY(מרכז!A182)=הלוואות!$F$25,הלוואות!$G$25,0),0),0)+IF(A182&gt;=הלוואות!$D$26,IF(מרכז!A182&lt;=הלוואות!$E$26,IF(DAY(מרכז!A182)=הלוואות!$F$26,הלוואות!$G$26,0),0),0)+IF(A182&gt;=הלוואות!$D$27,IF(מרכז!A182&lt;=הלוואות!$E$27,IF(DAY(מרכז!A182)=הלוואות!$F$27,הלוואות!$G$27,0),0),0)+IF(A182&gt;=הלוואות!$D$28,IF(מרכז!A182&lt;=הלוואות!$E$28,IF(DAY(מרכז!A182)=הלוואות!$F$28,הלוואות!$G$28,0),0),0)+IF(A182&gt;=הלוואות!$D$29,IF(מרכז!A182&lt;=הלוואות!$E$29,IF(DAY(מרכז!A182)=הלוואות!$F$29,הלוואות!$G$29,0),0),0)+IF(A182&gt;=הלוואות!$D$30,IF(מרכז!A182&lt;=הלוואות!$E$30,IF(DAY(מרכז!A182)=הלוואות!$F$30,הלוואות!$G$30,0),0),0)+IF(A182&gt;=הלוואות!$D$31,IF(מרכז!A182&lt;=הלוואות!$E$31,IF(DAY(מרכז!A182)=הלוואות!$F$31,הלוואות!$G$31,0),0),0)+IF(A182&gt;=הלוואות!$D$32,IF(מרכז!A182&lt;=הלוואות!$E$32,IF(DAY(מרכז!A182)=הלוואות!$F$32,הלוואות!$G$32,0),0),0)+IF(A182&gt;=הלוואות!$D$33,IF(מרכז!A182&lt;=הלוואות!$E$33,IF(DAY(מרכז!A182)=הלוואות!$F$33,הלוואות!$G$33,0),0),0)+IF(A182&gt;=הלוואות!$D$34,IF(מרכז!A182&lt;=הלוואות!$E$34,IF(DAY(מרכז!A182)=הלוואות!$F$34,הלוואות!$G$34,0),0),0)</f>
        <v>0</v>
      </c>
      <c r="E182" s="93">
        <f>SUMIF(הלוואות!$D$46:$D$65,מרכז!A182,הלוואות!$E$46:$E$65)</f>
        <v>0</v>
      </c>
      <c r="F182" s="93">
        <f>SUMIF(נכנסים!$A$5:$A$5890,מרכז!A182,נכנסים!$B$5:$B$5890)</f>
        <v>0</v>
      </c>
      <c r="G182" s="94"/>
      <c r="H182" s="94"/>
      <c r="I182" s="94"/>
      <c r="J182" s="99">
        <f t="shared" si="2"/>
        <v>50000</v>
      </c>
    </row>
    <row r="183" spans="1:10">
      <c r="A183" s="153">
        <v>45836</v>
      </c>
      <c r="B183" s="93">
        <f>SUMIF(יוצאים!$A$5:$A$5835,מרכז!A183,יוצאים!$D$5:$D$5835)</f>
        <v>0</v>
      </c>
      <c r="C183" s="93">
        <f>HLOOKUP(DAY($A183),'טב.הו"ק'!$G$4:$AK$162,'טב.הו"ק'!$A$162+2,FALSE)</f>
        <v>0</v>
      </c>
      <c r="D183" s="93">
        <f>IF(A183&gt;=הלוואות!$D$5,IF(מרכז!A183&lt;=הלוואות!$E$5,IF(DAY(מרכז!A183)=הלוואות!$F$5,הלוואות!$G$5,0),0),0)+IF(A183&gt;=הלוואות!$D$6,IF(מרכז!A183&lt;=הלוואות!$E$6,IF(DAY(מרכז!A183)=הלוואות!$F$6,הלוואות!$G$6,0),0),0)+IF(A183&gt;=הלוואות!$D$7,IF(מרכז!A183&lt;=הלוואות!$E$7,IF(DAY(מרכז!A183)=הלוואות!$F$7,הלוואות!$G$7,0),0),0)+IF(A183&gt;=הלוואות!$D$8,IF(מרכז!A183&lt;=הלוואות!$E$8,IF(DAY(מרכז!A183)=הלוואות!$F$8,הלוואות!$G$8,0),0),0)+IF(A183&gt;=הלוואות!$D$9,IF(מרכז!A183&lt;=הלוואות!$E$9,IF(DAY(מרכז!A183)=הלוואות!$F$9,הלוואות!$G$9,0),0),0)+IF(A183&gt;=הלוואות!$D$10,IF(מרכז!A183&lt;=הלוואות!$E$10,IF(DAY(מרכז!A183)=הלוואות!$F$10,הלוואות!$G$10,0),0),0)+IF(A183&gt;=הלוואות!$D$11,IF(מרכז!A183&lt;=הלוואות!$E$11,IF(DAY(מרכז!A183)=הלוואות!$F$11,הלוואות!$G$11,0),0),0)+IF(A183&gt;=הלוואות!$D$12,IF(מרכז!A183&lt;=הלוואות!$E$12,IF(DAY(מרכז!A183)=הלוואות!$F$12,הלוואות!$G$12,0),0),0)+IF(A183&gt;=הלוואות!$D$13,IF(מרכז!A183&lt;=הלוואות!$E$13,IF(DAY(מרכז!A183)=הלוואות!$F$13,הלוואות!$G$13,0),0),0)+IF(A183&gt;=הלוואות!$D$14,IF(מרכז!A183&lt;=הלוואות!$E$14,IF(DAY(מרכז!A183)=הלוואות!$F$14,הלוואות!$G$14,0),0),0)+IF(A183&gt;=הלוואות!$D$15,IF(מרכז!A183&lt;=הלוואות!$E$15,IF(DAY(מרכז!A183)=הלוואות!$F$15,הלוואות!$G$15,0),0),0)+IF(A183&gt;=הלוואות!$D$16,IF(מרכז!A183&lt;=הלוואות!$E$16,IF(DAY(מרכז!A183)=הלוואות!$F$16,הלוואות!$G$16,0),0),0)+IF(A183&gt;=הלוואות!$D$17,IF(מרכז!A183&lt;=הלוואות!$E$17,IF(DAY(מרכז!A183)=הלוואות!$F$17,הלוואות!$G$17,0),0),0)+IF(A183&gt;=הלוואות!$D$18,IF(מרכז!A183&lt;=הלוואות!$E$18,IF(DAY(מרכז!A183)=הלוואות!$F$18,הלוואות!$G$18,0),0),0)+IF(A183&gt;=הלוואות!$D$19,IF(מרכז!A183&lt;=הלוואות!$E$19,IF(DAY(מרכז!A183)=הלוואות!$F$19,הלוואות!$G$19,0),0),0)+IF(A183&gt;=הלוואות!$D$20,IF(מרכז!A183&lt;=הלוואות!$E$20,IF(DAY(מרכז!A183)=הלוואות!$F$20,הלוואות!$G$20,0),0),0)+IF(A183&gt;=הלוואות!$D$21,IF(מרכז!A183&lt;=הלוואות!$E$21,IF(DAY(מרכז!A183)=הלוואות!$F$21,הלוואות!$G$21,0),0),0)+IF(A183&gt;=הלוואות!$D$22,IF(מרכז!A183&lt;=הלוואות!$E$22,IF(DAY(מרכז!A183)=הלוואות!$F$22,הלוואות!$G$22,0),0),0)+IF(A183&gt;=הלוואות!$D$23,IF(מרכז!A183&lt;=הלוואות!$E$23,IF(DAY(מרכז!A183)=הלוואות!$F$23,הלוואות!$G$23,0),0),0)+IF(A183&gt;=הלוואות!$D$24,IF(מרכז!A183&lt;=הלוואות!$E$24,IF(DAY(מרכז!A183)=הלוואות!$F$24,הלוואות!$G$24,0),0),0)+IF(A183&gt;=הלוואות!$D$25,IF(מרכז!A183&lt;=הלוואות!$E$25,IF(DAY(מרכז!A183)=הלוואות!$F$25,הלוואות!$G$25,0),0),0)+IF(A183&gt;=הלוואות!$D$26,IF(מרכז!A183&lt;=הלוואות!$E$26,IF(DAY(מרכז!A183)=הלוואות!$F$26,הלוואות!$G$26,0),0),0)+IF(A183&gt;=הלוואות!$D$27,IF(מרכז!A183&lt;=הלוואות!$E$27,IF(DAY(מרכז!A183)=הלוואות!$F$27,הלוואות!$G$27,0),0),0)+IF(A183&gt;=הלוואות!$D$28,IF(מרכז!A183&lt;=הלוואות!$E$28,IF(DAY(מרכז!A183)=הלוואות!$F$28,הלוואות!$G$28,0),0),0)+IF(A183&gt;=הלוואות!$D$29,IF(מרכז!A183&lt;=הלוואות!$E$29,IF(DAY(מרכז!A183)=הלוואות!$F$29,הלוואות!$G$29,0),0),0)+IF(A183&gt;=הלוואות!$D$30,IF(מרכז!A183&lt;=הלוואות!$E$30,IF(DAY(מרכז!A183)=הלוואות!$F$30,הלוואות!$G$30,0),0),0)+IF(A183&gt;=הלוואות!$D$31,IF(מרכז!A183&lt;=הלוואות!$E$31,IF(DAY(מרכז!A183)=הלוואות!$F$31,הלוואות!$G$31,0),0),0)+IF(A183&gt;=הלוואות!$D$32,IF(מרכז!A183&lt;=הלוואות!$E$32,IF(DAY(מרכז!A183)=הלוואות!$F$32,הלוואות!$G$32,0),0),0)+IF(A183&gt;=הלוואות!$D$33,IF(מרכז!A183&lt;=הלוואות!$E$33,IF(DAY(מרכז!A183)=הלוואות!$F$33,הלוואות!$G$33,0),0),0)+IF(A183&gt;=הלוואות!$D$34,IF(מרכז!A183&lt;=הלוואות!$E$34,IF(DAY(מרכז!A183)=הלוואות!$F$34,הלוואות!$G$34,0),0),0)</f>
        <v>0</v>
      </c>
      <c r="E183" s="93">
        <f>SUMIF(הלוואות!$D$46:$D$65,מרכז!A183,הלוואות!$E$46:$E$65)</f>
        <v>0</v>
      </c>
      <c r="F183" s="93">
        <f>SUMIF(נכנסים!$A$5:$A$5890,מרכז!A183,נכנסים!$B$5:$B$5890)</f>
        <v>0</v>
      </c>
      <c r="G183" s="94"/>
      <c r="H183" s="94"/>
      <c r="I183" s="94"/>
      <c r="J183" s="99">
        <f t="shared" si="2"/>
        <v>50000</v>
      </c>
    </row>
    <row r="184" spans="1:10">
      <c r="A184" s="153">
        <v>45837</v>
      </c>
      <c r="B184" s="93">
        <f>SUMIF(יוצאים!$A$5:$A$5835,מרכז!A184,יוצאים!$D$5:$D$5835)</f>
        <v>0</v>
      </c>
      <c r="C184" s="93">
        <f>HLOOKUP(DAY($A184),'טב.הו"ק'!$G$4:$AK$162,'טב.הו"ק'!$A$162+2,FALSE)</f>
        <v>0</v>
      </c>
      <c r="D184" s="93">
        <f>IF(A184&gt;=הלוואות!$D$5,IF(מרכז!A184&lt;=הלוואות!$E$5,IF(DAY(מרכז!A184)=הלוואות!$F$5,הלוואות!$G$5,0),0),0)+IF(A184&gt;=הלוואות!$D$6,IF(מרכז!A184&lt;=הלוואות!$E$6,IF(DAY(מרכז!A184)=הלוואות!$F$6,הלוואות!$G$6,0),0),0)+IF(A184&gt;=הלוואות!$D$7,IF(מרכז!A184&lt;=הלוואות!$E$7,IF(DAY(מרכז!A184)=הלוואות!$F$7,הלוואות!$G$7,0),0),0)+IF(A184&gt;=הלוואות!$D$8,IF(מרכז!A184&lt;=הלוואות!$E$8,IF(DAY(מרכז!A184)=הלוואות!$F$8,הלוואות!$G$8,0),0),0)+IF(A184&gt;=הלוואות!$D$9,IF(מרכז!A184&lt;=הלוואות!$E$9,IF(DAY(מרכז!A184)=הלוואות!$F$9,הלוואות!$G$9,0),0),0)+IF(A184&gt;=הלוואות!$D$10,IF(מרכז!A184&lt;=הלוואות!$E$10,IF(DAY(מרכז!A184)=הלוואות!$F$10,הלוואות!$G$10,0),0),0)+IF(A184&gt;=הלוואות!$D$11,IF(מרכז!A184&lt;=הלוואות!$E$11,IF(DAY(מרכז!A184)=הלוואות!$F$11,הלוואות!$G$11,0),0),0)+IF(A184&gt;=הלוואות!$D$12,IF(מרכז!A184&lt;=הלוואות!$E$12,IF(DAY(מרכז!A184)=הלוואות!$F$12,הלוואות!$G$12,0),0),0)+IF(A184&gt;=הלוואות!$D$13,IF(מרכז!A184&lt;=הלוואות!$E$13,IF(DAY(מרכז!A184)=הלוואות!$F$13,הלוואות!$G$13,0),0),0)+IF(A184&gt;=הלוואות!$D$14,IF(מרכז!A184&lt;=הלוואות!$E$14,IF(DAY(מרכז!A184)=הלוואות!$F$14,הלוואות!$G$14,0),0),0)+IF(A184&gt;=הלוואות!$D$15,IF(מרכז!A184&lt;=הלוואות!$E$15,IF(DAY(מרכז!A184)=הלוואות!$F$15,הלוואות!$G$15,0),0),0)+IF(A184&gt;=הלוואות!$D$16,IF(מרכז!A184&lt;=הלוואות!$E$16,IF(DAY(מרכז!A184)=הלוואות!$F$16,הלוואות!$G$16,0),0),0)+IF(A184&gt;=הלוואות!$D$17,IF(מרכז!A184&lt;=הלוואות!$E$17,IF(DAY(מרכז!A184)=הלוואות!$F$17,הלוואות!$G$17,0),0),0)+IF(A184&gt;=הלוואות!$D$18,IF(מרכז!A184&lt;=הלוואות!$E$18,IF(DAY(מרכז!A184)=הלוואות!$F$18,הלוואות!$G$18,0),0),0)+IF(A184&gt;=הלוואות!$D$19,IF(מרכז!A184&lt;=הלוואות!$E$19,IF(DAY(מרכז!A184)=הלוואות!$F$19,הלוואות!$G$19,0),0),0)+IF(A184&gt;=הלוואות!$D$20,IF(מרכז!A184&lt;=הלוואות!$E$20,IF(DAY(מרכז!A184)=הלוואות!$F$20,הלוואות!$G$20,0),0),0)+IF(A184&gt;=הלוואות!$D$21,IF(מרכז!A184&lt;=הלוואות!$E$21,IF(DAY(מרכז!A184)=הלוואות!$F$21,הלוואות!$G$21,0),0),0)+IF(A184&gt;=הלוואות!$D$22,IF(מרכז!A184&lt;=הלוואות!$E$22,IF(DAY(מרכז!A184)=הלוואות!$F$22,הלוואות!$G$22,0),0),0)+IF(A184&gt;=הלוואות!$D$23,IF(מרכז!A184&lt;=הלוואות!$E$23,IF(DAY(מרכז!A184)=הלוואות!$F$23,הלוואות!$G$23,0),0),0)+IF(A184&gt;=הלוואות!$D$24,IF(מרכז!A184&lt;=הלוואות!$E$24,IF(DAY(מרכז!A184)=הלוואות!$F$24,הלוואות!$G$24,0),0),0)+IF(A184&gt;=הלוואות!$D$25,IF(מרכז!A184&lt;=הלוואות!$E$25,IF(DAY(מרכז!A184)=הלוואות!$F$25,הלוואות!$G$25,0),0),0)+IF(A184&gt;=הלוואות!$D$26,IF(מרכז!A184&lt;=הלוואות!$E$26,IF(DAY(מרכז!A184)=הלוואות!$F$26,הלוואות!$G$26,0),0),0)+IF(A184&gt;=הלוואות!$D$27,IF(מרכז!A184&lt;=הלוואות!$E$27,IF(DAY(מרכז!A184)=הלוואות!$F$27,הלוואות!$G$27,0),0),0)+IF(A184&gt;=הלוואות!$D$28,IF(מרכז!A184&lt;=הלוואות!$E$28,IF(DAY(מרכז!A184)=הלוואות!$F$28,הלוואות!$G$28,0),0),0)+IF(A184&gt;=הלוואות!$D$29,IF(מרכז!A184&lt;=הלוואות!$E$29,IF(DAY(מרכז!A184)=הלוואות!$F$29,הלוואות!$G$29,0),0),0)+IF(A184&gt;=הלוואות!$D$30,IF(מרכז!A184&lt;=הלוואות!$E$30,IF(DAY(מרכז!A184)=הלוואות!$F$30,הלוואות!$G$30,0),0),0)+IF(A184&gt;=הלוואות!$D$31,IF(מרכז!A184&lt;=הלוואות!$E$31,IF(DAY(מרכז!A184)=הלוואות!$F$31,הלוואות!$G$31,0),0),0)+IF(A184&gt;=הלוואות!$D$32,IF(מרכז!A184&lt;=הלוואות!$E$32,IF(DAY(מרכז!A184)=הלוואות!$F$32,הלוואות!$G$32,0),0),0)+IF(A184&gt;=הלוואות!$D$33,IF(מרכז!A184&lt;=הלוואות!$E$33,IF(DAY(מרכז!A184)=הלוואות!$F$33,הלוואות!$G$33,0),0),0)+IF(A184&gt;=הלוואות!$D$34,IF(מרכז!A184&lt;=הלוואות!$E$34,IF(DAY(מרכז!A184)=הלוואות!$F$34,הלוואות!$G$34,0),0),0)</f>
        <v>0</v>
      </c>
      <c r="E184" s="93">
        <f>SUMIF(הלוואות!$D$46:$D$65,מרכז!A184,הלוואות!$E$46:$E$65)</f>
        <v>0</v>
      </c>
      <c r="F184" s="93">
        <f>SUMIF(נכנסים!$A$5:$A$5890,מרכז!A184,נכנסים!$B$5:$B$5890)</f>
        <v>0</v>
      </c>
      <c r="G184" s="94"/>
      <c r="H184" s="94"/>
      <c r="I184" s="94"/>
      <c r="J184" s="99">
        <f t="shared" si="2"/>
        <v>50000</v>
      </c>
    </row>
    <row r="185" spans="1:10">
      <c r="A185" s="153">
        <v>45838</v>
      </c>
      <c r="B185" s="93">
        <f>SUMIF(יוצאים!$A$5:$A$5835,מרכז!A185,יוצאים!$D$5:$D$5835)</f>
        <v>0</v>
      </c>
      <c r="C185" s="93">
        <f>HLOOKUP(DAY($A185),'טב.הו"ק'!$G$4:$AK$162,'טב.הו"ק'!$A$162+2,FALSE)</f>
        <v>0</v>
      </c>
      <c r="D185" s="93">
        <f>IF(A185&gt;=הלוואות!$D$5,IF(מרכז!A185&lt;=הלוואות!$E$5,IF(DAY(מרכז!A185)=הלוואות!$F$5,הלוואות!$G$5,0),0),0)+IF(A185&gt;=הלוואות!$D$6,IF(מרכז!A185&lt;=הלוואות!$E$6,IF(DAY(מרכז!A185)=הלוואות!$F$6,הלוואות!$G$6,0),0),0)+IF(A185&gt;=הלוואות!$D$7,IF(מרכז!A185&lt;=הלוואות!$E$7,IF(DAY(מרכז!A185)=הלוואות!$F$7,הלוואות!$G$7,0),0),0)+IF(A185&gt;=הלוואות!$D$8,IF(מרכז!A185&lt;=הלוואות!$E$8,IF(DAY(מרכז!A185)=הלוואות!$F$8,הלוואות!$G$8,0),0),0)+IF(A185&gt;=הלוואות!$D$9,IF(מרכז!A185&lt;=הלוואות!$E$9,IF(DAY(מרכז!A185)=הלוואות!$F$9,הלוואות!$G$9,0),0),0)+IF(A185&gt;=הלוואות!$D$10,IF(מרכז!A185&lt;=הלוואות!$E$10,IF(DAY(מרכז!A185)=הלוואות!$F$10,הלוואות!$G$10,0),0),0)+IF(A185&gt;=הלוואות!$D$11,IF(מרכז!A185&lt;=הלוואות!$E$11,IF(DAY(מרכז!A185)=הלוואות!$F$11,הלוואות!$G$11,0),0),0)+IF(A185&gt;=הלוואות!$D$12,IF(מרכז!A185&lt;=הלוואות!$E$12,IF(DAY(מרכז!A185)=הלוואות!$F$12,הלוואות!$G$12,0),0),0)+IF(A185&gt;=הלוואות!$D$13,IF(מרכז!A185&lt;=הלוואות!$E$13,IF(DAY(מרכז!A185)=הלוואות!$F$13,הלוואות!$G$13,0),0),0)+IF(A185&gt;=הלוואות!$D$14,IF(מרכז!A185&lt;=הלוואות!$E$14,IF(DAY(מרכז!A185)=הלוואות!$F$14,הלוואות!$G$14,0),0),0)+IF(A185&gt;=הלוואות!$D$15,IF(מרכז!A185&lt;=הלוואות!$E$15,IF(DAY(מרכז!A185)=הלוואות!$F$15,הלוואות!$G$15,0),0),0)+IF(A185&gt;=הלוואות!$D$16,IF(מרכז!A185&lt;=הלוואות!$E$16,IF(DAY(מרכז!A185)=הלוואות!$F$16,הלוואות!$G$16,0),0),0)+IF(A185&gt;=הלוואות!$D$17,IF(מרכז!A185&lt;=הלוואות!$E$17,IF(DAY(מרכז!A185)=הלוואות!$F$17,הלוואות!$G$17,0),0),0)+IF(A185&gt;=הלוואות!$D$18,IF(מרכז!A185&lt;=הלוואות!$E$18,IF(DAY(מרכז!A185)=הלוואות!$F$18,הלוואות!$G$18,0),0),0)+IF(A185&gt;=הלוואות!$D$19,IF(מרכז!A185&lt;=הלוואות!$E$19,IF(DAY(מרכז!A185)=הלוואות!$F$19,הלוואות!$G$19,0),0),0)+IF(A185&gt;=הלוואות!$D$20,IF(מרכז!A185&lt;=הלוואות!$E$20,IF(DAY(מרכז!A185)=הלוואות!$F$20,הלוואות!$G$20,0),0),0)+IF(A185&gt;=הלוואות!$D$21,IF(מרכז!A185&lt;=הלוואות!$E$21,IF(DAY(מרכז!A185)=הלוואות!$F$21,הלוואות!$G$21,0),0),0)+IF(A185&gt;=הלוואות!$D$22,IF(מרכז!A185&lt;=הלוואות!$E$22,IF(DAY(מרכז!A185)=הלוואות!$F$22,הלוואות!$G$22,0),0),0)+IF(A185&gt;=הלוואות!$D$23,IF(מרכז!A185&lt;=הלוואות!$E$23,IF(DAY(מרכז!A185)=הלוואות!$F$23,הלוואות!$G$23,0),0),0)+IF(A185&gt;=הלוואות!$D$24,IF(מרכז!A185&lt;=הלוואות!$E$24,IF(DAY(מרכז!A185)=הלוואות!$F$24,הלוואות!$G$24,0),0),0)+IF(A185&gt;=הלוואות!$D$25,IF(מרכז!A185&lt;=הלוואות!$E$25,IF(DAY(מרכז!A185)=הלוואות!$F$25,הלוואות!$G$25,0),0),0)+IF(A185&gt;=הלוואות!$D$26,IF(מרכז!A185&lt;=הלוואות!$E$26,IF(DAY(מרכז!A185)=הלוואות!$F$26,הלוואות!$G$26,0),0),0)+IF(A185&gt;=הלוואות!$D$27,IF(מרכז!A185&lt;=הלוואות!$E$27,IF(DAY(מרכז!A185)=הלוואות!$F$27,הלוואות!$G$27,0),0),0)+IF(A185&gt;=הלוואות!$D$28,IF(מרכז!A185&lt;=הלוואות!$E$28,IF(DAY(מרכז!A185)=הלוואות!$F$28,הלוואות!$G$28,0),0),0)+IF(A185&gt;=הלוואות!$D$29,IF(מרכז!A185&lt;=הלוואות!$E$29,IF(DAY(מרכז!A185)=הלוואות!$F$29,הלוואות!$G$29,0),0),0)+IF(A185&gt;=הלוואות!$D$30,IF(מרכז!A185&lt;=הלוואות!$E$30,IF(DAY(מרכז!A185)=הלוואות!$F$30,הלוואות!$G$30,0),0),0)+IF(A185&gt;=הלוואות!$D$31,IF(מרכז!A185&lt;=הלוואות!$E$31,IF(DAY(מרכז!A185)=הלוואות!$F$31,הלוואות!$G$31,0),0),0)+IF(A185&gt;=הלוואות!$D$32,IF(מרכז!A185&lt;=הלוואות!$E$32,IF(DAY(מרכז!A185)=הלוואות!$F$32,הלוואות!$G$32,0),0),0)+IF(A185&gt;=הלוואות!$D$33,IF(מרכז!A185&lt;=הלוואות!$E$33,IF(DAY(מרכז!A185)=הלוואות!$F$33,הלוואות!$G$33,0),0),0)+IF(A185&gt;=הלוואות!$D$34,IF(מרכז!A185&lt;=הלוואות!$E$34,IF(DAY(מרכז!A185)=הלוואות!$F$34,הלוואות!$G$34,0),0),0)</f>
        <v>0</v>
      </c>
      <c r="E185" s="93">
        <f>SUMIF(הלוואות!$D$46:$D$65,מרכז!A185,הלוואות!$E$46:$E$65)</f>
        <v>0</v>
      </c>
      <c r="F185" s="93">
        <f>SUMIF(נכנסים!$A$5:$A$5890,מרכז!A185,נכנסים!$B$5:$B$5890)</f>
        <v>0</v>
      </c>
      <c r="G185" s="94"/>
      <c r="H185" s="94"/>
      <c r="I185" s="94"/>
      <c r="J185" s="99">
        <f t="shared" si="2"/>
        <v>50000</v>
      </c>
    </row>
    <row r="186" spans="1:10">
      <c r="A186" s="153">
        <v>45839</v>
      </c>
      <c r="B186" s="93">
        <f>SUMIF(יוצאים!$A$5:$A$5835,מרכז!A186,יוצאים!$D$5:$D$5835)</f>
        <v>0</v>
      </c>
      <c r="C186" s="93">
        <f>HLOOKUP(DAY($A186),'טב.הו"ק'!$G$4:$AK$162,'טב.הו"ק'!$A$162+2,FALSE)</f>
        <v>0</v>
      </c>
      <c r="D186" s="93">
        <f>IF(A186&gt;=הלוואות!$D$5,IF(מרכז!A186&lt;=הלוואות!$E$5,IF(DAY(מרכז!A186)=הלוואות!$F$5,הלוואות!$G$5,0),0),0)+IF(A186&gt;=הלוואות!$D$6,IF(מרכז!A186&lt;=הלוואות!$E$6,IF(DAY(מרכז!A186)=הלוואות!$F$6,הלוואות!$G$6,0),0),0)+IF(A186&gt;=הלוואות!$D$7,IF(מרכז!A186&lt;=הלוואות!$E$7,IF(DAY(מרכז!A186)=הלוואות!$F$7,הלוואות!$G$7,0),0),0)+IF(A186&gt;=הלוואות!$D$8,IF(מרכז!A186&lt;=הלוואות!$E$8,IF(DAY(מרכז!A186)=הלוואות!$F$8,הלוואות!$G$8,0),0),0)+IF(A186&gt;=הלוואות!$D$9,IF(מרכז!A186&lt;=הלוואות!$E$9,IF(DAY(מרכז!A186)=הלוואות!$F$9,הלוואות!$G$9,0),0),0)+IF(A186&gt;=הלוואות!$D$10,IF(מרכז!A186&lt;=הלוואות!$E$10,IF(DAY(מרכז!A186)=הלוואות!$F$10,הלוואות!$G$10,0),0),0)+IF(A186&gt;=הלוואות!$D$11,IF(מרכז!A186&lt;=הלוואות!$E$11,IF(DAY(מרכז!A186)=הלוואות!$F$11,הלוואות!$G$11,0),0),0)+IF(A186&gt;=הלוואות!$D$12,IF(מרכז!A186&lt;=הלוואות!$E$12,IF(DAY(מרכז!A186)=הלוואות!$F$12,הלוואות!$G$12,0),0),0)+IF(A186&gt;=הלוואות!$D$13,IF(מרכז!A186&lt;=הלוואות!$E$13,IF(DAY(מרכז!A186)=הלוואות!$F$13,הלוואות!$G$13,0),0),0)+IF(A186&gt;=הלוואות!$D$14,IF(מרכז!A186&lt;=הלוואות!$E$14,IF(DAY(מרכז!A186)=הלוואות!$F$14,הלוואות!$G$14,0),0),0)+IF(A186&gt;=הלוואות!$D$15,IF(מרכז!A186&lt;=הלוואות!$E$15,IF(DAY(מרכז!A186)=הלוואות!$F$15,הלוואות!$G$15,0),0),0)+IF(A186&gt;=הלוואות!$D$16,IF(מרכז!A186&lt;=הלוואות!$E$16,IF(DAY(מרכז!A186)=הלוואות!$F$16,הלוואות!$G$16,0),0),0)+IF(A186&gt;=הלוואות!$D$17,IF(מרכז!A186&lt;=הלוואות!$E$17,IF(DAY(מרכז!A186)=הלוואות!$F$17,הלוואות!$G$17,0),0),0)+IF(A186&gt;=הלוואות!$D$18,IF(מרכז!A186&lt;=הלוואות!$E$18,IF(DAY(מרכז!A186)=הלוואות!$F$18,הלוואות!$G$18,0),0),0)+IF(A186&gt;=הלוואות!$D$19,IF(מרכז!A186&lt;=הלוואות!$E$19,IF(DAY(מרכז!A186)=הלוואות!$F$19,הלוואות!$G$19,0),0),0)+IF(A186&gt;=הלוואות!$D$20,IF(מרכז!A186&lt;=הלוואות!$E$20,IF(DAY(מרכז!A186)=הלוואות!$F$20,הלוואות!$G$20,0),0),0)+IF(A186&gt;=הלוואות!$D$21,IF(מרכז!A186&lt;=הלוואות!$E$21,IF(DAY(מרכז!A186)=הלוואות!$F$21,הלוואות!$G$21,0),0),0)+IF(A186&gt;=הלוואות!$D$22,IF(מרכז!A186&lt;=הלוואות!$E$22,IF(DAY(מרכז!A186)=הלוואות!$F$22,הלוואות!$G$22,0),0),0)+IF(A186&gt;=הלוואות!$D$23,IF(מרכז!A186&lt;=הלוואות!$E$23,IF(DAY(מרכז!A186)=הלוואות!$F$23,הלוואות!$G$23,0),0),0)+IF(A186&gt;=הלוואות!$D$24,IF(מרכז!A186&lt;=הלוואות!$E$24,IF(DAY(מרכז!A186)=הלוואות!$F$24,הלוואות!$G$24,0),0),0)+IF(A186&gt;=הלוואות!$D$25,IF(מרכז!A186&lt;=הלוואות!$E$25,IF(DAY(מרכז!A186)=הלוואות!$F$25,הלוואות!$G$25,0),0),0)+IF(A186&gt;=הלוואות!$D$26,IF(מרכז!A186&lt;=הלוואות!$E$26,IF(DAY(מרכז!A186)=הלוואות!$F$26,הלוואות!$G$26,0),0),0)+IF(A186&gt;=הלוואות!$D$27,IF(מרכז!A186&lt;=הלוואות!$E$27,IF(DAY(מרכז!A186)=הלוואות!$F$27,הלוואות!$G$27,0),0),0)+IF(A186&gt;=הלוואות!$D$28,IF(מרכז!A186&lt;=הלוואות!$E$28,IF(DAY(מרכז!A186)=הלוואות!$F$28,הלוואות!$G$28,0),0),0)+IF(A186&gt;=הלוואות!$D$29,IF(מרכז!A186&lt;=הלוואות!$E$29,IF(DAY(מרכז!A186)=הלוואות!$F$29,הלוואות!$G$29,0),0),0)+IF(A186&gt;=הלוואות!$D$30,IF(מרכז!A186&lt;=הלוואות!$E$30,IF(DAY(מרכז!A186)=הלוואות!$F$30,הלוואות!$G$30,0),0),0)+IF(A186&gt;=הלוואות!$D$31,IF(מרכז!A186&lt;=הלוואות!$E$31,IF(DAY(מרכז!A186)=הלוואות!$F$31,הלוואות!$G$31,0),0),0)+IF(A186&gt;=הלוואות!$D$32,IF(מרכז!A186&lt;=הלוואות!$E$32,IF(DAY(מרכז!A186)=הלוואות!$F$32,הלוואות!$G$32,0),0),0)+IF(A186&gt;=הלוואות!$D$33,IF(מרכז!A186&lt;=הלוואות!$E$33,IF(DAY(מרכז!A186)=הלוואות!$F$33,הלוואות!$G$33,0),0),0)+IF(A186&gt;=הלוואות!$D$34,IF(מרכז!A186&lt;=הלוואות!$E$34,IF(DAY(מרכז!A186)=הלוואות!$F$34,הלוואות!$G$34,0),0),0)</f>
        <v>0</v>
      </c>
      <c r="E186" s="93">
        <f>SUMIF(הלוואות!$D$46:$D$65,מרכז!A186,הלוואות!$E$46:$E$65)</f>
        <v>0</v>
      </c>
      <c r="F186" s="93">
        <f>SUMIF(נכנסים!$A$5:$A$5890,מרכז!A186,נכנסים!$B$5:$B$5890)</f>
        <v>0</v>
      </c>
      <c r="G186" s="94"/>
      <c r="H186" s="94"/>
      <c r="I186" s="94"/>
      <c r="J186" s="99">
        <f t="shared" si="2"/>
        <v>50000</v>
      </c>
    </row>
    <row r="187" spans="1:10">
      <c r="A187" s="153">
        <v>45840</v>
      </c>
      <c r="B187" s="93">
        <f>SUMIF(יוצאים!$A$5:$A$5835,מרכז!A187,יוצאים!$D$5:$D$5835)</f>
        <v>0</v>
      </c>
      <c r="C187" s="93">
        <f>HLOOKUP(DAY($A187),'טב.הו"ק'!$G$4:$AK$162,'טב.הו"ק'!$A$162+2,FALSE)</f>
        <v>0</v>
      </c>
      <c r="D187" s="93">
        <f>IF(A187&gt;=הלוואות!$D$5,IF(מרכז!A187&lt;=הלוואות!$E$5,IF(DAY(מרכז!A187)=הלוואות!$F$5,הלוואות!$G$5,0),0),0)+IF(A187&gt;=הלוואות!$D$6,IF(מרכז!A187&lt;=הלוואות!$E$6,IF(DAY(מרכז!A187)=הלוואות!$F$6,הלוואות!$G$6,0),0),0)+IF(A187&gt;=הלוואות!$D$7,IF(מרכז!A187&lt;=הלוואות!$E$7,IF(DAY(מרכז!A187)=הלוואות!$F$7,הלוואות!$G$7,0),0),0)+IF(A187&gt;=הלוואות!$D$8,IF(מרכז!A187&lt;=הלוואות!$E$8,IF(DAY(מרכז!A187)=הלוואות!$F$8,הלוואות!$G$8,0),0),0)+IF(A187&gt;=הלוואות!$D$9,IF(מרכז!A187&lt;=הלוואות!$E$9,IF(DAY(מרכז!A187)=הלוואות!$F$9,הלוואות!$G$9,0),0),0)+IF(A187&gt;=הלוואות!$D$10,IF(מרכז!A187&lt;=הלוואות!$E$10,IF(DAY(מרכז!A187)=הלוואות!$F$10,הלוואות!$G$10,0),0),0)+IF(A187&gt;=הלוואות!$D$11,IF(מרכז!A187&lt;=הלוואות!$E$11,IF(DAY(מרכז!A187)=הלוואות!$F$11,הלוואות!$G$11,0),0),0)+IF(A187&gt;=הלוואות!$D$12,IF(מרכז!A187&lt;=הלוואות!$E$12,IF(DAY(מרכז!A187)=הלוואות!$F$12,הלוואות!$G$12,0),0),0)+IF(A187&gt;=הלוואות!$D$13,IF(מרכז!A187&lt;=הלוואות!$E$13,IF(DAY(מרכז!A187)=הלוואות!$F$13,הלוואות!$G$13,0),0),0)+IF(A187&gt;=הלוואות!$D$14,IF(מרכז!A187&lt;=הלוואות!$E$14,IF(DAY(מרכז!A187)=הלוואות!$F$14,הלוואות!$G$14,0),0),0)+IF(A187&gt;=הלוואות!$D$15,IF(מרכז!A187&lt;=הלוואות!$E$15,IF(DAY(מרכז!A187)=הלוואות!$F$15,הלוואות!$G$15,0),0),0)+IF(A187&gt;=הלוואות!$D$16,IF(מרכז!A187&lt;=הלוואות!$E$16,IF(DAY(מרכז!A187)=הלוואות!$F$16,הלוואות!$G$16,0),0),0)+IF(A187&gt;=הלוואות!$D$17,IF(מרכז!A187&lt;=הלוואות!$E$17,IF(DAY(מרכז!A187)=הלוואות!$F$17,הלוואות!$G$17,0),0),0)+IF(A187&gt;=הלוואות!$D$18,IF(מרכז!A187&lt;=הלוואות!$E$18,IF(DAY(מרכז!A187)=הלוואות!$F$18,הלוואות!$G$18,0),0),0)+IF(A187&gt;=הלוואות!$D$19,IF(מרכז!A187&lt;=הלוואות!$E$19,IF(DAY(מרכז!A187)=הלוואות!$F$19,הלוואות!$G$19,0),0),0)+IF(A187&gt;=הלוואות!$D$20,IF(מרכז!A187&lt;=הלוואות!$E$20,IF(DAY(מרכז!A187)=הלוואות!$F$20,הלוואות!$G$20,0),0),0)+IF(A187&gt;=הלוואות!$D$21,IF(מרכז!A187&lt;=הלוואות!$E$21,IF(DAY(מרכז!A187)=הלוואות!$F$21,הלוואות!$G$21,0),0),0)+IF(A187&gt;=הלוואות!$D$22,IF(מרכז!A187&lt;=הלוואות!$E$22,IF(DAY(מרכז!A187)=הלוואות!$F$22,הלוואות!$G$22,0),0),0)+IF(A187&gt;=הלוואות!$D$23,IF(מרכז!A187&lt;=הלוואות!$E$23,IF(DAY(מרכז!A187)=הלוואות!$F$23,הלוואות!$G$23,0),0),0)+IF(A187&gt;=הלוואות!$D$24,IF(מרכז!A187&lt;=הלוואות!$E$24,IF(DAY(מרכז!A187)=הלוואות!$F$24,הלוואות!$G$24,0),0),0)+IF(A187&gt;=הלוואות!$D$25,IF(מרכז!A187&lt;=הלוואות!$E$25,IF(DAY(מרכז!A187)=הלוואות!$F$25,הלוואות!$G$25,0),0),0)+IF(A187&gt;=הלוואות!$D$26,IF(מרכז!A187&lt;=הלוואות!$E$26,IF(DAY(מרכז!A187)=הלוואות!$F$26,הלוואות!$G$26,0),0),0)+IF(A187&gt;=הלוואות!$D$27,IF(מרכז!A187&lt;=הלוואות!$E$27,IF(DAY(מרכז!A187)=הלוואות!$F$27,הלוואות!$G$27,0),0),0)+IF(A187&gt;=הלוואות!$D$28,IF(מרכז!A187&lt;=הלוואות!$E$28,IF(DAY(מרכז!A187)=הלוואות!$F$28,הלוואות!$G$28,0),0),0)+IF(A187&gt;=הלוואות!$D$29,IF(מרכז!A187&lt;=הלוואות!$E$29,IF(DAY(מרכז!A187)=הלוואות!$F$29,הלוואות!$G$29,0),0),0)+IF(A187&gt;=הלוואות!$D$30,IF(מרכז!A187&lt;=הלוואות!$E$30,IF(DAY(מרכז!A187)=הלוואות!$F$30,הלוואות!$G$30,0),0),0)+IF(A187&gt;=הלוואות!$D$31,IF(מרכז!A187&lt;=הלוואות!$E$31,IF(DAY(מרכז!A187)=הלוואות!$F$31,הלוואות!$G$31,0),0),0)+IF(A187&gt;=הלוואות!$D$32,IF(מרכז!A187&lt;=הלוואות!$E$32,IF(DAY(מרכז!A187)=הלוואות!$F$32,הלוואות!$G$32,0),0),0)+IF(A187&gt;=הלוואות!$D$33,IF(מרכז!A187&lt;=הלוואות!$E$33,IF(DAY(מרכז!A187)=הלוואות!$F$33,הלוואות!$G$33,0),0),0)+IF(A187&gt;=הלוואות!$D$34,IF(מרכז!A187&lt;=הלוואות!$E$34,IF(DAY(מרכז!A187)=הלוואות!$F$34,הלוואות!$G$34,0),0),0)</f>
        <v>0</v>
      </c>
      <c r="E187" s="93">
        <f>SUMIF(הלוואות!$D$46:$D$65,מרכז!A187,הלוואות!$E$46:$E$65)</f>
        <v>0</v>
      </c>
      <c r="F187" s="93">
        <f>SUMIF(נכנסים!$A$5:$A$5890,מרכז!A187,נכנסים!$B$5:$B$5890)</f>
        <v>0</v>
      </c>
      <c r="G187" s="94"/>
      <c r="H187" s="94"/>
      <c r="I187" s="94"/>
      <c r="J187" s="99">
        <f t="shared" si="2"/>
        <v>50000</v>
      </c>
    </row>
    <row r="188" spans="1:10">
      <c r="A188" s="153">
        <v>45841</v>
      </c>
      <c r="B188" s="93">
        <f>SUMIF(יוצאים!$A$5:$A$5835,מרכז!A188,יוצאים!$D$5:$D$5835)</f>
        <v>0</v>
      </c>
      <c r="C188" s="93">
        <f>HLOOKUP(DAY($A188),'טב.הו"ק'!$G$4:$AK$162,'טב.הו"ק'!$A$162+2,FALSE)</f>
        <v>0</v>
      </c>
      <c r="D188" s="93">
        <f>IF(A188&gt;=הלוואות!$D$5,IF(מרכז!A188&lt;=הלוואות!$E$5,IF(DAY(מרכז!A188)=הלוואות!$F$5,הלוואות!$G$5,0),0),0)+IF(A188&gt;=הלוואות!$D$6,IF(מרכז!A188&lt;=הלוואות!$E$6,IF(DAY(מרכז!A188)=הלוואות!$F$6,הלוואות!$G$6,0),0),0)+IF(A188&gt;=הלוואות!$D$7,IF(מרכז!A188&lt;=הלוואות!$E$7,IF(DAY(מרכז!A188)=הלוואות!$F$7,הלוואות!$G$7,0),0),0)+IF(A188&gt;=הלוואות!$D$8,IF(מרכז!A188&lt;=הלוואות!$E$8,IF(DAY(מרכז!A188)=הלוואות!$F$8,הלוואות!$G$8,0),0),0)+IF(A188&gt;=הלוואות!$D$9,IF(מרכז!A188&lt;=הלוואות!$E$9,IF(DAY(מרכז!A188)=הלוואות!$F$9,הלוואות!$G$9,0),0),0)+IF(A188&gt;=הלוואות!$D$10,IF(מרכז!A188&lt;=הלוואות!$E$10,IF(DAY(מרכז!A188)=הלוואות!$F$10,הלוואות!$G$10,0),0),0)+IF(A188&gt;=הלוואות!$D$11,IF(מרכז!A188&lt;=הלוואות!$E$11,IF(DAY(מרכז!A188)=הלוואות!$F$11,הלוואות!$G$11,0),0),0)+IF(A188&gt;=הלוואות!$D$12,IF(מרכז!A188&lt;=הלוואות!$E$12,IF(DAY(מרכז!A188)=הלוואות!$F$12,הלוואות!$G$12,0),0),0)+IF(A188&gt;=הלוואות!$D$13,IF(מרכז!A188&lt;=הלוואות!$E$13,IF(DAY(מרכז!A188)=הלוואות!$F$13,הלוואות!$G$13,0),0),0)+IF(A188&gt;=הלוואות!$D$14,IF(מרכז!A188&lt;=הלוואות!$E$14,IF(DAY(מרכז!A188)=הלוואות!$F$14,הלוואות!$G$14,0),0),0)+IF(A188&gt;=הלוואות!$D$15,IF(מרכז!A188&lt;=הלוואות!$E$15,IF(DAY(מרכז!A188)=הלוואות!$F$15,הלוואות!$G$15,0),0),0)+IF(A188&gt;=הלוואות!$D$16,IF(מרכז!A188&lt;=הלוואות!$E$16,IF(DAY(מרכז!A188)=הלוואות!$F$16,הלוואות!$G$16,0),0),0)+IF(A188&gt;=הלוואות!$D$17,IF(מרכז!A188&lt;=הלוואות!$E$17,IF(DAY(מרכז!A188)=הלוואות!$F$17,הלוואות!$G$17,0),0),0)+IF(A188&gt;=הלוואות!$D$18,IF(מרכז!A188&lt;=הלוואות!$E$18,IF(DAY(מרכז!A188)=הלוואות!$F$18,הלוואות!$G$18,0),0),0)+IF(A188&gt;=הלוואות!$D$19,IF(מרכז!A188&lt;=הלוואות!$E$19,IF(DAY(מרכז!A188)=הלוואות!$F$19,הלוואות!$G$19,0),0),0)+IF(A188&gt;=הלוואות!$D$20,IF(מרכז!A188&lt;=הלוואות!$E$20,IF(DAY(מרכז!A188)=הלוואות!$F$20,הלוואות!$G$20,0),0),0)+IF(A188&gt;=הלוואות!$D$21,IF(מרכז!A188&lt;=הלוואות!$E$21,IF(DAY(מרכז!A188)=הלוואות!$F$21,הלוואות!$G$21,0),0),0)+IF(A188&gt;=הלוואות!$D$22,IF(מרכז!A188&lt;=הלוואות!$E$22,IF(DAY(מרכז!A188)=הלוואות!$F$22,הלוואות!$G$22,0),0),0)+IF(A188&gt;=הלוואות!$D$23,IF(מרכז!A188&lt;=הלוואות!$E$23,IF(DAY(מרכז!A188)=הלוואות!$F$23,הלוואות!$G$23,0),0),0)+IF(A188&gt;=הלוואות!$D$24,IF(מרכז!A188&lt;=הלוואות!$E$24,IF(DAY(מרכז!A188)=הלוואות!$F$24,הלוואות!$G$24,0),0),0)+IF(A188&gt;=הלוואות!$D$25,IF(מרכז!A188&lt;=הלוואות!$E$25,IF(DAY(מרכז!A188)=הלוואות!$F$25,הלוואות!$G$25,0),0),0)+IF(A188&gt;=הלוואות!$D$26,IF(מרכז!A188&lt;=הלוואות!$E$26,IF(DAY(מרכז!A188)=הלוואות!$F$26,הלוואות!$G$26,0),0),0)+IF(A188&gt;=הלוואות!$D$27,IF(מרכז!A188&lt;=הלוואות!$E$27,IF(DAY(מרכז!A188)=הלוואות!$F$27,הלוואות!$G$27,0),0),0)+IF(A188&gt;=הלוואות!$D$28,IF(מרכז!A188&lt;=הלוואות!$E$28,IF(DAY(מרכז!A188)=הלוואות!$F$28,הלוואות!$G$28,0),0),0)+IF(A188&gt;=הלוואות!$D$29,IF(מרכז!A188&lt;=הלוואות!$E$29,IF(DAY(מרכז!A188)=הלוואות!$F$29,הלוואות!$G$29,0),0),0)+IF(A188&gt;=הלוואות!$D$30,IF(מרכז!A188&lt;=הלוואות!$E$30,IF(DAY(מרכז!A188)=הלוואות!$F$30,הלוואות!$G$30,0),0),0)+IF(A188&gt;=הלוואות!$D$31,IF(מרכז!A188&lt;=הלוואות!$E$31,IF(DAY(מרכז!A188)=הלוואות!$F$31,הלוואות!$G$31,0),0),0)+IF(A188&gt;=הלוואות!$D$32,IF(מרכז!A188&lt;=הלוואות!$E$32,IF(DAY(מרכז!A188)=הלוואות!$F$32,הלוואות!$G$32,0),0),0)+IF(A188&gt;=הלוואות!$D$33,IF(מרכז!A188&lt;=הלוואות!$E$33,IF(DAY(מרכז!A188)=הלוואות!$F$33,הלוואות!$G$33,0),0),0)+IF(A188&gt;=הלוואות!$D$34,IF(מרכז!A188&lt;=הלוואות!$E$34,IF(DAY(מרכז!A188)=הלוואות!$F$34,הלוואות!$G$34,0),0),0)</f>
        <v>0</v>
      </c>
      <c r="E188" s="93">
        <f>SUMIF(הלוואות!$D$46:$D$65,מרכז!A188,הלוואות!$E$46:$E$65)</f>
        <v>0</v>
      </c>
      <c r="F188" s="93">
        <f>SUMIF(נכנסים!$A$5:$A$5890,מרכז!A188,נכנסים!$B$5:$B$5890)</f>
        <v>0</v>
      </c>
      <c r="G188" s="94"/>
      <c r="H188" s="94"/>
      <c r="I188" s="94"/>
      <c r="J188" s="99">
        <f t="shared" si="2"/>
        <v>50000</v>
      </c>
    </row>
    <row r="189" spans="1:10">
      <c r="A189" s="153">
        <v>45842</v>
      </c>
      <c r="B189" s="93">
        <f>SUMIF(יוצאים!$A$5:$A$5835,מרכז!A189,יוצאים!$D$5:$D$5835)</f>
        <v>0</v>
      </c>
      <c r="C189" s="93">
        <f>HLOOKUP(DAY($A189),'טב.הו"ק'!$G$4:$AK$162,'טב.הו"ק'!$A$162+2,FALSE)</f>
        <v>0</v>
      </c>
      <c r="D189" s="93">
        <f>IF(A189&gt;=הלוואות!$D$5,IF(מרכז!A189&lt;=הלוואות!$E$5,IF(DAY(מרכז!A189)=הלוואות!$F$5,הלוואות!$G$5,0),0),0)+IF(A189&gt;=הלוואות!$D$6,IF(מרכז!A189&lt;=הלוואות!$E$6,IF(DAY(מרכז!A189)=הלוואות!$F$6,הלוואות!$G$6,0),0),0)+IF(A189&gt;=הלוואות!$D$7,IF(מרכז!A189&lt;=הלוואות!$E$7,IF(DAY(מרכז!A189)=הלוואות!$F$7,הלוואות!$G$7,0),0),0)+IF(A189&gt;=הלוואות!$D$8,IF(מרכז!A189&lt;=הלוואות!$E$8,IF(DAY(מרכז!A189)=הלוואות!$F$8,הלוואות!$G$8,0),0),0)+IF(A189&gt;=הלוואות!$D$9,IF(מרכז!A189&lt;=הלוואות!$E$9,IF(DAY(מרכז!A189)=הלוואות!$F$9,הלוואות!$G$9,0),0),0)+IF(A189&gt;=הלוואות!$D$10,IF(מרכז!A189&lt;=הלוואות!$E$10,IF(DAY(מרכז!A189)=הלוואות!$F$10,הלוואות!$G$10,0),0),0)+IF(A189&gt;=הלוואות!$D$11,IF(מרכז!A189&lt;=הלוואות!$E$11,IF(DAY(מרכז!A189)=הלוואות!$F$11,הלוואות!$G$11,0),0),0)+IF(A189&gt;=הלוואות!$D$12,IF(מרכז!A189&lt;=הלוואות!$E$12,IF(DAY(מרכז!A189)=הלוואות!$F$12,הלוואות!$G$12,0),0),0)+IF(A189&gt;=הלוואות!$D$13,IF(מרכז!A189&lt;=הלוואות!$E$13,IF(DAY(מרכז!A189)=הלוואות!$F$13,הלוואות!$G$13,0),0),0)+IF(A189&gt;=הלוואות!$D$14,IF(מרכז!A189&lt;=הלוואות!$E$14,IF(DAY(מרכז!A189)=הלוואות!$F$14,הלוואות!$G$14,0),0),0)+IF(A189&gt;=הלוואות!$D$15,IF(מרכז!A189&lt;=הלוואות!$E$15,IF(DAY(מרכז!A189)=הלוואות!$F$15,הלוואות!$G$15,0),0),0)+IF(A189&gt;=הלוואות!$D$16,IF(מרכז!A189&lt;=הלוואות!$E$16,IF(DAY(מרכז!A189)=הלוואות!$F$16,הלוואות!$G$16,0),0),0)+IF(A189&gt;=הלוואות!$D$17,IF(מרכז!A189&lt;=הלוואות!$E$17,IF(DAY(מרכז!A189)=הלוואות!$F$17,הלוואות!$G$17,0),0),0)+IF(A189&gt;=הלוואות!$D$18,IF(מרכז!A189&lt;=הלוואות!$E$18,IF(DAY(מרכז!A189)=הלוואות!$F$18,הלוואות!$G$18,0),0),0)+IF(A189&gt;=הלוואות!$D$19,IF(מרכז!A189&lt;=הלוואות!$E$19,IF(DAY(מרכז!A189)=הלוואות!$F$19,הלוואות!$G$19,0),0),0)+IF(A189&gt;=הלוואות!$D$20,IF(מרכז!A189&lt;=הלוואות!$E$20,IF(DAY(מרכז!A189)=הלוואות!$F$20,הלוואות!$G$20,0),0),0)+IF(A189&gt;=הלוואות!$D$21,IF(מרכז!A189&lt;=הלוואות!$E$21,IF(DAY(מרכז!A189)=הלוואות!$F$21,הלוואות!$G$21,0),0),0)+IF(A189&gt;=הלוואות!$D$22,IF(מרכז!A189&lt;=הלוואות!$E$22,IF(DAY(מרכז!A189)=הלוואות!$F$22,הלוואות!$G$22,0),0),0)+IF(A189&gt;=הלוואות!$D$23,IF(מרכז!A189&lt;=הלוואות!$E$23,IF(DAY(מרכז!A189)=הלוואות!$F$23,הלוואות!$G$23,0),0),0)+IF(A189&gt;=הלוואות!$D$24,IF(מרכז!A189&lt;=הלוואות!$E$24,IF(DAY(מרכז!A189)=הלוואות!$F$24,הלוואות!$G$24,0),0),0)+IF(A189&gt;=הלוואות!$D$25,IF(מרכז!A189&lt;=הלוואות!$E$25,IF(DAY(מרכז!A189)=הלוואות!$F$25,הלוואות!$G$25,0),0),0)+IF(A189&gt;=הלוואות!$D$26,IF(מרכז!A189&lt;=הלוואות!$E$26,IF(DAY(מרכז!A189)=הלוואות!$F$26,הלוואות!$G$26,0),0),0)+IF(A189&gt;=הלוואות!$D$27,IF(מרכז!A189&lt;=הלוואות!$E$27,IF(DAY(מרכז!A189)=הלוואות!$F$27,הלוואות!$G$27,0),0),0)+IF(A189&gt;=הלוואות!$D$28,IF(מרכז!A189&lt;=הלוואות!$E$28,IF(DAY(מרכז!A189)=הלוואות!$F$28,הלוואות!$G$28,0),0),0)+IF(A189&gt;=הלוואות!$D$29,IF(מרכז!A189&lt;=הלוואות!$E$29,IF(DAY(מרכז!A189)=הלוואות!$F$29,הלוואות!$G$29,0),0),0)+IF(A189&gt;=הלוואות!$D$30,IF(מרכז!A189&lt;=הלוואות!$E$30,IF(DAY(מרכז!A189)=הלוואות!$F$30,הלוואות!$G$30,0),0),0)+IF(A189&gt;=הלוואות!$D$31,IF(מרכז!A189&lt;=הלוואות!$E$31,IF(DAY(מרכז!A189)=הלוואות!$F$31,הלוואות!$G$31,0),0),0)+IF(A189&gt;=הלוואות!$D$32,IF(מרכז!A189&lt;=הלוואות!$E$32,IF(DAY(מרכז!A189)=הלוואות!$F$32,הלוואות!$G$32,0),0),0)+IF(A189&gt;=הלוואות!$D$33,IF(מרכז!A189&lt;=הלוואות!$E$33,IF(DAY(מרכז!A189)=הלוואות!$F$33,הלוואות!$G$33,0),0),0)+IF(A189&gt;=הלוואות!$D$34,IF(מרכז!A189&lt;=הלוואות!$E$34,IF(DAY(מרכז!A189)=הלוואות!$F$34,הלוואות!$G$34,0),0),0)</f>
        <v>0</v>
      </c>
      <c r="E189" s="93">
        <f>SUMIF(הלוואות!$D$46:$D$65,מרכז!A189,הלוואות!$E$46:$E$65)</f>
        <v>0</v>
      </c>
      <c r="F189" s="93">
        <f>SUMIF(נכנסים!$A$5:$A$5890,מרכז!A189,נכנסים!$B$5:$B$5890)</f>
        <v>0</v>
      </c>
      <c r="G189" s="94"/>
      <c r="H189" s="94"/>
      <c r="I189" s="94"/>
      <c r="J189" s="99">
        <f t="shared" si="2"/>
        <v>50000</v>
      </c>
    </row>
    <row r="190" spans="1:10">
      <c r="A190" s="153">
        <v>45843</v>
      </c>
      <c r="B190" s="93">
        <f>SUMIF(יוצאים!$A$5:$A$5835,מרכז!A190,יוצאים!$D$5:$D$5835)</f>
        <v>0</v>
      </c>
      <c r="C190" s="93">
        <f>HLOOKUP(DAY($A190),'טב.הו"ק'!$G$4:$AK$162,'טב.הו"ק'!$A$162+2,FALSE)</f>
        <v>0</v>
      </c>
      <c r="D190" s="93">
        <f>IF(A190&gt;=הלוואות!$D$5,IF(מרכז!A190&lt;=הלוואות!$E$5,IF(DAY(מרכז!A190)=הלוואות!$F$5,הלוואות!$G$5,0),0),0)+IF(A190&gt;=הלוואות!$D$6,IF(מרכז!A190&lt;=הלוואות!$E$6,IF(DAY(מרכז!A190)=הלוואות!$F$6,הלוואות!$G$6,0),0),0)+IF(A190&gt;=הלוואות!$D$7,IF(מרכז!A190&lt;=הלוואות!$E$7,IF(DAY(מרכז!A190)=הלוואות!$F$7,הלוואות!$G$7,0),0),0)+IF(A190&gt;=הלוואות!$D$8,IF(מרכז!A190&lt;=הלוואות!$E$8,IF(DAY(מרכז!A190)=הלוואות!$F$8,הלוואות!$G$8,0),0),0)+IF(A190&gt;=הלוואות!$D$9,IF(מרכז!A190&lt;=הלוואות!$E$9,IF(DAY(מרכז!A190)=הלוואות!$F$9,הלוואות!$G$9,0),0),0)+IF(A190&gt;=הלוואות!$D$10,IF(מרכז!A190&lt;=הלוואות!$E$10,IF(DAY(מרכז!A190)=הלוואות!$F$10,הלוואות!$G$10,0),0),0)+IF(A190&gt;=הלוואות!$D$11,IF(מרכז!A190&lt;=הלוואות!$E$11,IF(DAY(מרכז!A190)=הלוואות!$F$11,הלוואות!$G$11,0),0),0)+IF(A190&gt;=הלוואות!$D$12,IF(מרכז!A190&lt;=הלוואות!$E$12,IF(DAY(מרכז!A190)=הלוואות!$F$12,הלוואות!$G$12,0),0),0)+IF(A190&gt;=הלוואות!$D$13,IF(מרכז!A190&lt;=הלוואות!$E$13,IF(DAY(מרכז!A190)=הלוואות!$F$13,הלוואות!$G$13,0),0),0)+IF(A190&gt;=הלוואות!$D$14,IF(מרכז!A190&lt;=הלוואות!$E$14,IF(DAY(מרכז!A190)=הלוואות!$F$14,הלוואות!$G$14,0),0),0)+IF(A190&gt;=הלוואות!$D$15,IF(מרכז!A190&lt;=הלוואות!$E$15,IF(DAY(מרכז!A190)=הלוואות!$F$15,הלוואות!$G$15,0),0),0)+IF(A190&gt;=הלוואות!$D$16,IF(מרכז!A190&lt;=הלוואות!$E$16,IF(DAY(מרכז!A190)=הלוואות!$F$16,הלוואות!$G$16,0),0),0)+IF(A190&gt;=הלוואות!$D$17,IF(מרכז!A190&lt;=הלוואות!$E$17,IF(DAY(מרכז!A190)=הלוואות!$F$17,הלוואות!$G$17,0),0),0)+IF(A190&gt;=הלוואות!$D$18,IF(מרכז!A190&lt;=הלוואות!$E$18,IF(DAY(מרכז!A190)=הלוואות!$F$18,הלוואות!$G$18,0),0),0)+IF(A190&gt;=הלוואות!$D$19,IF(מרכז!A190&lt;=הלוואות!$E$19,IF(DAY(מרכז!A190)=הלוואות!$F$19,הלוואות!$G$19,0),0),0)+IF(A190&gt;=הלוואות!$D$20,IF(מרכז!A190&lt;=הלוואות!$E$20,IF(DAY(מרכז!A190)=הלוואות!$F$20,הלוואות!$G$20,0),0),0)+IF(A190&gt;=הלוואות!$D$21,IF(מרכז!A190&lt;=הלוואות!$E$21,IF(DAY(מרכז!A190)=הלוואות!$F$21,הלוואות!$G$21,0),0),0)+IF(A190&gt;=הלוואות!$D$22,IF(מרכז!A190&lt;=הלוואות!$E$22,IF(DAY(מרכז!A190)=הלוואות!$F$22,הלוואות!$G$22,0),0),0)+IF(A190&gt;=הלוואות!$D$23,IF(מרכז!A190&lt;=הלוואות!$E$23,IF(DAY(מרכז!A190)=הלוואות!$F$23,הלוואות!$G$23,0),0),0)+IF(A190&gt;=הלוואות!$D$24,IF(מרכז!A190&lt;=הלוואות!$E$24,IF(DAY(מרכז!A190)=הלוואות!$F$24,הלוואות!$G$24,0),0),0)+IF(A190&gt;=הלוואות!$D$25,IF(מרכז!A190&lt;=הלוואות!$E$25,IF(DAY(מרכז!A190)=הלוואות!$F$25,הלוואות!$G$25,0),0),0)+IF(A190&gt;=הלוואות!$D$26,IF(מרכז!A190&lt;=הלוואות!$E$26,IF(DAY(מרכז!A190)=הלוואות!$F$26,הלוואות!$G$26,0),0),0)+IF(A190&gt;=הלוואות!$D$27,IF(מרכז!A190&lt;=הלוואות!$E$27,IF(DAY(מרכז!A190)=הלוואות!$F$27,הלוואות!$G$27,0),0),0)+IF(A190&gt;=הלוואות!$D$28,IF(מרכז!A190&lt;=הלוואות!$E$28,IF(DAY(מרכז!A190)=הלוואות!$F$28,הלוואות!$G$28,0),0),0)+IF(A190&gt;=הלוואות!$D$29,IF(מרכז!A190&lt;=הלוואות!$E$29,IF(DAY(מרכז!A190)=הלוואות!$F$29,הלוואות!$G$29,0),0),0)+IF(A190&gt;=הלוואות!$D$30,IF(מרכז!A190&lt;=הלוואות!$E$30,IF(DAY(מרכז!A190)=הלוואות!$F$30,הלוואות!$G$30,0),0),0)+IF(A190&gt;=הלוואות!$D$31,IF(מרכז!A190&lt;=הלוואות!$E$31,IF(DAY(מרכז!A190)=הלוואות!$F$31,הלוואות!$G$31,0),0),0)+IF(A190&gt;=הלוואות!$D$32,IF(מרכז!A190&lt;=הלוואות!$E$32,IF(DAY(מרכז!A190)=הלוואות!$F$32,הלוואות!$G$32,0),0),0)+IF(A190&gt;=הלוואות!$D$33,IF(מרכז!A190&lt;=הלוואות!$E$33,IF(DAY(מרכז!A190)=הלוואות!$F$33,הלוואות!$G$33,0),0),0)+IF(A190&gt;=הלוואות!$D$34,IF(מרכז!A190&lt;=הלוואות!$E$34,IF(DAY(מרכז!A190)=הלוואות!$F$34,הלוואות!$G$34,0),0),0)</f>
        <v>0</v>
      </c>
      <c r="E190" s="93">
        <f>SUMIF(הלוואות!$D$46:$D$65,מרכז!A190,הלוואות!$E$46:$E$65)</f>
        <v>0</v>
      </c>
      <c r="F190" s="93">
        <f>SUMIF(נכנסים!$A$5:$A$5890,מרכז!A190,נכנסים!$B$5:$B$5890)</f>
        <v>0</v>
      </c>
      <c r="G190" s="94"/>
      <c r="H190" s="94"/>
      <c r="I190" s="94"/>
      <c r="J190" s="99">
        <f t="shared" si="2"/>
        <v>50000</v>
      </c>
    </row>
    <row r="191" spans="1:10">
      <c r="A191" s="153">
        <v>45844</v>
      </c>
      <c r="B191" s="93">
        <f>SUMIF(יוצאים!$A$5:$A$5835,מרכז!A191,יוצאים!$D$5:$D$5835)</f>
        <v>0</v>
      </c>
      <c r="C191" s="93">
        <f>HLOOKUP(DAY($A191),'טב.הו"ק'!$G$4:$AK$162,'טב.הו"ק'!$A$162+2,FALSE)</f>
        <v>0</v>
      </c>
      <c r="D191" s="93">
        <f>IF(A191&gt;=הלוואות!$D$5,IF(מרכז!A191&lt;=הלוואות!$E$5,IF(DAY(מרכז!A191)=הלוואות!$F$5,הלוואות!$G$5,0),0),0)+IF(A191&gt;=הלוואות!$D$6,IF(מרכז!A191&lt;=הלוואות!$E$6,IF(DAY(מרכז!A191)=הלוואות!$F$6,הלוואות!$G$6,0),0),0)+IF(A191&gt;=הלוואות!$D$7,IF(מרכז!A191&lt;=הלוואות!$E$7,IF(DAY(מרכז!A191)=הלוואות!$F$7,הלוואות!$G$7,0),0),0)+IF(A191&gt;=הלוואות!$D$8,IF(מרכז!A191&lt;=הלוואות!$E$8,IF(DAY(מרכז!A191)=הלוואות!$F$8,הלוואות!$G$8,0),0),0)+IF(A191&gt;=הלוואות!$D$9,IF(מרכז!A191&lt;=הלוואות!$E$9,IF(DAY(מרכז!A191)=הלוואות!$F$9,הלוואות!$G$9,0),0),0)+IF(A191&gt;=הלוואות!$D$10,IF(מרכז!A191&lt;=הלוואות!$E$10,IF(DAY(מרכז!A191)=הלוואות!$F$10,הלוואות!$G$10,0),0),0)+IF(A191&gt;=הלוואות!$D$11,IF(מרכז!A191&lt;=הלוואות!$E$11,IF(DAY(מרכז!A191)=הלוואות!$F$11,הלוואות!$G$11,0),0),0)+IF(A191&gt;=הלוואות!$D$12,IF(מרכז!A191&lt;=הלוואות!$E$12,IF(DAY(מרכז!A191)=הלוואות!$F$12,הלוואות!$G$12,0),0),0)+IF(A191&gt;=הלוואות!$D$13,IF(מרכז!A191&lt;=הלוואות!$E$13,IF(DAY(מרכז!A191)=הלוואות!$F$13,הלוואות!$G$13,0),0),0)+IF(A191&gt;=הלוואות!$D$14,IF(מרכז!A191&lt;=הלוואות!$E$14,IF(DAY(מרכז!A191)=הלוואות!$F$14,הלוואות!$G$14,0),0),0)+IF(A191&gt;=הלוואות!$D$15,IF(מרכז!A191&lt;=הלוואות!$E$15,IF(DAY(מרכז!A191)=הלוואות!$F$15,הלוואות!$G$15,0),0),0)+IF(A191&gt;=הלוואות!$D$16,IF(מרכז!A191&lt;=הלוואות!$E$16,IF(DAY(מרכז!A191)=הלוואות!$F$16,הלוואות!$G$16,0),0),0)+IF(A191&gt;=הלוואות!$D$17,IF(מרכז!A191&lt;=הלוואות!$E$17,IF(DAY(מרכז!A191)=הלוואות!$F$17,הלוואות!$G$17,0),0),0)+IF(A191&gt;=הלוואות!$D$18,IF(מרכז!A191&lt;=הלוואות!$E$18,IF(DAY(מרכז!A191)=הלוואות!$F$18,הלוואות!$G$18,0),0),0)+IF(A191&gt;=הלוואות!$D$19,IF(מרכז!A191&lt;=הלוואות!$E$19,IF(DAY(מרכז!A191)=הלוואות!$F$19,הלוואות!$G$19,0),0),0)+IF(A191&gt;=הלוואות!$D$20,IF(מרכז!A191&lt;=הלוואות!$E$20,IF(DAY(מרכז!A191)=הלוואות!$F$20,הלוואות!$G$20,0),0),0)+IF(A191&gt;=הלוואות!$D$21,IF(מרכז!A191&lt;=הלוואות!$E$21,IF(DAY(מרכז!A191)=הלוואות!$F$21,הלוואות!$G$21,0),0),0)+IF(A191&gt;=הלוואות!$D$22,IF(מרכז!A191&lt;=הלוואות!$E$22,IF(DAY(מרכז!A191)=הלוואות!$F$22,הלוואות!$G$22,0),0),0)+IF(A191&gt;=הלוואות!$D$23,IF(מרכז!A191&lt;=הלוואות!$E$23,IF(DAY(מרכז!A191)=הלוואות!$F$23,הלוואות!$G$23,0),0),0)+IF(A191&gt;=הלוואות!$D$24,IF(מרכז!A191&lt;=הלוואות!$E$24,IF(DAY(מרכז!A191)=הלוואות!$F$24,הלוואות!$G$24,0),0),0)+IF(A191&gt;=הלוואות!$D$25,IF(מרכז!A191&lt;=הלוואות!$E$25,IF(DAY(מרכז!A191)=הלוואות!$F$25,הלוואות!$G$25,0),0),0)+IF(A191&gt;=הלוואות!$D$26,IF(מרכז!A191&lt;=הלוואות!$E$26,IF(DAY(מרכז!A191)=הלוואות!$F$26,הלוואות!$G$26,0),0),0)+IF(A191&gt;=הלוואות!$D$27,IF(מרכז!A191&lt;=הלוואות!$E$27,IF(DAY(מרכז!A191)=הלוואות!$F$27,הלוואות!$G$27,0),0),0)+IF(A191&gt;=הלוואות!$D$28,IF(מרכז!A191&lt;=הלוואות!$E$28,IF(DAY(מרכז!A191)=הלוואות!$F$28,הלוואות!$G$28,0),0),0)+IF(A191&gt;=הלוואות!$D$29,IF(מרכז!A191&lt;=הלוואות!$E$29,IF(DAY(מרכז!A191)=הלוואות!$F$29,הלוואות!$G$29,0),0),0)+IF(A191&gt;=הלוואות!$D$30,IF(מרכז!A191&lt;=הלוואות!$E$30,IF(DAY(מרכז!A191)=הלוואות!$F$30,הלוואות!$G$30,0),0),0)+IF(A191&gt;=הלוואות!$D$31,IF(מרכז!A191&lt;=הלוואות!$E$31,IF(DAY(מרכז!A191)=הלוואות!$F$31,הלוואות!$G$31,0),0),0)+IF(A191&gt;=הלוואות!$D$32,IF(מרכז!A191&lt;=הלוואות!$E$32,IF(DAY(מרכז!A191)=הלוואות!$F$32,הלוואות!$G$32,0),0),0)+IF(A191&gt;=הלוואות!$D$33,IF(מרכז!A191&lt;=הלוואות!$E$33,IF(DAY(מרכז!A191)=הלוואות!$F$33,הלוואות!$G$33,0),0),0)+IF(A191&gt;=הלוואות!$D$34,IF(מרכז!A191&lt;=הלוואות!$E$34,IF(DAY(מרכז!A191)=הלוואות!$F$34,הלוואות!$G$34,0),0),0)</f>
        <v>0</v>
      </c>
      <c r="E191" s="93">
        <f>SUMIF(הלוואות!$D$46:$D$65,מרכז!A191,הלוואות!$E$46:$E$65)</f>
        <v>0</v>
      </c>
      <c r="F191" s="93">
        <f>SUMIF(נכנסים!$A$5:$A$5890,מרכז!A191,נכנסים!$B$5:$B$5890)</f>
        <v>0</v>
      </c>
      <c r="G191" s="94"/>
      <c r="H191" s="94"/>
      <c r="I191" s="94"/>
      <c r="J191" s="99">
        <f t="shared" si="2"/>
        <v>50000</v>
      </c>
    </row>
    <row r="192" spans="1:10">
      <c r="A192" s="153">
        <v>45845</v>
      </c>
      <c r="B192" s="93">
        <f>SUMIF(יוצאים!$A$5:$A$5835,מרכז!A192,יוצאים!$D$5:$D$5835)</f>
        <v>0</v>
      </c>
      <c r="C192" s="93">
        <f>HLOOKUP(DAY($A192),'טב.הו"ק'!$G$4:$AK$162,'טב.הו"ק'!$A$162+2,FALSE)</f>
        <v>0</v>
      </c>
      <c r="D192" s="93">
        <f>IF(A192&gt;=הלוואות!$D$5,IF(מרכז!A192&lt;=הלוואות!$E$5,IF(DAY(מרכז!A192)=הלוואות!$F$5,הלוואות!$G$5,0),0),0)+IF(A192&gt;=הלוואות!$D$6,IF(מרכז!A192&lt;=הלוואות!$E$6,IF(DAY(מרכז!A192)=הלוואות!$F$6,הלוואות!$G$6,0),0),0)+IF(A192&gt;=הלוואות!$D$7,IF(מרכז!A192&lt;=הלוואות!$E$7,IF(DAY(מרכז!A192)=הלוואות!$F$7,הלוואות!$G$7,0),0),0)+IF(A192&gt;=הלוואות!$D$8,IF(מרכז!A192&lt;=הלוואות!$E$8,IF(DAY(מרכז!A192)=הלוואות!$F$8,הלוואות!$G$8,0),0),0)+IF(A192&gt;=הלוואות!$D$9,IF(מרכז!A192&lt;=הלוואות!$E$9,IF(DAY(מרכז!A192)=הלוואות!$F$9,הלוואות!$G$9,0),0),0)+IF(A192&gt;=הלוואות!$D$10,IF(מרכז!A192&lt;=הלוואות!$E$10,IF(DAY(מרכז!A192)=הלוואות!$F$10,הלוואות!$G$10,0),0),0)+IF(A192&gt;=הלוואות!$D$11,IF(מרכז!A192&lt;=הלוואות!$E$11,IF(DAY(מרכז!A192)=הלוואות!$F$11,הלוואות!$G$11,0),0),0)+IF(A192&gt;=הלוואות!$D$12,IF(מרכז!A192&lt;=הלוואות!$E$12,IF(DAY(מרכז!A192)=הלוואות!$F$12,הלוואות!$G$12,0),0),0)+IF(A192&gt;=הלוואות!$D$13,IF(מרכז!A192&lt;=הלוואות!$E$13,IF(DAY(מרכז!A192)=הלוואות!$F$13,הלוואות!$G$13,0),0),0)+IF(A192&gt;=הלוואות!$D$14,IF(מרכז!A192&lt;=הלוואות!$E$14,IF(DAY(מרכז!A192)=הלוואות!$F$14,הלוואות!$G$14,0),0),0)+IF(A192&gt;=הלוואות!$D$15,IF(מרכז!A192&lt;=הלוואות!$E$15,IF(DAY(מרכז!A192)=הלוואות!$F$15,הלוואות!$G$15,0),0),0)+IF(A192&gt;=הלוואות!$D$16,IF(מרכז!A192&lt;=הלוואות!$E$16,IF(DAY(מרכז!A192)=הלוואות!$F$16,הלוואות!$G$16,0),0),0)+IF(A192&gt;=הלוואות!$D$17,IF(מרכז!A192&lt;=הלוואות!$E$17,IF(DAY(מרכז!A192)=הלוואות!$F$17,הלוואות!$G$17,0),0),0)+IF(A192&gt;=הלוואות!$D$18,IF(מרכז!A192&lt;=הלוואות!$E$18,IF(DAY(מרכז!A192)=הלוואות!$F$18,הלוואות!$G$18,0),0),0)+IF(A192&gt;=הלוואות!$D$19,IF(מרכז!A192&lt;=הלוואות!$E$19,IF(DAY(מרכז!A192)=הלוואות!$F$19,הלוואות!$G$19,0),0),0)+IF(A192&gt;=הלוואות!$D$20,IF(מרכז!A192&lt;=הלוואות!$E$20,IF(DAY(מרכז!A192)=הלוואות!$F$20,הלוואות!$G$20,0),0),0)+IF(A192&gt;=הלוואות!$D$21,IF(מרכז!A192&lt;=הלוואות!$E$21,IF(DAY(מרכז!A192)=הלוואות!$F$21,הלוואות!$G$21,0),0),0)+IF(A192&gt;=הלוואות!$D$22,IF(מרכז!A192&lt;=הלוואות!$E$22,IF(DAY(מרכז!A192)=הלוואות!$F$22,הלוואות!$G$22,0),0),0)+IF(A192&gt;=הלוואות!$D$23,IF(מרכז!A192&lt;=הלוואות!$E$23,IF(DAY(מרכז!A192)=הלוואות!$F$23,הלוואות!$G$23,0),0),0)+IF(A192&gt;=הלוואות!$D$24,IF(מרכז!A192&lt;=הלוואות!$E$24,IF(DAY(מרכז!A192)=הלוואות!$F$24,הלוואות!$G$24,0),0),0)+IF(A192&gt;=הלוואות!$D$25,IF(מרכז!A192&lt;=הלוואות!$E$25,IF(DAY(מרכז!A192)=הלוואות!$F$25,הלוואות!$G$25,0),0),0)+IF(A192&gt;=הלוואות!$D$26,IF(מרכז!A192&lt;=הלוואות!$E$26,IF(DAY(מרכז!A192)=הלוואות!$F$26,הלוואות!$G$26,0),0),0)+IF(A192&gt;=הלוואות!$D$27,IF(מרכז!A192&lt;=הלוואות!$E$27,IF(DAY(מרכז!A192)=הלוואות!$F$27,הלוואות!$G$27,0),0),0)+IF(A192&gt;=הלוואות!$D$28,IF(מרכז!A192&lt;=הלוואות!$E$28,IF(DAY(מרכז!A192)=הלוואות!$F$28,הלוואות!$G$28,0),0),0)+IF(A192&gt;=הלוואות!$D$29,IF(מרכז!A192&lt;=הלוואות!$E$29,IF(DAY(מרכז!A192)=הלוואות!$F$29,הלוואות!$G$29,0),0),0)+IF(A192&gt;=הלוואות!$D$30,IF(מרכז!A192&lt;=הלוואות!$E$30,IF(DAY(מרכז!A192)=הלוואות!$F$30,הלוואות!$G$30,0),0),0)+IF(A192&gt;=הלוואות!$D$31,IF(מרכז!A192&lt;=הלוואות!$E$31,IF(DAY(מרכז!A192)=הלוואות!$F$31,הלוואות!$G$31,0),0),0)+IF(A192&gt;=הלוואות!$D$32,IF(מרכז!A192&lt;=הלוואות!$E$32,IF(DAY(מרכז!A192)=הלוואות!$F$32,הלוואות!$G$32,0),0),0)+IF(A192&gt;=הלוואות!$D$33,IF(מרכז!A192&lt;=הלוואות!$E$33,IF(DAY(מרכז!A192)=הלוואות!$F$33,הלוואות!$G$33,0),0),0)+IF(A192&gt;=הלוואות!$D$34,IF(מרכז!A192&lt;=הלוואות!$E$34,IF(DAY(מרכז!A192)=הלוואות!$F$34,הלוואות!$G$34,0),0),0)</f>
        <v>0</v>
      </c>
      <c r="E192" s="93">
        <f>SUMIF(הלוואות!$D$46:$D$65,מרכז!A192,הלוואות!$E$46:$E$65)</f>
        <v>0</v>
      </c>
      <c r="F192" s="93">
        <f>SUMIF(נכנסים!$A$5:$A$5890,מרכז!A192,נכנסים!$B$5:$B$5890)</f>
        <v>0</v>
      </c>
      <c r="G192" s="94"/>
      <c r="H192" s="94"/>
      <c r="I192" s="94"/>
      <c r="J192" s="99">
        <f t="shared" ref="J192:J255" si="3">J191-B192-C192-D192-E192+F192</f>
        <v>50000</v>
      </c>
    </row>
    <row r="193" spans="1:10">
      <c r="A193" s="153">
        <v>45846</v>
      </c>
      <c r="B193" s="93">
        <f>SUMIF(יוצאים!$A$5:$A$5835,מרכז!A193,יוצאים!$D$5:$D$5835)</f>
        <v>0</v>
      </c>
      <c r="C193" s="93">
        <f>HLOOKUP(DAY($A193),'טב.הו"ק'!$G$4:$AK$162,'טב.הו"ק'!$A$162+2,FALSE)</f>
        <v>0</v>
      </c>
      <c r="D193" s="93">
        <f>IF(A193&gt;=הלוואות!$D$5,IF(מרכז!A193&lt;=הלוואות!$E$5,IF(DAY(מרכז!A193)=הלוואות!$F$5,הלוואות!$G$5,0),0),0)+IF(A193&gt;=הלוואות!$D$6,IF(מרכז!A193&lt;=הלוואות!$E$6,IF(DAY(מרכז!A193)=הלוואות!$F$6,הלוואות!$G$6,0),0),0)+IF(A193&gt;=הלוואות!$D$7,IF(מרכז!A193&lt;=הלוואות!$E$7,IF(DAY(מרכז!A193)=הלוואות!$F$7,הלוואות!$G$7,0),0),0)+IF(A193&gt;=הלוואות!$D$8,IF(מרכז!A193&lt;=הלוואות!$E$8,IF(DAY(מרכז!A193)=הלוואות!$F$8,הלוואות!$G$8,0),0),0)+IF(A193&gt;=הלוואות!$D$9,IF(מרכז!A193&lt;=הלוואות!$E$9,IF(DAY(מרכז!A193)=הלוואות!$F$9,הלוואות!$G$9,0),0),0)+IF(A193&gt;=הלוואות!$D$10,IF(מרכז!A193&lt;=הלוואות!$E$10,IF(DAY(מרכז!A193)=הלוואות!$F$10,הלוואות!$G$10,0),0),0)+IF(A193&gt;=הלוואות!$D$11,IF(מרכז!A193&lt;=הלוואות!$E$11,IF(DAY(מרכז!A193)=הלוואות!$F$11,הלוואות!$G$11,0),0),0)+IF(A193&gt;=הלוואות!$D$12,IF(מרכז!A193&lt;=הלוואות!$E$12,IF(DAY(מרכז!A193)=הלוואות!$F$12,הלוואות!$G$12,0),0),0)+IF(A193&gt;=הלוואות!$D$13,IF(מרכז!A193&lt;=הלוואות!$E$13,IF(DAY(מרכז!A193)=הלוואות!$F$13,הלוואות!$G$13,0),0),0)+IF(A193&gt;=הלוואות!$D$14,IF(מרכז!A193&lt;=הלוואות!$E$14,IF(DAY(מרכז!A193)=הלוואות!$F$14,הלוואות!$G$14,0),0),0)+IF(A193&gt;=הלוואות!$D$15,IF(מרכז!A193&lt;=הלוואות!$E$15,IF(DAY(מרכז!A193)=הלוואות!$F$15,הלוואות!$G$15,0),0),0)+IF(A193&gt;=הלוואות!$D$16,IF(מרכז!A193&lt;=הלוואות!$E$16,IF(DAY(מרכז!A193)=הלוואות!$F$16,הלוואות!$G$16,0),0),0)+IF(A193&gt;=הלוואות!$D$17,IF(מרכז!A193&lt;=הלוואות!$E$17,IF(DAY(מרכז!A193)=הלוואות!$F$17,הלוואות!$G$17,0),0),0)+IF(A193&gt;=הלוואות!$D$18,IF(מרכז!A193&lt;=הלוואות!$E$18,IF(DAY(מרכז!A193)=הלוואות!$F$18,הלוואות!$G$18,0),0),0)+IF(A193&gt;=הלוואות!$D$19,IF(מרכז!A193&lt;=הלוואות!$E$19,IF(DAY(מרכז!A193)=הלוואות!$F$19,הלוואות!$G$19,0),0),0)+IF(A193&gt;=הלוואות!$D$20,IF(מרכז!A193&lt;=הלוואות!$E$20,IF(DAY(מרכז!A193)=הלוואות!$F$20,הלוואות!$G$20,0),0),0)+IF(A193&gt;=הלוואות!$D$21,IF(מרכז!A193&lt;=הלוואות!$E$21,IF(DAY(מרכז!A193)=הלוואות!$F$21,הלוואות!$G$21,0),0),0)+IF(A193&gt;=הלוואות!$D$22,IF(מרכז!A193&lt;=הלוואות!$E$22,IF(DAY(מרכז!A193)=הלוואות!$F$22,הלוואות!$G$22,0),0),0)+IF(A193&gt;=הלוואות!$D$23,IF(מרכז!A193&lt;=הלוואות!$E$23,IF(DAY(מרכז!A193)=הלוואות!$F$23,הלוואות!$G$23,0),0),0)+IF(A193&gt;=הלוואות!$D$24,IF(מרכז!A193&lt;=הלוואות!$E$24,IF(DAY(מרכז!A193)=הלוואות!$F$24,הלוואות!$G$24,0),0),0)+IF(A193&gt;=הלוואות!$D$25,IF(מרכז!A193&lt;=הלוואות!$E$25,IF(DAY(מרכז!A193)=הלוואות!$F$25,הלוואות!$G$25,0),0),0)+IF(A193&gt;=הלוואות!$D$26,IF(מרכז!A193&lt;=הלוואות!$E$26,IF(DAY(מרכז!A193)=הלוואות!$F$26,הלוואות!$G$26,0),0),0)+IF(A193&gt;=הלוואות!$D$27,IF(מרכז!A193&lt;=הלוואות!$E$27,IF(DAY(מרכז!A193)=הלוואות!$F$27,הלוואות!$G$27,0),0),0)+IF(A193&gt;=הלוואות!$D$28,IF(מרכז!A193&lt;=הלוואות!$E$28,IF(DAY(מרכז!A193)=הלוואות!$F$28,הלוואות!$G$28,0),0),0)+IF(A193&gt;=הלוואות!$D$29,IF(מרכז!A193&lt;=הלוואות!$E$29,IF(DAY(מרכז!A193)=הלוואות!$F$29,הלוואות!$G$29,0),0),0)+IF(A193&gt;=הלוואות!$D$30,IF(מרכז!A193&lt;=הלוואות!$E$30,IF(DAY(מרכז!A193)=הלוואות!$F$30,הלוואות!$G$30,0),0),0)+IF(A193&gt;=הלוואות!$D$31,IF(מרכז!A193&lt;=הלוואות!$E$31,IF(DAY(מרכז!A193)=הלוואות!$F$31,הלוואות!$G$31,0),0),0)+IF(A193&gt;=הלוואות!$D$32,IF(מרכז!A193&lt;=הלוואות!$E$32,IF(DAY(מרכז!A193)=הלוואות!$F$32,הלוואות!$G$32,0),0),0)+IF(A193&gt;=הלוואות!$D$33,IF(מרכז!A193&lt;=הלוואות!$E$33,IF(DAY(מרכז!A193)=הלוואות!$F$33,הלוואות!$G$33,0),0),0)+IF(A193&gt;=הלוואות!$D$34,IF(מרכז!A193&lt;=הלוואות!$E$34,IF(DAY(מרכז!A193)=הלוואות!$F$34,הלוואות!$G$34,0),0),0)</f>
        <v>0</v>
      </c>
      <c r="E193" s="93">
        <f>SUMIF(הלוואות!$D$46:$D$65,מרכז!A193,הלוואות!$E$46:$E$65)</f>
        <v>0</v>
      </c>
      <c r="F193" s="93">
        <f>SUMIF(נכנסים!$A$5:$A$5890,מרכז!A193,נכנסים!$B$5:$B$5890)</f>
        <v>0</v>
      </c>
      <c r="G193" s="94"/>
      <c r="H193" s="94"/>
      <c r="I193" s="94"/>
      <c r="J193" s="99">
        <f t="shared" si="3"/>
        <v>50000</v>
      </c>
    </row>
    <row r="194" spans="1:10">
      <c r="A194" s="153">
        <v>45847</v>
      </c>
      <c r="B194" s="93">
        <f>SUMIF(יוצאים!$A$5:$A$5835,מרכז!A194,יוצאים!$D$5:$D$5835)</f>
        <v>0</v>
      </c>
      <c r="C194" s="93">
        <f>HLOOKUP(DAY($A194),'טב.הו"ק'!$G$4:$AK$162,'טב.הו"ק'!$A$162+2,FALSE)</f>
        <v>0</v>
      </c>
      <c r="D194" s="93">
        <f>IF(A194&gt;=הלוואות!$D$5,IF(מרכז!A194&lt;=הלוואות!$E$5,IF(DAY(מרכז!A194)=הלוואות!$F$5,הלוואות!$G$5,0),0),0)+IF(A194&gt;=הלוואות!$D$6,IF(מרכז!A194&lt;=הלוואות!$E$6,IF(DAY(מרכז!A194)=הלוואות!$F$6,הלוואות!$G$6,0),0),0)+IF(A194&gt;=הלוואות!$D$7,IF(מרכז!A194&lt;=הלוואות!$E$7,IF(DAY(מרכז!A194)=הלוואות!$F$7,הלוואות!$G$7,0),0),0)+IF(A194&gt;=הלוואות!$D$8,IF(מרכז!A194&lt;=הלוואות!$E$8,IF(DAY(מרכז!A194)=הלוואות!$F$8,הלוואות!$G$8,0),0),0)+IF(A194&gt;=הלוואות!$D$9,IF(מרכז!A194&lt;=הלוואות!$E$9,IF(DAY(מרכז!A194)=הלוואות!$F$9,הלוואות!$G$9,0),0),0)+IF(A194&gt;=הלוואות!$D$10,IF(מרכז!A194&lt;=הלוואות!$E$10,IF(DAY(מרכז!A194)=הלוואות!$F$10,הלוואות!$G$10,0),0),0)+IF(A194&gt;=הלוואות!$D$11,IF(מרכז!A194&lt;=הלוואות!$E$11,IF(DAY(מרכז!A194)=הלוואות!$F$11,הלוואות!$G$11,0),0),0)+IF(A194&gt;=הלוואות!$D$12,IF(מרכז!A194&lt;=הלוואות!$E$12,IF(DAY(מרכז!A194)=הלוואות!$F$12,הלוואות!$G$12,0),0),0)+IF(A194&gt;=הלוואות!$D$13,IF(מרכז!A194&lt;=הלוואות!$E$13,IF(DAY(מרכז!A194)=הלוואות!$F$13,הלוואות!$G$13,0),0),0)+IF(A194&gt;=הלוואות!$D$14,IF(מרכז!A194&lt;=הלוואות!$E$14,IF(DAY(מרכז!A194)=הלוואות!$F$14,הלוואות!$G$14,0),0),0)+IF(A194&gt;=הלוואות!$D$15,IF(מרכז!A194&lt;=הלוואות!$E$15,IF(DAY(מרכז!A194)=הלוואות!$F$15,הלוואות!$G$15,0),0),0)+IF(A194&gt;=הלוואות!$D$16,IF(מרכז!A194&lt;=הלוואות!$E$16,IF(DAY(מרכז!A194)=הלוואות!$F$16,הלוואות!$G$16,0),0),0)+IF(A194&gt;=הלוואות!$D$17,IF(מרכז!A194&lt;=הלוואות!$E$17,IF(DAY(מרכז!A194)=הלוואות!$F$17,הלוואות!$G$17,0),0),0)+IF(A194&gt;=הלוואות!$D$18,IF(מרכז!A194&lt;=הלוואות!$E$18,IF(DAY(מרכז!A194)=הלוואות!$F$18,הלוואות!$G$18,0),0),0)+IF(A194&gt;=הלוואות!$D$19,IF(מרכז!A194&lt;=הלוואות!$E$19,IF(DAY(מרכז!A194)=הלוואות!$F$19,הלוואות!$G$19,0),0),0)+IF(A194&gt;=הלוואות!$D$20,IF(מרכז!A194&lt;=הלוואות!$E$20,IF(DAY(מרכז!A194)=הלוואות!$F$20,הלוואות!$G$20,0),0),0)+IF(A194&gt;=הלוואות!$D$21,IF(מרכז!A194&lt;=הלוואות!$E$21,IF(DAY(מרכז!A194)=הלוואות!$F$21,הלוואות!$G$21,0),0),0)+IF(A194&gt;=הלוואות!$D$22,IF(מרכז!A194&lt;=הלוואות!$E$22,IF(DAY(מרכז!A194)=הלוואות!$F$22,הלוואות!$G$22,0),0),0)+IF(A194&gt;=הלוואות!$D$23,IF(מרכז!A194&lt;=הלוואות!$E$23,IF(DAY(מרכז!A194)=הלוואות!$F$23,הלוואות!$G$23,0),0),0)+IF(A194&gt;=הלוואות!$D$24,IF(מרכז!A194&lt;=הלוואות!$E$24,IF(DAY(מרכז!A194)=הלוואות!$F$24,הלוואות!$G$24,0),0),0)+IF(A194&gt;=הלוואות!$D$25,IF(מרכז!A194&lt;=הלוואות!$E$25,IF(DAY(מרכז!A194)=הלוואות!$F$25,הלוואות!$G$25,0),0),0)+IF(A194&gt;=הלוואות!$D$26,IF(מרכז!A194&lt;=הלוואות!$E$26,IF(DAY(מרכז!A194)=הלוואות!$F$26,הלוואות!$G$26,0),0),0)+IF(A194&gt;=הלוואות!$D$27,IF(מרכז!A194&lt;=הלוואות!$E$27,IF(DAY(מרכז!A194)=הלוואות!$F$27,הלוואות!$G$27,0),0),0)+IF(A194&gt;=הלוואות!$D$28,IF(מרכז!A194&lt;=הלוואות!$E$28,IF(DAY(מרכז!A194)=הלוואות!$F$28,הלוואות!$G$28,0),0),0)+IF(A194&gt;=הלוואות!$D$29,IF(מרכז!A194&lt;=הלוואות!$E$29,IF(DAY(מרכז!A194)=הלוואות!$F$29,הלוואות!$G$29,0),0),0)+IF(A194&gt;=הלוואות!$D$30,IF(מרכז!A194&lt;=הלוואות!$E$30,IF(DAY(מרכז!A194)=הלוואות!$F$30,הלוואות!$G$30,0),0),0)+IF(A194&gt;=הלוואות!$D$31,IF(מרכז!A194&lt;=הלוואות!$E$31,IF(DAY(מרכז!A194)=הלוואות!$F$31,הלוואות!$G$31,0),0),0)+IF(A194&gt;=הלוואות!$D$32,IF(מרכז!A194&lt;=הלוואות!$E$32,IF(DAY(מרכז!A194)=הלוואות!$F$32,הלוואות!$G$32,0),0),0)+IF(A194&gt;=הלוואות!$D$33,IF(מרכז!A194&lt;=הלוואות!$E$33,IF(DAY(מרכז!A194)=הלוואות!$F$33,הלוואות!$G$33,0),0),0)+IF(A194&gt;=הלוואות!$D$34,IF(מרכז!A194&lt;=הלוואות!$E$34,IF(DAY(מרכז!A194)=הלוואות!$F$34,הלוואות!$G$34,0),0),0)</f>
        <v>0</v>
      </c>
      <c r="E194" s="93">
        <f>SUMIF(הלוואות!$D$46:$D$65,מרכז!A194,הלוואות!$E$46:$E$65)</f>
        <v>0</v>
      </c>
      <c r="F194" s="93">
        <f>SUMIF(נכנסים!$A$5:$A$5890,מרכז!A194,נכנסים!$B$5:$B$5890)</f>
        <v>0</v>
      </c>
      <c r="G194" s="94"/>
      <c r="H194" s="94"/>
      <c r="I194" s="94"/>
      <c r="J194" s="99">
        <f t="shared" si="3"/>
        <v>50000</v>
      </c>
    </row>
    <row r="195" spans="1:10">
      <c r="A195" s="153">
        <v>45848</v>
      </c>
      <c r="B195" s="93">
        <f>SUMIF(יוצאים!$A$5:$A$5835,מרכז!A195,יוצאים!$D$5:$D$5835)</f>
        <v>0</v>
      </c>
      <c r="C195" s="93">
        <f>HLOOKUP(DAY($A195),'טב.הו"ק'!$G$4:$AK$162,'טב.הו"ק'!$A$162+2,FALSE)</f>
        <v>0</v>
      </c>
      <c r="D195" s="93">
        <f>IF(A195&gt;=הלוואות!$D$5,IF(מרכז!A195&lt;=הלוואות!$E$5,IF(DAY(מרכז!A195)=הלוואות!$F$5,הלוואות!$G$5,0),0),0)+IF(A195&gt;=הלוואות!$D$6,IF(מרכז!A195&lt;=הלוואות!$E$6,IF(DAY(מרכז!A195)=הלוואות!$F$6,הלוואות!$G$6,0),0),0)+IF(A195&gt;=הלוואות!$D$7,IF(מרכז!A195&lt;=הלוואות!$E$7,IF(DAY(מרכז!A195)=הלוואות!$F$7,הלוואות!$G$7,0),0),0)+IF(A195&gt;=הלוואות!$D$8,IF(מרכז!A195&lt;=הלוואות!$E$8,IF(DAY(מרכז!A195)=הלוואות!$F$8,הלוואות!$G$8,0),0),0)+IF(A195&gt;=הלוואות!$D$9,IF(מרכז!A195&lt;=הלוואות!$E$9,IF(DAY(מרכז!A195)=הלוואות!$F$9,הלוואות!$G$9,0),0),0)+IF(A195&gt;=הלוואות!$D$10,IF(מרכז!A195&lt;=הלוואות!$E$10,IF(DAY(מרכז!A195)=הלוואות!$F$10,הלוואות!$G$10,0),0),0)+IF(A195&gt;=הלוואות!$D$11,IF(מרכז!A195&lt;=הלוואות!$E$11,IF(DAY(מרכז!A195)=הלוואות!$F$11,הלוואות!$G$11,0),0),0)+IF(A195&gt;=הלוואות!$D$12,IF(מרכז!A195&lt;=הלוואות!$E$12,IF(DAY(מרכז!A195)=הלוואות!$F$12,הלוואות!$G$12,0),0),0)+IF(A195&gt;=הלוואות!$D$13,IF(מרכז!A195&lt;=הלוואות!$E$13,IF(DAY(מרכז!A195)=הלוואות!$F$13,הלוואות!$G$13,0),0),0)+IF(A195&gt;=הלוואות!$D$14,IF(מרכז!A195&lt;=הלוואות!$E$14,IF(DAY(מרכז!A195)=הלוואות!$F$14,הלוואות!$G$14,0),0),0)+IF(A195&gt;=הלוואות!$D$15,IF(מרכז!A195&lt;=הלוואות!$E$15,IF(DAY(מרכז!A195)=הלוואות!$F$15,הלוואות!$G$15,0),0),0)+IF(A195&gt;=הלוואות!$D$16,IF(מרכז!A195&lt;=הלוואות!$E$16,IF(DAY(מרכז!A195)=הלוואות!$F$16,הלוואות!$G$16,0),0),0)+IF(A195&gt;=הלוואות!$D$17,IF(מרכז!A195&lt;=הלוואות!$E$17,IF(DAY(מרכז!A195)=הלוואות!$F$17,הלוואות!$G$17,0),0),0)+IF(A195&gt;=הלוואות!$D$18,IF(מרכז!A195&lt;=הלוואות!$E$18,IF(DAY(מרכז!A195)=הלוואות!$F$18,הלוואות!$G$18,0),0),0)+IF(A195&gt;=הלוואות!$D$19,IF(מרכז!A195&lt;=הלוואות!$E$19,IF(DAY(מרכז!A195)=הלוואות!$F$19,הלוואות!$G$19,0),0),0)+IF(A195&gt;=הלוואות!$D$20,IF(מרכז!A195&lt;=הלוואות!$E$20,IF(DAY(מרכז!A195)=הלוואות!$F$20,הלוואות!$G$20,0),0),0)+IF(A195&gt;=הלוואות!$D$21,IF(מרכז!A195&lt;=הלוואות!$E$21,IF(DAY(מרכז!A195)=הלוואות!$F$21,הלוואות!$G$21,0),0),0)+IF(A195&gt;=הלוואות!$D$22,IF(מרכז!A195&lt;=הלוואות!$E$22,IF(DAY(מרכז!A195)=הלוואות!$F$22,הלוואות!$G$22,0),0),0)+IF(A195&gt;=הלוואות!$D$23,IF(מרכז!A195&lt;=הלוואות!$E$23,IF(DAY(מרכז!A195)=הלוואות!$F$23,הלוואות!$G$23,0),0),0)+IF(A195&gt;=הלוואות!$D$24,IF(מרכז!A195&lt;=הלוואות!$E$24,IF(DAY(מרכז!A195)=הלוואות!$F$24,הלוואות!$G$24,0),0),0)+IF(A195&gt;=הלוואות!$D$25,IF(מרכז!A195&lt;=הלוואות!$E$25,IF(DAY(מרכז!A195)=הלוואות!$F$25,הלוואות!$G$25,0),0),0)+IF(A195&gt;=הלוואות!$D$26,IF(מרכז!A195&lt;=הלוואות!$E$26,IF(DAY(מרכז!A195)=הלוואות!$F$26,הלוואות!$G$26,0),0),0)+IF(A195&gt;=הלוואות!$D$27,IF(מרכז!A195&lt;=הלוואות!$E$27,IF(DAY(מרכז!A195)=הלוואות!$F$27,הלוואות!$G$27,0),0),0)+IF(A195&gt;=הלוואות!$D$28,IF(מרכז!A195&lt;=הלוואות!$E$28,IF(DAY(מרכז!A195)=הלוואות!$F$28,הלוואות!$G$28,0),0),0)+IF(A195&gt;=הלוואות!$D$29,IF(מרכז!A195&lt;=הלוואות!$E$29,IF(DAY(מרכז!A195)=הלוואות!$F$29,הלוואות!$G$29,0),0),0)+IF(A195&gt;=הלוואות!$D$30,IF(מרכז!A195&lt;=הלוואות!$E$30,IF(DAY(מרכז!A195)=הלוואות!$F$30,הלוואות!$G$30,0),0),0)+IF(A195&gt;=הלוואות!$D$31,IF(מרכז!A195&lt;=הלוואות!$E$31,IF(DAY(מרכז!A195)=הלוואות!$F$31,הלוואות!$G$31,0),0),0)+IF(A195&gt;=הלוואות!$D$32,IF(מרכז!A195&lt;=הלוואות!$E$32,IF(DAY(מרכז!A195)=הלוואות!$F$32,הלוואות!$G$32,0),0),0)+IF(A195&gt;=הלוואות!$D$33,IF(מרכז!A195&lt;=הלוואות!$E$33,IF(DAY(מרכז!A195)=הלוואות!$F$33,הלוואות!$G$33,0),0),0)+IF(A195&gt;=הלוואות!$D$34,IF(מרכז!A195&lt;=הלוואות!$E$34,IF(DAY(מרכז!A195)=הלוואות!$F$34,הלוואות!$G$34,0),0),0)</f>
        <v>0</v>
      </c>
      <c r="E195" s="93">
        <f>SUMIF(הלוואות!$D$46:$D$65,מרכז!A195,הלוואות!$E$46:$E$65)</f>
        <v>0</v>
      </c>
      <c r="F195" s="93">
        <f>SUMIF(נכנסים!$A$5:$A$5890,מרכז!A195,נכנסים!$B$5:$B$5890)</f>
        <v>0</v>
      </c>
      <c r="G195" s="94"/>
      <c r="H195" s="94"/>
      <c r="I195" s="94"/>
      <c r="J195" s="99">
        <f t="shared" si="3"/>
        <v>50000</v>
      </c>
    </row>
    <row r="196" spans="1:10">
      <c r="A196" s="153">
        <v>45849</v>
      </c>
      <c r="B196" s="93">
        <f>SUMIF(יוצאים!$A$5:$A$5835,מרכז!A196,יוצאים!$D$5:$D$5835)</f>
        <v>0</v>
      </c>
      <c r="C196" s="93">
        <f>HLOOKUP(DAY($A196),'טב.הו"ק'!$G$4:$AK$162,'טב.הו"ק'!$A$162+2,FALSE)</f>
        <v>0</v>
      </c>
      <c r="D196" s="93">
        <f>IF(A196&gt;=הלוואות!$D$5,IF(מרכז!A196&lt;=הלוואות!$E$5,IF(DAY(מרכז!A196)=הלוואות!$F$5,הלוואות!$G$5,0),0),0)+IF(A196&gt;=הלוואות!$D$6,IF(מרכז!A196&lt;=הלוואות!$E$6,IF(DAY(מרכז!A196)=הלוואות!$F$6,הלוואות!$G$6,0),0),0)+IF(A196&gt;=הלוואות!$D$7,IF(מרכז!A196&lt;=הלוואות!$E$7,IF(DAY(מרכז!A196)=הלוואות!$F$7,הלוואות!$G$7,0),0),0)+IF(A196&gt;=הלוואות!$D$8,IF(מרכז!A196&lt;=הלוואות!$E$8,IF(DAY(מרכז!A196)=הלוואות!$F$8,הלוואות!$G$8,0),0),0)+IF(A196&gt;=הלוואות!$D$9,IF(מרכז!A196&lt;=הלוואות!$E$9,IF(DAY(מרכז!A196)=הלוואות!$F$9,הלוואות!$G$9,0),0),0)+IF(A196&gt;=הלוואות!$D$10,IF(מרכז!A196&lt;=הלוואות!$E$10,IF(DAY(מרכז!A196)=הלוואות!$F$10,הלוואות!$G$10,0),0),0)+IF(A196&gt;=הלוואות!$D$11,IF(מרכז!A196&lt;=הלוואות!$E$11,IF(DAY(מרכז!A196)=הלוואות!$F$11,הלוואות!$G$11,0),0),0)+IF(A196&gt;=הלוואות!$D$12,IF(מרכז!A196&lt;=הלוואות!$E$12,IF(DAY(מרכז!A196)=הלוואות!$F$12,הלוואות!$G$12,0),0),0)+IF(A196&gt;=הלוואות!$D$13,IF(מרכז!A196&lt;=הלוואות!$E$13,IF(DAY(מרכז!A196)=הלוואות!$F$13,הלוואות!$G$13,0),0),0)+IF(A196&gt;=הלוואות!$D$14,IF(מרכז!A196&lt;=הלוואות!$E$14,IF(DAY(מרכז!A196)=הלוואות!$F$14,הלוואות!$G$14,0),0),0)+IF(A196&gt;=הלוואות!$D$15,IF(מרכז!A196&lt;=הלוואות!$E$15,IF(DAY(מרכז!A196)=הלוואות!$F$15,הלוואות!$G$15,0),0),0)+IF(A196&gt;=הלוואות!$D$16,IF(מרכז!A196&lt;=הלוואות!$E$16,IF(DAY(מרכז!A196)=הלוואות!$F$16,הלוואות!$G$16,0),0),0)+IF(A196&gt;=הלוואות!$D$17,IF(מרכז!A196&lt;=הלוואות!$E$17,IF(DAY(מרכז!A196)=הלוואות!$F$17,הלוואות!$G$17,0),0),0)+IF(A196&gt;=הלוואות!$D$18,IF(מרכז!A196&lt;=הלוואות!$E$18,IF(DAY(מרכז!A196)=הלוואות!$F$18,הלוואות!$G$18,0),0),0)+IF(A196&gt;=הלוואות!$D$19,IF(מרכז!A196&lt;=הלוואות!$E$19,IF(DAY(מרכז!A196)=הלוואות!$F$19,הלוואות!$G$19,0),0),0)+IF(A196&gt;=הלוואות!$D$20,IF(מרכז!A196&lt;=הלוואות!$E$20,IF(DAY(מרכז!A196)=הלוואות!$F$20,הלוואות!$G$20,0),0),0)+IF(A196&gt;=הלוואות!$D$21,IF(מרכז!A196&lt;=הלוואות!$E$21,IF(DAY(מרכז!A196)=הלוואות!$F$21,הלוואות!$G$21,0),0),0)+IF(A196&gt;=הלוואות!$D$22,IF(מרכז!A196&lt;=הלוואות!$E$22,IF(DAY(מרכז!A196)=הלוואות!$F$22,הלוואות!$G$22,0),0),0)+IF(A196&gt;=הלוואות!$D$23,IF(מרכז!A196&lt;=הלוואות!$E$23,IF(DAY(מרכז!A196)=הלוואות!$F$23,הלוואות!$G$23,0),0),0)+IF(A196&gt;=הלוואות!$D$24,IF(מרכז!A196&lt;=הלוואות!$E$24,IF(DAY(מרכז!A196)=הלוואות!$F$24,הלוואות!$G$24,0),0),0)+IF(A196&gt;=הלוואות!$D$25,IF(מרכז!A196&lt;=הלוואות!$E$25,IF(DAY(מרכז!A196)=הלוואות!$F$25,הלוואות!$G$25,0),0),0)+IF(A196&gt;=הלוואות!$D$26,IF(מרכז!A196&lt;=הלוואות!$E$26,IF(DAY(מרכז!A196)=הלוואות!$F$26,הלוואות!$G$26,0),0),0)+IF(A196&gt;=הלוואות!$D$27,IF(מרכז!A196&lt;=הלוואות!$E$27,IF(DAY(מרכז!A196)=הלוואות!$F$27,הלוואות!$G$27,0),0),0)+IF(A196&gt;=הלוואות!$D$28,IF(מרכז!A196&lt;=הלוואות!$E$28,IF(DAY(מרכז!A196)=הלוואות!$F$28,הלוואות!$G$28,0),0),0)+IF(A196&gt;=הלוואות!$D$29,IF(מרכז!A196&lt;=הלוואות!$E$29,IF(DAY(מרכז!A196)=הלוואות!$F$29,הלוואות!$G$29,0),0),0)+IF(A196&gt;=הלוואות!$D$30,IF(מרכז!A196&lt;=הלוואות!$E$30,IF(DAY(מרכז!A196)=הלוואות!$F$30,הלוואות!$G$30,0),0),0)+IF(A196&gt;=הלוואות!$D$31,IF(מרכז!A196&lt;=הלוואות!$E$31,IF(DAY(מרכז!A196)=הלוואות!$F$31,הלוואות!$G$31,0),0),0)+IF(A196&gt;=הלוואות!$D$32,IF(מרכז!A196&lt;=הלוואות!$E$32,IF(DAY(מרכז!A196)=הלוואות!$F$32,הלוואות!$G$32,0),0),0)+IF(A196&gt;=הלוואות!$D$33,IF(מרכז!A196&lt;=הלוואות!$E$33,IF(DAY(מרכז!A196)=הלוואות!$F$33,הלוואות!$G$33,0),0),0)+IF(A196&gt;=הלוואות!$D$34,IF(מרכז!A196&lt;=הלוואות!$E$34,IF(DAY(מרכז!A196)=הלוואות!$F$34,הלוואות!$G$34,0),0),0)</f>
        <v>0</v>
      </c>
      <c r="E196" s="93">
        <f>SUMIF(הלוואות!$D$46:$D$65,מרכז!A196,הלוואות!$E$46:$E$65)</f>
        <v>0</v>
      </c>
      <c r="F196" s="93">
        <f>SUMIF(נכנסים!$A$5:$A$5890,מרכז!A196,נכנסים!$B$5:$B$5890)</f>
        <v>0</v>
      </c>
      <c r="G196" s="94"/>
      <c r="H196" s="94"/>
      <c r="I196" s="94"/>
      <c r="J196" s="99">
        <f t="shared" si="3"/>
        <v>50000</v>
      </c>
    </row>
    <row r="197" spans="1:10">
      <c r="A197" s="153">
        <v>45850</v>
      </c>
      <c r="B197" s="93">
        <f>SUMIF(יוצאים!$A$5:$A$5835,מרכז!A197,יוצאים!$D$5:$D$5835)</f>
        <v>0</v>
      </c>
      <c r="C197" s="93">
        <f>HLOOKUP(DAY($A197),'טב.הו"ק'!$G$4:$AK$162,'טב.הו"ק'!$A$162+2,FALSE)</f>
        <v>0</v>
      </c>
      <c r="D197" s="93">
        <f>IF(A197&gt;=הלוואות!$D$5,IF(מרכז!A197&lt;=הלוואות!$E$5,IF(DAY(מרכז!A197)=הלוואות!$F$5,הלוואות!$G$5,0),0),0)+IF(A197&gt;=הלוואות!$D$6,IF(מרכז!A197&lt;=הלוואות!$E$6,IF(DAY(מרכז!A197)=הלוואות!$F$6,הלוואות!$G$6,0),0),0)+IF(A197&gt;=הלוואות!$D$7,IF(מרכז!A197&lt;=הלוואות!$E$7,IF(DAY(מרכז!A197)=הלוואות!$F$7,הלוואות!$G$7,0),0),0)+IF(A197&gt;=הלוואות!$D$8,IF(מרכז!A197&lt;=הלוואות!$E$8,IF(DAY(מרכז!A197)=הלוואות!$F$8,הלוואות!$G$8,0),0),0)+IF(A197&gt;=הלוואות!$D$9,IF(מרכז!A197&lt;=הלוואות!$E$9,IF(DAY(מרכז!A197)=הלוואות!$F$9,הלוואות!$G$9,0),0),0)+IF(A197&gt;=הלוואות!$D$10,IF(מרכז!A197&lt;=הלוואות!$E$10,IF(DAY(מרכז!A197)=הלוואות!$F$10,הלוואות!$G$10,0),0),0)+IF(A197&gt;=הלוואות!$D$11,IF(מרכז!A197&lt;=הלוואות!$E$11,IF(DAY(מרכז!A197)=הלוואות!$F$11,הלוואות!$G$11,0),0),0)+IF(A197&gt;=הלוואות!$D$12,IF(מרכז!A197&lt;=הלוואות!$E$12,IF(DAY(מרכז!A197)=הלוואות!$F$12,הלוואות!$G$12,0),0),0)+IF(A197&gt;=הלוואות!$D$13,IF(מרכז!A197&lt;=הלוואות!$E$13,IF(DAY(מרכז!A197)=הלוואות!$F$13,הלוואות!$G$13,0),0),0)+IF(A197&gt;=הלוואות!$D$14,IF(מרכז!A197&lt;=הלוואות!$E$14,IF(DAY(מרכז!A197)=הלוואות!$F$14,הלוואות!$G$14,0),0),0)+IF(A197&gt;=הלוואות!$D$15,IF(מרכז!A197&lt;=הלוואות!$E$15,IF(DAY(מרכז!A197)=הלוואות!$F$15,הלוואות!$G$15,0),0),0)+IF(A197&gt;=הלוואות!$D$16,IF(מרכז!A197&lt;=הלוואות!$E$16,IF(DAY(מרכז!A197)=הלוואות!$F$16,הלוואות!$G$16,0),0),0)+IF(A197&gt;=הלוואות!$D$17,IF(מרכז!A197&lt;=הלוואות!$E$17,IF(DAY(מרכז!A197)=הלוואות!$F$17,הלוואות!$G$17,0),0),0)+IF(A197&gt;=הלוואות!$D$18,IF(מרכז!A197&lt;=הלוואות!$E$18,IF(DAY(מרכז!A197)=הלוואות!$F$18,הלוואות!$G$18,0),0),0)+IF(A197&gt;=הלוואות!$D$19,IF(מרכז!A197&lt;=הלוואות!$E$19,IF(DAY(מרכז!A197)=הלוואות!$F$19,הלוואות!$G$19,0),0),0)+IF(A197&gt;=הלוואות!$D$20,IF(מרכז!A197&lt;=הלוואות!$E$20,IF(DAY(מרכז!A197)=הלוואות!$F$20,הלוואות!$G$20,0),0),0)+IF(A197&gt;=הלוואות!$D$21,IF(מרכז!A197&lt;=הלוואות!$E$21,IF(DAY(מרכז!A197)=הלוואות!$F$21,הלוואות!$G$21,0),0),0)+IF(A197&gt;=הלוואות!$D$22,IF(מרכז!A197&lt;=הלוואות!$E$22,IF(DAY(מרכז!A197)=הלוואות!$F$22,הלוואות!$G$22,0),0),0)+IF(A197&gt;=הלוואות!$D$23,IF(מרכז!A197&lt;=הלוואות!$E$23,IF(DAY(מרכז!A197)=הלוואות!$F$23,הלוואות!$G$23,0),0),0)+IF(A197&gt;=הלוואות!$D$24,IF(מרכז!A197&lt;=הלוואות!$E$24,IF(DAY(מרכז!A197)=הלוואות!$F$24,הלוואות!$G$24,0),0),0)+IF(A197&gt;=הלוואות!$D$25,IF(מרכז!A197&lt;=הלוואות!$E$25,IF(DAY(מרכז!A197)=הלוואות!$F$25,הלוואות!$G$25,0),0),0)+IF(A197&gt;=הלוואות!$D$26,IF(מרכז!A197&lt;=הלוואות!$E$26,IF(DAY(מרכז!A197)=הלוואות!$F$26,הלוואות!$G$26,0),0),0)+IF(A197&gt;=הלוואות!$D$27,IF(מרכז!A197&lt;=הלוואות!$E$27,IF(DAY(מרכז!A197)=הלוואות!$F$27,הלוואות!$G$27,0),0),0)+IF(A197&gt;=הלוואות!$D$28,IF(מרכז!A197&lt;=הלוואות!$E$28,IF(DAY(מרכז!A197)=הלוואות!$F$28,הלוואות!$G$28,0),0),0)+IF(A197&gt;=הלוואות!$D$29,IF(מרכז!A197&lt;=הלוואות!$E$29,IF(DAY(מרכז!A197)=הלוואות!$F$29,הלוואות!$G$29,0),0),0)+IF(A197&gt;=הלוואות!$D$30,IF(מרכז!A197&lt;=הלוואות!$E$30,IF(DAY(מרכז!A197)=הלוואות!$F$30,הלוואות!$G$30,0),0),0)+IF(A197&gt;=הלוואות!$D$31,IF(מרכז!A197&lt;=הלוואות!$E$31,IF(DAY(מרכז!A197)=הלוואות!$F$31,הלוואות!$G$31,0),0),0)+IF(A197&gt;=הלוואות!$D$32,IF(מרכז!A197&lt;=הלוואות!$E$32,IF(DAY(מרכז!A197)=הלוואות!$F$32,הלוואות!$G$32,0),0),0)+IF(A197&gt;=הלוואות!$D$33,IF(מרכז!A197&lt;=הלוואות!$E$33,IF(DAY(מרכז!A197)=הלוואות!$F$33,הלוואות!$G$33,0),0),0)+IF(A197&gt;=הלוואות!$D$34,IF(מרכז!A197&lt;=הלוואות!$E$34,IF(DAY(מרכז!A197)=הלוואות!$F$34,הלוואות!$G$34,0),0),0)</f>
        <v>0</v>
      </c>
      <c r="E197" s="93">
        <f>SUMIF(הלוואות!$D$46:$D$65,מרכז!A197,הלוואות!$E$46:$E$65)</f>
        <v>0</v>
      </c>
      <c r="F197" s="93">
        <f>SUMIF(נכנסים!$A$5:$A$5890,מרכז!A197,נכנסים!$B$5:$B$5890)</f>
        <v>0</v>
      </c>
      <c r="G197" s="94"/>
      <c r="H197" s="94"/>
      <c r="I197" s="94"/>
      <c r="J197" s="99">
        <f t="shared" si="3"/>
        <v>50000</v>
      </c>
    </row>
    <row r="198" spans="1:10">
      <c r="A198" s="153">
        <v>45851</v>
      </c>
      <c r="B198" s="93">
        <f>SUMIF(יוצאים!$A$5:$A$5835,מרכז!A198,יוצאים!$D$5:$D$5835)</f>
        <v>0</v>
      </c>
      <c r="C198" s="93">
        <f>HLOOKUP(DAY($A198),'טב.הו"ק'!$G$4:$AK$162,'טב.הו"ק'!$A$162+2,FALSE)</f>
        <v>0</v>
      </c>
      <c r="D198" s="93">
        <f>IF(A198&gt;=הלוואות!$D$5,IF(מרכז!A198&lt;=הלוואות!$E$5,IF(DAY(מרכז!A198)=הלוואות!$F$5,הלוואות!$G$5,0),0),0)+IF(A198&gt;=הלוואות!$D$6,IF(מרכז!A198&lt;=הלוואות!$E$6,IF(DAY(מרכז!A198)=הלוואות!$F$6,הלוואות!$G$6,0),0),0)+IF(A198&gt;=הלוואות!$D$7,IF(מרכז!A198&lt;=הלוואות!$E$7,IF(DAY(מרכז!A198)=הלוואות!$F$7,הלוואות!$G$7,0),0),0)+IF(A198&gt;=הלוואות!$D$8,IF(מרכז!A198&lt;=הלוואות!$E$8,IF(DAY(מרכז!A198)=הלוואות!$F$8,הלוואות!$G$8,0),0),0)+IF(A198&gt;=הלוואות!$D$9,IF(מרכז!A198&lt;=הלוואות!$E$9,IF(DAY(מרכז!A198)=הלוואות!$F$9,הלוואות!$G$9,0),0),0)+IF(A198&gt;=הלוואות!$D$10,IF(מרכז!A198&lt;=הלוואות!$E$10,IF(DAY(מרכז!A198)=הלוואות!$F$10,הלוואות!$G$10,0),0),0)+IF(A198&gt;=הלוואות!$D$11,IF(מרכז!A198&lt;=הלוואות!$E$11,IF(DAY(מרכז!A198)=הלוואות!$F$11,הלוואות!$G$11,0),0),0)+IF(A198&gt;=הלוואות!$D$12,IF(מרכז!A198&lt;=הלוואות!$E$12,IF(DAY(מרכז!A198)=הלוואות!$F$12,הלוואות!$G$12,0),0),0)+IF(A198&gt;=הלוואות!$D$13,IF(מרכז!A198&lt;=הלוואות!$E$13,IF(DAY(מרכז!A198)=הלוואות!$F$13,הלוואות!$G$13,0),0),0)+IF(A198&gt;=הלוואות!$D$14,IF(מרכז!A198&lt;=הלוואות!$E$14,IF(DAY(מרכז!A198)=הלוואות!$F$14,הלוואות!$G$14,0),0),0)+IF(A198&gt;=הלוואות!$D$15,IF(מרכז!A198&lt;=הלוואות!$E$15,IF(DAY(מרכז!A198)=הלוואות!$F$15,הלוואות!$G$15,0),0),0)+IF(A198&gt;=הלוואות!$D$16,IF(מרכז!A198&lt;=הלוואות!$E$16,IF(DAY(מרכז!A198)=הלוואות!$F$16,הלוואות!$G$16,0),0),0)+IF(A198&gt;=הלוואות!$D$17,IF(מרכז!A198&lt;=הלוואות!$E$17,IF(DAY(מרכז!A198)=הלוואות!$F$17,הלוואות!$G$17,0),0),0)+IF(A198&gt;=הלוואות!$D$18,IF(מרכז!A198&lt;=הלוואות!$E$18,IF(DAY(מרכז!A198)=הלוואות!$F$18,הלוואות!$G$18,0),0),0)+IF(A198&gt;=הלוואות!$D$19,IF(מרכז!A198&lt;=הלוואות!$E$19,IF(DAY(מרכז!A198)=הלוואות!$F$19,הלוואות!$G$19,0),0),0)+IF(A198&gt;=הלוואות!$D$20,IF(מרכז!A198&lt;=הלוואות!$E$20,IF(DAY(מרכז!A198)=הלוואות!$F$20,הלוואות!$G$20,0),0),0)+IF(A198&gt;=הלוואות!$D$21,IF(מרכז!A198&lt;=הלוואות!$E$21,IF(DAY(מרכז!A198)=הלוואות!$F$21,הלוואות!$G$21,0),0),0)+IF(A198&gt;=הלוואות!$D$22,IF(מרכז!A198&lt;=הלוואות!$E$22,IF(DAY(מרכז!A198)=הלוואות!$F$22,הלוואות!$G$22,0),0),0)+IF(A198&gt;=הלוואות!$D$23,IF(מרכז!A198&lt;=הלוואות!$E$23,IF(DAY(מרכז!A198)=הלוואות!$F$23,הלוואות!$G$23,0),0),0)+IF(A198&gt;=הלוואות!$D$24,IF(מרכז!A198&lt;=הלוואות!$E$24,IF(DAY(מרכז!A198)=הלוואות!$F$24,הלוואות!$G$24,0),0),0)+IF(A198&gt;=הלוואות!$D$25,IF(מרכז!A198&lt;=הלוואות!$E$25,IF(DAY(מרכז!A198)=הלוואות!$F$25,הלוואות!$G$25,0),0),0)+IF(A198&gt;=הלוואות!$D$26,IF(מרכז!A198&lt;=הלוואות!$E$26,IF(DAY(מרכז!A198)=הלוואות!$F$26,הלוואות!$G$26,0),0),0)+IF(A198&gt;=הלוואות!$D$27,IF(מרכז!A198&lt;=הלוואות!$E$27,IF(DAY(מרכז!A198)=הלוואות!$F$27,הלוואות!$G$27,0),0),0)+IF(A198&gt;=הלוואות!$D$28,IF(מרכז!A198&lt;=הלוואות!$E$28,IF(DAY(מרכז!A198)=הלוואות!$F$28,הלוואות!$G$28,0),0),0)+IF(A198&gt;=הלוואות!$D$29,IF(מרכז!A198&lt;=הלוואות!$E$29,IF(DAY(מרכז!A198)=הלוואות!$F$29,הלוואות!$G$29,0),0),0)+IF(A198&gt;=הלוואות!$D$30,IF(מרכז!A198&lt;=הלוואות!$E$30,IF(DAY(מרכז!A198)=הלוואות!$F$30,הלוואות!$G$30,0),0),0)+IF(A198&gt;=הלוואות!$D$31,IF(מרכז!A198&lt;=הלוואות!$E$31,IF(DAY(מרכז!A198)=הלוואות!$F$31,הלוואות!$G$31,0),0),0)+IF(A198&gt;=הלוואות!$D$32,IF(מרכז!A198&lt;=הלוואות!$E$32,IF(DAY(מרכז!A198)=הלוואות!$F$32,הלוואות!$G$32,0),0),0)+IF(A198&gt;=הלוואות!$D$33,IF(מרכז!A198&lt;=הלוואות!$E$33,IF(DAY(מרכז!A198)=הלוואות!$F$33,הלוואות!$G$33,0),0),0)+IF(A198&gt;=הלוואות!$D$34,IF(מרכז!A198&lt;=הלוואות!$E$34,IF(DAY(מרכז!A198)=הלוואות!$F$34,הלוואות!$G$34,0),0),0)</f>
        <v>0</v>
      </c>
      <c r="E198" s="93">
        <f>SUMIF(הלוואות!$D$46:$D$65,מרכז!A198,הלוואות!$E$46:$E$65)</f>
        <v>0</v>
      </c>
      <c r="F198" s="93">
        <f>SUMIF(נכנסים!$A$5:$A$5890,מרכז!A198,נכנסים!$B$5:$B$5890)</f>
        <v>0</v>
      </c>
      <c r="G198" s="94"/>
      <c r="H198" s="94"/>
      <c r="I198" s="94"/>
      <c r="J198" s="99">
        <f t="shared" si="3"/>
        <v>50000</v>
      </c>
    </row>
    <row r="199" spans="1:10">
      <c r="A199" s="153">
        <v>45852</v>
      </c>
      <c r="B199" s="93">
        <f>SUMIF(יוצאים!$A$5:$A$5835,מרכז!A199,יוצאים!$D$5:$D$5835)</f>
        <v>0</v>
      </c>
      <c r="C199" s="93">
        <f>HLOOKUP(DAY($A199),'טב.הו"ק'!$G$4:$AK$162,'טב.הו"ק'!$A$162+2,FALSE)</f>
        <v>0</v>
      </c>
      <c r="D199" s="93">
        <f>IF(A199&gt;=הלוואות!$D$5,IF(מרכז!A199&lt;=הלוואות!$E$5,IF(DAY(מרכז!A199)=הלוואות!$F$5,הלוואות!$G$5,0),0),0)+IF(A199&gt;=הלוואות!$D$6,IF(מרכז!A199&lt;=הלוואות!$E$6,IF(DAY(מרכז!A199)=הלוואות!$F$6,הלוואות!$G$6,0),0),0)+IF(A199&gt;=הלוואות!$D$7,IF(מרכז!A199&lt;=הלוואות!$E$7,IF(DAY(מרכז!A199)=הלוואות!$F$7,הלוואות!$G$7,0),0),0)+IF(A199&gt;=הלוואות!$D$8,IF(מרכז!A199&lt;=הלוואות!$E$8,IF(DAY(מרכז!A199)=הלוואות!$F$8,הלוואות!$G$8,0),0),0)+IF(A199&gt;=הלוואות!$D$9,IF(מרכז!A199&lt;=הלוואות!$E$9,IF(DAY(מרכז!A199)=הלוואות!$F$9,הלוואות!$G$9,0),0),0)+IF(A199&gt;=הלוואות!$D$10,IF(מרכז!A199&lt;=הלוואות!$E$10,IF(DAY(מרכז!A199)=הלוואות!$F$10,הלוואות!$G$10,0),0),0)+IF(A199&gt;=הלוואות!$D$11,IF(מרכז!A199&lt;=הלוואות!$E$11,IF(DAY(מרכז!A199)=הלוואות!$F$11,הלוואות!$G$11,0),0),0)+IF(A199&gt;=הלוואות!$D$12,IF(מרכז!A199&lt;=הלוואות!$E$12,IF(DAY(מרכז!A199)=הלוואות!$F$12,הלוואות!$G$12,0),0),0)+IF(A199&gt;=הלוואות!$D$13,IF(מרכז!A199&lt;=הלוואות!$E$13,IF(DAY(מרכז!A199)=הלוואות!$F$13,הלוואות!$G$13,0),0),0)+IF(A199&gt;=הלוואות!$D$14,IF(מרכז!A199&lt;=הלוואות!$E$14,IF(DAY(מרכז!A199)=הלוואות!$F$14,הלוואות!$G$14,0),0),0)+IF(A199&gt;=הלוואות!$D$15,IF(מרכז!A199&lt;=הלוואות!$E$15,IF(DAY(מרכז!A199)=הלוואות!$F$15,הלוואות!$G$15,0),0),0)+IF(A199&gt;=הלוואות!$D$16,IF(מרכז!A199&lt;=הלוואות!$E$16,IF(DAY(מרכז!A199)=הלוואות!$F$16,הלוואות!$G$16,0),0),0)+IF(A199&gt;=הלוואות!$D$17,IF(מרכז!A199&lt;=הלוואות!$E$17,IF(DAY(מרכז!A199)=הלוואות!$F$17,הלוואות!$G$17,0),0),0)+IF(A199&gt;=הלוואות!$D$18,IF(מרכז!A199&lt;=הלוואות!$E$18,IF(DAY(מרכז!A199)=הלוואות!$F$18,הלוואות!$G$18,0),0),0)+IF(A199&gt;=הלוואות!$D$19,IF(מרכז!A199&lt;=הלוואות!$E$19,IF(DAY(מרכז!A199)=הלוואות!$F$19,הלוואות!$G$19,0),0),0)+IF(A199&gt;=הלוואות!$D$20,IF(מרכז!A199&lt;=הלוואות!$E$20,IF(DAY(מרכז!A199)=הלוואות!$F$20,הלוואות!$G$20,0),0),0)+IF(A199&gt;=הלוואות!$D$21,IF(מרכז!A199&lt;=הלוואות!$E$21,IF(DAY(מרכז!A199)=הלוואות!$F$21,הלוואות!$G$21,0),0),0)+IF(A199&gt;=הלוואות!$D$22,IF(מרכז!A199&lt;=הלוואות!$E$22,IF(DAY(מרכז!A199)=הלוואות!$F$22,הלוואות!$G$22,0),0),0)+IF(A199&gt;=הלוואות!$D$23,IF(מרכז!A199&lt;=הלוואות!$E$23,IF(DAY(מרכז!A199)=הלוואות!$F$23,הלוואות!$G$23,0),0),0)+IF(A199&gt;=הלוואות!$D$24,IF(מרכז!A199&lt;=הלוואות!$E$24,IF(DAY(מרכז!A199)=הלוואות!$F$24,הלוואות!$G$24,0),0),0)+IF(A199&gt;=הלוואות!$D$25,IF(מרכז!A199&lt;=הלוואות!$E$25,IF(DAY(מרכז!A199)=הלוואות!$F$25,הלוואות!$G$25,0),0),0)+IF(A199&gt;=הלוואות!$D$26,IF(מרכז!A199&lt;=הלוואות!$E$26,IF(DAY(מרכז!A199)=הלוואות!$F$26,הלוואות!$G$26,0),0),0)+IF(A199&gt;=הלוואות!$D$27,IF(מרכז!A199&lt;=הלוואות!$E$27,IF(DAY(מרכז!A199)=הלוואות!$F$27,הלוואות!$G$27,0),0),0)+IF(A199&gt;=הלוואות!$D$28,IF(מרכז!A199&lt;=הלוואות!$E$28,IF(DAY(מרכז!A199)=הלוואות!$F$28,הלוואות!$G$28,0),0),0)+IF(A199&gt;=הלוואות!$D$29,IF(מרכז!A199&lt;=הלוואות!$E$29,IF(DAY(מרכז!A199)=הלוואות!$F$29,הלוואות!$G$29,0),0),0)+IF(A199&gt;=הלוואות!$D$30,IF(מרכז!A199&lt;=הלוואות!$E$30,IF(DAY(מרכז!A199)=הלוואות!$F$30,הלוואות!$G$30,0),0),0)+IF(A199&gt;=הלוואות!$D$31,IF(מרכז!A199&lt;=הלוואות!$E$31,IF(DAY(מרכז!A199)=הלוואות!$F$31,הלוואות!$G$31,0),0),0)+IF(A199&gt;=הלוואות!$D$32,IF(מרכז!A199&lt;=הלוואות!$E$32,IF(DAY(מרכז!A199)=הלוואות!$F$32,הלוואות!$G$32,0),0),0)+IF(A199&gt;=הלוואות!$D$33,IF(מרכז!A199&lt;=הלוואות!$E$33,IF(DAY(מרכז!A199)=הלוואות!$F$33,הלוואות!$G$33,0),0),0)+IF(A199&gt;=הלוואות!$D$34,IF(מרכז!A199&lt;=הלוואות!$E$34,IF(DAY(מרכז!A199)=הלוואות!$F$34,הלוואות!$G$34,0),0),0)</f>
        <v>0</v>
      </c>
      <c r="E199" s="93">
        <f>SUMIF(הלוואות!$D$46:$D$65,מרכז!A199,הלוואות!$E$46:$E$65)</f>
        <v>0</v>
      </c>
      <c r="F199" s="93">
        <f>SUMIF(נכנסים!$A$5:$A$5890,מרכז!A199,נכנסים!$B$5:$B$5890)</f>
        <v>0</v>
      </c>
      <c r="G199" s="94"/>
      <c r="H199" s="94"/>
      <c r="I199" s="94"/>
      <c r="J199" s="99">
        <f t="shared" si="3"/>
        <v>50000</v>
      </c>
    </row>
    <row r="200" spans="1:10">
      <c r="A200" s="153">
        <v>45853</v>
      </c>
      <c r="B200" s="93">
        <f>SUMIF(יוצאים!$A$5:$A$5835,מרכז!A200,יוצאים!$D$5:$D$5835)</f>
        <v>0</v>
      </c>
      <c r="C200" s="93">
        <f>HLOOKUP(DAY($A200),'טב.הו"ק'!$G$4:$AK$162,'טב.הו"ק'!$A$162+2,FALSE)</f>
        <v>0</v>
      </c>
      <c r="D200" s="93">
        <f>IF(A200&gt;=הלוואות!$D$5,IF(מרכז!A200&lt;=הלוואות!$E$5,IF(DAY(מרכז!A200)=הלוואות!$F$5,הלוואות!$G$5,0),0),0)+IF(A200&gt;=הלוואות!$D$6,IF(מרכז!A200&lt;=הלוואות!$E$6,IF(DAY(מרכז!A200)=הלוואות!$F$6,הלוואות!$G$6,0),0),0)+IF(A200&gt;=הלוואות!$D$7,IF(מרכז!A200&lt;=הלוואות!$E$7,IF(DAY(מרכז!A200)=הלוואות!$F$7,הלוואות!$G$7,0),0),0)+IF(A200&gt;=הלוואות!$D$8,IF(מרכז!A200&lt;=הלוואות!$E$8,IF(DAY(מרכז!A200)=הלוואות!$F$8,הלוואות!$G$8,0),0),0)+IF(A200&gt;=הלוואות!$D$9,IF(מרכז!A200&lt;=הלוואות!$E$9,IF(DAY(מרכז!A200)=הלוואות!$F$9,הלוואות!$G$9,0),0),0)+IF(A200&gt;=הלוואות!$D$10,IF(מרכז!A200&lt;=הלוואות!$E$10,IF(DAY(מרכז!A200)=הלוואות!$F$10,הלוואות!$G$10,0),0),0)+IF(A200&gt;=הלוואות!$D$11,IF(מרכז!A200&lt;=הלוואות!$E$11,IF(DAY(מרכז!A200)=הלוואות!$F$11,הלוואות!$G$11,0),0),0)+IF(A200&gt;=הלוואות!$D$12,IF(מרכז!A200&lt;=הלוואות!$E$12,IF(DAY(מרכז!A200)=הלוואות!$F$12,הלוואות!$G$12,0),0),0)+IF(A200&gt;=הלוואות!$D$13,IF(מרכז!A200&lt;=הלוואות!$E$13,IF(DAY(מרכז!A200)=הלוואות!$F$13,הלוואות!$G$13,0),0),0)+IF(A200&gt;=הלוואות!$D$14,IF(מרכז!A200&lt;=הלוואות!$E$14,IF(DAY(מרכז!A200)=הלוואות!$F$14,הלוואות!$G$14,0),0),0)+IF(A200&gt;=הלוואות!$D$15,IF(מרכז!A200&lt;=הלוואות!$E$15,IF(DAY(מרכז!A200)=הלוואות!$F$15,הלוואות!$G$15,0),0),0)+IF(A200&gt;=הלוואות!$D$16,IF(מרכז!A200&lt;=הלוואות!$E$16,IF(DAY(מרכז!A200)=הלוואות!$F$16,הלוואות!$G$16,0),0),0)+IF(A200&gt;=הלוואות!$D$17,IF(מרכז!A200&lt;=הלוואות!$E$17,IF(DAY(מרכז!A200)=הלוואות!$F$17,הלוואות!$G$17,0),0),0)+IF(A200&gt;=הלוואות!$D$18,IF(מרכז!A200&lt;=הלוואות!$E$18,IF(DAY(מרכז!A200)=הלוואות!$F$18,הלוואות!$G$18,0),0),0)+IF(A200&gt;=הלוואות!$D$19,IF(מרכז!A200&lt;=הלוואות!$E$19,IF(DAY(מרכז!A200)=הלוואות!$F$19,הלוואות!$G$19,0),0),0)+IF(A200&gt;=הלוואות!$D$20,IF(מרכז!A200&lt;=הלוואות!$E$20,IF(DAY(מרכז!A200)=הלוואות!$F$20,הלוואות!$G$20,0),0),0)+IF(A200&gt;=הלוואות!$D$21,IF(מרכז!A200&lt;=הלוואות!$E$21,IF(DAY(מרכז!A200)=הלוואות!$F$21,הלוואות!$G$21,0),0),0)+IF(A200&gt;=הלוואות!$D$22,IF(מרכז!A200&lt;=הלוואות!$E$22,IF(DAY(מרכז!A200)=הלוואות!$F$22,הלוואות!$G$22,0),0),0)+IF(A200&gt;=הלוואות!$D$23,IF(מרכז!A200&lt;=הלוואות!$E$23,IF(DAY(מרכז!A200)=הלוואות!$F$23,הלוואות!$G$23,0),0),0)+IF(A200&gt;=הלוואות!$D$24,IF(מרכז!A200&lt;=הלוואות!$E$24,IF(DAY(מרכז!A200)=הלוואות!$F$24,הלוואות!$G$24,0),0),0)+IF(A200&gt;=הלוואות!$D$25,IF(מרכז!A200&lt;=הלוואות!$E$25,IF(DAY(מרכז!A200)=הלוואות!$F$25,הלוואות!$G$25,0),0),0)+IF(A200&gt;=הלוואות!$D$26,IF(מרכז!A200&lt;=הלוואות!$E$26,IF(DAY(מרכז!A200)=הלוואות!$F$26,הלוואות!$G$26,0),0),0)+IF(A200&gt;=הלוואות!$D$27,IF(מרכז!A200&lt;=הלוואות!$E$27,IF(DAY(מרכז!A200)=הלוואות!$F$27,הלוואות!$G$27,0),0),0)+IF(A200&gt;=הלוואות!$D$28,IF(מרכז!A200&lt;=הלוואות!$E$28,IF(DAY(מרכז!A200)=הלוואות!$F$28,הלוואות!$G$28,0),0),0)+IF(A200&gt;=הלוואות!$D$29,IF(מרכז!A200&lt;=הלוואות!$E$29,IF(DAY(מרכז!A200)=הלוואות!$F$29,הלוואות!$G$29,0),0),0)+IF(A200&gt;=הלוואות!$D$30,IF(מרכז!A200&lt;=הלוואות!$E$30,IF(DAY(מרכז!A200)=הלוואות!$F$30,הלוואות!$G$30,0),0),0)+IF(A200&gt;=הלוואות!$D$31,IF(מרכז!A200&lt;=הלוואות!$E$31,IF(DAY(מרכז!A200)=הלוואות!$F$31,הלוואות!$G$31,0),0),0)+IF(A200&gt;=הלוואות!$D$32,IF(מרכז!A200&lt;=הלוואות!$E$32,IF(DAY(מרכז!A200)=הלוואות!$F$32,הלוואות!$G$32,0),0),0)+IF(A200&gt;=הלוואות!$D$33,IF(מרכז!A200&lt;=הלוואות!$E$33,IF(DAY(מרכז!A200)=הלוואות!$F$33,הלוואות!$G$33,0),0),0)+IF(A200&gt;=הלוואות!$D$34,IF(מרכז!A200&lt;=הלוואות!$E$34,IF(DAY(מרכז!A200)=הלוואות!$F$34,הלוואות!$G$34,0),0),0)</f>
        <v>0</v>
      </c>
      <c r="E200" s="93">
        <f>SUMIF(הלוואות!$D$46:$D$65,מרכז!A200,הלוואות!$E$46:$E$65)</f>
        <v>0</v>
      </c>
      <c r="F200" s="93">
        <f>SUMIF(נכנסים!$A$5:$A$5890,מרכז!A200,נכנסים!$B$5:$B$5890)</f>
        <v>0</v>
      </c>
      <c r="G200" s="94"/>
      <c r="H200" s="94"/>
      <c r="I200" s="94"/>
      <c r="J200" s="99">
        <f t="shared" si="3"/>
        <v>50000</v>
      </c>
    </row>
    <row r="201" spans="1:10">
      <c r="A201" s="153">
        <v>45854</v>
      </c>
      <c r="B201" s="93">
        <f>SUMIF(יוצאים!$A$5:$A$5835,מרכז!A201,יוצאים!$D$5:$D$5835)</f>
        <v>0</v>
      </c>
      <c r="C201" s="93">
        <f>HLOOKUP(DAY($A201),'טב.הו"ק'!$G$4:$AK$162,'טב.הו"ק'!$A$162+2,FALSE)</f>
        <v>0</v>
      </c>
      <c r="D201" s="93">
        <f>IF(A201&gt;=הלוואות!$D$5,IF(מרכז!A201&lt;=הלוואות!$E$5,IF(DAY(מרכז!A201)=הלוואות!$F$5,הלוואות!$G$5,0),0),0)+IF(A201&gt;=הלוואות!$D$6,IF(מרכז!A201&lt;=הלוואות!$E$6,IF(DAY(מרכז!A201)=הלוואות!$F$6,הלוואות!$G$6,0),0),0)+IF(A201&gt;=הלוואות!$D$7,IF(מרכז!A201&lt;=הלוואות!$E$7,IF(DAY(מרכז!A201)=הלוואות!$F$7,הלוואות!$G$7,0),0),0)+IF(A201&gt;=הלוואות!$D$8,IF(מרכז!A201&lt;=הלוואות!$E$8,IF(DAY(מרכז!A201)=הלוואות!$F$8,הלוואות!$G$8,0),0),0)+IF(A201&gt;=הלוואות!$D$9,IF(מרכז!A201&lt;=הלוואות!$E$9,IF(DAY(מרכז!A201)=הלוואות!$F$9,הלוואות!$G$9,0),0),0)+IF(A201&gt;=הלוואות!$D$10,IF(מרכז!A201&lt;=הלוואות!$E$10,IF(DAY(מרכז!A201)=הלוואות!$F$10,הלוואות!$G$10,0),0),0)+IF(A201&gt;=הלוואות!$D$11,IF(מרכז!A201&lt;=הלוואות!$E$11,IF(DAY(מרכז!A201)=הלוואות!$F$11,הלוואות!$G$11,0),0),0)+IF(A201&gt;=הלוואות!$D$12,IF(מרכז!A201&lt;=הלוואות!$E$12,IF(DAY(מרכז!A201)=הלוואות!$F$12,הלוואות!$G$12,0),0),0)+IF(A201&gt;=הלוואות!$D$13,IF(מרכז!A201&lt;=הלוואות!$E$13,IF(DAY(מרכז!A201)=הלוואות!$F$13,הלוואות!$G$13,0),0),0)+IF(A201&gt;=הלוואות!$D$14,IF(מרכז!A201&lt;=הלוואות!$E$14,IF(DAY(מרכז!A201)=הלוואות!$F$14,הלוואות!$G$14,0),0),0)+IF(A201&gt;=הלוואות!$D$15,IF(מרכז!A201&lt;=הלוואות!$E$15,IF(DAY(מרכז!A201)=הלוואות!$F$15,הלוואות!$G$15,0),0),0)+IF(A201&gt;=הלוואות!$D$16,IF(מרכז!A201&lt;=הלוואות!$E$16,IF(DAY(מרכז!A201)=הלוואות!$F$16,הלוואות!$G$16,0),0),0)+IF(A201&gt;=הלוואות!$D$17,IF(מרכז!A201&lt;=הלוואות!$E$17,IF(DAY(מרכז!A201)=הלוואות!$F$17,הלוואות!$G$17,0),0),0)+IF(A201&gt;=הלוואות!$D$18,IF(מרכז!A201&lt;=הלוואות!$E$18,IF(DAY(מרכז!A201)=הלוואות!$F$18,הלוואות!$G$18,0),0),0)+IF(A201&gt;=הלוואות!$D$19,IF(מרכז!A201&lt;=הלוואות!$E$19,IF(DAY(מרכז!A201)=הלוואות!$F$19,הלוואות!$G$19,0),0),0)+IF(A201&gt;=הלוואות!$D$20,IF(מרכז!A201&lt;=הלוואות!$E$20,IF(DAY(מרכז!A201)=הלוואות!$F$20,הלוואות!$G$20,0),0),0)+IF(A201&gt;=הלוואות!$D$21,IF(מרכז!A201&lt;=הלוואות!$E$21,IF(DAY(מרכז!A201)=הלוואות!$F$21,הלוואות!$G$21,0),0),0)+IF(A201&gt;=הלוואות!$D$22,IF(מרכז!A201&lt;=הלוואות!$E$22,IF(DAY(מרכז!A201)=הלוואות!$F$22,הלוואות!$G$22,0),0),0)+IF(A201&gt;=הלוואות!$D$23,IF(מרכז!A201&lt;=הלוואות!$E$23,IF(DAY(מרכז!A201)=הלוואות!$F$23,הלוואות!$G$23,0),0),0)+IF(A201&gt;=הלוואות!$D$24,IF(מרכז!A201&lt;=הלוואות!$E$24,IF(DAY(מרכז!A201)=הלוואות!$F$24,הלוואות!$G$24,0),0),0)+IF(A201&gt;=הלוואות!$D$25,IF(מרכז!A201&lt;=הלוואות!$E$25,IF(DAY(מרכז!A201)=הלוואות!$F$25,הלוואות!$G$25,0),0),0)+IF(A201&gt;=הלוואות!$D$26,IF(מרכז!A201&lt;=הלוואות!$E$26,IF(DAY(מרכז!A201)=הלוואות!$F$26,הלוואות!$G$26,0),0),0)+IF(A201&gt;=הלוואות!$D$27,IF(מרכז!A201&lt;=הלוואות!$E$27,IF(DAY(מרכז!A201)=הלוואות!$F$27,הלוואות!$G$27,0),0),0)+IF(A201&gt;=הלוואות!$D$28,IF(מרכז!A201&lt;=הלוואות!$E$28,IF(DAY(מרכז!A201)=הלוואות!$F$28,הלוואות!$G$28,0),0),0)+IF(A201&gt;=הלוואות!$D$29,IF(מרכז!A201&lt;=הלוואות!$E$29,IF(DAY(מרכז!A201)=הלוואות!$F$29,הלוואות!$G$29,0),0),0)+IF(A201&gt;=הלוואות!$D$30,IF(מרכז!A201&lt;=הלוואות!$E$30,IF(DAY(מרכז!A201)=הלוואות!$F$30,הלוואות!$G$30,0),0),0)+IF(A201&gt;=הלוואות!$D$31,IF(מרכז!A201&lt;=הלוואות!$E$31,IF(DAY(מרכז!A201)=הלוואות!$F$31,הלוואות!$G$31,0),0),0)+IF(A201&gt;=הלוואות!$D$32,IF(מרכז!A201&lt;=הלוואות!$E$32,IF(DAY(מרכז!A201)=הלוואות!$F$32,הלוואות!$G$32,0),0),0)+IF(A201&gt;=הלוואות!$D$33,IF(מרכז!A201&lt;=הלוואות!$E$33,IF(DAY(מרכז!A201)=הלוואות!$F$33,הלוואות!$G$33,0),0),0)+IF(A201&gt;=הלוואות!$D$34,IF(מרכז!A201&lt;=הלוואות!$E$34,IF(DAY(מרכז!A201)=הלוואות!$F$34,הלוואות!$G$34,0),0),0)</f>
        <v>0</v>
      </c>
      <c r="E201" s="93">
        <f>SUMIF(הלוואות!$D$46:$D$65,מרכז!A201,הלוואות!$E$46:$E$65)</f>
        <v>0</v>
      </c>
      <c r="F201" s="93">
        <f>SUMIF(נכנסים!$A$5:$A$5890,מרכז!A201,נכנסים!$B$5:$B$5890)</f>
        <v>0</v>
      </c>
      <c r="G201" s="94"/>
      <c r="H201" s="94"/>
      <c r="I201" s="94"/>
      <c r="J201" s="99">
        <f t="shared" si="3"/>
        <v>50000</v>
      </c>
    </row>
    <row r="202" spans="1:10">
      <c r="A202" s="153">
        <v>45855</v>
      </c>
      <c r="B202" s="93">
        <f>SUMIF(יוצאים!$A$5:$A$5835,מרכז!A202,יוצאים!$D$5:$D$5835)</f>
        <v>0</v>
      </c>
      <c r="C202" s="93">
        <f>HLOOKUP(DAY($A202),'טב.הו"ק'!$G$4:$AK$162,'טב.הו"ק'!$A$162+2,FALSE)</f>
        <v>0</v>
      </c>
      <c r="D202" s="93">
        <f>IF(A202&gt;=הלוואות!$D$5,IF(מרכז!A202&lt;=הלוואות!$E$5,IF(DAY(מרכז!A202)=הלוואות!$F$5,הלוואות!$G$5,0),0),0)+IF(A202&gt;=הלוואות!$D$6,IF(מרכז!A202&lt;=הלוואות!$E$6,IF(DAY(מרכז!A202)=הלוואות!$F$6,הלוואות!$G$6,0),0),0)+IF(A202&gt;=הלוואות!$D$7,IF(מרכז!A202&lt;=הלוואות!$E$7,IF(DAY(מרכז!A202)=הלוואות!$F$7,הלוואות!$G$7,0),0),0)+IF(A202&gt;=הלוואות!$D$8,IF(מרכז!A202&lt;=הלוואות!$E$8,IF(DAY(מרכז!A202)=הלוואות!$F$8,הלוואות!$G$8,0),0),0)+IF(A202&gt;=הלוואות!$D$9,IF(מרכז!A202&lt;=הלוואות!$E$9,IF(DAY(מרכז!A202)=הלוואות!$F$9,הלוואות!$G$9,0),0),0)+IF(A202&gt;=הלוואות!$D$10,IF(מרכז!A202&lt;=הלוואות!$E$10,IF(DAY(מרכז!A202)=הלוואות!$F$10,הלוואות!$G$10,0),0),0)+IF(A202&gt;=הלוואות!$D$11,IF(מרכז!A202&lt;=הלוואות!$E$11,IF(DAY(מרכז!A202)=הלוואות!$F$11,הלוואות!$G$11,0),0),0)+IF(A202&gt;=הלוואות!$D$12,IF(מרכז!A202&lt;=הלוואות!$E$12,IF(DAY(מרכז!A202)=הלוואות!$F$12,הלוואות!$G$12,0),0),0)+IF(A202&gt;=הלוואות!$D$13,IF(מרכז!A202&lt;=הלוואות!$E$13,IF(DAY(מרכז!A202)=הלוואות!$F$13,הלוואות!$G$13,0),0),0)+IF(A202&gt;=הלוואות!$D$14,IF(מרכז!A202&lt;=הלוואות!$E$14,IF(DAY(מרכז!A202)=הלוואות!$F$14,הלוואות!$G$14,0),0),0)+IF(A202&gt;=הלוואות!$D$15,IF(מרכז!A202&lt;=הלוואות!$E$15,IF(DAY(מרכז!A202)=הלוואות!$F$15,הלוואות!$G$15,0),0),0)+IF(A202&gt;=הלוואות!$D$16,IF(מרכז!A202&lt;=הלוואות!$E$16,IF(DAY(מרכז!A202)=הלוואות!$F$16,הלוואות!$G$16,0),0),0)+IF(A202&gt;=הלוואות!$D$17,IF(מרכז!A202&lt;=הלוואות!$E$17,IF(DAY(מרכז!A202)=הלוואות!$F$17,הלוואות!$G$17,0),0),0)+IF(A202&gt;=הלוואות!$D$18,IF(מרכז!A202&lt;=הלוואות!$E$18,IF(DAY(מרכז!A202)=הלוואות!$F$18,הלוואות!$G$18,0),0),0)+IF(A202&gt;=הלוואות!$D$19,IF(מרכז!A202&lt;=הלוואות!$E$19,IF(DAY(מרכז!A202)=הלוואות!$F$19,הלוואות!$G$19,0),0),0)+IF(A202&gt;=הלוואות!$D$20,IF(מרכז!A202&lt;=הלוואות!$E$20,IF(DAY(מרכז!A202)=הלוואות!$F$20,הלוואות!$G$20,0),0),0)+IF(A202&gt;=הלוואות!$D$21,IF(מרכז!A202&lt;=הלוואות!$E$21,IF(DAY(מרכז!A202)=הלוואות!$F$21,הלוואות!$G$21,0),0),0)+IF(A202&gt;=הלוואות!$D$22,IF(מרכז!A202&lt;=הלוואות!$E$22,IF(DAY(מרכז!A202)=הלוואות!$F$22,הלוואות!$G$22,0),0),0)+IF(A202&gt;=הלוואות!$D$23,IF(מרכז!A202&lt;=הלוואות!$E$23,IF(DAY(מרכז!A202)=הלוואות!$F$23,הלוואות!$G$23,0),0),0)+IF(A202&gt;=הלוואות!$D$24,IF(מרכז!A202&lt;=הלוואות!$E$24,IF(DAY(מרכז!A202)=הלוואות!$F$24,הלוואות!$G$24,0),0),0)+IF(A202&gt;=הלוואות!$D$25,IF(מרכז!A202&lt;=הלוואות!$E$25,IF(DAY(מרכז!A202)=הלוואות!$F$25,הלוואות!$G$25,0),0),0)+IF(A202&gt;=הלוואות!$D$26,IF(מרכז!A202&lt;=הלוואות!$E$26,IF(DAY(מרכז!A202)=הלוואות!$F$26,הלוואות!$G$26,0),0),0)+IF(A202&gt;=הלוואות!$D$27,IF(מרכז!A202&lt;=הלוואות!$E$27,IF(DAY(מרכז!A202)=הלוואות!$F$27,הלוואות!$G$27,0),0),0)+IF(A202&gt;=הלוואות!$D$28,IF(מרכז!A202&lt;=הלוואות!$E$28,IF(DAY(מרכז!A202)=הלוואות!$F$28,הלוואות!$G$28,0),0),0)+IF(A202&gt;=הלוואות!$D$29,IF(מרכז!A202&lt;=הלוואות!$E$29,IF(DAY(מרכז!A202)=הלוואות!$F$29,הלוואות!$G$29,0),0),0)+IF(A202&gt;=הלוואות!$D$30,IF(מרכז!A202&lt;=הלוואות!$E$30,IF(DAY(מרכז!A202)=הלוואות!$F$30,הלוואות!$G$30,0),0),0)+IF(A202&gt;=הלוואות!$D$31,IF(מרכז!A202&lt;=הלוואות!$E$31,IF(DAY(מרכז!A202)=הלוואות!$F$31,הלוואות!$G$31,0),0),0)+IF(A202&gt;=הלוואות!$D$32,IF(מרכז!A202&lt;=הלוואות!$E$32,IF(DAY(מרכז!A202)=הלוואות!$F$32,הלוואות!$G$32,0),0),0)+IF(A202&gt;=הלוואות!$D$33,IF(מרכז!A202&lt;=הלוואות!$E$33,IF(DAY(מרכז!A202)=הלוואות!$F$33,הלוואות!$G$33,0),0),0)+IF(A202&gt;=הלוואות!$D$34,IF(מרכז!A202&lt;=הלוואות!$E$34,IF(DAY(מרכז!A202)=הלוואות!$F$34,הלוואות!$G$34,0),0),0)</f>
        <v>0</v>
      </c>
      <c r="E202" s="93">
        <f>SUMIF(הלוואות!$D$46:$D$65,מרכז!A202,הלוואות!$E$46:$E$65)</f>
        <v>0</v>
      </c>
      <c r="F202" s="93">
        <f>SUMIF(נכנסים!$A$5:$A$5890,מרכז!A202,נכנסים!$B$5:$B$5890)</f>
        <v>0</v>
      </c>
      <c r="G202" s="94"/>
      <c r="H202" s="94"/>
      <c r="I202" s="94"/>
      <c r="J202" s="99">
        <f t="shared" si="3"/>
        <v>50000</v>
      </c>
    </row>
    <row r="203" spans="1:10">
      <c r="A203" s="153">
        <v>45856</v>
      </c>
      <c r="B203" s="93">
        <f>SUMIF(יוצאים!$A$5:$A$5835,מרכז!A203,יוצאים!$D$5:$D$5835)</f>
        <v>0</v>
      </c>
      <c r="C203" s="93">
        <f>HLOOKUP(DAY($A203),'טב.הו"ק'!$G$4:$AK$162,'טב.הו"ק'!$A$162+2,FALSE)</f>
        <v>0</v>
      </c>
      <c r="D203" s="93">
        <f>IF(A203&gt;=הלוואות!$D$5,IF(מרכז!A203&lt;=הלוואות!$E$5,IF(DAY(מרכז!A203)=הלוואות!$F$5,הלוואות!$G$5,0),0),0)+IF(A203&gt;=הלוואות!$D$6,IF(מרכז!A203&lt;=הלוואות!$E$6,IF(DAY(מרכז!A203)=הלוואות!$F$6,הלוואות!$G$6,0),0),0)+IF(A203&gt;=הלוואות!$D$7,IF(מרכז!A203&lt;=הלוואות!$E$7,IF(DAY(מרכז!A203)=הלוואות!$F$7,הלוואות!$G$7,0),0),0)+IF(A203&gt;=הלוואות!$D$8,IF(מרכז!A203&lt;=הלוואות!$E$8,IF(DAY(מרכז!A203)=הלוואות!$F$8,הלוואות!$G$8,0),0),0)+IF(A203&gt;=הלוואות!$D$9,IF(מרכז!A203&lt;=הלוואות!$E$9,IF(DAY(מרכז!A203)=הלוואות!$F$9,הלוואות!$G$9,0),0),0)+IF(A203&gt;=הלוואות!$D$10,IF(מרכז!A203&lt;=הלוואות!$E$10,IF(DAY(מרכז!A203)=הלוואות!$F$10,הלוואות!$G$10,0),0),0)+IF(A203&gt;=הלוואות!$D$11,IF(מרכז!A203&lt;=הלוואות!$E$11,IF(DAY(מרכז!A203)=הלוואות!$F$11,הלוואות!$G$11,0),0),0)+IF(A203&gt;=הלוואות!$D$12,IF(מרכז!A203&lt;=הלוואות!$E$12,IF(DAY(מרכז!A203)=הלוואות!$F$12,הלוואות!$G$12,0),0),0)+IF(A203&gt;=הלוואות!$D$13,IF(מרכז!A203&lt;=הלוואות!$E$13,IF(DAY(מרכז!A203)=הלוואות!$F$13,הלוואות!$G$13,0),0),0)+IF(A203&gt;=הלוואות!$D$14,IF(מרכז!A203&lt;=הלוואות!$E$14,IF(DAY(מרכז!A203)=הלוואות!$F$14,הלוואות!$G$14,0),0),0)+IF(A203&gt;=הלוואות!$D$15,IF(מרכז!A203&lt;=הלוואות!$E$15,IF(DAY(מרכז!A203)=הלוואות!$F$15,הלוואות!$G$15,0),0),0)+IF(A203&gt;=הלוואות!$D$16,IF(מרכז!A203&lt;=הלוואות!$E$16,IF(DAY(מרכז!A203)=הלוואות!$F$16,הלוואות!$G$16,0),0),0)+IF(A203&gt;=הלוואות!$D$17,IF(מרכז!A203&lt;=הלוואות!$E$17,IF(DAY(מרכז!A203)=הלוואות!$F$17,הלוואות!$G$17,0),0),0)+IF(A203&gt;=הלוואות!$D$18,IF(מרכז!A203&lt;=הלוואות!$E$18,IF(DAY(מרכז!A203)=הלוואות!$F$18,הלוואות!$G$18,0),0),0)+IF(A203&gt;=הלוואות!$D$19,IF(מרכז!A203&lt;=הלוואות!$E$19,IF(DAY(מרכז!A203)=הלוואות!$F$19,הלוואות!$G$19,0),0),0)+IF(A203&gt;=הלוואות!$D$20,IF(מרכז!A203&lt;=הלוואות!$E$20,IF(DAY(מרכז!A203)=הלוואות!$F$20,הלוואות!$G$20,0),0),0)+IF(A203&gt;=הלוואות!$D$21,IF(מרכז!A203&lt;=הלוואות!$E$21,IF(DAY(מרכז!A203)=הלוואות!$F$21,הלוואות!$G$21,0),0),0)+IF(A203&gt;=הלוואות!$D$22,IF(מרכז!A203&lt;=הלוואות!$E$22,IF(DAY(מרכז!A203)=הלוואות!$F$22,הלוואות!$G$22,0),0),0)+IF(A203&gt;=הלוואות!$D$23,IF(מרכז!A203&lt;=הלוואות!$E$23,IF(DAY(מרכז!A203)=הלוואות!$F$23,הלוואות!$G$23,0),0),0)+IF(A203&gt;=הלוואות!$D$24,IF(מרכז!A203&lt;=הלוואות!$E$24,IF(DAY(מרכז!A203)=הלוואות!$F$24,הלוואות!$G$24,0),0),0)+IF(A203&gt;=הלוואות!$D$25,IF(מרכז!A203&lt;=הלוואות!$E$25,IF(DAY(מרכז!A203)=הלוואות!$F$25,הלוואות!$G$25,0),0),0)+IF(A203&gt;=הלוואות!$D$26,IF(מרכז!A203&lt;=הלוואות!$E$26,IF(DAY(מרכז!A203)=הלוואות!$F$26,הלוואות!$G$26,0),0),0)+IF(A203&gt;=הלוואות!$D$27,IF(מרכז!A203&lt;=הלוואות!$E$27,IF(DAY(מרכז!A203)=הלוואות!$F$27,הלוואות!$G$27,0),0),0)+IF(A203&gt;=הלוואות!$D$28,IF(מרכז!A203&lt;=הלוואות!$E$28,IF(DAY(מרכז!A203)=הלוואות!$F$28,הלוואות!$G$28,0),0),0)+IF(A203&gt;=הלוואות!$D$29,IF(מרכז!A203&lt;=הלוואות!$E$29,IF(DAY(מרכז!A203)=הלוואות!$F$29,הלוואות!$G$29,0),0),0)+IF(A203&gt;=הלוואות!$D$30,IF(מרכז!A203&lt;=הלוואות!$E$30,IF(DAY(מרכז!A203)=הלוואות!$F$30,הלוואות!$G$30,0),0),0)+IF(A203&gt;=הלוואות!$D$31,IF(מרכז!A203&lt;=הלוואות!$E$31,IF(DAY(מרכז!A203)=הלוואות!$F$31,הלוואות!$G$31,0),0),0)+IF(A203&gt;=הלוואות!$D$32,IF(מרכז!A203&lt;=הלוואות!$E$32,IF(DAY(מרכז!A203)=הלוואות!$F$32,הלוואות!$G$32,0),0),0)+IF(A203&gt;=הלוואות!$D$33,IF(מרכז!A203&lt;=הלוואות!$E$33,IF(DAY(מרכז!A203)=הלוואות!$F$33,הלוואות!$G$33,0),0),0)+IF(A203&gt;=הלוואות!$D$34,IF(מרכז!A203&lt;=הלוואות!$E$34,IF(DAY(מרכז!A203)=הלוואות!$F$34,הלוואות!$G$34,0),0),0)</f>
        <v>0</v>
      </c>
      <c r="E203" s="93">
        <f>SUMIF(הלוואות!$D$46:$D$65,מרכז!A203,הלוואות!$E$46:$E$65)</f>
        <v>0</v>
      </c>
      <c r="F203" s="93">
        <f>SUMIF(נכנסים!$A$5:$A$5890,מרכז!A203,נכנסים!$B$5:$B$5890)</f>
        <v>0</v>
      </c>
      <c r="G203" s="94"/>
      <c r="H203" s="94"/>
      <c r="I203" s="94"/>
      <c r="J203" s="99">
        <f t="shared" si="3"/>
        <v>50000</v>
      </c>
    </row>
    <row r="204" spans="1:10">
      <c r="A204" s="153">
        <v>45857</v>
      </c>
      <c r="B204" s="93">
        <f>SUMIF(יוצאים!$A$5:$A$5835,מרכז!A204,יוצאים!$D$5:$D$5835)</f>
        <v>0</v>
      </c>
      <c r="C204" s="93">
        <f>HLOOKUP(DAY($A204),'טב.הו"ק'!$G$4:$AK$162,'טב.הו"ק'!$A$162+2,FALSE)</f>
        <v>0</v>
      </c>
      <c r="D204" s="93">
        <f>IF(A204&gt;=הלוואות!$D$5,IF(מרכז!A204&lt;=הלוואות!$E$5,IF(DAY(מרכז!A204)=הלוואות!$F$5,הלוואות!$G$5,0),0),0)+IF(A204&gt;=הלוואות!$D$6,IF(מרכז!A204&lt;=הלוואות!$E$6,IF(DAY(מרכז!A204)=הלוואות!$F$6,הלוואות!$G$6,0),0),0)+IF(A204&gt;=הלוואות!$D$7,IF(מרכז!A204&lt;=הלוואות!$E$7,IF(DAY(מרכז!A204)=הלוואות!$F$7,הלוואות!$G$7,0),0),0)+IF(A204&gt;=הלוואות!$D$8,IF(מרכז!A204&lt;=הלוואות!$E$8,IF(DAY(מרכז!A204)=הלוואות!$F$8,הלוואות!$G$8,0),0),0)+IF(A204&gt;=הלוואות!$D$9,IF(מרכז!A204&lt;=הלוואות!$E$9,IF(DAY(מרכז!A204)=הלוואות!$F$9,הלוואות!$G$9,0),0),0)+IF(A204&gt;=הלוואות!$D$10,IF(מרכז!A204&lt;=הלוואות!$E$10,IF(DAY(מרכז!A204)=הלוואות!$F$10,הלוואות!$G$10,0),0),0)+IF(A204&gt;=הלוואות!$D$11,IF(מרכז!A204&lt;=הלוואות!$E$11,IF(DAY(מרכז!A204)=הלוואות!$F$11,הלוואות!$G$11,0),0),0)+IF(A204&gt;=הלוואות!$D$12,IF(מרכז!A204&lt;=הלוואות!$E$12,IF(DAY(מרכז!A204)=הלוואות!$F$12,הלוואות!$G$12,0),0),0)+IF(A204&gt;=הלוואות!$D$13,IF(מרכז!A204&lt;=הלוואות!$E$13,IF(DAY(מרכז!A204)=הלוואות!$F$13,הלוואות!$G$13,0),0),0)+IF(A204&gt;=הלוואות!$D$14,IF(מרכז!A204&lt;=הלוואות!$E$14,IF(DAY(מרכז!A204)=הלוואות!$F$14,הלוואות!$G$14,0),0),0)+IF(A204&gt;=הלוואות!$D$15,IF(מרכז!A204&lt;=הלוואות!$E$15,IF(DAY(מרכז!A204)=הלוואות!$F$15,הלוואות!$G$15,0),0),0)+IF(A204&gt;=הלוואות!$D$16,IF(מרכז!A204&lt;=הלוואות!$E$16,IF(DAY(מרכז!A204)=הלוואות!$F$16,הלוואות!$G$16,0),0),0)+IF(A204&gt;=הלוואות!$D$17,IF(מרכז!A204&lt;=הלוואות!$E$17,IF(DAY(מרכז!A204)=הלוואות!$F$17,הלוואות!$G$17,0),0),0)+IF(A204&gt;=הלוואות!$D$18,IF(מרכז!A204&lt;=הלוואות!$E$18,IF(DAY(מרכז!A204)=הלוואות!$F$18,הלוואות!$G$18,0),0),0)+IF(A204&gt;=הלוואות!$D$19,IF(מרכז!A204&lt;=הלוואות!$E$19,IF(DAY(מרכז!A204)=הלוואות!$F$19,הלוואות!$G$19,0),0),0)+IF(A204&gt;=הלוואות!$D$20,IF(מרכז!A204&lt;=הלוואות!$E$20,IF(DAY(מרכז!A204)=הלוואות!$F$20,הלוואות!$G$20,0),0),0)+IF(A204&gt;=הלוואות!$D$21,IF(מרכז!A204&lt;=הלוואות!$E$21,IF(DAY(מרכז!A204)=הלוואות!$F$21,הלוואות!$G$21,0),0),0)+IF(A204&gt;=הלוואות!$D$22,IF(מרכז!A204&lt;=הלוואות!$E$22,IF(DAY(מרכז!A204)=הלוואות!$F$22,הלוואות!$G$22,0),0),0)+IF(A204&gt;=הלוואות!$D$23,IF(מרכז!A204&lt;=הלוואות!$E$23,IF(DAY(מרכז!A204)=הלוואות!$F$23,הלוואות!$G$23,0),0),0)+IF(A204&gt;=הלוואות!$D$24,IF(מרכז!A204&lt;=הלוואות!$E$24,IF(DAY(מרכז!A204)=הלוואות!$F$24,הלוואות!$G$24,0),0),0)+IF(A204&gt;=הלוואות!$D$25,IF(מרכז!A204&lt;=הלוואות!$E$25,IF(DAY(מרכז!A204)=הלוואות!$F$25,הלוואות!$G$25,0),0),0)+IF(A204&gt;=הלוואות!$D$26,IF(מרכז!A204&lt;=הלוואות!$E$26,IF(DAY(מרכז!A204)=הלוואות!$F$26,הלוואות!$G$26,0),0),0)+IF(A204&gt;=הלוואות!$D$27,IF(מרכז!A204&lt;=הלוואות!$E$27,IF(DAY(מרכז!A204)=הלוואות!$F$27,הלוואות!$G$27,0),0),0)+IF(A204&gt;=הלוואות!$D$28,IF(מרכז!A204&lt;=הלוואות!$E$28,IF(DAY(מרכז!A204)=הלוואות!$F$28,הלוואות!$G$28,0),0),0)+IF(A204&gt;=הלוואות!$D$29,IF(מרכז!A204&lt;=הלוואות!$E$29,IF(DAY(מרכז!A204)=הלוואות!$F$29,הלוואות!$G$29,0),0),0)+IF(A204&gt;=הלוואות!$D$30,IF(מרכז!A204&lt;=הלוואות!$E$30,IF(DAY(מרכז!A204)=הלוואות!$F$30,הלוואות!$G$30,0),0),0)+IF(A204&gt;=הלוואות!$D$31,IF(מרכז!A204&lt;=הלוואות!$E$31,IF(DAY(מרכז!A204)=הלוואות!$F$31,הלוואות!$G$31,0),0),0)+IF(A204&gt;=הלוואות!$D$32,IF(מרכז!A204&lt;=הלוואות!$E$32,IF(DAY(מרכז!A204)=הלוואות!$F$32,הלוואות!$G$32,0),0),0)+IF(A204&gt;=הלוואות!$D$33,IF(מרכז!A204&lt;=הלוואות!$E$33,IF(DAY(מרכז!A204)=הלוואות!$F$33,הלוואות!$G$33,0),0),0)+IF(A204&gt;=הלוואות!$D$34,IF(מרכז!A204&lt;=הלוואות!$E$34,IF(DAY(מרכז!A204)=הלוואות!$F$34,הלוואות!$G$34,0),0),0)</f>
        <v>0</v>
      </c>
      <c r="E204" s="93">
        <f>SUMIF(הלוואות!$D$46:$D$65,מרכז!A204,הלוואות!$E$46:$E$65)</f>
        <v>0</v>
      </c>
      <c r="F204" s="93">
        <f>SUMIF(נכנסים!$A$5:$A$5890,מרכז!A204,נכנסים!$B$5:$B$5890)</f>
        <v>0</v>
      </c>
      <c r="G204" s="94"/>
      <c r="H204" s="94"/>
      <c r="I204" s="94"/>
      <c r="J204" s="99">
        <f t="shared" si="3"/>
        <v>50000</v>
      </c>
    </row>
    <row r="205" spans="1:10">
      <c r="A205" s="153">
        <v>45858</v>
      </c>
      <c r="B205" s="93">
        <f>SUMIF(יוצאים!$A$5:$A$5835,מרכז!A205,יוצאים!$D$5:$D$5835)</f>
        <v>0</v>
      </c>
      <c r="C205" s="93">
        <f>HLOOKUP(DAY($A205),'טב.הו"ק'!$G$4:$AK$162,'טב.הו"ק'!$A$162+2,FALSE)</f>
        <v>0</v>
      </c>
      <c r="D205" s="93">
        <f>IF(A205&gt;=הלוואות!$D$5,IF(מרכז!A205&lt;=הלוואות!$E$5,IF(DAY(מרכז!A205)=הלוואות!$F$5,הלוואות!$G$5,0),0),0)+IF(A205&gt;=הלוואות!$D$6,IF(מרכז!A205&lt;=הלוואות!$E$6,IF(DAY(מרכז!A205)=הלוואות!$F$6,הלוואות!$G$6,0),0),0)+IF(A205&gt;=הלוואות!$D$7,IF(מרכז!A205&lt;=הלוואות!$E$7,IF(DAY(מרכז!A205)=הלוואות!$F$7,הלוואות!$G$7,0),0),0)+IF(A205&gt;=הלוואות!$D$8,IF(מרכז!A205&lt;=הלוואות!$E$8,IF(DAY(מרכז!A205)=הלוואות!$F$8,הלוואות!$G$8,0),0),0)+IF(A205&gt;=הלוואות!$D$9,IF(מרכז!A205&lt;=הלוואות!$E$9,IF(DAY(מרכז!A205)=הלוואות!$F$9,הלוואות!$G$9,0),0),0)+IF(A205&gt;=הלוואות!$D$10,IF(מרכז!A205&lt;=הלוואות!$E$10,IF(DAY(מרכז!A205)=הלוואות!$F$10,הלוואות!$G$10,0),0),0)+IF(A205&gt;=הלוואות!$D$11,IF(מרכז!A205&lt;=הלוואות!$E$11,IF(DAY(מרכז!A205)=הלוואות!$F$11,הלוואות!$G$11,0),0),0)+IF(A205&gt;=הלוואות!$D$12,IF(מרכז!A205&lt;=הלוואות!$E$12,IF(DAY(מרכז!A205)=הלוואות!$F$12,הלוואות!$G$12,0),0),0)+IF(A205&gt;=הלוואות!$D$13,IF(מרכז!A205&lt;=הלוואות!$E$13,IF(DAY(מרכז!A205)=הלוואות!$F$13,הלוואות!$G$13,0),0),0)+IF(A205&gt;=הלוואות!$D$14,IF(מרכז!A205&lt;=הלוואות!$E$14,IF(DAY(מרכז!A205)=הלוואות!$F$14,הלוואות!$G$14,0),0),0)+IF(A205&gt;=הלוואות!$D$15,IF(מרכז!A205&lt;=הלוואות!$E$15,IF(DAY(מרכז!A205)=הלוואות!$F$15,הלוואות!$G$15,0),0),0)+IF(A205&gt;=הלוואות!$D$16,IF(מרכז!A205&lt;=הלוואות!$E$16,IF(DAY(מרכז!A205)=הלוואות!$F$16,הלוואות!$G$16,0),0),0)+IF(A205&gt;=הלוואות!$D$17,IF(מרכז!A205&lt;=הלוואות!$E$17,IF(DAY(מרכז!A205)=הלוואות!$F$17,הלוואות!$G$17,0),0),0)+IF(A205&gt;=הלוואות!$D$18,IF(מרכז!A205&lt;=הלוואות!$E$18,IF(DAY(מרכז!A205)=הלוואות!$F$18,הלוואות!$G$18,0),0),0)+IF(A205&gt;=הלוואות!$D$19,IF(מרכז!A205&lt;=הלוואות!$E$19,IF(DAY(מרכז!A205)=הלוואות!$F$19,הלוואות!$G$19,0),0),0)+IF(A205&gt;=הלוואות!$D$20,IF(מרכז!A205&lt;=הלוואות!$E$20,IF(DAY(מרכז!A205)=הלוואות!$F$20,הלוואות!$G$20,0),0),0)+IF(A205&gt;=הלוואות!$D$21,IF(מרכז!A205&lt;=הלוואות!$E$21,IF(DAY(מרכז!A205)=הלוואות!$F$21,הלוואות!$G$21,0),0),0)+IF(A205&gt;=הלוואות!$D$22,IF(מרכז!A205&lt;=הלוואות!$E$22,IF(DAY(מרכז!A205)=הלוואות!$F$22,הלוואות!$G$22,0),0),0)+IF(A205&gt;=הלוואות!$D$23,IF(מרכז!A205&lt;=הלוואות!$E$23,IF(DAY(מרכז!A205)=הלוואות!$F$23,הלוואות!$G$23,0),0),0)+IF(A205&gt;=הלוואות!$D$24,IF(מרכז!A205&lt;=הלוואות!$E$24,IF(DAY(מרכז!A205)=הלוואות!$F$24,הלוואות!$G$24,0),0),0)+IF(A205&gt;=הלוואות!$D$25,IF(מרכז!A205&lt;=הלוואות!$E$25,IF(DAY(מרכז!A205)=הלוואות!$F$25,הלוואות!$G$25,0),0),0)+IF(A205&gt;=הלוואות!$D$26,IF(מרכז!A205&lt;=הלוואות!$E$26,IF(DAY(מרכז!A205)=הלוואות!$F$26,הלוואות!$G$26,0),0),0)+IF(A205&gt;=הלוואות!$D$27,IF(מרכז!A205&lt;=הלוואות!$E$27,IF(DAY(מרכז!A205)=הלוואות!$F$27,הלוואות!$G$27,0),0),0)+IF(A205&gt;=הלוואות!$D$28,IF(מרכז!A205&lt;=הלוואות!$E$28,IF(DAY(מרכז!A205)=הלוואות!$F$28,הלוואות!$G$28,0),0),0)+IF(A205&gt;=הלוואות!$D$29,IF(מרכז!A205&lt;=הלוואות!$E$29,IF(DAY(מרכז!A205)=הלוואות!$F$29,הלוואות!$G$29,0),0),0)+IF(A205&gt;=הלוואות!$D$30,IF(מרכז!A205&lt;=הלוואות!$E$30,IF(DAY(מרכז!A205)=הלוואות!$F$30,הלוואות!$G$30,0),0),0)+IF(A205&gt;=הלוואות!$D$31,IF(מרכז!A205&lt;=הלוואות!$E$31,IF(DAY(מרכז!A205)=הלוואות!$F$31,הלוואות!$G$31,0),0),0)+IF(A205&gt;=הלוואות!$D$32,IF(מרכז!A205&lt;=הלוואות!$E$32,IF(DAY(מרכז!A205)=הלוואות!$F$32,הלוואות!$G$32,0),0),0)+IF(A205&gt;=הלוואות!$D$33,IF(מרכז!A205&lt;=הלוואות!$E$33,IF(DAY(מרכז!A205)=הלוואות!$F$33,הלוואות!$G$33,0),0),0)+IF(A205&gt;=הלוואות!$D$34,IF(מרכז!A205&lt;=הלוואות!$E$34,IF(DAY(מרכז!A205)=הלוואות!$F$34,הלוואות!$G$34,0),0),0)</f>
        <v>0</v>
      </c>
      <c r="E205" s="93">
        <f>SUMIF(הלוואות!$D$46:$D$65,מרכז!A205,הלוואות!$E$46:$E$65)</f>
        <v>0</v>
      </c>
      <c r="F205" s="93">
        <f>SUMIF(נכנסים!$A$5:$A$5890,מרכז!A205,נכנסים!$B$5:$B$5890)</f>
        <v>0</v>
      </c>
      <c r="G205" s="94"/>
      <c r="H205" s="94"/>
      <c r="I205" s="94"/>
      <c r="J205" s="99">
        <f t="shared" si="3"/>
        <v>50000</v>
      </c>
    </row>
    <row r="206" spans="1:10">
      <c r="A206" s="153">
        <v>45859</v>
      </c>
      <c r="B206" s="93">
        <f>SUMIF(יוצאים!$A$5:$A$5835,מרכז!A206,יוצאים!$D$5:$D$5835)</f>
        <v>0</v>
      </c>
      <c r="C206" s="93">
        <f>HLOOKUP(DAY($A206),'טב.הו"ק'!$G$4:$AK$162,'טב.הו"ק'!$A$162+2,FALSE)</f>
        <v>0</v>
      </c>
      <c r="D206" s="93">
        <f>IF(A206&gt;=הלוואות!$D$5,IF(מרכז!A206&lt;=הלוואות!$E$5,IF(DAY(מרכז!A206)=הלוואות!$F$5,הלוואות!$G$5,0),0),0)+IF(A206&gt;=הלוואות!$D$6,IF(מרכז!A206&lt;=הלוואות!$E$6,IF(DAY(מרכז!A206)=הלוואות!$F$6,הלוואות!$G$6,0),0),0)+IF(A206&gt;=הלוואות!$D$7,IF(מרכז!A206&lt;=הלוואות!$E$7,IF(DAY(מרכז!A206)=הלוואות!$F$7,הלוואות!$G$7,0),0),0)+IF(A206&gt;=הלוואות!$D$8,IF(מרכז!A206&lt;=הלוואות!$E$8,IF(DAY(מרכז!A206)=הלוואות!$F$8,הלוואות!$G$8,0),0),0)+IF(A206&gt;=הלוואות!$D$9,IF(מרכז!A206&lt;=הלוואות!$E$9,IF(DAY(מרכז!A206)=הלוואות!$F$9,הלוואות!$G$9,0),0),0)+IF(A206&gt;=הלוואות!$D$10,IF(מרכז!A206&lt;=הלוואות!$E$10,IF(DAY(מרכז!A206)=הלוואות!$F$10,הלוואות!$G$10,0),0),0)+IF(A206&gt;=הלוואות!$D$11,IF(מרכז!A206&lt;=הלוואות!$E$11,IF(DAY(מרכז!A206)=הלוואות!$F$11,הלוואות!$G$11,0),0),0)+IF(A206&gt;=הלוואות!$D$12,IF(מרכז!A206&lt;=הלוואות!$E$12,IF(DAY(מרכז!A206)=הלוואות!$F$12,הלוואות!$G$12,0),0),0)+IF(A206&gt;=הלוואות!$D$13,IF(מרכז!A206&lt;=הלוואות!$E$13,IF(DAY(מרכז!A206)=הלוואות!$F$13,הלוואות!$G$13,0),0),0)+IF(A206&gt;=הלוואות!$D$14,IF(מרכז!A206&lt;=הלוואות!$E$14,IF(DAY(מרכז!A206)=הלוואות!$F$14,הלוואות!$G$14,0),0),0)+IF(A206&gt;=הלוואות!$D$15,IF(מרכז!A206&lt;=הלוואות!$E$15,IF(DAY(מרכז!A206)=הלוואות!$F$15,הלוואות!$G$15,0),0),0)+IF(A206&gt;=הלוואות!$D$16,IF(מרכז!A206&lt;=הלוואות!$E$16,IF(DAY(מרכז!A206)=הלוואות!$F$16,הלוואות!$G$16,0),0),0)+IF(A206&gt;=הלוואות!$D$17,IF(מרכז!A206&lt;=הלוואות!$E$17,IF(DAY(מרכז!A206)=הלוואות!$F$17,הלוואות!$G$17,0),0),0)+IF(A206&gt;=הלוואות!$D$18,IF(מרכז!A206&lt;=הלוואות!$E$18,IF(DAY(מרכז!A206)=הלוואות!$F$18,הלוואות!$G$18,0),0),0)+IF(A206&gt;=הלוואות!$D$19,IF(מרכז!A206&lt;=הלוואות!$E$19,IF(DAY(מרכז!A206)=הלוואות!$F$19,הלוואות!$G$19,0),0),0)+IF(A206&gt;=הלוואות!$D$20,IF(מרכז!A206&lt;=הלוואות!$E$20,IF(DAY(מרכז!A206)=הלוואות!$F$20,הלוואות!$G$20,0),0),0)+IF(A206&gt;=הלוואות!$D$21,IF(מרכז!A206&lt;=הלוואות!$E$21,IF(DAY(מרכז!A206)=הלוואות!$F$21,הלוואות!$G$21,0),0),0)+IF(A206&gt;=הלוואות!$D$22,IF(מרכז!A206&lt;=הלוואות!$E$22,IF(DAY(מרכז!A206)=הלוואות!$F$22,הלוואות!$G$22,0),0),0)+IF(A206&gt;=הלוואות!$D$23,IF(מרכז!A206&lt;=הלוואות!$E$23,IF(DAY(מרכז!A206)=הלוואות!$F$23,הלוואות!$G$23,0),0),0)+IF(A206&gt;=הלוואות!$D$24,IF(מרכז!A206&lt;=הלוואות!$E$24,IF(DAY(מרכז!A206)=הלוואות!$F$24,הלוואות!$G$24,0),0),0)+IF(A206&gt;=הלוואות!$D$25,IF(מרכז!A206&lt;=הלוואות!$E$25,IF(DAY(מרכז!A206)=הלוואות!$F$25,הלוואות!$G$25,0),0),0)+IF(A206&gt;=הלוואות!$D$26,IF(מרכז!A206&lt;=הלוואות!$E$26,IF(DAY(מרכז!A206)=הלוואות!$F$26,הלוואות!$G$26,0),0),0)+IF(A206&gt;=הלוואות!$D$27,IF(מרכז!A206&lt;=הלוואות!$E$27,IF(DAY(מרכז!A206)=הלוואות!$F$27,הלוואות!$G$27,0),0),0)+IF(A206&gt;=הלוואות!$D$28,IF(מרכז!A206&lt;=הלוואות!$E$28,IF(DAY(מרכז!A206)=הלוואות!$F$28,הלוואות!$G$28,0),0),0)+IF(A206&gt;=הלוואות!$D$29,IF(מרכז!A206&lt;=הלוואות!$E$29,IF(DAY(מרכז!A206)=הלוואות!$F$29,הלוואות!$G$29,0),0),0)+IF(A206&gt;=הלוואות!$D$30,IF(מרכז!A206&lt;=הלוואות!$E$30,IF(DAY(מרכז!A206)=הלוואות!$F$30,הלוואות!$G$30,0),0),0)+IF(A206&gt;=הלוואות!$D$31,IF(מרכז!A206&lt;=הלוואות!$E$31,IF(DAY(מרכז!A206)=הלוואות!$F$31,הלוואות!$G$31,0),0),0)+IF(A206&gt;=הלוואות!$D$32,IF(מרכז!A206&lt;=הלוואות!$E$32,IF(DAY(מרכז!A206)=הלוואות!$F$32,הלוואות!$G$32,0),0),0)+IF(A206&gt;=הלוואות!$D$33,IF(מרכז!A206&lt;=הלוואות!$E$33,IF(DAY(מרכז!A206)=הלוואות!$F$33,הלוואות!$G$33,0),0),0)+IF(A206&gt;=הלוואות!$D$34,IF(מרכז!A206&lt;=הלוואות!$E$34,IF(DAY(מרכז!A206)=הלוואות!$F$34,הלוואות!$G$34,0),0),0)</f>
        <v>0</v>
      </c>
      <c r="E206" s="93">
        <f>SUMIF(הלוואות!$D$46:$D$65,מרכז!A206,הלוואות!$E$46:$E$65)</f>
        <v>0</v>
      </c>
      <c r="F206" s="93">
        <f>SUMIF(נכנסים!$A$5:$A$5890,מרכז!A206,נכנסים!$B$5:$B$5890)</f>
        <v>0</v>
      </c>
      <c r="G206" s="94"/>
      <c r="H206" s="94"/>
      <c r="I206" s="94"/>
      <c r="J206" s="99">
        <f t="shared" si="3"/>
        <v>50000</v>
      </c>
    </row>
    <row r="207" spans="1:10">
      <c r="A207" s="153">
        <v>45860</v>
      </c>
      <c r="B207" s="93">
        <f>SUMIF(יוצאים!$A$5:$A$5835,מרכז!A207,יוצאים!$D$5:$D$5835)</f>
        <v>0</v>
      </c>
      <c r="C207" s="93">
        <f>HLOOKUP(DAY($A207),'טב.הו"ק'!$G$4:$AK$162,'טב.הו"ק'!$A$162+2,FALSE)</f>
        <v>0</v>
      </c>
      <c r="D207" s="93">
        <f>IF(A207&gt;=הלוואות!$D$5,IF(מרכז!A207&lt;=הלוואות!$E$5,IF(DAY(מרכז!A207)=הלוואות!$F$5,הלוואות!$G$5,0),0),0)+IF(A207&gt;=הלוואות!$D$6,IF(מרכז!A207&lt;=הלוואות!$E$6,IF(DAY(מרכז!A207)=הלוואות!$F$6,הלוואות!$G$6,0),0),0)+IF(A207&gt;=הלוואות!$D$7,IF(מרכז!A207&lt;=הלוואות!$E$7,IF(DAY(מרכז!A207)=הלוואות!$F$7,הלוואות!$G$7,0),0),0)+IF(A207&gt;=הלוואות!$D$8,IF(מרכז!A207&lt;=הלוואות!$E$8,IF(DAY(מרכז!A207)=הלוואות!$F$8,הלוואות!$G$8,0),0),0)+IF(A207&gt;=הלוואות!$D$9,IF(מרכז!A207&lt;=הלוואות!$E$9,IF(DAY(מרכז!A207)=הלוואות!$F$9,הלוואות!$G$9,0),0),0)+IF(A207&gt;=הלוואות!$D$10,IF(מרכז!A207&lt;=הלוואות!$E$10,IF(DAY(מרכז!A207)=הלוואות!$F$10,הלוואות!$G$10,0),0),0)+IF(A207&gt;=הלוואות!$D$11,IF(מרכז!A207&lt;=הלוואות!$E$11,IF(DAY(מרכז!A207)=הלוואות!$F$11,הלוואות!$G$11,0),0),0)+IF(A207&gt;=הלוואות!$D$12,IF(מרכז!A207&lt;=הלוואות!$E$12,IF(DAY(מרכז!A207)=הלוואות!$F$12,הלוואות!$G$12,0),0),0)+IF(A207&gt;=הלוואות!$D$13,IF(מרכז!A207&lt;=הלוואות!$E$13,IF(DAY(מרכז!A207)=הלוואות!$F$13,הלוואות!$G$13,0),0),0)+IF(A207&gt;=הלוואות!$D$14,IF(מרכז!A207&lt;=הלוואות!$E$14,IF(DAY(מרכז!A207)=הלוואות!$F$14,הלוואות!$G$14,0),0),0)+IF(A207&gt;=הלוואות!$D$15,IF(מרכז!A207&lt;=הלוואות!$E$15,IF(DAY(מרכז!A207)=הלוואות!$F$15,הלוואות!$G$15,0),0),0)+IF(A207&gt;=הלוואות!$D$16,IF(מרכז!A207&lt;=הלוואות!$E$16,IF(DAY(מרכז!A207)=הלוואות!$F$16,הלוואות!$G$16,0),0),0)+IF(A207&gt;=הלוואות!$D$17,IF(מרכז!A207&lt;=הלוואות!$E$17,IF(DAY(מרכז!A207)=הלוואות!$F$17,הלוואות!$G$17,0),0),0)+IF(A207&gt;=הלוואות!$D$18,IF(מרכז!A207&lt;=הלוואות!$E$18,IF(DAY(מרכז!A207)=הלוואות!$F$18,הלוואות!$G$18,0),0),0)+IF(A207&gt;=הלוואות!$D$19,IF(מרכז!A207&lt;=הלוואות!$E$19,IF(DAY(מרכז!A207)=הלוואות!$F$19,הלוואות!$G$19,0),0),0)+IF(A207&gt;=הלוואות!$D$20,IF(מרכז!A207&lt;=הלוואות!$E$20,IF(DAY(מרכז!A207)=הלוואות!$F$20,הלוואות!$G$20,0),0),0)+IF(A207&gt;=הלוואות!$D$21,IF(מרכז!A207&lt;=הלוואות!$E$21,IF(DAY(מרכז!A207)=הלוואות!$F$21,הלוואות!$G$21,0),0),0)+IF(A207&gt;=הלוואות!$D$22,IF(מרכז!A207&lt;=הלוואות!$E$22,IF(DAY(מרכז!A207)=הלוואות!$F$22,הלוואות!$G$22,0),0),0)+IF(A207&gt;=הלוואות!$D$23,IF(מרכז!A207&lt;=הלוואות!$E$23,IF(DAY(מרכז!A207)=הלוואות!$F$23,הלוואות!$G$23,0),0),0)+IF(A207&gt;=הלוואות!$D$24,IF(מרכז!A207&lt;=הלוואות!$E$24,IF(DAY(מרכז!A207)=הלוואות!$F$24,הלוואות!$G$24,0),0),0)+IF(A207&gt;=הלוואות!$D$25,IF(מרכז!A207&lt;=הלוואות!$E$25,IF(DAY(מרכז!A207)=הלוואות!$F$25,הלוואות!$G$25,0),0),0)+IF(A207&gt;=הלוואות!$D$26,IF(מרכז!A207&lt;=הלוואות!$E$26,IF(DAY(מרכז!A207)=הלוואות!$F$26,הלוואות!$G$26,0),0),0)+IF(A207&gt;=הלוואות!$D$27,IF(מרכז!A207&lt;=הלוואות!$E$27,IF(DAY(מרכז!A207)=הלוואות!$F$27,הלוואות!$G$27,0),0),0)+IF(A207&gt;=הלוואות!$D$28,IF(מרכז!A207&lt;=הלוואות!$E$28,IF(DAY(מרכז!A207)=הלוואות!$F$28,הלוואות!$G$28,0),0),0)+IF(A207&gt;=הלוואות!$D$29,IF(מרכז!A207&lt;=הלוואות!$E$29,IF(DAY(מרכז!A207)=הלוואות!$F$29,הלוואות!$G$29,0),0),0)+IF(A207&gt;=הלוואות!$D$30,IF(מרכז!A207&lt;=הלוואות!$E$30,IF(DAY(מרכז!A207)=הלוואות!$F$30,הלוואות!$G$30,0),0),0)+IF(A207&gt;=הלוואות!$D$31,IF(מרכז!A207&lt;=הלוואות!$E$31,IF(DAY(מרכז!A207)=הלוואות!$F$31,הלוואות!$G$31,0),0),0)+IF(A207&gt;=הלוואות!$D$32,IF(מרכז!A207&lt;=הלוואות!$E$32,IF(DAY(מרכז!A207)=הלוואות!$F$32,הלוואות!$G$32,0),0),0)+IF(A207&gt;=הלוואות!$D$33,IF(מרכז!A207&lt;=הלוואות!$E$33,IF(DAY(מרכז!A207)=הלוואות!$F$33,הלוואות!$G$33,0),0),0)+IF(A207&gt;=הלוואות!$D$34,IF(מרכז!A207&lt;=הלוואות!$E$34,IF(DAY(מרכז!A207)=הלוואות!$F$34,הלוואות!$G$34,0),0),0)</f>
        <v>0</v>
      </c>
      <c r="E207" s="93">
        <f>SUMIF(הלוואות!$D$46:$D$65,מרכז!A207,הלוואות!$E$46:$E$65)</f>
        <v>0</v>
      </c>
      <c r="F207" s="93">
        <f>SUMIF(נכנסים!$A$5:$A$5890,מרכז!A207,נכנסים!$B$5:$B$5890)</f>
        <v>0</v>
      </c>
      <c r="G207" s="94"/>
      <c r="H207" s="94"/>
      <c r="I207" s="94"/>
      <c r="J207" s="99">
        <f t="shared" si="3"/>
        <v>50000</v>
      </c>
    </row>
    <row r="208" spans="1:10">
      <c r="A208" s="153">
        <v>45861</v>
      </c>
      <c r="B208" s="93">
        <f>SUMIF(יוצאים!$A$5:$A$5835,מרכז!A208,יוצאים!$D$5:$D$5835)</f>
        <v>0</v>
      </c>
      <c r="C208" s="93">
        <f>HLOOKUP(DAY($A208),'טב.הו"ק'!$G$4:$AK$162,'טב.הו"ק'!$A$162+2,FALSE)</f>
        <v>0</v>
      </c>
      <c r="D208" s="93">
        <f>IF(A208&gt;=הלוואות!$D$5,IF(מרכז!A208&lt;=הלוואות!$E$5,IF(DAY(מרכז!A208)=הלוואות!$F$5,הלוואות!$G$5,0),0),0)+IF(A208&gt;=הלוואות!$D$6,IF(מרכז!A208&lt;=הלוואות!$E$6,IF(DAY(מרכז!A208)=הלוואות!$F$6,הלוואות!$G$6,0),0),0)+IF(A208&gt;=הלוואות!$D$7,IF(מרכז!A208&lt;=הלוואות!$E$7,IF(DAY(מרכז!A208)=הלוואות!$F$7,הלוואות!$G$7,0),0),0)+IF(A208&gt;=הלוואות!$D$8,IF(מרכז!A208&lt;=הלוואות!$E$8,IF(DAY(מרכז!A208)=הלוואות!$F$8,הלוואות!$G$8,0),0),0)+IF(A208&gt;=הלוואות!$D$9,IF(מרכז!A208&lt;=הלוואות!$E$9,IF(DAY(מרכז!A208)=הלוואות!$F$9,הלוואות!$G$9,0),0),0)+IF(A208&gt;=הלוואות!$D$10,IF(מרכז!A208&lt;=הלוואות!$E$10,IF(DAY(מרכז!A208)=הלוואות!$F$10,הלוואות!$G$10,0),0),0)+IF(A208&gt;=הלוואות!$D$11,IF(מרכז!A208&lt;=הלוואות!$E$11,IF(DAY(מרכז!A208)=הלוואות!$F$11,הלוואות!$G$11,0),0),0)+IF(A208&gt;=הלוואות!$D$12,IF(מרכז!A208&lt;=הלוואות!$E$12,IF(DAY(מרכז!A208)=הלוואות!$F$12,הלוואות!$G$12,0),0),0)+IF(A208&gt;=הלוואות!$D$13,IF(מרכז!A208&lt;=הלוואות!$E$13,IF(DAY(מרכז!A208)=הלוואות!$F$13,הלוואות!$G$13,0),0),0)+IF(A208&gt;=הלוואות!$D$14,IF(מרכז!A208&lt;=הלוואות!$E$14,IF(DAY(מרכז!A208)=הלוואות!$F$14,הלוואות!$G$14,0),0),0)+IF(A208&gt;=הלוואות!$D$15,IF(מרכז!A208&lt;=הלוואות!$E$15,IF(DAY(מרכז!A208)=הלוואות!$F$15,הלוואות!$G$15,0),0),0)+IF(A208&gt;=הלוואות!$D$16,IF(מרכז!A208&lt;=הלוואות!$E$16,IF(DAY(מרכז!A208)=הלוואות!$F$16,הלוואות!$G$16,0),0),0)+IF(A208&gt;=הלוואות!$D$17,IF(מרכז!A208&lt;=הלוואות!$E$17,IF(DAY(מרכז!A208)=הלוואות!$F$17,הלוואות!$G$17,0),0),0)+IF(A208&gt;=הלוואות!$D$18,IF(מרכז!A208&lt;=הלוואות!$E$18,IF(DAY(מרכז!A208)=הלוואות!$F$18,הלוואות!$G$18,0),0),0)+IF(A208&gt;=הלוואות!$D$19,IF(מרכז!A208&lt;=הלוואות!$E$19,IF(DAY(מרכז!A208)=הלוואות!$F$19,הלוואות!$G$19,0),0),0)+IF(A208&gt;=הלוואות!$D$20,IF(מרכז!A208&lt;=הלוואות!$E$20,IF(DAY(מרכז!A208)=הלוואות!$F$20,הלוואות!$G$20,0),0),0)+IF(A208&gt;=הלוואות!$D$21,IF(מרכז!A208&lt;=הלוואות!$E$21,IF(DAY(מרכז!A208)=הלוואות!$F$21,הלוואות!$G$21,0),0),0)+IF(A208&gt;=הלוואות!$D$22,IF(מרכז!A208&lt;=הלוואות!$E$22,IF(DAY(מרכז!A208)=הלוואות!$F$22,הלוואות!$G$22,0),0),0)+IF(A208&gt;=הלוואות!$D$23,IF(מרכז!A208&lt;=הלוואות!$E$23,IF(DAY(מרכז!A208)=הלוואות!$F$23,הלוואות!$G$23,0),0),0)+IF(A208&gt;=הלוואות!$D$24,IF(מרכז!A208&lt;=הלוואות!$E$24,IF(DAY(מרכז!A208)=הלוואות!$F$24,הלוואות!$G$24,0),0),0)+IF(A208&gt;=הלוואות!$D$25,IF(מרכז!A208&lt;=הלוואות!$E$25,IF(DAY(מרכז!A208)=הלוואות!$F$25,הלוואות!$G$25,0),0),0)+IF(A208&gt;=הלוואות!$D$26,IF(מרכז!A208&lt;=הלוואות!$E$26,IF(DAY(מרכז!A208)=הלוואות!$F$26,הלוואות!$G$26,0),0),0)+IF(A208&gt;=הלוואות!$D$27,IF(מרכז!A208&lt;=הלוואות!$E$27,IF(DAY(מרכז!A208)=הלוואות!$F$27,הלוואות!$G$27,0),0),0)+IF(A208&gt;=הלוואות!$D$28,IF(מרכז!A208&lt;=הלוואות!$E$28,IF(DAY(מרכז!A208)=הלוואות!$F$28,הלוואות!$G$28,0),0),0)+IF(A208&gt;=הלוואות!$D$29,IF(מרכז!A208&lt;=הלוואות!$E$29,IF(DAY(מרכז!A208)=הלוואות!$F$29,הלוואות!$G$29,0),0),0)+IF(A208&gt;=הלוואות!$D$30,IF(מרכז!A208&lt;=הלוואות!$E$30,IF(DAY(מרכז!A208)=הלוואות!$F$30,הלוואות!$G$30,0),0),0)+IF(A208&gt;=הלוואות!$D$31,IF(מרכז!A208&lt;=הלוואות!$E$31,IF(DAY(מרכז!A208)=הלוואות!$F$31,הלוואות!$G$31,0),0),0)+IF(A208&gt;=הלוואות!$D$32,IF(מרכז!A208&lt;=הלוואות!$E$32,IF(DAY(מרכז!A208)=הלוואות!$F$32,הלוואות!$G$32,0),0),0)+IF(A208&gt;=הלוואות!$D$33,IF(מרכז!A208&lt;=הלוואות!$E$33,IF(DAY(מרכז!A208)=הלוואות!$F$33,הלוואות!$G$33,0),0),0)+IF(A208&gt;=הלוואות!$D$34,IF(מרכז!A208&lt;=הלוואות!$E$34,IF(DAY(מרכז!A208)=הלוואות!$F$34,הלוואות!$G$34,0),0),0)</f>
        <v>0</v>
      </c>
      <c r="E208" s="93">
        <f>SUMIF(הלוואות!$D$46:$D$65,מרכז!A208,הלוואות!$E$46:$E$65)</f>
        <v>0</v>
      </c>
      <c r="F208" s="93">
        <f>SUMIF(נכנסים!$A$5:$A$5890,מרכז!A208,נכנסים!$B$5:$B$5890)</f>
        <v>0</v>
      </c>
      <c r="G208" s="94"/>
      <c r="H208" s="94"/>
      <c r="I208" s="94"/>
      <c r="J208" s="99">
        <f t="shared" si="3"/>
        <v>50000</v>
      </c>
    </row>
    <row r="209" spans="1:10">
      <c r="A209" s="153">
        <v>45862</v>
      </c>
      <c r="B209" s="93">
        <f>SUMIF(יוצאים!$A$5:$A$5835,מרכז!A209,יוצאים!$D$5:$D$5835)</f>
        <v>0</v>
      </c>
      <c r="C209" s="93">
        <f>HLOOKUP(DAY($A209),'טב.הו"ק'!$G$4:$AK$162,'טב.הו"ק'!$A$162+2,FALSE)</f>
        <v>0</v>
      </c>
      <c r="D209" s="93">
        <f>IF(A209&gt;=הלוואות!$D$5,IF(מרכז!A209&lt;=הלוואות!$E$5,IF(DAY(מרכז!A209)=הלוואות!$F$5,הלוואות!$G$5,0),0),0)+IF(A209&gt;=הלוואות!$D$6,IF(מרכז!A209&lt;=הלוואות!$E$6,IF(DAY(מרכז!A209)=הלוואות!$F$6,הלוואות!$G$6,0),0),0)+IF(A209&gt;=הלוואות!$D$7,IF(מרכז!A209&lt;=הלוואות!$E$7,IF(DAY(מרכז!A209)=הלוואות!$F$7,הלוואות!$G$7,0),0),0)+IF(A209&gt;=הלוואות!$D$8,IF(מרכז!A209&lt;=הלוואות!$E$8,IF(DAY(מרכז!A209)=הלוואות!$F$8,הלוואות!$G$8,0),0),0)+IF(A209&gt;=הלוואות!$D$9,IF(מרכז!A209&lt;=הלוואות!$E$9,IF(DAY(מרכז!A209)=הלוואות!$F$9,הלוואות!$G$9,0),0),0)+IF(A209&gt;=הלוואות!$D$10,IF(מרכז!A209&lt;=הלוואות!$E$10,IF(DAY(מרכז!A209)=הלוואות!$F$10,הלוואות!$G$10,0),0),0)+IF(A209&gt;=הלוואות!$D$11,IF(מרכז!A209&lt;=הלוואות!$E$11,IF(DAY(מרכז!A209)=הלוואות!$F$11,הלוואות!$G$11,0),0),0)+IF(A209&gt;=הלוואות!$D$12,IF(מרכז!A209&lt;=הלוואות!$E$12,IF(DAY(מרכז!A209)=הלוואות!$F$12,הלוואות!$G$12,0),0),0)+IF(A209&gt;=הלוואות!$D$13,IF(מרכז!A209&lt;=הלוואות!$E$13,IF(DAY(מרכז!A209)=הלוואות!$F$13,הלוואות!$G$13,0),0),0)+IF(A209&gt;=הלוואות!$D$14,IF(מרכז!A209&lt;=הלוואות!$E$14,IF(DAY(מרכז!A209)=הלוואות!$F$14,הלוואות!$G$14,0),0),0)+IF(A209&gt;=הלוואות!$D$15,IF(מרכז!A209&lt;=הלוואות!$E$15,IF(DAY(מרכז!A209)=הלוואות!$F$15,הלוואות!$G$15,0),0),0)+IF(A209&gt;=הלוואות!$D$16,IF(מרכז!A209&lt;=הלוואות!$E$16,IF(DAY(מרכז!A209)=הלוואות!$F$16,הלוואות!$G$16,0),0),0)+IF(A209&gt;=הלוואות!$D$17,IF(מרכז!A209&lt;=הלוואות!$E$17,IF(DAY(מרכז!A209)=הלוואות!$F$17,הלוואות!$G$17,0),0),0)+IF(A209&gt;=הלוואות!$D$18,IF(מרכז!A209&lt;=הלוואות!$E$18,IF(DAY(מרכז!A209)=הלוואות!$F$18,הלוואות!$G$18,0),0),0)+IF(A209&gt;=הלוואות!$D$19,IF(מרכז!A209&lt;=הלוואות!$E$19,IF(DAY(מרכז!A209)=הלוואות!$F$19,הלוואות!$G$19,0),0),0)+IF(A209&gt;=הלוואות!$D$20,IF(מרכז!A209&lt;=הלוואות!$E$20,IF(DAY(מרכז!A209)=הלוואות!$F$20,הלוואות!$G$20,0),0),0)+IF(A209&gt;=הלוואות!$D$21,IF(מרכז!A209&lt;=הלוואות!$E$21,IF(DAY(מרכז!A209)=הלוואות!$F$21,הלוואות!$G$21,0),0),0)+IF(A209&gt;=הלוואות!$D$22,IF(מרכז!A209&lt;=הלוואות!$E$22,IF(DAY(מרכז!A209)=הלוואות!$F$22,הלוואות!$G$22,0),0),0)+IF(A209&gt;=הלוואות!$D$23,IF(מרכז!A209&lt;=הלוואות!$E$23,IF(DAY(מרכז!A209)=הלוואות!$F$23,הלוואות!$G$23,0),0),0)+IF(A209&gt;=הלוואות!$D$24,IF(מרכז!A209&lt;=הלוואות!$E$24,IF(DAY(מרכז!A209)=הלוואות!$F$24,הלוואות!$G$24,0),0),0)+IF(A209&gt;=הלוואות!$D$25,IF(מרכז!A209&lt;=הלוואות!$E$25,IF(DAY(מרכז!A209)=הלוואות!$F$25,הלוואות!$G$25,0),0),0)+IF(A209&gt;=הלוואות!$D$26,IF(מרכז!A209&lt;=הלוואות!$E$26,IF(DAY(מרכז!A209)=הלוואות!$F$26,הלוואות!$G$26,0),0),0)+IF(A209&gt;=הלוואות!$D$27,IF(מרכז!A209&lt;=הלוואות!$E$27,IF(DAY(מרכז!A209)=הלוואות!$F$27,הלוואות!$G$27,0),0),0)+IF(A209&gt;=הלוואות!$D$28,IF(מרכז!A209&lt;=הלוואות!$E$28,IF(DAY(מרכז!A209)=הלוואות!$F$28,הלוואות!$G$28,0),0),0)+IF(A209&gt;=הלוואות!$D$29,IF(מרכז!A209&lt;=הלוואות!$E$29,IF(DAY(מרכז!A209)=הלוואות!$F$29,הלוואות!$G$29,0),0),0)+IF(A209&gt;=הלוואות!$D$30,IF(מרכז!A209&lt;=הלוואות!$E$30,IF(DAY(מרכז!A209)=הלוואות!$F$30,הלוואות!$G$30,0),0),0)+IF(A209&gt;=הלוואות!$D$31,IF(מרכז!A209&lt;=הלוואות!$E$31,IF(DAY(מרכז!A209)=הלוואות!$F$31,הלוואות!$G$31,0),0),0)+IF(A209&gt;=הלוואות!$D$32,IF(מרכז!A209&lt;=הלוואות!$E$32,IF(DAY(מרכז!A209)=הלוואות!$F$32,הלוואות!$G$32,0),0),0)+IF(A209&gt;=הלוואות!$D$33,IF(מרכז!A209&lt;=הלוואות!$E$33,IF(DAY(מרכז!A209)=הלוואות!$F$33,הלוואות!$G$33,0),0),0)+IF(A209&gt;=הלוואות!$D$34,IF(מרכז!A209&lt;=הלוואות!$E$34,IF(DAY(מרכז!A209)=הלוואות!$F$34,הלוואות!$G$34,0),0),0)</f>
        <v>0</v>
      </c>
      <c r="E209" s="93">
        <f>SUMIF(הלוואות!$D$46:$D$65,מרכז!A209,הלוואות!$E$46:$E$65)</f>
        <v>0</v>
      </c>
      <c r="F209" s="93">
        <f>SUMIF(נכנסים!$A$5:$A$5890,מרכז!A209,נכנסים!$B$5:$B$5890)</f>
        <v>0</v>
      </c>
      <c r="G209" s="94"/>
      <c r="H209" s="94"/>
      <c r="I209" s="94"/>
      <c r="J209" s="99">
        <f t="shared" si="3"/>
        <v>50000</v>
      </c>
    </row>
    <row r="210" spans="1:10">
      <c r="A210" s="153">
        <v>45863</v>
      </c>
      <c r="B210" s="93">
        <f>SUMIF(יוצאים!$A$5:$A$5835,מרכז!A210,יוצאים!$D$5:$D$5835)</f>
        <v>0</v>
      </c>
      <c r="C210" s="93">
        <f>HLOOKUP(DAY($A210),'טב.הו"ק'!$G$4:$AK$162,'טב.הו"ק'!$A$162+2,FALSE)</f>
        <v>0</v>
      </c>
      <c r="D210" s="93">
        <f>IF(A210&gt;=הלוואות!$D$5,IF(מרכז!A210&lt;=הלוואות!$E$5,IF(DAY(מרכז!A210)=הלוואות!$F$5,הלוואות!$G$5,0),0),0)+IF(A210&gt;=הלוואות!$D$6,IF(מרכז!A210&lt;=הלוואות!$E$6,IF(DAY(מרכז!A210)=הלוואות!$F$6,הלוואות!$G$6,0),0),0)+IF(A210&gt;=הלוואות!$D$7,IF(מרכז!A210&lt;=הלוואות!$E$7,IF(DAY(מרכז!A210)=הלוואות!$F$7,הלוואות!$G$7,0),0),0)+IF(A210&gt;=הלוואות!$D$8,IF(מרכז!A210&lt;=הלוואות!$E$8,IF(DAY(מרכז!A210)=הלוואות!$F$8,הלוואות!$G$8,0),0),0)+IF(A210&gt;=הלוואות!$D$9,IF(מרכז!A210&lt;=הלוואות!$E$9,IF(DAY(מרכז!A210)=הלוואות!$F$9,הלוואות!$G$9,0),0),0)+IF(A210&gt;=הלוואות!$D$10,IF(מרכז!A210&lt;=הלוואות!$E$10,IF(DAY(מרכז!A210)=הלוואות!$F$10,הלוואות!$G$10,0),0),0)+IF(A210&gt;=הלוואות!$D$11,IF(מרכז!A210&lt;=הלוואות!$E$11,IF(DAY(מרכז!A210)=הלוואות!$F$11,הלוואות!$G$11,0),0),0)+IF(A210&gt;=הלוואות!$D$12,IF(מרכז!A210&lt;=הלוואות!$E$12,IF(DAY(מרכז!A210)=הלוואות!$F$12,הלוואות!$G$12,0),0),0)+IF(A210&gt;=הלוואות!$D$13,IF(מרכז!A210&lt;=הלוואות!$E$13,IF(DAY(מרכז!A210)=הלוואות!$F$13,הלוואות!$G$13,0),0),0)+IF(A210&gt;=הלוואות!$D$14,IF(מרכז!A210&lt;=הלוואות!$E$14,IF(DAY(מרכז!A210)=הלוואות!$F$14,הלוואות!$G$14,0),0),0)+IF(A210&gt;=הלוואות!$D$15,IF(מרכז!A210&lt;=הלוואות!$E$15,IF(DAY(מרכז!A210)=הלוואות!$F$15,הלוואות!$G$15,0),0),0)+IF(A210&gt;=הלוואות!$D$16,IF(מרכז!A210&lt;=הלוואות!$E$16,IF(DAY(מרכז!A210)=הלוואות!$F$16,הלוואות!$G$16,0),0),0)+IF(A210&gt;=הלוואות!$D$17,IF(מרכז!A210&lt;=הלוואות!$E$17,IF(DAY(מרכז!A210)=הלוואות!$F$17,הלוואות!$G$17,0),0),0)+IF(A210&gt;=הלוואות!$D$18,IF(מרכז!A210&lt;=הלוואות!$E$18,IF(DAY(מרכז!A210)=הלוואות!$F$18,הלוואות!$G$18,0),0),0)+IF(A210&gt;=הלוואות!$D$19,IF(מרכז!A210&lt;=הלוואות!$E$19,IF(DAY(מרכז!A210)=הלוואות!$F$19,הלוואות!$G$19,0),0),0)+IF(A210&gt;=הלוואות!$D$20,IF(מרכז!A210&lt;=הלוואות!$E$20,IF(DAY(מרכז!A210)=הלוואות!$F$20,הלוואות!$G$20,0),0),0)+IF(A210&gt;=הלוואות!$D$21,IF(מרכז!A210&lt;=הלוואות!$E$21,IF(DAY(מרכז!A210)=הלוואות!$F$21,הלוואות!$G$21,0),0),0)+IF(A210&gt;=הלוואות!$D$22,IF(מרכז!A210&lt;=הלוואות!$E$22,IF(DAY(מרכז!A210)=הלוואות!$F$22,הלוואות!$G$22,0),0),0)+IF(A210&gt;=הלוואות!$D$23,IF(מרכז!A210&lt;=הלוואות!$E$23,IF(DAY(מרכז!A210)=הלוואות!$F$23,הלוואות!$G$23,0),0),0)+IF(A210&gt;=הלוואות!$D$24,IF(מרכז!A210&lt;=הלוואות!$E$24,IF(DAY(מרכז!A210)=הלוואות!$F$24,הלוואות!$G$24,0),0),0)+IF(A210&gt;=הלוואות!$D$25,IF(מרכז!A210&lt;=הלוואות!$E$25,IF(DAY(מרכז!A210)=הלוואות!$F$25,הלוואות!$G$25,0),0),0)+IF(A210&gt;=הלוואות!$D$26,IF(מרכז!A210&lt;=הלוואות!$E$26,IF(DAY(מרכז!A210)=הלוואות!$F$26,הלוואות!$G$26,0),0),0)+IF(A210&gt;=הלוואות!$D$27,IF(מרכז!A210&lt;=הלוואות!$E$27,IF(DAY(מרכז!A210)=הלוואות!$F$27,הלוואות!$G$27,0),0),0)+IF(A210&gt;=הלוואות!$D$28,IF(מרכז!A210&lt;=הלוואות!$E$28,IF(DAY(מרכז!A210)=הלוואות!$F$28,הלוואות!$G$28,0),0),0)+IF(A210&gt;=הלוואות!$D$29,IF(מרכז!A210&lt;=הלוואות!$E$29,IF(DAY(מרכז!A210)=הלוואות!$F$29,הלוואות!$G$29,0),0),0)+IF(A210&gt;=הלוואות!$D$30,IF(מרכז!A210&lt;=הלוואות!$E$30,IF(DAY(מרכז!A210)=הלוואות!$F$30,הלוואות!$G$30,0),0),0)+IF(A210&gt;=הלוואות!$D$31,IF(מרכז!A210&lt;=הלוואות!$E$31,IF(DAY(מרכז!A210)=הלוואות!$F$31,הלוואות!$G$31,0),0),0)+IF(A210&gt;=הלוואות!$D$32,IF(מרכז!A210&lt;=הלוואות!$E$32,IF(DAY(מרכז!A210)=הלוואות!$F$32,הלוואות!$G$32,0),0),0)+IF(A210&gt;=הלוואות!$D$33,IF(מרכז!A210&lt;=הלוואות!$E$33,IF(DAY(מרכז!A210)=הלוואות!$F$33,הלוואות!$G$33,0),0),0)+IF(A210&gt;=הלוואות!$D$34,IF(מרכז!A210&lt;=הלוואות!$E$34,IF(DAY(מרכז!A210)=הלוואות!$F$34,הלוואות!$G$34,0),0),0)</f>
        <v>0</v>
      </c>
      <c r="E210" s="93">
        <f>SUMIF(הלוואות!$D$46:$D$65,מרכז!A210,הלוואות!$E$46:$E$65)</f>
        <v>0</v>
      </c>
      <c r="F210" s="93">
        <f>SUMIF(נכנסים!$A$5:$A$5890,מרכז!A210,נכנסים!$B$5:$B$5890)</f>
        <v>0</v>
      </c>
      <c r="G210" s="94"/>
      <c r="H210" s="94"/>
      <c r="I210" s="94"/>
      <c r="J210" s="99">
        <f t="shared" si="3"/>
        <v>50000</v>
      </c>
    </row>
    <row r="211" spans="1:10">
      <c r="A211" s="153">
        <v>45864</v>
      </c>
      <c r="B211" s="93">
        <f>SUMIF(יוצאים!$A$5:$A$5835,מרכז!A211,יוצאים!$D$5:$D$5835)</f>
        <v>0</v>
      </c>
      <c r="C211" s="93">
        <f>HLOOKUP(DAY($A211),'טב.הו"ק'!$G$4:$AK$162,'טב.הו"ק'!$A$162+2,FALSE)</f>
        <v>0</v>
      </c>
      <c r="D211" s="93">
        <f>IF(A211&gt;=הלוואות!$D$5,IF(מרכז!A211&lt;=הלוואות!$E$5,IF(DAY(מרכז!A211)=הלוואות!$F$5,הלוואות!$G$5,0),0),0)+IF(A211&gt;=הלוואות!$D$6,IF(מרכז!A211&lt;=הלוואות!$E$6,IF(DAY(מרכז!A211)=הלוואות!$F$6,הלוואות!$G$6,0),0),0)+IF(A211&gt;=הלוואות!$D$7,IF(מרכז!A211&lt;=הלוואות!$E$7,IF(DAY(מרכז!A211)=הלוואות!$F$7,הלוואות!$G$7,0),0),0)+IF(A211&gt;=הלוואות!$D$8,IF(מרכז!A211&lt;=הלוואות!$E$8,IF(DAY(מרכז!A211)=הלוואות!$F$8,הלוואות!$G$8,0),0),0)+IF(A211&gt;=הלוואות!$D$9,IF(מרכז!A211&lt;=הלוואות!$E$9,IF(DAY(מרכז!A211)=הלוואות!$F$9,הלוואות!$G$9,0),0),0)+IF(A211&gt;=הלוואות!$D$10,IF(מרכז!A211&lt;=הלוואות!$E$10,IF(DAY(מרכז!A211)=הלוואות!$F$10,הלוואות!$G$10,0),0),0)+IF(A211&gt;=הלוואות!$D$11,IF(מרכז!A211&lt;=הלוואות!$E$11,IF(DAY(מרכז!A211)=הלוואות!$F$11,הלוואות!$G$11,0),0),0)+IF(A211&gt;=הלוואות!$D$12,IF(מרכז!A211&lt;=הלוואות!$E$12,IF(DAY(מרכז!A211)=הלוואות!$F$12,הלוואות!$G$12,0),0),0)+IF(A211&gt;=הלוואות!$D$13,IF(מרכז!A211&lt;=הלוואות!$E$13,IF(DAY(מרכז!A211)=הלוואות!$F$13,הלוואות!$G$13,0),0),0)+IF(A211&gt;=הלוואות!$D$14,IF(מרכז!A211&lt;=הלוואות!$E$14,IF(DAY(מרכז!A211)=הלוואות!$F$14,הלוואות!$G$14,0),0),0)+IF(A211&gt;=הלוואות!$D$15,IF(מרכז!A211&lt;=הלוואות!$E$15,IF(DAY(מרכז!A211)=הלוואות!$F$15,הלוואות!$G$15,0),0),0)+IF(A211&gt;=הלוואות!$D$16,IF(מרכז!A211&lt;=הלוואות!$E$16,IF(DAY(מרכז!A211)=הלוואות!$F$16,הלוואות!$G$16,0),0),0)+IF(A211&gt;=הלוואות!$D$17,IF(מרכז!A211&lt;=הלוואות!$E$17,IF(DAY(מרכז!A211)=הלוואות!$F$17,הלוואות!$G$17,0),0),0)+IF(A211&gt;=הלוואות!$D$18,IF(מרכז!A211&lt;=הלוואות!$E$18,IF(DAY(מרכז!A211)=הלוואות!$F$18,הלוואות!$G$18,0),0),0)+IF(A211&gt;=הלוואות!$D$19,IF(מרכז!A211&lt;=הלוואות!$E$19,IF(DAY(מרכז!A211)=הלוואות!$F$19,הלוואות!$G$19,0),0),0)+IF(A211&gt;=הלוואות!$D$20,IF(מרכז!A211&lt;=הלוואות!$E$20,IF(DAY(מרכז!A211)=הלוואות!$F$20,הלוואות!$G$20,0),0),0)+IF(A211&gt;=הלוואות!$D$21,IF(מרכז!A211&lt;=הלוואות!$E$21,IF(DAY(מרכז!A211)=הלוואות!$F$21,הלוואות!$G$21,0),0),0)+IF(A211&gt;=הלוואות!$D$22,IF(מרכז!A211&lt;=הלוואות!$E$22,IF(DAY(מרכז!A211)=הלוואות!$F$22,הלוואות!$G$22,0),0),0)+IF(A211&gt;=הלוואות!$D$23,IF(מרכז!A211&lt;=הלוואות!$E$23,IF(DAY(מרכז!A211)=הלוואות!$F$23,הלוואות!$G$23,0),0),0)+IF(A211&gt;=הלוואות!$D$24,IF(מרכז!A211&lt;=הלוואות!$E$24,IF(DAY(מרכז!A211)=הלוואות!$F$24,הלוואות!$G$24,0),0),0)+IF(A211&gt;=הלוואות!$D$25,IF(מרכז!A211&lt;=הלוואות!$E$25,IF(DAY(מרכז!A211)=הלוואות!$F$25,הלוואות!$G$25,0),0),0)+IF(A211&gt;=הלוואות!$D$26,IF(מרכז!A211&lt;=הלוואות!$E$26,IF(DAY(מרכז!A211)=הלוואות!$F$26,הלוואות!$G$26,0),0),0)+IF(A211&gt;=הלוואות!$D$27,IF(מרכז!A211&lt;=הלוואות!$E$27,IF(DAY(מרכז!A211)=הלוואות!$F$27,הלוואות!$G$27,0),0),0)+IF(A211&gt;=הלוואות!$D$28,IF(מרכז!A211&lt;=הלוואות!$E$28,IF(DAY(מרכז!A211)=הלוואות!$F$28,הלוואות!$G$28,0),0),0)+IF(A211&gt;=הלוואות!$D$29,IF(מרכז!A211&lt;=הלוואות!$E$29,IF(DAY(מרכז!A211)=הלוואות!$F$29,הלוואות!$G$29,0),0),0)+IF(A211&gt;=הלוואות!$D$30,IF(מרכז!A211&lt;=הלוואות!$E$30,IF(DAY(מרכז!A211)=הלוואות!$F$30,הלוואות!$G$30,0),0),0)+IF(A211&gt;=הלוואות!$D$31,IF(מרכז!A211&lt;=הלוואות!$E$31,IF(DAY(מרכז!A211)=הלוואות!$F$31,הלוואות!$G$31,0),0),0)+IF(A211&gt;=הלוואות!$D$32,IF(מרכז!A211&lt;=הלוואות!$E$32,IF(DAY(מרכז!A211)=הלוואות!$F$32,הלוואות!$G$32,0),0),0)+IF(A211&gt;=הלוואות!$D$33,IF(מרכז!A211&lt;=הלוואות!$E$33,IF(DAY(מרכז!A211)=הלוואות!$F$33,הלוואות!$G$33,0),0),0)+IF(A211&gt;=הלוואות!$D$34,IF(מרכז!A211&lt;=הלוואות!$E$34,IF(DAY(מרכז!A211)=הלוואות!$F$34,הלוואות!$G$34,0),0),0)</f>
        <v>0</v>
      </c>
      <c r="E211" s="93">
        <f>SUMIF(הלוואות!$D$46:$D$65,מרכז!A211,הלוואות!$E$46:$E$65)</f>
        <v>0</v>
      </c>
      <c r="F211" s="93">
        <f>SUMIF(נכנסים!$A$5:$A$5890,מרכז!A211,נכנסים!$B$5:$B$5890)</f>
        <v>0</v>
      </c>
      <c r="G211" s="94"/>
      <c r="H211" s="94"/>
      <c r="I211" s="94"/>
      <c r="J211" s="99">
        <f t="shared" si="3"/>
        <v>50000</v>
      </c>
    </row>
    <row r="212" spans="1:10">
      <c r="A212" s="153">
        <v>45865</v>
      </c>
      <c r="B212" s="93">
        <f>SUMIF(יוצאים!$A$5:$A$5835,מרכז!A212,יוצאים!$D$5:$D$5835)</f>
        <v>0</v>
      </c>
      <c r="C212" s="93">
        <f>HLOOKUP(DAY($A212),'טב.הו"ק'!$G$4:$AK$162,'טב.הו"ק'!$A$162+2,FALSE)</f>
        <v>0</v>
      </c>
      <c r="D212" s="93">
        <f>IF(A212&gt;=הלוואות!$D$5,IF(מרכז!A212&lt;=הלוואות!$E$5,IF(DAY(מרכז!A212)=הלוואות!$F$5,הלוואות!$G$5,0),0),0)+IF(A212&gt;=הלוואות!$D$6,IF(מרכז!A212&lt;=הלוואות!$E$6,IF(DAY(מרכז!A212)=הלוואות!$F$6,הלוואות!$G$6,0),0),0)+IF(A212&gt;=הלוואות!$D$7,IF(מרכז!A212&lt;=הלוואות!$E$7,IF(DAY(מרכז!A212)=הלוואות!$F$7,הלוואות!$G$7,0),0),0)+IF(A212&gt;=הלוואות!$D$8,IF(מרכז!A212&lt;=הלוואות!$E$8,IF(DAY(מרכז!A212)=הלוואות!$F$8,הלוואות!$G$8,0),0),0)+IF(A212&gt;=הלוואות!$D$9,IF(מרכז!A212&lt;=הלוואות!$E$9,IF(DAY(מרכז!A212)=הלוואות!$F$9,הלוואות!$G$9,0),0),0)+IF(A212&gt;=הלוואות!$D$10,IF(מרכז!A212&lt;=הלוואות!$E$10,IF(DAY(מרכז!A212)=הלוואות!$F$10,הלוואות!$G$10,0),0),0)+IF(A212&gt;=הלוואות!$D$11,IF(מרכז!A212&lt;=הלוואות!$E$11,IF(DAY(מרכז!A212)=הלוואות!$F$11,הלוואות!$G$11,0),0),0)+IF(A212&gt;=הלוואות!$D$12,IF(מרכז!A212&lt;=הלוואות!$E$12,IF(DAY(מרכז!A212)=הלוואות!$F$12,הלוואות!$G$12,0),0),0)+IF(A212&gt;=הלוואות!$D$13,IF(מרכז!A212&lt;=הלוואות!$E$13,IF(DAY(מרכז!A212)=הלוואות!$F$13,הלוואות!$G$13,0),0),0)+IF(A212&gt;=הלוואות!$D$14,IF(מרכז!A212&lt;=הלוואות!$E$14,IF(DAY(מרכז!A212)=הלוואות!$F$14,הלוואות!$G$14,0),0),0)+IF(A212&gt;=הלוואות!$D$15,IF(מרכז!A212&lt;=הלוואות!$E$15,IF(DAY(מרכז!A212)=הלוואות!$F$15,הלוואות!$G$15,0),0),0)+IF(A212&gt;=הלוואות!$D$16,IF(מרכז!A212&lt;=הלוואות!$E$16,IF(DAY(מרכז!A212)=הלוואות!$F$16,הלוואות!$G$16,0),0),0)+IF(A212&gt;=הלוואות!$D$17,IF(מרכז!A212&lt;=הלוואות!$E$17,IF(DAY(מרכז!A212)=הלוואות!$F$17,הלוואות!$G$17,0),0),0)+IF(A212&gt;=הלוואות!$D$18,IF(מרכז!A212&lt;=הלוואות!$E$18,IF(DAY(מרכז!A212)=הלוואות!$F$18,הלוואות!$G$18,0),0),0)+IF(A212&gt;=הלוואות!$D$19,IF(מרכז!A212&lt;=הלוואות!$E$19,IF(DAY(מרכז!A212)=הלוואות!$F$19,הלוואות!$G$19,0),0),0)+IF(A212&gt;=הלוואות!$D$20,IF(מרכז!A212&lt;=הלוואות!$E$20,IF(DAY(מרכז!A212)=הלוואות!$F$20,הלוואות!$G$20,0),0),0)+IF(A212&gt;=הלוואות!$D$21,IF(מרכז!A212&lt;=הלוואות!$E$21,IF(DAY(מרכז!A212)=הלוואות!$F$21,הלוואות!$G$21,0),0),0)+IF(A212&gt;=הלוואות!$D$22,IF(מרכז!A212&lt;=הלוואות!$E$22,IF(DAY(מרכז!A212)=הלוואות!$F$22,הלוואות!$G$22,0),0),0)+IF(A212&gt;=הלוואות!$D$23,IF(מרכז!A212&lt;=הלוואות!$E$23,IF(DAY(מרכז!A212)=הלוואות!$F$23,הלוואות!$G$23,0),0),0)+IF(A212&gt;=הלוואות!$D$24,IF(מרכז!A212&lt;=הלוואות!$E$24,IF(DAY(מרכז!A212)=הלוואות!$F$24,הלוואות!$G$24,0),0),0)+IF(A212&gt;=הלוואות!$D$25,IF(מרכז!A212&lt;=הלוואות!$E$25,IF(DAY(מרכז!A212)=הלוואות!$F$25,הלוואות!$G$25,0),0),0)+IF(A212&gt;=הלוואות!$D$26,IF(מרכז!A212&lt;=הלוואות!$E$26,IF(DAY(מרכז!A212)=הלוואות!$F$26,הלוואות!$G$26,0),0),0)+IF(A212&gt;=הלוואות!$D$27,IF(מרכז!A212&lt;=הלוואות!$E$27,IF(DAY(מרכז!A212)=הלוואות!$F$27,הלוואות!$G$27,0),0),0)+IF(A212&gt;=הלוואות!$D$28,IF(מרכז!A212&lt;=הלוואות!$E$28,IF(DAY(מרכז!A212)=הלוואות!$F$28,הלוואות!$G$28,0),0),0)+IF(A212&gt;=הלוואות!$D$29,IF(מרכז!A212&lt;=הלוואות!$E$29,IF(DAY(מרכז!A212)=הלוואות!$F$29,הלוואות!$G$29,0),0),0)+IF(A212&gt;=הלוואות!$D$30,IF(מרכז!A212&lt;=הלוואות!$E$30,IF(DAY(מרכז!A212)=הלוואות!$F$30,הלוואות!$G$30,0),0),0)+IF(A212&gt;=הלוואות!$D$31,IF(מרכז!A212&lt;=הלוואות!$E$31,IF(DAY(מרכז!A212)=הלוואות!$F$31,הלוואות!$G$31,0),0),0)+IF(A212&gt;=הלוואות!$D$32,IF(מרכז!A212&lt;=הלוואות!$E$32,IF(DAY(מרכז!A212)=הלוואות!$F$32,הלוואות!$G$32,0),0),0)+IF(A212&gt;=הלוואות!$D$33,IF(מרכז!A212&lt;=הלוואות!$E$33,IF(DAY(מרכז!A212)=הלוואות!$F$33,הלוואות!$G$33,0),0),0)+IF(A212&gt;=הלוואות!$D$34,IF(מרכז!A212&lt;=הלוואות!$E$34,IF(DAY(מרכז!A212)=הלוואות!$F$34,הלוואות!$G$34,0),0),0)</f>
        <v>0</v>
      </c>
      <c r="E212" s="93">
        <f>SUMIF(הלוואות!$D$46:$D$65,מרכז!A212,הלוואות!$E$46:$E$65)</f>
        <v>0</v>
      </c>
      <c r="F212" s="93">
        <f>SUMIF(נכנסים!$A$5:$A$5890,מרכז!A212,נכנסים!$B$5:$B$5890)</f>
        <v>0</v>
      </c>
      <c r="G212" s="94"/>
      <c r="H212" s="94"/>
      <c r="I212" s="94"/>
      <c r="J212" s="99">
        <f t="shared" si="3"/>
        <v>50000</v>
      </c>
    </row>
    <row r="213" spans="1:10">
      <c r="A213" s="153">
        <v>45866</v>
      </c>
      <c r="B213" s="93">
        <f>SUMIF(יוצאים!$A$5:$A$5835,מרכז!A213,יוצאים!$D$5:$D$5835)</f>
        <v>0</v>
      </c>
      <c r="C213" s="93">
        <f>HLOOKUP(DAY($A213),'טב.הו"ק'!$G$4:$AK$162,'טב.הו"ק'!$A$162+2,FALSE)</f>
        <v>0</v>
      </c>
      <c r="D213" s="93">
        <f>IF(A213&gt;=הלוואות!$D$5,IF(מרכז!A213&lt;=הלוואות!$E$5,IF(DAY(מרכז!A213)=הלוואות!$F$5,הלוואות!$G$5,0),0),0)+IF(A213&gt;=הלוואות!$D$6,IF(מרכז!A213&lt;=הלוואות!$E$6,IF(DAY(מרכז!A213)=הלוואות!$F$6,הלוואות!$G$6,0),0),0)+IF(A213&gt;=הלוואות!$D$7,IF(מרכז!A213&lt;=הלוואות!$E$7,IF(DAY(מרכז!A213)=הלוואות!$F$7,הלוואות!$G$7,0),0),0)+IF(A213&gt;=הלוואות!$D$8,IF(מרכז!A213&lt;=הלוואות!$E$8,IF(DAY(מרכז!A213)=הלוואות!$F$8,הלוואות!$G$8,0),0),0)+IF(A213&gt;=הלוואות!$D$9,IF(מרכז!A213&lt;=הלוואות!$E$9,IF(DAY(מרכז!A213)=הלוואות!$F$9,הלוואות!$G$9,0),0),0)+IF(A213&gt;=הלוואות!$D$10,IF(מרכז!A213&lt;=הלוואות!$E$10,IF(DAY(מרכז!A213)=הלוואות!$F$10,הלוואות!$G$10,0),0),0)+IF(A213&gt;=הלוואות!$D$11,IF(מרכז!A213&lt;=הלוואות!$E$11,IF(DAY(מרכז!A213)=הלוואות!$F$11,הלוואות!$G$11,0),0),0)+IF(A213&gt;=הלוואות!$D$12,IF(מרכז!A213&lt;=הלוואות!$E$12,IF(DAY(מרכז!A213)=הלוואות!$F$12,הלוואות!$G$12,0),0),0)+IF(A213&gt;=הלוואות!$D$13,IF(מרכז!A213&lt;=הלוואות!$E$13,IF(DAY(מרכז!A213)=הלוואות!$F$13,הלוואות!$G$13,0),0),0)+IF(A213&gt;=הלוואות!$D$14,IF(מרכז!A213&lt;=הלוואות!$E$14,IF(DAY(מרכז!A213)=הלוואות!$F$14,הלוואות!$G$14,0),0),0)+IF(A213&gt;=הלוואות!$D$15,IF(מרכז!A213&lt;=הלוואות!$E$15,IF(DAY(מרכז!A213)=הלוואות!$F$15,הלוואות!$G$15,0),0),0)+IF(A213&gt;=הלוואות!$D$16,IF(מרכז!A213&lt;=הלוואות!$E$16,IF(DAY(מרכז!A213)=הלוואות!$F$16,הלוואות!$G$16,0),0),0)+IF(A213&gt;=הלוואות!$D$17,IF(מרכז!A213&lt;=הלוואות!$E$17,IF(DAY(מרכז!A213)=הלוואות!$F$17,הלוואות!$G$17,0),0),0)+IF(A213&gt;=הלוואות!$D$18,IF(מרכז!A213&lt;=הלוואות!$E$18,IF(DAY(מרכז!A213)=הלוואות!$F$18,הלוואות!$G$18,0),0),0)+IF(A213&gt;=הלוואות!$D$19,IF(מרכז!A213&lt;=הלוואות!$E$19,IF(DAY(מרכז!A213)=הלוואות!$F$19,הלוואות!$G$19,0),0),0)+IF(A213&gt;=הלוואות!$D$20,IF(מרכז!A213&lt;=הלוואות!$E$20,IF(DAY(מרכז!A213)=הלוואות!$F$20,הלוואות!$G$20,0),0),0)+IF(A213&gt;=הלוואות!$D$21,IF(מרכז!A213&lt;=הלוואות!$E$21,IF(DAY(מרכז!A213)=הלוואות!$F$21,הלוואות!$G$21,0),0),0)+IF(A213&gt;=הלוואות!$D$22,IF(מרכז!A213&lt;=הלוואות!$E$22,IF(DAY(מרכז!A213)=הלוואות!$F$22,הלוואות!$G$22,0),0),0)+IF(A213&gt;=הלוואות!$D$23,IF(מרכז!A213&lt;=הלוואות!$E$23,IF(DAY(מרכז!A213)=הלוואות!$F$23,הלוואות!$G$23,0),0),0)+IF(A213&gt;=הלוואות!$D$24,IF(מרכז!A213&lt;=הלוואות!$E$24,IF(DAY(מרכז!A213)=הלוואות!$F$24,הלוואות!$G$24,0),0),0)+IF(A213&gt;=הלוואות!$D$25,IF(מרכז!A213&lt;=הלוואות!$E$25,IF(DAY(מרכז!A213)=הלוואות!$F$25,הלוואות!$G$25,0),0),0)+IF(A213&gt;=הלוואות!$D$26,IF(מרכז!A213&lt;=הלוואות!$E$26,IF(DAY(מרכז!A213)=הלוואות!$F$26,הלוואות!$G$26,0),0),0)+IF(A213&gt;=הלוואות!$D$27,IF(מרכז!A213&lt;=הלוואות!$E$27,IF(DAY(מרכז!A213)=הלוואות!$F$27,הלוואות!$G$27,0),0),0)+IF(A213&gt;=הלוואות!$D$28,IF(מרכז!A213&lt;=הלוואות!$E$28,IF(DAY(מרכז!A213)=הלוואות!$F$28,הלוואות!$G$28,0),0),0)+IF(A213&gt;=הלוואות!$D$29,IF(מרכז!A213&lt;=הלוואות!$E$29,IF(DAY(מרכז!A213)=הלוואות!$F$29,הלוואות!$G$29,0),0),0)+IF(A213&gt;=הלוואות!$D$30,IF(מרכז!A213&lt;=הלוואות!$E$30,IF(DAY(מרכז!A213)=הלוואות!$F$30,הלוואות!$G$30,0),0),0)+IF(A213&gt;=הלוואות!$D$31,IF(מרכז!A213&lt;=הלוואות!$E$31,IF(DAY(מרכז!A213)=הלוואות!$F$31,הלוואות!$G$31,0),0),0)+IF(A213&gt;=הלוואות!$D$32,IF(מרכז!A213&lt;=הלוואות!$E$32,IF(DAY(מרכז!A213)=הלוואות!$F$32,הלוואות!$G$32,0),0),0)+IF(A213&gt;=הלוואות!$D$33,IF(מרכז!A213&lt;=הלוואות!$E$33,IF(DAY(מרכז!A213)=הלוואות!$F$33,הלוואות!$G$33,0),0),0)+IF(A213&gt;=הלוואות!$D$34,IF(מרכז!A213&lt;=הלוואות!$E$34,IF(DAY(מרכז!A213)=הלוואות!$F$34,הלוואות!$G$34,0),0),0)</f>
        <v>0</v>
      </c>
      <c r="E213" s="93">
        <f>SUMIF(הלוואות!$D$46:$D$65,מרכז!A213,הלוואות!$E$46:$E$65)</f>
        <v>0</v>
      </c>
      <c r="F213" s="93">
        <f>SUMIF(נכנסים!$A$5:$A$5890,מרכז!A213,נכנסים!$B$5:$B$5890)</f>
        <v>0</v>
      </c>
      <c r="G213" s="94"/>
      <c r="H213" s="94"/>
      <c r="I213" s="94"/>
      <c r="J213" s="99">
        <f t="shared" si="3"/>
        <v>50000</v>
      </c>
    </row>
    <row r="214" spans="1:10">
      <c r="A214" s="153">
        <v>45867</v>
      </c>
      <c r="B214" s="93">
        <f>SUMIF(יוצאים!$A$5:$A$5835,מרכז!A214,יוצאים!$D$5:$D$5835)</f>
        <v>0</v>
      </c>
      <c r="C214" s="93">
        <f>HLOOKUP(DAY($A214),'טב.הו"ק'!$G$4:$AK$162,'טב.הו"ק'!$A$162+2,FALSE)</f>
        <v>0</v>
      </c>
      <c r="D214" s="93">
        <f>IF(A214&gt;=הלוואות!$D$5,IF(מרכז!A214&lt;=הלוואות!$E$5,IF(DAY(מרכז!A214)=הלוואות!$F$5,הלוואות!$G$5,0),0),0)+IF(A214&gt;=הלוואות!$D$6,IF(מרכז!A214&lt;=הלוואות!$E$6,IF(DAY(מרכז!A214)=הלוואות!$F$6,הלוואות!$G$6,0),0),0)+IF(A214&gt;=הלוואות!$D$7,IF(מרכז!A214&lt;=הלוואות!$E$7,IF(DAY(מרכז!A214)=הלוואות!$F$7,הלוואות!$G$7,0),0),0)+IF(A214&gt;=הלוואות!$D$8,IF(מרכז!A214&lt;=הלוואות!$E$8,IF(DAY(מרכז!A214)=הלוואות!$F$8,הלוואות!$G$8,0),0),0)+IF(A214&gt;=הלוואות!$D$9,IF(מרכז!A214&lt;=הלוואות!$E$9,IF(DAY(מרכז!A214)=הלוואות!$F$9,הלוואות!$G$9,0),0),0)+IF(A214&gt;=הלוואות!$D$10,IF(מרכז!A214&lt;=הלוואות!$E$10,IF(DAY(מרכז!A214)=הלוואות!$F$10,הלוואות!$G$10,0),0),0)+IF(A214&gt;=הלוואות!$D$11,IF(מרכז!A214&lt;=הלוואות!$E$11,IF(DAY(מרכז!A214)=הלוואות!$F$11,הלוואות!$G$11,0),0),0)+IF(A214&gt;=הלוואות!$D$12,IF(מרכז!A214&lt;=הלוואות!$E$12,IF(DAY(מרכז!A214)=הלוואות!$F$12,הלוואות!$G$12,0),0),0)+IF(A214&gt;=הלוואות!$D$13,IF(מרכז!A214&lt;=הלוואות!$E$13,IF(DAY(מרכז!A214)=הלוואות!$F$13,הלוואות!$G$13,0),0),0)+IF(A214&gt;=הלוואות!$D$14,IF(מרכז!A214&lt;=הלוואות!$E$14,IF(DAY(מרכז!A214)=הלוואות!$F$14,הלוואות!$G$14,0),0),0)+IF(A214&gt;=הלוואות!$D$15,IF(מרכז!A214&lt;=הלוואות!$E$15,IF(DAY(מרכז!A214)=הלוואות!$F$15,הלוואות!$G$15,0),0),0)+IF(A214&gt;=הלוואות!$D$16,IF(מרכז!A214&lt;=הלוואות!$E$16,IF(DAY(מרכז!A214)=הלוואות!$F$16,הלוואות!$G$16,0),0),0)+IF(A214&gt;=הלוואות!$D$17,IF(מרכז!A214&lt;=הלוואות!$E$17,IF(DAY(מרכז!A214)=הלוואות!$F$17,הלוואות!$G$17,0),0),0)+IF(A214&gt;=הלוואות!$D$18,IF(מרכז!A214&lt;=הלוואות!$E$18,IF(DAY(מרכז!A214)=הלוואות!$F$18,הלוואות!$G$18,0),0),0)+IF(A214&gt;=הלוואות!$D$19,IF(מרכז!A214&lt;=הלוואות!$E$19,IF(DAY(מרכז!A214)=הלוואות!$F$19,הלוואות!$G$19,0),0),0)+IF(A214&gt;=הלוואות!$D$20,IF(מרכז!A214&lt;=הלוואות!$E$20,IF(DAY(מרכז!A214)=הלוואות!$F$20,הלוואות!$G$20,0),0),0)+IF(A214&gt;=הלוואות!$D$21,IF(מרכז!A214&lt;=הלוואות!$E$21,IF(DAY(מרכז!A214)=הלוואות!$F$21,הלוואות!$G$21,0),0),0)+IF(A214&gt;=הלוואות!$D$22,IF(מרכז!A214&lt;=הלוואות!$E$22,IF(DAY(מרכז!A214)=הלוואות!$F$22,הלוואות!$G$22,0),0),0)+IF(A214&gt;=הלוואות!$D$23,IF(מרכז!A214&lt;=הלוואות!$E$23,IF(DAY(מרכז!A214)=הלוואות!$F$23,הלוואות!$G$23,0),0),0)+IF(A214&gt;=הלוואות!$D$24,IF(מרכז!A214&lt;=הלוואות!$E$24,IF(DAY(מרכז!A214)=הלוואות!$F$24,הלוואות!$G$24,0),0),0)+IF(A214&gt;=הלוואות!$D$25,IF(מרכז!A214&lt;=הלוואות!$E$25,IF(DAY(מרכז!A214)=הלוואות!$F$25,הלוואות!$G$25,0),0),0)+IF(A214&gt;=הלוואות!$D$26,IF(מרכז!A214&lt;=הלוואות!$E$26,IF(DAY(מרכז!A214)=הלוואות!$F$26,הלוואות!$G$26,0),0),0)+IF(A214&gt;=הלוואות!$D$27,IF(מרכז!A214&lt;=הלוואות!$E$27,IF(DAY(מרכז!A214)=הלוואות!$F$27,הלוואות!$G$27,0),0),0)+IF(A214&gt;=הלוואות!$D$28,IF(מרכז!A214&lt;=הלוואות!$E$28,IF(DAY(מרכז!A214)=הלוואות!$F$28,הלוואות!$G$28,0),0),0)+IF(A214&gt;=הלוואות!$D$29,IF(מרכז!A214&lt;=הלוואות!$E$29,IF(DAY(מרכז!A214)=הלוואות!$F$29,הלוואות!$G$29,0),0),0)+IF(A214&gt;=הלוואות!$D$30,IF(מרכז!A214&lt;=הלוואות!$E$30,IF(DAY(מרכז!A214)=הלוואות!$F$30,הלוואות!$G$30,0),0),0)+IF(A214&gt;=הלוואות!$D$31,IF(מרכז!A214&lt;=הלוואות!$E$31,IF(DAY(מרכז!A214)=הלוואות!$F$31,הלוואות!$G$31,0),0),0)+IF(A214&gt;=הלוואות!$D$32,IF(מרכז!A214&lt;=הלוואות!$E$32,IF(DAY(מרכז!A214)=הלוואות!$F$32,הלוואות!$G$32,0),0),0)+IF(A214&gt;=הלוואות!$D$33,IF(מרכז!A214&lt;=הלוואות!$E$33,IF(DAY(מרכז!A214)=הלוואות!$F$33,הלוואות!$G$33,0),0),0)+IF(A214&gt;=הלוואות!$D$34,IF(מרכז!A214&lt;=הלוואות!$E$34,IF(DAY(מרכז!A214)=הלוואות!$F$34,הלוואות!$G$34,0),0),0)</f>
        <v>0</v>
      </c>
      <c r="E214" s="93">
        <f>SUMIF(הלוואות!$D$46:$D$65,מרכז!A214,הלוואות!$E$46:$E$65)</f>
        <v>0</v>
      </c>
      <c r="F214" s="93">
        <f>SUMIF(נכנסים!$A$5:$A$5890,מרכז!A214,נכנסים!$B$5:$B$5890)</f>
        <v>0</v>
      </c>
      <c r="G214" s="94"/>
      <c r="H214" s="94"/>
      <c r="I214" s="94"/>
      <c r="J214" s="99">
        <f t="shared" si="3"/>
        <v>50000</v>
      </c>
    </row>
    <row r="215" spans="1:10">
      <c r="A215" s="153">
        <v>45868</v>
      </c>
      <c r="B215" s="93">
        <f>SUMIF(יוצאים!$A$5:$A$5835,מרכז!A215,יוצאים!$D$5:$D$5835)</f>
        <v>0</v>
      </c>
      <c r="C215" s="93">
        <f>HLOOKUP(DAY($A215),'טב.הו"ק'!$G$4:$AK$162,'טב.הו"ק'!$A$162+2,FALSE)</f>
        <v>0</v>
      </c>
      <c r="D215" s="93">
        <f>IF(A215&gt;=הלוואות!$D$5,IF(מרכז!A215&lt;=הלוואות!$E$5,IF(DAY(מרכז!A215)=הלוואות!$F$5,הלוואות!$G$5,0),0),0)+IF(A215&gt;=הלוואות!$D$6,IF(מרכז!A215&lt;=הלוואות!$E$6,IF(DAY(מרכז!A215)=הלוואות!$F$6,הלוואות!$G$6,0),0),0)+IF(A215&gt;=הלוואות!$D$7,IF(מרכז!A215&lt;=הלוואות!$E$7,IF(DAY(מרכז!A215)=הלוואות!$F$7,הלוואות!$G$7,0),0),0)+IF(A215&gt;=הלוואות!$D$8,IF(מרכז!A215&lt;=הלוואות!$E$8,IF(DAY(מרכז!A215)=הלוואות!$F$8,הלוואות!$G$8,0),0),0)+IF(A215&gt;=הלוואות!$D$9,IF(מרכז!A215&lt;=הלוואות!$E$9,IF(DAY(מרכז!A215)=הלוואות!$F$9,הלוואות!$G$9,0),0),0)+IF(A215&gt;=הלוואות!$D$10,IF(מרכז!A215&lt;=הלוואות!$E$10,IF(DAY(מרכז!A215)=הלוואות!$F$10,הלוואות!$G$10,0),0),0)+IF(A215&gt;=הלוואות!$D$11,IF(מרכז!A215&lt;=הלוואות!$E$11,IF(DAY(מרכז!A215)=הלוואות!$F$11,הלוואות!$G$11,0),0),0)+IF(A215&gt;=הלוואות!$D$12,IF(מרכז!A215&lt;=הלוואות!$E$12,IF(DAY(מרכז!A215)=הלוואות!$F$12,הלוואות!$G$12,0),0),0)+IF(A215&gt;=הלוואות!$D$13,IF(מרכז!A215&lt;=הלוואות!$E$13,IF(DAY(מרכז!A215)=הלוואות!$F$13,הלוואות!$G$13,0),0),0)+IF(A215&gt;=הלוואות!$D$14,IF(מרכז!A215&lt;=הלוואות!$E$14,IF(DAY(מרכז!A215)=הלוואות!$F$14,הלוואות!$G$14,0),0),0)+IF(A215&gt;=הלוואות!$D$15,IF(מרכז!A215&lt;=הלוואות!$E$15,IF(DAY(מרכז!A215)=הלוואות!$F$15,הלוואות!$G$15,0),0),0)+IF(A215&gt;=הלוואות!$D$16,IF(מרכז!A215&lt;=הלוואות!$E$16,IF(DAY(מרכז!A215)=הלוואות!$F$16,הלוואות!$G$16,0),0),0)+IF(A215&gt;=הלוואות!$D$17,IF(מרכז!A215&lt;=הלוואות!$E$17,IF(DAY(מרכז!A215)=הלוואות!$F$17,הלוואות!$G$17,0),0),0)+IF(A215&gt;=הלוואות!$D$18,IF(מרכז!A215&lt;=הלוואות!$E$18,IF(DAY(מרכז!A215)=הלוואות!$F$18,הלוואות!$G$18,0),0),0)+IF(A215&gt;=הלוואות!$D$19,IF(מרכז!A215&lt;=הלוואות!$E$19,IF(DAY(מרכז!A215)=הלוואות!$F$19,הלוואות!$G$19,0),0),0)+IF(A215&gt;=הלוואות!$D$20,IF(מרכז!A215&lt;=הלוואות!$E$20,IF(DAY(מרכז!A215)=הלוואות!$F$20,הלוואות!$G$20,0),0),0)+IF(A215&gt;=הלוואות!$D$21,IF(מרכז!A215&lt;=הלוואות!$E$21,IF(DAY(מרכז!A215)=הלוואות!$F$21,הלוואות!$G$21,0),0),0)+IF(A215&gt;=הלוואות!$D$22,IF(מרכז!A215&lt;=הלוואות!$E$22,IF(DAY(מרכז!A215)=הלוואות!$F$22,הלוואות!$G$22,0),0),0)+IF(A215&gt;=הלוואות!$D$23,IF(מרכז!A215&lt;=הלוואות!$E$23,IF(DAY(מרכז!A215)=הלוואות!$F$23,הלוואות!$G$23,0),0),0)+IF(A215&gt;=הלוואות!$D$24,IF(מרכז!A215&lt;=הלוואות!$E$24,IF(DAY(מרכז!A215)=הלוואות!$F$24,הלוואות!$G$24,0),0),0)+IF(A215&gt;=הלוואות!$D$25,IF(מרכז!A215&lt;=הלוואות!$E$25,IF(DAY(מרכז!A215)=הלוואות!$F$25,הלוואות!$G$25,0),0),0)+IF(A215&gt;=הלוואות!$D$26,IF(מרכז!A215&lt;=הלוואות!$E$26,IF(DAY(מרכז!A215)=הלוואות!$F$26,הלוואות!$G$26,0),0),0)+IF(A215&gt;=הלוואות!$D$27,IF(מרכז!A215&lt;=הלוואות!$E$27,IF(DAY(מרכז!A215)=הלוואות!$F$27,הלוואות!$G$27,0),0),0)+IF(A215&gt;=הלוואות!$D$28,IF(מרכז!A215&lt;=הלוואות!$E$28,IF(DAY(מרכז!A215)=הלוואות!$F$28,הלוואות!$G$28,0),0),0)+IF(A215&gt;=הלוואות!$D$29,IF(מרכז!A215&lt;=הלוואות!$E$29,IF(DAY(מרכז!A215)=הלוואות!$F$29,הלוואות!$G$29,0),0),0)+IF(A215&gt;=הלוואות!$D$30,IF(מרכז!A215&lt;=הלוואות!$E$30,IF(DAY(מרכז!A215)=הלוואות!$F$30,הלוואות!$G$30,0),0),0)+IF(A215&gt;=הלוואות!$D$31,IF(מרכז!A215&lt;=הלוואות!$E$31,IF(DAY(מרכז!A215)=הלוואות!$F$31,הלוואות!$G$31,0),0),0)+IF(A215&gt;=הלוואות!$D$32,IF(מרכז!A215&lt;=הלוואות!$E$32,IF(DAY(מרכז!A215)=הלוואות!$F$32,הלוואות!$G$32,0),0),0)+IF(A215&gt;=הלוואות!$D$33,IF(מרכז!A215&lt;=הלוואות!$E$33,IF(DAY(מרכז!A215)=הלוואות!$F$33,הלוואות!$G$33,0),0),0)+IF(A215&gt;=הלוואות!$D$34,IF(מרכז!A215&lt;=הלוואות!$E$34,IF(DAY(מרכז!A215)=הלוואות!$F$34,הלוואות!$G$34,0),0),0)</f>
        <v>0</v>
      </c>
      <c r="E215" s="93">
        <f>SUMIF(הלוואות!$D$46:$D$65,מרכז!A215,הלוואות!$E$46:$E$65)</f>
        <v>0</v>
      </c>
      <c r="F215" s="93">
        <f>SUMIF(נכנסים!$A$5:$A$5890,מרכז!A215,נכנסים!$B$5:$B$5890)</f>
        <v>0</v>
      </c>
      <c r="G215" s="94"/>
      <c r="H215" s="94"/>
      <c r="I215" s="94"/>
      <c r="J215" s="99">
        <f t="shared" si="3"/>
        <v>50000</v>
      </c>
    </row>
    <row r="216" spans="1:10">
      <c r="A216" s="153">
        <v>45869</v>
      </c>
      <c r="B216" s="93">
        <f>SUMIF(יוצאים!$A$5:$A$5835,מרכז!A216,יוצאים!$D$5:$D$5835)</f>
        <v>0</v>
      </c>
      <c r="C216" s="93">
        <f>HLOOKUP(DAY($A216),'טב.הו"ק'!$G$4:$AK$162,'טב.הו"ק'!$A$162+2,FALSE)</f>
        <v>0</v>
      </c>
      <c r="D216" s="93">
        <f>IF(A216&gt;=הלוואות!$D$5,IF(מרכז!A216&lt;=הלוואות!$E$5,IF(DAY(מרכז!A216)=הלוואות!$F$5,הלוואות!$G$5,0),0),0)+IF(A216&gt;=הלוואות!$D$6,IF(מרכז!A216&lt;=הלוואות!$E$6,IF(DAY(מרכז!A216)=הלוואות!$F$6,הלוואות!$G$6,0),0),0)+IF(A216&gt;=הלוואות!$D$7,IF(מרכז!A216&lt;=הלוואות!$E$7,IF(DAY(מרכז!A216)=הלוואות!$F$7,הלוואות!$G$7,0),0),0)+IF(A216&gt;=הלוואות!$D$8,IF(מרכז!A216&lt;=הלוואות!$E$8,IF(DAY(מרכז!A216)=הלוואות!$F$8,הלוואות!$G$8,0),0),0)+IF(A216&gt;=הלוואות!$D$9,IF(מרכז!A216&lt;=הלוואות!$E$9,IF(DAY(מרכז!A216)=הלוואות!$F$9,הלוואות!$G$9,0),0),0)+IF(A216&gt;=הלוואות!$D$10,IF(מרכז!A216&lt;=הלוואות!$E$10,IF(DAY(מרכז!A216)=הלוואות!$F$10,הלוואות!$G$10,0),0),0)+IF(A216&gt;=הלוואות!$D$11,IF(מרכז!A216&lt;=הלוואות!$E$11,IF(DAY(מרכז!A216)=הלוואות!$F$11,הלוואות!$G$11,0),0),0)+IF(A216&gt;=הלוואות!$D$12,IF(מרכז!A216&lt;=הלוואות!$E$12,IF(DAY(מרכז!A216)=הלוואות!$F$12,הלוואות!$G$12,0),0),0)+IF(A216&gt;=הלוואות!$D$13,IF(מרכז!A216&lt;=הלוואות!$E$13,IF(DAY(מרכז!A216)=הלוואות!$F$13,הלוואות!$G$13,0),0),0)+IF(A216&gt;=הלוואות!$D$14,IF(מרכז!A216&lt;=הלוואות!$E$14,IF(DAY(מרכז!A216)=הלוואות!$F$14,הלוואות!$G$14,0),0),0)+IF(A216&gt;=הלוואות!$D$15,IF(מרכז!A216&lt;=הלוואות!$E$15,IF(DAY(מרכז!A216)=הלוואות!$F$15,הלוואות!$G$15,0),0),0)+IF(A216&gt;=הלוואות!$D$16,IF(מרכז!A216&lt;=הלוואות!$E$16,IF(DAY(מרכז!A216)=הלוואות!$F$16,הלוואות!$G$16,0),0),0)+IF(A216&gt;=הלוואות!$D$17,IF(מרכז!A216&lt;=הלוואות!$E$17,IF(DAY(מרכז!A216)=הלוואות!$F$17,הלוואות!$G$17,0),0),0)+IF(A216&gt;=הלוואות!$D$18,IF(מרכז!A216&lt;=הלוואות!$E$18,IF(DAY(מרכז!A216)=הלוואות!$F$18,הלוואות!$G$18,0),0),0)+IF(A216&gt;=הלוואות!$D$19,IF(מרכז!A216&lt;=הלוואות!$E$19,IF(DAY(מרכז!A216)=הלוואות!$F$19,הלוואות!$G$19,0),0),0)+IF(A216&gt;=הלוואות!$D$20,IF(מרכז!A216&lt;=הלוואות!$E$20,IF(DAY(מרכז!A216)=הלוואות!$F$20,הלוואות!$G$20,0),0),0)+IF(A216&gt;=הלוואות!$D$21,IF(מרכז!A216&lt;=הלוואות!$E$21,IF(DAY(מרכז!A216)=הלוואות!$F$21,הלוואות!$G$21,0),0),0)+IF(A216&gt;=הלוואות!$D$22,IF(מרכז!A216&lt;=הלוואות!$E$22,IF(DAY(מרכז!A216)=הלוואות!$F$22,הלוואות!$G$22,0),0),0)+IF(A216&gt;=הלוואות!$D$23,IF(מרכז!A216&lt;=הלוואות!$E$23,IF(DAY(מרכז!A216)=הלוואות!$F$23,הלוואות!$G$23,0),0),0)+IF(A216&gt;=הלוואות!$D$24,IF(מרכז!A216&lt;=הלוואות!$E$24,IF(DAY(מרכז!A216)=הלוואות!$F$24,הלוואות!$G$24,0),0),0)+IF(A216&gt;=הלוואות!$D$25,IF(מרכז!A216&lt;=הלוואות!$E$25,IF(DAY(מרכז!A216)=הלוואות!$F$25,הלוואות!$G$25,0),0),0)+IF(A216&gt;=הלוואות!$D$26,IF(מרכז!A216&lt;=הלוואות!$E$26,IF(DAY(מרכז!A216)=הלוואות!$F$26,הלוואות!$G$26,0),0),0)+IF(A216&gt;=הלוואות!$D$27,IF(מרכז!A216&lt;=הלוואות!$E$27,IF(DAY(מרכז!A216)=הלוואות!$F$27,הלוואות!$G$27,0),0),0)+IF(A216&gt;=הלוואות!$D$28,IF(מרכז!A216&lt;=הלוואות!$E$28,IF(DAY(מרכז!A216)=הלוואות!$F$28,הלוואות!$G$28,0),0),0)+IF(A216&gt;=הלוואות!$D$29,IF(מרכז!A216&lt;=הלוואות!$E$29,IF(DAY(מרכז!A216)=הלוואות!$F$29,הלוואות!$G$29,0),0),0)+IF(A216&gt;=הלוואות!$D$30,IF(מרכז!A216&lt;=הלוואות!$E$30,IF(DAY(מרכז!A216)=הלוואות!$F$30,הלוואות!$G$30,0),0),0)+IF(A216&gt;=הלוואות!$D$31,IF(מרכז!A216&lt;=הלוואות!$E$31,IF(DAY(מרכז!A216)=הלוואות!$F$31,הלוואות!$G$31,0),0),0)+IF(A216&gt;=הלוואות!$D$32,IF(מרכז!A216&lt;=הלוואות!$E$32,IF(DAY(מרכז!A216)=הלוואות!$F$32,הלוואות!$G$32,0),0),0)+IF(A216&gt;=הלוואות!$D$33,IF(מרכז!A216&lt;=הלוואות!$E$33,IF(DAY(מרכז!A216)=הלוואות!$F$33,הלוואות!$G$33,0),0),0)+IF(A216&gt;=הלוואות!$D$34,IF(מרכז!A216&lt;=הלוואות!$E$34,IF(DAY(מרכז!A216)=הלוואות!$F$34,הלוואות!$G$34,0),0),0)</f>
        <v>0</v>
      </c>
      <c r="E216" s="93">
        <f>SUMIF(הלוואות!$D$46:$D$65,מרכז!A216,הלוואות!$E$46:$E$65)</f>
        <v>0</v>
      </c>
      <c r="F216" s="93">
        <f>SUMIF(נכנסים!$A$5:$A$5890,מרכז!A216,נכנסים!$B$5:$B$5890)</f>
        <v>0</v>
      </c>
      <c r="G216" s="94"/>
      <c r="H216" s="94"/>
      <c r="I216" s="94"/>
      <c r="J216" s="99">
        <f t="shared" si="3"/>
        <v>50000</v>
      </c>
    </row>
    <row r="217" spans="1:10">
      <c r="A217" s="153">
        <v>45870</v>
      </c>
      <c r="B217" s="93">
        <f>SUMIF(יוצאים!$A$5:$A$5835,מרכז!A217,יוצאים!$D$5:$D$5835)</f>
        <v>0</v>
      </c>
      <c r="C217" s="93">
        <f>HLOOKUP(DAY($A217),'טב.הו"ק'!$G$4:$AK$162,'טב.הו"ק'!$A$162+2,FALSE)</f>
        <v>0</v>
      </c>
      <c r="D217" s="93">
        <f>IF(A217&gt;=הלוואות!$D$5,IF(מרכז!A217&lt;=הלוואות!$E$5,IF(DAY(מרכז!A217)=הלוואות!$F$5,הלוואות!$G$5,0),0),0)+IF(A217&gt;=הלוואות!$D$6,IF(מרכז!A217&lt;=הלוואות!$E$6,IF(DAY(מרכז!A217)=הלוואות!$F$6,הלוואות!$G$6,0),0),0)+IF(A217&gt;=הלוואות!$D$7,IF(מרכז!A217&lt;=הלוואות!$E$7,IF(DAY(מרכז!A217)=הלוואות!$F$7,הלוואות!$G$7,0),0),0)+IF(A217&gt;=הלוואות!$D$8,IF(מרכז!A217&lt;=הלוואות!$E$8,IF(DAY(מרכז!A217)=הלוואות!$F$8,הלוואות!$G$8,0),0),0)+IF(A217&gt;=הלוואות!$D$9,IF(מרכז!A217&lt;=הלוואות!$E$9,IF(DAY(מרכז!A217)=הלוואות!$F$9,הלוואות!$G$9,0),0),0)+IF(A217&gt;=הלוואות!$D$10,IF(מרכז!A217&lt;=הלוואות!$E$10,IF(DAY(מרכז!A217)=הלוואות!$F$10,הלוואות!$G$10,0),0),0)+IF(A217&gt;=הלוואות!$D$11,IF(מרכז!A217&lt;=הלוואות!$E$11,IF(DAY(מרכז!A217)=הלוואות!$F$11,הלוואות!$G$11,0),0),0)+IF(A217&gt;=הלוואות!$D$12,IF(מרכז!A217&lt;=הלוואות!$E$12,IF(DAY(מרכז!A217)=הלוואות!$F$12,הלוואות!$G$12,0),0),0)+IF(A217&gt;=הלוואות!$D$13,IF(מרכז!A217&lt;=הלוואות!$E$13,IF(DAY(מרכז!A217)=הלוואות!$F$13,הלוואות!$G$13,0),0),0)+IF(A217&gt;=הלוואות!$D$14,IF(מרכז!A217&lt;=הלוואות!$E$14,IF(DAY(מרכז!A217)=הלוואות!$F$14,הלוואות!$G$14,0),0),0)+IF(A217&gt;=הלוואות!$D$15,IF(מרכז!A217&lt;=הלוואות!$E$15,IF(DAY(מרכז!A217)=הלוואות!$F$15,הלוואות!$G$15,0),0),0)+IF(A217&gt;=הלוואות!$D$16,IF(מרכז!A217&lt;=הלוואות!$E$16,IF(DAY(מרכז!A217)=הלוואות!$F$16,הלוואות!$G$16,0),0),0)+IF(A217&gt;=הלוואות!$D$17,IF(מרכז!A217&lt;=הלוואות!$E$17,IF(DAY(מרכז!A217)=הלוואות!$F$17,הלוואות!$G$17,0),0),0)+IF(A217&gt;=הלוואות!$D$18,IF(מרכז!A217&lt;=הלוואות!$E$18,IF(DAY(מרכז!A217)=הלוואות!$F$18,הלוואות!$G$18,0),0),0)+IF(A217&gt;=הלוואות!$D$19,IF(מרכז!A217&lt;=הלוואות!$E$19,IF(DAY(מרכז!A217)=הלוואות!$F$19,הלוואות!$G$19,0),0),0)+IF(A217&gt;=הלוואות!$D$20,IF(מרכז!A217&lt;=הלוואות!$E$20,IF(DAY(מרכז!A217)=הלוואות!$F$20,הלוואות!$G$20,0),0),0)+IF(A217&gt;=הלוואות!$D$21,IF(מרכז!A217&lt;=הלוואות!$E$21,IF(DAY(מרכז!A217)=הלוואות!$F$21,הלוואות!$G$21,0),0),0)+IF(A217&gt;=הלוואות!$D$22,IF(מרכז!A217&lt;=הלוואות!$E$22,IF(DAY(מרכז!A217)=הלוואות!$F$22,הלוואות!$G$22,0),0),0)+IF(A217&gt;=הלוואות!$D$23,IF(מרכז!A217&lt;=הלוואות!$E$23,IF(DAY(מרכז!A217)=הלוואות!$F$23,הלוואות!$G$23,0),0),0)+IF(A217&gt;=הלוואות!$D$24,IF(מרכז!A217&lt;=הלוואות!$E$24,IF(DAY(מרכז!A217)=הלוואות!$F$24,הלוואות!$G$24,0),0),0)+IF(A217&gt;=הלוואות!$D$25,IF(מרכז!A217&lt;=הלוואות!$E$25,IF(DAY(מרכז!A217)=הלוואות!$F$25,הלוואות!$G$25,0),0),0)+IF(A217&gt;=הלוואות!$D$26,IF(מרכז!A217&lt;=הלוואות!$E$26,IF(DAY(מרכז!A217)=הלוואות!$F$26,הלוואות!$G$26,0),0),0)+IF(A217&gt;=הלוואות!$D$27,IF(מרכז!A217&lt;=הלוואות!$E$27,IF(DAY(מרכז!A217)=הלוואות!$F$27,הלוואות!$G$27,0),0),0)+IF(A217&gt;=הלוואות!$D$28,IF(מרכז!A217&lt;=הלוואות!$E$28,IF(DAY(מרכז!A217)=הלוואות!$F$28,הלוואות!$G$28,0),0),0)+IF(A217&gt;=הלוואות!$D$29,IF(מרכז!A217&lt;=הלוואות!$E$29,IF(DAY(מרכז!A217)=הלוואות!$F$29,הלוואות!$G$29,0),0),0)+IF(A217&gt;=הלוואות!$D$30,IF(מרכז!A217&lt;=הלוואות!$E$30,IF(DAY(מרכז!A217)=הלוואות!$F$30,הלוואות!$G$30,0),0),0)+IF(A217&gt;=הלוואות!$D$31,IF(מרכז!A217&lt;=הלוואות!$E$31,IF(DAY(מרכז!A217)=הלוואות!$F$31,הלוואות!$G$31,0),0),0)+IF(A217&gt;=הלוואות!$D$32,IF(מרכז!A217&lt;=הלוואות!$E$32,IF(DAY(מרכז!A217)=הלוואות!$F$32,הלוואות!$G$32,0),0),0)+IF(A217&gt;=הלוואות!$D$33,IF(מרכז!A217&lt;=הלוואות!$E$33,IF(DAY(מרכז!A217)=הלוואות!$F$33,הלוואות!$G$33,0),0),0)+IF(A217&gt;=הלוואות!$D$34,IF(מרכז!A217&lt;=הלוואות!$E$34,IF(DAY(מרכז!A217)=הלוואות!$F$34,הלוואות!$G$34,0),0),0)</f>
        <v>0</v>
      </c>
      <c r="E217" s="93">
        <f>SUMIF(הלוואות!$D$46:$D$65,מרכז!A217,הלוואות!$E$46:$E$65)</f>
        <v>0</v>
      </c>
      <c r="F217" s="93">
        <f>SUMIF(נכנסים!$A$5:$A$5890,מרכז!A217,נכנסים!$B$5:$B$5890)</f>
        <v>0</v>
      </c>
      <c r="G217" s="94"/>
      <c r="H217" s="94"/>
      <c r="I217" s="94"/>
      <c r="J217" s="99">
        <f t="shared" si="3"/>
        <v>50000</v>
      </c>
    </row>
    <row r="218" spans="1:10">
      <c r="A218" s="153">
        <v>45871</v>
      </c>
      <c r="B218" s="93">
        <f>SUMIF(יוצאים!$A$5:$A$5835,מרכז!A218,יוצאים!$D$5:$D$5835)</f>
        <v>0</v>
      </c>
      <c r="C218" s="93">
        <f>HLOOKUP(DAY($A218),'טב.הו"ק'!$G$4:$AK$162,'טב.הו"ק'!$A$162+2,FALSE)</f>
        <v>0</v>
      </c>
      <c r="D218" s="93">
        <f>IF(A218&gt;=הלוואות!$D$5,IF(מרכז!A218&lt;=הלוואות!$E$5,IF(DAY(מרכז!A218)=הלוואות!$F$5,הלוואות!$G$5,0),0),0)+IF(A218&gt;=הלוואות!$D$6,IF(מרכז!A218&lt;=הלוואות!$E$6,IF(DAY(מרכז!A218)=הלוואות!$F$6,הלוואות!$G$6,0),0),0)+IF(A218&gt;=הלוואות!$D$7,IF(מרכז!A218&lt;=הלוואות!$E$7,IF(DAY(מרכז!A218)=הלוואות!$F$7,הלוואות!$G$7,0),0),0)+IF(A218&gt;=הלוואות!$D$8,IF(מרכז!A218&lt;=הלוואות!$E$8,IF(DAY(מרכז!A218)=הלוואות!$F$8,הלוואות!$G$8,0),0),0)+IF(A218&gt;=הלוואות!$D$9,IF(מרכז!A218&lt;=הלוואות!$E$9,IF(DAY(מרכז!A218)=הלוואות!$F$9,הלוואות!$G$9,0),0),0)+IF(A218&gt;=הלוואות!$D$10,IF(מרכז!A218&lt;=הלוואות!$E$10,IF(DAY(מרכז!A218)=הלוואות!$F$10,הלוואות!$G$10,0),0),0)+IF(A218&gt;=הלוואות!$D$11,IF(מרכז!A218&lt;=הלוואות!$E$11,IF(DAY(מרכז!A218)=הלוואות!$F$11,הלוואות!$G$11,0),0),0)+IF(A218&gt;=הלוואות!$D$12,IF(מרכז!A218&lt;=הלוואות!$E$12,IF(DAY(מרכז!A218)=הלוואות!$F$12,הלוואות!$G$12,0),0),0)+IF(A218&gt;=הלוואות!$D$13,IF(מרכז!A218&lt;=הלוואות!$E$13,IF(DAY(מרכז!A218)=הלוואות!$F$13,הלוואות!$G$13,0),0),0)+IF(A218&gt;=הלוואות!$D$14,IF(מרכז!A218&lt;=הלוואות!$E$14,IF(DAY(מרכז!A218)=הלוואות!$F$14,הלוואות!$G$14,0),0),0)+IF(A218&gt;=הלוואות!$D$15,IF(מרכז!A218&lt;=הלוואות!$E$15,IF(DAY(מרכז!A218)=הלוואות!$F$15,הלוואות!$G$15,0),0),0)+IF(A218&gt;=הלוואות!$D$16,IF(מרכז!A218&lt;=הלוואות!$E$16,IF(DAY(מרכז!A218)=הלוואות!$F$16,הלוואות!$G$16,0),0),0)+IF(A218&gt;=הלוואות!$D$17,IF(מרכז!A218&lt;=הלוואות!$E$17,IF(DAY(מרכז!A218)=הלוואות!$F$17,הלוואות!$G$17,0),0),0)+IF(A218&gt;=הלוואות!$D$18,IF(מרכז!A218&lt;=הלוואות!$E$18,IF(DAY(מרכז!A218)=הלוואות!$F$18,הלוואות!$G$18,0),0),0)+IF(A218&gt;=הלוואות!$D$19,IF(מרכז!A218&lt;=הלוואות!$E$19,IF(DAY(מרכז!A218)=הלוואות!$F$19,הלוואות!$G$19,0),0),0)+IF(A218&gt;=הלוואות!$D$20,IF(מרכז!A218&lt;=הלוואות!$E$20,IF(DAY(מרכז!A218)=הלוואות!$F$20,הלוואות!$G$20,0),0),0)+IF(A218&gt;=הלוואות!$D$21,IF(מרכז!A218&lt;=הלוואות!$E$21,IF(DAY(מרכז!A218)=הלוואות!$F$21,הלוואות!$G$21,0),0),0)+IF(A218&gt;=הלוואות!$D$22,IF(מרכז!A218&lt;=הלוואות!$E$22,IF(DAY(מרכז!A218)=הלוואות!$F$22,הלוואות!$G$22,0),0),0)+IF(A218&gt;=הלוואות!$D$23,IF(מרכז!A218&lt;=הלוואות!$E$23,IF(DAY(מרכז!A218)=הלוואות!$F$23,הלוואות!$G$23,0),0),0)+IF(A218&gt;=הלוואות!$D$24,IF(מרכז!A218&lt;=הלוואות!$E$24,IF(DAY(מרכז!A218)=הלוואות!$F$24,הלוואות!$G$24,0),0),0)+IF(A218&gt;=הלוואות!$D$25,IF(מרכז!A218&lt;=הלוואות!$E$25,IF(DAY(מרכז!A218)=הלוואות!$F$25,הלוואות!$G$25,0),0),0)+IF(A218&gt;=הלוואות!$D$26,IF(מרכז!A218&lt;=הלוואות!$E$26,IF(DAY(מרכז!A218)=הלוואות!$F$26,הלוואות!$G$26,0),0),0)+IF(A218&gt;=הלוואות!$D$27,IF(מרכז!A218&lt;=הלוואות!$E$27,IF(DAY(מרכז!A218)=הלוואות!$F$27,הלוואות!$G$27,0),0),0)+IF(A218&gt;=הלוואות!$D$28,IF(מרכז!A218&lt;=הלוואות!$E$28,IF(DAY(מרכז!A218)=הלוואות!$F$28,הלוואות!$G$28,0),0),0)+IF(A218&gt;=הלוואות!$D$29,IF(מרכז!A218&lt;=הלוואות!$E$29,IF(DAY(מרכז!A218)=הלוואות!$F$29,הלוואות!$G$29,0),0),0)+IF(A218&gt;=הלוואות!$D$30,IF(מרכז!A218&lt;=הלוואות!$E$30,IF(DAY(מרכז!A218)=הלוואות!$F$30,הלוואות!$G$30,0),0),0)+IF(A218&gt;=הלוואות!$D$31,IF(מרכז!A218&lt;=הלוואות!$E$31,IF(DAY(מרכז!A218)=הלוואות!$F$31,הלוואות!$G$31,0),0),0)+IF(A218&gt;=הלוואות!$D$32,IF(מרכז!A218&lt;=הלוואות!$E$32,IF(DAY(מרכז!A218)=הלוואות!$F$32,הלוואות!$G$32,0),0),0)+IF(A218&gt;=הלוואות!$D$33,IF(מרכז!A218&lt;=הלוואות!$E$33,IF(DAY(מרכז!A218)=הלוואות!$F$33,הלוואות!$G$33,0),0),0)+IF(A218&gt;=הלוואות!$D$34,IF(מרכז!A218&lt;=הלוואות!$E$34,IF(DAY(מרכז!A218)=הלוואות!$F$34,הלוואות!$G$34,0),0),0)</f>
        <v>0</v>
      </c>
      <c r="E218" s="93">
        <f>SUMIF(הלוואות!$D$46:$D$65,מרכז!A218,הלוואות!$E$46:$E$65)</f>
        <v>0</v>
      </c>
      <c r="F218" s="93">
        <f>SUMIF(נכנסים!$A$5:$A$5890,מרכז!A218,נכנסים!$B$5:$B$5890)</f>
        <v>0</v>
      </c>
      <c r="G218" s="94"/>
      <c r="H218" s="94"/>
      <c r="I218" s="94"/>
      <c r="J218" s="99">
        <f t="shared" si="3"/>
        <v>50000</v>
      </c>
    </row>
    <row r="219" spans="1:10">
      <c r="A219" s="153">
        <v>45872</v>
      </c>
      <c r="B219" s="93">
        <f>SUMIF(יוצאים!$A$5:$A$5835,מרכז!A219,יוצאים!$D$5:$D$5835)</f>
        <v>0</v>
      </c>
      <c r="C219" s="93">
        <f>HLOOKUP(DAY($A219),'טב.הו"ק'!$G$4:$AK$162,'טב.הו"ק'!$A$162+2,FALSE)</f>
        <v>0</v>
      </c>
      <c r="D219" s="93">
        <f>IF(A219&gt;=הלוואות!$D$5,IF(מרכז!A219&lt;=הלוואות!$E$5,IF(DAY(מרכז!A219)=הלוואות!$F$5,הלוואות!$G$5,0),0),0)+IF(A219&gt;=הלוואות!$D$6,IF(מרכז!A219&lt;=הלוואות!$E$6,IF(DAY(מרכז!A219)=הלוואות!$F$6,הלוואות!$G$6,0),0),0)+IF(A219&gt;=הלוואות!$D$7,IF(מרכז!A219&lt;=הלוואות!$E$7,IF(DAY(מרכז!A219)=הלוואות!$F$7,הלוואות!$G$7,0),0),0)+IF(A219&gt;=הלוואות!$D$8,IF(מרכז!A219&lt;=הלוואות!$E$8,IF(DAY(מרכז!A219)=הלוואות!$F$8,הלוואות!$G$8,0),0),0)+IF(A219&gt;=הלוואות!$D$9,IF(מרכז!A219&lt;=הלוואות!$E$9,IF(DAY(מרכז!A219)=הלוואות!$F$9,הלוואות!$G$9,0),0),0)+IF(A219&gt;=הלוואות!$D$10,IF(מרכז!A219&lt;=הלוואות!$E$10,IF(DAY(מרכז!A219)=הלוואות!$F$10,הלוואות!$G$10,0),0),0)+IF(A219&gt;=הלוואות!$D$11,IF(מרכז!A219&lt;=הלוואות!$E$11,IF(DAY(מרכז!A219)=הלוואות!$F$11,הלוואות!$G$11,0),0),0)+IF(A219&gt;=הלוואות!$D$12,IF(מרכז!A219&lt;=הלוואות!$E$12,IF(DAY(מרכז!A219)=הלוואות!$F$12,הלוואות!$G$12,0),0),0)+IF(A219&gt;=הלוואות!$D$13,IF(מרכז!A219&lt;=הלוואות!$E$13,IF(DAY(מרכז!A219)=הלוואות!$F$13,הלוואות!$G$13,0),0),0)+IF(A219&gt;=הלוואות!$D$14,IF(מרכז!A219&lt;=הלוואות!$E$14,IF(DAY(מרכז!A219)=הלוואות!$F$14,הלוואות!$G$14,0),0),0)+IF(A219&gt;=הלוואות!$D$15,IF(מרכז!A219&lt;=הלוואות!$E$15,IF(DAY(מרכז!A219)=הלוואות!$F$15,הלוואות!$G$15,0),0),0)+IF(A219&gt;=הלוואות!$D$16,IF(מרכז!A219&lt;=הלוואות!$E$16,IF(DAY(מרכז!A219)=הלוואות!$F$16,הלוואות!$G$16,0),0),0)+IF(A219&gt;=הלוואות!$D$17,IF(מרכז!A219&lt;=הלוואות!$E$17,IF(DAY(מרכז!A219)=הלוואות!$F$17,הלוואות!$G$17,0),0),0)+IF(A219&gt;=הלוואות!$D$18,IF(מרכז!A219&lt;=הלוואות!$E$18,IF(DAY(מרכז!A219)=הלוואות!$F$18,הלוואות!$G$18,0),0),0)+IF(A219&gt;=הלוואות!$D$19,IF(מרכז!A219&lt;=הלוואות!$E$19,IF(DAY(מרכז!A219)=הלוואות!$F$19,הלוואות!$G$19,0),0),0)+IF(A219&gt;=הלוואות!$D$20,IF(מרכז!A219&lt;=הלוואות!$E$20,IF(DAY(מרכז!A219)=הלוואות!$F$20,הלוואות!$G$20,0),0),0)+IF(A219&gt;=הלוואות!$D$21,IF(מרכז!A219&lt;=הלוואות!$E$21,IF(DAY(מרכז!A219)=הלוואות!$F$21,הלוואות!$G$21,0),0),0)+IF(A219&gt;=הלוואות!$D$22,IF(מרכז!A219&lt;=הלוואות!$E$22,IF(DAY(מרכז!A219)=הלוואות!$F$22,הלוואות!$G$22,0),0),0)+IF(A219&gt;=הלוואות!$D$23,IF(מרכז!A219&lt;=הלוואות!$E$23,IF(DAY(מרכז!A219)=הלוואות!$F$23,הלוואות!$G$23,0),0),0)+IF(A219&gt;=הלוואות!$D$24,IF(מרכז!A219&lt;=הלוואות!$E$24,IF(DAY(מרכז!A219)=הלוואות!$F$24,הלוואות!$G$24,0),0),0)+IF(A219&gt;=הלוואות!$D$25,IF(מרכז!A219&lt;=הלוואות!$E$25,IF(DAY(מרכז!A219)=הלוואות!$F$25,הלוואות!$G$25,0),0),0)+IF(A219&gt;=הלוואות!$D$26,IF(מרכז!A219&lt;=הלוואות!$E$26,IF(DAY(מרכז!A219)=הלוואות!$F$26,הלוואות!$G$26,0),0),0)+IF(A219&gt;=הלוואות!$D$27,IF(מרכז!A219&lt;=הלוואות!$E$27,IF(DAY(מרכז!A219)=הלוואות!$F$27,הלוואות!$G$27,0),0),0)+IF(A219&gt;=הלוואות!$D$28,IF(מרכז!A219&lt;=הלוואות!$E$28,IF(DAY(מרכז!A219)=הלוואות!$F$28,הלוואות!$G$28,0),0),0)+IF(A219&gt;=הלוואות!$D$29,IF(מרכז!A219&lt;=הלוואות!$E$29,IF(DAY(מרכז!A219)=הלוואות!$F$29,הלוואות!$G$29,0),0),0)+IF(A219&gt;=הלוואות!$D$30,IF(מרכז!A219&lt;=הלוואות!$E$30,IF(DAY(מרכז!A219)=הלוואות!$F$30,הלוואות!$G$30,0),0),0)+IF(A219&gt;=הלוואות!$D$31,IF(מרכז!A219&lt;=הלוואות!$E$31,IF(DAY(מרכז!A219)=הלוואות!$F$31,הלוואות!$G$31,0),0),0)+IF(A219&gt;=הלוואות!$D$32,IF(מרכז!A219&lt;=הלוואות!$E$32,IF(DAY(מרכז!A219)=הלוואות!$F$32,הלוואות!$G$32,0),0),0)+IF(A219&gt;=הלוואות!$D$33,IF(מרכז!A219&lt;=הלוואות!$E$33,IF(DAY(מרכז!A219)=הלוואות!$F$33,הלוואות!$G$33,0),0),0)+IF(A219&gt;=הלוואות!$D$34,IF(מרכז!A219&lt;=הלוואות!$E$34,IF(DAY(מרכז!A219)=הלוואות!$F$34,הלוואות!$G$34,0),0),0)</f>
        <v>0</v>
      </c>
      <c r="E219" s="93">
        <f>SUMIF(הלוואות!$D$46:$D$65,מרכז!A219,הלוואות!$E$46:$E$65)</f>
        <v>0</v>
      </c>
      <c r="F219" s="93">
        <f>SUMIF(נכנסים!$A$5:$A$5890,מרכז!A219,נכנסים!$B$5:$B$5890)</f>
        <v>0</v>
      </c>
      <c r="G219" s="94"/>
      <c r="H219" s="94"/>
      <c r="I219" s="94"/>
      <c r="J219" s="99">
        <f t="shared" si="3"/>
        <v>50000</v>
      </c>
    </row>
    <row r="220" spans="1:10">
      <c r="A220" s="153">
        <v>45873</v>
      </c>
      <c r="B220" s="93">
        <f>SUMIF(יוצאים!$A$5:$A$5835,מרכז!A220,יוצאים!$D$5:$D$5835)</f>
        <v>0</v>
      </c>
      <c r="C220" s="93">
        <f>HLOOKUP(DAY($A220),'טב.הו"ק'!$G$4:$AK$162,'טב.הו"ק'!$A$162+2,FALSE)</f>
        <v>0</v>
      </c>
      <c r="D220" s="93">
        <f>IF(A220&gt;=הלוואות!$D$5,IF(מרכז!A220&lt;=הלוואות!$E$5,IF(DAY(מרכז!A220)=הלוואות!$F$5,הלוואות!$G$5,0),0),0)+IF(A220&gt;=הלוואות!$D$6,IF(מרכז!A220&lt;=הלוואות!$E$6,IF(DAY(מרכז!A220)=הלוואות!$F$6,הלוואות!$G$6,0),0),0)+IF(A220&gt;=הלוואות!$D$7,IF(מרכז!A220&lt;=הלוואות!$E$7,IF(DAY(מרכז!A220)=הלוואות!$F$7,הלוואות!$G$7,0),0),0)+IF(A220&gt;=הלוואות!$D$8,IF(מרכז!A220&lt;=הלוואות!$E$8,IF(DAY(מרכז!A220)=הלוואות!$F$8,הלוואות!$G$8,0),0),0)+IF(A220&gt;=הלוואות!$D$9,IF(מרכז!A220&lt;=הלוואות!$E$9,IF(DAY(מרכז!A220)=הלוואות!$F$9,הלוואות!$G$9,0),0),0)+IF(A220&gt;=הלוואות!$D$10,IF(מרכז!A220&lt;=הלוואות!$E$10,IF(DAY(מרכז!A220)=הלוואות!$F$10,הלוואות!$G$10,0),0),0)+IF(A220&gt;=הלוואות!$D$11,IF(מרכז!A220&lt;=הלוואות!$E$11,IF(DAY(מרכז!A220)=הלוואות!$F$11,הלוואות!$G$11,0),0),0)+IF(A220&gt;=הלוואות!$D$12,IF(מרכז!A220&lt;=הלוואות!$E$12,IF(DAY(מרכז!A220)=הלוואות!$F$12,הלוואות!$G$12,0),0),0)+IF(A220&gt;=הלוואות!$D$13,IF(מרכז!A220&lt;=הלוואות!$E$13,IF(DAY(מרכז!A220)=הלוואות!$F$13,הלוואות!$G$13,0),0),0)+IF(A220&gt;=הלוואות!$D$14,IF(מרכז!A220&lt;=הלוואות!$E$14,IF(DAY(מרכז!A220)=הלוואות!$F$14,הלוואות!$G$14,0),0),0)+IF(A220&gt;=הלוואות!$D$15,IF(מרכז!A220&lt;=הלוואות!$E$15,IF(DAY(מרכז!A220)=הלוואות!$F$15,הלוואות!$G$15,0),0),0)+IF(A220&gt;=הלוואות!$D$16,IF(מרכז!A220&lt;=הלוואות!$E$16,IF(DAY(מרכז!A220)=הלוואות!$F$16,הלוואות!$G$16,0),0),0)+IF(A220&gt;=הלוואות!$D$17,IF(מרכז!A220&lt;=הלוואות!$E$17,IF(DAY(מרכז!A220)=הלוואות!$F$17,הלוואות!$G$17,0),0),0)+IF(A220&gt;=הלוואות!$D$18,IF(מרכז!A220&lt;=הלוואות!$E$18,IF(DAY(מרכז!A220)=הלוואות!$F$18,הלוואות!$G$18,0),0),0)+IF(A220&gt;=הלוואות!$D$19,IF(מרכז!A220&lt;=הלוואות!$E$19,IF(DAY(מרכז!A220)=הלוואות!$F$19,הלוואות!$G$19,0),0),0)+IF(A220&gt;=הלוואות!$D$20,IF(מרכז!A220&lt;=הלוואות!$E$20,IF(DAY(מרכז!A220)=הלוואות!$F$20,הלוואות!$G$20,0),0),0)+IF(A220&gt;=הלוואות!$D$21,IF(מרכז!A220&lt;=הלוואות!$E$21,IF(DAY(מרכז!A220)=הלוואות!$F$21,הלוואות!$G$21,0),0),0)+IF(A220&gt;=הלוואות!$D$22,IF(מרכז!A220&lt;=הלוואות!$E$22,IF(DAY(מרכז!A220)=הלוואות!$F$22,הלוואות!$G$22,0),0),0)+IF(A220&gt;=הלוואות!$D$23,IF(מרכז!A220&lt;=הלוואות!$E$23,IF(DAY(מרכז!A220)=הלוואות!$F$23,הלוואות!$G$23,0),0),0)+IF(A220&gt;=הלוואות!$D$24,IF(מרכז!A220&lt;=הלוואות!$E$24,IF(DAY(מרכז!A220)=הלוואות!$F$24,הלוואות!$G$24,0),0),0)+IF(A220&gt;=הלוואות!$D$25,IF(מרכז!A220&lt;=הלוואות!$E$25,IF(DAY(מרכז!A220)=הלוואות!$F$25,הלוואות!$G$25,0),0),0)+IF(A220&gt;=הלוואות!$D$26,IF(מרכז!A220&lt;=הלוואות!$E$26,IF(DAY(מרכז!A220)=הלוואות!$F$26,הלוואות!$G$26,0),0),0)+IF(A220&gt;=הלוואות!$D$27,IF(מרכז!A220&lt;=הלוואות!$E$27,IF(DAY(מרכז!A220)=הלוואות!$F$27,הלוואות!$G$27,0),0),0)+IF(A220&gt;=הלוואות!$D$28,IF(מרכז!A220&lt;=הלוואות!$E$28,IF(DAY(מרכז!A220)=הלוואות!$F$28,הלוואות!$G$28,0),0),0)+IF(A220&gt;=הלוואות!$D$29,IF(מרכז!A220&lt;=הלוואות!$E$29,IF(DAY(מרכז!A220)=הלוואות!$F$29,הלוואות!$G$29,0),0),0)+IF(A220&gt;=הלוואות!$D$30,IF(מרכז!A220&lt;=הלוואות!$E$30,IF(DAY(מרכז!A220)=הלוואות!$F$30,הלוואות!$G$30,0),0),0)+IF(A220&gt;=הלוואות!$D$31,IF(מרכז!A220&lt;=הלוואות!$E$31,IF(DAY(מרכז!A220)=הלוואות!$F$31,הלוואות!$G$31,0),0),0)+IF(A220&gt;=הלוואות!$D$32,IF(מרכז!A220&lt;=הלוואות!$E$32,IF(DAY(מרכז!A220)=הלוואות!$F$32,הלוואות!$G$32,0),0),0)+IF(A220&gt;=הלוואות!$D$33,IF(מרכז!A220&lt;=הלוואות!$E$33,IF(DAY(מרכז!A220)=הלוואות!$F$33,הלוואות!$G$33,0),0),0)+IF(A220&gt;=הלוואות!$D$34,IF(מרכז!A220&lt;=הלוואות!$E$34,IF(DAY(מרכז!A220)=הלוואות!$F$34,הלוואות!$G$34,0),0),0)</f>
        <v>0</v>
      </c>
      <c r="E220" s="93">
        <f>SUMIF(הלוואות!$D$46:$D$65,מרכז!A220,הלוואות!$E$46:$E$65)</f>
        <v>0</v>
      </c>
      <c r="F220" s="93">
        <f>SUMIF(נכנסים!$A$5:$A$5890,מרכז!A220,נכנסים!$B$5:$B$5890)</f>
        <v>0</v>
      </c>
      <c r="G220" s="94"/>
      <c r="H220" s="94"/>
      <c r="I220" s="94"/>
      <c r="J220" s="99">
        <f t="shared" si="3"/>
        <v>50000</v>
      </c>
    </row>
    <row r="221" spans="1:10">
      <c r="A221" s="153">
        <v>45874</v>
      </c>
      <c r="B221" s="93">
        <f>SUMIF(יוצאים!$A$5:$A$5835,מרכז!A221,יוצאים!$D$5:$D$5835)</f>
        <v>0</v>
      </c>
      <c r="C221" s="93">
        <f>HLOOKUP(DAY($A221),'טב.הו"ק'!$G$4:$AK$162,'טב.הו"ק'!$A$162+2,FALSE)</f>
        <v>0</v>
      </c>
      <c r="D221" s="93">
        <f>IF(A221&gt;=הלוואות!$D$5,IF(מרכז!A221&lt;=הלוואות!$E$5,IF(DAY(מרכז!A221)=הלוואות!$F$5,הלוואות!$G$5,0),0),0)+IF(A221&gt;=הלוואות!$D$6,IF(מרכז!A221&lt;=הלוואות!$E$6,IF(DAY(מרכז!A221)=הלוואות!$F$6,הלוואות!$G$6,0),0),0)+IF(A221&gt;=הלוואות!$D$7,IF(מרכז!A221&lt;=הלוואות!$E$7,IF(DAY(מרכז!A221)=הלוואות!$F$7,הלוואות!$G$7,0),0),0)+IF(A221&gt;=הלוואות!$D$8,IF(מרכז!A221&lt;=הלוואות!$E$8,IF(DAY(מרכז!A221)=הלוואות!$F$8,הלוואות!$G$8,0),0),0)+IF(A221&gt;=הלוואות!$D$9,IF(מרכז!A221&lt;=הלוואות!$E$9,IF(DAY(מרכז!A221)=הלוואות!$F$9,הלוואות!$G$9,0),0),0)+IF(A221&gt;=הלוואות!$D$10,IF(מרכז!A221&lt;=הלוואות!$E$10,IF(DAY(מרכז!A221)=הלוואות!$F$10,הלוואות!$G$10,0),0),0)+IF(A221&gt;=הלוואות!$D$11,IF(מרכז!A221&lt;=הלוואות!$E$11,IF(DAY(מרכז!A221)=הלוואות!$F$11,הלוואות!$G$11,0),0),0)+IF(A221&gt;=הלוואות!$D$12,IF(מרכז!A221&lt;=הלוואות!$E$12,IF(DAY(מרכז!A221)=הלוואות!$F$12,הלוואות!$G$12,0),0),0)+IF(A221&gt;=הלוואות!$D$13,IF(מרכז!A221&lt;=הלוואות!$E$13,IF(DAY(מרכז!A221)=הלוואות!$F$13,הלוואות!$G$13,0),0),0)+IF(A221&gt;=הלוואות!$D$14,IF(מרכז!A221&lt;=הלוואות!$E$14,IF(DAY(מרכז!A221)=הלוואות!$F$14,הלוואות!$G$14,0),0),0)+IF(A221&gt;=הלוואות!$D$15,IF(מרכז!A221&lt;=הלוואות!$E$15,IF(DAY(מרכז!A221)=הלוואות!$F$15,הלוואות!$G$15,0),0),0)+IF(A221&gt;=הלוואות!$D$16,IF(מרכז!A221&lt;=הלוואות!$E$16,IF(DAY(מרכז!A221)=הלוואות!$F$16,הלוואות!$G$16,0),0),0)+IF(A221&gt;=הלוואות!$D$17,IF(מרכז!A221&lt;=הלוואות!$E$17,IF(DAY(מרכז!A221)=הלוואות!$F$17,הלוואות!$G$17,0),0),0)+IF(A221&gt;=הלוואות!$D$18,IF(מרכז!A221&lt;=הלוואות!$E$18,IF(DAY(מרכז!A221)=הלוואות!$F$18,הלוואות!$G$18,0),0),0)+IF(A221&gt;=הלוואות!$D$19,IF(מרכז!A221&lt;=הלוואות!$E$19,IF(DAY(מרכז!A221)=הלוואות!$F$19,הלוואות!$G$19,0),0),0)+IF(A221&gt;=הלוואות!$D$20,IF(מרכז!A221&lt;=הלוואות!$E$20,IF(DAY(מרכז!A221)=הלוואות!$F$20,הלוואות!$G$20,0),0),0)+IF(A221&gt;=הלוואות!$D$21,IF(מרכז!A221&lt;=הלוואות!$E$21,IF(DAY(מרכז!A221)=הלוואות!$F$21,הלוואות!$G$21,0),0),0)+IF(A221&gt;=הלוואות!$D$22,IF(מרכז!A221&lt;=הלוואות!$E$22,IF(DAY(מרכז!A221)=הלוואות!$F$22,הלוואות!$G$22,0),0),0)+IF(A221&gt;=הלוואות!$D$23,IF(מרכז!A221&lt;=הלוואות!$E$23,IF(DAY(מרכז!A221)=הלוואות!$F$23,הלוואות!$G$23,0),0),0)+IF(A221&gt;=הלוואות!$D$24,IF(מרכז!A221&lt;=הלוואות!$E$24,IF(DAY(מרכז!A221)=הלוואות!$F$24,הלוואות!$G$24,0),0),0)+IF(A221&gt;=הלוואות!$D$25,IF(מרכז!A221&lt;=הלוואות!$E$25,IF(DAY(מרכז!A221)=הלוואות!$F$25,הלוואות!$G$25,0),0),0)+IF(A221&gt;=הלוואות!$D$26,IF(מרכז!A221&lt;=הלוואות!$E$26,IF(DAY(מרכז!A221)=הלוואות!$F$26,הלוואות!$G$26,0),0),0)+IF(A221&gt;=הלוואות!$D$27,IF(מרכז!A221&lt;=הלוואות!$E$27,IF(DAY(מרכז!A221)=הלוואות!$F$27,הלוואות!$G$27,0),0),0)+IF(A221&gt;=הלוואות!$D$28,IF(מרכז!A221&lt;=הלוואות!$E$28,IF(DAY(מרכז!A221)=הלוואות!$F$28,הלוואות!$G$28,0),0),0)+IF(A221&gt;=הלוואות!$D$29,IF(מרכז!A221&lt;=הלוואות!$E$29,IF(DAY(מרכז!A221)=הלוואות!$F$29,הלוואות!$G$29,0),0),0)+IF(A221&gt;=הלוואות!$D$30,IF(מרכז!A221&lt;=הלוואות!$E$30,IF(DAY(מרכז!A221)=הלוואות!$F$30,הלוואות!$G$30,0),0),0)+IF(A221&gt;=הלוואות!$D$31,IF(מרכז!A221&lt;=הלוואות!$E$31,IF(DAY(מרכז!A221)=הלוואות!$F$31,הלוואות!$G$31,0),0),0)+IF(A221&gt;=הלוואות!$D$32,IF(מרכז!A221&lt;=הלוואות!$E$32,IF(DAY(מרכז!A221)=הלוואות!$F$32,הלוואות!$G$32,0),0),0)+IF(A221&gt;=הלוואות!$D$33,IF(מרכז!A221&lt;=הלוואות!$E$33,IF(DAY(מרכז!A221)=הלוואות!$F$33,הלוואות!$G$33,0),0),0)+IF(A221&gt;=הלוואות!$D$34,IF(מרכז!A221&lt;=הלוואות!$E$34,IF(DAY(מרכז!A221)=הלוואות!$F$34,הלוואות!$G$34,0),0),0)</f>
        <v>0</v>
      </c>
      <c r="E221" s="93">
        <f>SUMIF(הלוואות!$D$46:$D$65,מרכז!A221,הלוואות!$E$46:$E$65)</f>
        <v>0</v>
      </c>
      <c r="F221" s="93">
        <f>SUMIF(נכנסים!$A$5:$A$5890,מרכז!A221,נכנסים!$B$5:$B$5890)</f>
        <v>0</v>
      </c>
      <c r="G221" s="94"/>
      <c r="H221" s="94"/>
      <c r="I221" s="94"/>
      <c r="J221" s="99">
        <f t="shared" si="3"/>
        <v>50000</v>
      </c>
    </row>
    <row r="222" spans="1:10">
      <c r="A222" s="153">
        <v>45875</v>
      </c>
      <c r="B222" s="93">
        <f>SUMIF(יוצאים!$A$5:$A$5835,מרכז!A222,יוצאים!$D$5:$D$5835)</f>
        <v>0</v>
      </c>
      <c r="C222" s="93">
        <f>HLOOKUP(DAY($A222),'טב.הו"ק'!$G$4:$AK$162,'טב.הו"ק'!$A$162+2,FALSE)</f>
        <v>0</v>
      </c>
      <c r="D222" s="93">
        <f>IF(A222&gt;=הלוואות!$D$5,IF(מרכז!A222&lt;=הלוואות!$E$5,IF(DAY(מרכז!A222)=הלוואות!$F$5,הלוואות!$G$5,0),0),0)+IF(A222&gt;=הלוואות!$D$6,IF(מרכז!A222&lt;=הלוואות!$E$6,IF(DAY(מרכז!A222)=הלוואות!$F$6,הלוואות!$G$6,0),0),0)+IF(A222&gt;=הלוואות!$D$7,IF(מרכז!A222&lt;=הלוואות!$E$7,IF(DAY(מרכז!A222)=הלוואות!$F$7,הלוואות!$G$7,0),0),0)+IF(A222&gt;=הלוואות!$D$8,IF(מרכז!A222&lt;=הלוואות!$E$8,IF(DAY(מרכז!A222)=הלוואות!$F$8,הלוואות!$G$8,0),0),0)+IF(A222&gt;=הלוואות!$D$9,IF(מרכז!A222&lt;=הלוואות!$E$9,IF(DAY(מרכז!A222)=הלוואות!$F$9,הלוואות!$G$9,0),0),0)+IF(A222&gt;=הלוואות!$D$10,IF(מרכז!A222&lt;=הלוואות!$E$10,IF(DAY(מרכז!A222)=הלוואות!$F$10,הלוואות!$G$10,0),0),0)+IF(A222&gt;=הלוואות!$D$11,IF(מרכז!A222&lt;=הלוואות!$E$11,IF(DAY(מרכז!A222)=הלוואות!$F$11,הלוואות!$G$11,0),0),0)+IF(A222&gt;=הלוואות!$D$12,IF(מרכז!A222&lt;=הלוואות!$E$12,IF(DAY(מרכז!A222)=הלוואות!$F$12,הלוואות!$G$12,0),0),0)+IF(A222&gt;=הלוואות!$D$13,IF(מרכז!A222&lt;=הלוואות!$E$13,IF(DAY(מרכז!A222)=הלוואות!$F$13,הלוואות!$G$13,0),0),0)+IF(A222&gt;=הלוואות!$D$14,IF(מרכז!A222&lt;=הלוואות!$E$14,IF(DAY(מרכז!A222)=הלוואות!$F$14,הלוואות!$G$14,0),0),0)+IF(A222&gt;=הלוואות!$D$15,IF(מרכז!A222&lt;=הלוואות!$E$15,IF(DAY(מרכז!A222)=הלוואות!$F$15,הלוואות!$G$15,0),0),0)+IF(A222&gt;=הלוואות!$D$16,IF(מרכז!A222&lt;=הלוואות!$E$16,IF(DAY(מרכז!A222)=הלוואות!$F$16,הלוואות!$G$16,0),0),0)+IF(A222&gt;=הלוואות!$D$17,IF(מרכז!A222&lt;=הלוואות!$E$17,IF(DAY(מרכז!A222)=הלוואות!$F$17,הלוואות!$G$17,0),0),0)+IF(A222&gt;=הלוואות!$D$18,IF(מרכז!A222&lt;=הלוואות!$E$18,IF(DAY(מרכז!A222)=הלוואות!$F$18,הלוואות!$G$18,0),0),0)+IF(A222&gt;=הלוואות!$D$19,IF(מרכז!A222&lt;=הלוואות!$E$19,IF(DAY(מרכז!A222)=הלוואות!$F$19,הלוואות!$G$19,0),0),0)+IF(A222&gt;=הלוואות!$D$20,IF(מרכז!A222&lt;=הלוואות!$E$20,IF(DAY(מרכז!A222)=הלוואות!$F$20,הלוואות!$G$20,0),0),0)+IF(A222&gt;=הלוואות!$D$21,IF(מרכז!A222&lt;=הלוואות!$E$21,IF(DAY(מרכז!A222)=הלוואות!$F$21,הלוואות!$G$21,0),0),0)+IF(A222&gt;=הלוואות!$D$22,IF(מרכז!A222&lt;=הלוואות!$E$22,IF(DAY(מרכז!A222)=הלוואות!$F$22,הלוואות!$G$22,0),0),0)+IF(A222&gt;=הלוואות!$D$23,IF(מרכז!A222&lt;=הלוואות!$E$23,IF(DAY(מרכז!A222)=הלוואות!$F$23,הלוואות!$G$23,0),0),0)+IF(A222&gt;=הלוואות!$D$24,IF(מרכז!A222&lt;=הלוואות!$E$24,IF(DAY(מרכז!A222)=הלוואות!$F$24,הלוואות!$G$24,0),0),0)+IF(A222&gt;=הלוואות!$D$25,IF(מרכז!A222&lt;=הלוואות!$E$25,IF(DAY(מרכז!A222)=הלוואות!$F$25,הלוואות!$G$25,0),0),0)+IF(A222&gt;=הלוואות!$D$26,IF(מרכז!A222&lt;=הלוואות!$E$26,IF(DAY(מרכז!A222)=הלוואות!$F$26,הלוואות!$G$26,0),0),0)+IF(A222&gt;=הלוואות!$D$27,IF(מרכז!A222&lt;=הלוואות!$E$27,IF(DAY(מרכז!A222)=הלוואות!$F$27,הלוואות!$G$27,0),0),0)+IF(A222&gt;=הלוואות!$D$28,IF(מרכז!A222&lt;=הלוואות!$E$28,IF(DAY(מרכז!A222)=הלוואות!$F$28,הלוואות!$G$28,0),0),0)+IF(A222&gt;=הלוואות!$D$29,IF(מרכז!A222&lt;=הלוואות!$E$29,IF(DAY(מרכז!A222)=הלוואות!$F$29,הלוואות!$G$29,0),0),0)+IF(A222&gt;=הלוואות!$D$30,IF(מרכז!A222&lt;=הלוואות!$E$30,IF(DAY(מרכז!A222)=הלוואות!$F$30,הלוואות!$G$30,0),0),0)+IF(A222&gt;=הלוואות!$D$31,IF(מרכז!A222&lt;=הלוואות!$E$31,IF(DAY(מרכז!A222)=הלוואות!$F$31,הלוואות!$G$31,0),0),0)+IF(A222&gt;=הלוואות!$D$32,IF(מרכז!A222&lt;=הלוואות!$E$32,IF(DAY(מרכז!A222)=הלוואות!$F$32,הלוואות!$G$32,0),0),0)+IF(A222&gt;=הלוואות!$D$33,IF(מרכז!A222&lt;=הלוואות!$E$33,IF(DAY(מרכז!A222)=הלוואות!$F$33,הלוואות!$G$33,0),0),0)+IF(A222&gt;=הלוואות!$D$34,IF(מרכז!A222&lt;=הלוואות!$E$34,IF(DAY(מרכז!A222)=הלוואות!$F$34,הלוואות!$G$34,0),0),0)</f>
        <v>0</v>
      </c>
      <c r="E222" s="93">
        <f>SUMIF(הלוואות!$D$46:$D$65,מרכז!A222,הלוואות!$E$46:$E$65)</f>
        <v>0</v>
      </c>
      <c r="F222" s="93">
        <f>SUMIF(נכנסים!$A$5:$A$5890,מרכז!A222,נכנסים!$B$5:$B$5890)</f>
        <v>0</v>
      </c>
      <c r="G222" s="94"/>
      <c r="H222" s="94"/>
      <c r="I222" s="94"/>
      <c r="J222" s="99">
        <f t="shared" si="3"/>
        <v>50000</v>
      </c>
    </row>
    <row r="223" spans="1:10">
      <c r="A223" s="153">
        <v>45876</v>
      </c>
      <c r="B223" s="93">
        <f>SUMIF(יוצאים!$A$5:$A$5835,מרכז!A223,יוצאים!$D$5:$D$5835)</f>
        <v>0</v>
      </c>
      <c r="C223" s="93">
        <f>HLOOKUP(DAY($A223),'טב.הו"ק'!$G$4:$AK$162,'טב.הו"ק'!$A$162+2,FALSE)</f>
        <v>0</v>
      </c>
      <c r="D223" s="93">
        <f>IF(A223&gt;=הלוואות!$D$5,IF(מרכז!A223&lt;=הלוואות!$E$5,IF(DAY(מרכז!A223)=הלוואות!$F$5,הלוואות!$G$5,0),0),0)+IF(A223&gt;=הלוואות!$D$6,IF(מרכז!A223&lt;=הלוואות!$E$6,IF(DAY(מרכז!A223)=הלוואות!$F$6,הלוואות!$G$6,0),0),0)+IF(A223&gt;=הלוואות!$D$7,IF(מרכז!A223&lt;=הלוואות!$E$7,IF(DAY(מרכז!A223)=הלוואות!$F$7,הלוואות!$G$7,0),0),0)+IF(A223&gt;=הלוואות!$D$8,IF(מרכז!A223&lt;=הלוואות!$E$8,IF(DAY(מרכז!A223)=הלוואות!$F$8,הלוואות!$G$8,0),0),0)+IF(A223&gt;=הלוואות!$D$9,IF(מרכז!A223&lt;=הלוואות!$E$9,IF(DAY(מרכז!A223)=הלוואות!$F$9,הלוואות!$G$9,0),0),0)+IF(A223&gt;=הלוואות!$D$10,IF(מרכז!A223&lt;=הלוואות!$E$10,IF(DAY(מרכז!A223)=הלוואות!$F$10,הלוואות!$G$10,0),0),0)+IF(A223&gt;=הלוואות!$D$11,IF(מרכז!A223&lt;=הלוואות!$E$11,IF(DAY(מרכז!A223)=הלוואות!$F$11,הלוואות!$G$11,0),0),0)+IF(A223&gt;=הלוואות!$D$12,IF(מרכז!A223&lt;=הלוואות!$E$12,IF(DAY(מרכז!A223)=הלוואות!$F$12,הלוואות!$G$12,0),0),0)+IF(A223&gt;=הלוואות!$D$13,IF(מרכז!A223&lt;=הלוואות!$E$13,IF(DAY(מרכז!A223)=הלוואות!$F$13,הלוואות!$G$13,0),0),0)+IF(A223&gt;=הלוואות!$D$14,IF(מרכז!A223&lt;=הלוואות!$E$14,IF(DAY(מרכז!A223)=הלוואות!$F$14,הלוואות!$G$14,0),0),0)+IF(A223&gt;=הלוואות!$D$15,IF(מרכז!A223&lt;=הלוואות!$E$15,IF(DAY(מרכז!A223)=הלוואות!$F$15,הלוואות!$G$15,0),0),0)+IF(A223&gt;=הלוואות!$D$16,IF(מרכז!A223&lt;=הלוואות!$E$16,IF(DAY(מרכז!A223)=הלוואות!$F$16,הלוואות!$G$16,0),0),0)+IF(A223&gt;=הלוואות!$D$17,IF(מרכז!A223&lt;=הלוואות!$E$17,IF(DAY(מרכז!A223)=הלוואות!$F$17,הלוואות!$G$17,0),0),0)+IF(A223&gt;=הלוואות!$D$18,IF(מרכז!A223&lt;=הלוואות!$E$18,IF(DAY(מרכז!A223)=הלוואות!$F$18,הלוואות!$G$18,0),0),0)+IF(A223&gt;=הלוואות!$D$19,IF(מרכז!A223&lt;=הלוואות!$E$19,IF(DAY(מרכז!A223)=הלוואות!$F$19,הלוואות!$G$19,0),0),0)+IF(A223&gt;=הלוואות!$D$20,IF(מרכז!A223&lt;=הלוואות!$E$20,IF(DAY(מרכז!A223)=הלוואות!$F$20,הלוואות!$G$20,0),0),0)+IF(A223&gt;=הלוואות!$D$21,IF(מרכז!A223&lt;=הלוואות!$E$21,IF(DAY(מרכז!A223)=הלוואות!$F$21,הלוואות!$G$21,0),0),0)+IF(A223&gt;=הלוואות!$D$22,IF(מרכז!A223&lt;=הלוואות!$E$22,IF(DAY(מרכז!A223)=הלוואות!$F$22,הלוואות!$G$22,0),0),0)+IF(A223&gt;=הלוואות!$D$23,IF(מרכז!A223&lt;=הלוואות!$E$23,IF(DAY(מרכז!A223)=הלוואות!$F$23,הלוואות!$G$23,0),0),0)+IF(A223&gt;=הלוואות!$D$24,IF(מרכז!A223&lt;=הלוואות!$E$24,IF(DAY(מרכז!A223)=הלוואות!$F$24,הלוואות!$G$24,0),0),0)+IF(A223&gt;=הלוואות!$D$25,IF(מרכז!A223&lt;=הלוואות!$E$25,IF(DAY(מרכז!A223)=הלוואות!$F$25,הלוואות!$G$25,0),0),0)+IF(A223&gt;=הלוואות!$D$26,IF(מרכז!A223&lt;=הלוואות!$E$26,IF(DAY(מרכז!A223)=הלוואות!$F$26,הלוואות!$G$26,0),0),0)+IF(A223&gt;=הלוואות!$D$27,IF(מרכז!A223&lt;=הלוואות!$E$27,IF(DAY(מרכז!A223)=הלוואות!$F$27,הלוואות!$G$27,0),0),0)+IF(A223&gt;=הלוואות!$D$28,IF(מרכז!A223&lt;=הלוואות!$E$28,IF(DAY(מרכז!A223)=הלוואות!$F$28,הלוואות!$G$28,0),0),0)+IF(A223&gt;=הלוואות!$D$29,IF(מרכז!A223&lt;=הלוואות!$E$29,IF(DAY(מרכז!A223)=הלוואות!$F$29,הלוואות!$G$29,0),0),0)+IF(A223&gt;=הלוואות!$D$30,IF(מרכז!A223&lt;=הלוואות!$E$30,IF(DAY(מרכז!A223)=הלוואות!$F$30,הלוואות!$G$30,0),0),0)+IF(A223&gt;=הלוואות!$D$31,IF(מרכז!A223&lt;=הלוואות!$E$31,IF(DAY(מרכז!A223)=הלוואות!$F$31,הלוואות!$G$31,0),0),0)+IF(A223&gt;=הלוואות!$D$32,IF(מרכז!A223&lt;=הלוואות!$E$32,IF(DAY(מרכז!A223)=הלוואות!$F$32,הלוואות!$G$32,0),0),0)+IF(A223&gt;=הלוואות!$D$33,IF(מרכז!A223&lt;=הלוואות!$E$33,IF(DAY(מרכז!A223)=הלוואות!$F$33,הלוואות!$G$33,0),0),0)+IF(A223&gt;=הלוואות!$D$34,IF(מרכז!A223&lt;=הלוואות!$E$34,IF(DAY(מרכז!A223)=הלוואות!$F$34,הלוואות!$G$34,0),0),0)</f>
        <v>0</v>
      </c>
      <c r="E223" s="93">
        <f>SUMIF(הלוואות!$D$46:$D$65,מרכז!A223,הלוואות!$E$46:$E$65)</f>
        <v>0</v>
      </c>
      <c r="F223" s="93">
        <f>SUMIF(נכנסים!$A$5:$A$5890,מרכז!A223,נכנסים!$B$5:$B$5890)</f>
        <v>0</v>
      </c>
      <c r="G223" s="94"/>
      <c r="H223" s="94"/>
      <c r="I223" s="94"/>
      <c r="J223" s="99">
        <f t="shared" si="3"/>
        <v>50000</v>
      </c>
    </row>
    <row r="224" spans="1:10">
      <c r="A224" s="153">
        <v>45877</v>
      </c>
      <c r="B224" s="93">
        <f>SUMIF(יוצאים!$A$5:$A$5835,מרכז!A224,יוצאים!$D$5:$D$5835)</f>
        <v>0</v>
      </c>
      <c r="C224" s="93">
        <f>HLOOKUP(DAY($A224),'טב.הו"ק'!$G$4:$AK$162,'טב.הו"ק'!$A$162+2,FALSE)</f>
        <v>0</v>
      </c>
      <c r="D224" s="93">
        <f>IF(A224&gt;=הלוואות!$D$5,IF(מרכז!A224&lt;=הלוואות!$E$5,IF(DAY(מרכז!A224)=הלוואות!$F$5,הלוואות!$G$5,0),0),0)+IF(A224&gt;=הלוואות!$D$6,IF(מרכז!A224&lt;=הלוואות!$E$6,IF(DAY(מרכז!A224)=הלוואות!$F$6,הלוואות!$G$6,0),0),0)+IF(A224&gt;=הלוואות!$D$7,IF(מרכז!A224&lt;=הלוואות!$E$7,IF(DAY(מרכז!A224)=הלוואות!$F$7,הלוואות!$G$7,0),0),0)+IF(A224&gt;=הלוואות!$D$8,IF(מרכז!A224&lt;=הלוואות!$E$8,IF(DAY(מרכז!A224)=הלוואות!$F$8,הלוואות!$G$8,0),0),0)+IF(A224&gt;=הלוואות!$D$9,IF(מרכז!A224&lt;=הלוואות!$E$9,IF(DAY(מרכז!A224)=הלוואות!$F$9,הלוואות!$G$9,0),0),0)+IF(A224&gt;=הלוואות!$D$10,IF(מרכז!A224&lt;=הלוואות!$E$10,IF(DAY(מרכז!A224)=הלוואות!$F$10,הלוואות!$G$10,0),0),0)+IF(A224&gt;=הלוואות!$D$11,IF(מרכז!A224&lt;=הלוואות!$E$11,IF(DAY(מרכז!A224)=הלוואות!$F$11,הלוואות!$G$11,0),0),0)+IF(A224&gt;=הלוואות!$D$12,IF(מרכז!A224&lt;=הלוואות!$E$12,IF(DAY(מרכז!A224)=הלוואות!$F$12,הלוואות!$G$12,0),0),0)+IF(A224&gt;=הלוואות!$D$13,IF(מרכז!A224&lt;=הלוואות!$E$13,IF(DAY(מרכז!A224)=הלוואות!$F$13,הלוואות!$G$13,0),0),0)+IF(A224&gt;=הלוואות!$D$14,IF(מרכז!A224&lt;=הלוואות!$E$14,IF(DAY(מרכז!A224)=הלוואות!$F$14,הלוואות!$G$14,0),0),0)+IF(A224&gt;=הלוואות!$D$15,IF(מרכז!A224&lt;=הלוואות!$E$15,IF(DAY(מרכז!A224)=הלוואות!$F$15,הלוואות!$G$15,0),0),0)+IF(A224&gt;=הלוואות!$D$16,IF(מרכז!A224&lt;=הלוואות!$E$16,IF(DAY(מרכז!A224)=הלוואות!$F$16,הלוואות!$G$16,0),0),0)+IF(A224&gt;=הלוואות!$D$17,IF(מרכז!A224&lt;=הלוואות!$E$17,IF(DAY(מרכז!A224)=הלוואות!$F$17,הלוואות!$G$17,0),0),0)+IF(A224&gt;=הלוואות!$D$18,IF(מרכז!A224&lt;=הלוואות!$E$18,IF(DAY(מרכז!A224)=הלוואות!$F$18,הלוואות!$G$18,0),0),0)+IF(A224&gt;=הלוואות!$D$19,IF(מרכז!A224&lt;=הלוואות!$E$19,IF(DAY(מרכז!A224)=הלוואות!$F$19,הלוואות!$G$19,0),0),0)+IF(A224&gt;=הלוואות!$D$20,IF(מרכז!A224&lt;=הלוואות!$E$20,IF(DAY(מרכז!A224)=הלוואות!$F$20,הלוואות!$G$20,0),0),0)+IF(A224&gt;=הלוואות!$D$21,IF(מרכז!A224&lt;=הלוואות!$E$21,IF(DAY(מרכז!A224)=הלוואות!$F$21,הלוואות!$G$21,0),0),0)+IF(A224&gt;=הלוואות!$D$22,IF(מרכז!A224&lt;=הלוואות!$E$22,IF(DAY(מרכז!A224)=הלוואות!$F$22,הלוואות!$G$22,0),0),0)+IF(A224&gt;=הלוואות!$D$23,IF(מרכז!A224&lt;=הלוואות!$E$23,IF(DAY(מרכז!A224)=הלוואות!$F$23,הלוואות!$G$23,0),0),0)+IF(A224&gt;=הלוואות!$D$24,IF(מרכז!A224&lt;=הלוואות!$E$24,IF(DAY(מרכז!A224)=הלוואות!$F$24,הלוואות!$G$24,0),0),0)+IF(A224&gt;=הלוואות!$D$25,IF(מרכז!A224&lt;=הלוואות!$E$25,IF(DAY(מרכז!A224)=הלוואות!$F$25,הלוואות!$G$25,0),0),0)+IF(A224&gt;=הלוואות!$D$26,IF(מרכז!A224&lt;=הלוואות!$E$26,IF(DAY(מרכז!A224)=הלוואות!$F$26,הלוואות!$G$26,0),0),0)+IF(A224&gt;=הלוואות!$D$27,IF(מרכז!A224&lt;=הלוואות!$E$27,IF(DAY(מרכז!A224)=הלוואות!$F$27,הלוואות!$G$27,0),0),0)+IF(A224&gt;=הלוואות!$D$28,IF(מרכז!A224&lt;=הלוואות!$E$28,IF(DAY(מרכז!A224)=הלוואות!$F$28,הלוואות!$G$28,0),0),0)+IF(A224&gt;=הלוואות!$D$29,IF(מרכז!A224&lt;=הלוואות!$E$29,IF(DAY(מרכז!A224)=הלוואות!$F$29,הלוואות!$G$29,0),0),0)+IF(A224&gt;=הלוואות!$D$30,IF(מרכז!A224&lt;=הלוואות!$E$30,IF(DAY(מרכז!A224)=הלוואות!$F$30,הלוואות!$G$30,0),0),0)+IF(A224&gt;=הלוואות!$D$31,IF(מרכז!A224&lt;=הלוואות!$E$31,IF(DAY(מרכז!A224)=הלוואות!$F$31,הלוואות!$G$31,0),0),0)+IF(A224&gt;=הלוואות!$D$32,IF(מרכז!A224&lt;=הלוואות!$E$32,IF(DAY(מרכז!A224)=הלוואות!$F$32,הלוואות!$G$32,0),0),0)+IF(A224&gt;=הלוואות!$D$33,IF(מרכז!A224&lt;=הלוואות!$E$33,IF(DAY(מרכז!A224)=הלוואות!$F$33,הלוואות!$G$33,0),0),0)+IF(A224&gt;=הלוואות!$D$34,IF(מרכז!A224&lt;=הלוואות!$E$34,IF(DAY(מרכז!A224)=הלוואות!$F$34,הלוואות!$G$34,0),0),0)</f>
        <v>0</v>
      </c>
      <c r="E224" s="93">
        <f>SUMIF(הלוואות!$D$46:$D$65,מרכז!A224,הלוואות!$E$46:$E$65)</f>
        <v>0</v>
      </c>
      <c r="F224" s="93">
        <f>SUMIF(נכנסים!$A$5:$A$5890,מרכז!A224,נכנסים!$B$5:$B$5890)</f>
        <v>0</v>
      </c>
      <c r="G224" s="94"/>
      <c r="H224" s="94"/>
      <c r="I224" s="94"/>
      <c r="J224" s="99">
        <f t="shared" si="3"/>
        <v>50000</v>
      </c>
    </row>
    <row r="225" spans="1:10">
      <c r="A225" s="153">
        <v>45878</v>
      </c>
      <c r="B225" s="93">
        <f>SUMIF(יוצאים!$A$5:$A$5835,מרכז!A225,יוצאים!$D$5:$D$5835)</f>
        <v>0</v>
      </c>
      <c r="C225" s="93">
        <f>HLOOKUP(DAY($A225),'טב.הו"ק'!$G$4:$AK$162,'טב.הו"ק'!$A$162+2,FALSE)</f>
        <v>0</v>
      </c>
      <c r="D225" s="93">
        <f>IF(A225&gt;=הלוואות!$D$5,IF(מרכז!A225&lt;=הלוואות!$E$5,IF(DAY(מרכז!A225)=הלוואות!$F$5,הלוואות!$G$5,0),0),0)+IF(A225&gt;=הלוואות!$D$6,IF(מרכז!A225&lt;=הלוואות!$E$6,IF(DAY(מרכז!A225)=הלוואות!$F$6,הלוואות!$G$6,0),0),0)+IF(A225&gt;=הלוואות!$D$7,IF(מרכז!A225&lt;=הלוואות!$E$7,IF(DAY(מרכז!A225)=הלוואות!$F$7,הלוואות!$G$7,0),0),0)+IF(A225&gt;=הלוואות!$D$8,IF(מרכז!A225&lt;=הלוואות!$E$8,IF(DAY(מרכז!A225)=הלוואות!$F$8,הלוואות!$G$8,0),0),0)+IF(A225&gt;=הלוואות!$D$9,IF(מרכז!A225&lt;=הלוואות!$E$9,IF(DAY(מרכז!A225)=הלוואות!$F$9,הלוואות!$G$9,0),0),0)+IF(A225&gt;=הלוואות!$D$10,IF(מרכז!A225&lt;=הלוואות!$E$10,IF(DAY(מרכז!A225)=הלוואות!$F$10,הלוואות!$G$10,0),0),0)+IF(A225&gt;=הלוואות!$D$11,IF(מרכז!A225&lt;=הלוואות!$E$11,IF(DAY(מרכז!A225)=הלוואות!$F$11,הלוואות!$G$11,0),0),0)+IF(A225&gt;=הלוואות!$D$12,IF(מרכז!A225&lt;=הלוואות!$E$12,IF(DAY(מרכז!A225)=הלוואות!$F$12,הלוואות!$G$12,0),0),0)+IF(A225&gt;=הלוואות!$D$13,IF(מרכז!A225&lt;=הלוואות!$E$13,IF(DAY(מרכז!A225)=הלוואות!$F$13,הלוואות!$G$13,0),0),0)+IF(A225&gt;=הלוואות!$D$14,IF(מרכז!A225&lt;=הלוואות!$E$14,IF(DAY(מרכז!A225)=הלוואות!$F$14,הלוואות!$G$14,0),0),0)+IF(A225&gt;=הלוואות!$D$15,IF(מרכז!A225&lt;=הלוואות!$E$15,IF(DAY(מרכז!A225)=הלוואות!$F$15,הלוואות!$G$15,0),0),0)+IF(A225&gt;=הלוואות!$D$16,IF(מרכז!A225&lt;=הלוואות!$E$16,IF(DAY(מרכז!A225)=הלוואות!$F$16,הלוואות!$G$16,0),0),0)+IF(A225&gt;=הלוואות!$D$17,IF(מרכז!A225&lt;=הלוואות!$E$17,IF(DAY(מרכז!A225)=הלוואות!$F$17,הלוואות!$G$17,0),0),0)+IF(A225&gt;=הלוואות!$D$18,IF(מרכז!A225&lt;=הלוואות!$E$18,IF(DAY(מרכז!A225)=הלוואות!$F$18,הלוואות!$G$18,0),0),0)+IF(A225&gt;=הלוואות!$D$19,IF(מרכז!A225&lt;=הלוואות!$E$19,IF(DAY(מרכז!A225)=הלוואות!$F$19,הלוואות!$G$19,0),0),0)+IF(A225&gt;=הלוואות!$D$20,IF(מרכז!A225&lt;=הלוואות!$E$20,IF(DAY(מרכז!A225)=הלוואות!$F$20,הלוואות!$G$20,0),0),0)+IF(A225&gt;=הלוואות!$D$21,IF(מרכז!A225&lt;=הלוואות!$E$21,IF(DAY(מרכז!A225)=הלוואות!$F$21,הלוואות!$G$21,0),0),0)+IF(A225&gt;=הלוואות!$D$22,IF(מרכז!A225&lt;=הלוואות!$E$22,IF(DAY(מרכז!A225)=הלוואות!$F$22,הלוואות!$G$22,0),0),0)+IF(A225&gt;=הלוואות!$D$23,IF(מרכז!A225&lt;=הלוואות!$E$23,IF(DAY(מרכז!A225)=הלוואות!$F$23,הלוואות!$G$23,0),0),0)+IF(A225&gt;=הלוואות!$D$24,IF(מרכז!A225&lt;=הלוואות!$E$24,IF(DAY(מרכז!A225)=הלוואות!$F$24,הלוואות!$G$24,0),0),0)+IF(A225&gt;=הלוואות!$D$25,IF(מרכז!A225&lt;=הלוואות!$E$25,IF(DAY(מרכז!A225)=הלוואות!$F$25,הלוואות!$G$25,0),0),0)+IF(A225&gt;=הלוואות!$D$26,IF(מרכז!A225&lt;=הלוואות!$E$26,IF(DAY(מרכז!A225)=הלוואות!$F$26,הלוואות!$G$26,0),0),0)+IF(A225&gt;=הלוואות!$D$27,IF(מרכז!A225&lt;=הלוואות!$E$27,IF(DAY(מרכז!A225)=הלוואות!$F$27,הלוואות!$G$27,0),0),0)+IF(A225&gt;=הלוואות!$D$28,IF(מרכז!A225&lt;=הלוואות!$E$28,IF(DAY(מרכז!A225)=הלוואות!$F$28,הלוואות!$G$28,0),0),0)+IF(A225&gt;=הלוואות!$D$29,IF(מרכז!A225&lt;=הלוואות!$E$29,IF(DAY(מרכז!A225)=הלוואות!$F$29,הלוואות!$G$29,0),0),0)+IF(A225&gt;=הלוואות!$D$30,IF(מרכז!A225&lt;=הלוואות!$E$30,IF(DAY(מרכז!A225)=הלוואות!$F$30,הלוואות!$G$30,0),0),0)+IF(A225&gt;=הלוואות!$D$31,IF(מרכז!A225&lt;=הלוואות!$E$31,IF(DAY(מרכז!A225)=הלוואות!$F$31,הלוואות!$G$31,0),0),0)+IF(A225&gt;=הלוואות!$D$32,IF(מרכז!A225&lt;=הלוואות!$E$32,IF(DAY(מרכז!A225)=הלוואות!$F$32,הלוואות!$G$32,0),0),0)+IF(A225&gt;=הלוואות!$D$33,IF(מרכז!A225&lt;=הלוואות!$E$33,IF(DAY(מרכז!A225)=הלוואות!$F$33,הלוואות!$G$33,0),0),0)+IF(A225&gt;=הלוואות!$D$34,IF(מרכז!A225&lt;=הלוואות!$E$34,IF(DAY(מרכז!A225)=הלוואות!$F$34,הלוואות!$G$34,0),0),0)</f>
        <v>0</v>
      </c>
      <c r="E225" s="93">
        <f>SUMIF(הלוואות!$D$46:$D$65,מרכז!A225,הלוואות!$E$46:$E$65)</f>
        <v>0</v>
      </c>
      <c r="F225" s="93">
        <f>SUMIF(נכנסים!$A$5:$A$5890,מרכז!A225,נכנסים!$B$5:$B$5890)</f>
        <v>0</v>
      </c>
      <c r="G225" s="94"/>
      <c r="H225" s="94"/>
      <c r="I225" s="94"/>
      <c r="J225" s="99">
        <f t="shared" si="3"/>
        <v>50000</v>
      </c>
    </row>
    <row r="226" spans="1:10">
      <c r="A226" s="153">
        <v>45879</v>
      </c>
      <c r="B226" s="93">
        <f>SUMIF(יוצאים!$A$5:$A$5835,מרכז!A226,יוצאים!$D$5:$D$5835)</f>
        <v>0</v>
      </c>
      <c r="C226" s="93">
        <f>HLOOKUP(DAY($A226),'טב.הו"ק'!$G$4:$AK$162,'טב.הו"ק'!$A$162+2,FALSE)</f>
        <v>0</v>
      </c>
      <c r="D226" s="93">
        <f>IF(A226&gt;=הלוואות!$D$5,IF(מרכז!A226&lt;=הלוואות!$E$5,IF(DAY(מרכז!A226)=הלוואות!$F$5,הלוואות!$G$5,0),0),0)+IF(A226&gt;=הלוואות!$D$6,IF(מרכז!A226&lt;=הלוואות!$E$6,IF(DAY(מרכז!A226)=הלוואות!$F$6,הלוואות!$G$6,0),0),0)+IF(A226&gt;=הלוואות!$D$7,IF(מרכז!A226&lt;=הלוואות!$E$7,IF(DAY(מרכז!A226)=הלוואות!$F$7,הלוואות!$G$7,0),0),0)+IF(A226&gt;=הלוואות!$D$8,IF(מרכז!A226&lt;=הלוואות!$E$8,IF(DAY(מרכז!A226)=הלוואות!$F$8,הלוואות!$G$8,0),0),0)+IF(A226&gt;=הלוואות!$D$9,IF(מרכז!A226&lt;=הלוואות!$E$9,IF(DAY(מרכז!A226)=הלוואות!$F$9,הלוואות!$G$9,0),0),0)+IF(A226&gt;=הלוואות!$D$10,IF(מרכז!A226&lt;=הלוואות!$E$10,IF(DAY(מרכז!A226)=הלוואות!$F$10,הלוואות!$G$10,0),0),0)+IF(A226&gt;=הלוואות!$D$11,IF(מרכז!A226&lt;=הלוואות!$E$11,IF(DAY(מרכז!A226)=הלוואות!$F$11,הלוואות!$G$11,0),0),0)+IF(A226&gt;=הלוואות!$D$12,IF(מרכז!A226&lt;=הלוואות!$E$12,IF(DAY(מרכז!A226)=הלוואות!$F$12,הלוואות!$G$12,0),0),0)+IF(A226&gt;=הלוואות!$D$13,IF(מרכז!A226&lt;=הלוואות!$E$13,IF(DAY(מרכז!A226)=הלוואות!$F$13,הלוואות!$G$13,0),0),0)+IF(A226&gt;=הלוואות!$D$14,IF(מרכז!A226&lt;=הלוואות!$E$14,IF(DAY(מרכז!A226)=הלוואות!$F$14,הלוואות!$G$14,0),0),0)+IF(A226&gt;=הלוואות!$D$15,IF(מרכז!A226&lt;=הלוואות!$E$15,IF(DAY(מרכז!A226)=הלוואות!$F$15,הלוואות!$G$15,0),0),0)+IF(A226&gt;=הלוואות!$D$16,IF(מרכז!A226&lt;=הלוואות!$E$16,IF(DAY(מרכז!A226)=הלוואות!$F$16,הלוואות!$G$16,0),0),0)+IF(A226&gt;=הלוואות!$D$17,IF(מרכז!A226&lt;=הלוואות!$E$17,IF(DAY(מרכז!A226)=הלוואות!$F$17,הלוואות!$G$17,0),0),0)+IF(A226&gt;=הלוואות!$D$18,IF(מרכז!A226&lt;=הלוואות!$E$18,IF(DAY(מרכז!A226)=הלוואות!$F$18,הלוואות!$G$18,0),0),0)+IF(A226&gt;=הלוואות!$D$19,IF(מרכז!A226&lt;=הלוואות!$E$19,IF(DAY(מרכז!A226)=הלוואות!$F$19,הלוואות!$G$19,0),0),0)+IF(A226&gt;=הלוואות!$D$20,IF(מרכז!A226&lt;=הלוואות!$E$20,IF(DAY(מרכז!A226)=הלוואות!$F$20,הלוואות!$G$20,0),0),0)+IF(A226&gt;=הלוואות!$D$21,IF(מרכז!A226&lt;=הלוואות!$E$21,IF(DAY(מרכז!A226)=הלוואות!$F$21,הלוואות!$G$21,0),0),0)+IF(A226&gt;=הלוואות!$D$22,IF(מרכז!A226&lt;=הלוואות!$E$22,IF(DAY(מרכז!A226)=הלוואות!$F$22,הלוואות!$G$22,0),0),0)+IF(A226&gt;=הלוואות!$D$23,IF(מרכז!A226&lt;=הלוואות!$E$23,IF(DAY(מרכז!A226)=הלוואות!$F$23,הלוואות!$G$23,0),0),0)+IF(A226&gt;=הלוואות!$D$24,IF(מרכז!A226&lt;=הלוואות!$E$24,IF(DAY(מרכז!A226)=הלוואות!$F$24,הלוואות!$G$24,0),0),0)+IF(A226&gt;=הלוואות!$D$25,IF(מרכז!A226&lt;=הלוואות!$E$25,IF(DAY(מרכז!A226)=הלוואות!$F$25,הלוואות!$G$25,0),0),0)+IF(A226&gt;=הלוואות!$D$26,IF(מרכז!A226&lt;=הלוואות!$E$26,IF(DAY(מרכז!A226)=הלוואות!$F$26,הלוואות!$G$26,0),0),0)+IF(A226&gt;=הלוואות!$D$27,IF(מרכז!A226&lt;=הלוואות!$E$27,IF(DAY(מרכז!A226)=הלוואות!$F$27,הלוואות!$G$27,0),0),0)+IF(A226&gt;=הלוואות!$D$28,IF(מרכז!A226&lt;=הלוואות!$E$28,IF(DAY(מרכז!A226)=הלוואות!$F$28,הלוואות!$G$28,0),0),0)+IF(A226&gt;=הלוואות!$D$29,IF(מרכז!A226&lt;=הלוואות!$E$29,IF(DAY(מרכז!A226)=הלוואות!$F$29,הלוואות!$G$29,0),0),0)+IF(A226&gt;=הלוואות!$D$30,IF(מרכז!A226&lt;=הלוואות!$E$30,IF(DAY(מרכז!A226)=הלוואות!$F$30,הלוואות!$G$30,0),0),0)+IF(A226&gt;=הלוואות!$D$31,IF(מרכז!A226&lt;=הלוואות!$E$31,IF(DAY(מרכז!A226)=הלוואות!$F$31,הלוואות!$G$31,0),0),0)+IF(A226&gt;=הלוואות!$D$32,IF(מרכז!A226&lt;=הלוואות!$E$32,IF(DAY(מרכז!A226)=הלוואות!$F$32,הלוואות!$G$32,0),0),0)+IF(A226&gt;=הלוואות!$D$33,IF(מרכז!A226&lt;=הלוואות!$E$33,IF(DAY(מרכז!A226)=הלוואות!$F$33,הלוואות!$G$33,0),0),0)+IF(A226&gt;=הלוואות!$D$34,IF(מרכז!A226&lt;=הלוואות!$E$34,IF(DAY(מרכז!A226)=הלוואות!$F$34,הלוואות!$G$34,0),0),0)</f>
        <v>0</v>
      </c>
      <c r="E226" s="93">
        <f>SUMIF(הלוואות!$D$46:$D$65,מרכז!A226,הלוואות!$E$46:$E$65)</f>
        <v>0</v>
      </c>
      <c r="F226" s="93">
        <f>SUMIF(נכנסים!$A$5:$A$5890,מרכז!A226,נכנסים!$B$5:$B$5890)</f>
        <v>0</v>
      </c>
      <c r="G226" s="94"/>
      <c r="H226" s="94"/>
      <c r="I226" s="94"/>
      <c r="J226" s="99">
        <f t="shared" si="3"/>
        <v>50000</v>
      </c>
    </row>
    <row r="227" spans="1:10">
      <c r="A227" s="153">
        <v>45880</v>
      </c>
      <c r="B227" s="93">
        <f>SUMIF(יוצאים!$A$5:$A$5835,מרכז!A227,יוצאים!$D$5:$D$5835)</f>
        <v>0</v>
      </c>
      <c r="C227" s="93">
        <f>HLOOKUP(DAY($A227),'טב.הו"ק'!$G$4:$AK$162,'טב.הו"ק'!$A$162+2,FALSE)</f>
        <v>0</v>
      </c>
      <c r="D227" s="93">
        <f>IF(A227&gt;=הלוואות!$D$5,IF(מרכז!A227&lt;=הלוואות!$E$5,IF(DAY(מרכז!A227)=הלוואות!$F$5,הלוואות!$G$5,0),0),0)+IF(A227&gt;=הלוואות!$D$6,IF(מרכז!A227&lt;=הלוואות!$E$6,IF(DAY(מרכז!A227)=הלוואות!$F$6,הלוואות!$G$6,0),0),0)+IF(A227&gt;=הלוואות!$D$7,IF(מרכז!A227&lt;=הלוואות!$E$7,IF(DAY(מרכז!A227)=הלוואות!$F$7,הלוואות!$G$7,0),0),0)+IF(A227&gt;=הלוואות!$D$8,IF(מרכז!A227&lt;=הלוואות!$E$8,IF(DAY(מרכז!A227)=הלוואות!$F$8,הלוואות!$G$8,0),0),0)+IF(A227&gt;=הלוואות!$D$9,IF(מרכז!A227&lt;=הלוואות!$E$9,IF(DAY(מרכז!A227)=הלוואות!$F$9,הלוואות!$G$9,0),0),0)+IF(A227&gt;=הלוואות!$D$10,IF(מרכז!A227&lt;=הלוואות!$E$10,IF(DAY(מרכז!A227)=הלוואות!$F$10,הלוואות!$G$10,0),0),0)+IF(A227&gt;=הלוואות!$D$11,IF(מרכז!A227&lt;=הלוואות!$E$11,IF(DAY(מרכז!A227)=הלוואות!$F$11,הלוואות!$G$11,0),0),0)+IF(A227&gt;=הלוואות!$D$12,IF(מרכז!A227&lt;=הלוואות!$E$12,IF(DAY(מרכז!A227)=הלוואות!$F$12,הלוואות!$G$12,0),0),0)+IF(A227&gt;=הלוואות!$D$13,IF(מרכז!A227&lt;=הלוואות!$E$13,IF(DAY(מרכז!A227)=הלוואות!$F$13,הלוואות!$G$13,0),0),0)+IF(A227&gt;=הלוואות!$D$14,IF(מרכז!A227&lt;=הלוואות!$E$14,IF(DAY(מרכז!A227)=הלוואות!$F$14,הלוואות!$G$14,0),0),0)+IF(A227&gt;=הלוואות!$D$15,IF(מרכז!A227&lt;=הלוואות!$E$15,IF(DAY(מרכז!A227)=הלוואות!$F$15,הלוואות!$G$15,0),0),0)+IF(A227&gt;=הלוואות!$D$16,IF(מרכז!A227&lt;=הלוואות!$E$16,IF(DAY(מרכז!A227)=הלוואות!$F$16,הלוואות!$G$16,0),0),0)+IF(A227&gt;=הלוואות!$D$17,IF(מרכז!A227&lt;=הלוואות!$E$17,IF(DAY(מרכז!A227)=הלוואות!$F$17,הלוואות!$G$17,0),0),0)+IF(A227&gt;=הלוואות!$D$18,IF(מרכז!A227&lt;=הלוואות!$E$18,IF(DAY(מרכז!A227)=הלוואות!$F$18,הלוואות!$G$18,0),0),0)+IF(A227&gt;=הלוואות!$D$19,IF(מרכז!A227&lt;=הלוואות!$E$19,IF(DAY(מרכז!A227)=הלוואות!$F$19,הלוואות!$G$19,0),0),0)+IF(A227&gt;=הלוואות!$D$20,IF(מרכז!A227&lt;=הלוואות!$E$20,IF(DAY(מרכז!A227)=הלוואות!$F$20,הלוואות!$G$20,0),0),0)+IF(A227&gt;=הלוואות!$D$21,IF(מרכז!A227&lt;=הלוואות!$E$21,IF(DAY(מרכז!A227)=הלוואות!$F$21,הלוואות!$G$21,0),0),0)+IF(A227&gt;=הלוואות!$D$22,IF(מרכז!A227&lt;=הלוואות!$E$22,IF(DAY(מרכז!A227)=הלוואות!$F$22,הלוואות!$G$22,0),0),0)+IF(A227&gt;=הלוואות!$D$23,IF(מרכז!A227&lt;=הלוואות!$E$23,IF(DAY(מרכז!A227)=הלוואות!$F$23,הלוואות!$G$23,0),0),0)+IF(A227&gt;=הלוואות!$D$24,IF(מרכז!A227&lt;=הלוואות!$E$24,IF(DAY(מרכז!A227)=הלוואות!$F$24,הלוואות!$G$24,0),0),0)+IF(A227&gt;=הלוואות!$D$25,IF(מרכז!A227&lt;=הלוואות!$E$25,IF(DAY(מרכז!A227)=הלוואות!$F$25,הלוואות!$G$25,0),0),0)+IF(A227&gt;=הלוואות!$D$26,IF(מרכז!A227&lt;=הלוואות!$E$26,IF(DAY(מרכז!A227)=הלוואות!$F$26,הלוואות!$G$26,0),0),0)+IF(A227&gt;=הלוואות!$D$27,IF(מרכז!A227&lt;=הלוואות!$E$27,IF(DAY(מרכז!A227)=הלוואות!$F$27,הלוואות!$G$27,0),0),0)+IF(A227&gt;=הלוואות!$D$28,IF(מרכז!A227&lt;=הלוואות!$E$28,IF(DAY(מרכז!A227)=הלוואות!$F$28,הלוואות!$G$28,0),0),0)+IF(A227&gt;=הלוואות!$D$29,IF(מרכז!A227&lt;=הלוואות!$E$29,IF(DAY(מרכז!A227)=הלוואות!$F$29,הלוואות!$G$29,0),0),0)+IF(A227&gt;=הלוואות!$D$30,IF(מרכז!A227&lt;=הלוואות!$E$30,IF(DAY(מרכז!A227)=הלוואות!$F$30,הלוואות!$G$30,0),0),0)+IF(A227&gt;=הלוואות!$D$31,IF(מרכז!A227&lt;=הלוואות!$E$31,IF(DAY(מרכז!A227)=הלוואות!$F$31,הלוואות!$G$31,0),0),0)+IF(A227&gt;=הלוואות!$D$32,IF(מרכז!A227&lt;=הלוואות!$E$32,IF(DAY(מרכז!A227)=הלוואות!$F$32,הלוואות!$G$32,0),0),0)+IF(A227&gt;=הלוואות!$D$33,IF(מרכז!A227&lt;=הלוואות!$E$33,IF(DAY(מרכז!A227)=הלוואות!$F$33,הלוואות!$G$33,0),0),0)+IF(A227&gt;=הלוואות!$D$34,IF(מרכז!A227&lt;=הלוואות!$E$34,IF(DAY(מרכז!A227)=הלוואות!$F$34,הלוואות!$G$34,0),0),0)</f>
        <v>0</v>
      </c>
      <c r="E227" s="93">
        <f>SUMIF(הלוואות!$D$46:$D$65,מרכז!A227,הלוואות!$E$46:$E$65)</f>
        <v>0</v>
      </c>
      <c r="F227" s="93">
        <f>SUMIF(נכנסים!$A$5:$A$5890,מרכז!A227,נכנסים!$B$5:$B$5890)</f>
        <v>0</v>
      </c>
      <c r="G227" s="94"/>
      <c r="H227" s="94"/>
      <c r="I227" s="94"/>
      <c r="J227" s="99">
        <f t="shared" si="3"/>
        <v>50000</v>
      </c>
    </row>
    <row r="228" spans="1:10">
      <c r="A228" s="153">
        <v>45881</v>
      </c>
      <c r="B228" s="93">
        <f>SUMIF(יוצאים!$A$5:$A$5835,מרכז!A228,יוצאים!$D$5:$D$5835)</f>
        <v>0</v>
      </c>
      <c r="C228" s="93">
        <f>HLOOKUP(DAY($A228),'טב.הו"ק'!$G$4:$AK$162,'טב.הו"ק'!$A$162+2,FALSE)</f>
        <v>0</v>
      </c>
      <c r="D228" s="93">
        <f>IF(A228&gt;=הלוואות!$D$5,IF(מרכז!A228&lt;=הלוואות!$E$5,IF(DAY(מרכז!A228)=הלוואות!$F$5,הלוואות!$G$5,0),0),0)+IF(A228&gt;=הלוואות!$D$6,IF(מרכז!A228&lt;=הלוואות!$E$6,IF(DAY(מרכז!A228)=הלוואות!$F$6,הלוואות!$G$6,0),0),0)+IF(A228&gt;=הלוואות!$D$7,IF(מרכז!A228&lt;=הלוואות!$E$7,IF(DAY(מרכז!A228)=הלוואות!$F$7,הלוואות!$G$7,0),0),0)+IF(A228&gt;=הלוואות!$D$8,IF(מרכז!A228&lt;=הלוואות!$E$8,IF(DAY(מרכז!A228)=הלוואות!$F$8,הלוואות!$G$8,0),0),0)+IF(A228&gt;=הלוואות!$D$9,IF(מרכז!A228&lt;=הלוואות!$E$9,IF(DAY(מרכז!A228)=הלוואות!$F$9,הלוואות!$G$9,0),0),0)+IF(A228&gt;=הלוואות!$D$10,IF(מרכז!A228&lt;=הלוואות!$E$10,IF(DAY(מרכז!A228)=הלוואות!$F$10,הלוואות!$G$10,0),0),0)+IF(A228&gt;=הלוואות!$D$11,IF(מרכז!A228&lt;=הלוואות!$E$11,IF(DAY(מרכז!A228)=הלוואות!$F$11,הלוואות!$G$11,0),0),0)+IF(A228&gt;=הלוואות!$D$12,IF(מרכז!A228&lt;=הלוואות!$E$12,IF(DAY(מרכז!A228)=הלוואות!$F$12,הלוואות!$G$12,0),0),0)+IF(A228&gt;=הלוואות!$D$13,IF(מרכז!A228&lt;=הלוואות!$E$13,IF(DAY(מרכז!A228)=הלוואות!$F$13,הלוואות!$G$13,0),0),0)+IF(A228&gt;=הלוואות!$D$14,IF(מרכז!A228&lt;=הלוואות!$E$14,IF(DAY(מרכז!A228)=הלוואות!$F$14,הלוואות!$G$14,0),0),0)+IF(A228&gt;=הלוואות!$D$15,IF(מרכז!A228&lt;=הלוואות!$E$15,IF(DAY(מרכז!A228)=הלוואות!$F$15,הלוואות!$G$15,0),0),0)+IF(A228&gt;=הלוואות!$D$16,IF(מרכז!A228&lt;=הלוואות!$E$16,IF(DAY(מרכז!A228)=הלוואות!$F$16,הלוואות!$G$16,0),0),0)+IF(A228&gt;=הלוואות!$D$17,IF(מרכז!A228&lt;=הלוואות!$E$17,IF(DAY(מרכז!A228)=הלוואות!$F$17,הלוואות!$G$17,0),0),0)+IF(A228&gt;=הלוואות!$D$18,IF(מרכז!A228&lt;=הלוואות!$E$18,IF(DAY(מרכז!A228)=הלוואות!$F$18,הלוואות!$G$18,0),0),0)+IF(A228&gt;=הלוואות!$D$19,IF(מרכז!A228&lt;=הלוואות!$E$19,IF(DAY(מרכז!A228)=הלוואות!$F$19,הלוואות!$G$19,0),0),0)+IF(A228&gt;=הלוואות!$D$20,IF(מרכז!A228&lt;=הלוואות!$E$20,IF(DAY(מרכז!A228)=הלוואות!$F$20,הלוואות!$G$20,0),0),0)+IF(A228&gt;=הלוואות!$D$21,IF(מרכז!A228&lt;=הלוואות!$E$21,IF(DAY(מרכז!A228)=הלוואות!$F$21,הלוואות!$G$21,0),0),0)+IF(A228&gt;=הלוואות!$D$22,IF(מרכז!A228&lt;=הלוואות!$E$22,IF(DAY(מרכז!A228)=הלוואות!$F$22,הלוואות!$G$22,0),0),0)+IF(A228&gt;=הלוואות!$D$23,IF(מרכז!A228&lt;=הלוואות!$E$23,IF(DAY(מרכז!A228)=הלוואות!$F$23,הלוואות!$G$23,0),0),0)+IF(A228&gt;=הלוואות!$D$24,IF(מרכז!A228&lt;=הלוואות!$E$24,IF(DAY(מרכז!A228)=הלוואות!$F$24,הלוואות!$G$24,0),0),0)+IF(A228&gt;=הלוואות!$D$25,IF(מרכז!A228&lt;=הלוואות!$E$25,IF(DAY(מרכז!A228)=הלוואות!$F$25,הלוואות!$G$25,0),0),0)+IF(A228&gt;=הלוואות!$D$26,IF(מרכז!A228&lt;=הלוואות!$E$26,IF(DAY(מרכז!A228)=הלוואות!$F$26,הלוואות!$G$26,0),0),0)+IF(A228&gt;=הלוואות!$D$27,IF(מרכז!A228&lt;=הלוואות!$E$27,IF(DAY(מרכז!A228)=הלוואות!$F$27,הלוואות!$G$27,0),0),0)+IF(A228&gt;=הלוואות!$D$28,IF(מרכז!A228&lt;=הלוואות!$E$28,IF(DAY(מרכז!A228)=הלוואות!$F$28,הלוואות!$G$28,0),0),0)+IF(A228&gt;=הלוואות!$D$29,IF(מרכז!A228&lt;=הלוואות!$E$29,IF(DAY(מרכז!A228)=הלוואות!$F$29,הלוואות!$G$29,0),0),0)+IF(A228&gt;=הלוואות!$D$30,IF(מרכז!A228&lt;=הלוואות!$E$30,IF(DAY(מרכז!A228)=הלוואות!$F$30,הלוואות!$G$30,0),0),0)+IF(A228&gt;=הלוואות!$D$31,IF(מרכז!A228&lt;=הלוואות!$E$31,IF(DAY(מרכז!A228)=הלוואות!$F$31,הלוואות!$G$31,0),0),0)+IF(A228&gt;=הלוואות!$D$32,IF(מרכז!A228&lt;=הלוואות!$E$32,IF(DAY(מרכז!A228)=הלוואות!$F$32,הלוואות!$G$32,0),0),0)+IF(A228&gt;=הלוואות!$D$33,IF(מרכז!A228&lt;=הלוואות!$E$33,IF(DAY(מרכז!A228)=הלוואות!$F$33,הלוואות!$G$33,0),0),0)+IF(A228&gt;=הלוואות!$D$34,IF(מרכז!A228&lt;=הלוואות!$E$34,IF(DAY(מרכז!A228)=הלוואות!$F$34,הלוואות!$G$34,0),0),0)</f>
        <v>0</v>
      </c>
      <c r="E228" s="93">
        <f>SUMIF(הלוואות!$D$46:$D$65,מרכז!A228,הלוואות!$E$46:$E$65)</f>
        <v>0</v>
      </c>
      <c r="F228" s="93">
        <f>SUMIF(נכנסים!$A$5:$A$5890,מרכז!A228,נכנסים!$B$5:$B$5890)</f>
        <v>0</v>
      </c>
      <c r="G228" s="94"/>
      <c r="H228" s="94"/>
      <c r="I228" s="94"/>
      <c r="J228" s="99">
        <f t="shared" si="3"/>
        <v>50000</v>
      </c>
    </row>
    <row r="229" spans="1:10">
      <c r="A229" s="153">
        <v>45882</v>
      </c>
      <c r="B229" s="93">
        <f>SUMIF(יוצאים!$A$5:$A$5835,מרכז!A229,יוצאים!$D$5:$D$5835)</f>
        <v>0</v>
      </c>
      <c r="C229" s="93">
        <f>HLOOKUP(DAY($A229),'טב.הו"ק'!$G$4:$AK$162,'טב.הו"ק'!$A$162+2,FALSE)</f>
        <v>0</v>
      </c>
      <c r="D229" s="93">
        <f>IF(A229&gt;=הלוואות!$D$5,IF(מרכז!A229&lt;=הלוואות!$E$5,IF(DAY(מרכז!A229)=הלוואות!$F$5,הלוואות!$G$5,0),0),0)+IF(A229&gt;=הלוואות!$D$6,IF(מרכז!A229&lt;=הלוואות!$E$6,IF(DAY(מרכז!A229)=הלוואות!$F$6,הלוואות!$G$6,0),0),0)+IF(A229&gt;=הלוואות!$D$7,IF(מרכז!A229&lt;=הלוואות!$E$7,IF(DAY(מרכז!A229)=הלוואות!$F$7,הלוואות!$G$7,0),0),0)+IF(A229&gt;=הלוואות!$D$8,IF(מרכז!A229&lt;=הלוואות!$E$8,IF(DAY(מרכז!A229)=הלוואות!$F$8,הלוואות!$G$8,0),0),0)+IF(A229&gt;=הלוואות!$D$9,IF(מרכז!A229&lt;=הלוואות!$E$9,IF(DAY(מרכז!A229)=הלוואות!$F$9,הלוואות!$G$9,0),0),0)+IF(A229&gt;=הלוואות!$D$10,IF(מרכז!A229&lt;=הלוואות!$E$10,IF(DAY(מרכז!A229)=הלוואות!$F$10,הלוואות!$G$10,0),0),0)+IF(A229&gt;=הלוואות!$D$11,IF(מרכז!A229&lt;=הלוואות!$E$11,IF(DAY(מרכז!A229)=הלוואות!$F$11,הלוואות!$G$11,0),0),0)+IF(A229&gt;=הלוואות!$D$12,IF(מרכז!A229&lt;=הלוואות!$E$12,IF(DAY(מרכז!A229)=הלוואות!$F$12,הלוואות!$G$12,0),0),0)+IF(A229&gt;=הלוואות!$D$13,IF(מרכז!A229&lt;=הלוואות!$E$13,IF(DAY(מרכז!A229)=הלוואות!$F$13,הלוואות!$G$13,0),0),0)+IF(A229&gt;=הלוואות!$D$14,IF(מרכז!A229&lt;=הלוואות!$E$14,IF(DAY(מרכז!A229)=הלוואות!$F$14,הלוואות!$G$14,0),0),0)+IF(A229&gt;=הלוואות!$D$15,IF(מרכז!A229&lt;=הלוואות!$E$15,IF(DAY(מרכז!A229)=הלוואות!$F$15,הלוואות!$G$15,0),0),0)+IF(A229&gt;=הלוואות!$D$16,IF(מרכז!A229&lt;=הלוואות!$E$16,IF(DAY(מרכז!A229)=הלוואות!$F$16,הלוואות!$G$16,0),0),0)+IF(A229&gt;=הלוואות!$D$17,IF(מרכז!A229&lt;=הלוואות!$E$17,IF(DAY(מרכז!A229)=הלוואות!$F$17,הלוואות!$G$17,0),0),0)+IF(A229&gt;=הלוואות!$D$18,IF(מרכז!A229&lt;=הלוואות!$E$18,IF(DAY(מרכז!A229)=הלוואות!$F$18,הלוואות!$G$18,0),0),0)+IF(A229&gt;=הלוואות!$D$19,IF(מרכז!A229&lt;=הלוואות!$E$19,IF(DAY(מרכז!A229)=הלוואות!$F$19,הלוואות!$G$19,0),0),0)+IF(A229&gt;=הלוואות!$D$20,IF(מרכז!A229&lt;=הלוואות!$E$20,IF(DAY(מרכז!A229)=הלוואות!$F$20,הלוואות!$G$20,0),0),0)+IF(A229&gt;=הלוואות!$D$21,IF(מרכז!A229&lt;=הלוואות!$E$21,IF(DAY(מרכז!A229)=הלוואות!$F$21,הלוואות!$G$21,0),0),0)+IF(A229&gt;=הלוואות!$D$22,IF(מרכז!A229&lt;=הלוואות!$E$22,IF(DAY(מרכז!A229)=הלוואות!$F$22,הלוואות!$G$22,0),0),0)+IF(A229&gt;=הלוואות!$D$23,IF(מרכז!A229&lt;=הלוואות!$E$23,IF(DAY(מרכז!A229)=הלוואות!$F$23,הלוואות!$G$23,0),0),0)+IF(A229&gt;=הלוואות!$D$24,IF(מרכז!A229&lt;=הלוואות!$E$24,IF(DAY(מרכז!A229)=הלוואות!$F$24,הלוואות!$G$24,0),0),0)+IF(A229&gt;=הלוואות!$D$25,IF(מרכז!A229&lt;=הלוואות!$E$25,IF(DAY(מרכז!A229)=הלוואות!$F$25,הלוואות!$G$25,0),0),0)+IF(A229&gt;=הלוואות!$D$26,IF(מרכז!A229&lt;=הלוואות!$E$26,IF(DAY(מרכז!A229)=הלוואות!$F$26,הלוואות!$G$26,0),0),0)+IF(A229&gt;=הלוואות!$D$27,IF(מרכז!A229&lt;=הלוואות!$E$27,IF(DAY(מרכז!A229)=הלוואות!$F$27,הלוואות!$G$27,0),0),0)+IF(A229&gt;=הלוואות!$D$28,IF(מרכז!A229&lt;=הלוואות!$E$28,IF(DAY(מרכז!A229)=הלוואות!$F$28,הלוואות!$G$28,0),0),0)+IF(A229&gt;=הלוואות!$D$29,IF(מרכז!A229&lt;=הלוואות!$E$29,IF(DAY(מרכז!A229)=הלוואות!$F$29,הלוואות!$G$29,0),0),0)+IF(A229&gt;=הלוואות!$D$30,IF(מרכז!A229&lt;=הלוואות!$E$30,IF(DAY(מרכז!A229)=הלוואות!$F$30,הלוואות!$G$30,0),0),0)+IF(A229&gt;=הלוואות!$D$31,IF(מרכז!A229&lt;=הלוואות!$E$31,IF(DAY(מרכז!A229)=הלוואות!$F$31,הלוואות!$G$31,0),0),0)+IF(A229&gt;=הלוואות!$D$32,IF(מרכז!A229&lt;=הלוואות!$E$32,IF(DAY(מרכז!A229)=הלוואות!$F$32,הלוואות!$G$32,0),0),0)+IF(A229&gt;=הלוואות!$D$33,IF(מרכז!A229&lt;=הלוואות!$E$33,IF(DAY(מרכז!A229)=הלוואות!$F$33,הלוואות!$G$33,0),0),0)+IF(A229&gt;=הלוואות!$D$34,IF(מרכז!A229&lt;=הלוואות!$E$34,IF(DAY(מרכז!A229)=הלוואות!$F$34,הלוואות!$G$34,0),0),0)</f>
        <v>0</v>
      </c>
      <c r="E229" s="93">
        <f>SUMIF(הלוואות!$D$46:$D$65,מרכז!A229,הלוואות!$E$46:$E$65)</f>
        <v>0</v>
      </c>
      <c r="F229" s="93">
        <f>SUMIF(נכנסים!$A$5:$A$5890,מרכז!A229,נכנסים!$B$5:$B$5890)</f>
        <v>0</v>
      </c>
      <c r="G229" s="94"/>
      <c r="H229" s="94"/>
      <c r="I229" s="94"/>
      <c r="J229" s="99">
        <f t="shared" si="3"/>
        <v>50000</v>
      </c>
    </row>
    <row r="230" spans="1:10">
      <c r="A230" s="153">
        <v>45883</v>
      </c>
      <c r="B230" s="93">
        <f>SUMIF(יוצאים!$A$5:$A$5835,מרכז!A230,יוצאים!$D$5:$D$5835)</f>
        <v>0</v>
      </c>
      <c r="C230" s="93">
        <f>HLOOKUP(DAY($A230),'טב.הו"ק'!$G$4:$AK$162,'טב.הו"ק'!$A$162+2,FALSE)</f>
        <v>0</v>
      </c>
      <c r="D230" s="93">
        <f>IF(A230&gt;=הלוואות!$D$5,IF(מרכז!A230&lt;=הלוואות!$E$5,IF(DAY(מרכז!A230)=הלוואות!$F$5,הלוואות!$G$5,0),0),0)+IF(A230&gt;=הלוואות!$D$6,IF(מרכז!A230&lt;=הלוואות!$E$6,IF(DAY(מרכז!A230)=הלוואות!$F$6,הלוואות!$G$6,0),0),0)+IF(A230&gt;=הלוואות!$D$7,IF(מרכז!A230&lt;=הלוואות!$E$7,IF(DAY(מרכז!A230)=הלוואות!$F$7,הלוואות!$G$7,0),0),0)+IF(A230&gt;=הלוואות!$D$8,IF(מרכז!A230&lt;=הלוואות!$E$8,IF(DAY(מרכז!A230)=הלוואות!$F$8,הלוואות!$G$8,0),0),0)+IF(A230&gt;=הלוואות!$D$9,IF(מרכז!A230&lt;=הלוואות!$E$9,IF(DAY(מרכז!A230)=הלוואות!$F$9,הלוואות!$G$9,0),0),0)+IF(A230&gt;=הלוואות!$D$10,IF(מרכז!A230&lt;=הלוואות!$E$10,IF(DAY(מרכז!A230)=הלוואות!$F$10,הלוואות!$G$10,0),0),0)+IF(A230&gt;=הלוואות!$D$11,IF(מרכז!A230&lt;=הלוואות!$E$11,IF(DAY(מרכז!A230)=הלוואות!$F$11,הלוואות!$G$11,0),0),0)+IF(A230&gt;=הלוואות!$D$12,IF(מרכז!A230&lt;=הלוואות!$E$12,IF(DAY(מרכז!A230)=הלוואות!$F$12,הלוואות!$G$12,0),0),0)+IF(A230&gt;=הלוואות!$D$13,IF(מרכז!A230&lt;=הלוואות!$E$13,IF(DAY(מרכז!A230)=הלוואות!$F$13,הלוואות!$G$13,0),0),0)+IF(A230&gt;=הלוואות!$D$14,IF(מרכז!A230&lt;=הלוואות!$E$14,IF(DAY(מרכז!A230)=הלוואות!$F$14,הלוואות!$G$14,0),0),0)+IF(A230&gt;=הלוואות!$D$15,IF(מרכז!A230&lt;=הלוואות!$E$15,IF(DAY(מרכז!A230)=הלוואות!$F$15,הלוואות!$G$15,0),0),0)+IF(A230&gt;=הלוואות!$D$16,IF(מרכז!A230&lt;=הלוואות!$E$16,IF(DAY(מרכז!A230)=הלוואות!$F$16,הלוואות!$G$16,0),0),0)+IF(A230&gt;=הלוואות!$D$17,IF(מרכז!A230&lt;=הלוואות!$E$17,IF(DAY(מרכז!A230)=הלוואות!$F$17,הלוואות!$G$17,0),0),0)+IF(A230&gt;=הלוואות!$D$18,IF(מרכז!A230&lt;=הלוואות!$E$18,IF(DAY(מרכז!A230)=הלוואות!$F$18,הלוואות!$G$18,0),0),0)+IF(A230&gt;=הלוואות!$D$19,IF(מרכז!A230&lt;=הלוואות!$E$19,IF(DAY(מרכז!A230)=הלוואות!$F$19,הלוואות!$G$19,0),0),0)+IF(A230&gt;=הלוואות!$D$20,IF(מרכז!A230&lt;=הלוואות!$E$20,IF(DAY(מרכז!A230)=הלוואות!$F$20,הלוואות!$G$20,0),0),0)+IF(A230&gt;=הלוואות!$D$21,IF(מרכז!A230&lt;=הלוואות!$E$21,IF(DAY(מרכז!A230)=הלוואות!$F$21,הלוואות!$G$21,0),0),0)+IF(A230&gt;=הלוואות!$D$22,IF(מרכז!A230&lt;=הלוואות!$E$22,IF(DAY(מרכז!A230)=הלוואות!$F$22,הלוואות!$G$22,0),0),0)+IF(A230&gt;=הלוואות!$D$23,IF(מרכז!A230&lt;=הלוואות!$E$23,IF(DAY(מרכז!A230)=הלוואות!$F$23,הלוואות!$G$23,0),0),0)+IF(A230&gt;=הלוואות!$D$24,IF(מרכז!A230&lt;=הלוואות!$E$24,IF(DAY(מרכז!A230)=הלוואות!$F$24,הלוואות!$G$24,0),0),0)+IF(A230&gt;=הלוואות!$D$25,IF(מרכז!A230&lt;=הלוואות!$E$25,IF(DAY(מרכז!A230)=הלוואות!$F$25,הלוואות!$G$25,0),0),0)+IF(A230&gt;=הלוואות!$D$26,IF(מרכז!A230&lt;=הלוואות!$E$26,IF(DAY(מרכז!A230)=הלוואות!$F$26,הלוואות!$G$26,0),0),0)+IF(A230&gt;=הלוואות!$D$27,IF(מרכז!A230&lt;=הלוואות!$E$27,IF(DAY(מרכז!A230)=הלוואות!$F$27,הלוואות!$G$27,0),0),0)+IF(A230&gt;=הלוואות!$D$28,IF(מרכז!A230&lt;=הלוואות!$E$28,IF(DAY(מרכז!A230)=הלוואות!$F$28,הלוואות!$G$28,0),0),0)+IF(A230&gt;=הלוואות!$D$29,IF(מרכז!A230&lt;=הלוואות!$E$29,IF(DAY(מרכז!A230)=הלוואות!$F$29,הלוואות!$G$29,0),0),0)+IF(A230&gt;=הלוואות!$D$30,IF(מרכז!A230&lt;=הלוואות!$E$30,IF(DAY(מרכז!A230)=הלוואות!$F$30,הלוואות!$G$30,0),0),0)+IF(A230&gt;=הלוואות!$D$31,IF(מרכז!A230&lt;=הלוואות!$E$31,IF(DAY(מרכז!A230)=הלוואות!$F$31,הלוואות!$G$31,0),0),0)+IF(A230&gt;=הלוואות!$D$32,IF(מרכז!A230&lt;=הלוואות!$E$32,IF(DAY(מרכז!A230)=הלוואות!$F$32,הלוואות!$G$32,0),0),0)+IF(A230&gt;=הלוואות!$D$33,IF(מרכז!A230&lt;=הלוואות!$E$33,IF(DAY(מרכז!A230)=הלוואות!$F$33,הלוואות!$G$33,0),0),0)+IF(A230&gt;=הלוואות!$D$34,IF(מרכז!A230&lt;=הלוואות!$E$34,IF(DAY(מרכז!A230)=הלוואות!$F$34,הלוואות!$G$34,0),0),0)</f>
        <v>0</v>
      </c>
      <c r="E230" s="93">
        <f>SUMIF(הלוואות!$D$46:$D$65,מרכז!A230,הלוואות!$E$46:$E$65)</f>
        <v>0</v>
      </c>
      <c r="F230" s="93">
        <f>SUMIF(נכנסים!$A$5:$A$5890,מרכז!A230,נכנסים!$B$5:$B$5890)</f>
        <v>0</v>
      </c>
      <c r="G230" s="94"/>
      <c r="H230" s="94"/>
      <c r="I230" s="94"/>
      <c r="J230" s="99">
        <f t="shared" si="3"/>
        <v>50000</v>
      </c>
    </row>
    <row r="231" spans="1:10">
      <c r="A231" s="153">
        <v>45884</v>
      </c>
      <c r="B231" s="93">
        <f>SUMIF(יוצאים!$A$5:$A$5835,מרכז!A231,יוצאים!$D$5:$D$5835)</f>
        <v>0</v>
      </c>
      <c r="C231" s="93">
        <f>HLOOKUP(DAY($A231),'טב.הו"ק'!$G$4:$AK$162,'טב.הו"ק'!$A$162+2,FALSE)</f>
        <v>0</v>
      </c>
      <c r="D231" s="93">
        <f>IF(A231&gt;=הלוואות!$D$5,IF(מרכז!A231&lt;=הלוואות!$E$5,IF(DAY(מרכז!A231)=הלוואות!$F$5,הלוואות!$G$5,0),0),0)+IF(A231&gt;=הלוואות!$D$6,IF(מרכז!A231&lt;=הלוואות!$E$6,IF(DAY(מרכז!A231)=הלוואות!$F$6,הלוואות!$G$6,0),0),0)+IF(A231&gt;=הלוואות!$D$7,IF(מרכז!A231&lt;=הלוואות!$E$7,IF(DAY(מרכז!A231)=הלוואות!$F$7,הלוואות!$G$7,0),0),0)+IF(A231&gt;=הלוואות!$D$8,IF(מרכז!A231&lt;=הלוואות!$E$8,IF(DAY(מרכז!A231)=הלוואות!$F$8,הלוואות!$G$8,0),0),0)+IF(A231&gt;=הלוואות!$D$9,IF(מרכז!A231&lt;=הלוואות!$E$9,IF(DAY(מרכז!A231)=הלוואות!$F$9,הלוואות!$G$9,0),0),0)+IF(A231&gt;=הלוואות!$D$10,IF(מרכז!A231&lt;=הלוואות!$E$10,IF(DAY(מרכז!A231)=הלוואות!$F$10,הלוואות!$G$10,0),0),0)+IF(A231&gt;=הלוואות!$D$11,IF(מרכז!A231&lt;=הלוואות!$E$11,IF(DAY(מרכז!A231)=הלוואות!$F$11,הלוואות!$G$11,0),0),0)+IF(A231&gt;=הלוואות!$D$12,IF(מרכז!A231&lt;=הלוואות!$E$12,IF(DAY(מרכז!A231)=הלוואות!$F$12,הלוואות!$G$12,0),0),0)+IF(A231&gt;=הלוואות!$D$13,IF(מרכז!A231&lt;=הלוואות!$E$13,IF(DAY(מרכז!A231)=הלוואות!$F$13,הלוואות!$G$13,0),0),0)+IF(A231&gt;=הלוואות!$D$14,IF(מרכז!A231&lt;=הלוואות!$E$14,IF(DAY(מרכז!A231)=הלוואות!$F$14,הלוואות!$G$14,0),0),0)+IF(A231&gt;=הלוואות!$D$15,IF(מרכז!A231&lt;=הלוואות!$E$15,IF(DAY(מרכז!A231)=הלוואות!$F$15,הלוואות!$G$15,0),0),0)+IF(A231&gt;=הלוואות!$D$16,IF(מרכז!A231&lt;=הלוואות!$E$16,IF(DAY(מרכז!A231)=הלוואות!$F$16,הלוואות!$G$16,0),0),0)+IF(A231&gt;=הלוואות!$D$17,IF(מרכז!A231&lt;=הלוואות!$E$17,IF(DAY(מרכז!A231)=הלוואות!$F$17,הלוואות!$G$17,0),0),0)+IF(A231&gt;=הלוואות!$D$18,IF(מרכז!A231&lt;=הלוואות!$E$18,IF(DAY(מרכז!A231)=הלוואות!$F$18,הלוואות!$G$18,0),0),0)+IF(A231&gt;=הלוואות!$D$19,IF(מרכז!A231&lt;=הלוואות!$E$19,IF(DAY(מרכז!A231)=הלוואות!$F$19,הלוואות!$G$19,0),0),0)+IF(A231&gt;=הלוואות!$D$20,IF(מרכז!A231&lt;=הלוואות!$E$20,IF(DAY(מרכז!A231)=הלוואות!$F$20,הלוואות!$G$20,0),0),0)+IF(A231&gt;=הלוואות!$D$21,IF(מרכז!A231&lt;=הלוואות!$E$21,IF(DAY(מרכז!A231)=הלוואות!$F$21,הלוואות!$G$21,0),0),0)+IF(A231&gt;=הלוואות!$D$22,IF(מרכז!A231&lt;=הלוואות!$E$22,IF(DAY(מרכז!A231)=הלוואות!$F$22,הלוואות!$G$22,0),0),0)+IF(A231&gt;=הלוואות!$D$23,IF(מרכז!A231&lt;=הלוואות!$E$23,IF(DAY(מרכז!A231)=הלוואות!$F$23,הלוואות!$G$23,0),0),0)+IF(A231&gt;=הלוואות!$D$24,IF(מרכז!A231&lt;=הלוואות!$E$24,IF(DAY(מרכז!A231)=הלוואות!$F$24,הלוואות!$G$24,0),0),0)+IF(A231&gt;=הלוואות!$D$25,IF(מרכז!A231&lt;=הלוואות!$E$25,IF(DAY(מרכז!A231)=הלוואות!$F$25,הלוואות!$G$25,0),0),0)+IF(A231&gt;=הלוואות!$D$26,IF(מרכז!A231&lt;=הלוואות!$E$26,IF(DAY(מרכז!A231)=הלוואות!$F$26,הלוואות!$G$26,0),0),0)+IF(A231&gt;=הלוואות!$D$27,IF(מרכז!A231&lt;=הלוואות!$E$27,IF(DAY(מרכז!A231)=הלוואות!$F$27,הלוואות!$G$27,0),0),0)+IF(A231&gt;=הלוואות!$D$28,IF(מרכז!A231&lt;=הלוואות!$E$28,IF(DAY(מרכז!A231)=הלוואות!$F$28,הלוואות!$G$28,0),0),0)+IF(A231&gt;=הלוואות!$D$29,IF(מרכז!A231&lt;=הלוואות!$E$29,IF(DAY(מרכז!A231)=הלוואות!$F$29,הלוואות!$G$29,0),0),0)+IF(A231&gt;=הלוואות!$D$30,IF(מרכז!A231&lt;=הלוואות!$E$30,IF(DAY(מרכז!A231)=הלוואות!$F$30,הלוואות!$G$30,0),0),0)+IF(A231&gt;=הלוואות!$D$31,IF(מרכז!A231&lt;=הלוואות!$E$31,IF(DAY(מרכז!A231)=הלוואות!$F$31,הלוואות!$G$31,0),0),0)+IF(A231&gt;=הלוואות!$D$32,IF(מרכז!A231&lt;=הלוואות!$E$32,IF(DAY(מרכז!A231)=הלוואות!$F$32,הלוואות!$G$32,0),0),0)+IF(A231&gt;=הלוואות!$D$33,IF(מרכז!A231&lt;=הלוואות!$E$33,IF(DAY(מרכז!A231)=הלוואות!$F$33,הלוואות!$G$33,0),0),0)+IF(A231&gt;=הלוואות!$D$34,IF(מרכז!A231&lt;=הלוואות!$E$34,IF(DAY(מרכז!A231)=הלוואות!$F$34,הלוואות!$G$34,0),0),0)</f>
        <v>0</v>
      </c>
      <c r="E231" s="93">
        <f>SUMIF(הלוואות!$D$46:$D$65,מרכז!A231,הלוואות!$E$46:$E$65)</f>
        <v>0</v>
      </c>
      <c r="F231" s="93">
        <f>SUMIF(נכנסים!$A$5:$A$5890,מרכז!A231,נכנסים!$B$5:$B$5890)</f>
        <v>0</v>
      </c>
      <c r="G231" s="94"/>
      <c r="H231" s="94"/>
      <c r="I231" s="94"/>
      <c r="J231" s="99">
        <f t="shared" si="3"/>
        <v>50000</v>
      </c>
    </row>
    <row r="232" spans="1:10">
      <c r="A232" s="153">
        <v>45885</v>
      </c>
      <c r="B232" s="93">
        <f>SUMIF(יוצאים!$A$5:$A$5835,מרכז!A232,יוצאים!$D$5:$D$5835)</f>
        <v>0</v>
      </c>
      <c r="C232" s="93">
        <f>HLOOKUP(DAY($A232),'טב.הו"ק'!$G$4:$AK$162,'טב.הו"ק'!$A$162+2,FALSE)</f>
        <v>0</v>
      </c>
      <c r="D232" s="93">
        <f>IF(A232&gt;=הלוואות!$D$5,IF(מרכז!A232&lt;=הלוואות!$E$5,IF(DAY(מרכז!A232)=הלוואות!$F$5,הלוואות!$G$5,0),0),0)+IF(A232&gt;=הלוואות!$D$6,IF(מרכז!A232&lt;=הלוואות!$E$6,IF(DAY(מרכז!A232)=הלוואות!$F$6,הלוואות!$G$6,0),0),0)+IF(A232&gt;=הלוואות!$D$7,IF(מרכז!A232&lt;=הלוואות!$E$7,IF(DAY(מרכז!A232)=הלוואות!$F$7,הלוואות!$G$7,0),0),0)+IF(A232&gt;=הלוואות!$D$8,IF(מרכז!A232&lt;=הלוואות!$E$8,IF(DAY(מרכז!A232)=הלוואות!$F$8,הלוואות!$G$8,0),0),0)+IF(A232&gt;=הלוואות!$D$9,IF(מרכז!A232&lt;=הלוואות!$E$9,IF(DAY(מרכז!A232)=הלוואות!$F$9,הלוואות!$G$9,0),0),0)+IF(A232&gt;=הלוואות!$D$10,IF(מרכז!A232&lt;=הלוואות!$E$10,IF(DAY(מרכז!A232)=הלוואות!$F$10,הלוואות!$G$10,0),0),0)+IF(A232&gt;=הלוואות!$D$11,IF(מרכז!A232&lt;=הלוואות!$E$11,IF(DAY(מרכז!A232)=הלוואות!$F$11,הלוואות!$G$11,0),0),0)+IF(A232&gt;=הלוואות!$D$12,IF(מרכז!A232&lt;=הלוואות!$E$12,IF(DAY(מרכז!A232)=הלוואות!$F$12,הלוואות!$G$12,0),0),0)+IF(A232&gt;=הלוואות!$D$13,IF(מרכז!A232&lt;=הלוואות!$E$13,IF(DAY(מרכז!A232)=הלוואות!$F$13,הלוואות!$G$13,0),0),0)+IF(A232&gt;=הלוואות!$D$14,IF(מרכז!A232&lt;=הלוואות!$E$14,IF(DAY(מרכז!A232)=הלוואות!$F$14,הלוואות!$G$14,0),0),0)+IF(A232&gt;=הלוואות!$D$15,IF(מרכז!A232&lt;=הלוואות!$E$15,IF(DAY(מרכז!A232)=הלוואות!$F$15,הלוואות!$G$15,0),0),0)+IF(A232&gt;=הלוואות!$D$16,IF(מרכז!A232&lt;=הלוואות!$E$16,IF(DAY(מרכז!A232)=הלוואות!$F$16,הלוואות!$G$16,0),0),0)+IF(A232&gt;=הלוואות!$D$17,IF(מרכז!A232&lt;=הלוואות!$E$17,IF(DAY(מרכז!A232)=הלוואות!$F$17,הלוואות!$G$17,0),0),0)+IF(A232&gt;=הלוואות!$D$18,IF(מרכז!A232&lt;=הלוואות!$E$18,IF(DAY(מרכז!A232)=הלוואות!$F$18,הלוואות!$G$18,0),0),0)+IF(A232&gt;=הלוואות!$D$19,IF(מרכז!A232&lt;=הלוואות!$E$19,IF(DAY(מרכז!A232)=הלוואות!$F$19,הלוואות!$G$19,0),0),0)+IF(A232&gt;=הלוואות!$D$20,IF(מרכז!A232&lt;=הלוואות!$E$20,IF(DAY(מרכז!A232)=הלוואות!$F$20,הלוואות!$G$20,0),0),0)+IF(A232&gt;=הלוואות!$D$21,IF(מרכז!A232&lt;=הלוואות!$E$21,IF(DAY(מרכז!A232)=הלוואות!$F$21,הלוואות!$G$21,0),0),0)+IF(A232&gt;=הלוואות!$D$22,IF(מרכז!A232&lt;=הלוואות!$E$22,IF(DAY(מרכז!A232)=הלוואות!$F$22,הלוואות!$G$22,0),0),0)+IF(A232&gt;=הלוואות!$D$23,IF(מרכז!A232&lt;=הלוואות!$E$23,IF(DAY(מרכז!A232)=הלוואות!$F$23,הלוואות!$G$23,0),0),0)+IF(A232&gt;=הלוואות!$D$24,IF(מרכז!A232&lt;=הלוואות!$E$24,IF(DAY(מרכז!A232)=הלוואות!$F$24,הלוואות!$G$24,0),0),0)+IF(A232&gt;=הלוואות!$D$25,IF(מרכז!A232&lt;=הלוואות!$E$25,IF(DAY(מרכז!A232)=הלוואות!$F$25,הלוואות!$G$25,0),0),0)+IF(A232&gt;=הלוואות!$D$26,IF(מרכז!A232&lt;=הלוואות!$E$26,IF(DAY(מרכז!A232)=הלוואות!$F$26,הלוואות!$G$26,0),0),0)+IF(A232&gt;=הלוואות!$D$27,IF(מרכז!A232&lt;=הלוואות!$E$27,IF(DAY(מרכז!A232)=הלוואות!$F$27,הלוואות!$G$27,0),0),0)+IF(A232&gt;=הלוואות!$D$28,IF(מרכז!A232&lt;=הלוואות!$E$28,IF(DAY(מרכז!A232)=הלוואות!$F$28,הלוואות!$G$28,0),0),0)+IF(A232&gt;=הלוואות!$D$29,IF(מרכז!A232&lt;=הלוואות!$E$29,IF(DAY(מרכז!A232)=הלוואות!$F$29,הלוואות!$G$29,0),0),0)+IF(A232&gt;=הלוואות!$D$30,IF(מרכז!A232&lt;=הלוואות!$E$30,IF(DAY(מרכז!A232)=הלוואות!$F$30,הלוואות!$G$30,0),0),0)+IF(A232&gt;=הלוואות!$D$31,IF(מרכז!A232&lt;=הלוואות!$E$31,IF(DAY(מרכז!A232)=הלוואות!$F$31,הלוואות!$G$31,0),0),0)+IF(A232&gt;=הלוואות!$D$32,IF(מרכז!A232&lt;=הלוואות!$E$32,IF(DAY(מרכז!A232)=הלוואות!$F$32,הלוואות!$G$32,0),0),0)+IF(A232&gt;=הלוואות!$D$33,IF(מרכז!A232&lt;=הלוואות!$E$33,IF(DAY(מרכז!A232)=הלוואות!$F$33,הלוואות!$G$33,0),0),0)+IF(A232&gt;=הלוואות!$D$34,IF(מרכז!A232&lt;=הלוואות!$E$34,IF(DAY(מרכז!A232)=הלוואות!$F$34,הלוואות!$G$34,0),0),0)</f>
        <v>0</v>
      </c>
      <c r="E232" s="93">
        <f>SUMIF(הלוואות!$D$46:$D$65,מרכז!A232,הלוואות!$E$46:$E$65)</f>
        <v>0</v>
      </c>
      <c r="F232" s="93">
        <f>SUMIF(נכנסים!$A$5:$A$5890,מרכז!A232,נכנסים!$B$5:$B$5890)</f>
        <v>0</v>
      </c>
      <c r="G232" s="94"/>
      <c r="H232" s="94"/>
      <c r="I232" s="94"/>
      <c r="J232" s="99">
        <f t="shared" si="3"/>
        <v>50000</v>
      </c>
    </row>
    <row r="233" spans="1:10">
      <c r="A233" s="153">
        <v>45886</v>
      </c>
      <c r="B233" s="93">
        <f>SUMIF(יוצאים!$A$5:$A$5835,מרכז!A233,יוצאים!$D$5:$D$5835)</f>
        <v>0</v>
      </c>
      <c r="C233" s="93">
        <f>HLOOKUP(DAY($A233),'טב.הו"ק'!$G$4:$AK$162,'טב.הו"ק'!$A$162+2,FALSE)</f>
        <v>0</v>
      </c>
      <c r="D233" s="93">
        <f>IF(A233&gt;=הלוואות!$D$5,IF(מרכז!A233&lt;=הלוואות!$E$5,IF(DAY(מרכז!A233)=הלוואות!$F$5,הלוואות!$G$5,0),0),0)+IF(A233&gt;=הלוואות!$D$6,IF(מרכז!A233&lt;=הלוואות!$E$6,IF(DAY(מרכז!A233)=הלוואות!$F$6,הלוואות!$G$6,0),0),0)+IF(A233&gt;=הלוואות!$D$7,IF(מרכז!A233&lt;=הלוואות!$E$7,IF(DAY(מרכז!A233)=הלוואות!$F$7,הלוואות!$G$7,0),0),0)+IF(A233&gt;=הלוואות!$D$8,IF(מרכז!A233&lt;=הלוואות!$E$8,IF(DAY(מרכז!A233)=הלוואות!$F$8,הלוואות!$G$8,0),0),0)+IF(A233&gt;=הלוואות!$D$9,IF(מרכז!A233&lt;=הלוואות!$E$9,IF(DAY(מרכז!A233)=הלוואות!$F$9,הלוואות!$G$9,0),0),0)+IF(A233&gt;=הלוואות!$D$10,IF(מרכז!A233&lt;=הלוואות!$E$10,IF(DAY(מרכז!A233)=הלוואות!$F$10,הלוואות!$G$10,0),0),0)+IF(A233&gt;=הלוואות!$D$11,IF(מרכז!A233&lt;=הלוואות!$E$11,IF(DAY(מרכז!A233)=הלוואות!$F$11,הלוואות!$G$11,0),0),0)+IF(A233&gt;=הלוואות!$D$12,IF(מרכז!A233&lt;=הלוואות!$E$12,IF(DAY(מרכז!A233)=הלוואות!$F$12,הלוואות!$G$12,0),0),0)+IF(A233&gt;=הלוואות!$D$13,IF(מרכז!A233&lt;=הלוואות!$E$13,IF(DAY(מרכז!A233)=הלוואות!$F$13,הלוואות!$G$13,0),0),0)+IF(A233&gt;=הלוואות!$D$14,IF(מרכז!A233&lt;=הלוואות!$E$14,IF(DAY(מרכז!A233)=הלוואות!$F$14,הלוואות!$G$14,0),0),0)+IF(A233&gt;=הלוואות!$D$15,IF(מרכז!A233&lt;=הלוואות!$E$15,IF(DAY(מרכז!A233)=הלוואות!$F$15,הלוואות!$G$15,0),0),0)+IF(A233&gt;=הלוואות!$D$16,IF(מרכז!A233&lt;=הלוואות!$E$16,IF(DAY(מרכז!A233)=הלוואות!$F$16,הלוואות!$G$16,0),0),0)+IF(A233&gt;=הלוואות!$D$17,IF(מרכז!A233&lt;=הלוואות!$E$17,IF(DAY(מרכז!A233)=הלוואות!$F$17,הלוואות!$G$17,0),0),0)+IF(A233&gt;=הלוואות!$D$18,IF(מרכז!A233&lt;=הלוואות!$E$18,IF(DAY(מרכז!A233)=הלוואות!$F$18,הלוואות!$G$18,0),0),0)+IF(A233&gt;=הלוואות!$D$19,IF(מרכז!A233&lt;=הלוואות!$E$19,IF(DAY(מרכז!A233)=הלוואות!$F$19,הלוואות!$G$19,0),0),0)+IF(A233&gt;=הלוואות!$D$20,IF(מרכז!A233&lt;=הלוואות!$E$20,IF(DAY(מרכז!A233)=הלוואות!$F$20,הלוואות!$G$20,0),0),0)+IF(A233&gt;=הלוואות!$D$21,IF(מרכז!A233&lt;=הלוואות!$E$21,IF(DAY(מרכז!A233)=הלוואות!$F$21,הלוואות!$G$21,0),0),0)+IF(A233&gt;=הלוואות!$D$22,IF(מרכז!A233&lt;=הלוואות!$E$22,IF(DAY(מרכז!A233)=הלוואות!$F$22,הלוואות!$G$22,0),0),0)+IF(A233&gt;=הלוואות!$D$23,IF(מרכז!A233&lt;=הלוואות!$E$23,IF(DAY(מרכז!A233)=הלוואות!$F$23,הלוואות!$G$23,0),0),0)+IF(A233&gt;=הלוואות!$D$24,IF(מרכז!A233&lt;=הלוואות!$E$24,IF(DAY(מרכז!A233)=הלוואות!$F$24,הלוואות!$G$24,0),0),0)+IF(A233&gt;=הלוואות!$D$25,IF(מרכז!A233&lt;=הלוואות!$E$25,IF(DAY(מרכז!A233)=הלוואות!$F$25,הלוואות!$G$25,0),0),0)+IF(A233&gt;=הלוואות!$D$26,IF(מרכז!A233&lt;=הלוואות!$E$26,IF(DAY(מרכז!A233)=הלוואות!$F$26,הלוואות!$G$26,0),0),0)+IF(A233&gt;=הלוואות!$D$27,IF(מרכז!A233&lt;=הלוואות!$E$27,IF(DAY(מרכז!A233)=הלוואות!$F$27,הלוואות!$G$27,0),0),0)+IF(A233&gt;=הלוואות!$D$28,IF(מרכז!A233&lt;=הלוואות!$E$28,IF(DAY(מרכז!A233)=הלוואות!$F$28,הלוואות!$G$28,0),0),0)+IF(A233&gt;=הלוואות!$D$29,IF(מרכז!A233&lt;=הלוואות!$E$29,IF(DAY(מרכז!A233)=הלוואות!$F$29,הלוואות!$G$29,0),0),0)+IF(A233&gt;=הלוואות!$D$30,IF(מרכז!A233&lt;=הלוואות!$E$30,IF(DAY(מרכז!A233)=הלוואות!$F$30,הלוואות!$G$30,0),0),0)+IF(A233&gt;=הלוואות!$D$31,IF(מרכז!A233&lt;=הלוואות!$E$31,IF(DAY(מרכז!A233)=הלוואות!$F$31,הלוואות!$G$31,0),0),0)+IF(A233&gt;=הלוואות!$D$32,IF(מרכז!A233&lt;=הלוואות!$E$32,IF(DAY(מרכז!A233)=הלוואות!$F$32,הלוואות!$G$32,0),0),0)+IF(A233&gt;=הלוואות!$D$33,IF(מרכז!A233&lt;=הלוואות!$E$33,IF(DAY(מרכז!A233)=הלוואות!$F$33,הלוואות!$G$33,0),0),0)+IF(A233&gt;=הלוואות!$D$34,IF(מרכז!A233&lt;=הלוואות!$E$34,IF(DAY(מרכז!A233)=הלוואות!$F$34,הלוואות!$G$34,0),0),0)</f>
        <v>0</v>
      </c>
      <c r="E233" s="93">
        <f>SUMIF(הלוואות!$D$46:$D$65,מרכז!A233,הלוואות!$E$46:$E$65)</f>
        <v>0</v>
      </c>
      <c r="F233" s="93">
        <f>SUMIF(נכנסים!$A$5:$A$5890,מרכז!A233,נכנסים!$B$5:$B$5890)</f>
        <v>0</v>
      </c>
      <c r="G233" s="94"/>
      <c r="H233" s="94"/>
      <c r="I233" s="94"/>
      <c r="J233" s="99">
        <f t="shared" si="3"/>
        <v>50000</v>
      </c>
    </row>
    <row r="234" spans="1:10">
      <c r="A234" s="153">
        <v>45887</v>
      </c>
      <c r="B234" s="93">
        <f>SUMIF(יוצאים!$A$5:$A$5835,מרכז!A234,יוצאים!$D$5:$D$5835)</f>
        <v>0</v>
      </c>
      <c r="C234" s="93">
        <f>HLOOKUP(DAY($A234),'טב.הו"ק'!$G$4:$AK$162,'טב.הו"ק'!$A$162+2,FALSE)</f>
        <v>0</v>
      </c>
      <c r="D234" s="93">
        <f>IF(A234&gt;=הלוואות!$D$5,IF(מרכז!A234&lt;=הלוואות!$E$5,IF(DAY(מרכז!A234)=הלוואות!$F$5,הלוואות!$G$5,0),0),0)+IF(A234&gt;=הלוואות!$D$6,IF(מרכז!A234&lt;=הלוואות!$E$6,IF(DAY(מרכז!A234)=הלוואות!$F$6,הלוואות!$G$6,0),0),0)+IF(A234&gt;=הלוואות!$D$7,IF(מרכז!A234&lt;=הלוואות!$E$7,IF(DAY(מרכז!A234)=הלוואות!$F$7,הלוואות!$G$7,0),0),0)+IF(A234&gt;=הלוואות!$D$8,IF(מרכז!A234&lt;=הלוואות!$E$8,IF(DAY(מרכז!A234)=הלוואות!$F$8,הלוואות!$G$8,0),0),0)+IF(A234&gt;=הלוואות!$D$9,IF(מרכז!A234&lt;=הלוואות!$E$9,IF(DAY(מרכז!A234)=הלוואות!$F$9,הלוואות!$G$9,0),0),0)+IF(A234&gt;=הלוואות!$D$10,IF(מרכז!A234&lt;=הלוואות!$E$10,IF(DAY(מרכז!A234)=הלוואות!$F$10,הלוואות!$G$10,0),0),0)+IF(A234&gt;=הלוואות!$D$11,IF(מרכז!A234&lt;=הלוואות!$E$11,IF(DAY(מרכז!A234)=הלוואות!$F$11,הלוואות!$G$11,0),0),0)+IF(A234&gt;=הלוואות!$D$12,IF(מרכז!A234&lt;=הלוואות!$E$12,IF(DAY(מרכז!A234)=הלוואות!$F$12,הלוואות!$G$12,0),0),0)+IF(A234&gt;=הלוואות!$D$13,IF(מרכז!A234&lt;=הלוואות!$E$13,IF(DAY(מרכז!A234)=הלוואות!$F$13,הלוואות!$G$13,0),0),0)+IF(A234&gt;=הלוואות!$D$14,IF(מרכז!A234&lt;=הלוואות!$E$14,IF(DAY(מרכז!A234)=הלוואות!$F$14,הלוואות!$G$14,0),0),0)+IF(A234&gt;=הלוואות!$D$15,IF(מרכז!A234&lt;=הלוואות!$E$15,IF(DAY(מרכז!A234)=הלוואות!$F$15,הלוואות!$G$15,0),0),0)+IF(A234&gt;=הלוואות!$D$16,IF(מרכז!A234&lt;=הלוואות!$E$16,IF(DAY(מרכז!A234)=הלוואות!$F$16,הלוואות!$G$16,0),0),0)+IF(A234&gt;=הלוואות!$D$17,IF(מרכז!A234&lt;=הלוואות!$E$17,IF(DAY(מרכז!A234)=הלוואות!$F$17,הלוואות!$G$17,0),0),0)+IF(A234&gt;=הלוואות!$D$18,IF(מרכז!A234&lt;=הלוואות!$E$18,IF(DAY(מרכז!A234)=הלוואות!$F$18,הלוואות!$G$18,0),0),0)+IF(A234&gt;=הלוואות!$D$19,IF(מרכז!A234&lt;=הלוואות!$E$19,IF(DAY(מרכז!A234)=הלוואות!$F$19,הלוואות!$G$19,0),0),0)+IF(A234&gt;=הלוואות!$D$20,IF(מרכז!A234&lt;=הלוואות!$E$20,IF(DAY(מרכז!A234)=הלוואות!$F$20,הלוואות!$G$20,0),0),0)+IF(A234&gt;=הלוואות!$D$21,IF(מרכז!A234&lt;=הלוואות!$E$21,IF(DAY(מרכז!A234)=הלוואות!$F$21,הלוואות!$G$21,0),0),0)+IF(A234&gt;=הלוואות!$D$22,IF(מרכז!A234&lt;=הלוואות!$E$22,IF(DAY(מרכז!A234)=הלוואות!$F$22,הלוואות!$G$22,0),0),0)+IF(A234&gt;=הלוואות!$D$23,IF(מרכז!A234&lt;=הלוואות!$E$23,IF(DAY(מרכז!A234)=הלוואות!$F$23,הלוואות!$G$23,0),0),0)+IF(A234&gt;=הלוואות!$D$24,IF(מרכז!A234&lt;=הלוואות!$E$24,IF(DAY(מרכז!A234)=הלוואות!$F$24,הלוואות!$G$24,0),0),0)+IF(A234&gt;=הלוואות!$D$25,IF(מרכז!A234&lt;=הלוואות!$E$25,IF(DAY(מרכז!A234)=הלוואות!$F$25,הלוואות!$G$25,0),0),0)+IF(A234&gt;=הלוואות!$D$26,IF(מרכז!A234&lt;=הלוואות!$E$26,IF(DAY(מרכז!A234)=הלוואות!$F$26,הלוואות!$G$26,0),0),0)+IF(A234&gt;=הלוואות!$D$27,IF(מרכז!A234&lt;=הלוואות!$E$27,IF(DAY(מרכז!A234)=הלוואות!$F$27,הלוואות!$G$27,0),0),0)+IF(A234&gt;=הלוואות!$D$28,IF(מרכז!A234&lt;=הלוואות!$E$28,IF(DAY(מרכז!A234)=הלוואות!$F$28,הלוואות!$G$28,0),0),0)+IF(A234&gt;=הלוואות!$D$29,IF(מרכז!A234&lt;=הלוואות!$E$29,IF(DAY(מרכז!A234)=הלוואות!$F$29,הלוואות!$G$29,0),0),0)+IF(A234&gt;=הלוואות!$D$30,IF(מרכז!A234&lt;=הלוואות!$E$30,IF(DAY(מרכז!A234)=הלוואות!$F$30,הלוואות!$G$30,0),0),0)+IF(A234&gt;=הלוואות!$D$31,IF(מרכז!A234&lt;=הלוואות!$E$31,IF(DAY(מרכז!A234)=הלוואות!$F$31,הלוואות!$G$31,0),0),0)+IF(A234&gt;=הלוואות!$D$32,IF(מרכז!A234&lt;=הלוואות!$E$32,IF(DAY(מרכז!A234)=הלוואות!$F$32,הלוואות!$G$32,0),0),0)+IF(A234&gt;=הלוואות!$D$33,IF(מרכז!A234&lt;=הלוואות!$E$33,IF(DAY(מרכז!A234)=הלוואות!$F$33,הלוואות!$G$33,0),0),0)+IF(A234&gt;=הלוואות!$D$34,IF(מרכז!A234&lt;=הלוואות!$E$34,IF(DAY(מרכז!A234)=הלוואות!$F$34,הלוואות!$G$34,0),0),0)</f>
        <v>0</v>
      </c>
      <c r="E234" s="93">
        <f>SUMIF(הלוואות!$D$46:$D$65,מרכז!A234,הלוואות!$E$46:$E$65)</f>
        <v>0</v>
      </c>
      <c r="F234" s="93">
        <f>SUMIF(נכנסים!$A$5:$A$5890,מרכז!A234,נכנסים!$B$5:$B$5890)</f>
        <v>0</v>
      </c>
      <c r="G234" s="94"/>
      <c r="H234" s="94"/>
      <c r="I234" s="94"/>
      <c r="J234" s="99">
        <f t="shared" si="3"/>
        <v>50000</v>
      </c>
    </row>
    <row r="235" spans="1:10">
      <c r="A235" s="153">
        <v>45888</v>
      </c>
      <c r="B235" s="93">
        <f>SUMIF(יוצאים!$A$5:$A$5835,מרכז!A235,יוצאים!$D$5:$D$5835)</f>
        <v>0</v>
      </c>
      <c r="C235" s="93">
        <f>HLOOKUP(DAY($A235),'טב.הו"ק'!$G$4:$AK$162,'טב.הו"ק'!$A$162+2,FALSE)</f>
        <v>0</v>
      </c>
      <c r="D235" s="93">
        <f>IF(A235&gt;=הלוואות!$D$5,IF(מרכז!A235&lt;=הלוואות!$E$5,IF(DAY(מרכז!A235)=הלוואות!$F$5,הלוואות!$G$5,0),0),0)+IF(A235&gt;=הלוואות!$D$6,IF(מרכז!A235&lt;=הלוואות!$E$6,IF(DAY(מרכז!A235)=הלוואות!$F$6,הלוואות!$G$6,0),0),0)+IF(A235&gt;=הלוואות!$D$7,IF(מרכז!A235&lt;=הלוואות!$E$7,IF(DAY(מרכז!A235)=הלוואות!$F$7,הלוואות!$G$7,0),0),0)+IF(A235&gt;=הלוואות!$D$8,IF(מרכז!A235&lt;=הלוואות!$E$8,IF(DAY(מרכז!A235)=הלוואות!$F$8,הלוואות!$G$8,0),0),0)+IF(A235&gt;=הלוואות!$D$9,IF(מרכז!A235&lt;=הלוואות!$E$9,IF(DAY(מרכז!A235)=הלוואות!$F$9,הלוואות!$G$9,0),0),0)+IF(A235&gt;=הלוואות!$D$10,IF(מרכז!A235&lt;=הלוואות!$E$10,IF(DAY(מרכז!A235)=הלוואות!$F$10,הלוואות!$G$10,0),0),0)+IF(A235&gt;=הלוואות!$D$11,IF(מרכז!A235&lt;=הלוואות!$E$11,IF(DAY(מרכז!A235)=הלוואות!$F$11,הלוואות!$G$11,0),0),0)+IF(A235&gt;=הלוואות!$D$12,IF(מרכז!A235&lt;=הלוואות!$E$12,IF(DAY(מרכז!A235)=הלוואות!$F$12,הלוואות!$G$12,0),0),0)+IF(A235&gt;=הלוואות!$D$13,IF(מרכז!A235&lt;=הלוואות!$E$13,IF(DAY(מרכז!A235)=הלוואות!$F$13,הלוואות!$G$13,0),0),0)+IF(A235&gt;=הלוואות!$D$14,IF(מרכז!A235&lt;=הלוואות!$E$14,IF(DAY(מרכז!A235)=הלוואות!$F$14,הלוואות!$G$14,0),0),0)+IF(A235&gt;=הלוואות!$D$15,IF(מרכז!A235&lt;=הלוואות!$E$15,IF(DAY(מרכז!A235)=הלוואות!$F$15,הלוואות!$G$15,0),0),0)+IF(A235&gt;=הלוואות!$D$16,IF(מרכז!A235&lt;=הלוואות!$E$16,IF(DAY(מרכז!A235)=הלוואות!$F$16,הלוואות!$G$16,0),0),0)+IF(A235&gt;=הלוואות!$D$17,IF(מרכז!A235&lt;=הלוואות!$E$17,IF(DAY(מרכז!A235)=הלוואות!$F$17,הלוואות!$G$17,0),0),0)+IF(A235&gt;=הלוואות!$D$18,IF(מרכז!A235&lt;=הלוואות!$E$18,IF(DAY(מרכז!A235)=הלוואות!$F$18,הלוואות!$G$18,0),0),0)+IF(A235&gt;=הלוואות!$D$19,IF(מרכז!A235&lt;=הלוואות!$E$19,IF(DAY(מרכז!A235)=הלוואות!$F$19,הלוואות!$G$19,0),0),0)+IF(A235&gt;=הלוואות!$D$20,IF(מרכז!A235&lt;=הלוואות!$E$20,IF(DAY(מרכז!A235)=הלוואות!$F$20,הלוואות!$G$20,0),0),0)+IF(A235&gt;=הלוואות!$D$21,IF(מרכז!A235&lt;=הלוואות!$E$21,IF(DAY(מרכז!A235)=הלוואות!$F$21,הלוואות!$G$21,0),0),0)+IF(A235&gt;=הלוואות!$D$22,IF(מרכז!A235&lt;=הלוואות!$E$22,IF(DAY(מרכז!A235)=הלוואות!$F$22,הלוואות!$G$22,0),0),0)+IF(A235&gt;=הלוואות!$D$23,IF(מרכז!A235&lt;=הלוואות!$E$23,IF(DAY(מרכז!A235)=הלוואות!$F$23,הלוואות!$G$23,0),0),0)+IF(A235&gt;=הלוואות!$D$24,IF(מרכז!A235&lt;=הלוואות!$E$24,IF(DAY(מרכז!A235)=הלוואות!$F$24,הלוואות!$G$24,0),0),0)+IF(A235&gt;=הלוואות!$D$25,IF(מרכז!A235&lt;=הלוואות!$E$25,IF(DAY(מרכז!A235)=הלוואות!$F$25,הלוואות!$G$25,0),0),0)+IF(A235&gt;=הלוואות!$D$26,IF(מרכז!A235&lt;=הלוואות!$E$26,IF(DAY(מרכז!A235)=הלוואות!$F$26,הלוואות!$G$26,0),0),0)+IF(A235&gt;=הלוואות!$D$27,IF(מרכז!A235&lt;=הלוואות!$E$27,IF(DAY(מרכז!A235)=הלוואות!$F$27,הלוואות!$G$27,0),0),0)+IF(A235&gt;=הלוואות!$D$28,IF(מרכז!A235&lt;=הלוואות!$E$28,IF(DAY(מרכז!A235)=הלוואות!$F$28,הלוואות!$G$28,0),0),0)+IF(A235&gt;=הלוואות!$D$29,IF(מרכז!A235&lt;=הלוואות!$E$29,IF(DAY(מרכז!A235)=הלוואות!$F$29,הלוואות!$G$29,0),0),0)+IF(A235&gt;=הלוואות!$D$30,IF(מרכז!A235&lt;=הלוואות!$E$30,IF(DAY(מרכז!A235)=הלוואות!$F$30,הלוואות!$G$30,0),0),0)+IF(A235&gt;=הלוואות!$D$31,IF(מרכז!A235&lt;=הלוואות!$E$31,IF(DAY(מרכז!A235)=הלוואות!$F$31,הלוואות!$G$31,0),0),0)+IF(A235&gt;=הלוואות!$D$32,IF(מרכז!A235&lt;=הלוואות!$E$32,IF(DAY(מרכז!A235)=הלוואות!$F$32,הלוואות!$G$32,0),0),0)+IF(A235&gt;=הלוואות!$D$33,IF(מרכז!A235&lt;=הלוואות!$E$33,IF(DAY(מרכז!A235)=הלוואות!$F$33,הלוואות!$G$33,0),0),0)+IF(A235&gt;=הלוואות!$D$34,IF(מרכז!A235&lt;=הלוואות!$E$34,IF(DAY(מרכז!A235)=הלוואות!$F$34,הלוואות!$G$34,0),0),0)</f>
        <v>0</v>
      </c>
      <c r="E235" s="93">
        <f>SUMIF(הלוואות!$D$46:$D$65,מרכז!A235,הלוואות!$E$46:$E$65)</f>
        <v>0</v>
      </c>
      <c r="F235" s="93">
        <f>SUMIF(נכנסים!$A$5:$A$5890,מרכז!A235,נכנסים!$B$5:$B$5890)</f>
        <v>0</v>
      </c>
      <c r="G235" s="94"/>
      <c r="H235" s="94"/>
      <c r="I235" s="94"/>
      <c r="J235" s="99">
        <f t="shared" si="3"/>
        <v>50000</v>
      </c>
    </row>
    <row r="236" spans="1:10">
      <c r="A236" s="153">
        <v>45889</v>
      </c>
      <c r="B236" s="93">
        <f>SUMIF(יוצאים!$A$5:$A$5835,מרכז!A236,יוצאים!$D$5:$D$5835)</f>
        <v>0</v>
      </c>
      <c r="C236" s="93">
        <f>HLOOKUP(DAY($A236),'טב.הו"ק'!$G$4:$AK$162,'טב.הו"ק'!$A$162+2,FALSE)</f>
        <v>0</v>
      </c>
      <c r="D236" s="93">
        <f>IF(A236&gt;=הלוואות!$D$5,IF(מרכז!A236&lt;=הלוואות!$E$5,IF(DAY(מרכז!A236)=הלוואות!$F$5,הלוואות!$G$5,0),0),0)+IF(A236&gt;=הלוואות!$D$6,IF(מרכז!A236&lt;=הלוואות!$E$6,IF(DAY(מרכז!A236)=הלוואות!$F$6,הלוואות!$G$6,0),0),0)+IF(A236&gt;=הלוואות!$D$7,IF(מרכז!A236&lt;=הלוואות!$E$7,IF(DAY(מרכז!A236)=הלוואות!$F$7,הלוואות!$G$7,0),0),0)+IF(A236&gt;=הלוואות!$D$8,IF(מרכז!A236&lt;=הלוואות!$E$8,IF(DAY(מרכז!A236)=הלוואות!$F$8,הלוואות!$G$8,0),0),0)+IF(A236&gt;=הלוואות!$D$9,IF(מרכז!A236&lt;=הלוואות!$E$9,IF(DAY(מרכז!A236)=הלוואות!$F$9,הלוואות!$G$9,0),0),0)+IF(A236&gt;=הלוואות!$D$10,IF(מרכז!A236&lt;=הלוואות!$E$10,IF(DAY(מרכז!A236)=הלוואות!$F$10,הלוואות!$G$10,0),0),0)+IF(A236&gt;=הלוואות!$D$11,IF(מרכז!A236&lt;=הלוואות!$E$11,IF(DAY(מרכז!A236)=הלוואות!$F$11,הלוואות!$G$11,0),0),0)+IF(A236&gt;=הלוואות!$D$12,IF(מרכז!A236&lt;=הלוואות!$E$12,IF(DAY(מרכז!A236)=הלוואות!$F$12,הלוואות!$G$12,0),0),0)+IF(A236&gt;=הלוואות!$D$13,IF(מרכז!A236&lt;=הלוואות!$E$13,IF(DAY(מרכז!A236)=הלוואות!$F$13,הלוואות!$G$13,0),0),0)+IF(A236&gt;=הלוואות!$D$14,IF(מרכז!A236&lt;=הלוואות!$E$14,IF(DAY(מרכז!A236)=הלוואות!$F$14,הלוואות!$G$14,0),0),0)+IF(A236&gt;=הלוואות!$D$15,IF(מרכז!A236&lt;=הלוואות!$E$15,IF(DAY(מרכז!A236)=הלוואות!$F$15,הלוואות!$G$15,0),0),0)+IF(A236&gt;=הלוואות!$D$16,IF(מרכז!A236&lt;=הלוואות!$E$16,IF(DAY(מרכז!A236)=הלוואות!$F$16,הלוואות!$G$16,0),0),0)+IF(A236&gt;=הלוואות!$D$17,IF(מרכז!A236&lt;=הלוואות!$E$17,IF(DAY(מרכז!A236)=הלוואות!$F$17,הלוואות!$G$17,0),0),0)+IF(A236&gt;=הלוואות!$D$18,IF(מרכז!A236&lt;=הלוואות!$E$18,IF(DAY(מרכז!A236)=הלוואות!$F$18,הלוואות!$G$18,0),0),0)+IF(A236&gt;=הלוואות!$D$19,IF(מרכז!A236&lt;=הלוואות!$E$19,IF(DAY(מרכז!A236)=הלוואות!$F$19,הלוואות!$G$19,0),0),0)+IF(A236&gt;=הלוואות!$D$20,IF(מרכז!A236&lt;=הלוואות!$E$20,IF(DAY(מרכז!A236)=הלוואות!$F$20,הלוואות!$G$20,0),0),0)+IF(A236&gt;=הלוואות!$D$21,IF(מרכז!A236&lt;=הלוואות!$E$21,IF(DAY(מרכז!A236)=הלוואות!$F$21,הלוואות!$G$21,0),0),0)+IF(A236&gt;=הלוואות!$D$22,IF(מרכז!A236&lt;=הלוואות!$E$22,IF(DAY(מרכז!A236)=הלוואות!$F$22,הלוואות!$G$22,0),0),0)+IF(A236&gt;=הלוואות!$D$23,IF(מרכז!A236&lt;=הלוואות!$E$23,IF(DAY(מרכז!A236)=הלוואות!$F$23,הלוואות!$G$23,0),0),0)+IF(A236&gt;=הלוואות!$D$24,IF(מרכז!A236&lt;=הלוואות!$E$24,IF(DAY(מרכז!A236)=הלוואות!$F$24,הלוואות!$G$24,0),0),0)+IF(A236&gt;=הלוואות!$D$25,IF(מרכז!A236&lt;=הלוואות!$E$25,IF(DAY(מרכז!A236)=הלוואות!$F$25,הלוואות!$G$25,0),0),0)+IF(A236&gt;=הלוואות!$D$26,IF(מרכז!A236&lt;=הלוואות!$E$26,IF(DAY(מרכז!A236)=הלוואות!$F$26,הלוואות!$G$26,0),0),0)+IF(A236&gt;=הלוואות!$D$27,IF(מרכז!A236&lt;=הלוואות!$E$27,IF(DAY(מרכז!A236)=הלוואות!$F$27,הלוואות!$G$27,0),0),0)+IF(A236&gt;=הלוואות!$D$28,IF(מרכז!A236&lt;=הלוואות!$E$28,IF(DAY(מרכז!A236)=הלוואות!$F$28,הלוואות!$G$28,0),0),0)+IF(A236&gt;=הלוואות!$D$29,IF(מרכז!A236&lt;=הלוואות!$E$29,IF(DAY(מרכז!A236)=הלוואות!$F$29,הלוואות!$G$29,0),0),0)+IF(A236&gt;=הלוואות!$D$30,IF(מרכז!A236&lt;=הלוואות!$E$30,IF(DAY(מרכז!A236)=הלוואות!$F$30,הלוואות!$G$30,0),0),0)+IF(A236&gt;=הלוואות!$D$31,IF(מרכז!A236&lt;=הלוואות!$E$31,IF(DAY(מרכז!A236)=הלוואות!$F$31,הלוואות!$G$31,0),0),0)+IF(A236&gt;=הלוואות!$D$32,IF(מרכז!A236&lt;=הלוואות!$E$32,IF(DAY(מרכז!A236)=הלוואות!$F$32,הלוואות!$G$32,0),0),0)+IF(A236&gt;=הלוואות!$D$33,IF(מרכז!A236&lt;=הלוואות!$E$33,IF(DAY(מרכז!A236)=הלוואות!$F$33,הלוואות!$G$33,0),0),0)+IF(A236&gt;=הלוואות!$D$34,IF(מרכז!A236&lt;=הלוואות!$E$34,IF(DAY(מרכז!A236)=הלוואות!$F$34,הלוואות!$G$34,0),0),0)</f>
        <v>0</v>
      </c>
      <c r="E236" s="93">
        <f>SUMIF(הלוואות!$D$46:$D$65,מרכז!A236,הלוואות!$E$46:$E$65)</f>
        <v>0</v>
      </c>
      <c r="F236" s="93">
        <f>SUMIF(נכנסים!$A$5:$A$5890,מרכז!A236,נכנסים!$B$5:$B$5890)</f>
        <v>0</v>
      </c>
      <c r="G236" s="94"/>
      <c r="H236" s="94"/>
      <c r="I236" s="94"/>
      <c r="J236" s="99">
        <f t="shared" si="3"/>
        <v>50000</v>
      </c>
    </row>
    <row r="237" spans="1:10">
      <c r="A237" s="153">
        <v>45890</v>
      </c>
      <c r="B237" s="93">
        <f>SUMIF(יוצאים!$A$5:$A$5835,מרכז!A237,יוצאים!$D$5:$D$5835)</f>
        <v>0</v>
      </c>
      <c r="C237" s="93">
        <f>HLOOKUP(DAY($A237),'טב.הו"ק'!$G$4:$AK$162,'טב.הו"ק'!$A$162+2,FALSE)</f>
        <v>0</v>
      </c>
      <c r="D237" s="93">
        <f>IF(A237&gt;=הלוואות!$D$5,IF(מרכז!A237&lt;=הלוואות!$E$5,IF(DAY(מרכז!A237)=הלוואות!$F$5,הלוואות!$G$5,0),0),0)+IF(A237&gt;=הלוואות!$D$6,IF(מרכז!A237&lt;=הלוואות!$E$6,IF(DAY(מרכז!A237)=הלוואות!$F$6,הלוואות!$G$6,0),0),0)+IF(A237&gt;=הלוואות!$D$7,IF(מרכז!A237&lt;=הלוואות!$E$7,IF(DAY(מרכז!A237)=הלוואות!$F$7,הלוואות!$G$7,0),0),0)+IF(A237&gt;=הלוואות!$D$8,IF(מרכז!A237&lt;=הלוואות!$E$8,IF(DAY(מרכז!A237)=הלוואות!$F$8,הלוואות!$G$8,0),0),0)+IF(A237&gt;=הלוואות!$D$9,IF(מרכז!A237&lt;=הלוואות!$E$9,IF(DAY(מרכז!A237)=הלוואות!$F$9,הלוואות!$G$9,0),0),0)+IF(A237&gt;=הלוואות!$D$10,IF(מרכז!A237&lt;=הלוואות!$E$10,IF(DAY(מרכז!A237)=הלוואות!$F$10,הלוואות!$G$10,0),0),0)+IF(A237&gt;=הלוואות!$D$11,IF(מרכז!A237&lt;=הלוואות!$E$11,IF(DAY(מרכז!A237)=הלוואות!$F$11,הלוואות!$G$11,0),0),0)+IF(A237&gt;=הלוואות!$D$12,IF(מרכז!A237&lt;=הלוואות!$E$12,IF(DAY(מרכז!A237)=הלוואות!$F$12,הלוואות!$G$12,0),0),0)+IF(A237&gt;=הלוואות!$D$13,IF(מרכז!A237&lt;=הלוואות!$E$13,IF(DAY(מרכז!A237)=הלוואות!$F$13,הלוואות!$G$13,0),0),0)+IF(A237&gt;=הלוואות!$D$14,IF(מרכז!A237&lt;=הלוואות!$E$14,IF(DAY(מרכז!A237)=הלוואות!$F$14,הלוואות!$G$14,0),0),0)+IF(A237&gt;=הלוואות!$D$15,IF(מרכז!A237&lt;=הלוואות!$E$15,IF(DAY(מרכז!A237)=הלוואות!$F$15,הלוואות!$G$15,0),0),0)+IF(A237&gt;=הלוואות!$D$16,IF(מרכז!A237&lt;=הלוואות!$E$16,IF(DAY(מרכז!A237)=הלוואות!$F$16,הלוואות!$G$16,0),0),0)+IF(A237&gt;=הלוואות!$D$17,IF(מרכז!A237&lt;=הלוואות!$E$17,IF(DAY(מרכז!A237)=הלוואות!$F$17,הלוואות!$G$17,0),0),0)+IF(A237&gt;=הלוואות!$D$18,IF(מרכז!A237&lt;=הלוואות!$E$18,IF(DAY(מרכז!A237)=הלוואות!$F$18,הלוואות!$G$18,0),0),0)+IF(A237&gt;=הלוואות!$D$19,IF(מרכז!A237&lt;=הלוואות!$E$19,IF(DAY(מרכז!A237)=הלוואות!$F$19,הלוואות!$G$19,0),0),0)+IF(A237&gt;=הלוואות!$D$20,IF(מרכז!A237&lt;=הלוואות!$E$20,IF(DAY(מרכז!A237)=הלוואות!$F$20,הלוואות!$G$20,0),0),0)+IF(A237&gt;=הלוואות!$D$21,IF(מרכז!A237&lt;=הלוואות!$E$21,IF(DAY(מרכז!A237)=הלוואות!$F$21,הלוואות!$G$21,0),0),0)+IF(A237&gt;=הלוואות!$D$22,IF(מרכז!A237&lt;=הלוואות!$E$22,IF(DAY(מרכז!A237)=הלוואות!$F$22,הלוואות!$G$22,0),0),0)+IF(A237&gt;=הלוואות!$D$23,IF(מרכז!A237&lt;=הלוואות!$E$23,IF(DAY(מרכז!A237)=הלוואות!$F$23,הלוואות!$G$23,0),0),0)+IF(A237&gt;=הלוואות!$D$24,IF(מרכז!A237&lt;=הלוואות!$E$24,IF(DAY(מרכז!A237)=הלוואות!$F$24,הלוואות!$G$24,0),0),0)+IF(A237&gt;=הלוואות!$D$25,IF(מרכז!A237&lt;=הלוואות!$E$25,IF(DAY(מרכז!A237)=הלוואות!$F$25,הלוואות!$G$25,0),0),0)+IF(A237&gt;=הלוואות!$D$26,IF(מרכז!A237&lt;=הלוואות!$E$26,IF(DAY(מרכז!A237)=הלוואות!$F$26,הלוואות!$G$26,0),0),0)+IF(A237&gt;=הלוואות!$D$27,IF(מרכז!A237&lt;=הלוואות!$E$27,IF(DAY(מרכז!A237)=הלוואות!$F$27,הלוואות!$G$27,0),0),0)+IF(A237&gt;=הלוואות!$D$28,IF(מרכז!A237&lt;=הלוואות!$E$28,IF(DAY(מרכז!A237)=הלוואות!$F$28,הלוואות!$G$28,0),0),0)+IF(A237&gt;=הלוואות!$D$29,IF(מרכז!A237&lt;=הלוואות!$E$29,IF(DAY(מרכז!A237)=הלוואות!$F$29,הלוואות!$G$29,0),0),0)+IF(A237&gt;=הלוואות!$D$30,IF(מרכז!A237&lt;=הלוואות!$E$30,IF(DAY(מרכז!A237)=הלוואות!$F$30,הלוואות!$G$30,0),0),0)+IF(A237&gt;=הלוואות!$D$31,IF(מרכז!A237&lt;=הלוואות!$E$31,IF(DAY(מרכז!A237)=הלוואות!$F$31,הלוואות!$G$31,0),0),0)+IF(A237&gt;=הלוואות!$D$32,IF(מרכז!A237&lt;=הלוואות!$E$32,IF(DAY(מרכז!A237)=הלוואות!$F$32,הלוואות!$G$32,0),0),0)+IF(A237&gt;=הלוואות!$D$33,IF(מרכז!A237&lt;=הלוואות!$E$33,IF(DAY(מרכז!A237)=הלוואות!$F$33,הלוואות!$G$33,0),0),0)+IF(A237&gt;=הלוואות!$D$34,IF(מרכז!A237&lt;=הלוואות!$E$34,IF(DAY(מרכז!A237)=הלוואות!$F$34,הלוואות!$G$34,0),0),0)</f>
        <v>0</v>
      </c>
      <c r="E237" s="93">
        <f>SUMIF(הלוואות!$D$46:$D$65,מרכז!A237,הלוואות!$E$46:$E$65)</f>
        <v>0</v>
      </c>
      <c r="F237" s="93">
        <f>SUMIF(נכנסים!$A$5:$A$5890,מרכז!A237,נכנסים!$B$5:$B$5890)</f>
        <v>0</v>
      </c>
      <c r="G237" s="94"/>
      <c r="H237" s="94"/>
      <c r="I237" s="94"/>
      <c r="J237" s="99">
        <f t="shared" si="3"/>
        <v>50000</v>
      </c>
    </row>
    <row r="238" spans="1:10">
      <c r="A238" s="153">
        <v>45891</v>
      </c>
      <c r="B238" s="93">
        <f>SUMIF(יוצאים!$A$5:$A$5835,מרכז!A238,יוצאים!$D$5:$D$5835)</f>
        <v>0</v>
      </c>
      <c r="C238" s="93">
        <f>HLOOKUP(DAY($A238),'טב.הו"ק'!$G$4:$AK$162,'טב.הו"ק'!$A$162+2,FALSE)</f>
        <v>0</v>
      </c>
      <c r="D238" s="93">
        <f>IF(A238&gt;=הלוואות!$D$5,IF(מרכז!A238&lt;=הלוואות!$E$5,IF(DAY(מרכז!A238)=הלוואות!$F$5,הלוואות!$G$5,0),0),0)+IF(A238&gt;=הלוואות!$D$6,IF(מרכז!A238&lt;=הלוואות!$E$6,IF(DAY(מרכז!A238)=הלוואות!$F$6,הלוואות!$G$6,0),0),0)+IF(A238&gt;=הלוואות!$D$7,IF(מרכז!A238&lt;=הלוואות!$E$7,IF(DAY(מרכז!A238)=הלוואות!$F$7,הלוואות!$G$7,0),0),0)+IF(A238&gt;=הלוואות!$D$8,IF(מרכז!A238&lt;=הלוואות!$E$8,IF(DAY(מרכז!A238)=הלוואות!$F$8,הלוואות!$G$8,0),0),0)+IF(A238&gt;=הלוואות!$D$9,IF(מרכז!A238&lt;=הלוואות!$E$9,IF(DAY(מרכז!A238)=הלוואות!$F$9,הלוואות!$G$9,0),0),0)+IF(A238&gt;=הלוואות!$D$10,IF(מרכז!A238&lt;=הלוואות!$E$10,IF(DAY(מרכז!A238)=הלוואות!$F$10,הלוואות!$G$10,0),0),0)+IF(A238&gt;=הלוואות!$D$11,IF(מרכז!A238&lt;=הלוואות!$E$11,IF(DAY(מרכז!A238)=הלוואות!$F$11,הלוואות!$G$11,0),0),0)+IF(A238&gt;=הלוואות!$D$12,IF(מרכז!A238&lt;=הלוואות!$E$12,IF(DAY(מרכז!A238)=הלוואות!$F$12,הלוואות!$G$12,0),0),0)+IF(A238&gt;=הלוואות!$D$13,IF(מרכז!A238&lt;=הלוואות!$E$13,IF(DAY(מרכז!A238)=הלוואות!$F$13,הלוואות!$G$13,0),0),0)+IF(A238&gt;=הלוואות!$D$14,IF(מרכז!A238&lt;=הלוואות!$E$14,IF(DAY(מרכז!A238)=הלוואות!$F$14,הלוואות!$G$14,0),0),0)+IF(A238&gt;=הלוואות!$D$15,IF(מרכז!A238&lt;=הלוואות!$E$15,IF(DAY(מרכז!A238)=הלוואות!$F$15,הלוואות!$G$15,0),0),0)+IF(A238&gt;=הלוואות!$D$16,IF(מרכז!A238&lt;=הלוואות!$E$16,IF(DAY(מרכז!A238)=הלוואות!$F$16,הלוואות!$G$16,0),0),0)+IF(A238&gt;=הלוואות!$D$17,IF(מרכז!A238&lt;=הלוואות!$E$17,IF(DAY(מרכז!A238)=הלוואות!$F$17,הלוואות!$G$17,0),0),0)+IF(A238&gt;=הלוואות!$D$18,IF(מרכז!A238&lt;=הלוואות!$E$18,IF(DAY(מרכז!A238)=הלוואות!$F$18,הלוואות!$G$18,0),0),0)+IF(A238&gt;=הלוואות!$D$19,IF(מרכז!A238&lt;=הלוואות!$E$19,IF(DAY(מרכז!A238)=הלוואות!$F$19,הלוואות!$G$19,0),0),0)+IF(A238&gt;=הלוואות!$D$20,IF(מרכז!A238&lt;=הלוואות!$E$20,IF(DAY(מרכז!A238)=הלוואות!$F$20,הלוואות!$G$20,0),0),0)+IF(A238&gt;=הלוואות!$D$21,IF(מרכז!A238&lt;=הלוואות!$E$21,IF(DAY(מרכז!A238)=הלוואות!$F$21,הלוואות!$G$21,0),0),0)+IF(A238&gt;=הלוואות!$D$22,IF(מרכז!A238&lt;=הלוואות!$E$22,IF(DAY(מרכז!A238)=הלוואות!$F$22,הלוואות!$G$22,0),0),0)+IF(A238&gt;=הלוואות!$D$23,IF(מרכז!A238&lt;=הלוואות!$E$23,IF(DAY(מרכז!A238)=הלוואות!$F$23,הלוואות!$G$23,0),0),0)+IF(A238&gt;=הלוואות!$D$24,IF(מרכז!A238&lt;=הלוואות!$E$24,IF(DAY(מרכז!A238)=הלוואות!$F$24,הלוואות!$G$24,0),0),0)+IF(A238&gt;=הלוואות!$D$25,IF(מרכז!A238&lt;=הלוואות!$E$25,IF(DAY(מרכז!A238)=הלוואות!$F$25,הלוואות!$G$25,0),0),0)+IF(A238&gt;=הלוואות!$D$26,IF(מרכז!A238&lt;=הלוואות!$E$26,IF(DAY(מרכז!A238)=הלוואות!$F$26,הלוואות!$G$26,0),0),0)+IF(A238&gt;=הלוואות!$D$27,IF(מרכז!A238&lt;=הלוואות!$E$27,IF(DAY(מרכז!A238)=הלוואות!$F$27,הלוואות!$G$27,0),0),0)+IF(A238&gt;=הלוואות!$D$28,IF(מרכז!A238&lt;=הלוואות!$E$28,IF(DAY(מרכז!A238)=הלוואות!$F$28,הלוואות!$G$28,0),0),0)+IF(A238&gt;=הלוואות!$D$29,IF(מרכז!A238&lt;=הלוואות!$E$29,IF(DAY(מרכז!A238)=הלוואות!$F$29,הלוואות!$G$29,0),0),0)+IF(A238&gt;=הלוואות!$D$30,IF(מרכז!A238&lt;=הלוואות!$E$30,IF(DAY(מרכז!A238)=הלוואות!$F$30,הלוואות!$G$30,0),0),0)+IF(A238&gt;=הלוואות!$D$31,IF(מרכז!A238&lt;=הלוואות!$E$31,IF(DAY(מרכז!A238)=הלוואות!$F$31,הלוואות!$G$31,0),0),0)+IF(A238&gt;=הלוואות!$D$32,IF(מרכז!A238&lt;=הלוואות!$E$32,IF(DAY(מרכז!A238)=הלוואות!$F$32,הלוואות!$G$32,0),0),0)+IF(A238&gt;=הלוואות!$D$33,IF(מרכז!A238&lt;=הלוואות!$E$33,IF(DAY(מרכז!A238)=הלוואות!$F$33,הלוואות!$G$33,0),0),0)+IF(A238&gt;=הלוואות!$D$34,IF(מרכז!A238&lt;=הלוואות!$E$34,IF(DAY(מרכז!A238)=הלוואות!$F$34,הלוואות!$G$34,0),0),0)</f>
        <v>0</v>
      </c>
      <c r="E238" s="93">
        <f>SUMIF(הלוואות!$D$46:$D$65,מרכז!A238,הלוואות!$E$46:$E$65)</f>
        <v>0</v>
      </c>
      <c r="F238" s="93">
        <f>SUMIF(נכנסים!$A$5:$A$5890,מרכז!A238,נכנסים!$B$5:$B$5890)</f>
        <v>0</v>
      </c>
      <c r="G238" s="94"/>
      <c r="H238" s="94"/>
      <c r="I238" s="94"/>
      <c r="J238" s="99">
        <f t="shared" si="3"/>
        <v>50000</v>
      </c>
    </row>
    <row r="239" spans="1:10">
      <c r="A239" s="153">
        <v>45892</v>
      </c>
      <c r="B239" s="93">
        <f>SUMIF(יוצאים!$A$5:$A$5835,מרכז!A239,יוצאים!$D$5:$D$5835)</f>
        <v>0</v>
      </c>
      <c r="C239" s="93">
        <f>HLOOKUP(DAY($A239),'טב.הו"ק'!$G$4:$AK$162,'טב.הו"ק'!$A$162+2,FALSE)</f>
        <v>0</v>
      </c>
      <c r="D239" s="93">
        <f>IF(A239&gt;=הלוואות!$D$5,IF(מרכז!A239&lt;=הלוואות!$E$5,IF(DAY(מרכז!A239)=הלוואות!$F$5,הלוואות!$G$5,0),0),0)+IF(A239&gt;=הלוואות!$D$6,IF(מרכז!A239&lt;=הלוואות!$E$6,IF(DAY(מרכז!A239)=הלוואות!$F$6,הלוואות!$G$6,0),0),0)+IF(A239&gt;=הלוואות!$D$7,IF(מרכז!A239&lt;=הלוואות!$E$7,IF(DAY(מרכז!A239)=הלוואות!$F$7,הלוואות!$G$7,0),0),0)+IF(A239&gt;=הלוואות!$D$8,IF(מרכז!A239&lt;=הלוואות!$E$8,IF(DAY(מרכז!A239)=הלוואות!$F$8,הלוואות!$G$8,0),0),0)+IF(A239&gt;=הלוואות!$D$9,IF(מרכז!A239&lt;=הלוואות!$E$9,IF(DAY(מרכז!A239)=הלוואות!$F$9,הלוואות!$G$9,0),0),0)+IF(A239&gt;=הלוואות!$D$10,IF(מרכז!A239&lt;=הלוואות!$E$10,IF(DAY(מרכז!A239)=הלוואות!$F$10,הלוואות!$G$10,0),0),0)+IF(A239&gt;=הלוואות!$D$11,IF(מרכז!A239&lt;=הלוואות!$E$11,IF(DAY(מרכז!A239)=הלוואות!$F$11,הלוואות!$G$11,0),0),0)+IF(A239&gt;=הלוואות!$D$12,IF(מרכז!A239&lt;=הלוואות!$E$12,IF(DAY(מרכז!A239)=הלוואות!$F$12,הלוואות!$G$12,0),0),0)+IF(A239&gt;=הלוואות!$D$13,IF(מרכז!A239&lt;=הלוואות!$E$13,IF(DAY(מרכז!A239)=הלוואות!$F$13,הלוואות!$G$13,0),0),0)+IF(A239&gt;=הלוואות!$D$14,IF(מרכז!A239&lt;=הלוואות!$E$14,IF(DAY(מרכז!A239)=הלוואות!$F$14,הלוואות!$G$14,0),0),0)+IF(A239&gt;=הלוואות!$D$15,IF(מרכז!A239&lt;=הלוואות!$E$15,IF(DAY(מרכז!A239)=הלוואות!$F$15,הלוואות!$G$15,0),0),0)+IF(A239&gt;=הלוואות!$D$16,IF(מרכז!A239&lt;=הלוואות!$E$16,IF(DAY(מרכז!A239)=הלוואות!$F$16,הלוואות!$G$16,0),0),0)+IF(A239&gt;=הלוואות!$D$17,IF(מרכז!A239&lt;=הלוואות!$E$17,IF(DAY(מרכז!A239)=הלוואות!$F$17,הלוואות!$G$17,0),0),0)+IF(A239&gt;=הלוואות!$D$18,IF(מרכז!A239&lt;=הלוואות!$E$18,IF(DAY(מרכז!A239)=הלוואות!$F$18,הלוואות!$G$18,0),0),0)+IF(A239&gt;=הלוואות!$D$19,IF(מרכז!A239&lt;=הלוואות!$E$19,IF(DAY(מרכז!A239)=הלוואות!$F$19,הלוואות!$G$19,0),0),0)+IF(A239&gt;=הלוואות!$D$20,IF(מרכז!A239&lt;=הלוואות!$E$20,IF(DAY(מרכז!A239)=הלוואות!$F$20,הלוואות!$G$20,0),0),0)+IF(A239&gt;=הלוואות!$D$21,IF(מרכז!A239&lt;=הלוואות!$E$21,IF(DAY(מרכז!A239)=הלוואות!$F$21,הלוואות!$G$21,0),0),0)+IF(A239&gt;=הלוואות!$D$22,IF(מרכז!A239&lt;=הלוואות!$E$22,IF(DAY(מרכז!A239)=הלוואות!$F$22,הלוואות!$G$22,0),0),0)+IF(A239&gt;=הלוואות!$D$23,IF(מרכז!A239&lt;=הלוואות!$E$23,IF(DAY(מרכז!A239)=הלוואות!$F$23,הלוואות!$G$23,0),0),0)+IF(A239&gt;=הלוואות!$D$24,IF(מרכז!A239&lt;=הלוואות!$E$24,IF(DAY(מרכז!A239)=הלוואות!$F$24,הלוואות!$G$24,0),0),0)+IF(A239&gt;=הלוואות!$D$25,IF(מרכז!A239&lt;=הלוואות!$E$25,IF(DAY(מרכז!A239)=הלוואות!$F$25,הלוואות!$G$25,0),0),0)+IF(A239&gt;=הלוואות!$D$26,IF(מרכז!A239&lt;=הלוואות!$E$26,IF(DAY(מרכז!A239)=הלוואות!$F$26,הלוואות!$G$26,0),0),0)+IF(A239&gt;=הלוואות!$D$27,IF(מרכז!A239&lt;=הלוואות!$E$27,IF(DAY(מרכז!A239)=הלוואות!$F$27,הלוואות!$G$27,0),0),0)+IF(A239&gt;=הלוואות!$D$28,IF(מרכז!A239&lt;=הלוואות!$E$28,IF(DAY(מרכז!A239)=הלוואות!$F$28,הלוואות!$G$28,0),0),0)+IF(A239&gt;=הלוואות!$D$29,IF(מרכז!A239&lt;=הלוואות!$E$29,IF(DAY(מרכז!A239)=הלוואות!$F$29,הלוואות!$G$29,0),0),0)+IF(A239&gt;=הלוואות!$D$30,IF(מרכז!A239&lt;=הלוואות!$E$30,IF(DAY(מרכז!A239)=הלוואות!$F$30,הלוואות!$G$30,0),0),0)+IF(A239&gt;=הלוואות!$D$31,IF(מרכז!A239&lt;=הלוואות!$E$31,IF(DAY(מרכז!A239)=הלוואות!$F$31,הלוואות!$G$31,0),0),0)+IF(A239&gt;=הלוואות!$D$32,IF(מרכז!A239&lt;=הלוואות!$E$32,IF(DAY(מרכז!A239)=הלוואות!$F$32,הלוואות!$G$32,0),0),0)+IF(A239&gt;=הלוואות!$D$33,IF(מרכז!A239&lt;=הלוואות!$E$33,IF(DAY(מרכז!A239)=הלוואות!$F$33,הלוואות!$G$33,0),0),0)+IF(A239&gt;=הלוואות!$D$34,IF(מרכז!A239&lt;=הלוואות!$E$34,IF(DAY(מרכז!A239)=הלוואות!$F$34,הלוואות!$G$34,0),0),0)</f>
        <v>0</v>
      </c>
      <c r="E239" s="93">
        <f>SUMIF(הלוואות!$D$46:$D$65,מרכז!A239,הלוואות!$E$46:$E$65)</f>
        <v>0</v>
      </c>
      <c r="F239" s="93">
        <f>SUMIF(נכנסים!$A$5:$A$5890,מרכז!A239,נכנסים!$B$5:$B$5890)</f>
        <v>0</v>
      </c>
      <c r="G239" s="94"/>
      <c r="H239" s="94"/>
      <c r="I239" s="94"/>
      <c r="J239" s="99">
        <f t="shared" si="3"/>
        <v>50000</v>
      </c>
    </row>
    <row r="240" spans="1:10">
      <c r="A240" s="153">
        <v>45893</v>
      </c>
      <c r="B240" s="93">
        <f>SUMIF(יוצאים!$A$5:$A$5835,מרכז!A240,יוצאים!$D$5:$D$5835)</f>
        <v>0</v>
      </c>
      <c r="C240" s="93">
        <f>HLOOKUP(DAY($A240),'טב.הו"ק'!$G$4:$AK$162,'טב.הו"ק'!$A$162+2,FALSE)</f>
        <v>0</v>
      </c>
      <c r="D240" s="93">
        <f>IF(A240&gt;=הלוואות!$D$5,IF(מרכז!A240&lt;=הלוואות!$E$5,IF(DAY(מרכז!A240)=הלוואות!$F$5,הלוואות!$G$5,0),0),0)+IF(A240&gt;=הלוואות!$D$6,IF(מרכז!A240&lt;=הלוואות!$E$6,IF(DAY(מרכז!A240)=הלוואות!$F$6,הלוואות!$G$6,0),0),0)+IF(A240&gt;=הלוואות!$D$7,IF(מרכז!A240&lt;=הלוואות!$E$7,IF(DAY(מרכז!A240)=הלוואות!$F$7,הלוואות!$G$7,0),0),0)+IF(A240&gt;=הלוואות!$D$8,IF(מרכז!A240&lt;=הלוואות!$E$8,IF(DAY(מרכז!A240)=הלוואות!$F$8,הלוואות!$G$8,0),0),0)+IF(A240&gt;=הלוואות!$D$9,IF(מרכז!A240&lt;=הלוואות!$E$9,IF(DAY(מרכז!A240)=הלוואות!$F$9,הלוואות!$G$9,0),0),0)+IF(A240&gt;=הלוואות!$D$10,IF(מרכז!A240&lt;=הלוואות!$E$10,IF(DAY(מרכז!A240)=הלוואות!$F$10,הלוואות!$G$10,0),0),0)+IF(A240&gt;=הלוואות!$D$11,IF(מרכז!A240&lt;=הלוואות!$E$11,IF(DAY(מרכז!A240)=הלוואות!$F$11,הלוואות!$G$11,0),0),0)+IF(A240&gt;=הלוואות!$D$12,IF(מרכז!A240&lt;=הלוואות!$E$12,IF(DAY(מרכז!A240)=הלוואות!$F$12,הלוואות!$G$12,0),0),0)+IF(A240&gt;=הלוואות!$D$13,IF(מרכז!A240&lt;=הלוואות!$E$13,IF(DAY(מרכז!A240)=הלוואות!$F$13,הלוואות!$G$13,0),0),0)+IF(A240&gt;=הלוואות!$D$14,IF(מרכז!A240&lt;=הלוואות!$E$14,IF(DAY(מרכז!A240)=הלוואות!$F$14,הלוואות!$G$14,0),0),0)+IF(A240&gt;=הלוואות!$D$15,IF(מרכז!A240&lt;=הלוואות!$E$15,IF(DAY(מרכז!A240)=הלוואות!$F$15,הלוואות!$G$15,0),0),0)+IF(A240&gt;=הלוואות!$D$16,IF(מרכז!A240&lt;=הלוואות!$E$16,IF(DAY(מרכז!A240)=הלוואות!$F$16,הלוואות!$G$16,0),0),0)+IF(A240&gt;=הלוואות!$D$17,IF(מרכז!A240&lt;=הלוואות!$E$17,IF(DAY(מרכז!A240)=הלוואות!$F$17,הלוואות!$G$17,0),0),0)+IF(A240&gt;=הלוואות!$D$18,IF(מרכז!A240&lt;=הלוואות!$E$18,IF(DAY(מרכז!A240)=הלוואות!$F$18,הלוואות!$G$18,0),0),0)+IF(A240&gt;=הלוואות!$D$19,IF(מרכז!A240&lt;=הלוואות!$E$19,IF(DAY(מרכז!A240)=הלוואות!$F$19,הלוואות!$G$19,0),0),0)+IF(A240&gt;=הלוואות!$D$20,IF(מרכז!A240&lt;=הלוואות!$E$20,IF(DAY(מרכז!A240)=הלוואות!$F$20,הלוואות!$G$20,0),0),0)+IF(A240&gt;=הלוואות!$D$21,IF(מרכז!A240&lt;=הלוואות!$E$21,IF(DAY(מרכז!A240)=הלוואות!$F$21,הלוואות!$G$21,0),0),0)+IF(A240&gt;=הלוואות!$D$22,IF(מרכז!A240&lt;=הלוואות!$E$22,IF(DAY(מרכז!A240)=הלוואות!$F$22,הלוואות!$G$22,0),0),0)+IF(A240&gt;=הלוואות!$D$23,IF(מרכז!A240&lt;=הלוואות!$E$23,IF(DAY(מרכז!A240)=הלוואות!$F$23,הלוואות!$G$23,0),0),0)+IF(A240&gt;=הלוואות!$D$24,IF(מרכז!A240&lt;=הלוואות!$E$24,IF(DAY(מרכז!A240)=הלוואות!$F$24,הלוואות!$G$24,0),0),0)+IF(A240&gt;=הלוואות!$D$25,IF(מרכז!A240&lt;=הלוואות!$E$25,IF(DAY(מרכז!A240)=הלוואות!$F$25,הלוואות!$G$25,0),0),0)+IF(A240&gt;=הלוואות!$D$26,IF(מרכז!A240&lt;=הלוואות!$E$26,IF(DAY(מרכז!A240)=הלוואות!$F$26,הלוואות!$G$26,0),0),0)+IF(A240&gt;=הלוואות!$D$27,IF(מרכז!A240&lt;=הלוואות!$E$27,IF(DAY(מרכז!A240)=הלוואות!$F$27,הלוואות!$G$27,0),0),0)+IF(A240&gt;=הלוואות!$D$28,IF(מרכז!A240&lt;=הלוואות!$E$28,IF(DAY(מרכז!A240)=הלוואות!$F$28,הלוואות!$G$28,0),0),0)+IF(A240&gt;=הלוואות!$D$29,IF(מרכז!A240&lt;=הלוואות!$E$29,IF(DAY(מרכז!A240)=הלוואות!$F$29,הלוואות!$G$29,0),0),0)+IF(A240&gt;=הלוואות!$D$30,IF(מרכז!A240&lt;=הלוואות!$E$30,IF(DAY(מרכז!A240)=הלוואות!$F$30,הלוואות!$G$30,0),0),0)+IF(A240&gt;=הלוואות!$D$31,IF(מרכז!A240&lt;=הלוואות!$E$31,IF(DAY(מרכז!A240)=הלוואות!$F$31,הלוואות!$G$31,0),0),0)+IF(A240&gt;=הלוואות!$D$32,IF(מרכז!A240&lt;=הלוואות!$E$32,IF(DAY(מרכז!A240)=הלוואות!$F$32,הלוואות!$G$32,0),0),0)+IF(A240&gt;=הלוואות!$D$33,IF(מרכז!A240&lt;=הלוואות!$E$33,IF(DAY(מרכז!A240)=הלוואות!$F$33,הלוואות!$G$33,0),0),0)+IF(A240&gt;=הלוואות!$D$34,IF(מרכז!A240&lt;=הלוואות!$E$34,IF(DAY(מרכז!A240)=הלוואות!$F$34,הלוואות!$G$34,0),0),0)</f>
        <v>0</v>
      </c>
      <c r="E240" s="93">
        <f>SUMIF(הלוואות!$D$46:$D$65,מרכז!A240,הלוואות!$E$46:$E$65)</f>
        <v>0</v>
      </c>
      <c r="F240" s="93">
        <f>SUMIF(נכנסים!$A$5:$A$5890,מרכז!A240,נכנסים!$B$5:$B$5890)</f>
        <v>0</v>
      </c>
      <c r="G240" s="94"/>
      <c r="H240" s="94"/>
      <c r="I240" s="94"/>
      <c r="J240" s="99">
        <f t="shared" si="3"/>
        <v>50000</v>
      </c>
    </row>
    <row r="241" spans="1:10">
      <c r="A241" s="153">
        <v>45894</v>
      </c>
      <c r="B241" s="93">
        <f>SUMIF(יוצאים!$A$5:$A$5835,מרכז!A241,יוצאים!$D$5:$D$5835)</f>
        <v>0</v>
      </c>
      <c r="C241" s="93">
        <f>HLOOKUP(DAY($A241),'טב.הו"ק'!$G$4:$AK$162,'טב.הו"ק'!$A$162+2,FALSE)</f>
        <v>0</v>
      </c>
      <c r="D241" s="93">
        <f>IF(A241&gt;=הלוואות!$D$5,IF(מרכז!A241&lt;=הלוואות!$E$5,IF(DAY(מרכז!A241)=הלוואות!$F$5,הלוואות!$G$5,0),0),0)+IF(A241&gt;=הלוואות!$D$6,IF(מרכז!A241&lt;=הלוואות!$E$6,IF(DAY(מרכז!A241)=הלוואות!$F$6,הלוואות!$G$6,0),0),0)+IF(A241&gt;=הלוואות!$D$7,IF(מרכז!A241&lt;=הלוואות!$E$7,IF(DAY(מרכז!A241)=הלוואות!$F$7,הלוואות!$G$7,0),0),0)+IF(A241&gt;=הלוואות!$D$8,IF(מרכז!A241&lt;=הלוואות!$E$8,IF(DAY(מרכז!A241)=הלוואות!$F$8,הלוואות!$G$8,0),0),0)+IF(A241&gt;=הלוואות!$D$9,IF(מרכז!A241&lt;=הלוואות!$E$9,IF(DAY(מרכז!A241)=הלוואות!$F$9,הלוואות!$G$9,0),0),0)+IF(A241&gt;=הלוואות!$D$10,IF(מרכז!A241&lt;=הלוואות!$E$10,IF(DAY(מרכז!A241)=הלוואות!$F$10,הלוואות!$G$10,0),0),0)+IF(A241&gt;=הלוואות!$D$11,IF(מרכז!A241&lt;=הלוואות!$E$11,IF(DAY(מרכז!A241)=הלוואות!$F$11,הלוואות!$G$11,0),0),0)+IF(A241&gt;=הלוואות!$D$12,IF(מרכז!A241&lt;=הלוואות!$E$12,IF(DAY(מרכז!A241)=הלוואות!$F$12,הלוואות!$G$12,0),0),0)+IF(A241&gt;=הלוואות!$D$13,IF(מרכז!A241&lt;=הלוואות!$E$13,IF(DAY(מרכז!A241)=הלוואות!$F$13,הלוואות!$G$13,0),0),0)+IF(A241&gt;=הלוואות!$D$14,IF(מרכז!A241&lt;=הלוואות!$E$14,IF(DAY(מרכז!A241)=הלוואות!$F$14,הלוואות!$G$14,0),0),0)+IF(A241&gt;=הלוואות!$D$15,IF(מרכז!A241&lt;=הלוואות!$E$15,IF(DAY(מרכז!A241)=הלוואות!$F$15,הלוואות!$G$15,0),0),0)+IF(A241&gt;=הלוואות!$D$16,IF(מרכז!A241&lt;=הלוואות!$E$16,IF(DAY(מרכז!A241)=הלוואות!$F$16,הלוואות!$G$16,0),0),0)+IF(A241&gt;=הלוואות!$D$17,IF(מרכז!A241&lt;=הלוואות!$E$17,IF(DAY(מרכז!A241)=הלוואות!$F$17,הלוואות!$G$17,0),0),0)+IF(A241&gt;=הלוואות!$D$18,IF(מרכז!A241&lt;=הלוואות!$E$18,IF(DAY(מרכז!A241)=הלוואות!$F$18,הלוואות!$G$18,0),0),0)+IF(A241&gt;=הלוואות!$D$19,IF(מרכז!A241&lt;=הלוואות!$E$19,IF(DAY(מרכז!A241)=הלוואות!$F$19,הלוואות!$G$19,0),0),0)+IF(A241&gt;=הלוואות!$D$20,IF(מרכז!A241&lt;=הלוואות!$E$20,IF(DAY(מרכז!A241)=הלוואות!$F$20,הלוואות!$G$20,0),0),0)+IF(A241&gt;=הלוואות!$D$21,IF(מרכז!A241&lt;=הלוואות!$E$21,IF(DAY(מרכז!A241)=הלוואות!$F$21,הלוואות!$G$21,0),0),0)+IF(A241&gt;=הלוואות!$D$22,IF(מרכז!A241&lt;=הלוואות!$E$22,IF(DAY(מרכז!A241)=הלוואות!$F$22,הלוואות!$G$22,0),0),0)+IF(A241&gt;=הלוואות!$D$23,IF(מרכז!A241&lt;=הלוואות!$E$23,IF(DAY(מרכז!A241)=הלוואות!$F$23,הלוואות!$G$23,0),0),0)+IF(A241&gt;=הלוואות!$D$24,IF(מרכז!A241&lt;=הלוואות!$E$24,IF(DAY(מרכז!A241)=הלוואות!$F$24,הלוואות!$G$24,0),0),0)+IF(A241&gt;=הלוואות!$D$25,IF(מרכז!A241&lt;=הלוואות!$E$25,IF(DAY(מרכז!A241)=הלוואות!$F$25,הלוואות!$G$25,0),0),0)+IF(A241&gt;=הלוואות!$D$26,IF(מרכז!A241&lt;=הלוואות!$E$26,IF(DAY(מרכז!A241)=הלוואות!$F$26,הלוואות!$G$26,0),0),0)+IF(A241&gt;=הלוואות!$D$27,IF(מרכז!A241&lt;=הלוואות!$E$27,IF(DAY(מרכז!A241)=הלוואות!$F$27,הלוואות!$G$27,0),0),0)+IF(A241&gt;=הלוואות!$D$28,IF(מרכז!A241&lt;=הלוואות!$E$28,IF(DAY(מרכז!A241)=הלוואות!$F$28,הלוואות!$G$28,0),0),0)+IF(A241&gt;=הלוואות!$D$29,IF(מרכז!A241&lt;=הלוואות!$E$29,IF(DAY(מרכז!A241)=הלוואות!$F$29,הלוואות!$G$29,0),0),0)+IF(A241&gt;=הלוואות!$D$30,IF(מרכז!A241&lt;=הלוואות!$E$30,IF(DAY(מרכז!A241)=הלוואות!$F$30,הלוואות!$G$30,0),0),0)+IF(A241&gt;=הלוואות!$D$31,IF(מרכז!A241&lt;=הלוואות!$E$31,IF(DAY(מרכז!A241)=הלוואות!$F$31,הלוואות!$G$31,0),0),0)+IF(A241&gt;=הלוואות!$D$32,IF(מרכז!A241&lt;=הלוואות!$E$32,IF(DAY(מרכז!A241)=הלוואות!$F$32,הלוואות!$G$32,0),0),0)+IF(A241&gt;=הלוואות!$D$33,IF(מרכז!A241&lt;=הלוואות!$E$33,IF(DAY(מרכז!A241)=הלוואות!$F$33,הלוואות!$G$33,0),0),0)+IF(A241&gt;=הלוואות!$D$34,IF(מרכז!A241&lt;=הלוואות!$E$34,IF(DAY(מרכז!A241)=הלוואות!$F$34,הלוואות!$G$34,0),0),0)</f>
        <v>0</v>
      </c>
      <c r="E241" s="93">
        <f>SUMIF(הלוואות!$D$46:$D$65,מרכז!A241,הלוואות!$E$46:$E$65)</f>
        <v>0</v>
      </c>
      <c r="F241" s="93">
        <f>SUMIF(נכנסים!$A$5:$A$5890,מרכז!A241,נכנסים!$B$5:$B$5890)</f>
        <v>0</v>
      </c>
      <c r="G241" s="94"/>
      <c r="H241" s="94"/>
      <c r="I241" s="94"/>
      <c r="J241" s="99">
        <f t="shared" si="3"/>
        <v>50000</v>
      </c>
    </row>
    <row r="242" spans="1:10">
      <c r="A242" s="153">
        <v>45895</v>
      </c>
      <c r="B242" s="93">
        <f>SUMIF(יוצאים!$A$5:$A$5835,מרכז!A242,יוצאים!$D$5:$D$5835)</f>
        <v>0</v>
      </c>
      <c r="C242" s="93">
        <f>HLOOKUP(DAY($A242),'טב.הו"ק'!$G$4:$AK$162,'טב.הו"ק'!$A$162+2,FALSE)</f>
        <v>0</v>
      </c>
      <c r="D242" s="93">
        <f>IF(A242&gt;=הלוואות!$D$5,IF(מרכז!A242&lt;=הלוואות!$E$5,IF(DAY(מרכז!A242)=הלוואות!$F$5,הלוואות!$G$5,0),0),0)+IF(A242&gt;=הלוואות!$D$6,IF(מרכז!A242&lt;=הלוואות!$E$6,IF(DAY(מרכז!A242)=הלוואות!$F$6,הלוואות!$G$6,0),0),0)+IF(A242&gt;=הלוואות!$D$7,IF(מרכז!A242&lt;=הלוואות!$E$7,IF(DAY(מרכז!A242)=הלוואות!$F$7,הלוואות!$G$7,0),0),0)+IF(A242&gt;=הלוואות!$D$8,IF(מרכז!A242&lt;=הלוואות!$E$8,IF(DAY(מרכז!A242)=הלוואות!$F$8,הלוואות!$G$8,0),0),0)+IF(A242&gt;=הלוואות!$D$9,IF(מרכז!A242&lt;=הלוואות!$E$9,IF(DAY(מרכז!A242)=הלוואות!$F$9,הלוואות!$G$9,0),0),0)+IF(A242&gt;=הלוואות!$D$10,IF(מרכז!A242&lt;=הלוואות!$E$10,IF(DAY(מרכז!A242)=הלוואות!$F$10,הלוואות!$G$10,0),0),0)+IF(A242&gt;=הלוואות!$D$11,IF(מרכז!A242&lt;=הלוואות!$E$11,IF(DAY(מרכז!A242)=הלוואות!$F$11,הלוואות!$G$11,0),0),0)+IF(A242&gt;=הלוואות!$D$12,IF(מרכז!A242&lt;=הלוואות!$E$12,IF(DAY(מרכז!A242)=הלוואות!$F$12,הלוואות!$G$12,0),0),0)+IF(A242&gt;=הלוואות!$D$13,IF(מרכז!A242&lt;=הלוואות!$E$13,IF(DAY(מרכז!A242)=הלוואות!$F$13,הלוואות!$G$13,0),0),0)+IF(A242&gt;=הלוואות!$D$14,IF(מרכז!A242&lt;=הלוואות!$E$14,IF(DAY(מרכז!A242)=הלוואות!$F$14,הלוואות!$G$14,0),0),0)+IF(A242&gt;=הלוואות!$D$15,IF(מרכז!A242&lt;=הלוואות!$E$15,IF(DAY(מרכז!A242)=הלוואות!$F$15,הלוואות!$G$15,0),0),0)+IF(A242&gt;=הלוואות!$D$16,IF(מרכז!A242&lt;=הלוואות!$E$16,IF(DAY(מרכז!A242)=הלוואות!$F$16,הלוואות!$G$16,0),0),0)+IF(A242&gt;=הלוואות!$D$17,IF(מרכז!A242&lt;=הלוואות!$E$17,IF(DAY(מרכז!A242)=הלוואות!$F$17,הלוואות!$G$17,0),0),0)+IF(A242&gt;=הלוואות!$D$18,IF(מרכז!A242&lt;=הלוואות!$E$18,IF(DAY(מרכז!A242)=הלוואות!$F$18,הלוואות!$G$18,0),0),0)+IF(A242&gt;=הלוואות!$D$19,IF(מרכז!A242&lt;=הלוואות!$E$19,IF(DAY(מרכז!A242)=הלוואות!$F$19,הלוואות!$G$19,0),0),0)+IF(A242&gt;=הלוואות!$D$20,IF(מרכז!A242&lt;=הלוואות!$E$20,IF(DAY(מרכז!A242)=הלוואות!$F$20,הלוואות!$G$20,0),0),0)+IF(A242&gt;=הלוואות!$D$21,IF(מרכז!A242&lt;=הלוואות!$E$21,IF(DAY(מרכז!A242)=הלוואות!$F$21,הלוואות!$G$21,0),0),0)+IF(A242&gt;=הלוואות!$D$22,IF(מרכז!A242&lt;=הלוואות!$E$22,IF(DAY(מרכז!A242)=הלוואות!$F$22,הלוואות!$G$22,0),0),0)+IF(A242&gt;=הלוואות!$D$23,IF(מרכז!A242&lt;=הלוואות!$E$23,IF(DAY(מרכז!A242)=הלוואות!$F$23,הלוואות!$G$23,0),0),0)+IF(A242&gt;=הלוואות!$D$24,IF(מרכז!A242&lt;=הלוואות!$E$24,IF(DAY(מרכז!A242)=הלוואות!$F$24,הלוואות!$G$24,0),0),0)+IF(A242&gt;=הלוואות!$D$25,IF(מרכז!A242&lt;=הלוואות!$E$25,IF(DAY(מרכז!A242)=הלוואות!$F$25,הלוואות!$G$25,0),0),0)+IF(A242&gt;=הלוואות!$D$26,IF(מרכז!A242&lt;=הלוואות!$E$26,IF(DAY(מרכז!A242)=הלוואות!$F$26,הלוואות!$G$26,0),0),0)+IF(A242&gt;=הלוואות!$D$27,IF(מרכז!A242&lt;=הלוואות!$E$27,IF(DAY(מרכז!A242)=הלוואות!$F$27,הלוואות!$G$27,0),0),0)+IF(A242&gt;=הלוואות!$D$28,IF(מרכז!A242&lt;=הלוואות!$E$28,IF(DAY(מרכז!A242)=הלוואות!$F$28,הלוואות!$G$28,0),0),0)+IF(A242&gt;=הלוואות!$D$29,IF(מרכז!A242&lt;=הלוואות!$E$29,IF(DAY(מרכז!A242)=הלוואות!$F$29,הלוואות!$G$29,0),0),0)+IF(A242&gt;=הלוואות!$D$30,IF(מרכז!A242&lt;=הלוואות!$E$30,IF(DAY(מרכז!A242)=הלוואות!$F$30,הלוואות!$G$30,0),0),0)+IF(A242&gt;=הלוואות!$D$31,IF(מרכז!A242&lt;=הלוואות!$E$31,IF(DAY(מרכז!A242)=הלוואות!$F$31,הלוואות!$G$31,0),0),0)+IF(A242&gt;=הלוואות!$D$32,IF(מרכז!A242&lt;=הלוואות!$E$32,IF(DAY(מרכז!A242)=הלוואות!$F$32,הלוואות!$G$32,0),0),0)+IF(A242&gt;=הלוואות!$D$33,IF(מרכז!A242&lt;=הלוואות!$E$33,IF(DAY(מרכז!A242)=הלוואות!$F$33,הלוואות!$G$33,0),0),0)+IF(A242&gt;=הלוואות!$D$34,IF(מרכז!A242&lt;=הלוואות!$E$34,IF(DAY(מרכז!A242)=הלוואות!$F$34,הלוואות!$G$34,0),0),0)</f>
        <v>0</v>
      </c>
      <c r="E242" s="93">
        <f>SUMIF(הלוואות!$D$46:$D$65,מרכז!A242,הלוואות!$E$46:$E$65)</f>
        <v>0</v>
      </c>
      <c r="F242" s="93">
        <f>SUMIF(נכנסים!$A$5:$A$5890,מרכז!A242,נכנסים!$B$5:$B$5890)</f>
        <v>0</v>
      </c>
      <c r="G242" s="94"/>
      <c r="H242" s="94"/>
      <c r="I242" s="94"/>
      <c r="J242" s="99">
        <f t="shared" si="3"/>
        <v>50000</v>
      </c>
    </row>
    <row r="243" spans="1:10">
      <c r="A243" s="153">
        <v>45896</v>
      </c>
      <c r="B243" s="93">
        <f>SUMIF(יוצאים!$A$5:$A$5835,מרכז!A243,יוצאים!$D$5:$D$5835)</f>
        <v>0</v>
      </c>
      <c r="C243" s="93">
        <f>HLOOKUP(DAY($A243),'טב.הו"ק'!$G$4:$AK$162,'טב.הו"ק'!$A$162+2,FALSE)</f>
        <v>0</v>
      </c>
      <c r="D243" s="93">
        <f>IF(A243&gt;=הלוואות!$D$5,IF(מרכז!A243&lt;=הלוואות!$E$5,IF(DAY(מרכז!A243)=הלוואות!$F$5,הלוואות!$G$5,0),0),0)+IF(A243&gt;=הלוואות!$D$6,IF(מרכז!A243&lt;=הלוואות!$E$6,IF(DAY(מרכז!A243)=הלוואות!$F$6,הלוואות!$G$6,0),0),0)+IF(A243&gt;=הלוואות!$D$7,IF(מרכז!A243&lt;=הלוואות!$E$7,IF(DAY(מרכז!A243)=הלוואות!$F$7,הלוואות!$G$7,0),0),0)+IF(A243&gt;=הלוואות!$D$8,IF(מרכז!A243&lt;=הלוואות!$E$8,IF(DAY(מרכז!A243)=הלוואות!$F$8,הלוואות!$G$8,0),0),0)+IF(A243&gt;=הלוואות!$D$9,IF(מרכז!A243&lt;=הלוואות!$E$9,IF(DAY(מרכז!A243)=הלוואות!$F$9,הלוואות!$G$9,0),0),0)+IF(A243&gt;=הלוואות!$D$10,IF(מרכז!A243&lt;=הלוואות!$E$10,IF(DAY(מרכז!A243)=הלוואות!$F$10,הלוואות!$G$10,0),0),0)+IF(A243&gt;=הלוואות!$D$11,IF(מרכז!A243&lt;=הלוואות!$E$11,IF(DAY(מרכז!A243)=הלוואות!$F$11,הלוואות!$G$11,0),0),0)+IF(A243&gt;=הלוואות!$D$12,IF(מרכז!A243&lt;=הלוואות!$E$12,IF(DAY(מרכז!A243)=הלוואות!$F$12,הלוואות!$G$12,0),0),0)+IF(A243&gt;=הלוואות!$D$13,IF(מרכז!A243&lt;=הלוואות!$E$13,IF(DAY(מרכז!A243)=הלוואות!$F$13,הלוואות!$G$13,0),0),0)+IF(A243&gt;=הלוואות!$D$14,IF(מרכז!A243&lt;=הלוואות!$E$14,IF(DAY(מרכז!A243)=הלוואות!$F$14,הלוואות!$G$14,0),0),0)+IF(A243&gt;=הלוואות!$D$15,IF(מרכז!A243&lt;=הלוואות!$E$15,IF(DAY(מרכז!A243)=הלוואות!$F$15,הלוואות!$G$15,0),0),0)+IF(A243&gt;=הלוואות!$D$16,IF(מרכז!A243&lt;=הלוואות!$E$16,IF(DAY(מרכז!A243)=הלוואות!$F$16,הלוואות!$G$16,0),0),0)+IF(A243&gt;=הלוואות!$D$17,IF(מרכז!A243&lt;=הלוואות!$E$17,IF(DAY(מרכז!A243)=הלוואות!$F$17,הלוואות!$G$17,0),0),0)+IF(A243&gt;=הלוואות!$D$18,IF(מרכז!A243&lt;=הלוואות!$E$18,IF(DAY(מרכז!A243)=הלוואות!$F$18,הלוואות!$G$18,0),0),0)+IF(A243&gt;=הלוואות!$D$19,IF(מרכז!A243&lt;=הלוואות!$E$19,IF(DAY(מרכז!A243)=הלוואות!$F$19,הלוואות!$G$19,0),0),0)+IF(A243&gt;=הלוואות!$D$20,IF(מרכז!A243&lt;=הלוואות!$E$20,IF(DAY(מרכז!A243)=הלוואות!$F$20,הלוואות!$G$20,0),0),0)+IF(A243&gt;=הלוואות!$D$21,IF(מרכז!A243&lt;=הלוואות!$E$21,IF(DAY(מרכז!A243)=הלוואות!$F$21,הלוואות!$G$21,0),0),0)+IF(A243&gt;=הלוואות!$D$22,IF(מרכז!A243&lt;=הלוואות!$E$22,IF(DAY(מרכז!A243)=הלוואות!$F$22,הלוואות!$G$22,0),0),0)+IF(A243&gt;=הלוואות!$D$23,IF(מרכז!A243&lt;=הלוואות!$E$23,IF(DAY(מרכז!A243)=הלוואות!$F$23,הלוואות!$G$23,0),0),0)+IF(A243&gt;=הלוואות!$D$24,IF(מרכז!A243&lt;=הלוואות!$E$24,IF(DAY(מרכז!A243)=הלוואות!$F$24,הלוואות!$G$24,0),0),0)+IF(A243&gt;=הלוואות!$D$25,IF(מרכז!A243&lt;=הלוואות!$E$25,IF(DAY(מרכז!A243)=הלוואות!$F$25,הלוואות!$G$25,0),0),0)+IF(A243&gt;=הלוואות!$D$26,IF(מרכז!A243&lt;=הלוואות!$E$26,IF(DAY(מרכז!A243)=הלוואות!$F$26,הלוואות!$G$26,0),0),0)+IF(A243&gt;=הלוואות!$D$27,IF(מרכז!A243&lt;=הלוואות!$E$27,IF(DAY(מרכז!A243)=הלוואות!$F$27,הלוואות!$G$27,0),0),0)+IF(A243&gt;=הלוואות!$D$28,IF(מרכז!A243&lt;=הלוואות!$E$28,IF(DAY(מרכז!A243)=הלוואות!$F$28,הלוואות!$G$28,0),0),0)+IF(A243&gt;=הלוואות!$D$29,IF(מרכז!A243&lt;=הלוואות!$E$29,IF(DAY(מרכז!A243)=הלוואות!$F$29,הלוואות!$G$29,0),0),0)+IF(A243&gt;=הלוואות!$D$30,IF(מרכז!A243&lt;=הלוואות!$E$30,IF(DAY(מרכז!A243)=הלוואות!$F$30,הלוואות!$G$30,0),0),0)+IF(A243&gt;=הלוואות!$D$31,IF(מרכז!A243&lt;=הלוואות!$E$31,IF(DAY(מרכז!A243)=הלוואות!$F$31,הלוואות!$G$31,0),0),0)+IF(A243&gt;=הלוואות!$D$32,IF(מרכז!A243&lt;=הלוואות!$E$32,IF(DAY(מרכז!A243)=הלוואות!$F$32,הלוואות!$G$32,0),0),0)+IF(A243&gt;=הלוואות!$D$33,IF(מרכז!A243&lt;=הלוואות!$E$33,IF(DAY(מרכז!A243)=הלוואות!$F$33,הלוואות!$G$33,0),0),0)+IF(A243&gt;=הלוואות!$D$34,IF(מרכז!A243&lt;=הלוואות!$E$34,IF(DAY(מרכז!A243)=הלוואות!$F$34,הלוואות!$G$34,0),0),0)</f>
        <v>0</v>
      </c>
      <c r="E243" s="93">
        <f>SUMIF(הלוואות!$D$46:$D$65,מרכז!A243,הלוואות!$E$46:$E$65)</f>
        <v>0</v>
      </c>
      <c r="F243" s="93">
        <f>SUMIF(נכנסים!$A$5:$A$5890,מרכז!A243,נכנסים!$B$5:$B$5890)</f>
        <v>0</v>
      </c>
      <c r="G243" s="94"/>
      <c r="H243" s="94"/>
      <c r="I243" s="94"/>
      <c r="J243" s="99">
        <f t="shared" si="3"/>
        <v>50000</v>
      </c>
    </row>
    <row r="244" spans="1:10">
      <c r="A244" s="153">
        <v>45897</v>
      </c>
      <c r="B244" s="93">
        <f>SUMIF(יוצאים!$A$5:$A$5835,מרכז!A244,יוצאים!$D$5:$D$5835)</f>
        <v>0</v>
      </c>
      <c r="C244" s="93">
        <f>HLOOKUP(DAY($A244),'טב.הו"ק'!$G$4:$AK$162,'טב.הו"ק'!$A$162+2,FALSE)</f>
        <v>0</v>
      </c>
      <c r="D244" s="93">
        <f>IF(A244&gt;=הלוואות!$D$5,IF(מרכז!A244&lt;=הלוואות!$E$5,IF(DAY(מרכז!A244)=הלוואות!$F$5,הלוואות!$G$5,0),0),0)+IF(A244&gt;=הלוואות!$D$6,IF(מרכז!A244&lt;=הלוואות!$E$6,IF(DAY(מרכז!A244)=הלוואות!$F$6,הלוואות!$G$6,0),0),0)+IF(A244&gt;=הלוואות!$D$7,IF(מרכז!A244&lt;=הלוואות!$E$7,IF(DAY(מרכז!A244)=הלוואות!$F$7,הלוואות!$G$7,0),0),0)+IF(A244&gt;=הלוואות!$D$8,IF(מרכז!A244&lt;=הלוואות!$E$8,IF(DAY(מרכז!A244)=הלוואות!$F$8,הלוואות!$G$8,0),0),0)+IF(A244&gt;=הלוואות!$D$9,IF(מרכז!A244&lt;=הלוואות!$E$9,IF(DAY(מרכז!A244)=הלוואות!$F$9,הלוואות!$G$9,0),0),0)+IF(A244&gt;=הלוואות!$D$10,IF(מרכז!A244&lt;=הלוואות!$E$10,IF(DAY(מרכז!A244)=הלוואות!$F$10,הלוואות!$G$10,0),0),0)+IF(A244&gt;=הלוואות!$D$11,IF(מרכז!A244&lt;=הלוואות!$E$11,IF(DAY(מרכז!A244)=הלוואות!$F$11,הלוואות!$G$11,0),0),0)+IF(A244&gt;=הלוואות!$D$12,IF(מרכז!A244&lt;=הלוואות!$E$12,IF(DAY(מרכז!A244)=הלוואות!$F$12,הלוואות!$G$12,0),0),0)+IF(A244&gt;=הלוואות!$D$13,IF(מרכז!A244&lt;=הלוואות!$E$13,IF(DAY(מרכז!A244)=הלוואות!$F$13,הלוואות!$G$13,0),0),0)+IF(A244&gt;=הלוואות!$D$14,IF(מרכז!A244&lt;=הלוואות!$E$14,IF(DAY(מרכז!A244)=הלוואות!$F$14,הלוואות!$G$14,0),0),0)+IF(A244&gt;=הלוואות!$D$15,IF(מרכז!A244&lt;=הלוואות!$E$15,IF(DAY(מרכז!A244)=הלוואות!$F$15,הלוואות!$G$15,0),0),0)+IF(A244&gt;=הלוואות!$D$16,IF(מרכז!A244&lt;=הלוואות!$E$16,IF(DAY(מרכז!A244)=הלוואות!$F$16,הלוואות!$G$16,0),0),0)+IF(A244&gt;=הלוואות!$D$17,IF(מרכז!A244&lt;=הלוואות!$E$17,IF(DAY(מרכז!A244)=הלוואות!$F$17,הלוואות!$G$17,0),0),0)+IF(A244&gt;=הלוואות!$D$18,IF(מרכז!A244&lt;=הלוואות!$E$18,IF(DAY(מרכז!A244)=הלוואות!$F$18,הלוואות!$G$18,0),0),0)+IF(A244&gt;=הלוואות!$D$19,IF(מרכז!A244&lt;=הלוואות!$E$19,IF(DAY(מרכז!A244)=הלוואות!$F$19,הלוואות!$G$19,0),0),0)+IF(A244&gt;=הלוואות!$D$20,IF(מרכז!A244&lt;=הלוואות!$E$20,IF(DAY(מרכז!A244)=הלוואות!$F$20,הלוואות!$G$20,0),0),0)+IF(A244&gt;=הלוואות!$D$21,IF(מרכז!A244&lt;=הלוואות!$E$21,IF(DAY(מרכז!A244)=הלוואות!$F$21,הלוואות!$G$21,0),0),0)+IF(A244&gt;=הלוואות!$D$22,IF(מרכז!A244&lt;=הלוואות!$E$22,IF(DAY(מרכז!A244)=הלוואות!$F$22,הלוואות!$G$22,0),0),0)+IF(A244&gt;=הלוואות!$D$23,IF(מרכז!A244&lt;=הלוואות!$E$23,IF(DAY(מרכז!A244)=הלוואות!$F$23,הלוואות!$G$23,0),0),0)+IF(A244&gt;=הלוואות!$D$24,IF(מרכז!A244&lt;=הלוואות!$E$24,IF(DAY(מרכז!A244)=הלוואות!$F$24,הלוואות!$G$24,0),0),0)+IF(A244&gt;=הלוואות!$D$25,IF(מרכז!A244&lt;=הלוואות!$E$25,IF(DAY(מרכז!A244)=הלוואות!$F$25,הלוואות!$G$25,0),0),0)+IF(A244&gt;=הלוואות!$D$26,IF(מרכז!A244&lt;=הלוואות!$E$26,IF(DAY(מרכז!A244)=הלוואות!$F$26,הלוואות!$G$26,0),0),0)+IF(A244&gt;=הלוואות!$D$27,IF(מרכז!A244&lt;=הלוואות!$E$27,IF(DAY(מרכז!A244)=הלוואות!$F$27,הלוואות!$G$27,0),0),0)+IF(A244&gt;=הלוואות!$D$28,IF(מרכז!A244&lt;=הלוואות!$E$28,IF(DAY(מרכז!A244)=הלוואות!$F$28,הלוואות!$G$28,0),0),0)+IF(A244&gt;=הלוואות!$D$29,IF(מרכז!A244&lt;=הלוואות!$E$29,IF(DAY(מרכז!A244)=הלוואות!$F$29,הלוואות!$G$29,0),0),0)+IF(A244&gt;=הלוואות!$D$30,IF(מרכז!A244&lt;=הלוואות!$E$30,IF(DAY(מרכז!A244)=הלוואות!$F$30,הלוואות!$G$30,0),0),0)+IF(A244&gt;=הלוואות!$D$31,IF(מרכז!A244&lt;=הלוואות!$E$31,IF(DAY(מרכז!A244)=הלוואות!$F$31,הלוואות!$G$31,0),0),0)+IF(A244&gt;=הלוואות!$D$32,IF(מרכז!A244&lt;=הלוואות!$E$32,IF(DAY(מרכז!A244)=הלוואות!$F$32,הלוואות!$G$32,0),0),0)+IF(A244&gt;=הלוואות!$D$33,IF(מרכז!A244&lt;=הלוואות!$E$33,IF(DAY(מרכז!A244)=הלוואות!$F$33,הלוואות!$G$33,0),0),0)+IF(A244&gt;=הלוואות!$D$34,IF(מרכז!A244&lt;=הלוואות!$E$34,IF(DAY(מרכז!A244)=הלוואות!$F$34,הלוואות!$G$34,0),0),0)</f>
        <v>0</v>
      </c>
      <c r="E244" s="93">
        <f>SUMIF(הלוואות!$D$46:$D$65,מרכז!A244,הלוואות!$E$46:$E$65)</f>
        <v>0</v>
      </c>
      <c r="F244" s="93">
        <f>SUMIF(נכנסים!$A$5:$A$5890,מרכז!A244,נכנסים!$B$5:$B$5890)</f>
        <v>0</v>
      </c>
      <c r="G244" s="94"/>
      <c r="H244" s="94"/>
      <c r="I244" s="94"/>
      <c r="J244" s="99">
        <f t="shared" si="3"/>
        <v>50000</v>
      </c>
    </row>
    <row r="245" spans="1:10">
      <c r="A245" s="153">
        <v>45898</v>
      </c>
      <c r="B245" s="93">
        <f>SUMIF(יוצאים!$A$5:$A$5835,מרכז!A245,יוצאים!$D$5:$D$5835)</f>
        <v>0</v>
      </c>
      <c r="C245" s="93">
        <f>HLOOKUP(DAY($A245),'טב.הו"ק'!$G$4:$AK$162,'טב.הו"ק'!$A$162+2,FALSE)</f>
        <v>0</v>
      </c>
      <c r="D245" s="93">
        <f>IF(A245&gt;=הלוואות!$D$5,IF(מרכז!A245&lt;=הלוואות!$E$5,IF(DAY(מרכז!A245)=הלוואות!$F$5,הלוואות!$G$5,0),0),0)+IF(A245&gt;=הלוואות!$D$6,IF(מרכז!A245&lt;=הלוואות!$E$6,IF(DAY(מרכז!A245)=הלוואות!$F$6,הלוואות!$G$6,0),0),0)+IF(A245&gt;=הלוואות!$D$7,IF(מרכז!A245&lt;=הלוואות!$E$7,IF(DAY(מרכז!A245)=הלוואות!$F$7,הלוואות!$G$7,0),0),0)+IF(A245&gt;=הלוואות!$D$8,IF(מרכז!A245&lt;=הלוואות!$E$8,IF(DAY(מרכז!A245)=הלוואות!$F$8,הלוואות!$G$8,0),0),0)+IF(A245&gt;=הלוואות!$D$9,IF(מרכז!A245&lt;=הלוואות!$E$9,IF(DAY(מרכז!A245)=הלוואות!$F$9,הלוואות!$G$9,0),0),0)+IF(A245&gt;=הלוואות!$D$10,IF(מרכז!A245&lt;=הלוואות!$E$10,IF(DAY(מרכז!A245)=הלוואות!$F$10,הלוואות!$G$10,0),0),0)+IF(A245&gt;=הלוואות!$D$11,IF(מרכז!A245&lt;=הלוואות!$E$11,IF(DAY(מרכז!A245)=הלוואות!$F$11,הלוואות!$G$11,0),0),0)+IF(A245&gt;=הלוואות!$D$12,IF(מרכז!A245&lt;=הלוואות!$E$12,IF(DAY(מרכז!A245)=הלוואות!$F$12,הלוואות!$G$12,0),0),0)+IF(A245&gt;=הלוואות!$D$13,IF(מרכז!A245&lt;=הלוואות!$E$13,IF(DAY(מרכז!A245)=הלוואות!$F$13,הלוואות!$G$13,0),0),0)+IF(A245&gt;=הלוואות!$D$14,IF(מרכז!A245&lt;=הלוואות!$E$14,IF(DAY(מרכז!A245)=הלוואות!$F$14,הלוואות!$G$14,0),0),0)+IF(A245&gt;=הלוואות!$D$15,IF(מרכז!A245&lt;=הלוואות!$E$15,IF(DAY(מרכז!A245)=הלוואות!$F$15,הלוואות!$G$15,0),0),0)+IF(A245&gt;=הלוואות!$D$16,IF(מרכז!A245&lt;=הלוואות!$E$16,IF(DAY(מרכז!A245)=הלוואות!$F$16,הלוואות!$G$16,0),0),0)+IF(A245&gt;=הלוואות!$D$17,IF(מרכז!A245&lt;=הלוואות!$E$17,IF(DAY(מרכז!A245)=הלוואות!$F$17,הלוואות!$G$17,0),0),0)+IF(A245&gt;=הלוואות!$D$18,IF(מרכז!A245&lt;=הלוואות!$E$18,IF(DAY(מרכז!A245)=הלוואות!$F$18,הלוואות!$G$18,0),0),0)+IF(A245&gt;=הלוואות!$D$19,IF(מרכז!A245&lt;=הלוואות!$E$19,IF(DAY(מרכז!A245)=הלוואות!$F$19,הלוואות!$G$19,0),0),0)+IF(A245&gt;=הלוואות!$D$20,IF(מרכז!A245&lt;=הלוואות!$E$20,IF(DAY(מרכז!A245)=הלוואות!$F$20,הלוואות!$G$20,0),0),0)+IF(A245&gt;=הלוואות!$D$21,IF(מרכז!A245&lt;=הלוואות!$E$21,IF(DAY(מרכז!A245)=הלוואות!$F$21,הלוואות!$G$21,0),0),0)+IF(A245&gt;=הלוואות!$D$22,IF(מרכז!A245&lt;=הלוואות!$E$22,IF(DAY(מרכז!A245)=הלוואות!$F$22,הלוואות!$G$22,0),0),0)+IF(A245&gt;=הלוואות!$D$23,IF(מרכז!A245&lt;=הלוואות!$E$23,IF(DAY(מרכז!A245)=הלוואות!$F$23,הלוואות!$G$23,0),0),0)+IF(A245&gt;=הלוואות!$D$24,IF(מרכז!A245&lt;=הלוואות!$E$24,IF(DAY(מרכז!A245)=הלוואות!$F$24,הלוואות!$G$24,0),0),0)+IF(A245&gt;=הלוואות!$D$25,IF(מרכז!A245&lt;=הלוואות!$E$25,IF(DAY(מרכז!A245)=הלוואות!$F$25,הלוואות!$G$25,0),0),0)+IF(A245&gt;=הלוואות!$D$26,IF(מרכז!A245&lt;=הלוואות!$E$26,IF(DAY(מרכז!A245)=הלוואות!$F$26,הלוואות!$G$26,0),0),0)+IF(A245&gt;=הלוואות!$D$27,IF(מרכז!A245&lt;=הלוואות!$E$27,IF(DAY(מרכז!A245)=הלוואות!$F$27,הלוואות!$G$27,0),0),0)+IF(A245&gt;=הלוואות!$D$28,IF(מרכז!A245&lt;=הלוואות!$E$28,IF(DAY(מרכז!A245)=הלוואות!$F$28,הלוואות!$G$28,0),0),0)+IF(A245&gt;=הלוואות!$D$29,IF(מרכז!A245&lt;=הלוואות!$E$29,IF(DAY(מרכז!A245)=הלוואות!$F$29,הלוואות!$G$29,0),0),0)+IF(A245&gt;=הלוואות!$D$30,IF(מרכז!A245&lt;=הלוואות!$E$30,IF(DAY(מרכז!A245)=הלוואות!$F$30,הלוואות!$G$30,0),0),0)+IF(A245&gt;=הלוואות!$D$31,IF(מרכז!A245&lt;=הלוואות!$E$31,IF(DAY(מרכז!A245)=הלוואות!$F$31,הלוואות!$G$31,0),0),0)+IF(A245&gt;=הלוואות!$D$32,IF(מרכז!A245&lt;=הלוואות!$E$32,IF(DAY(מרכז!A245)=הלוואות!$F$32,הלוואות!$G$32,0),0),0)+IF(A245&gt;=הלוואות!$D$33,IF(מרכז!A245&lt;=הלוואות!$E$33,IF(DAY(מרכז!A245)=הלוואות!$F$33,הלוואות!$G$33,0),0),0)+IF(A245&gt;=הלוואות!$D$34,IF(מרכז!A245&lt;=הלוואות!$E$34,IF(DAY(מרכז!A245)=הלוואות!$F$34,הלוואות!$G$34,0),0),0)</f>
        <v>0</v>
      </c>
      <c r="E245" s="93">
        <f>SUMIF(הלוואות!$D$46:$D$65,מרכז!A245,הלוואות!$E$46:$E$65)</f>
        <v>0</v>
      </c>
      <c r="F245" s="93">
        <f>SUMIF(נכנסים!$A$5:$A$5890,מרכז!A245,נכנסים!$B$5:$B$5890)</f>
        <v>0</v>
      </c>
      <c r="G245" s="94"/>
      <c r="H245" s="94"/>
      <c r="I245" s="94"/>
      <c r="J245" s="99">
        <f t="shared" si="3"/>
        <v>50000</v>
      </c>
    </row>
    <row r="246" spans="1:10">
      <c r="A246" s="153">
        <v>45899</v>
      </c>
      <c r="B246" s="93">
        <f>SUMIF(יוצאים!$A$5:$A$5835,מרכז!A246,יוצאים!$D$5:$D$5835)</f>
        <v>0</v>
      </c>
      <c r="C246" s="93">
        <f>HLOOKUP(DAY($A246),'טב.הו"ק'!$G$4:$AK$162,'טב.הו"ק'!$A$162+2,FALSE)</f>
        <v>0</v>
      </c>
      <c r="D246" s="93">
        <f>IF(A246&gt;=הלוואות!$D$5,IF(מרכז!A246&lt;=הלוואות!$E$5,IF(DAY(מרכז!A246)=הלוואות!$F$5,הלוואות!$G$5,0),0),0)+IF(A246&gt;=הלוואות!$D$6,IF(מרכז!A246&lt;=הלוואות!$E$6,IF(DAY(מרכז!A246)=הלוואות!$F$6,הלוואות!$G$6,0),0),0)+IF(A246&gt;=הלוואות!$D$7,IF(מרכז!A246&lt;=הלוואות!$E$7,IF(DAY(מרכז!A246)=הלוואות!$F$7,הלוואות!$G$7,0),0),0)+IF(A246&gt;=הלוואות!$D$8,IF(מרכז!A246&lt;=הלוואות!$E$8,IF(DAY(מרכז!A246)=הלוואות!$F$8,הלוואות!$G$8,0),0),0)+IF(A246&gt;=הלוואות!$D$9,IF(מרכז!A246&lt;=הלוואות!$E$9,IF(DAY(מרכז!A246)=הלוואות!$F$9,הלוואות!$G$9,0),0),0)+IF(A246&gt;=הלוואות!$D$10,IF(מרכז!A246&lt;=הלוואות!$E$10,IF(DAY(מרכז!A246)=הלוואות!$F$10,הלוואות!$G$10,0),0),0)+IF(A246&gt;=הלוואות!$D$11,IF(מרכז!A246&lt;=הלוואות!$E$11,IF(DAY(מרכז!A246)=הלוואות!$F$11,הלוואות!$G$11,0),0),0)+IF(A246&gt;=הלוואות!$D$12,IF(מרכז!A246&lt;=הלוואות!$E$12,IF(DAY(מרכז!A246)=הלוואות!$F$12,הלוואות!$G$12,0),0),0)+IF(A246&gt;=הלוואות!$D$13,IF(מרכז!A246&lt;=הלוואות!$E$13,IF(DAY(מרכז!A246)=הלוואות!$F$13,הלוואות!$G$13,0),0),0)+IF(A246&gt;=הלוואות!$D$14,IF(מרכז!A246&lt;=הלוואות!$E$14,IF(DAY(מרכז!A246)=הלוואות!$F$14,הלוואות!$G$14,0),0),0)+IF(A246&gt;=הלוואות!$D$15,IF(מרכז!A246&lt;=הלוואות!$E$15,IF(DAY(מרכז!A246)=הלוואות!$F$15,הלוואות!$G$15,0),0),0)+IF(A246&gt;=הלוואות!$D$16,IF(מרכז!A246&lt;=הלוואות!$E$16,IF(DAY(מרכז!A246)=הלוואות!$F$16,הלוואות!$G$16,0),0),0)+IF(A246&gt;=הלוואות!$D$17,IF(מרכז!A246&lt;=הלוואות!$E$17,IF(DAY(מרכז!A246)=הלוואות!$F$17,הלוואות!$G$17,0),0),0)+IF(A246&gt;=הלוואות!$D$18,IF(מרכז!A246&lt;=הלוואות!$E$18,IF(DAY(מרכז!A246)=הלוואות!$F$18,הלוואות!$G$18,0),0),0)+IF(A246&gt;=הלוואות!$D$19,IF(מרכז!A246&lt;=הלוואות!$E$19,IF(DAY(מרכז!A246)=הלוואות!$F$19,הלוואות!$G$19,0),0),0)+IF(A246&gt;=הלוואות!$D$20,IF(מרכז!A246&lt;=הלוואות!$E$20,IF(DAY(מרכז!A246)=הלוואות!$F$20,הלוואות!$G$20,0),0),0)+IF(A246&gt;=הלוואות!$D$21,IF(מרכז!A246&lt;=הלוואות!$E$21,IF(DAY(מרכז!A246)=הלוואות!$F$21,הלוואות!$G$21,0),0),0)+IF(A246&gt;=הלוואות!$D$22,IF(מרכז!A246&lt;=הלוואות!$E$22,IF(DAY(מרכז!A246)=הלוואות!$F$22,הלוואות!$G$22,0),0),0)+IF(A246&gt;=הלוואות!$D$23,IF(מרכז!A246&lt;=הלוואות!$E$23,IF(DAY(מרכז!A246)=הלוואות!$F$23,הלוואות!$G$23,0),0),0)+IF(A246&gt;=הלוואות!$D$24,IF(מרכז!A246&lt;=הלוואות!$E$24,IF(DAY(מרכז!A246)=הלוואות!$F$24,הלוואות!$G$24,0),0),0)+IF(A246&gt;=הלוואות!$D$25,IF(מרכז!A246&lt;=הלוואות!$E$25,IF(DAY(מרכז!A246)=הלוואות!$F$25,הלוואות!$G$25,0),0),0)+IF(A246&gt;=הלוואות!$D$26,IF(מרכז!A246&lt;=הלוואות!$E$26,IF(DAY(מרכז!A246)=הלוואות!$F$26,הלוואות!$G$26,0),0),0)+IF(A246&gt;=הלוואות!$D$27,IF(מרכז!A246&lt;=הלוואות!$E$27,IF(DAY(מרכז!A246)=הלוואות!$F$27,הלוואות!$G$27,0),0),0)+IF(A246&gt;=הלוואות!$D$28,IF(מרכז!A246&lt;=הלוואות!$E$28,IF(DAY(מרכז!A246)=הלוואות!$F$28,הלוואות!$G$28,0),0),0)+IF(A246&gt;=הלוואות!$D$29,IF(מרכז!A246&lt;=הלוואות!$E$29,IF(DAY(מרכז!A246)=הלוואות!$F$29,הלוואות!$G$29,0),0),0)+IF(A246&gt;=הלוואות!$D$30,IF(מרכז!A246&lt;=הלוואות!$E$30,IF(DAY(מרכז!A246)=הלוואות!$F$30,הלוואות!$G$30,0),0),0)+IF(A246&gt;=הלוואות!$D$31,IF(מרכז!A246&lt;=הלוואות!$E$31,IF(DAY(מרכז!A246)=הלוואות!$F$31,הלוואות!$G$31,0),0),0)+IF(A246&gt;=הלוואות!$D$32,IF(מרכז!A246&lt;=הלוואות!$E$32,IF(DAY(מרכז!A246)=הלוואות!$F$32,הלוואות!$G$32,0),0),0)+IF(A246&gt;=הלוואות!$D$33,IF(מרכז!A246&lt;=הלוואות!$E$33,IF(DAY(מרכז!A246)=הלוואות!$F$33,הלוואות!$G$33,0),0),0)+IF(A246&gt;=הלוואות!$D$34,IF(מרכז!A246&lt;=הלוואות!$E$34,IF(DAY(מרכז!A246)=הלוואות!$F$34,הלוואות!$G$34,0),0),0)</f>
        <v>0</v>
      </c>
      <c r="E246" s="93">
        <f>SUMIF(הלוואות!$D$46:$D$65,מרכז!A246,הלוואות!$E$46:$E$65)</f>
        <v>0</v>
      </c>
      <c r="F246" s="93">
        <f>SUMIF(נכנסים!$A$5:$A$5890,מרכז!A246,נכנסים!$B$5:$B$5890)</f>
        <v>0</v>
      </c>
      <c r="G246" s="94"/>
      <c r="H246" s="94"/>
      <c r="I246" s="94"/>
      <c r="J246" s="99">
        <f t="shared" si="3"/>
        <v>50000</v>
      </c>
    </row>
    <row r="247" spans="1:10">
      <c r="A247" s="153">
        <v>45900</v>
      </c>
      <c r="B247" s="93">
        <f>SUMIF(יוצאים!$A$5:$A$5835,מרכז!A247,יוצאים!$D$5:$D$5835)</f>
        <v>0</v>
      </c>
      <c r="C247" s="93">
        <f>HLOOKUP(DAY($A247),'טב.הו"ק'!$G$4:$AK$162,'טב.הו"ק'!$A$162+2,FALSE)</f>
        <v>0</v>
      </c>
      <c r="D247" s="93">
        <f>IF(A247&gt;=הלוואות!$D$5,IF(מרכז!A247&lt;=הלוואות!$E$5,IF(DAY(מרכז!A247)=הלוואות!$F$5,הלוואות!$G$5,0),0),0)+IF(A247&gt;=הלוואות!$D$6,IF(מרכז!A247&lt;=הלוואות!$E$6,IF(DAY(מרכז!A247)=הלוואות!$F$6,הלוואות!$G$6,0),0),0)+IF(A247&gt;=הלוואות!$D$7,IF(מרכז!A247&lt;=הלוואות!$E$7,IF(DAY(מרכז!A247)=הלוואות!$F$7,הלוואות!$G$7,0),0),0)+IF(A247&gt;=הלוואות!$D$8,IF(מרכז!A247&lt;=הלוואות!$E$8,IF(DAY(מרכז!A247)=הלוואות!$F$8,הלוואות!$G$8,0),0),0)+IF(A247&gt;=הלוואות!$D$9,IF(מרכז!A247&lt;=הלוואות!$E$9,IF(DAY(מרכז!A247)=הלוואות!$F$9,הלוואות!$G$9,0),0),0)+IF(A247&gt;=הלוואות!$D$10,IF(מרכז!A247&lt;=הלוואות!$E$10,IF(DAY(מרכז!A247)=הלוואות!$F$10,הלוואות!$G$10,0),0),0)+IF(A247&gt;=הלוואות!$D$11,IF(מרכז!A247&lt;=הלוואות!$E$11,IF(DAY(מרכז!A247)=הלוואות!$F$11,הלוואות!$G$11,0),0),0)+IF(A247&gt;=הלוואות!$D$12,IF(מרכז!A247&lt;=הלוואות!$E$12,IF(DAY(מרכז!A247)=הלוואות!$F$12,הלוואות!$G$12,0),0),0)+IF(A247&gt;=הלוואות!$D$13,IF(מרכז!A247&lt;=הלוואות!$E$13,IF(DAY(מרכז!A247)=הלוואות!$F$13,הלוואות!$G$13,0),0),0)+IF(A247&gt;=הלוואות!$D$14,IF(מרכז!A247&lt;=הלוואות!$E$14,IF(DAY(מרכז!A247)=הלוואות!$F$14,הלוואות!$G$14,0),0),0)+IF(A247&gt;=הלוואות!$D$15,IF(מרכז!A247&lt;=הלוואות!$E$15,IF(DAY(מרכז!A247)=הלוואות!$F$15,הלוואות!$G$15,0),0),0)+IF(A247&gt;=הלוואות!$D$16,IF(מרכז!A247&lt;=הלוואות!$E$16,IF(DAY(מרכז!A247)=הלוואות!$F$16,הלוואות!$G$16,0),0),0)+IF(A247&gt;=הלוואות!$D$17,IF(מרכז!A247&lt;=הלוואות!$E$17,IF(DAY(מרכז!A247)=הלוואות!$F$17,הלוואות!$G$17,0),0),0)+IF(A247&gt;=הלוואות!$D$18,IF(מרכז!A247&lt;=הלוואות!$E$18,IF(DAY(מרכז!A247)=הלוואות!$F$18,הלוואות!$G$18,0),0),0)+IF(A247&gt;=הלוואות!$D$19,IF(מרכז!A247&lt;=הלוואות!$E$19,IF(DAY(מרכז!A247)=הלוואות!$F$19,הלוואות!$G$19,0),0),0)+IF(A247&gt;=הלוואות!$D$20,IF(מרכז!A247&lt;=הלוואות!$E$20,IF(DAY(מרכז!A247)=הלוואות!$F$20,הלוואות!$G$20,0),0),0)+IF(A247&gt;=הלוואות!$D$21,IF(מרכז!A247&lt;=הלוואות!$E$21,IF(DAY(מרכז!A247)=הלוואות!$F$21,הלוואות!$G$21,0),0),0)+IF(A247&gt;=הלוואות!$D$22,IF(מרכז!A247&lt;=הלוואות!$E$22,IF(DAY(מרכז!A247)=הלוואות!$F$22,הלוואות!$G$22,0),0),0)+IF(A247&gt;=הלוואות!$D$23,IF(מרכז!A247&lt;=הלוואות!$E$23,IF(DAY(מרכז!A247)=הלוואות!$F$23,הלוואות!$G$23,0),0),0)+IF(A247&gt;=הלוואות!$D$24,IF(מרכז!A247&lt;=הלוואות!$E$24,IF(DAY(מרכז!A247)=הלוואות!$F$24,הלוואות!$G$24,0),0),0)+IF(A247&gt;=הלוואות!$D$25,IF(מרכז!A247&lt;=הלוואות!$E$25,IF(DAY(מרכז!A247)=הלוואות!$F$25,הלוואות!$G$25,0),0),0)+IF(A247&gt;=הלוואות!$D$26,IF(מרכז!A247&lt;=הלוואות!$E$26,IF(DAY(מרכז!A247)=הלוואות!$F$26,הלוואות!$G$26,0),0),0)+IF(A247&gt;=הלוואות!$D$27,IF(מרכז!A247&lt;=הלוואות!$E$27,IF(DAY(מרכז!A247)=הלוואות!$F$27,הלוואות!$G$27,0),0),0)+IF(A247&gt;=הלוואות!$D$28,IF(מרכז!A247&lt;=הלוואות!$E$28,IF(DAY(מרכז!A247)=הלוואות!$F$28,הלוואות!$G$28,0),0),0)+IF(A247&gt;=הלוואות!$D$29,IF(מרכז!A247&lt;=הלוואות!$E$29,IF(DAY(מרכז!A247)=הלוואות!$F$29,הלוואות!$G$29,0),0),0)+IF(A247&gt;=הלוואות!$D$30,IF(מרכז!A247&lt;=הלוואות!$E$30,IF(DAY(מרכז!A247)=הלוואות!$F$30,הלוואות!$G$30,0),0),0)+IF(A247&gt;=הלוואות!$D$31,IF(מרכז!A247&lt;=הלוואות!$E$31,IF(DAY(מרכז!A247)=הלוואות!$F$31,הלוואות!$G$31,0),0),0)+IF(A247&gt;=הלוואות!$D$32,IF(מרכז!A247&lt;=הלוואות!$E$32,IF(DAY(מרכז!A247)=הלוואות!$F$32,הלוואות!$G$32,0),0),0)+IF(A247&gt;=הלוואות!$D$33,IF(מרכז!A247&lt;=הלוואות!$E$33,IF(DAY(מרכז!A247)=הלוואות!$F$33,הלוואות!$G$33,0),0),0)+IF(A247&gt;=הלוואות!$D$34,IF(מרכז!A247&lt;=הלוואות!$E$34,IF(DAY(מרכז!A247)=הלוואות!$F$34,הלוואות!$G$34,0),0),0)</f>
        <v>0</v>
      </c>
      <c r="E247" s="93">
        <f>SUMIF(הלוואות!$D$46:$D$65,מרכז!A247,הלוואות!$E$46:$E$65)</f>
        <v>0</v>
      </c>
      <c r="F247" s="93">
        <f>SUMIF(נכנסים!$A$5:$A$5890,מרכז!A247,נכנסים!$B$5:$B$5890)</f>
        <v>0</v>
      </c>
      <c r="G247" s="94"/>
      <c r="H247" s="94"/>
      <c r="I247" s="94"/>
      <c r="J247" s="99">
        <f t="shared" si="3"/>
        <v>50000</v>
      </c>
    </row>
    <row r="248" spans="1:10">
      <c r="A248" s="153">
        <v>45901</v>
      </c>
      <c r="B248" s="93">
        <f>SUMIF(יוצאים!$A$5:$A$5835,מרכז!A248,יוצאים!$D$5:$D$5835)</f>
        <v>0</v>
      </c>
      <c r="C248" s="93">
        <f>HLOOKUP(DAY($A248),'טב.הו"ק'!$G$4:$AK$162,'טב.הו"ק'!$A$162+2,FALSE)</f>
        <v>0</v>
      </c>
      <c r="D248" s="93">
        <f>IF(A248&gt;=הלוואות!$D$5,IF(מרכז!A248&lt;=הלוואות!$E$5,IF(DAY(מרכז!A248)=הלוואות!$F$5,הלוואות!$G$5,0),0),0)+IF(A248&gt;=הלוואות!$D$6,IF(מרכז!A248&lt;=הלוואות!$E$6,IF(DAY(מרכז!A248)=הלוואות!$F$6,הלוואות!$G$6,0),0),0)+IF(A248&gt;=הלוואות!$D$7,IF(מרכז!A248&lt;=הלוואות!$E$7,IF(DAY(מרכז!A248)=הלוואות!$F$7,הלוואות!$G$7,0),0),0)+IF(A248&gt;=הלוואות!$D$8,IF(מרכז!A248&lt;=הלוואות!$E$8,IF(DAY(מרכז!A248)=הלוואות!$F$8,הלוואות!$G$8,0),0),0)+IF(A248&gt;=הלוואות!$D$9,IF(מרכז!A248&lt;=הלוואות!$E$9,IF(DAY(מרכז!A248)=הלוואות!$F$9,הלוואות!$G$9,0),0),0)+IF(A248&gt;=הלוואות!$D$10,IF(מרכז!A248&lt;=הלוואות!$E$10,IF(DAY(מרכז!A248)=הלוואות!$F$10,הלוואות!$G$10,0),0),0)+IF(A248&gt;=הלוואות!$D$11,IF(מרכז!A248&lt;=הלוואות!$E$11,IF(DAY(מרכז!A248)=הלוואות!$F$11,הלוואות!$G$11,0),0),0)+IF(A248&gt;=הלוואות!$D$12,IF(מרכז!A248&lt;=הלוואות!$E$12,IF(DAY(מרכז!A248)=הלוואות!$F$12,הלוואות!$G$12,0),0),0)+IF(A248&gt;=הלוואות!$D$13,IF(מרכז!A248&lt;=הלוואות!$E$13,IF(DAY(מרכז!A248)=הלוואות!$F$13,הלוואות!$G$13,0),0),0)+IF(A248&gt;=הלוואות!$D$14,IF(מרכז!A248&lt;=הלוואות!$E$14,IF(DAY(מרכז!A248)=הלוואות!$F$14,הלוואות!$G$14,0),0),0)+IF(A248&gt;=הלוואות!$D$15,IF(מרכז!A248&lt;=הלוואות!$E$15,IF(DAY(מרכז!A248)=הלוואות!$F$15,הלוואות!$G$15,0),0),0)+IF(A248&gt;=הלוואות!$D$16,IF(מרכז!A248&lt;=הלוואות!$E$16,IF(DAY(מרכז!A248)=הלוואות!$F$16,הלוואות!$G$16,0),0),0)+IF(A248&gt;=הלוואות!$D$17,IF(מרכז!A248&lt;=הלוואות!$E$17,IF(DAY(מרכז!A248)=הלוואות!$F$17,הלוואות!$G$17,0),0),0)+IF(A248&gt;=הלוואות!$D$18,IF(מרכז!A248&lt;=הלוואות!$E$18,IF(DAY(מרכז!A248)=הלוואות!$F$18,הלוואות!$G$18,0),0),0)+IF(A248&gt;=הלוואות!$D$19,IF(מרכז!A248&lt;=הלוואות!$E$19,IF(DAY(מרכז!A248)=הלוואות!$F$19,הלוואות!$G$19,0),0),0)+IF(A248&gt;=הלוואות!$D$20,IF(מרכז!A248&lt;=הלוואות!$E$20,IF(DAY(מרכז!A248)=הלוואות!$F$20,הלוואות!$G$20,0),0),0)+IF(A248&gt;=הלוואות!$D$21,IF(מרכז!A248&lt;=הלוואות!$E$21,IF(DAY(מרכז!A248)=הלוואות!$F$21,הלוואות!$G$21,0),0),0)+IF(A248&gt;=הלוואות!$D$22,IF(מרכז!A248&lt;=הלוואות!$E$22,IF(DAY(מרכז!A248)=הלוואות!$F$22,הלוואות!$G$22,0),0),0)+IF(A248&gt;=הלוואות!$D$23,IF(מרכז!A248&lt;=הלוואות!$E$23,IF(DAY(מרכז!A248)=הלוואות!$F$23,הלוואות!$G$23,0),0),0)+IF(A248&gt;=הלוואות!$D$24,IF(מרכז!A248&lt;=הלוואות!$E$24,IF(DAY(מרכז!A248)=הלוואות!$F$24,הלוואות!$G$24,0),0),0)+IF(A248&gt;=הלוואות!$D$25,IF(מרכז!A248&lt;=הלוואות!$E$25,IF(DAY(מרכז!A248)=הלוואות!$F$25,הלוואות!$G$25,0),0),0)+IF(A248&gt;=הלוואות!$D$26,IF(מרכז!A248&lt;=הלוואות!$E$26,IF(DAY(מרכז!A248)=הלוואות!$F$26,הלוואות!$G$26,0),0),0)+IF(A248&gt;=הלוואות!$D$27,IF(מרכז!A248&lt;=הלוואות!$E$27,IF(DAY(מרכז!A248)=הלוואות!$F$27,הלוואות!$G$27,0),0),0)+IF(A248&gt;=הלוואות!$D$28,IF(מרכז!A248&lt;=הלוואות!$E$28,IF(DAY(מרכז!A248)=הלוואות!$F$28,הלוואות!$G$28,0),0),0)+IF(A248&gt;=הלוואות!$D$29,IF(מרכז!A248&lt;=הלוואות!$E$29,IF(DAY(מרכז!A248)=הלוואות!$F$29,הלוואות!$G$29,0),0),0)+IF(A248&gt;=הלוואות!$D$30,IF(מרכז!A248&lt;=הלוואות!$E$30,IF(DAY(מרכז!A248)=הלוואות!$F$30,הלוואות!$G$30,0),0),0)+IF(A248&gt;=הלוואות!$D$31,IF(מרכז!A248&lt;=הלוואות!$E$31,IF(DAY(מרכז!A248)=הלוואות!$F$31,הלוואות!$G$31,0),0),0)+IF(A248&gt;=הלוואות!$D$32,IF(מרכז!A248&lt;=הלוואות!$E$32,IF(DAY(מרכז!A248)=הלוואות!$F$32,הלוואות!$G$32,0),0),0)+IF(A248&gt;=הלוואות!$D$33,IF(מרכז!A248&lt;=הלוואות!$E$33,IF(DAY(מרכז!A248)=הלוואות!$F$33,הלוואות!$G$33,0),0),0)+IF(A248&gt;=הלוואות!$D$34,IF(מרכז!A248&lt;=הלוואות!$E$34,IF(DAY(מרכז!A248)=הלוואות!$F$34,הלוואות!$G$34,0),0),0)</f>
        <v>0</v>
      </c>
      <c r="E248" s="93">
        <f>SUMIF(הלוואות!$D$46:$D$65,מרכז!A248,הלוואות!$E$46:$E$65)</f>
        <v>0</v>
      </c>
      <c r="F248" s="93">
        <f>SUMIF(נכנסים!$A$5:$A$5890,מרכז!A248,נכנסים!$B$5:$B$5890)</f>
        <v>0</v>
      </c>
      <c r="G248" s="94"/>
      <c r="H248" s="94"/>
      <c r="I248" s="94"/>
      <c r="J248" s="99">
        <f t="shared" si="3"/>
        <v>50000</v>
      </c>
    </row>
    <row r="249" spans="1:10">
      <c r="A249" s="153">
        <v>45902</v>
      </c>
      <c r="B249" s="93">
        <f>SUMIF(יוצאים!$A$5:$A$5835,מרכז!A249,יוצאים!$D$5:$D$5835)</f>
        <v>0</v>
      </c>
      <c r="C249" s="93">
        <f>HLOOKUP(DAY($A249),'טב.הו"ק'!$G$4:$AK$162,'טב.הו"ק'!$A$162+2,FALSE)</f>
        <v>0</v>
      </c>
      <c r="D249" s="93">
        <f>IF(A249&gt;=הלוואות!$D$5,IF(מרכז!A249&lt;=הלוואות!$E$5,IF(DAY(מרכז!A249)=הלוואות!$F$5,הלוואות!$G$5,0),0),0)+IF(A249&gt;=הלוואות!$D$6,IF(מרכז!A249&lt;=הלוואות!$E$6,IF(DAY(מרכז!A249)=הלוואות!$F$6,הלוואות!$G$6,0),0),0)+IF(A249&gt;=הלוואות!$D$7,IF(מרכז!A249&lt;=הלוואות!$E$7,IF(DAY(מרכז!A249)=הלוואות!$F$7,הלוואות!$G$7,0),0),0)+IF(A249&gt;=הלוואות!$D$8,IF(מרכז!A249&lt;=הלוואות!$E$8,IF(DAY(מרכז!A249)=הלוואות!$F$8,הלוואות!$G$8,0),0),0)+IF(A249&gt;=הלוואות!$D$9,IF(מרכז!A249&lt;=הלוואות!$E$9,IF(DAY(מרכז!A249)=הלוואות!$F$9,הלוואות!$G$9,0),0),0)+IF(A249&gt;=הלוואות!$D$10,IF(מרכז!A249&lt;=הלוואות!$E$10,IF(DAY(מרכז!A249)=הלוואות!$F$10,הלוואות!$G$10,0),0),0)+IF(A249&gt;=הלוואות!$D$11,IF(מרכז!A249&lt;=הלוואות!$E$11,IF(DAY(מרכז!A249)=הלוואות!$F$11,הלוואות!$G$11,0),0),0)+IF(A249&gt;=הלוואות!$D$12,IF(מרכז!A249&lt;=הלוואות!$E$12,IF(DAY(מרכז!A249)=הלוואות!$F$12,הלוואות!$G$12,0),0),0)+IF(A249&gt;=הלוואות!$D$13,IF(מרכז!A249&lt;=הלוואות!$E$13,IF(DAY(מרכז!A249)=הלוואות!$F$13,הלוואות!$G$13,0),0),0)+IF(A249&gt;=הלוואות!$D$14,IF(מרכז!A249&lt;=הלוואות!$E$14,IF(DAY(מרכז!A249)=הלוואות!$F$14,הלוואות!$G$14,0),0),0)+IF(A249&gt;=הלוואות!$D$15,IF(מרכז!A249&lt;=הלוואות!$E$15,IF(DAY(מרכז!A249)=הלוואות!$F$15,הלוואות!$G$15,0),0),0)+IF(A249&gt;=הלוואות!$D$16,IF(מרכז!A249&lt;=הלוואות!$E$16,IF(DAY(מרכז!A249)=הלוואות!$F$16,הלוואות!$G$16,0),0),0)+IF(A249&gt;=הלוואות!$D$17,IF(מרכז!A249&lt;=הלוואות!$E$17,IF(DAY(מרכז!A249)=הלוואות!$F$17,הלוואות!$G$17,0),0),0)+IF(A249&gt;=הלוואות!$D$18,IF(מרכז!A249&lt;=הלוואות!$E$18,IF(DAY(מרכז!A249)=הלוואות!$F$18,הלוואות!$G$18,0),0),0)+IF(A249&gt;=הלוואות!$D$19,IF(מרכז!A249&lt;=הלוואות!$E$19,IF(DAY(מרכז!A249)=הלוואות!$F$19,הלוואות!$G$19,0),0),0)+IF(A249&gt;=הלוואות!$D$20,IF(מרכז!A249&lt;=הלוואות!$E$20,IF(DAY(מרכז!A249)=הלוואות!$F$20,הלוואות!$G$20,0),0),0)+IF(A249&gt;=הלוואות!$D$21,IF(מרכז!A249&lt;=הלוואות!$E$21,IF(DAY(מרכז!A249)=הלוואות!$F$21,הלוואות!$G$21,0),0),0)+IF(A249&gt;=הלוואות!$D$22,IF(מרכז!A249&lt;=הלוואות!$E$22,IF(DAY(מרכז!A249)=הלוואות!$F$22,הלוואות!$G$22,0),0),0)+IF(A249&gt;=הלוואות!$D$23,IF(מרכז!A249&lt;=הלוואות!$E$23,IF(DAY(מרכז!A249)=הלוואות!$F$23,הלוואות!$G$23,0),0),0)+IF(A249&gt;=הלוואות!$D$24,IF(מרכז!A249&lt;=הלוואות!$E$24,IF(DAY(מרכז!A249)=הלוואות!$F$24,הלוואות!$G$24,0),0),0)+IF(A249&gt;=הלוואות!$D$25,IF(מרכז!A249&lt;=הלוואות!$E$25,IF(DAY(מרכז!A249)=הלוואות!$F$25,הלוואות!$G$25,0),0),0)+IF(A249&gt;=הלוואות!$D$26,IF(מרכז!A249&lt;=הלוואות!$E$26,IF(DAY(מרכז!A249)=הלוואות!$F$26,הלוואות!$G$26,0),0),0)+IF(A249&gt;=הלוואות!$D$27,IF(מרכז!A249&lt;=הלוואות!$E$27,IF(DAY(מרכז!A249)=הלוואות!$F$27,הלוואות!$G$27,0),0),0)+IF(A249&gt;=הלוואות!$D$28,IF(מרכז!A249&lt;=הלוואות!$E$28,IF(DAY(מרכז!A249)=הלוואות!$F$28,הלוואות!$G$28,0),0),0)+IF(A249&gt;=הלוואות!$D$29,IF(מרכז!A249&lt;=הלוואות!$E$29,IF(DAY(מרכז!A249)=הלוואות!$F$29,הלוואות!$G$29,0),0),0)+IF(A249&gt;=הלוואות!$D$30,IF(מרכז!A249&lt;=הלוואות!$E$30,IF(DAY(מרכז!A249)=הלוואות!$F$30,הלוואות!$G$30,0),0),0)+IF(A249&gt;=הלוואות!$D$31,IF(מרכז!A249&lt;=הלוואות!$E$31,IF(DAY(מרכז!A249)=הלוואות!$F$31,הלוואות!$G$31,0),0),0)+IF(A249&gt;=הלוואות!$D$32,IF(מרכז!A249&lt;=הלוואות!$E$32,IF(DAY(מרכז!A249)=הלוואות!$F$32,הלוואות!$G$32,0),0),0)+IF(A249&gt;=הלוואות!$D$33,IF(מרכז!A249&lt;=הלוואות!$E$33,IF(DAY(מרכז!A249)=הלוואות!$F$33,הלוואות!$G$33,0),0),0)+IF(A249&gt;=הלוואות!$D$34,IF(מרכז!A249&lt;=הלוואות!$E$34,IF(DAY(מרכז!A249)=הלוואות!$F$34,הלוואות!$G$34,0),0),0)</f>
        <v>0</v>
      </c>
      <c r="E249" s="93">
        <f>SUMIF(הלוואות!$D$46:$D$65,מרכז!A249,הלוואות!$E$46:$E$65)</f>
        <v>0</v>
      </c>
      <c r="F249" s="93">
        <f>SUMIF(נכנסים!$A$5:$A$5890,מרכז!A249,נכנסים!$B$5:$B$5890)</f>
        <v>0</v>
      </c>
      <c r="G249" s="94"/>
      <c r="H249" s="94"/>
      <c r="I249" s="94"/>
      <c r="J249" s="99">
        <f t="shared" si="3"/>
        <v>50000</v>
      </c>
    </row>
    <row r="250" spans="1:10">
      <c r="A250" s="153">
        <v>45903</v>
      </c>
      <c r="B250" s="93">
        <f>SUMIF(יוצאים!$A$5:$A$5835,מרכז!A250,יוצאים!$D$5:$D$5835)</f>
        <v>0</v>
      </c>
      <c r="C250" s="93">
        <f>HLOOKUP(DAY($A250),'טב.הו"ק'!$G$4:$AK$162,'טב.הו"ק'!$A$162+2,FALSE)</f>
        <v>0</v>
      </c>
      <c r="D250" s="93">
        <f>IF(A250&gt;=הלוואות!$D$5,IF(מרכז!A250&lt;=הלוואות!$E$5,IF(DAY(מרכז!A250)=הלוואות!$F$5,הלוואות!$G$5,0),0),0)+IF(A250&gt;=הלוואות!$D$6,IF(מרכז!A250&lt;=הלוואות!$E$6,IF(DAY(מרכז!A250)=הלוואות!$F$6,הלוואות!$G$6,0),0),0)+IF(A250&gt;=הלוואות!$D$7,IF(מרכז!A250&lt;=הלוואות!$E$7,IF(DAY(מרכז!A250)=הלוואות!$F$7,הלוואות!$G$7,0),0),0)+IF(A250&gt;=הלוואות!$D$8,IF(מרכז!A250&lt;=הלוואות!$E$8,IF(DAY(מרכז!A250)=הלוואות!$F$8,הלוואות!$G$8,0),0),0)+IF(A250&gt;=הלוואות!$D$9,IF(מרכז!A250&lt;=הלוואות!$E$9,IF(DAY(מרכז!A250)=הלוואות!$F$9,הלוואות!$G$9,0),0),0)+IF(A250&gt;=הלוואות!$D$10,IF(מרכז!A250&lt;=הלוואות!$E$10,IF(DAY(מרכז!A250)=הלוואות!$F$10,הלוואות!$G$10,0),0),0)+IF(A250&gt;=הלוואות!$D$11,IF(מרכז!A250&lt;=הלוואות!$E$11,IF(DAY(מרכז!A250)=הלוואות!$F$11,הלוואות!$G$11,0),0),0)+IF(A250&gt;=הלוואות!$D$12,IF(מרכז!A250&lt;=הלוואות!$E$12,IF(DAY(מרכז!A250)=הלוואות!$F$12,הלוואות!$G$12,0),0),0)+IF(A250&gt;=הלוואות!$D$13,IF(מרכז!A250&lt;=הלוואות!$E$13,IF(DAY(מרכז!A250)=הלוואות!$F$13,הלוואות!$G$13,0),0),0)+IF(A250&gt;=הלוואות!$D$14,IF(מרכז!A250&lt;=הלוואות!$E$14,IF(DAY(מרכז!A250)=הלוואות!$F$14,הלוואות!$G$14,0),0),0)+IF(A250&gt;=הלוואות!$D$15,IF(מרכז!A250&lt;=הלוואות!$E$15,IF(DAY(מרכז!A250)=הלוואות!$F$15,הלוואות!$G$15,0),0),0)+IF(A250&gt;=הלוואות!$D$16,IF(מרכז!A250&lt;=הלוואות!$E$16,IF(DAY(מרכז!A250)=הלוואות!$F$16,הלוואות!$G$16,0),0),0)+IF(A250&gt;=הלוואות!$D$17,IF(מרכז!A250&lt;=הלוואות!$E$17,IF(DAY(מרכז!A250)=הלוואות!$F$17,הלוואות!$G$17,0),0),0)+IF(A250&gt;=הלוואות!$D$18,IF(מרכז!A250&lt;=הלוואות!$E$18,IF(DAY(מרכז!A250)=הלוואות!$F$18,הלוואות!$G$18,0),0),0)+IF(A250&gt;=הלוואות!$D$19,IF(מרכז!A250&lt;=הלוואות!$E$19,IF(DAY(מרכז!A250)=הלוואות!$F$19,הלוואות!$G$19,0),0),0)+IF(A250&gt;=הלוואות!$D$20,IF(מרכז!A250&lt;=הלוואות!$E$20,IF(DAY(מרכז!A250)=הלוואות!$F$20,הלוואות!$G$20,0),0),0)+IF(A250&gt;=הלוואות!$D$21,IF(מרכז!A250&lt;=הלוואות!$E$21,IF(DAY(מרכז!A250)=הלוואות!$F$21,הלוואות!$G$21,0),0),0)+IF(A250&gt;=הלוואות!$D$22,IF(מרכז!A250&lt;=הלוואות!$E$22,IF(DAY(מרכז!A250)=הלוואות!$F$22,הלוואות!$G$22,0),0),0)+IF(A250&gt;=הלוואות!$D$23,IF(מרכז!A250&lt;=הלוואות!$E$23,IF(DAY(מרכז!A250)=הלוואות!$F$23,הלוואות!$G$23,0),0),0)+IF(A250&gt;=הלוואות!$D$24,IF(מרכז!A250&lt;=הלוואות!$E$24,IF(DAY(מרכז!A250)=הלוואות!$F$24,הלוואות!$G$24,0),0),0)+IF(A250&gt;=הלוואות!$D$25,IF(מרכז!A250&lt;=הלוואות!$E$25,IF(DAY(מרכז!A250)=הלוואות!$F$25,הלוואות!$G$25,0),0),0)+IF(A250&gt;=הלוואות!$D$26,IF(מרכז!A250&lt;=הלוואות!$E$26,IF(DAY(מרכז!A250)=הלוואות!$F$26,הלוואות!$G$26,0),0),0)+IF(A250&gt;=הלוואות!$D$27,IF(מרכז!A250&lt;=הלוואות!$E$27,IF(DAY(מרכז!A250)=הלוואות!$F$27,הלוואות!$G$27,0),0),0)+IF(A250&gt;=הלוואות!$D$28,IF(מרכז!A250&lt;=הלוואות!$E$28,IF(DAY(מרכז!A250)=הלוואות!$F$28,הלוואות!$G$28,0),0),0)+IF(A250&gt;=הלוואות!$D$29,IF(מרכז!A250&lt;=הלוואות!$E$29,IF(DAY(מרכז!A250)=הלוואות!$F$29,הלוואות!$G$29,0),0),0)+IF(A250&gt;=הלוואות!$D$30,IF(מרכז!A250&lt;=הלוואות!$E$30,IF(DAY(מרכז!A250)=הלוואות!$F$30,הלוואות!$G$30,0),0),0)+IF(A250&gt;=הלוואות!$D$31,IF(מרכז!A250&lt;=הלוואות!$E$31,IF(DAY(מרכז!A250)=הלוואות!$F$31,הלוואות!$G$31,0),0),0)+IF(A250&gt;=הלוואות!$D$32,IF(מרכז!A250&lt;=הלוואות!$E$32,IF(DAY(מרכז!A250)=הלוואות!$F$32,הלוואות!$G$32,0),0),0)+IF(A250&gt;=הלוואות!$D$33,IF(מרכז!A250&lt;=הלוואות!$E$33,IF(DAY(מרכז!A250)=הלוואות!$F$33,הלוואות!$G$33,0),0),0)+IF(A250&gt;=הלוואות!$D$34,IF(מרכז!A250&lt;=הלוואות!$E$34,IF(DAY(מרכז!A250)=הלוואות!$F$34,הלוואות!$G$34,0),0),0)</f>
        <v>0</v>
      </c>
      <c r="E250" s="93">
        <f>SUMIF(הלוואות!$D$46:$D$65,מרכז!A250,הלוואות!$E$46:$E$65)</f>
        <v>0</v>
      </c>
      <c r="F250" s="93">
        <f>SUMIF(נכנסים!$A$5:$A$5890,מרכז!A250,נכנסים!$B$5:$B$5890)</f>
        <v>0</v>
      </c>
      <c r="G250" s="94"/>
      <c r="H250" s="94"/>
      <c r="I250" s="94"/>
      <c r="J250" s="99">
        <f t="shared" si="3"/>
        <v>50000</v>
      </c>
    </row>
    <row r="251" spans="1:10">
      <c r="A251" s="153">
        <v>45904</v>
      </c>
      <c r="B251" s="93">
        <f>SUMIF(יוצאים!$A$5:$A$5835,מרכז!A251,יוצאים!$D$5:$D$5835)</f>
        <v>0</v>
      </c>
      <c r="C251" s="93">
        <f>HLOOKUP(DAY($A251),'טב.הו"ק'!$G$4:$AK$162,'טב.הו"ק'!$A$162+2,FALSE)</f>
        <v>0</v>
      </c>
      <c r="D251" s="93">
        <f>IF(A251&gt;=הלוואות!$D$5,IF(מרכז!A251&lt;=הלוואות!$E$5,IF(DAY(מרכז!A251)=הלוואות!$F$5,הלוואות!$G$5,0),0),0)+IF(A251&gt;=הלוואות!$D$6,IF(מרכז!A251&lt;=הלוואות!$E$6,IF(DAY(מרכז!A251)=הלוואות!$F$6,הלוואות!$G$6,0),0),0)+IF(A251&gt;=הלוואות!$D$7,IF(מרכז!A251&lt;=הלוואות!$E$7,IF(DAY(מרכז!A251)=הלוואות!$F$7,הלוואות!$G$7,0),0),0)+IF(A251&gt;=הלוואות!$D$8,IF(מרכז!A251&lt;=הלוואות!$E$8,IF(DAY(מרכז!A251)=הלוואות!$F$8,הלוואות!$G$8,0),0),0)+IF(A251&gt;=הלוואות!$D$9,IF(מרכז!A251&lt;=הלוואות!$E$9,IF(DAY(מרכז!A251)=הלוואות!$F$9,הלוואות!$G$9,0),0),0)+IF(A251&gt;=הלוואות!$D$10,IF(מרכז!A251&lt;=הלוואות!$E$10,IF(DAY(מרכז!A251)=הלוואות!$F$10,הלוואות!$G$10,0),0),0)+IF(A251&gt;=הלוואות!$D$11,IF(מרכז!A251&lt;=הלוואות!$E$11,IF(DAY(מרכז!A251)=הלוואות!$F$11,הלוואות!$G$11,0),0),0)+IF(A251&gt;=הלוואות!$D$12,IF(מרכז!A251&lt;=הלוואות!$E$12,IF(DAY(מרכז!A251)=הלוואות!$F$12,הלוואות!$G$12,0),0),0)+IF(A251&gt;=הלוואות!$D$13,IF(מרכז!A251&lt;=הלוואות!$E$13,IF(DAY(מרכז!A251)=הלוואות!$F$13,הלוואות!$G$13,0),0),0)+IF(A251&gt;=הלוואות!$D$14,IF(מרכז!A251&lt;=הלוואות!$E$14,IF(DAY(מרכז!A251)=הלוואות!$F$14,הלוואות!$G$14,0),0),0)+IF(A251&gt;=הלוואות!$D$15,IF(מרכז!A251&lt;=הלוואות!$E$15,IF(DAY(מרכז!A251)=הלוואות!$F$15,הלוואות!$G$15,0),0),0)+IF(A251&gt;=הלוואות!$D$16,IF(מרכז!A251&lt;=הלוואות!$E$16,IF(DAY(מרכז!A251)=הלוואות!$F$16,הלוואות!$G$16,0),0),0)+IF(A251&gt;=הלוואות!$D$17,IF(מרכז!A251&lt;=הלוואות!$E$17,IF(DAY(מרכז!A251)=הלוואות!$F$17,הלוואות!$G$17,0),0),0)+IF(A251&gt;=הלוואות!$D$18,IF(מרכז!A251&lt;=הלוואות!$E$18,IF(DAY(מרכז!A251)=הלוואות!$F$18,הלוואות!$G$18,0),0),0)+IF(A251&gt;=הלוואות!$D$19,IF(מרכז!A251&lt;=הלוואות!$E$19,IF(DAY(מרכז!A251)=הלוואות!$F$19,הלוואות!$G$19,0),0),0)+IF(A251&gt;=הלוואות!$D$20,IF(מרכז!A251&lt;=הלוואות!$E$20,IF(DAY(מרכז!A251)=הלוואות!$F$20,הלוואות!$G$20,0),0),0)+IF(A251&gt;=הלוואות!$D$21,IF(מרכז!A251&lt;=הלוואות!$E$21,IF(DAY(מרכז!A251)=הלוואות!$F$21,הלוואות!$G$21,0),0),0)+IF(A251&gt;=הלוואות!$D$22,IF(מרכז!A251&lt;=הלוואות!$E$22,IF(DAY(מרכז!A251)=הלוואות!$F$22,הלוואות!$G$22,0),0),0)+IF(A251&gt;=הלוואות!$D$23,IF(מרכז!A251&lt;=הלוואות!$E$23,IF(DAY(מרכז!A251)=הלוואות!$F$23,הלוואות!$G$23,0),0),0)+IF(A251&gt;=הלוואות!$D$24,IF(מרכז!A251&lt;=הלוואות!$E$24,IF(DAY(מרכז!A251)=הלוואות!$F$24,הלוואות!$G$24,0),0),0)+IF(A251&gt;=הלוואות!$D$25,IF(מרכז!A251&lt;=הלוואות!$E$25,IF(DAY(מרכז!A251)=הלוואות!$F$25,הלוואות!$G$25,0),0),0)+IF(A251&gt;=הלוואות!$D$26,IF(מרכז!A251&lt;=הלוואות!$E$26,IF(DAY(מרכז!A251)=הלוואות!$F$26,הלוואות!$G$26,0),0),0)+IF(A251&gt;=הלוואות!$D$27,IF(מרכז!A251&lt;=הלוואות!$E$27,IF(DAY(מרכז!A251)=הלוואות!$F$27,הלוואות!$G$27,0),0),0)+IF(A251&gt;=הלוואות!$D$28,IF(מרכז!A251&lt;=הלוואות!$E$28,IF(DAY(מרכז!A251)=הלוואות!$F$28,הלוואות!$G$28,0),0),0)+IF(A251&gt;=הלוואות!$D$29,IF(מרכז!A251&lt;=הלוואות!$E$29,IF(DAY(מרכז!A251)=הלוואות!$F$29,הלוואות!$G$29,0),0),0)+IF(A251&gt;=הלוואות!$D$30,IF(מרכז!A251&lt;=הלוואות!$E$30,IF(DAY(מרכז!A251)=הלוואות!$F$30,הלוואות!$G$30,0),0),0)+IF(A251&gt;=הלוואות!$D$31,IF(מרכז!A251&lt;=הלוואות!$E$31,IF(DAY(מרכז!A251)=הלוואות!$F$31,הלוואות!$G$31,0),0),0)+IF(A251&gt;=הלוואות!$D$32,IF(מרכז!A251&lt;=הלוואות!$E$32,IF(DAY(מרכז!A251)=הלוואות!$F$32,הלוואות!$G$32,0),0),0)+IF(A251&gt;=הלוואות!$D$33,IF(מרכז!A251&lt;=הלוואות!$E$33,IF(DAY(מרכז!A251)=הלוואות!$F$33,הלוואות!$G$33,0),0),0)+IF(A251&gt;=הלוואות!$D$34,IF(מרכז!A251&lt;=הלוואות!$E$34,IF(DAY(מרכז!A251)=הלוואות!$F$34,הלוואות!$G$34,0),0),0)</f>
        <v>0</v>
      </c>
      <c r="E251" s="93">
        <f>SUMIF(הלוואות!$D$46:$D$65,מרכז!A251,הלוואות!$E$46:$E$65)</f>
        <v>0</v>
      </c>
      <c r="F251" s="93">
        <f>SUMIF(נכנסים!$A$5:$A$5890,מרכז!A251,נכנסים!$B$5:$B$5890)</f>
        <v>0</v>
      </c>
      <c r="G251" s="94"/>
      <c r="H251" s="94"/>
      <c r="I251" s="94"/>
      <c r="J251" s="99">
        <f t="shared" si="3"/>
        <v>50000</v>
      </c>
    </row>
    <row r="252" spans="1:10">
      <c r="A252" s="153">
        <v>45905</v>
      </c>
      <c r="B252" s="93">
        <f>SUMIF(יוצאים!$A$5:$A$5835,מרכז!A252,יוצאים!$D$5:$D$5835)</f>
        <v>0</v>
      </c>
      <c r="C252" s="93">
        <f>HLOOKUP(DAY($A252),'טב.הו"ק'!$G$4:$AK$162,'טב.הו"ק'!$A$162+2,FALSE)</f>
        <v>0</v>
      </c>
      <c r="D252" s="93">
        <f>IF(A252&gt;=הלוואות!$D$5,IF(מרכז!A252&lt;=הלוואות!$E$5,IF(DAY(מרכז!A252)=הלוואות!$F$5,הלוואות!$G$5,0),0),0)+IF(A252&gt;=הלוואות!$D$6,IF(מרכז!A252&lt;=הלוואות!$E$6,IF(DAY(מרכז!A252)=הלוואות!$F$6,הלוואות!$G$6,0),0),0)+IF(A252&gt;=הלוואות!$D$7,IF(מרכז!A252&lt;=הלוואות!$E$7,IF(DAY(מרכז!A252)=הלוואות!$F$7,הלוואות!$G$7,0),0),0)+IF(A252&gt;=הלוואות!$D$8,IF(מרכז!A252&lt;=הלוואות!$E$8,IF(DAY(מרכז!A252)=הלוואות!$F$8,הלוואות!$G$8,0),0),0)+IF(A252&gt;=הלוואות!$D$9,IF(מרכז!A252&lt;=הלוואות!$E$9,IF(DAY(מרכז!A252)=הלוואות!$F$9,הלוואות!$G$9,0),0),0)+IF(A252&gt;=הלוואות!$D$10,IF(מרכז!A252&lt;=הלוואות!$E$10,IF(DAY(מרכז!A252)=הלוואות!$F$10,הלוואות!$G$10,0),0),0)+IF(A252&gt;=הלוואות!$D$11,IF(מרכז!A252&lt;=הלוואות!$E$11,IF(DAY(מרכז!A252)=הלוואות!$F$11,הלוואות!$G$11,0),0),0)+IF(A252&gt;=הלוואות!$D$12,IF(מרכז!A252&lt;=הלוואות!$E$12,IF(DAY(מרכז!A252)=הלוואות!$F$12,הלוואות!$G$12,0),0),0)+IF(A252&gt;=הלוואות!$D$13,IF(מרכז!A252&lt;=הלוואות!$E$13,IF(DAY(מרכז!A252)=הלוואות!$F$13,הלוואות!$G$13,0),0),0)+IF(A252&gt;=הלוואות!$D$14,IF(מרכז!A252&lt;=הלוואות!$E$14,IF(DAY(מרכז!A252)=הלוואות!$F$14,הלוואות!$G$14,0),0),0)+IF(A252&gt;=הלוואות!$D$15,IF(מרכז!A252&lt;=הלוואות!$E$15,IF(DAY(מרכז!A252)=הלוואות!$F$15,הלוואות!$G$15,0),0),0)+IF(A252&gt;=הלוואות!$D$16,IF(מרכז!A252&lt;=הלוואות!$E$16,IF(DAY(מרכז!A252)=הלוואות!$F$16,הלוואות!$G$16,0),0),0)+IF(A252&gt;=הלוואות!$D$17,IF(מרכז!A252&lt;=הלוואות!$E$17,IF(DAY(מרכז!A252)=הלוואות!$F$17,הלוואות!$G$17,0),0),0)+IF(A252&gt;=הלוואות!$D$18,IF(מרכז!A252&lt;=הלוואות!$E$18,IF(DAY(מרכז!A252)=הלוואות!$F$18,הלוואות!$G$18,0),0),0)+IF(A252&gt;=הלוואות!$D$19,IF(מרכז!A252&lt;=הלוואות!$E$19,IF(DAY(מרכז!A252)=הלוואות!$F$19,הלוואות!$G$19,0),0),0)+IF(A252&gt;=הלוואות!$D$20,IF(מרכז!A252&lt;=הלוואות!$E$20,IF(DAY(מרכז!A252)=הלוואות!$F$20,הלוואות!$G$20,0),0),0)+IF(A252&gt;=הלוואות!$D$21,IF(מרכז!A252&lt;=הלוואות!$E$21,IF(DAY(מרכז!A252)=הלוואות!$F$21,הלוואות!$G$21,0),0),0)+IF(A252&gt;=הלוואות!$D$22,IF(מרכז!A252&lt;=הלוואות!$E$22,IF(DAY(מרכז!A252)=הלוואות!$F$22,הלוואות!$G$22,0),0),0)+IF(A252&gt;=הלוואות!$D$23,IF(מרכז!A252&lt;=הלוואות!$E$23,IF(DAY(מרכז!A252)=הלוואות!$F$23,הלוואות!$G$23,0),0),0)+IF(A252&gt;=הלוואות!$D$24,IF(מרכז!A252&lt;=הלוואות!$E$24,IF(DAY(מרכז!A252)=הלוואות!$F$24,הלוואות!$G$24,0),0),0)+IF(A252&gt;=הלוואות!$D$25,IF(מרכז!A252&lt;=הלוואות!$E$25,IF(DAY(מרכז!A252)=הלוואות!$F$25,הלוואות!$G$25,0),0),0)+IF(A252&gt;=הלוואות!$D$26,IF(מרכז!A252&lt;=הלוואות!$E$26,IF(DAY(מרכז!A252)=הלוואות!$F$26,הלוואות!$G$26,0),0),0)+IF(A252&gt;=הלוואות!$D$27,IF(מרכז!A252&lt;=הלוואות!$E$27,IF(DAY(מרכז!A252)=הלוואות!$F$27,הלוואות!$G$27,0),0),0)+IF(A252&gt;=הלוואות!$D$28,IF(מרכז!A252&lt;=הלוואות!$E$28,IF(DAY(מרכז!A252)=הלוואות!$F$28,הלוואות!$G$28,0),0),0)+IF(A252&gt;=הלוואות!$D$29,IF(מרכז!A252&lt;=הלוואות!$E$29,IF(DAY(מרכז!A252)=הלוואות!$F$29,הלוואות!$G$29,0),0),0)+IF(A252&gt;=הלוואות!$D$30,IF(מרכז!A252&lt;=הלוואות!$E$30,IF(DAY(מרכז!A252)=הלוואות!$F$30,הלוואות!$G$30,0),0),0)+IF(A252&gt;=הלוואות!$D$31,IF(מרכז!A252&lt;=הלוואות!$E$31,IF(DAY(מרכז!A252)=הלוואות!$F$31,הלוואות!$G$31,0),0),0)+IF(A252&gt;=הלוואות!$D$32,IF(מרכז!A252&lt;=הלוואות!$E$32,IF(DAY(מרכז!A252)=הלוואות!$F$32,הלוואות!$G$32,0),0),0)+IF(A252&gt;=הלוואות!$D$33,IF(מרכז!A252&lt;=הלוואות!$E$33,IF(DAY(מרכז!A252)=הלוואות!$F$33,הלוואות!$G$33,0),0),0)+IF(A252&gt;=הלוואות!$D$34,IF(מרכז!A252&lt;=הלוואות!$E$34,IF(DAY(מרכז!A252)=הלוואות!$F$34,הלוואות!$G$34,0),0),0)</f>
        <v>0</v>
      </c>
      <c r="E252" s="93">
        <f>SUMIF(הלוואות!$D$46:$D$65,מרכז!A252,הלוואות!$E$46:$E$65)</f>
        <v>0</v>
      </c>
      <c r="F252" s="93">
        <f>SUMIF(נכנסים!$A$5:$A$5890,מרכז!A252,נכנסים!$B$5:$B$5890)</f>
        <v>0</v>
      </c>
      <c r="G252" s="94"/>
      <c r="H252" s="94"/>
      <c r="I252" s="94"/>
      <c r="J252" s="99">
        <f t="shared" si="3"/>
        <v>50000</v>
      </c>
    </row>
    <row r="253" spans="1:10">
      <c r="A253" s="153">
        <v>45906</v>
      </c>
      <c r="B253" s="93">
        <f>SUMIF(יוצאים!$A$5:$A$5835,מרכז!A253,יוצאים!$D$5:$D$5835)</f>
        <v>0</v>
      </c>
      <c r="C253" s="93">
        <f>HLOOKUP(DAY($A253),'טב.הו"ק'!$G$4:$AK$162,'טב.הו"ק'!$A$162+2,FALSE)</f>
        <v>0</v>
      </c>
      <c r="D253" s="93">
        <f>IF(A253&gt;=הלוואות!$D$5,IF(מרכז!A253&lt;=הלוואות!$E$5,IF(DAY(מרכז!A253)=הלוואות!$F$5,הלוואות!$G$5,0),0),0)+IF(A253&gt;=הלוואות!$D$6,IF(מרכז!A253&lt;=הלוואות!$E$6,IF(DAY(מרכז!A253)=הלוואות!$F$6,הלוואות!$G$6,0),0),0)+IF(A253&gt;=הלוואות!$D$7,IF(מרכז!A253&lt;=הלוואות!$E$7,IF(DAY(מרכז!A253)=הלוואות!$F$7,הלוואות!$G$7,0),0),0)+IF(A253&gt;=הלוואות!$D$8,IF(מרכז!A253&lt;=הלוואות!$E$8,IF(DAY(מרכז!A253)=הלוואות!$F$8,הלוואות!$G$8,0),0),0)+IF(A253&gt;=הלוואות!$D$9,IF(מרכז!A253&lt;=הלוואות!$E$9,IF(DAY(מרכז!A253)=הלוואות!$F$9,הלוואות!$G$9,0),0),0)+IF(A253&gt;=הלוואות!$D$10,IF(מרכז!A253&lt;=הלוואות!$E$10,IF(DAY(מרכז!A253)=הלוואות!$F$10,הלוואות!$G$10,0),0),0)+IF(A253&gt;=הלוואות!$D$11,IF(מרכז!A253&lt;=הלוואות!$E$11,IF(DAY(מרכז!A253)=הלוואות!$F$11,הלוואות!$G$11,0),0),0)+IF(A253&gt;=הלוואות!$D$12,IF(מרכז!A253&lt;=הלוואות!$E$12,IF(DAY(מרכז!A253)=הלוואות!$F$12,הלוואות!$G$12,0),0),0)+IF(A253&gt;=הלוואות!$D$13,IF(מרכז!A253&lt;=הלוואות!$E$13,IF(DAY(מרכז!A253)=הלוואות!$F$13,הלוואות!$G$13,0),0),0)+IF(A253&gt;=הלוואות!$D$14,IF(מרכז!A253&lt;=הלוואות!$E$14,IF(DAY(מרכז!A253)=הלוואות!$F$14,הלוואות!$G$14,0),0),0)+IF(A253&gt;=הלוואות!$D$15,IF(מרכז!A253&lt;=הלוואות!$E$15,IF(DAY(מרכז!A253)=הלוואות!$F$15,הלוואות!$G$15,0),0),0)+IF(A253&gt;=הלוואות!$D$16,IF(מרכז!A253&lt;=הלוואות!$E$16,IF(DAY(מרכז!A253)=הלוואות!$F$16,הלוואות!$G$16,0),0),0)+IF(A253&gt;=הלוואות!$D$17,IF(מרכז!A253&lt;=הלוואות!$E$17,IF(DAY(מרכז!A253)=הלוואות!$F$17,הלוואות!$G$17,0),0),0)+IF(A253&gt;=הלוואות!$D$18,IF(מרכז!A253&lt;=הלוואות!$E$18,IF(DAY(מרכז!A253)=הלוואות!$F$18,הלוואות!$G$18,0),0),0)+IF(A253&gt;=הלוואות!$D$19,IF(מרכז!A253&lt;=הלוואות!$E$19,IF(DAY(מרכז!A253)=הלוואות!$F$19,הלוואות!$G$19,0),0),0)+IF(A253&gt;=הלוואות!$D$20,IF(מרכז!A253&lt;=הלוואות!$E$20,IF(DAY(מרכז!A253)=הלוואות!$F$20,הלוואות!$G$20,0),0),0)+IF(A253&gt;=הלוואות!$D$21,IF(מרכז!A253&lt;=הלוואות!$E$21,IF(DAY(מרכז!A253)=הלוואות!$F$21,הלוואות!$G$21,0),0),0)+IF(A253&gt;=הלוואות!$D$22,IF(מרכז!A253&lt;=הלוואות!$E$22,IF(DAY(מרכז!A253)=הלוואות!$F$22,הלוואות!$G$22,0),0),0)+IF(A253&gt;=הלוואות!$D$23,IF(מרכז!A253&lt;=הלוואות!$E$23,IF(DAY(מרכז!A253)=הלוואות!$F$23,הלוואות!$G$23,0),0),0)+IF(A253&gt;=הלוואות!$D$24,IF(מרכז!A253&lt;=הלוואות!$E$24,IF(DAY(מרכז!A253)=הלוואות!$F$24,הלוואות!$G$24,0),0),0)+IF(A253&gt;=הלוואות!$D$25,IF(מרכז!A253&lt;=הלוואות!$E$25,IF(DAY(מרכז!A253)=הלוואות!$F$25,הלוואות!$G$25,0),0),0)+IF(A253&gt;=הלוואות!$D$26,IF(מרכז!A253&lt;=הלוואות!$E$26,IF(DAY(מרכז!A253)=הלוואות!$F$26,הלוואות!$G$26,0),0),0)+IF(A253&gt;=הלוואות!$D$27,IF(מרכז!A253&lt;=הלוואות!$E$27,IF(DAY(מרכז!A253)=הלוואות!$F$27,הלוואות!$G$27,0),0),0)+IF(A253&gt;=הלוואות!$D$28,IF(מרכז!A253&lt;=הלוואות!$E$28,IF(DAY(מרכז!A253)=הלוואות!$F$28,הלוואות!$G$28,0),0),0)+IF(A253&gt;=הלוואות!$D$29,IF(מרכז!A253&lt;=הלוואות!$E$29,IF(DAY(מרכז!A253)=הלוואות!$F$29,הלוואות!$G$29,0),0),0)+IF(A253&gt;=הלוואות!$D$30,IF(מרכז!A253&lt;=הלוואות!$E$30,IF(DAY(מרכז!A253)=הלוואות!$F$30,הלוואות!$G$30,0),0),0)+IF(A253&gt;=הלוואות!$D$31,IF(מרכז!A253&lt;=הלוואות!$E$31,IF(DAY(מרכז!A253)=הלוואות!$F$31,הלוואות!$G$31,0),0),0)+IF(A253&gt;=הלוואות!$D$32,IF(מרכז!A253&lt;=הלוואות!$E$32,IF(DAY(מרכז!A253)=הלוואות!$F$32,הלוואות!$G$32,0),0),0)+IF(A253&gt;=הלוואות!$D$33,IF(מרכז!A253&lt;=הלוואות!$E$33,IF(DAY(מרכז!A253)=הלוואות!$F$33,הלוואות!$G$33,0),0),0)+IF(A253&gt;=הלוואות!$D$34,IF(מרכז!A253&lt;=הלוואות!$E$34,IF(DAY(מרכז!A253)=הלוואות!$F$34,הלוואות!$G$34,0),0),0)</f>
        <v>0</v>
      </c>
      <c r="E253" s="93">
        <f>SUMIF(הלוואות!$D$46:$D$65,מרכז!A253,הלוואות!$E$46:$E$65)</f>
        <v>0</v>
      </c>
      <c r="F253" s="93">
        <f>SUMIF(נכנסים!$A$5:$A$5890,מרכז!A253,נכנסים!$B$5:$B$5890)</f>
        <v>0</v>
      </c>
      <c r="G253" s="94"/>
      <c r="H253" s="94"/>
      <c r="I253" s="94"/>
      <c r="J253" s="99">
        <f t="shared" si="3"/>
        <v>50000</v>
      </c>
    </row>
    <row r="254" spans="1:10">
      <c r="A254" s="153">
        <v>45907</v>
      </c>
      <c r="B254" s="93">
        <f>SUMIF(יוצאים!$A$5:$A$5835,מרכז!A254,יוצאים!$D$5:$D$5835)</f>
        <v>0</v>
      </c>
      <c r="C254" s="93">
        <f>HLOOKUP(DAY($A254),'טב.הו"ק'!$G$4:$AK$162,'טב.הו"ק'!$A$162+2,FALSE)</f>
        <v>0</v>
      </c>
      <c r="D254" s="93">
        <f>IF(A254&gt;=הלוואות!$D$5,IF(מרכז!A254&lt;=הלוואות!$E$5,IF(DAY(מרכז!A254)=הלוואות!$F$5,הלוואות!$G$5,0),0),0)+IF(A254&gt;=הלוואות!$D$6,IF(מרכז!A254&lt;=הלוואות!$E$6,IF(DAY(מרכז!A254)=הלוואות!$F$6,הלוואות!$G$6,0),0),0)+IF(A254&gt;=הלוואות!$D$7,IF(מרכז!A254&lt;=הלוואות!$E$7,IF(DAY(מרכז!A254)=הלוואות!$F$7,הלוואות!$G$7,0),0),0)+IF(A254&gt;=הלוואות!$D$8,IF(מרכז!A254&lt;=הלוואות!$E$8,IF(DAY(מרכז!A254)=הלוואות!$F$8,הלוואות!$G$8,0),0),0)+IF(A254&gt;=הלוואות!$D$9,IF(מרכז!A254&lt;=הלוואות!$E$9,IF(DAY(מרכז!A254)=הלוואות!$F$9,הלוואות!$G$9,0),0),0)+IF(A254&gt;=הלוואות!$D$10,IF(מרכז!A254&lt;=הלוואות!$E$10,IF(DAY(מרכז!A254)=הלוואות!$F$10,הלוואות!$G$10,0),0),0)+IF(A254&gt;=הלוואות!$D$11,IF(מרכז!A254&lt;=הלוואות!$E$11,IF(DAY(מרכז!A254)=הלוואות!$F$11,הלוואות!$G$11,0),0),0)+IF(A254&gt;=הלוואות!$D$12,IF(מרכז!A254&lt;=הלוואות!$E$12,IF(DAY(מרכז!A254)=הלוואות!$F$12,הלוואות!$G$12,0),0),0)+IF(A254&gt;=הלוואות!$D$13,IF(מרכז!A254&lt;=הלוואות!$E$13,IF(DAY(מרכז!A254)=הלוואות!$F$13,הלוואות!$G$13,0),0),0)+IF(A254&gt;=הלוואות!$D$14,IF(מרכז!A254&lt;=הלוואות!$E$14,IF(DAY(מרכז!A254)=הלוואות!$F$14,הלוואות!$G$14,0),0),0)+IF(A254&gt;=הלוואות!$D$15,IF(מרכז!A254&lt;=הלוואות!$E$15,IF(DAY(מרכז!A254)=הלוואות!$F$15,הלוואות!$G$15,0),0),0)+IF(A254&gt;=הלוואות!$D$16,IF(מרכז!A254&lt;=הלוואות!$E$16,IF(DAY(מרכז!A254)=הלוואות!$F$16,הלוואות!$G$16,0),0),0)+IF(A254&gt;=הלוואות!$D$17,IF(מרכז!A254&lt;=הלוואות!$E$17,IF(DAY(מרכז!A254)=הלוואות!$F$17,הלוואות!$G$17,0),0),0)+IF(A254&gt;=הלוואות!$D$18,IF(מרכז!A254&lt;=הלוואות!$E$18,IF(DAY(מרכז!A254)=הלוואות!$F$18,הלוואות!$G$18,0),0),0)+IF(A254&gt;=הלוואות!$D$19,IF(מרכז!A254&lt;=הלוואות!$E$19,IF(DAY(מרכז!A254)=הלוואות!$F$19,הלוואות!$G$19,0),0),0)+IF(A254&gt;=הלוואות!$D$20,IF(מרכז!A254&lt;=הלוואות!$E$20,IF(DAY(מרכז!A254)=הלוואות!$F$20,הלוואות!$G$20,0),0),0)+IF(A254&gt;=הלוואות!$D$21,IF(מרכז!A254&lt;=הלוואות!$E$21,IF(DAY(מרכז!A254)=הלוואות!$F$21,הלוואות!$G$21,0),0),0)+IF(A254&gt;=הלוואות!$D$22,IF(מרכז!A254&lt;=הלוואות!$E$22,IF(DAY(מרכז!A254)=הלוואות!$F$22,הלוואות!$G$22,0),0),0)+IF(A254&gt;=הלוואות!$D$23,IF(מרכז!A254&lt;=הלוואות!$E$23,IF(DAY(מרכז!A254)=הלוואות!$F$23,הלוואות!$G$23,0),0),0)+IF(A254&gt;=הלוואות!$D$24,IF(מרכז!A254&lt;=הלוואות!$E$24,IF(DAY(מרכז!A254)=הלוואות!$F$24,הלוואות!$G$24,0),0),0)+IF(A254&gt;=הלוואות!$D$25,IF(מרכז!A254&lt;=הלוואות!$E$25,IF(DAY(מרכז!A254)=הלוואות!$F$25,הלוואות!$G$25,0),0),0)+IF(A254&gt;=הלוואות!$D$26,IF(מרכז!A254&lt;=הלוואות!$E$26,IF(DAY(מרכז!A254)=הלוואות!$F$26,הלוואות!$G$26,0),0),0)+IF(A254&gt;=הלוואות!$D$27,IF(מרכז!A254&lt;=הלוואות!$E$27,IF(DAY(מרכז!A254)=הלוואות!$F$27,הלוואות!$G$27,0),0),0)+IF(A254&gt;=הלוואות!$D$28,IF(מרכז!A254&lt;=הלוואות!$E$28,IF(DAY(מרכז!A254)=הלוואות!$F$28,הלוואות!$G$28,0),0),0)+IF(A254&gt;=הלוואות!$D$29,IF(מרכז!A254&lt;=הלוואות!$E$29,IF(DAY(מרכז!A254)=הלוואות!$F$29,הלוואות!$G$29,0),0),0)+IF(A254&gt;=הלוואות!$D$30,IF(מרכז!A254&lt;=הלוואות!$E$30,IF(DAY(מרכז!A254)=הלוואות!$F$30,הלוואות!$G$30,0),0),0)+IF(A254&gt;=הלוואות!$D$31,IF(מרכז!A254&lt;=הלוואות!$E$31,IF(DAY(מרכז!A254)=הלוואות!$F$31,הלוואות!$G$31,0),0),0)+IF(A254&gt;=הלוואות!$D$32,IF(מרכז!A254&lt;=הלוואות!$E$32,IF(DAY(מרכז!A254)=הלוואות!$F$32,הלוואות!$G$32,0),0),0)+IF(A254&gt;=הלוואות!$D$33,IF(מרכז!A254&lt;=הלוואות!$E$33,IF(DAY(מרכז!A254)=הלוואות!$F$33,הלוואות!$G$33,0),0),0)+IF(A254&gt;=הלוואות!$D$34,IF(מרכז!A254&lt;=הלוואות!$E$34,IF(DAY(מרכז!A254)=הלוואות!$F$34,הלוואות!$G$34,0),0),0)</f>
        <v>0</v>
      </c>
      <c r="E254" s="93">
        <f>SUMIF(הלוואות!$D$46:$D$65,מרכז!A254,הלוואות!$E$46:$E$65)</f>
        <v>0</v>
      </c>
      <c r="F254" s="93">
        <f>SUMIF(נכנסים!$A$5:$A$5890,מרכז!A254,נכנסים!$B$5:$B$5890)</f>
        <v>0</v>
      </c>
      <c r="G254" s="94"/>
      <c r="H254" s="94"/>
      <c r="I254" s="94"/>
      <c r="J254" s="99">
        <f t="shared" si="3"/>
        <v>50000</v>
      </c>
    </row>
    <row r="255" spans="1:10">
      <c r="A255" s="153">
        <v>45908</v>
      </c>
      <c r="B255" s="93">
        <f>SUMIF(יוצאים!$A$5:$A$5835,מרכז!A255,יוצאים!$D$5:$D$5835)</f>
        <v>0</v>
      </c>
      <c r="C255" s="93">
        <f>HLOOKUP(DAY($A255),'טב.הו"ק'!$G$4:$AK$162,'טב.הו"ק'!$A$162+2,FALSE)</f>
        <v>0</v>
      </c>
      <c r="D255" s="93">
        <f>IF(A255&gt;=הלוואות!$D$5,IF(מרכז!A255&lt;=הלוואות!$E$5,IF(DAY(מרכז!A255)=הלוואות!$F$5,הלוואות!$G$5,0),0),0)+IF(A255&gt;=הלוואות!$D$6,IF(מרכז!A255&lt;=הלוואות!$E$6,IF(DAY(מרכז!A255)=הלוואות!$F$6,הלוואות!$G$6,0),0),0)+IF(A255&gt;=הלוואות!$D$7,IF(מרכז!A255&lt;=הלוואות!$E$7,IF(DAY(מרכז!A255)=הלוואות!$F$7,הלוואות!$G$7,0),0),0)+IF(A255&gt;=הלוואות!$D$8,IF(מרכז!A255&lt;=הלוואות!$E$8,IF(DAY(מרכז!A255)=הלוואות!$F$8,הלוואות!$G$8,0),0),0)+IF(A255&gt;=הלוואות!$D$9,IF(מרכז!A255&lt;=הלוואות!$E$9,IF(DAY(מרכז!A255)=הלוואות!$F$9,הלוואות!$G$9,0),0),0)+IF(A255&gt;=הלוואות!$D$10,IF(מרכז!A255&lt;=הלוואות!$E$10,IF(DAY(מרכז!A255)=הלוואות!$F$10,הלוואות!$G$10,0),0),0)+IF(A255&gt;=הלוואות!$D$11,IF(מרכז!A255&lt;=הלוואות!$E$11,IF(DAY(מרכז!A255)=הלוואות!$F$11,הלוואות!$G$11,0),0),0)+IF(A255&gt;=הלוואות!$D$12,IF(מרכז!A255&lt;=הלוואות!$E$12,IF(DAY(מרכז!A255)=הלוואות!$F$12,הלוואות!$G$12,0),0),0)+IF(A255&gt;=הלוואות!$D$13,IF(מרכז!A255&lt;=הלוואות!$E$13,IF(DAY(מרכז!A255)=הלוואות!$F$13,הלוואות!$G$13,0),0),0)+IF(A255&gt;=הלוואות!$D$14,IF(מרכז!A255&lt;=הלוואות!$E$14,IF(DAY(מרכז!A255)=הלוואות!$F$14,הלוואות!$G$14,0),0),0)+IF(A255&gt;=הלוואות!$D$15,IF(מרכז!A255&lt;=הלוואות!$E$15,IF(DAY(מרכז!A255)=הלוואות!$F$15,הלוואות!$G$15,0),0),0)+IF(A255&gt;=הלוואות!$D$16,IF(מרכז!A255&lt;=הלוואות!$E$16,IF(DAY(מרכז!A255)=הלוואות!$F$16,הלוואות!$G$16,0),0),0)+IF(A255&gt;=הלוואות!$D$17,IF(מרכז!A255&lt;=הלוואות!$E$17,IF(DAY(מרכז!A255)=הלוואות!$F$17,הלוואות!$G$17,0),0),0)+IF(A255&gt;=הלוואות!$D$18,IF(מרכז!A255&lt;=הלוואות!$E$18,IF(DAY(מרכז!A255)=הלוואות!$F$18,הלוואות!$G$18,0),0),0)+IF(A255&gt;=הלוואות!$D$19,IF(מרכז!A255&lt;=הלוואות!$E$19,IF(DAY(מרכז!A255)=הלוואות!$F$19,הלוואות!$G$19,0),0),0)+IF(A255&gt;=הלוואות!$D$20,IF(מרכז!A255&lt;=הלוואות!$E$20,IF(DAY(מרכז!A255)=הלוואות!$F$20,הלוואות!$G$20,0),0),0)+IF(A255&gt;=הלוואות!$D$21,IF(מרכז!A255&lt;=הלוואות!$E$21,IF(DAY(מרכז!A255)=הלוואות!$F$21,הלוואות!$G$21,0),0),0)+IF(A255&gt;=הלוואות!$D$22,IF(מרכז!A255&lt;=הלוואות!$E$22,IF(DAY(מרכז!A255)=הלוואות!$F$22,הלוואות!$G$22,0),0),0)+IF(A255&gt;=הלוואות!$D$23,IF(מרכז!A255&lt;=הלוואות!$E$23,IF(DAY(מרכז!A255)=הלוואות!$F$23,הלוואות!$G$23,0),0),0)+IF(A255&gt;=הלוואות!$D$24,IF(מרכז!A255&lt;=הלוואות!$E$24,IF(DAY(מרכז!A255)=הלוואות!$F$24,הלוואות!$G$24,0),0),0)+IF(A255&gt;=הלוואות!$D$25,IF(מרכז!A255&lt;=הלוואות!$E$25,IF(DAY(מרכז!A255)=הלוואות!$F$25,הלוואות!$G$25,0),0),0)+IF(A255&gt;=הלוואות!$D$26,IF(מרכז!A255&lt;=הלוואות!$E$26,IF(DAY(מרכז!A255)=הלוואות!$F$26,הלוואות!$G$26,0),0),0)+IF(A255&gt;=הלוואות!$D$27,IF(מרכז!A255&lt;=הלוואות!$E$27,IF(DAY(מרכז!A255)=הלוואות!$F$27,הלוואות!$G$27,0),0),0)+IF(A255&gt;=הלוואות!$D$28,IF(מרכז!A255&lt;=הלוואות!$E$28,IF(DAY(מרכז!A255)=הלוואות!$F$28,הלוואות!$G$28,0),0),0)+IF(A255&gt;=הלוואות!$D$29,IF(מרכז!A255&lt;=הלוואות!$E$29,IF(DAY(מרכז!A255)=הלוואות!$F$29,הלוואות!$G$29,0),0),0)+IF(A255&gt;=הלוואות!$D$30,IF(מרכז!A255&lt;=הלוואות!$E$30,IF(DAY(מרכז!A255)=הלוואות!$F$30,הלוואות!$G$30,0),0),0)+IF(A255&gt;=הלוואות!$D$31,IF(מרכז!A255&lt;=הלוואות!$E$31,IF(DAY(מרכז!A255)=הלוואות!$F$31,הלוואות!$G$31,0),0),0)+IF(A255&gt;=הלוואות!$D$32,IF(מרכז!A255&lt;=הלוואות!$E$32,IF(DAY(מרכז!A255)=הלוואות!$F$32,הלוואות!$G$32,0),0),0)+IF(A255&gt;=הלוואות!$D$33,IF(מרכז!A255&lt;=הלוואות!$E$33,IF(DAY(מרכז!A255)=הלוואות!$F$33,הלוואות!$G$33,0),0),0)+IF(A255&gt;=הלוואות!$D$34,IF(מרכז!A255&lt;=הלוואות!$E$34,IF(DAY(מרכז!A255)=הלוואות!$F$34,הלוואות!$G$34,0),0),0)</f>
        <v>0</v>
      </c>
      <c r="E255" s="93">
        <f>SUMIF(הלוואות!$D$46:$D$65,מרכז!A255,הלוואות!$E$46:$E$65)</f>
        <v>0</v>
      </c>
      <c r="F255" s="93">
        <f>SUMIF(נכנסים!$A$5:$A$5890,מרכז!A255,נכנסים!$B$5:$B$5890)</f>
        <v>0</v>
      </c>
      <c r="G255" s="94"/>
      <c r="H255" s="94"/>
      <c r="I255" s="94"/>
      <c r="J255" s="99">
        <f t="shared" si="3"/>
        <v>50000</v>
      </c>
    </row>
    <row r="256" spans="1:10">
      <c r="A256" s="153">
        <v>45909</v>
      </c>
      <c r="B256" s="93">
        <f>SUMIF(יוצאים!$A$5:$A$5835,מרכז!A256,יוצאים!$D$5:$D$5835)</f>
        <v>0</v>
      </c>
      <c r="C256" s="93">
        <f>HLOOKUP(DAY($A256),'טב.הו"ק'!$G$4:$AK$162,'טב.הו"ק'!$A$162+2,FALSE)</f>
        <v>0</v>
      </c>
      <c r="D256" s="93">
        <f>IF(A256&gt;=הלוואות!$D$5,IF(מרכז!A256&lt;=הלוואות!$E$5,IF(DAY(מרכז!A256)=הלוואות!$F$5,הלוואות!$G$5,0),0),0)+IF(A256&gt;=הלוואות!$D$6,IF(מרכז!A256&lt;=הלוואות!$E$6,IF(DAY(מרכז!A256)=הלוואות!$F$6,הלוואות!$G$6,0),0),0)+IF(A256&gt;=הלוואות!$D$7,IF(מרכז!A256&lt;=הלוואות!$E$7,IF(DAY(מרכז!A256)=הלוואות!$F$7,הלוואות!$G$7,0),0),0)+IF(A256&gt;=הלוואות!$D$8,IF(מרכז!A256&lt;=הלוואות!$E$8,IF(DAY(מרכז!A256)=הלוואות!$F$8,הלוואות!$G$8,0),0),0)+IF(A256&gt;=הלוואות!$D$9,IF(מרכז!A256&lt;=הלוואות!$E$9,IF(DAY(מרכז!A256)=הלוואות!$F$9,הלוואות!$G$9,0),0),0)+IF(A256&gt;=הלוואות!$D$10,IF(מרכז!A256&lt;=הלוואות!$E$10,IF(DAY(מרכז!A256)=הלוואות!$F$10,הלוואות!$G$10,0),0),0)+IF(A256&gt;=הלוואות!$D$11,IF(מרכז!A256&lt;=הלוואות!$E$11,IF(DAY(מרכז!A256)=הלוואות!$F$11,הלוואות!$G$11,0),0),0)+IF(A256&gt;=הלוואות!$D$12,IF(מרכז!A256&lt;=הלוואות!$E$12,IF(DAY(מרכז!A256)=הלוואות!$F$12,הלוואות!$G$12,0),0),0)+IF(A256&gt;=הלוואות!$D$13,IF(מרכז!A256&lt;=הלוואות!$E$13,IF(DAY(מרכז!A256)=הלוואות!$F$13,הלוואות!$G$13,0),0),0)+IF(A256&gt;=הלוואות!$D$14,IF(מרכז!A256&lt;=הלוואות!$E$14,IF(DAY(מרכז!A256)=הלוואות!$F$14,הלוואות!$G$14,0),0),0)+IF(A256&gt;=הלוואות!$D$15,IF(מרכז!A256&lt;=הלוואות!$E$15,IF(DAY(מרכז!A256)=הלוואות!$F$15,הלוואות!$G$15,0),0),0)+IF(A256&gt;=הלוואות!$D$16,IF(מרכז!A256&lt;=הלוואות!$E$16,IF(DAY(מרכז!A256)=הלוואות!$F$16,הלוואות!$G$16,0),0),0)+IF(A256&gt;=הלוואות!$D$17,IF(מרכז!A256&lt;=הלוואות!$E$17,IF(DAY(מרכז!A256)=הלוואות!$F$17,הלוואות!$G$17,0),0),0)+IF(A256&gt;=הלוואות!$D$18,IF(מרכז!A256&lt;=הלוואות!$E$18,IF(DAY(מרכז!A256)=הלוואות!$F$18,הלוואות!$G$18,0),0),0)+IF(A256&gt;=הלוואות!$D$19,IF(מרכז!A256&lt;=הלוואות!$E$19,IF(DAY(מרכז!A256)=הלוואות!$F$19,הלוואות!$G$19,0),0),0)+IF(A256&gt;=הלוואות!$D$20,IF(מרכז!A256&lt;=הלוואות!$E$20,IF(DAY(מרכז!A256)=הלוואות!$F$20,הלוואות!$G$20,0),0),0)+IF(A256&gt;=הלוואות!$D$21,IF(מרכז!A256&lt;=הלוואות!$E$21,IF(DAY(מרכז!A256)=הלוואות!$F$21,הלוואות!$G$21,0),0),0)+IF(A256&gt;=הלוואות!$D$22,IF(מרכז!A256&lt;=הלוואות!$E$22,IF(DAY(מרכז!A256)=הלוואות!$F$22,הלוואות!$G$22,0),0),0)+IF(A256&gt;=הלוואות!$D$23,IF(מרכז!A256&lt;=הלוואות!$E$23,IF(DAY(מרכז!A256)=הלוואות!$F$23,הלוואות!$G$23,0),0),0)+IF(A256&gt;=הלוואות!$D$24,IF(מרכז!A256&lt;=הלוואות!$E$24,IF(DAY(מרכז!A256)=הלוואות!$F$24,הלוואות!$G$24,0),0),0)+IF(A256&gt;=הלוואות!$D$25,IF(מרכז!A256&lt;=הלוואות!$E$25,IF(DAY(מרכז!A256)=הלוואות!$F$25,הלוואות!$G$25,0),0),0)+IF(A256&gt;=הלוואות!$D$26,IF(מרכז!A256&lt;=הלוואות!$E$26,IF(DAY(מרכז!A256)=הלוואות!$F$26,הלוואות!$G$26,0),0),0)+IF(A256&gt;=הלוואות!$D$27,IF(מרכז!A256&lt;=הלוואות!$E$27,IF(DAY(מרכז!A256)=הלוואות!$F$27,הלוואות!$G$27,0),0),0)+IF(A256&gt;=הלוואות!$D$28,IF(מרכז!A256&lt;=הלוואות!$E$28,IF(DAY(מרכז!A256)=הלוואות!$F$28,הלוואות!$G$28,0),0),0)+IF(A256&gt;=הלוואות!$D$29,IF(מרכז!A256&lt;=הלוואות!$E$29,IF(DAY(מרכז!A256)=הלוואות!$F$29,הלוואות!$G$29,0),0),0)+IF(A256&gt;=הלוואות!$D$30,IF(מרכז!A256&lt;=הלוואות!$E$30,IF(DAY(מרכז!A256)=הלוואות!$F$30,הלוואות!$G$30,0),0),0)+IF(A256&gt;=הלוואות!$D$31,IF(מרכז!A256&lt;=הלוואות!$E$31,IF(DAY(מרכז!A256)=הלוואות!$F$31,הלוואות!$G$31,0),0),0)+IF(A256&gt;=הלוואות!$D$32,IF(מרכז!A256&lt;=הלוואות!$E$32,IF(DAY(מרכז!A256)=הלוואות!$F$32,הלוואות!$G$32,0),0),0)+IF(A256&gt;=הלוואות!$D$33,IF(מרכז!A256&lt;=הלוואות!$E$33,IF(DAY(מרכז!A256)=הלוואות!$F$33,הלוואות!$G$33,0),0),0)+IF(A256&gt;=הלוואות!$D$34,IF(מרכז!A256&lt;=הלוואות!$E$34,IF(DAY(מרכז!A256)=הלוואות!$F$34,הלוואות!$G$34,0),0),0)</f>
        <v>0</v>
      </c>
      <c r="E256" s="93">
        <f>SUMIF(הלוואות!$D$46:$D$65,מרכז!A256,הלוואות!$E$46:$E$65)</f>
        <v>0</v>
      </c>
      <c r="F256" s="93">
        <f>SUMIF(נכנסים!$A$5:$A$5890,מרכז!A256,נכנסים!$B$5:$B$5890)</f>
        <v>0</v>
      </c>
      <c r="G256" s="94"/>
      <c r="H256" s="94"/>
      <c r="I256" s="94"/>
      <c r="J256" s="99">
        <f t="shared" ref="J256:J319" si="4">J255-B256-C256-D256-E256+F256</f>
        <v>50000</v>
      </c>
    </row>
    <row r="257" spans="1:10">
      <c r="A257" s="153">
        <v>45910</v>
      </c>
      <c r="B257" s="93">
        <f>SUMIF(יוצאים!$A$5:$A$5835,מרכז!A257,יוצאים!$D$5:$D$5835)</f>
        <v>0</v>
      </c>
      <c r="C257" s="93">
        <f>HLOOKUP(DAY($A257),'טב.הו"ק'!$G$4:$AK$162,'טב.הו"ק'!$A$162+2,FALSE)</f>
        <v>0</v>
      </c>
      <c r="D257" s="93">
        <f>IF(A257&gt;=הלוואות!$D$5,IF(מרכז!A257&lt;=הלוואות!$E$5,IF(DAY(מרכז!A257)=הלוואות!$F$5,הלוואות!$G$5,0),0),0)+IF(A257&gt;=הלוואות!$D$6,IF(מרכז!A257&lt;=הלוואות!$E$6,IF(DAY(מרכז!A257)=הלוואות!$F$6,הלוואות!$G$6,0),0),0)+IF(A257&gt;=הלוואות!$D$7,IF(מרכז!A257&lt;=הלוואות!$E$7,IF(DAY(מרכז!A257)=הלוואות!$F$7,הלוואות!$G$7,0),0),0)+IF(A257&gt;=הלוואות!$D$8,IF(מרכז!A257&lt;=הלוואות!$E$8,IF(DAY(מרכז!A257)=הלוואות!$F$8,הלוואות!$G$8,0),0),0)+IF(A257&gt;=הלוואות!$D$9,IF(מרכז!A257&lt;=הלוואות!$E$9,IF(DAY(מרכז!A257)=הלוואות!$F$9,הלוואות!$G$9,0),0),0)+IF(A257&gt;=הלוואות!$D$10,IF(מרכז!A257&lt;=הלוואות!$E$10,IF(DAY(מרכז!A257)=הלוואות!$F$10,הלוואות!$G$10,0),0),0)+IF(A257&gt;=הלוואות!$D$11,IF(מרכז!A257&lt;=הלוואות!$E$11,IF(DAY(מרכז!A257)=הלוואות!$F$11,הלוואות!$G$11,0),0),0)+IF(A257&gt;=הלוואות!$D$12,IF(מרכז!A257&lt;=הלוואות!$E$12,IF(DAY(מרכז!A257)=הלוואות!$F$12,הלוואות!$G$12,0),0),0)+IF(A257&gt;=הלוואות!$D$13,IF(מרכז!A257&lt;=הלוואות!$E$13,IF(DAY(מרכז!A257)=הלוואות!$F$13,הלוואות!$G$13,0),0),0)+IF(A257&gt;=הלוואות!$D$14,IF(מרכז!A257&lt;=הלוואות!$E$14,IF(DAY(מרכז!A257)=הלוואות!$F$14,הלוואות!$G$14,0),0),0)+IF(A257&gt;=הלוואות!$D$15,IF(מרכז!A257&lt;=הלוואות!$E$15,IF(DAY(מרכז!A257)=הלוואות!$F$15,הלוואות!$G$15,0),0),0)+IF(A257&gt;=הלוואות!$D$16,IF(מרכז!A257&lt;=הלוואות!$E$16,IF(DAY(מרכז!A257)=הלוואות!$F$16,הלוואות!$G$16,0),0),0)+IF(A257&gt;=הלוואות!$D$17,IF(מרכז!A257&lt;=הלוואות!$E$17,IF(DAY(מרכז!A257)=הלוואות!$F$17,הלוואות!$G$17,0),0),0)+IF(A257&gt;=הלוואות!$D$18,IF(מרכז!A257&lt;=הלוואות!$E$18,IF(DAY(מרכז!A257)=הלוואות!$F$18,הלוואות!$G$18,0),0),0)+IF(A257&gt;=הלוואות!$D$19,IF(מרכז!A257&lt;=הלוואות!$E$19,IF(DAY(מרכז!A257)=הלוואות!$F$19,הלוואות!$G$19,0),0),0)+IF(A257&gt;=הלוואות!$D$20,IF(מרכז!A257&lt;=הלוואות!$E$20,IF(DAY(מרכז!A257)=הלוואות!$F$20,הלוואות!$G$20,0),0),0)+IF(A257&gt;=הלוואות!$D$21,IF(מרכז!A257&lt;=הלוואות!$E$21,IF(DAY(מרכז!A257)=הלוואות!$F$21,הלוואות!$G$21,0),0),0)+IF(A257&gt;=הלוואות!$D$22,IF(מרכז!A257&lt;=הלוואות!$E$22,IF(DAY(מרכז!A257)=הלוואות!$F$22,הלוואות!$G$22,0),0),0)+IF(A257&gt;=הלוואות!$D$23,IF(מרכז!A257&lt;=הלוואות!$E$23,IF(DAY(מרכז!A257)=הלוואות!$F$23,הלוואות!$G$23,0),0),0)+IF(A257&gt;=הלוואות!$D$24,IF(מרכז!A257&lt;=הלוואות!$E$24,IF(DAY(מרכז!A257)=הלוואות!$F$24,הלוואות!$G$24,0),0),0)+IF(A257&gt;=הלוואות!$D$25,IF(מרכז!A257&lt;=הלוואות!$E$25,IF(DAY(מרכז!A257)=הלוואות!$F$25,הלוואות!$G$25,0),0),0)+IF(A257&gt;=הלוואות!$D$26,IF(מרכז!A257&lt;=הלוואות!$E$26,IF(DAY(מרכז!A257)=הלוואות!$F$26,הלוואות!$G$26,0),0),0)+IF(A257&gt;=הלוואות!$D$27,IF(מרכז!A257&lt;=הלוואות!$E$27,IF(DAY(מרכז!A257)=הלוואות!$F$27,הלוואות!$G$27,0),0),0)+IF(A257&gt;=הלוואות!$D$28,IF(מרכז!A257&lt;=הלוואות!$E$28,IF(DAY(מרכז!A257)=הלוואות!$F$28,הלוואות!$G$28,0),0),0)+IF(A257&gt;=הלוואות!$D$29,IF(מרכז!A257&lt;=הלוואות!$E$29,IF(DAY(מרכז!A257)=הלוואות!$F$29,הלוואות!$G$29,0),0),0)+IF(A257&gt;=הלוואות!$D$30,IF(מרכז!A257&lt;=הלוואות!$E$30,IF(DAY(מרכז!A257)=הלוואות!$F$30,הלוואות!$G$30,0),0),0)+IF(A257&gt;=הלוואות!$D$31,IF(מרכז!A257&lt;=הלוואות!$E$31,IF(DAY(מרכז!A257)=הלוואות!$F$31,הלוואות!$G$31,0),0),0)+IF(A257&gt;=הלוואות!$D$32,IF(מרכז!A257&lt;=הלוואות!$E$32,IF(DAY(מרכז!A257)=הלוואות!$F$32,הלוואות!$G$32,0),0),0)+IF(A257&gt;=הלוואות!$D$33,IF(מרכז!A257&lt;=הלוואות!$E$33,IF(DAY(מרכז!A257)=הלוואות!$F$33,הלוואות!$G$33,0),0),0)+IF(A257&gt;=הלוואות!$D$34,IF(מרכז!A257&lt;=הלוואות!$E$34,IF(DAY(מרכז!A257)=הלוואות!$F$34,הלוואות!$G$34,0),0),0)</f>
        <v>0</v>
      </c>
      <c r="E257" s="93">
        <f>SUMIF(הלוואות!$D$46:$D$65,מרכז!A257,הלוואות!$E$46:$E$65)</f>
        <v>0</v>
      </c>
      <c r="F257" s="93">
        <f>SUMIF(נכנסים!$A$5:$A$5890,מרכז!A257,נכנסים!$B$5:$B$5890)</f>
        <v>0</v>
      </c>
      <c r="G257" s="94"/>
      <c r="H257" s="94"/>
      <c r="I257" s="94"/>
      <c r="J257" s="99">
        <f t="shared" si="4"/>
        <v>50000</v>
      </c>
    </row>
    <row r="258" spans="1:10">
      <c r="A258" s="153">
        <v>45911</v>
      </c>
      <c r="B258" s="93">
        <f>SUMIF(יוצאים!$A$5:$A$5835,מרכז!A258,יוצאים!$D$5:$D$5835)</f>
        <v>0</v>
      </c>
      <c r="C258" s="93">
        <f>HLOOKUP(DAY($A258),'טב.הו"ק'!$G$4:$AK$162,'טב.הו"ק'!$A$162+2,FALSE)</f>
        <v>0</v>
      </c>
      <c r="D258" s="93">
        <f>IF(A258&gt;=הלוואות!$D$5,IF(מרכז!A258&lt;=הלוואות!$E$5,IF(DAY(מרכז!A258)=הלוואות!$F$5,הלוואות!$G$5,0),0),0)+IF(A258&gt;=הלוואות!$D$6,IF(מרכז!A258&lt;=הלוואות!$E$6,IF(DAY(מרכז!A258)=הלוואות!$F$6,הלוואות!$G$6,0),0),0)+IF(A258&gt;=הלוואות!$D$7,IF(מרכז!A258&lt;=הלוואות!$E$7,IF(DAY(מרכז!A258)=הלוואות!$F$7,הלוואות!$G$7,0),0),0)+IF(A258&gt;=הלוואות!$D$8,IF(מרכז!A258&lt;=הלוואות!$E$8,IF(DAY(מרכז!A258)=הלוואות!$F$8,הלוואות!$G$8,0),0),0)+IF(A258&gt;=הלוואות!$D$9,IF(מרכז!A258&lt;=הלוואות!$E$9,IF(DAY(מרכז!A258)=הלוואות!$F$9,הלוואות!$G$9,0),0),0)+IF(A258&gt;=הלוואות!$D$10,IF(מרכז!A258&lt;=הלוואות!$E$10,IF(DAY(מרכז!A258)=הלוואות!$F$10,הלוואות!$G$10,0),0),0)+IF(A258&gt;=הלוואות!$D$11,IF(מרכז!A258&lt;=הלוואות!$E$11,IF(DAY(מרכז!A258)=הלוואות!$F$11,הלוואות!$G$11,0),0),0)+IF(A258&gt;=הלוואות!$D$12,IF(מרכז!A258&lt;=הלוואות!$E$12,IF(DAY(מרכז!A258)=הלוואות!$F$12,הלוואות!$G$12,0),0),0)+IF(A258&gt;=הלוואות!$D$13,IF(מרכז!A258&lt;=הלוואות!$E$13,IF(DAY(מרכז!A258)=הלוואות!$F$13,הלוואות!$G$13,0),0),0)+IF(A258&gt;=הלוואות!$D$14,IF(מרכז!A258&lt;=הלוואות!$E$14,IF(DAY(מרכז!A258)=הלוואות!$F$14,הלוואות!$G$14,0),0),0)+IF(A258&gt;=הלוואות!$D$15,IF(מרכז!A258&lt;=הלוואות!$E$15,IF(DAY(מרכז!A258)=הלוואות!$F$15,הלוואות!$G$15,0),0),0)+IF(A258&gt;=הלוואות!$D$16,IF(מרכז!A258&lt;=הלוואות!$E$16,IF(DAY(מרכז!A258)=הלוואות!$F$16,הלוואות!$G$16,0),0),0)+IF(A258&gt;=הלוואות!$D$17,IF(מרכז!A258&lt;=הלוואות!$E$17,IF(DAY(מרכז!A258)=הלוואות!$F$17,הלוואות!$G$17,0),0),0)+IF(A258&gt;=הלוואות!$D$18,IF(מרכז!A258&lt;=הלוואות!$E$18,IF(DAY(מרכז!A258)=הלוואות!$F$18,הלוואות!$G$18,0),0),0)+IF(A258&gt;=הלוואות!$D$19,IF(מרכז!A258&lt;=הלוואות!$E$19,IF(DAY(מרכז!A258)=הלוואות!$F$19,הלוואות!$G$19,0),0),0)+IF(A258&gt;=הלוואות!$D$20,IF(מרכז!A258&lt;=הלוואות!$E$20,IF(DAY(מרכז!A258)=הלוואות!$F$20,הלוואות!$G$20,0),0),0)+IF(A258&gt;=הלוואות!$D$21,IF(מרכז!A258&lt;=הלוואות!$E$21,IF(DAY(מרכז!A258)=הלוואות!$F$21,הלוואות!$G$21,0),0),0)+IF(A258&gt;=הלוואות!$D$22,IF(מרכז!A258&lt;=הלוואות!$E$22,IF(DAY(מרכז!A258)=הלוואות!$F$22,הלוואות!$G$22,0),0),0)+IF(A258&gt;=הלוואות!$D$23,IF(מרכז!A258&lt;=הלוואות!$E$23,IF(DAY(מרכז!A258)=הלוואות!$F$23,הלוואות!$G$23,0),0),0)+IF(A258&gt;=הלוואות!$D$24,IF(מרכז!A258&lt;=הלוואות!$E$24,IF(DAY(מרכז!A258)=הלוואות!$F$24,הלוואות!$G$24,0),0),0)+IF(A258&gt;=הלוואות!$D$25,IF(מרכז!A258&lt;=הלוואות!$E$25,IF(DAY(מרכז!A258)=הלוואות!$F$25,הלוואות!$G$25,0),0),0)+IF(A258&gt;=הלוואות!$D$26,IF(מרכז!A258&lt;=הלוואות!$E$26,IF(DAY(מרכז!A258)=הלוואות!$F$26,הלוואות!$G$26,0),0),0)+IF(A258&gt;=הלוואות!$D$27,IF(מרכז!A258&lt;=הלוואות!$E$27,IF(DAY(מרכז!A258)=הלוואות!$F$27,הלוואות!$G$27,0),0),0)+IF(A258&gt;=הלוואות!$D$28,IF(מרכז!A258&lt;=הלוואות!$E$28,IF(DAY(מרכז!A258)=הלוואות!$F$28,הלוואות!$G$28,0),0),0)+IF(A258&gt;=הלוואות!$D$29,IF(מרכז!A258&lt;=הלוואות!$E$29,IF(DAY(מרכז!A258)=הלוואות!$F$29,הלוואות!$G$29,0),0),0)+IF(A258&gt;=הלוואות!$D$30,IF(מרכז!A258&lt;=הלוואות!$E$30,IF(DAY(מרכז!A258)=הלוואות!$F$30,הלוואות!$G$30,0),0),0)+IF(A258&gt;=הלוואות!$D$31,IF(מרכז!A258&lt;=הלוואות!$E$31,IF(DAY(מרכז!A258)=הלוואות!$F$31,הלוואות!$G$31,0),0),0)+IF(A258&gt;=הלוואות!$D$32,IF(מרכז!A258&lt;=הלוואות!$E$32,IF(DAY(מרכז!A258)=הלוואות!$F$32,הלוואות!$G$32,0),0),0)+IF(A258&gt;=הלוואות!$D$33,IF(מרכז!A258&lt;=הלוואות!$E$33,IF(DAY(מרכז!A258)=הלוואות!$F$33,הלוואות!$G$33,0),0),0)+IF(A258&gt;=הלוואות!$D$34,IF(מרכז!A258&lt;=הלוואות!$E$34,IF(DAY(מרכז!A258)=הלוואות!$F$34,הלוואות!$G$34,0),0),0)</f>
        <v>0</v>
      </c>
      <c r="E258" s="93">
        <f>SUMIF(הלוואות!$D$46:$D$65,מרכז!A258,הלוואות!$E$46:$E$65)</f>
        <v>0</v>
      </c>
      <c r="F258" s="93">
        <f>SUMIF(נכנסים!$A$5:$A$5890,מרכז!A258,נכנסים!$B$5:$B$5890)</f>
        <v>0</v>
      </c>
      <c r="G258" s="94"/>
      <c r="H258" s="94"/>
      <c r="I258" s="94"/>
      <c r="J258" s="99">
        <f t="shared" si="4"/>
        <v>50000</v>
      </c>
    </row>
    <row r="259" spans="1:10">
      <c r="A259" s="153">
        <v>45912</v>
      </c>
      <c r="B259" s="93">
        <f>SUMIF(יוצאים!$A$5:$A$5835,מרכז!A259,יוצאים!$D$5:$D$5835)</f>
        <v>0</v>
      </c>
      <c r="C259" s="93">
        <f>HLOOKUP(DAY($A259),'טב.הו"ק'!$G$4:$AK$162,'טב.הו"ק'!$A$162+2,FALSE)</f>
        <v>0</v>
      </c>
      <c r="D259" s="93">
        <f>IF(A259&gt;=הלוואות!$D$5,IF(מרכז!A259&lt;=הלוואות!$E$5,IF(DAY(מרכז!A259)=הלוואות!$F$5,הלוואות!$G$5,0),0),0)+IF(A259&gt;=הלוואות!$D$6,IF(מרכז!A259&lt;=הלוואות!$E$6,IF(DAY(מרכז!A259)=הלוואות!$F$6,הלוואות!$G$6,0),0),0)+IF(A259&gt;=הלוואות!$D$7,IF(מרכז!A259&lt;=הלוואות!$E$7,IF(DAY(מרכז!A259)=הלוואות!$F$7,הלוואות!$G$7,0),0),0)+IF(A259&gt;=הלוואות!$D$8,IF(מרכז!A259&lt;=הלוואות!$E$8,IF(DAY(מרכז!A259)=הלוואות!$F$8,הלוואות!$G$8,0),0),0)+IF(A259&gt;=הלוואות!$D$9,IF(מרכז!A259&lt;=הלוואות!$E$9,IF(DAY(מרכז!A259)=הלוואות!$F$9,הלוואות!$G$9,0),0),0)+IF(A259&gt;=הלוואות!$D$10,IF(מרכז!A259&lt;=הלוואות!$E$10,IF(DAY(מרכז!A259)=הלוואות!$F$10,הלוואות!$G$10,0),0),0)+IF(A259&gt;=הלוואות!$D$11,IF(מרכז!A259&lt;=הלוואות!$E$11,IF(DAY(מרכז!A259)=הלוואות!$F$11,הלוואות!$G$11,0),0),0)+IF(A259&gt;=הלוואות!$D$12,IF(מרכז!A259&lt;=הלוואות!$E$12,IF(DAY(מרכז!A259)=הלוואות!$F$12,הלוואות!$G$12,0),0),0)+IF(A259&gt;=הלוואות!$D$13,IF(מרכז!A259&lt;=הלוואות!$E$13,IF(DAY(מרכז!A259)=הלוואות!$F$13,הלוואות!$G$13,0),0),0)+IF(A259&gt;=הלוואות!$D$14,IF(מרכז!A259&lt;=הלוואות!$E$14,IF(DAY(מרכז!A259)=הלוואות!$F$14,הלוואות!$G$14,0),0),0)+IF(A259&gt;=הלוואות!$D$15,IF(מרכז!A259&lt;=הלוואות!$E$15,IF(DAY(מרכז!A259)=הלוואות!$F$15,הלוואות!$G$15,0),0),0)+IF(A259&gt;=הלוואות!$D$16,IF(מרכז!A259&lt;=הלוואות!$E$16,IF(DAY(מרכז!A259)=הלוואות!$F$16,הלוואות!$G$16,0),0),0)+IF(A259&gt;=הלוואות!$D$17,IF(מרכז!A259&lt;=הלוואות!$E$17,IF(DAY(מרכז!A259)=הלוואות!$F$17,הלוואות!$G$17,0),0),0)+IF(A259&gt;=הלוואות!$D$18,IF(מרכז!A259&lt;=הלוואות!$E$18,IF(DAY(מרכז!A259)=הלוואות!$F$18,הלוואות!$G$18,0),0),0)+IF(A259&gt;=הלוואות!$D$19,IF(מרכז!A259&lt;=הלוואות!$E$19,IF(DAY(מרכז!A259)=הלוואות!$F$19,הלוואות!$G$19,0),0),0)+IF(A259&gt;=הלוואות!$D$20,IF(מרכז!A259&lt;=הלוואות!$E$20,IF(DAY(מרכז!A259)=הלוואות!$F$20,הלוואות!$G$20,0),0),0)+IF(A259&gt;=הלוואות!$D$21,IF(מרכז!A259&lt;=הלוואות!$E$21,IF(DAY(מרכז!A259)=הלוואות!$F$21,הלוואות!$G$21,0),0),0)+IF(A259&gt;=הלוואות!$D$22,IF(מרכז!A259&lt;=הלוואות!$E$22,IF(DAY(מרכז!A259)=הלוואות!$F$22,הלוואות!$G$22,0),0),0)+IF(A259&gt;=הלוואות!$D$23,IF(מרכז!A259&lt;=הלוואות!$E$23,IF(DAY(מרכז!A259)=הלוואות!$F$23,הלוואות!$G$23,0),0),0)+IF(A259&gt;=הלוואות!$D$24,IF(מרכז!A259&lt;=הלוואות!$E$24,IF(DAY(מרכז!A259)=הלוואות!$F$24,הלוואות!$G$24,0),0),0)+IF(A259&gt;=הלוואות!$D$25,IF(מרכז!A259&lt;=הלוואות!$E$25,IF(DAY(מרכז!A259)=הלוואות!$F$25,הלוואות!$G$25,0),0),0)+IF(A259&gt;=הלוואות!$D$26,IF(מרכז!A259&lt;=הלוואות!$E$26,IF(DAY(מרכז!A259)=הלוואות!$F$26,הלוואות!$G$26,0),0),0)+IF(A259&gt;=הלוואות!$D$27,IF(מרכז!A259&lt;=הלוואות!$E$27,IF(DAY(מרכז!A259)=הלוואות!$F$27,הלוואות!$G$27,0),0),0)+IF(A259&gt;=הלוואות!$D$28,IF(מרכז!A259&lt;=הלוואות!$E$28,IF(DAY(מרכז!A259)=הלוואות!$F$28,הלוואות!$G$28,0),0),0)+IF(A259&gt;=הלוואות!$D$29,IF(מרכז!A259&lt;=הלוואות!$E$29,IF(DAY(מרכז!A259)=הלוואות!$F$29,הלוואות!$G$29,0),0),0)+IF(A259&gt;=הלוואות!$D$30,IF(מרכז!A259&lt;=הלוואות!$E$30,IF(DAY(מרכז!A259)=הלוואות!$F$30,הלוואות!$G$30,0),0),0)+IF(A259&gt;=הלוואות!$D$31,IF(מרכז!A259&lt;=הלוואות!$E$31,IF(DAY(מרכז!A259)=הלוואות!$F$31,הלוואות!$G$31,0),0),0)+IF(A259&gt;=הלוואות!$D$32,IF(מרכז!A259&lt;=הלוואות!$E$32,IF(DAY(מרכז!A259)=הלוואות!$F$32,הלוואות!$G$32,0),0),0)+IF(A259&gt;=הלוואות!$D$33,IF(מרכז!A259&lt;=הלוואות!$E$33,IF(DAY(מרכז!A259)=הלוואות!$F$33,הלוואות!$G$33,0),0),0)+IF(A259&gt;=הלוואות!$D$34,IF(מרכז!A259&lt;=הלוואות!$E$34,IF(DAY(מרכז!A259)=הלוואות!$F$34,הלוואות!$G$34,0),0),0)</f>
        <v>0</v>
      </c>
      <c r="E259" s="93">
        <f>SUMIF(הלוואות!$D$46:$D$65,מרכז!A259,הלוואות!$E$46:$E$65)</f>
        <v>0</v>
      </c>
      <c r="F259" s="93">
        <f>SUMIF(נכנסים!$A$5:$A$5890,מרכז!A259,נכנסים!$B$5:$B$5890)</f>
        <v>0</v>
      </c>
      <c r="G259" s="94"/>
      <c r="H259" s="94"/>
      <c r="I259" s="94"/>
      <c r="J259" s="99">
        <f t="shared" si="4"/>
        <v>50000</v>
      </c>
    </row>
    <row r="260" spans="1:10">
      <c r="A260" s="153">
        <v>45913</v>
      </c>
      <c r="B260" s="93">
        <f>SUMIF(יוצאים!$A$5:$A$5835,מרכז!A260,יוצאים!$D$5:$D$5835)</f>
        <v>0</v>
      </c>
      <c r="C260" s="93">
        <f>HLOOKUP(DAY($A260),'טב.הו"ק'!$G$4:$AK$162,'טב.הו"ק'!$A$162+2,FALSE)</f>
        <v>0</v>
      </c>
      <c r="D260" s="93">
        <f>IF(A260&gt;=הלוואות!$D$5,IF(מרכז!A260&lt;=הלוואות!$E$5,IF(DAY(מרכז!A260)=הלוואות!$F$5,הלוואות!$G$5,0),0),0)+IF(A260&gt;=הלוואות!$D$6,IF(מרכז!A260&lt;=הלוואות!$E$6,IF(DAY(מרכז!A260)=הלוואות!$F$6,הלוואות!$G$6,0),0),0)+IF(A260&gt;=הלוואות!$D$7,IF(מרכז!A260&lt;=הלוואות!$E$7,IF(DAY(מרכז!A260)=הלוואות!$F$7,הלוואות!$G$7,0),0),0)+IF(A260&gt;=הלוואות!$D$8,IF(מרכז!A260&lt;=הלוואות!$E$8,IF(DAY(מרכז!A260)=הלוואות!$F$8,הלוואות!$G$8,0),0),0)+IF(A260&gt;=הלוואות!$D$9,IF(מרכז!A260&lt;=הלוואות!$E$9,IF(DAY(מרכז!A260)=הלוואות!$F$9,הלוואות!$G$9,0),0),0)+IF(A260&gt;=הלוואות!$D$10,IF(מרכז!A260&lt;=הלוואות!$E$10,IF(DAY(מרכז!A260)=הלוואות!$F$10,הלוואות!$G$10,0),0),0)+IF(A260&gt;=הלוואות!$D$11,IF(מרכז!A260&lt;=הלוואות!$E$11,IF(DAY(מרכז!A260)=הלוואות!$F$11,הלוואות!$G$11,0),0),0)+IF(A260&gt;=הלוואות!$D$12,IF(מרכז!A260&lt;=הלוואות!$E$12,IF(DAY(מרכז!A260)=הלוואות!$F$12,הלוואות!$G$12,0),0),0)+IF(A260&gt;=הלוואות!$D$13,IF(מרכז!A260&lt;=הלוואות!$E$13,IF(DAY(מרכז!A260)=הלוואות!$F$13,הלוואות!$G$13,0),0),0)+IF(A260&gt;=הלוואות!$D$14,IF(מרכז!A260&lt;=הלוואות!$E$14,IF(DAY(מרכז!A260)=הלוואות!$F$14,הלוואות!$G$14,0),0),0)+IF(A260&gt;=הלוואות!$D$15,IF(מרכז!A260&lt;=הלוואות!$E$15,IF(DAY(מרכז!A260)=הלוואות!$F$15,הלוואות!$G$15,0),0),0)+IF(A260&gt;=הלוואות!$D$16,IF(מרכז!A260&lt;=הלוואות!$E$16,IF(DAY(מרכז!A260)=הלוואות!$F$16,הלוואות!$G$16,0),0),0)+IF(A260&gt;=הלוואות!$D$17,IF(מרכז!A260&lt;=הלוואות!$E$17,IF(DAY(מרכז!A260)=הלוואות!$F$17,הלוואות!$G$17,0),0),0)+IF(A260&gt;=הלוואות!$D$18,IF(מרכז!A260&lt;=הלוואות!$E$18,IF(DAY(מרכז!A260)=הלוואות!$F$18,הלוואות!$G$18,0),0),0)+IF(A260&gt;=הלוואות!$D$19,IF(מרכז!A260&lt;=הלוואות!$E$19,IF(DAY(מרכז!A260)=הלוואות!$F$19,הלוואות!$G$19,0),0),0)+IF(A260&gt;=הלוואות!$D$20,IF(מרכז!A260&lt;=הלוואות!$E$20,IF(DAY(מרכז!A260)=הלוואות!$F$20,הלוואות!$G$20,0),0),0)+IF(A260&gt;=הלוואות!$D$21,IF(מרכז!A260&lt;=הלוואות!$E$21,IF(DAY(מרכז!A260)=הלוואות!$F$21,הלוואות!$G$21,0),0),0)+IF(A260&gt;=הלוואות!$D$22,IF(מרכז!A260&lt;=הלוואות!$E$22,IF(DAY(מרכז!A260)=הלוואות!$F$22,הלוואות!$G$22,0),0),0)+IF(A260&gt;=הלוואות!$D$23,IF(מרכז!A260&lt;=הלוואות!$E$23,IF(DAY(מרכז!A260)=הלוואות!$F$23,הלוואות!$G$23,0),0),0)+IF(A260&gt;=הלוואות!$D$24,IF(מרכז!A260&lt;=הלוואות!$E$24,IF(DAY(מרכז!A260)=הלוואות!$F$24,הלוואות!$G$24,0),0),0)+IF(A260&gt;=הלוואות!$D$25,IF(מרכז!A260&lt;=הלוואות!$E$25,IF(DAY(מרכז!A260)=הלוואות!$F$25,הלוואות!$G$25,0),0),0)+IF(A260&gt;=הלוואות!$D$26,IF(מרכז!A260&lt;=הלוואות!$E$26,IF(DAY(מרכז!A260)=הלוואות!$F$26,הלוואות!$G$26,0),0),0)+IF(A260&gt;=הלוואות!$D$27,IF(מרכז!A260&lt;=הלוואות!$E$27,IF(DAY(מרכז!A260)=הלוואות!$F$27,הלוואות!$G$27,0),0),0)+IF(A260&gt;=הלוואות!$D$28,IF(מרכז!A260&lt;=הלוואות!$E$28,IF(DAY(מרכז!A260)=הלוואות!$F$28,הלוואות!$G$28,0),0),0)+IF(A260&gt;=הלוואות!$D$29,IF(מרכז!A260&lt;=הלוואות!$E$29,IF(DAY(מרכז!A260)=הלוואות!$F$29,הלוואות!$G$29,0),0),0)+IF(A260&gt;=הלוואות!$D$30,IF(מרכז!A260&lt;=הלוואות!$E$30,IF(DAY(מרכז!A260)=הלוואות!$F$30,הלוואות!$G$30,0),0),0)+IF(A260&gt;=הלוואות!$D$31,IF(מרכז!A260&lt;=הלוואות!$E$31,IF(DAY(מרכז!A260)=הלוואות!$F$31,הלוואות!$G$31,0),0),0)+IF(A260&gt;=הלוואות!$D$32,IF(מרכז!A260&lt;=הלוואות!$E$32,IF(DAY(מרכז!A260)=הלוואות!$F$32,הלוואות!$G$32,0),0),0)+IF(A260&gt;=הלוואות!$D$33,IF(מרכז!A260&lt;=הלוואות!$E$33,IF(DAY(מרכז!A260)=הלוואות!$F$33,הלוואות!$G$33,0),0),0)+IF(A260&gt;=הלוואות!$D$34,IF(מרכז!A260&lt;=הלוואות!$E$34,IF(DAY(מרכז!A260)=הלוואות!$F$34,הלוואות!$G$34,0),0),0)</f>
        <v>0</v>
      </c>
      <c r="E260" s="93">
        <f>SUMIF(הלוואות!$D$46:$D$65,מרכז!A260,הלוואות!$E$46:$E$65)</f>
        <v>0</v>
      </c>
      <c r="F260" s="93">
        <f>SUMIF(נכנסים!$A$5:$A$5890,מרכז!A260,נכנסים!$B$5:$B$5890)</f>
        <v>0</v>
      </c>
      <c r="G260" s="94"/>
      <c r="H260" s="94"/>
      <c r="I260" s="94"/>
      <c r="J260" s="99">
        <f t="shared" si="4"/>
        <v>50000</v>
      </c>
    </row>
    <row r="261" spans="1:10">
      <c r="A261" s="153">
        <v>45914</v>
      </c>
      <c r="B261" s="93">
        <f>SUMIF(יוצאים!$A$5:$A$5835,מרכז!A261,יוצאים!$D$5:$D$5835)</f>
        <v>0</v>
      </c>
      <c r="C261" s="93">
        <f>HLOOKUP(DAY($A261),'טב.הו"ק'!$G$4:$AK$162,'טב.הו"ק'!$A$162+2,FALSE)</f>
        <v>0</v>
      </c>
      <c r="D261" s="93">
        <f>IF(A261&gt;=הלוואות!$D$5,IF(מרכז!A261&lt;=הלוואות!$E$5,IF(DAY(מרכז!A261)=הלוואות!$F$5,הלוואות!$G$5,0),0),0)+IF(A261&gt;=הלוואות!$D$6,IF(מרכז!A261&lt;=הלוואות!$E$6,IF(DAY(מרכז!A261)=הלוואות!$F$6,הלוואות!$G$6,0),0),0)+IF(A261&gt;=הלוואות!$D$7,IF(מרכז!A261&lt;=הלוואות!$E$7,IF(DAY(מרכז!A261)=הלוואות!$F$7,הלוואות!$G$7,0),0),0)+IF(A261&gt;=הלוואות!$D$8,IF(מרכז!A261&lt;=הלוואות!$E$8,IF(DAY(מרכז!A261)=הלוואות!$F$8,הלוואות!$G$8,0),0),0)+IF(A261&gt;=הלוואות!$D$9,IF(מרכז!A261&lt;=הלוואות!$E$9,IF(DAY(מרכז!A261)=הלוואות!$F$9,הלוואות!$G$9,0),0),0)+IF(A261&gt;=הלוואות!$D$10,IF(מרכז!A261&lt;=הלוואות!$E$10,IF(DAY(מרכז!A261)=הלוואות!$F$10,הלוואות!$G$10,0),0),0)+IF(A261&gt;=הלוואות!$D$11,IF(מרכז!A261&lt;=הלוואות!$E$11,IF(DAY(מרכז!A261)=הלוואות!$F$11,הלוואות!$G$11,0),0),0)+IF(A261&gt;=הלוואות!$D$12,IF(מרכז!A261&lt;=הלוואות!$E$12,IF(DAY(מרכז!A261)=הלוואות!$F$12,הלוואות!$G$12,0),0),0)+IF(A261&gt;=הלוואות!$D$13,IF(מרכז!A261&lt;=הלוואות!$E$13,IF(DAY(מרכז!A261)=הלוואות!$F$13,הלוואות!$G$13,0),0),0)+IF(A261&gt;=הלוואות!$D$14,IF(מרכז!A261&lt;=הלוואות!$E$14,IF(DAY(מרכז!A261)=הלוואות!$F$14,הלוואות!$G$14,0),0),0)+IF(A261&gt;=הלוואות!$D$15,IF(מרכז!A261&lt;=הלוואות!$E$15,IF(DAY(מרכז!A261)=הלוואות!$F$15,הלוואות!$G$15,0),0),0)+IF(A261&gt;=הלוואות!$D$16,IF(מרכז!A261&lt;=הלוואות!$E$16,IF(DAY(מרכז!A261)=הלוואות!$F$16,הלוואות!$G$16,0),0),0)+IF(A261&gt;=הלוואות!$D$17,IF(מרכז!A261&lt;=הלוואות!$E$17,IF(DAY(מרכז!A261)=הלוואות!$F$17,הלוואות!$G$17,0),0),0)+IF(A261&gt;=הלוואות!$D$18,IF(מרכז!A261&lt;=הלוואות!$E$18,IF(DAY(מרכז!A261)=הלוואות!$F$18,הלוואות!$G$18,0),0),0)+IF(A261&gt;=הלוואות!$D$19,IF(מרכז!A261&lt;=הלוואות!$E$19,IF(DAY(מרכז!A261)=הלוואות!$F$19,הלוואות!$G$19,0),0),0)+IF(A261&gt;=הלוואות!$D$20,IF(מרכז!A261&lt;=הלוואות!$E$20,IF(DAY(מרכז!A261)=הלוואות!$F$20,הלוואות!$G$20,0),0),0)+IF(A261&gt;=הלוואות!$D$21,IF(מרכז!A261&lt;=הלוואות!$E$21,IF(DAY(מרכז!A261)=הלוואות!$F$21,הלוואות!$G$21,0),0),0)+IF(A261&gt;=הלוואות!$D$22,IF(מרכז!A261&lt;=הלוואות!$E$22,IF(DAY(מרכז!A261)=הלוואות!$F$22,הלוואות!$G$22,0),0),0)+IF(A261&gt;=הלוואות!$D$23,IF(מרכז!A261&lt;=הלוואות!$E$23,IF(DAY(מרכז!A261)=הלוואות!$F$23,הלוואות!$G$23,0),0),0)+IF(A261&gt;=הלוואות!$D$24,IF(מרכז!A261&lt;=הלוואות!$E$24,IF(DAY(מרכז!A261)=הלוואות!$F$24,הלוואות!$G$24,0),0),0)+IF(A261&gt;=הלוואות!$D$25,IF(מרכז!A261&lt;=הלוואות!$E$25,IF(DAY(מרכז!A261)=הלוואות!$F$25,הלוואות!$G$25,0),0),0)+IF(A261&gt;=הלוואות!$D$26,IF(מרכז!A261&lt;=הלוואות!$E$26,IF(DAY(מרכז!A261)=הלוואות!$F$26,הלוואות!$G$26,0),0),0)+IF(A261&gt;=הלוואות!$D$27,IF(מרכז!A261&lt;=הלוואות!$E$27,IF(DAY(מרכז!A261)=הלוואות!$F$27,הלוואות!$G$27,0),0),0)+IF(A261&gt;=הלוואות!$D$28,IF(מרכז!A261&lt;=הלוואות!$E$28,IF(DAY(מרכז!A261)=הלוואות!$F$28,הלוואות!$G$28,0),0),0)+IF(A261&gt;=הלוואות!$D$29,IF(מרכז!A261&lt;=הלוואות!$E$29,IF(DAY(מרכז!A261)=הלוואות!$F$29,הלוואות!$G$29,0),0),0)+IF(A261&gt;=הלוואות!$D$30,IF(מרכז!A261&lt;=הלוואות!$E$30,IF(DAY(מרכז!A261)=הלוואות!$F$30,הלוואות!$G$30,0),0),0)+IF(A261&gt;=הלוואות!$D$31,IF(מרכז!A261&lt;=הלוואות!$E$31,IF(DAY(מרכז!A261)=הלוואות!$F$31,הלוואות!$G$31,0),0),0)+IF(A261&gt;=הלוואות!$D$32,IF(מרכז!A261&lt;=הלוואות!$E$32,IF(DAY(מרכז!A261)=הלוואות!$F$32,הלוואות!$G$32,0),0),0)+IF(A261&gt;=הלוואות!$D$33,IF(מרכז!A261&lt;=הלוואות!$E$33,IF(DAY(מרכז!A261)=הלוואות!$F$33,הלוואות!$G$33,0),0),0)+IF(A261&gt;=הלוואות!$D$34,IF(מרכז!A261&lt;=הלוואות!$E$34,IF(DAY(מרכז!A261)=הלוואות!$F$34,הלוואות!$G$34,0),0),0)</f>
        <v>0</v>
      </c>
      <c r="E261" s="93">
        <f>SUMIF(הלוואות!$D$46:$D$65,מרכז!A261,הלוואות!$E$46:$E$65)</f>
        <v>0</v>
      </c>
      <c r="F261" s="93">
        <f>SUMIF(נכנסים!$A$5:$A$5890,מרכז!A261,נכנסים!$B$5:$B$5890)</f>
        <v>0</v>
      </c>
      <c r="G261" s="94"/>
      <c r="H261" s="94"/>
      <c r="I261" s="94"/>
      <c r="J261" s="99">
        <f t="shared" si="4"/>
        <v>50000</v>
      </c>
    </row>
    <row r="262" spans="1:10">
      <c r="A262" s="153">
        <v>45915</v>
      </c>
      <c r="B262" s="93">
        <f>SUMIF(יוצאים!$A$5:$A$5835,מרכז!A262,יוצאים!$D$5:$D$5835)</f>
        <v>0</v>
      </c>
      <c r="C262" s="93">
        <f>HLOOKUP(DAY($A262),'טב.הו"ק'!$G$4:$AK$162,'טב.הו"ק'!$A$162+2,FALSE)</f>
        <v>0</v>
      </c>
      <c r="D262" s="93">
        <f>IF(A262&gt;=הלוואות!$D$5,IF(מרכז!A262&lt;=הלוואות!$E$5,IF(DAY(מרכז!A262)=הלוואות!$F$5,הלוואות!$G$5,0),0),0)+IF(A262&gt;=הלוואות!$D$6,IF(מרכז!A262&lt;=הלוואות!$E$6,IF(DAY(מרכז!A262)=הלוואות!$F$6,הלוואות!$G$6,0),0),0)+IF(A262&gt;=הלוואות!$D$7,IF(מרכז!A262&lt;=הלוואות!$E$7,IF(DAY(מרכז!A262)=הלוואות!$F$7,הלוואות!$G$7,0),0),0)+IF(A262&gt;=הלוואות!$D$8,IF(מרכז!A262&lt;=הלוואות!$E$8,IF(DAY(מרכז!A262)=הלוואות!$F$8,הלוואות!$G$8,0),0),0)+IF(A262&gt;=הלוואות!$D$9,IF(מרכז!A262&lt;=הלוואות!$E$9,IF(DAY(מרכז!A262)=הלוואות!$F$9,הלוואות!$G$9,0),0),0)+IF(A262&gt;=הלוואות!$D$10,IF(מרכז!A262&lt;=הלוואות!$E$10,IF(DAY(מרכז!A262)=הלוואות!$F$10,הלוואות!$G$10,0),0),0)+IF(A262&gt;=הלוואות!$D$11,IF(מרכז!A262&lt;=הלוואות!$E$11,IF(DAY(מרכז!A262)=הלוואות!$F$11,הלוואות!$G$11,0),0),0)+IF(A262&gt;=הלוואות!$D$12,IF(מרכז!A262&lt;=הלוואות!$E$12,IF(DAY(מרכז!A262)=הלוואות!$F$12,הלוואות!$G$12,0),0),0)+IF(A262&gt;=הלוואות!$D$13,IF(מרכז!A262&lt;=הלוואות!$E$13,IF(DAY(מרכז!A262)=הלוואות!$F$13,הלוואות!$G$13,0),0),0)+IF(A262&gt;=הלוואות!$D$14,IF(מרכז!A262&lt;=הלוואות!$E$14,IF(DAY(מרכז!A262)=הלוואות!$F$14,הלוואות!$G$14,0),0),0)+IF(A262&gt;=הלוואות!$D$15,IF(מרכז!A262&lt;=הלוואות!$E$15,IF(DAY(מרכז!A262)=הלוואות!$F$15,הלוואות!$G$15,0),0),0)+IF(A262&gt;=הלוואות!$D$16,IF(מרכז!A262&lt;=הלוואות!$E$16,IF(DAY(מרכז!A262)=הלוואות!$F$16,הלוואות!$G$16,0),0),0)+IF(A262&gt;=הלוואות!$D$17,IF(מרכז!A262&lt;=הלוואות!$E$17,IF(DAY(מרכז!A262)=הלוואות!$F$17,הלוואות!$G$17,0),0),0)+IF(A262&gt;=הלוואות!$D$18,IF(מרכז!A262&lt;=הלוואות!$E$18,IF(DAY(מרכז!A262)=הלוואות!$F$18,הלוואות!$G$18,0),0),0)+IF(A262&gt;=הלוואות!$D$19,IF(מרכז!A262&lt;=הלוואות!$E$19,IF(DAY(מרכז!A262)=הלוואות!$F$19,הלוואות!$G$19,0),0),0)+IF(A262&gt;=הלוואות!$D$20,IF(מרכז!A262&lt;=הלוואות!$E$20,IF(DAY(מרכז!A262)=הלוואות!$F$20,הלוואות!$G$20,0),0),0)+IF(A262&gt;=הלוואות!$D$21,IF(מרכז!A262&lt;=הלוואות!$E$21,IF(DAY(מרכז!A262)=הלוואות!$F$21,הלוואות!$G$21,0),0),0)+IF(A262&gt;=הלוואות!$D$22,IF(מרכז!A262&lt;=הלוואות!$E$22,IF(DAY(מרכז!A262)=הלוואות!$F$22,הלוואות!$G$22,0),0),0)+IF(A262&gt;=הלוואות!$D$23,IF(מרכז!A262&lt;=הלוואות!$E$23,IF(DAY(מרכז!A262)=הלוואות!$F$23,הלוואות!$G$23,0),0),0)+IF(A262&gt;=הלוואות!$D$24,IF(מרכז!A262&lt;=הלוואות!$E$24,IF(DAY(מרכז!A262)=הלוואות!$F$24,הלוואות!$G$24,0),0),0)+IF(A262&gt;=הלוואות!$D$25,IF(מרכז!A262&lt;=הלוואות!$E$25,IF(DAY(מרכז!A262)=הלוואות!$F$25,הלוואות!$G$25,0),0),0)+IF(A262&gt;=הלוואות!$D$26,IF(מרכז!A262&lt;=הלוואות!$E$26,IF(DAY(מרכז!A262)=הלוואות!$F$26,הלוואות!$G$26,0),0),0)+IF(A262&gt;=הלוואות!$D$27,IF(מרכז!A262&lt;=הלוואות!$E$27,IF(DAY(מרכז!A262)=הלוואות!$F$27,הלוואות!$G$27,0),0),0)+IF(A262&gt;=הלוואות!$D$28,IF(מרכז!A262&lt;=הלוואות!$E$28,IF(DAY(מרכז!A262)=הלוואות!$F$28,הלוואות!$G$28,0),0),0)+IF(A262&gt;=הלוואות!$D$29,IF(מרכז!A262&lt;=הלוואות!$E$29,IF(DAY(מרכז!A262)=הלוואות!$F$29,הלוואות!$G$29,0),0),0)+IF(A262&gt;=הלוואות!$D$30,IF(מרכז!A262&lt;=הלוואות!$E$30,IF(DAY(מרכז!A262)=הלוואות!$F$30,הלוואות!$G$30,0),0),0)+IF(A262&gt;=הלוואות!$D$31,IF(מרכז!A262&lt;=הלוואות!$E$31,IF(DAY(מרכז!A262)=הלוואות!$F$31,הלוואות!$G$31,0),0),0)+IF(A262&gt;=הלוואות!$D$32,IF(מרכז!A262&lt;=הלוואות!$E$32,IF(DAY(מרכז!A262)=הלוואות!$F$32,הלוואות!$G$32,0),0),0)+IF(A262&gt;=הלוואות!$D$33,IF(מרכז!A262&lt;=הלוואות!$E$33,IF(DAY(מרכז!A262)=הלוואות!$F$33,הלוואות!$G$33,0),0),0)+IF(A262&gt;=הלוואות!$D$34,IF(מרכז!A262&lt;=הלוואות!$E$34,IF(DAY(מרכז!A262)=הלוואות!$F$34,הלוואות!$G$34,0),0),0)</f>
        <v>0</v>
      </c>
      <c r="E262" s="93">
        <f>SUMIF(הלוואות!$D$46:$D$65,מרכז!A262,הלוואות!$E$46:$E$65)</f>
        <v>0</v>
      </c>
      <c r="F262" s="93">
        <f>SUMIF(נכנסים!$A$5:$A$5890,מרכז!A262,נכנסים!$B$5:$B$5890)</f>
        <v>0</v>
      </c>
      <c r="G262" s="94"/>
      <c r="H262" s="94"/>
      <c r="I262" s="94"/>
      <c r="J262" s="99">
        <f t="shared" si="4"/>
        <v>50000</v>
      </c>
    </row>
    <row r="263" spans="1:10">
      <c r="A263" s="153">
        <v>45916</v>
      </c>
      <c r="B263" s="93">
        <f>SUMIF(יוצאים!$A$5:$A$5835,מרכז!A263,יוצאים!$D$5:$D$5835)</f>
        <v>0</v>
      </c>
      <c r="C263" s="93">
        <f>HLOOKUP(DAY($A263),'טב.הו"ק'!$G$4:$AK$162,'טב.הו"ק'!$A$162+2,FALSE)</f>
        <v>0</v>
      </c>
      <c r="D263" s="93">
        <f>IF(A263&gt;=הלוואות!$D$5,IF(מרכז!A263&lt;=הלוואות!$E$5,IF(DAY(מרכז!A263)=הלוואות!$F$5,הלוואות!$G$5,0),0),0)+IF(A263&gt;=הלוואות!$D$6,IF(מרכז!A263&lt;=הלוואות!$E$6,IF(DAY(מרכז!A263)=הלוואות!$F$6,הלוואות!$G$6,0),0),0)+IF(A263&gt;=הלוואות!$D$7,IF(מרכז!A263&lt;=הלוואות!$E$7,IF(DAY(מרכז!A263)=הלוואות!$F$7,הלוואות!$G$7,0),0),0)+IF(A263&gt;=הלוואות!$D$8,IF(מרכז!A263&lt;=הלוואות!$E$8,IF(DAY(מרכז!A263)=הלוואות!$F$8,הלוואות!$G$8,0),0),0)+IF(A263&gt;=הלוואות!$D$9,IF(מרכז!A263&lt;=הלוואות!$E$9,IF(DAY(מרכז!A263)=הלוואות!$F$9,הלוואות!$G$9,0),0),0)+IF(A263&gt;=הלוואות!$D$10,IF(מרכז!A263&lt;=הלוואות!$E$10,IF(DAY(מרכז!A263)=הלוואות!$F$10,הלוואות!$G$10,0),0),0)+IF(A263&gt;=הלוואות!$D$11,IF(מרכז!A263&lt;=הלוואות!$E$11,IF(DAY(מרכז!A263)=הלוואות!$F$11,הלוואות!$G$11,0),0),0)+IF(A263&gt;=הלוואות!$D$12,IF(מרכז!A263&lt;=הלוואות!$E$12,IF(DAY(מרכז!A263)=הלוואות!$F$12,הלוואות!$G$12,0),0),0)+IF(A263&gt;=הלוואות!$D$13,IF(מרכז!A263&lt;=הלוואות!$E$13,IF(DAY(מרכז!A263)=הלוואות!$F$13,הלוואות!$G$13,0),0),0)+IF(A263&gt;=הלוואות!$D$14,IF(מרכז!A263&lt;=הלוואות!$E$14,IF(DAY(מרכז!A263)=הלוואות!$F$14,הלוואות!$G$14,0),0),0)+IF(A263&gt;=הלוואות!$D$15,IF(מרכז!A263&lt;=הלוואות!$E$15,IF(DAY(מרכז!A263)=הלוואות!$F$15,הלוואות!$G$15,0),0),0)+IF(A263&gt;=הלוואות!$D$16,IF(מרכז!A263&lt;=הלוואות!$E$16,IF(DAY(מרכז!A263)=הלוואות!$F$16,הלוואות!$G$16,0),0),0)+IF(A263&gt;=הלוואות!$D$17,IF(מרכז!A263&lt;=הלוואות!$E$17,IF(DAY(מרכז!A263)=הלוואות!$F$17,הלוואות!$G$17,0),0),0)+IF(A263&gt;=הלוואות!$D$18,IF(מרכז!A263&lt;=הלוואות!$E$18,IF(DAY(מרכז!A263)=הלוואות!$F$18,הלוואות!$G$18,0),0),0)+IF(A263&gt;=הלוואות!$D$19,IF(מרכז!A263&lt;=הלוואות!$E$19,IF(DAY(מרכז!A263)=הלוואות!$F$19,הלוואות!$G$19,0),0),0)+IF(A263&gt;=הלוואות!$D$20,IF(מרכז!A263&lt;=הלוואות!$E$20,IF(DAY(מרכז!A263)=הלוואות!$F$20,הלוואות!$G$20,0),0),0)+IF(A263&gt;=הלוואות!$D$21,IF(מרכז!A263&lt;=הלוואות!$E$21,IF(DAY(מרכז!A263)=הלוואות!$F$21,הלוואות!$G$21,0),0),0)+IF(A263&gt;=הלוואות!$D$22,IF(מרכז!A263&lt;=הלוואות!$E$22,IF(DAY(מרכז!A263)=הלוואות!$F$22,הלוואות!$G$22,0),0),0)+IF(A263&gt;=הלוואות!$D$23,IF(מרכז!A263&lt;=הלוואות!$E$23,IF(DAY(מרכז!A263)=הלוואות!$F$23,הלוואות!$G$23,0),0),0)+IF(A263&gt;=הלוואות!$D$24,IF(מרכז!A263&lt;=הלוואות!$E$24,IF(DAY(מרכז!A263)=הלוואות!$F$24,הלוואות!$G$24,0),0),0)+IF(A263&gt;=הלוואות!$D$25,IF(מרכז!A263&lt;=הלוואות!$E$25,IF(DAY(מרכז!A263)=הלוואות!$F$25,הלוואות!$G$25,0),0),0)+IF(A263&gt;=הלוואות!$D$26,IF(מרכז!A263&lt;=הלוואות!$E$26,IF(DAY(מרכז!A263)=הלוואות!$F$26,הלוואות!$G$26,0),0),0)+IF(A263&gt;=הלוואות!$D$27,IF(מרכז!A263&lt;=הלוואות!$E$27,IF(DAY(מרכז!A263)=הלוואות!$F$27,הלוואות!$G$27,0),0),0)+IF(A263&gt;=הלוואות!$D$28,IF(מרכז!A263&lt;=הלוואות!$E$28,IF(DAY(מרכז!A263)=הלוואות!$F$28,הלוואות!$G$28,0),0),0)+IF(A263&gt;=הלוואות!$D$29,IF(מרכז!A263&lt;=הלוואות!$E$29,IF(DAY(מרכז!A263)=הלוואות!$F$29,הלוואות!$G$29,0),0),0)+IF(A263&gt;=הלוואות!$D$30,IF(מרכז!A263&lt;=הלוואות!$E$30,IF(DAY(מרכז!A263)=הלוואות!$F$30,הלוואות!$G$30,0),0),0)+IF(A263&gt;=הלוואות!$D$31,IF(מרכז!A263&lt;=הלוואות!$E$31,IF(DAY(מרכז!A263)=הלוואות!$F$31,הלוואות!$G$31,0),0),0)+IF(A263&gt;=הלוואות!$D$32,IF(מרכז!A263&lt;=הלוואות!$E$32,IF(DAY(מרכז!A263)=הלוואות!$F$32,הלוואות!$G$32,0),0),0)+IF(A263&gt;=הלוואות!$D$33,IF(מרכז!A263&lt;=הלוואות!$E$33,IF(DAY(מרכז!A263)=הלוואות!$F$33,הלוואות!$G$33,0),0),0)+IF(A263&gt;=הלוואות!$D$34,IF(מרכז!A263&lt;=הלוואות!$E$34,IF(DAY(מרכז!A263)=הלוואות!$F$34,הלוואות!$G$34,0),0),0)</f>
        <v>0</v>
      </c>
      <c r="E263" s="93">
        <f>SUMIF(הלוואות!$D$46:$D$65,מרכז!A263,הלוואות!$E$46:$E$65)</f>
        <v>0</v>
      </c>
      <c r="F263" s="93">
        <f>SUMIF(נכנסים!$A$5:$A$5890,מרכז!A263,נכנסים!$B$5:$B$5890)</f>
        <v>0</v>
      </c>
      <c r="G263" s="94"/>
      <c r="H263" s="94"/>
      <c r="I263" s="94"/>
      <c r="J263" s="99">
        <f t="shared" si="4"/>
        <v>50000</v>
      </c>
    </row>
    <row r="264" spans="1:10">
      <c r="A264" s="153">
        <v>45917</v>
      </c>
      <c r="B264" s="93">
        <f>SUMIF(יוצאים!$A$5:$A$5835,מרכז!A264,יוצאים!$D$5:$D$5835)</f>
        <v>0</v>
      </c>
      <c r="C264" s="93">
        <f>HLOOKUP(DAY($A264),'טב.הו"ק'!$G$4:$AK$162,'טב.הו"ק'!$A$162+2,FALSE)</f>
        <v>0</v>
      </c>
      <c r="D264" s="93">
        <f>IF(A264&gt;=הלוואות!$D$5,IF(מרכז!A264&lt;=הלוואות!$E$5,IF(DAY(מרכז!A264)=הלוואות!$F$5,הלוואות!$G$5,0),0),0)+IF(A264&gt;=הלוואות!$D$6,IF(מרכז!A264&lt;=הלוואות!$E$6,IF(DAY(מרכז!A264)=הלוואות!$F$6,הלוואות!$G$6,0),0),0)+IF(A264&gt;=הלוואות!$D$7,IF(מרכז!A264&lt;=הלוואות!$E$7,IF(DAY(מרכז!A264)=הלוואות!$F$7,הלוואות!$G$7,0),0),0)+IF(A264&gt;=הלוואות!$D$8,IF(מרכז!A264&lt;=הלוואות!$E$8,IF(DAY(מרכז!A264)=הלוואות!$F$8,הלוואות!$G$8,0),0),0)+IF(A264&gt;=הלוואות!$D$9,IF(מרכז!A264&lt;=הלוואות!$E$9,IF(DAY(מרכז!A264)=הלוואות!$F$9,הלוואות!$G$9,0),0),0)+IF(A264&gt;=הלוואות!$D$10,IF(מרכז!A264&lt;=הלוואות!$E$10,IF(DAY(מרכז!A264)=הלוואות!$F$10,הלוואות!$G$10,0),0),0)+IF(A264&gt;=הלוואות!$D$11,IF(מרכז!A264&lt;=הלוואות!$E$11,IF(DAY(מרכז!A264)=הלוואות!$F$11,הלוואות!$G$11,0),0),0)+IF(A264&gt;=הלוואות!$D$12,IF(מרכז!A264&lt;=הלוואות!$E$12,IF(DAY(מרכז!A264)=הלוואות!$F$12,הלוואות!$G$12,0),0),0)+IF(A264&gt;=הלוואות!$D$13,IF(מרכז!A264&lt;=הלוואות!$E$13,IF(DAY(מרכז!A264)=הלוואות!$F$13,הלוואות!$G$13,0),0),0)+IF(A264&gt;=הלוואות!$D$14,IF(מרכז!A264&lt;=הלוואות!$E$14,IF(DAY(מרכז!A264)=הלוואות!$F$14,הלוואות!$G$14,0),0),0)+IF(A264&gt;=הלוואות!$D$15,IF(מרכז!A264&lt;=הלוואות!$E$15,IF(DAY(מרכז!A264)=הלוואות!$F$15,הלוואות!$G$15,0),0),0)+IF(A264&gt;=הלוואות!$D$16,IF(מרכז!A264&lt;=הלוואות!$E$16,IF(DAY(מרכז!A264)=הלוואות!$F$16,הלוואות!$G$16,0),0),0)+IF(A264&gt;=הלוואות!$D$17,IF(מרכז!A264&lt;=הלוואות!$E$17,IF(DAY(מרכז!A264)=הלוואות!$F$17,הלוואות!$G$17,0),0),0)+IF(A264&gt;=הלוואות!$D$18,IF(מרכז!A264&lt;=הלוואות!$E$18,IF(DAY(מרכז!A264)=הלוואות!$F$18,הלוואות!$G$18,0),0),0)+IF(A264&gt;=הלוואות!$D$19,IF(מרכז!A264&lt;=הלוואות!$E$19,IF(DAY(מרכז!A264)=הלוואות!$F$19,הלוואות!$G$19,0),0),0)+IF(A264&gt;=הלוואות!$D$20,IF(מרכז!A264&lt;=הלוואות!$E$20,IF(DAY(מרכז!A264)=הלוואות!$F$20,הלוואות!$G$20,0),0),0)+IF(A264&gt;=הלוואות!$D$21,IF(מרכז!A264&lt;=הלוואות!$E$21,IF(DAY(מרכז!A264)=הלוואות!$F$21,הלוואות!$G$21,0),0),0)+IF(A264&gt;=הלוואות!$D$22,IF(מרכז!A264&lt;=הלוואות!$E$22,IF(DAY(מרכז!A264)=הלוואות!$F$22,הלוואות!$G$22,0),0),0)+IF(A264&gt;=הלוואות!$D$23,IF(מרכז!A264&lt;=הלוואות!$E$23,IF(DAY(מרכז!A264)=הלוואות!$F$23,הלוואות!$G$23,0),0),0)+IF(A264&gt;=הלוואות!$D$24,IF(מרכז!A264&lt;=הלוואות!$E$24,IF(DAY(מרכז!A264)=הלוואות!$F$24,הלוואות!$G$24,0),0),0)+IF(A264&gt;=הלוואות!$D$25,IF(מרכז!A264&lt;=הלוואות!$E$25,IF(DAY(מרכז!A264)=הלוואות!$F$25,הלוואות!$G$25,0),0),0)+IF(A264&gt;=הלוואות!$D$26,IF(מרכז!A264&lt;=הלוואות!$E$26,IF(DAY(מרכז!A264)=הלוואות!$F$26,הלוואות!$G$26,0),0),0)+IF(A264&gt;=הלוואות!$D$27,IF(מרכז!A264&lt;=הלוואות!$E$27,IF(DAY(מרכז!A264)=הלוואות!$F$27,הלוואות!$G$27,0),0),0)+IF(A264&gt;=הלוואות!$D$28,IF(מרכז!A264&lt;=הלוואות!$E$28,IF(DAY(מרכז!A264)=הלוואות!$F$28,הלוואות!$G$28,0),0),0)+IF(A264&gt;=הלוואות!$D$29,IF(מרכז!A264&lt;=הלוואות!$E$29,IF(DAY(מרכז!A264)=הלוואות!$F$29,הלוואות!$G$29,0),0),0)+IF(A264&gt;=הלוואות!$D$30,IF(מרכז!A264&lt;=הלוואות!$E$30,IF(DAY(מרכז!A264)=הלוואות!$F$30,הלוואות!$G$30,0),0),0)+IF(A264&gt;=הלוואות!$D$31,IF(מרכז!A264&lt;=הלוואות!$E$31,IF(DAY(מרכז!A264)=הלוואות!$F$31,הלוואות!$G$31,0),0),0)+IF(A264&gt;=הלוואות!$D$32,IF(מרכז!A264&lt;=הלוואות!$E$32,IF(DAY(מרכז!A264)=הלוואות!$F$32,הלוואות!$G$32,0),0),0)+IF(A264&gt;=הלוואות!$D$33,IF(מרכז!A264&lt;=הלוואות!$E$33,IF(DAY(מרכז!A264)=הלוואות!$F$33,הלוואות!$G$33,0),0),0)+IF(A264&gt;=הלוואות!$D$34,IF(מרכז!A264&lt;=הלוואות!$E$34,IF(DAY(מרכז!A264)=הלוואות!$F$34,הלוואות!$G$34,0),0),0)</f>
        <v>0</v>
      </c>
      <c r="E264" s="93">
        <f>SUMIF(הלוואות!$D$46:$D$65,מרכז!A264,הלוואות!$E$46:$E$65)</f>
        <v>0</v>
      </c>
      <c r="F264" s="93">
        <f>SUMIF(נכנסים!$A$5:$A$5890,מרכז!A264,נכנסים!$B$5:$B$5890)</f>
        <v>0</v>
      </c>
      <c r="G264" s="94"/>
      <c r="H264" s="94"/>
      <c r="I264" s="94"/>
      <c r="J264" s="99">
        <f t="shared" si="4"/>
        <v>50000</v>
      </c>
    </row>
    <row r="265" spans="1:10">
      <c r="A265" s="153">
        <v>45918</v>
      </c>
      <c r="B265" s="93">
        <f>SUMIF(יוצאים!$A$5:$A$5835,מרכז!A265,יוצאים!$D$5:$D$5835)</f>
        <v>0</v>
      </c>
      <c r="C265" s="93">
        <f>HLOOKUP(DAY($A265),'טב.הו"ק'!$G$4:$AK$162,'טב.הו"ק'!$A$162+2,FALSE)</f>
        <v>0</v>
      </c>
      <c r="D265" s="93">
        <f>IF(A265&gt;=הלוואות!$D$5,IF(מרכז!A265&lt;=הלוואות!$E$5,IF(DAY(מרכז!A265)=הלוואות!$F$5,הלוואות!$G$5,0),0),0)+IF(A265&gt;=הלוואות!$D$6,IF(מרכז!A265&lt;=הלוואות!$E$6,IF(DAY(מרכז!A265)=הלוואות!$F$6,הלוואות!$G$6,0),0),0)+IF(A265&gt;=הלוואות!$D$7,IF(מרכז!A265&lt;=הלוואות!$E$7,IF(DAY(מרכז!A265)=הלוואות!$F$7,הלוואות!$G$7,0),0),0)+IF(A265&gt;=הלוואות!$D$8,IF(מרכז!A265&lt;=הלוואות!$E$8,IF(DAY(מרכז!A265)=הלוואות!$F$8,הלוואות!$G$8,0),0),0)+IF(A265&gt;=הלוואות!$D$9,IF(מרכז!A265&lt;=הלוואות!$E$9,IF(DAY(מרכז!A265)=הלוואות!$F$9,הלוואות!$G$9,0),0),0)+IF(A265&gt;=הלוואות!$D$10,IF(מרכז!A265&lt;=הלוואות!$E$10,IF(DAY(מרכז!A265)=הלוואות!$F$10,הלוואות!$G$10,0),0),0)+IF(A265&gt;=הלוואות!$D$11,IF(מרכז!A265&lt;=הלוואות!$E$11,IF(DAY(מרכז!A265)=הלוואות!$F$11,הלוואות!$G$11,0),0),0)+IF(A265&gt;=הלוואות!$D$12,IF(מרכז!A265&lt;=הלוואות!$E$12,IF(DAY(מרכז!A265)=הלוואות!$F$12,הלוואות!$G$12,0),0),0)+IF(A265&gt;=הלוואות!$D$13,IF(מרכז!A265&lt;=הלוואות!$E$13,IF(DAY(מרכז!A265)=הלוואות!$F$13,הלוואות!$G$13,0),0),0)+IF(A265&gt;=הלוואות!$D$14,IF(מרכז!A265&lt;=הלוואות!$E$14,IF(DAY(מרכז!A265)=הלוואות!$F$14,הלוואות!$G$14,0),0),0)+IF(A265&gt;=הלוואות!$D$15,IF(מרכז!A265&lt;=הלוואות!$E$15,IF(DAY(מרכז!A265)=הלוואות!$F$15,הלוואות!$G$15,0),0),0)+IF(A265&gt;=הלוואות!$D$16,IF(מרכז!A265&lt;=הלוואות!$E$16,IF(DAY(מרכז!A265)=הלוואות!$F$16,הלוואות!$G$16,0),0),0)+IF(A265&gt;=הלוואות!$D$17,IF(מרכז!A265&lt;=הלוואות!$E$17,IF(DAY(מרכז!A265)=הלוואות!$F$17,הלוואות!$G$17,0),0),0)+IF(A265&gt;=הלוואות!$D$18,IF(מרכז!A265&lt;=הלוואות!$E$18,IF(DAY(מרכז!A265)=הלוואות!$F$18,הלוואות!$G$18,0),0),0)+IF(A265&gt;=הלוואות!$D$19,IF(מרכז!A265&lt;=הלוואות!$E$19,IF(DAY(מרכז!A265)=הלוואות!$F$19,הלוואות!$G$19,0),0),0)+IF(A265&gt;=הלוואות!$D$20,IF(מרכז!A265&lt;=הלוואות!$E$20,IF(DAY(מרכז!A265)=הלוואות!$F$20,הלוואות!$G$20,0),0),0)+IF(A265&gt;=הלוואות!$D$21,IF(מרכז!A265&lt;=הלוואות!$E$21,IF(DAY(מרכז!A265)=הלוואות!$F$21,הלוואות!$G$21,0),0),0)+IF(A265&gt;=הלוואות!$D$22,IF(מרכז!A265&lt;=הלוואות!$E$22,IF(DAY(מרכז!A265)=הלוואות!$F$22,הלוואות!$G$22,0),0),0)+IF(A265&gt;=הלוואות!$D$23,IF(מרכז!A265&lt;=הלוואות!$E$23,IF(DAY(מרכז!A265)=הלוואות!$F$23,הלוואות!$G$23,0),0),0)+IF(A265&gt;=הלוואות!$D$24,IF(מרכז!A265&lt;=הלוואות!$E$24,IF(DAY(מרכז!A265)=הלוואות!$F$24,הלוואות!$G$24,0),0),0)+IF(A265&gt;=הלוואות!$D$25,IF(מרכז!A265&lt;=הלוואות!$E$25,IF(DAY(מרכז!A265)=הלוואות!$F$25,הלוואות!$G$25,0),0),0)+IF(A265&gt;=הלוואות!$D$26,IF(מרכז!A265&lt;=הלוואות!$E$26,IF(DAY(מרכז!A265)=הלוואות!$F$26,הלוואות!$G$26,0),0),0)+IF(A265&gt;=הלוואות!$D$27,IF(מרכז!A265&lt;=הלוואות!$E$27,IF(DAY(מרכז!A265)=הלוואות!$F$27,הלוואות!$G$27,0),0),0)+IF(A265&gt;=הלוואות!$D$28,IF(מרכז!A265&lt;=הלוואות!$E$28,IF(DAY(מרכז!A265)=הלוואות!$F$28,הלוואות!$G$28,0),0),0)+IF(A265&gt;=הלוואות!$D$29,IF(מרכז!A265&lt;=הלוואות!$E$29,IF(DAY(מרכז!A265)=הלוואות!$F$29,הלוואות!$G$29,0),0),0)+IF(A265&gt;=הלוואות!$D$30,IF(מרכז!A265&lt;=הלוואות!$E$30,IF(DAY(מרכז!A265)=הלוואות!$F$30,הלוואות!$G$30,0),0),0)+IF(A265&gt;=הלוואות!$D$31,IF(מרכז!A265&lt;=הלוואות!$E$31,IF(DAY(מרכז!A265)=הלוואות!$F$31,הלוואות!$G$31,0),0),0)+IF(A265&gt;=הלוואות!$D$32,IF(מרכז!A265&lt;=הלוואות!$E$32,IF(DAY(מרכז!A265)=הלוואות!$F$32,הלוואות!$G$32,0),0),0)+IF(A265&gt;=הלוואות!$D$33,IF(מרכז!A265&lt;=הלוואות!$E$33,IF(DAY(מרכז!A265)=הלוואות!$F$33,הלוואות!$G$33,0),0),0)+IF(A265&gt;=הלוואות!$D$34,IF(מרכז!A265&lt;=הלוואות!$E$34,IF(DAY(מרכז!A265)=הלוואות!$F$34,הלוואות!$G$34,0),0),0)</f>
        <v>0</v>
      </c>
      <c r="E265" s="93">
        <f>SUMIF(הלוואות!$D$46:$D$65,מרכז!A265,הלוואות!$E$46:$E$65)</f>
        <v>0</v>
      </c>
      <c r="F265" s="93">
        <f>SUMIF(נכנסים!$A$5:$A$5890,מרכז!A265,נכנסים!$B$5:$B$5890)</f>
        <v>0</v>
      </c>
      <c r="G265" s="94"/>
      <c r="H265" s="94"/>
      <c r="I265" s="94"/>
      <c r="J265" s="99">
        <f t="shared" si="4"/>
        <v>50000</v>
      </c>
    </row>
    <row r="266" spans="1:10">
      <c r="A266" s="153">
        <v>45919</v>
      </c>
      <c r="B266" s="93">
        <f>SUMIF(יוצאים!$A$5:$A$5835,מרכז!A266,יוצאים!$D$5:$D$5835)</f>
        <v>0</v>
      </c>
      <c r="C266" s="93">
        <f>HLOOKUP(DAY($A266),'טב.הו"ק'!$G$4:$AK$162,'טב.הו"ק'!$A$162+2,FALSE)</f>
        <v>0</v>
      </c>
      <c r="D266" s="93">
        <f>IF(A266&gt;=הלוואות!$D$5,IF(מרכז!A266&lt;=הלוואות!$E$5,IF(DAY(מרכז!A266)=הלוואות!$F$5,הלוואות!$G$5,0),0),0)+IF(A266&gt;=הלוואות!$D$6,IF(מרכז!A266&lt;=הלוואות!$E$6,IF(DAY(מרכז!A266)=הלוואות!$F$6,הלוואות!$G$6,0),0),0)+IF(A266&gt;=הלוואות!$D$7,IF(מרכז!A266&lt;=הלוואות!$E$7,IF(DAY(מרכז!A266)=הלוואות!$F$7,הלוואות!$G$7,0),0),0)+IF(A266&gt;=הלוואות!$D$8,IF(מרכז!A266&lt;=הלוואות!$E$8,IF(DAY(מרכז!A266)=הלוואות!$F$8,הלוואות!$G$8,0),0),0)+IF(A266&gt;=הלוואות!$D$9,IF(מרכז!A266&lt;=הלוואות!$E$9,IF(DAY(מרכז!A266)=הלוואות!$F$9,הלוואות!$G$9,0),0),0)+IF(A266&gt;=הלוואות!$D$10,IF(מרכז!A266&lt;=הלוואות!$E$10,IF(DAY(מרכז!A266)=הלוואות!$F$10,הלוואות!$G$10,0),0),0)+IF(A266&gt;=הלוואות!$D$11,IF(מרכז!A266&lt;=הלוואות!$E$11,IF(DAY(מרכז!A266)=הלוואות!$F$11,הלוואות!$G$11,0),0),0)+IF(A266&gt;=הלוואות!$D$12,IF(מרכז!A266&lt;=הלוואות!$E$12,IF(DAY(מרכז!A266)=הלוואות!$F$12,הלוואות!$G$12,0),0),0)+IF(A266&gt;=הלוואות!$D$13,IF(מרכז!A266&lt;=הלוואות!$E$13,IF(DAY(מרכז!A266)=הלוואות!$F$13,הלוואות!$G$13,0),0),0)+IF(A266&gt;=הלוואות!$D$14,IF(מרכז!A266&lt;=הלוואות!$E$14,IF(DAY(מרכז!A266)=הלוואות!$F$14,הלוואות!$G$14,0),0),0)+IF(A266&gt;=הלוואות!$D$15,IF(מרכז!A266&lt;=הלוואות!$E$15,IF(DAY(מרכז!A266)=הלוואות!$F$15,הלוואות!$G$15,0),0),0)+IF(A266&gt;=הלוואות!$D$16,IF(מרכז!A266&lt;=הלוואות!$E$16,IF(DAY(מרכז!A266)=הלוואות!$F$16,הלוואות!$G$16,0),0),0)+IF(A266&gt;=הלוואות!$D$17,IF(מרכז!A266&lt;=הלוואות!$E$17,IF(DAY(מרכז!A266)=הלוואות!$F$17,הלוואות!$G$17,0),0),0)+IF(A266&gt;=הלוואות!$D$18,IF(מרכז!A266&lt;=הלוואות!$E$18,IF(DAY(מרכז!A266)=הלוואות!$F$18,הלוואות!$G$18,0),0),0)+IF(A266&gt;=הלוואות!$D$19,IF(מרכז!A266&lt;=הלוואות!$E$19,IF(DAY(מרכז!A266)=הלוואות!$F$19,הלוואות!$G$19,0),0),0)+IF(A266&gt;=הלוואות!$D$20,IF(מרכז!A266&lt;=הלוואות!$E$20,IF(DAY(מרכז!A266)=הלוואות!$F$20,הלוואות!$G$20,0),0),0)+IF(A266&gt;=הלוואות!$D$21,IF(מרכז!A266&lt;=הלוואות!$E$21,IF(DAY(מרכז!A266)=הלוואות!$F$21,הלוואות!$G$21,0),0),0)+IF(A266&gt;=הלוואות!$D$22,IF(מרכז!A266&lt;=הלוואות!$E$22,IF(DAY(מרכז!A266)=הלוואות!$F$22,הלוואות!$G$22,0),0),0)+IF(A266&gt;=הלוואות!$D$23,IF(מרכז!A266&lt;=הלוואות!$E$23,IF(DAY(מרכז!A266)=הלוואות!$F$23,הלוואות!$G$23,0),0),0)+IF(A266&gt;=הלוואות!$D$24,IF(מרכז!A266&lt;=הלוואות!$E$24,IF(DAY(מרכז!A266)=הלוואות!$F$24,הלוואות!$G$24,0),0),0)+IF(A266&gt;=הלוואות!$D$25,IF(מרכז!A266&lt;=הלוואות!$E$25,IF(DAY(מרכז!A266)=הלוואות!$F$25,הלוואות!$G$25,0),0),0)+IF(A266&gt;=הלוואות!$D$26,IF(מרכז!A266&lt;=הלוואות!$E$26,IF(DAY(מרכז!A266)=הלוואות!$F$26,הלוואות!$G$26,0),0),0)+IF(A266&gt;=הלוואות!$D$27,IF(מרכז!A266&lt;=הלוואות!$E$27,IF(DAY(מרכז!A266)=הלוואות!$F$27,הלוואות!$G$27,0),0),0)+IF(A266&gt;=הלוואות!$D$28,IF(מרכז!A266&lt;=הלוואות!$E$28,IF(DAY(מרכז!A266)=הלוואות!$F$28,הלוואות!$G$28,0),0),0)+IF(A266&gt;=הלוואות!$D$29,IF(מרכז!A266&lt;=הלוואות!$E$29,IF(DAY(מרכז!A266)=הלוואות!$F$29,הלוואות!$G$29,0),0),0)+IF(A266&gt;=הלוואות!$D$30,IF(מרכז!A266&lt;=הלוואות!$E$30,IF(DAY(מרכז!A266)=הלוואות!$F$30,הלוואות!$G$30,0),0),0)+IF(A266&gt;=הלוואות!$D$31,IF(מרכז!A266&lt;=הלוואות!$E$31,IF(DAY(מרכז!A266)=הלוואות!$F$31,הלוואות!$G$31,0),0),0)+IF(A266&gt;=הלוואות!$D$32,IF(מרכז!A266&lt;=הלוואות!$E$32,IF(DAY(מרכז!A266)=הלוואות!$F$32,הלוואות!$G$32,0),0),0)+IF(A266&gt;=הלוואות!$D$33,IF(מרכז!A266&lt;=הלוואות!$E$33,IF(DAY(מרכז!A266)=הלוואות!$F$33,הלוואות!$G$33,0),0),0)+IF(A266&gt;=הלוואות!$D$34,IF(מרכז!A266&lt;=הלוואות!$E$34,IF(DAY(מרכז!A266)=הלוואות!$F$34,הלוואות!$G$34,0),0),0)</f>
        <v>0</v>
      </c>
      <c r="E266" s="93">
        <f>SUMIF(הלוואות!$D$46:$D$65,מרכז!A266,הלוואות!$E$46:$E$65)</f>
        <v>0</v>
      </c>
      <c r="F266" s="93">
        <f>SUMIF(נכנסים!$A$5:$A$5890,מרכז!A266,נכנסים!$B$5:$B$5890)</f>
        <v>0</v>
      </c>
      <c r="G266" s="94"/>
      <c r="H266" s="94"/>
      <c r="I266" s="94"/>
      <c r="J266" s="99">
        <f t="shared" si="4"/>
        <v>50000</v>
      </c>
    </row>
    <row r="267" spans="1:10">
      <c r="A267" s="153">
        <v>45920</v>
      </c>
      <c r="B267" s="93">
        <f>SUMIF(יוצאים!$A$5:$A$5835,מרכז!A267,יוצאים!$D$5:$D$5835)</f>
        <v>0</v>
      </c>
      <c r="C267" s="93">
        <f>HLOOKUP(DAY($A267),'טב.הו"ק'!$G$4:$AK$162,'טב.הו"ק'!$A$162+2,FALSE)</f>
        <v>0</v>
      </c>
      <c r="D267" s="93">
        <f>IF(A267&gt;=הלוואות!$D$5,IF(מרכז!A267&lt;=הלוואות!$E$5,IF(DAY(מרכז!A267)=הלוואות!$F$5,הלוואות!$G$5,0),0),0)+IF(A267&gt;=הלוואות!$D$6,IF(מרכז!A267&lt;=הלוואות!$E$6,IF(DAY(מרכז!A267)=הלוואות!$F$6,הלוואות!$G$6,0),0),0)+IF(A267&gt;=הלוואות!$D$7,IF(מרכז!A267&lt;=הלוואות!$E$7,IF(DAY(מרכז!A267)=הלוואות!$F$7,הלוואות!$G$7,0),0),0)+IF(A267&gt;=הלוואות!$D$8,IF(מרכז!A267&lt;=הלוואות!$E$8,IF(DAY(מרכז!A267)=הלוואות!$F$8,הלוואות!$G$8,0),0),0)+IF(A267&gt;=הלוואות!$D$9,IF(מרכז!A267&lt;=הלוואות!$E$9,IF(DAY(מרכז!A267)=הלוואות!$F$9,הלוואות!$G$9,0),0),0)+IF(A267&gt;=הלוואות!$D$10,IF(מרכז!A267&lt;=הלוואות!$E$10,IF(DAY(מרכז!A267)=הלוואות!$F$10,הלוואות!$G$10,0),0),0)+IF(A267&gt;=הלוואות!$D$11,IF(מרכז!A267&lt;=הלוואות!$E$11,IF(DAY(מרכז!A267)=הלוואות!$F$11,הלוואות!$G$11,0),0),0)+IF(A267&gt;=הלוואות!$D$12,IF(מרכז!A267&lt;=הלוואות!$E$12,IF(DAY(מרכז!A267)=הלוואות!$F$12,הלוואות!$G$12,0),0),0)+IF(A267&gt;=הלוואות!$D$13,IF(מרכז!A267&lt;=הלוואות!$E$13,IF(DAY(מרכז!A267)=הלוואות!$F$13,הלוואות!$G$13,0),0),0)+IF(A267&gt;=הלוואות!$D$14,IF(מרכז!A267&lt;=הלוואות!$E$14,IF(DAY(מרכז!A267)=הלוואות!$F$14,הלוואות!$G$14,0),0),0)+IF(A267&gt;=הלוואות!$D$15,IF(מרכז!A267&lt;=הלוואות!$E$15,IF(DAY(מרכז!A267)=הלוואות!$F$15,הלוואות!$G$15,0),0),0)+IF(A267&gt;=הלוואות!$D$16,IF(מרכז!A267&lt;=הלוואות!$E$16,IF(DAY(מרכז!A267)=הלוואות!$F$16,הלוואות!$G$16,0),0),0)+IF(A267&gt;=הלוואות!$D$17,IF(מרכז!A267&lt;=הלוואות!$E$17,IF(DAY(מרכז!A267)=הלוואות!$F$17,הלוואות!$G$17,0),0),0)+IF(A267&gt;=הלוואות!$D$18,IF(מרכז!A267&lt;=הלוואות!$E$18,IF(DAY(מרכז!A267)=הלוואות!$F$18,הלוואות!$G$18,0),0),0)+IF(A267&gt;=הלוואות!$D$19,IF(מרכז!A267&lt;=הלוואות!$E$19,IF(DAY(מרכז!A267)=הלוואות!$F$19,הלוואות!$G$19,0),0),0)+IF(A267&gt;=הלוואות!$D$20,IF(מרכז!A267&lt;=הלוואות!$E$20,IF(DAY(מרכז!A267)=הלוואות!$F$20,הלוואות!$G$20,0),0),0)+IF(A267&gt;=הלוואות!$D$21,IF(מרכז!A267&lt;=הלוואות!$E$21,IF(DAY(מרכז!A267)=הלוואות!$F$21,הלוואות!$G$21,0),0),0)+IF(A267&gt;=הלוואות!$D$22,IF(מרכז!A267&lt;=הלוואות!$E$22,IF(DAY(מרכז!A267)=הלוואות!$F$22,הלוואות!$G$22,0),0),0)+IF(A267&gt;=הלוואות!$D$23,IF(מרכז!A267&lt;=הלוואות!$E$23,IF(DAY(מרכז!A267)=הלוואות!$F$23,הלוואות!$G$23,0),0),0)+IF(A267&gt;=הלוואות!$D$24,IF(מרכז!A267&lt;=הלוואות!$E$24,IF(DAY(מרכז!A267)=הלוואות!$F$24,הלוואות!$G$24,0),0),0)+IF(A267&gt;=הלוואות!$D$25,IF(מרכז!A267&lt;=הלוואות!$E$25,IF(DAY(מרכז!A267)=הלוואות!$F$25,הלוואות!$G$25,0),0),0)+IF(A267&gt;=הלוואות!$D$26,IF(מרכז!A267&lt;=הלוואות!$E$26,IF(DAY(מרכז!A267)=הלוואות!$F$26,הלוואות!$G$26,0),0),0)+IF(A267&gt;=הלוואות!$D$27,IF(מרכז!A267&lt;=הלוואות!$E$27,IF(DAY(מרכז!A267)=הלוואות!$F$27,הלוואות!$G$27,0),0),0)+IF(A267&gt;=הלוואות!$D$28,IF(מרכז!A267&lt;=הלוואות!$E$28,IF(DAY(מרכז!A267)=הלוואות!$F$28,הלוואות!$G$28,0),0),0)+IF(A267&gt;=הלוואות!$D$29,IF(מרכז!A267&lt;=הלוואות!$E$29,IF(DAY(מרכז!A267)=הלוואות!$F$29,הלוואות!$G$29,0),0),0)+IF(A267&gt;=הלוואות!$D$30,IF(מרכז!A267&lt;=הלוואות!$E$30,IF(DAY(מרכז!A267)=הלוואות!$F$30,הלוואות!$G$30,0),0),0)+IF(A267&gt;=הלוואות!$D$31,IF(מרכז!A267&lt;=הלוואות!$E$31,IF(DAY(מרכז!A267)=הלוואות!$F$31,הלוואות!$G$31,0),0),0)+IF(A267&gt;=הלוואות!$D$32,IF(מרכז!A267&lt;=הלוואות!$E$32,IF(DAY(מרכז!A267)=הלוואות!$F$32,הלוואות!$G$32,0),0),0)+IF(A267&gt;=הלוואות!$D$33,IF(מרכז!A267&lt;=הלוואות!$E$33,IF(DAY(מרכז!A267)=הלוואות!$F$33,הלוואות!$G$33,0),0),0)+IF(A267&gt;=הלוואות!$D$34,IF(מרכז!A267&lt;=הלוואות!$E$34,IF(DAY(מרכז!A267)=הלוואות!$F$34,הלוואות!$G$34,0),0),0)</f>
        <v>0</v>
      </c>
      <c r="E267" s="93">
        <f>SUMIF(הלוואות!$D$46:$D$65,מרכז!A267,הלוואות!$E$46:$E$65)</f>
        <v>0</v>
      </c>
      <c r="F267" s="93">
        <f>SUMIF(נכנסים!$A$5:$A$5890,מרכז!A267,נכנסים!$B$5:$B$5890)</f>
        <v>0</v>
      </c>
      <c r="G267" s="94"/>
      <c r="H267" s="94"/>
      <c r="I267" s="94"/>
      <c r="J267" s="99">
        <f t="shared" si="4"/>
        <v>50000</v>
      </c>
    </row>
    <row r="268" spans="1:10">
      <c r="A268" s="153">
        <v>45921</v>
      </c>
      <c r="B268" s="93">
        <f>SUMIF(יוצאים!$A$5:$A$5835,מרכז!A268,יוצאים!$D$5:$D$5835)</f>
        <v>0</v>
      </c>
      <c r="C268" s="93">
        <f>HLOOKUP(DAY($A268),'טב.הו"ק'!$G$4:$AK$162,'טב.הו"ק'!$A$162+2,FALSE)</f>
        <v>0</v>
      </c>
      <c r="D268" s="93">
        <f>IF(A268&gt;=הלוואות!$D$5,IF(מרכז!A268&lt;=הלוואות!$E$5,IF(DAY(מרכז!A268)=הלוואות!$F$5,הלוואות!$G$5,0),0),0)+IF(A268&gt;=הלוואות!$D$6,IF(מרכז!A268&lt;=הלוואות!$E$6,IF(DAY(מרכז!A268)=הלוואות!$F$6,הלוואות!$G$6,0),0),0)+IF(A268&gt;=הלוואות!$D$7,IF(מרכז!A268&lt;=הלוואות!$E$7,IF(DAY(מרכז!A268)=הלוואות!$F$7,הלוואות!$G$7,0),0),0)+IF(A268&gt;=הלוואות!$D$8,IF(מרכז!A268&lt;=הלוואות!$E$8,IF(DAY(מרכז!A268)=הלוואות!$F$8,הלוואות!$G$8,0),0),0)+IF(A268&gt;=הלוואות!$D$9,IF(מרכז!A268&lt;=הלוואות!$E$9,IF(DAY(מרכז!A268)=הלוואות!$F$9,הלוואות!$G$9,0),0),0)+IF(A268&gt;=הלוואות!$D$10,IF(מרכז!A268&lt;=הלוואות!$E$10,IF(DAY(מרכז!A268)=הלוואות!$F$10,הלוואות!$G$10,0),0),0)+IF(A268&gt;=הלוואות!$D$11,IF(מרכז!A268&lt;=הלוואות!$E$11,IF(DAY(מרכז!A268)=הלוואות!$F$11,הלוואות!$G$11,0),0),0)+IF(A268&gt;=הלוואות!$D$12,IF(מרכז!A268&lt;=הלוואות!$E$12,IF(DAY(מרכז!A268)=הלוואות!$F$12,הלוואות!$G$12,0),0),0)+IF(A268&gt;=הלוואות!$D$13,IF(מרכז!A268&lt;=הלוואות!$E$13,IF(DAY(מרכז!A268)=הלוואות!$F$13,הלוואות!$G$13,0),0),0)+IF(A268&gt;=הלוואות!$D$14,IF(מרכז!A268&lt;=הלוואות!$E$14,IF(DAY(מרכז!A268)=הלוואות!$F$14,הלוואות!$G$14,0),0),0)+IF(A268&gt;=הלוואות!$D$15,IF(מרכז!A268&lt;=הלוואות!$E$15,IF(DAY(מרכז!A268)=הלוואות!$F$15,הלוואות!$G$15,0),0),0)+IF(A268&gt;=הלוואות!$D$16,IF(מרכז!A268&lt;=הלוואות!$E$16,IF(DAY(מרכז!A268)=הלוואות!$F$16,הלוואות!$G$16,0),0),0)+IF(A268&gt;=הלוואות!$D$17,IF(מרכז!A268&lt;=הלוואות!$E$17,IF(DAY(מרכז!A268)=הלוואות!$F$17,הלוואות!$G$17,0),0),0)+IF(A268&gt;=הלוואות!$D$18,IF(מרכז!A268&lt;=הלוואות!$E$18,IF(DAY(מרכז!A268)=הלוואות!$F$18,הלוואות!$G$18,0),0),0)+IF(A268&gt;=הלוואות!$D$19,IF(מרכז!A268&lt;=הלוואות!$E$19,IF(DAY(מרכז!A268)=הלוואות!$F$19,הלוואות!$G$19,0),0),0)+IF(A268&gt;=הלוואות!$D$20,IF(מרכז!A268&lt;=הלוואות!$E$20,IF(DAY(מרכז!A268)=הלוואות!$F$20,הלוואות!$G$20,0),0),0)+IF(A268&gt;=הלוואות!$D$21,IF(מרכז!A268&lt;=הלוואות!$E$21,IF(DAY(מרכז!A268)=הלוואות!$F$21,הלוואות!$G$21,0),0),0)+IF(A268&gt;=הלוואות!$D$22,IF(מרכז!A268&lt;=הלוואות!$E$22,IF(DAY(מרכז!A268)=הלוואות!$F$22,הלוואות!$G$22,0),0),0)+IF(A268&gt;=הלוואות!$D$23,IF(מרכז!A268&lt;=הלוואות!$E$23,IF(DAY(מרכז!A268)=הלוואות!$F$23,הלוואות!$G$23,0),0),0)+IF(A268&gt;=הלוואות!$D$24,IF(מרכז!A268&lt;=הלוואות!$E$24,IF(DAY(מרכז!A268)=הלוואות!$F$24,הלוואות!$G$24,0),0),0)+IF(A268&gt;=הלוואות!$D$25,IF(מרכז!A268&lt;=הלוואות!$E$25,IF(DAY(מרכז!A268)=הלוואות!$F$25,הלוואות!$G$25,0),0),0)+IF(A268&gt;=הלוואות!$D$26,IF(מרכז!A268&lt;=הלוואות!$E$26,IF(DAY(מרכז!A268)=הלוואות!$F$26,הלוואות!$G$26,0),0),0)+IF(A268&gt;=הלוואות!$D$27,IF(מרכז!A268&lt;=הלוואות!$E$27,IF(DAY(מרכז!A268)=הלוואות!$F$27,הלוואות!$G$27,0),0),0)+IF(A268&gt;=הלוואות!$D$28,IF(מרכז!A268&lt;=הלוואות!$E$28,IF(DAY(מרכז!A268)=הלוואות!$F$28,הלוואות!$G$28,0),0),0)+IF(A268&gt;=הלוואות!$D$29,IF(מרכז!A268&lt;=הלוואות!$E$29,IF(DAY(מרכז!A268)=הלוואות!$F$29,הלוואות!$G$29,0),0),0)+IF(A268&gt;=הלוואות!$D$30,IF(מרכז!A268&lt;=הלוואות!$E$30,IF(DAY(מרכז!A268)=הלוואות!$F$30,הלוואות!$G$30,0),0),0)+IF(A268&gt;=הלוואות!$D$31,IF(מרכז!A268&lt;=הלוואות!$E$31,IF(DAY(מרכז!A268)=הלוואות!$F$31,הלוואות!$G$31,0),0),0)+IF(A268&gt;=הלוואות!$D$32,IF(מרכז!A268&lt;=הלוואות!$E$32,IF(DAY(מרכז!A268)=הלוואות!$F$32,הלוואות!$G$32,0),0),0)+IF(A268&gt;=הלוואות!$D$33,IF(מרכז!A268&lt;=הלוואות!$E$33,IF(DAY(מרכז!A268)=הלוואות!$F$33,הלוואות!$G$33,0),0),0)+IF(A268&gt;=הלוואות!$D$34,IF(מרכז!A268&lt;=הלוואות!$E$34,IF(DAY(מרכז!A268)=הלוואות!$F$34,הלוואות!$G$34,0),0),0)</f>
        <v>0</v>
      </c>
      <c r="E268" s="93">
        <f>SUMIF(הלוואות!$D$46:$D$65,מרכז!A268,הלוואות!$E$46:$E$65)</f>
        <v>0</v>
      </c>
      <c r="F268" s="93">
        <f>SUMIF(נכנסים!$A$5:$A$5890,מרכז!A268,נכנסים!$B$5:$B$5890)</f>
        <v>0</v>
      </c>
      <c r="G268" s="94"/>
      <c r="H268" s="94"/>
      <c r="I268" s="94"/>
      <c r="J268" s="99">
        <f t="shared" si="4"/>
        <v>50000</v>
      </c>
    </row>
    <row r="269" spans="1:10">
      <c r="A269" s="153">
        <v>45922</v>
      </c>
      <c r="B269" s="93">
        <f>SUMIF(יוצאים!$A$5:$A$5835,מרכז!A269,יוצאים!$D$5:$D$5835)</f>
        <v>0</v>
      </c>
      <c r="C269" s="93">
        <f>HLOOKUP(DAY($A269),'טב.הו"ק'!$G$4:$AK$162,'טב.הו"ק'!$A$162+2,FALSE)</f>
        <v>0</v>
      </c>
      <c r="D269" s="93">
        <f>IF(A269&gt;=הלוואות!$D$5,IF(מרכז!A269&lt;=הלוואות!$E$5,IF(DAY(מרכז!A269)=הלוואות!$F$5,הלוואות!$G$5,0),0),0)+IF(A269&gt;=הלוואות!$D$6,IF(מרכז!A269&lt;=הלוואות!$E$6,IF(DAY(מרכז!A269)=הלוואות!$F$6,הלוואות!$G$6,0),0),0)+IF(A269&gt;=הלוואות!$D$7,IF(מרכז!A269&lt;=הלוואות!$E$7,IF(DAY(מרכז!A269)=הלוואות!$F$7,הלוואות!$G$7,0),0),0)+IF(A269&gt;=הלוואות!$D$8,IF(מרכז!A269&lt;=הלוואות!$E$8,IF(DAY(מרכז!A269)=הלוואות!$F$8,הלוואות!$G$8,0),0),0)+IF(A269&gt;=הלוואות!$D$9,IF(מרכז!A269&lt;=הלוואות!$E$9,IF(DAY(מרכז!A269)=הלוואות!$F$9,הלוואות!$G$9,0),0),0)+IF(A269&gt;=הלוואות!$D$10,IF(מרכז!A269&lt;=הלוואות!$E$10,IF(DAY(מרכז!A269)=הלוואות!$F$10,הלוואות!$G$10,0),0),0)+IF(A269&gt;=הלוואות!$D$11,IF(מרכז!A269&lt;=הלוואות!$E$11,IF(DAY(מרכז!A269)=הלוואות!$F$11,הלוואות!$G$11,0),0),0)+IF(A269&gt;=הלוואות!$D$12,IF(מרכז!A269&lt;=הלוואות!$E$12,IF(DAY(מרכז!A269)=הלוואות!$F$12,הלוואות!$G$12,0),0),0)+IF(A269&gt;=הלוואות!$D$13,IF(מרכז!A269&lt;=הלוואות!$E$13,IF(DAY(מרכז!A269)=הלוואות!$F$13,הלוואות!$G$13,0),0),0)+IF(A269&gt;=הלוואות!$D$14,IF(מרכז!A269&lt;=הלוואות!$E$14,IF(DAY(מרכז!A269)=הלוואות!$F$14,הלוואות!$G$14,0),0),0)+IF(A269&gt;=הלוואות!$D$15,IF(מרכז!A269&lt;=הלוואות!$E$15,IF(DAY(מרכז!A269)=הלוואות!$F$15,הלוואות!$G$15,0),0),0)+IF(A269&gt;=הלוואות!$D$16,IF(מרכז!A269&lt;=הלוואות!$E$16,IF(DAY(מרכז!A269)=הלוואות!$F$16,הלוואות!$G$16,0),0),0)+IF(A269&gt;=הלוואות!$D$17,IF(מרכז!A269&lt;=הלוואות!$E$17,IF(DAY(מרכז!A269)=הלוואות!$F$17,הלוואות!$G$17,0),0),0)+IF(A269&gt;=הלוואות!$D$18,IF(מרכז!A269&lt;=הלוואות!$E$18,IF(DAY(מרכז!A269)=הלוואות!$F$18,הלוואות!$G$18,0),0),0)+IF(A269&gt;=הלוואות!$D$19,IF(מרכז!A269&lt;=הלוואות!$E$19,IF(DAY(מרכז!A269)=הלוואות!$F$19,הלוואות!$G$19,0),0),0)+IF(A269&gt;=הלוואות!$D$20,IF(מרכז!A269&lt;=הלוואות!$E$20,IF(DAY(מרכז!A269)=הלוואות!$F$20,הלוואות!$G$20,0),0),0)+IF(A269&gt;=הלוואות!$D$21,IF(מרכז!A269&lt;=הלוואות!$E$21,IF(DAY(מרכז!A269)=הלוואות!$F$21,הלוואות!$G$21,0),0),0)+IF(A269&gt;=הלוואות!$D$22,IF(מרכז!A269&lt;=הלוואות!$E$22,IF(DAY(מרכז!A269)=הלוואות!$F$22,הלוואות!$G$22,0),0),0)+IF(A269&gt;=הלוואות!$D$23,IF(מרכז!A269&lt;=הלוואות!$E$23,IF(DAY(מרכז!A269)=הלוואות!$F$23,הלוואות!$G$23,0),0),0)+IF(A269&gt;=הלוואות!$D$24,IF(מרכז!A269&lt;=הלוואות!$E$24,IF(DAY(מרכז!A269)=הלוואות!$F$24,הלוואות!$G$24,0),0),0)+IF(A269&gt;=הלוואות!$D$25,IF(מרכז!A269&lt;=הלוואות!$E$25,IF(DAY(מרכז!A269)=הלוואות!$F$25,הלוואות!$G$25,0),0),0)+IF(A269&gt;=הלוואות!$D$26,IF(מרכז!A269&lt;=הלוואות!$E$26,IF(DAY(מרכז!A269)=הלוואות!$F$26,הלוואות!$G$26,0),0),0)+IF(A269&gt;=הלוואות!$D$27,IF(מרכז!A269&lt;=הלוואות!$E$27,IF(DAY(מרכז!A269)=הלוואות!$F$27,הלוואות!$G$27,0),0),0)+IF(A269&gt;=הלוואות!$D$28,IF(מרכז!A269&lt;=הלוואות!$E$28,IF(DAY(מרכז!A269)=הלוואות!$F$28,הלוואות!$G$28,0),0),0)+IF(A269&gt;=הלוואות!$D$29,IF(מרכז!A269&lt;=הלוואות!$E$29,IF(DAY(מרכז!A269)=הלוואות!$F$29,הלוואות!$G$29,0),0),0)+IF(A269&gt;=הלוואות!$D$30,IF(מרכז!A269&lt;=הלוואות!$E$30,IF(DAY(מרכז!A269)=הלוואות!$F$30,הלוואות!$G$30,0),0),0)+IF(A269&gt;=הלוואות!$D$31,IF(מרכז!A269&lt;=הלוואות!$E$31,IF(DAY(מרכז!A269)=הלוואות!$F$31,הלוואות!$G$31,0),0),0)+IF(A269&gt;=הלוואות!$D$32,IF(מרכז!A269&lt;=הלוואות!$E$32,IF(DAY(מרכז!A269)=הלוואות!$F$32,הלוואות!$G$32,0),0),0)+IF(A269&gt;=הלוואות!$D$33,IF(מרכז!A269&lt;=הלוואות!$E$33,IF(DAY(מרכז!A269)=הלוואות!$F$33,הלוואות!$G$33,0),0),0)+IF(A269&gt;=הלוואות!$D$34,IF(מרכז!A269&lt;=הלוואות!$E$34,IF(DAY(מרכז!A269)=הלוואות!$F$34,הלוואות!$G$34,0),0),0)</f>
        <v>0</v>
      </c>
      <c r="E269" s="93">
        <f>SUMIF(הלוואות!$D$46:$D$65,מרכז!A269,הלוואות!$E$46:$E$65)</f>
        <v>0</v>
      </c>
      <c r="F269" s="93">
        <f>SUMIF(נכנסים!$A$5:$A$5890,מרכז!A269,נכנסים!$B$5:$B$5890)</f>
        <v>0</v>
      </c>
      <c r="G269" s="94"/>
      <c r="H269" s="94"/>
      <c r="I269" s="94"/>
      <c r="J269" s="99">
        <f t="shared" si="4"/>
        <v>50000</v>
      </c>
    </row>
    <row r="270" spans="1:10">
      <c r="A270" s="153">
        <v>45923</v>
      </c>
      <c r="B270" s="93">
        <f>SUMIF(יוצאים!$A$5:$A$5835,מרכז!A270,יוצאים!$D$5:$D$5835)</f>
        <v>0</v>
      </c>
      <c r="C270" s="93">
        <f>HLOOKUP(DAY($A270),'טב.הו"ק'!$G$4:$AK$162,'טב.הו"ק'!$A$162+2,FALSE)</f>
        <v>0</v>
      </c>
      <c r="D270" s="93">
        <f>IF(A270&gt;=הלוואות!$D$5,IF(מרכז!A270&lt;=הלוואות!$E$5,IF(DAY(מרכז!A270)=הלוואות!$F$5,הלוואות!$G$5,0),0),0)+IF(A270&gt;=הלוואות!$D$6,IF(מרכז!A270&lt;=הלוואות!$E$6,IF(DAY(מרכז!A270)=הלוואות!$F$6,הלוואות!$G$6,0),0),0)+IF(A270&gt;=הלוואות!$D$7,IF(מרכז!A270&lt;=הלוואות!$E$7,IF(DAY(מרכז!A270)=הלוואות!$F$7,הלוואות!$G$7,0),0),0)+IF(A270&gt;=הלוואות!$D$8,IF(מרכז!A270&lt;=הלוואות!$E$8,IF(DAY(מרכז!A270)=הלוואות!$F$8,הלוואות!$G$8,0),0),0)+IF(A270&gt;=הלוואות!$D$9,IF(מרכז!A270&lt;=הלוואות!$E$9,IF(DAY(מרכז!A270)=הלוואות!$F$9,הלוואות!$G$9,0),0),0)+IF(A270&gt;=הלוואות!$D$10,IF(מרכז!A270&lt;=הלוואות!$E$10,IF(DAY(מרכז!A270)=הלוואות!$F$10,הלוואות!$G$10,0),0),0)+IF(A270&gt;=הלוואות!$D$11,IF(מרכז!A270&lt;=הלוואות!$E$11,IF(DAY(מרכז!A270)=הלוואות!$F$11,הלוואות!$G$11,0),0),0)+IF(A270&gt;=הלוואות!$D$12,IF(מרכז!A270&lt;=הלוואות!$E$12,IF(DAY(מרכז!A270)=הלוואות!$F$12,הלוואות!$G$12,0),0),0)+IF(A270&gt;=הלוואות!$D$13,IF(מרכז!A270&lt;=הלוואות!$E$13,IF(DAY(מרכז!A270)=הלוואות!$F$13,הלוואות!$G$13,0),0),0)+IF(A270&gt;=הלוואות!$D$14,IF(מרכז!A270&lt;=הלוואות!$E$14,IF(DAY(מרכז!A270)=הלוואות!$F$14,הלוואות!$G$14,0),0),0)+IF(A270&gt;=הלוואות!$D$15,IF(מרכז!A270&lt;=הלוואות!$E$15,IF(DAY(מרכז!A270)=הלוואות!$F$15,הלוואות!$G$15,0),0),0)+IF(A270&gt;=הלוואות!$D$16,IF(מרכז!A270&lt;=הלוואות!$E$16,IF(DAY(מרכז!A270)=הלוואות!$F$16,הלוואות!$G$16,0),0),0)+IF(A270&gt;=הלוואות!$D$17,IF(מרכז!A270&lt;=הלוואות!$E$17,IF(DAY(מרכז!A270)=הלוואות!$F$17,הלוואות!$G$17,0),0),0)+IF(A270&gt;=הלוואות!$D$18,IF(מרכז!A270&lt;=הלוואות!$E$18,IF(DAY(מרכז!A270)=הלוואות!$F$18,הלוואות!$G$18,0),0),0)+IF(A270&gt;=הלוואות!$D$19,IF(מרכז!A270&lt;=הלוואות!$E$19,IF(DAY(מרכז!A270)=הלוואות!$F$19,הלוואות!$G$19,0),0),0)+IF(A270&gt;=הלוואות!$D$20,IF(מרכז!A270&lt;=הלוואות!$E$20,IF(DAY(מרכז!A270)=הלוואות!$F$20,הלוואות!$G$20,0),0),0)+IF(A270&gt;=הלוואות!$D$21,IF(מרכז!A270&lt;=הלוואות!$E$21,IF(DAY(מרכז!A270)=הלוואות!$F$21,הלוואות!$G$21,0),0),0)+IF(A270&gt;=הלוואות!$D$22,IF(מרכז!A270&lt;=הלוואות!$E$22,IF(DAY(מרכז!A270)=הלוואות!$F$22,הלוואות!$G$22,0),0),0)+IF(A270&gt;=הלוואות!$D$23,IF(מרכז!A270&lt;=הלוואות!$E$23,IF(DAY(מרכז!A270)=הלוואות!$F$23,הלוואות!$G$23,0),0),0)+IF(A270&gt;=הלוואות!$D$24,IF(מרכז!A270&lt;=הלוואות!$E$24,IF(DAY(מרכז!A270)=הלוואות!$F$24,הלוואות!$G$24,0),0),0)+IF(A270&gt;=הלוואות!$D$25,IF(מרכז!A270&lt;=הלוואות!$E$25,IF(DAY(מרכז!A270)=הלוואות!$F$25,הלוואות!$G$25,0),0),0)+IF(A270&gt;=הלוואות!$D$26,IF(מרכז!A270&lt;=הלוואות!$E$26,IF(DAY(מרכז!A270)=הלוואות!$F$26,הלוואות!$G$26,0),0),0)+IF(A270&gt;=הלוואות!$D$27,IF(מרכז!A270&lt;=הלוואות!$E$27,IF(DAY(מרכז!A270)=הלוואות!$F$27,הלוואות!$G$27,0),0),0)+IF(A270&gt;=הלוואות!$D$28,IF(מרכז!A270&lt;=הלוואות!$E$28,IF(DAY(מרכז!A270)=הלוואות!$F$28,הלוואות!$G$28,0),0),0)+IF(A270&gt;=הלוואות!$D$29,IF(מרכז!A270&lt;=הלוואות!$E$29,IF(DAY(מרכז!A270)=הלוואות!$F$29,הלוואות!$G$29,0),0),0)+IF(A270&gt;=הלוואות!$D$30,IF(מרכז!A270&lt;=הלוואות!$E$30,IF(DAY(מרכז!A270)=הלוואות!$F$30,הלוואות!$G$30,0),0),0)+IF(A270&gt;=הלוואות!$D$31,IF(מרכז!A270&lt;=הלוואות!$E$31,IF(DAY(מרכז!A270)=הלוואות!$F$31,הלוואות!$G$31,0),0),0)+IF(A270&gt;=הלוואות!$D$32,IF(מרכז!A270&lt;=הלוואות!$E$32,IF(DAY(מרכז!A270)=הלוואות!$F$32,הלוואות!$G$32,0),0),0)+IF(A270&gt;=הלוואות!$D$33,IF(מרכז!A270&lt;=הלוואות!$E$33,IF(DAY(מרכז!A270)=הלוואות!$F$33,הלוואות!$G$33,0),0),0)+IF(A270&gt;=הלוואות!$D$34,IF(מרכז!A270&lt;=הלוואות!$E$34,IF(DAY(מרכז!A270)=הלוואות!$F$34,הלוואות!$G$34,0),0),0)</f>
        <v>0</v>
      </c>
      <c r="E270" s="93">
        <f>SUMIF(הלוואות!$D$46:$D$65,מרכז!A270,הלוואות!$E$46:$E$65)</f>
        <v>0</v>
      </c>
      <c r="F270" s="93">
        <f>SUMIF(נכנסים!$A$5:$A$5890,מרכז!A270,נכנסים!$B$5:$B$5890)</f>
        <v>0</v>
      </c>
      <c r="G270" s="94"/>
      <c r="H270" s="94"/>
      <c r="I270" s="94"/>
      <c r="J270" s="99">
        <f t="shared" si="4"/>
        <v>50000</v>
      </c>
    </row>
    <row r="271" spans="1:10">
      <c r="A271" s="153">
        <v>45924</v>
      </c>
      <c r="B271" s="93">
        <f>SUMIF(יוצאים!$A$5:$A$5835,מרכז!A271,יוצאים!$D$5:$D$5835)</f>
        <v>0</v>
      </c>
      <c r="C271" s="93">
        <f>HLOOKUP(DAY($A271),'טב.הו"ק'!$G$4:$AK$162,'טב.הו"ק'!$A$162+2,FALSE)</f>
        <v>0</v>
      </c>
      <c r="D271" s="93">
        <f>IF(A271&gt;=הלוואות!$D$5,IF(מרכז!A271&lt;=הלוואות!$E$5,IF(DAY(מרכז!A271)=הלוואות!$F$5,הלוואות!$G$5,0),0),0)+IF(A271&gt;=הלוואות!$D$6,IF(מרכז!A271&lt;=הלוואות!$E$6,IF(DAY(מרכז!A271)=הלוואות!$F$6,הלוואות!$G$6,0),0),0)+IF(A271&gt;=הלוואות!$D$7,IF(מרכז!A271&lt;=הלוואות!$E$7,IF(DAY(מרכז!A271)=הלוואות!$F$7,הלוואות!$G$7,0),0),0)+IF(A271&gt;=הלוואות!$D$8,IF(מרכז!A271&lt;=הלוואות!$E$8,IF(DAY(מרכז!A271)=הלוואות!$F$8,הלוואות!$G$8,0),0),0)+IF(A271&gt;=הלוואות!$D$9,IF(מרכז!A271&lt;=הלוואות!$E$9,IF(DAY(מרכז!A271)=הלוואות!$F$9,הלוואות!$G$9,0),0),0)+IF(A271&gt;=הלוואות!$D$10,IF(מרכז!A271&lt;=הלוואות!$E$10,IF(DAY(מרכז!A271)=הלוואות!$F$10,הלוואות!$G$10,0),0),0)+IF(A271&gt;=הלוואות!$D$11,IF(מרכז!A271&lt;=הלוואות!$E$11,IF(DAY(מרכז!A271)=הלוואות!$F$11,הלוואות!$G$11,0),0),0)+IF(A271&gt;=הלוואות!$D$12,IF(מרכז!A271&lt;=הלוואות!$E$12,IF(DAY(מרכז!A271)=הלוואות!$F$12,הלוואות!$G$12,0),0),0)+IF(A271&gt;=הלוואות!$D$13,IF(מרכז!A271&lt;=הלוואות!$E$13,IF(DAY(מרכז!A271)=הלוואות!$F$13,הלוואות!$G$13,0),0),0)+IF(A271&gt;=הלוואות!$D$14,IF(מרכז!A271&lt;=הלוואות!$E$14,IF(DAY(מרכז!A271)=הלוואות!$F$14,הלוואות!$G$14,0),0),0)+IF(A271&gt;=הלוואות!$D$15,IF(מרכז!A271&lt;=הלוואות!$E$15,IF(DAY(מרכז!A271)=הלוואות!$F$15,הלוואות!$G$15,0),0),0)+IF(A271&gt;=הלוואות!$D$16,IF(מרכז!A271&lt;=הלוואות!$E$16,IF(DAY(מרכז!A271)=הלוואות!$F$16,הלוואות!$G$16,0),0),0)+IF(A271&gt;=הלוואות!$D$17,IF(מרכז!A271&lt;=הלוואות!$E$17,IF(DAY(מרכז!A271)=הלוואות!$F$17,הלוואות!$G$17,0),0),0)+IF(A271&gt;=הלוואות!$D$18,IF(מרכז!A271&lt;=הלוואות!$E$18,IF(DAY(מרכז!A271)=הלוואות!$F$18,הלוואות!$G$18,0),0),0)+IF(A271&gt;=הלוואות!$D$19,IF(מרכז!A271&lt;=הלוואות!$E$19,IF(DAY(מרכז!A271)=הלוואות!$F$19,הלוואות!$G$19,0),0),0)+IF(A271&gt;=הלוואות!$D$20,IF(מרכז!A271&lt;=הלוואות!$E$20,IF(DAY(מרכז!A271)=הלוואות!$F$20,הלוואות!$G$20,0),0),0)+IF(A271&gt;=הלוואות!$D$21,IF(מרכז!A271&lt;=הלוואות!$E$21,IF(DAY(מרכז!A271)=הלוואות!$F$21,הלוואות!$G$21,0),0),0)+IF(A271&gt;=הלוואות!$D$22,IF(מרכז!A271&lt;=הלוואות!$E$22,IF(DAY(מרכז!A271)=הלוואות!$F$22,הלוואות!$G$22,0),0),0)+IF(A271&gt;=הלוואות!$D$23,IF(מרכז!A271&lt;=הלוואות!$E$23,IF(DAY(מרכז!A271)=הלוואות!$F$23,הלוואות!$G$23,0),0),0)+IF(A271&gt;=הלוואות!$D$24,IF(מרכז!A271&lt;=הלוואות!$E$24,IF(DAY(מרכז!A271)=הלוואות!$F$24,הלוואות!$G$24,0),0),0)+IF(A271&gt;=הלוואות!$D$25,IF(מרכז!A271&lt;=הלוואות!$E$25,IF(DAY(מרכז!A271)=הלוואות!$F$25,הלוואות!$G$25,0),0),0)+IF(A271&gt;=הלוואות!$D$26,IF(מרכז!A271&lt;=הלוואות!$E$26,IF(DAY(מרכז!A271)=הלוואות!$F$26,הלוואות!$G$26,0),0),0)+IF(A271&gt;=הלוואות!$D$27,IF(מרכז!A271&lt;=הלוואות!$E$27,IF(DAY(מרכז!A271)=הלוואות!$F$27,הלוואות!$G$27,0),0),0)+IF(A271&gt;=הלוואות!$D$28,IF(מרכז!A271&lt;=הלוואות!$E$28,IF(DAY(מרכז!A271)=הלוואות!$F$28,הלוואות!$G$28,0),0),0)+IF(A271&gt;=הלוואות!$D$29,IF(מרכז!A271&lt;=הלוואות!$E$29,IF(DAY(מרכז!A271)=הלוואות!$F$29,הלוואות!$G$29,0),0),0)+IF(A271&gt;=הלוואות!$D$30,IF(מרכז!A271&lt;=הלוואות!$E$30,IF(DAY(מרכז!A271)=הלוואות!$F$30,הלוואות!$G$30,0),0),0)+IF(A271&gt;=הלוואות!$D$31,IF(מרכז!A271&lt;=הלוואות!$E$31,IF(DAY(מרכז!A271)=הלוואות!$F$31,הלוואות!$G$31,0),0),0)+IF(A271&gt;=הלוואות!$D$32,IF(מרכז!A271&lt;=הלוואות!$E$32,IF(DAY(מרכז!A271)=הלוואות!$F$32,הלוואות!$G$32,0),0),0)+IF(A271&gt;=הלוואות!$D$33,IF(מרכז!A271&lt;=הלוואות!$E$33,IF(DAY(מרכז!A271)=הלוואות!$F$33,הלוואות!$G$33,0),0),0)+IF(A271&gt;=הלוואות!$D$34,IF(מרכז!A271&lt;=הלוואות!$E$34,IF(DAY(מרכז!A271)=הלוואות!$F$34,הלוואות!$G$34,0),0),0)</f>
        <v>0</v>
      </c>
      <c r="E271" s="93">
        <f>SUMIF(הלוואות!$D$46:$D$65,מרכז!A271,הלוואות!$E$46:$E$65)</f>
        <v>0</v>
      </c>
      <c r="F271" s="93">
        <f>SUMIF(נכנסים!$A$5:$A$5890,מרכז!A271,נכנסים!$B$5:$B$5890)</f>
        <v>0</v>
      </c>
      <c r="G271" s="94"/>
      <c r="H271" s="94"/>
      <c r="I271" s="94"/>
      <c r="J271" s="99">
        <f t="shared" si="4"/>
        <v>50000</v>
      </c>
    </row>
    <row r="272" spans="1:10">
      <c r="A272" s="153">
        <v>45925</v>
      </c>
      <c r="B272" s="93">
        <f>SUMIF(יוצאים!$A$5:$A$5835,מרכז!A272,יוצאים!$D$5:$D$5835)</f>
        <v>0</v>
      </c>
      <c r="C272" s="93">
        <f>HLOOKUP(DAY($A272),'טב.הו"ק'!$G$4:$AK$162,'טב.הו"ק'!$A$162+2,FALSE)</f>
        <v>0</v>
      </c>
      <c r="D272" s="93">
        <f>IF(A272&gt;=הלוואות!$D$5,IF(מרכז!A272&lt;=הלוואות!$E$5,IF(DAY(מרכז!A272)=הלוואות!$F$5,הלוואות!$G$5,0),0),0)+IF(A272&gt;=הלוואות!$D$6,IF(מרכז!A272&lt;=הלוואות!$E$6,IF(DAY(מרכז!A272)=הלוואות!$F$6,הלוואות!$G$6,0),0),0)+IF(A272&gt;=הלוואות!$D$7,IF(מרכז!A272&lt;=הלוואות!$E$7,IF(DAY(מרכז!A272)=הלוואות!$F$7,הלוואות!$G$7,0),0),0)+IF(A272&gt;=הלוואות!$D$8,IF(מרכז!A272&lt;=הלוואות!$E$8,IF(DAY(מרכז!A272)=הלוואות!$F$8,הלוואות!$G$8,0),0),0)+IF(A272&gt;=הלוואות!$D$9,IF(מרכז!A272&lt;=הלוואות!$E$9,IF(DAY(מרכז!A272)=הלוואות!$F$9,הלוואות!$G$9,0),0),0)+IF(A272&gt;=הלוואות!$D$10,IF(מרכז!A272&lt;=הלוואות!$E$10,IF(DAY(מרכז!A272)=הלוואות!$F$10,הלוואות!$G$10,0),0),0)+IF(A272&gt;=הלוואות!$D$11,IF(מרכז!A272&lt;=הלוואות!$E$11,IF(DAY(מרכז!A272)=הלוואות!$F$11,הלוואות!$G$11,0),0),0)+IF(A272&gt;=הלוואות!$D$12,IF(מרכז!A272&lt;=הלוואות!$E$12,IF(DAY(מרכז!A272)=הלוואות!$F$12,הלוואות!$G$12,0),0),0)+IF(A272&gt;=הלוואות!$D$13,IF(מרכז!A272&lt;=הלוואות!$E$13,IF(DAY(מרכז!A272)=הלוואות!$F$13,הלוואות!$G$13,0),0),0)+IF(A272&gt;=הלוואות!$D$14,IF(מרכז!A272&lt;=הלוואות!$E$14,IF(DAY(מרכז!A272)=הלוואות!$F$14,הלוואות!$G$14,0),0),0)+IF(A272&gt;=הלוואות!$D$15,IF(מרכז!A272&lt;=הלוואות!$E$15,IF(DAY(מרכז!A272)=הלוואות!$F$15,הלוואות!$G$15,0),0),0)+IF(A272&gt;=הלוואות!$D$16,IF(מרכז!A272&lt;=הלוואות!$E$16,IF(DAY(מרכז!A272)=הלוואות!$F$16,הלוואות!$G$16,0),0),0)+IF(A272&gt;=הלוואות!$D$17,IF(מרכז!A272&lt;=הלוואות!$E$17,IF(DAY(מרכז!A272)=הלוואות!$F$17,הלוואות!$G$17,0),0),0)+IF(A272&gt;=הלוואות!$D$18,IF(מרכז!A272&lt;=הלוואות!$E$18,IF(DAY(מרכז!A272)=הלוואות!$F$18,הלוואות!$G$18,0),0),0)+IF(A272&gt;=הלוואות!$D$19,IF(מרכז!A272&lt;=הלוואות!$E$19,IF(DAY(מרכז!A272)=הלוואות!$F$19,הלוואות!$G$19,0),0),0)+IF(A272&gt;=הלוואות!$D$20,IF(מרכז!A272&lt;=הלוואות!$E$20,IF(DAY(מרכז!A272)=הלוואות!$F$20,הלוואות!$G$20,0),0),0)+IF(A272&gt;=הלוואות!$D$21,IF(מרכז!A272&lt;=הלוואות!$E$21,IF(DAY(מרכז!A272)=הלוואות!$F$21,הלוואות!$G$21,0),0),0)+IF(A272&gt;=הלוואות!$D$22,IF(מרכז!A272&lt;=הלוואות!$E$22,IF(DAY(מרכז!A272)=הלוואות!$F$22,הלוואות!$G$22,0),0),0)+IF(A272&gt;=הלוואות!$D$23,IF(מרכז!A272&lt;=הלוואות!$E$23,IF(DAY(מרכז!A272)=הלוואות!$F$23,הלוואות!$G$23,0),0),0)+IF(A272&gt;=הלוואות!$D$24,IF(מרכז!A272&lt;=הלוואות!$E$24,IF(DAY(מרכז!A272)=הלוואות!$F$24,הלוואות!$G$24,0),0),0)+IF(A272&gt;=הלוואות!$D$25,IF(מרכז!A272&lt;=הלוואות!$E$25,IF(DAY(מרכז!A272)=הלוואות!$F$25,הלוואות!$G$25,0),0),0)+IF(A272&gt;=הלוואות!$D$26,IF(מרכז!A272&lt;=הלוואות!$E$26,IF(DAY(מרכז!A272)=הלוואות!$F$26,הלוואות!$G$26,0),0),0)+IF(A272&gt;=הלוואות!$D$27,IF(מרכז!A272&lt;=הלוואות!$E$27,IF(DAY(מרכז!A272)=הלוואות!$F$27,הלוואות!$G$27,0),0),0)+IF(A272&gt;=הלוואות!$D$28,IF(מרכז!A272&lt;=הלוואות!$E$28,IF(DAY(מרכז!A272)=הלוואות!$F$28,הלוואות!$G$28,0),0),0)+IF(A272&gt;=הלוואות!$D$29,IF(מרכז!A272&lt;=הלוואות!$E$29,IF(DAY(מרכז!A272)=הלוואות!$F$29,הלוואות!$G$29,0),0),0)+IF(A272&gt;=הלוואות!$D$30,IF(מרכז!A272&lt;=הלוואות!$E$30,IF(DAY(מרכז!A272)=הלוואות!$F$30,הלוואות!$G$30,0),0),0)+IF(A272&gt;=הלוואות!$D$31,IF(מרכז!A272&lt;=הלוואות!$E$31,IF(DAY(מרכז!A272)=הלוואות!$F$31,הלוואות!$G$31,0),0),0)+IF(A272&gt;=הלוואות!$D$32,IF(מרכז!A272&lt;=הלוואות!$E$32,IF(DAY(מרכז!A272)=הלוואות!$F$32,הלוואות!$G$32,0),0),0)+IF(A272&gt;=הלוואות!$D$33,IF(מרכז!A272&lt;=הלוואות!$E$33,IF(DAY(מרכז!A272)=הלוואות!$F$33,הלוואות!$G$33,0),0),0)+IF(A272&gt;=הלוואות!$D$34,IF(מרכז!A272&lt;=הלוואות!$E$34,IF(DAY(מרכז!A272)=הלוואות!$F$34,הלוואות!$G$34,0),0),0)</f>
        <v>0</v>
      </c>
      <c r="E272" s="93">
        <f>SUMIF(הלוואות!$D$46:$D$65,מרכז!A272,הלוואות!$E$46:$E$65)</f>
        <v>0</v>
      </c>
      <c r="F272" s="93">
        <f>SUMIF(נכנסים!$A$5:$A$5890,מרכז!A272,נכנסים!$B$5:$B$5890)</f>
        <v>0</v>
      </c>
      <c r="G272" s="94"/>
      <c r="H272" s="94"/>
      <c r="I272" s="94"/>
      <c r="J272" s="99">
        <f t="shared" si="4"/>
        <v>50000</v>
      </c>
    </row>
    <row r="273" spans="1:10">
      <c r="A273" s="153">
        <v>45926</v>
      </c>
      <c r="B273" s="93">
        <f>SUMIF(יוצאים!$A$5:$A$5835,מרכז!A273,יוצאים!$D$5:$D$5835)</f>
        <v>0</v>
      </c>
      <c r="C273" s="93">
        <f>HLOOKUP(DAY($A273),'טב.הו"ק'!$G$4:$AK$162,'טב.הו"ק'!$A$162+2,FALSE)</f>
        <v>0</v>
      </c>
      <c r="D273" s="93">
        <f>IF(A273&gt;=הלוואות!$D$5,IF(מרכז!A273&lt;=הלוואות!$E$5,IF(DAY(מרכז!A273)=הלוואות!$F$5,הלוואות!$G$5,0),0),0)+IF(A273&gt;=הלוואות!$D$6,IF(מרכז!A273&lt;=הלוואות!$E$6,IF(DAY(מרכז!A273)=הלוואות!$F$6,הלוואות!$G$6,0),0),0)+IF(A273&gt;=הלוואות!$D$7,IF(מרכז!A273&lt;=הלוואות!$E$7,IF(DAY(מרכז!A273)=הלוואות!$F$7,הלוואות!$G$7,0),0),0)+IF(A273&gt;=הלוואות!$D$8,IF(מרכז!A273&lt;=הלוואות!$E$8,IF(DAY(מרכז!A273)=הלוואות!$F$8,הלוואות!$G$8,0),0),0)+IF(A273&gt;=הלוואות!$D$9,IF(מרכז!A273&lt;=הלוואות!$E$9,IF(DAY(מרכז!A273)=הלוואות!$F$9,הלוואות!$G$9,0),0),0)+IF(A273&gt;=הלוואות!$D$10,IF(מרכז!A273&lt;=הלוואות!$E$10,IF(DAY(מרכז!A273)=הלוואות!$F$10,הלוואות!$G$10,0),0),0)+IF(A273&gt;=הלוואות!$D$11,IF(מרכז!A273&lt;=הלוואות!$E$11,IF(DAY(מרכז!A273)=הלוואות!$F$11,הלוואות!$G$11,0),0),0)+IF(A273&gt;=הלוואות!$D$12,IF(מרכז!A273&lt;=הלוואות!$E$12,IF(DAY(מרכז!A273)=הלוואות!$F$12,הלוואות!$G$12,0),0),0)+IF(A273&gt;=הלוואות!$D$13,IF(מרכז!A273&lt;=הלוואות!$E$13,IF(DAY(מרכז!A273)=הלוואות!$F$13,הלוואות!$G$13,0),0),0)+IF(A273&gt;=הלוואות!$D$14,IF(מרכז!A273&lt;=הלוואות!$E$14,IF(DAY(מרכז!A273)=הלוואות!$F$14,הלוואות!$G$14,0),0),0)+IF(A273&gt;=הלוואות!$D$15,IF(מרכז!A273&lt;=הלוואות!$E$15,IF(DAY(מרכז!A273)=הלוואות!$F$15,הלוואות!$G$15,0),0),0)+IF(A273&gt;=הלוואות!$D$16,IF(מרכז!A273&lt;=הלוואות!$E$16,IF(DAY(מרכז!A273)=הלוואות!$F$16,הלוואות!$G$16,0),0),0)+IF(A273&gt;=הלוואות!$D$17,IF(מרכז!A273&lt;=הלוואות!$E$17,IF(DAY(מרכז!A273)=הלוואות!$F$17,הלוואות!$G$17,0),0),0)+IF(A273&gt;=הלוואות!$D$18,IF(מרכז!A273&lt;=הלוואות!$E$18,IF(DAY(מרכז!A273)=הלוואות!$F$18,הלוואות!$G$18,0),0),0)+IF(A273&gt;=הלוואות!$D$19,IF(מרכז!A273&lt;=הלוואות!$E$19,IF(DAY(מרכז!A273)=הלוואות!$F$19,הלוואות!$G$19,0),0),0)+IF(A273&gt;=הלוואות!$D$20,IF(מרכז!A273&lt;=הלוואות!$E$20,IF(DAY(מרכז!A273)=הלוואות!$F$20,הלוואות!$G$20,0),0),0)+IF(A273&gt;=הלוואות!$D$21,IF(מרכז!A273&lt;=הלוואות!$E$21,IF(DAY(מרכז!A273)=הלוואות!$F$21,הלוואות!$G$21,0),0),0)+IF(A273&gt;=הלוואות!$D$22,IF(מרכז!A273&lt;=הלוואות!$E$22,IF(DAY(מרכז!A273)=הלוואות!$F$22,הלוואות!$G$22,0),0),0)+IF(A273&gt;=הלוואות!$D$23,IF(מרכז!A273&lt;=הלוואות!$E$23,IF(DAY(מרכז!A273)=הלוואות!$F$23,הלוואות!$G$23,0),0),0)+IF(A273&gt;=הלוואות!$D$24,IF(מרכז!A273&lt;=הלוואות!$E$24,IF(DAY(מרכז!A273)=הלוואות!$F$24,הלוואות!$G$24,0),0),0)+IF(A273&gt;=הלוואות!$D$25,IF(מרכז!A273&lt;=הלוואות!$E$25,IF(DAY(מרכז!A273)=הלוואות!$F$25,הלוואות!$G$25,0),0),0)+IF(A273&gt;=הלוואות!$D$26,IF(מרכז!A273&lt;=הלוואות!$E$26,IF(DAY(מרכז!A273)=הלוואות!$F$26,הלוואות!$G$26,0),0),0)+IF(A273&gt;=הלוואות!$D$27,IF(מרכז!A273&lt;=הלוואות!$E$27,IF(DAY(מרכז!A273)=הלוואות!$F$27,הלוואות!$G$27,0),0),0)+IF(A273&gt;=הלוואות!$D$28,IF(מרכז!A273&lt;=הלוואות!$E$28,IF(DAY(מרכז!A273)=הלוואות!$F$28,הלוואות!$G$28,0),0),0)+IF(A273&gt;=הלוואות!$D$29,IF(מרכז!A273&lt;=הלוואות!$E$29,IF(DAY(מרכז!A273)=הלוואות!$F$29,הלוואות!$G$29,0),0),0)+IF(A273&gt;=הלוואות!$D$30,IF(מרכז!A273&lt;=הלוואות!$E$30,IF(DAY(מרכז!A273)=הלוואות!$F$30,הלוואות!$G$30,0),0),0)+IF(A273&gt;=הלוואות!$D$31,IF(מרכז!A273&lt;=הלוואות!$E$31,IF(DAY(מרכז!A273)=הלוואות!$F$31,הלוואות!$G$31,0),0),0)+IF(A273&gt;=הלוואות!$D$32,IF(מרכז!A273&lt;=הלוואות!$E$32,IF(DAY(מרכז!A273)=הלוואות!$F$32,הלוואות!$G$32,0),0),0)+IF(A273&gt;=הלוואות!$D$33,IF(מרכז!A273&lt;=הלוואות!$E$33,IF(DAY(מרכז!A273)=הלוואות!$F$33,הלוואות!$G$33,0),0),0)+IF(A273&gt;=הלוואות!$D$34,IF(מרכז!A273&lt;=הלוואות!$E$34,IF(DAY(מרכז!A273)=הלוואות!$F$34,הלוואות!$G$34,0),0),0)</f>
        <v>0</v>
      </c>
      <c r="E273" s="93">
        <f>SUMIF(הלוואות!$D$46:$D$65,מרכז!A273,הלוואות!$E$46:$E$65)</f>
        <v>0</v>
      </c>
      <c r="F273" s="93">
        <f>SUMIF(נכנסים!$A$5:$A$5890,מרכז!A273,נכנסים!$B$5:$B$5890)</f>
        <v>0</v>
      </c>
      <c r="G273" s="94"/>
      <c r="H273" s="94"/>
      <c r="I273" s="94"/>
      <c r="J273" s="99">
        <f t="shared" si="4"/>
        <v>50000</v>
      </c>
    </row>
    <row r="274" spans="1:10">
      <c r="A274" s="153">
        <v>45927</v>
      </c>
      <c r="B274" s="93">
        <f>SUMIF(יוצאים!$A$5:$A$5835,מרכז!A274,יוצאים!$D$5:$D$5835)</f>
        <v>0</v>
      </c>
      <c r="C274" s="93">
        <f>HLOOKUP(DAY($A274),'טב.הו"ק'!$G$4:$AK$162,'טב.הו"ק'!$A$162+2,FALSE)</f>
        <v>0</v>
      </c>
      <c r="D274" s="93">
        <f>IF(A274&gt;=הלוואות!$D$5,IF(מרכז!A274&lt;=הלוואות!$E$5,IF(DAY(מרכז!A274)=הלוואות!$F$5,הלוואות!$G$5,0),0),0)+IF(A274&gt;=הלוואות!$D$6,IF(מרכז!A274&lt;=הלוואות!$E$6,IF(DAY(מרכז!A274)=הלוואות!$F$6,הלוואות!$G$6,0),0),0)+IF(A274&gt;=הלוואות!$D$7,IF(מרכז!A274&lt;=הלוואות!$E$7,IF(DAY(מרכז!A274)=הלוואות!$F$7,הלוואות!$G$7,0),0),0)+IF(A274&gt;=הלוואות!$D$8,IF(מרכז!A274&lt;=הלוואות!$E$8,IF(DAY(מרכז!A274)=הלוואות!$F$8,הלוואות!$G$8,0),0),0)+IF(A274&gt;=הלוואות!$D$9,IF(מרכז!A274&lt;=הלוואות!$E$9,IF(DAY(מרכז!A274)=הלוואות!$F$9,הלוואות!$G$9,0),0),0)+IF(A274&gt;=הלוואות!$D$10,IF(מרכז!A274&lt;=הלוואות!$E$10,IF(DAY(מרכז!A274)=הלוואות!$F$10,הלוואות!$G$10,0),0),0)+IF(A274&gt;=הלוואות!$D$11,IF(מרכז!A274&lt;=הלוואות!$E$11,IF(DAY(מרכז!A274)=הלוואות!$F$11,הלוואות!$G$11,0),0),0)+IF(A274&gt;=הלוואות!$D$12,IF(מרכז!A274&lt;=הלוואות!$E$12,IF(DAY(מרכז!A274)=הלוואות!$F$12,הלוואות!$G$12,0),0),0)+IF(A274&gt;=הלוואות!$D$13,IF(מרכז!A274&lt;=הלוואות!$E$13,IF(DAY(מרכז!A274)=הלוואות!$F$13,הלוואות!$G$13,0),0),0)+IF(A274&gt;=הלוואות!$D$14,IF(מרכז!A274&lt;=הלוואות!$E$14,IF(DAY(מרכז!A274)=הלוואות!$F$14,הלוואות!$G$14,0),0),0)+IF(A274&gt;=הלוואות!$D$15,IF(מרכז!A274&lt;=הלוואות!$E$15,IF(DAY(מרכז!A274)=הלוואות!$F$15,הלוואות!$G$15,0),0),0)+IF(A274&gt;=הלוואות!$D$16,IF(מרכז!A274&lt;=הלוואות!$E$16,IF(DAY(מרכז!A274)=הלוואות!$F$16,הלוואות!$G$16,0),0),0)+IF(A274&gt;=הלוואות!$D$17,IF(מרכז!A274&lt;=הלוואות!$E$17,IF(DAY(מרכז!A274)=הלוואות!$F$17,הלוואות!$G$17,0),0),0)+IF(A274&gt;=הלוואות!$D$18,IF(מרכז!A274&lt;=הלוואות!$E$18,IF(DAY(מרכז!A274)=הלוואות!$F$18,הלוואות!$G$18,0),0),0)+IF(A274&gt;=הלוואות!$D$19,IF(מרכז!A274&lt;=הלוואות!$E$19,IF(DAY(מרכז!A274)=הלוואות!$F$19,הלוואות!$G$19,0),0),0)+IF(A274&gt;=הלוואות!$D$20,IF(מרכז!A274&lt;=הלוואות!$E$20,IF(DAY(מרכז!A274)=הלוואות!$F$20,הלוואות!$G$20,0),0),0)+IF(A274&gt;=הלוואות!$D$21,IF(מרכז!A274&lt;=הלוואות!$E$21,IF(DAY(מרכז!A274)=הלוואות!$F$21,הלוואות!$G$21,0),0),0)+IF(A274&gt;=הלוואות!$D$22,IF(מרכז!A274&lt;=הלוואות!$E$22,IF(DAY(מרכז!A274)=הלוואות!$F$22,הלוואות!$G$22,0),0),0)+IF(A274&gt;=הלוואות!$D$23,IF(מרכז!A274&lt;=הלוואות!$E$23,IF(DAY(מרכז!A274)=הלוואות!$F$23,הלוואות!$G$23,0),0),0)+IF(A274&gt;=הלוואות!$D$24,IF(מרכז!A274&lt;=הלוואות!$E$24,IF(DAY(מרכז!A274)=הלוואות!$F$24,הלוואות!$G$24,0),0),0)+IF(A274&gt;=הלוואות!$D$25,IF(מרכז!A274&lt;=הלוואות!$E$25,IF(DAY(מרכז!A274)=הלוואות!$F$25,הלוואות!$G$25,0),0),0)+IF(A274&gt;=הלוואות!$D$26,IF(מרכז!A274&lt;=הלוואות!$E$26,IF(DAY(מרכז!A274)=הלוואות!$F$26,הלוואות!$G$26,0),0),0)+IF(A274&gt;=הלוואות!$D$27,IF(מרכז!A274&lt;=הלוואות!$E$27,IF(DAY(מרכז!A274)=הלוואות!$F$27,הלוואות!$G$27,0),0),0)+IF(A274&gt;=הלוואות!$D$28,IF(מרכז!A274&lt;=הלוואות!$E$28,IF(DAY(מרכז!A274)=הלוואות!$F$28,הלוואות!$G$28,0),0),0)+IF(A274&gt;=הלוואות!$D$29,IF(מרכז!A274&lt;=הלוואות!$E$29,IF(DAY(מרכז!A274)=הלוואות!$F$29,הלוואות!$G$29,0),0),0)+IF(A274&gt;=הלוואות!$D$30,IF(מרכז!A274&lt;=הלוואות!$E$30,IF(DAY(מרכז!A274)=הלוואות!$F$30,הלוואות!$G$30,0),0),0)+IF(A274&gt;=הלוואות!$D$31,IF(מרכז!A274&lt;=הלוואות!$E$31,IF(DAY(מרכז!A274)=הלוואות!$F$31,הלוואות!$G$31,0),0),0)+IF(A274&gt;=הלוואות!$D$32,IF(מרכז!A274&lt;=הלוואות!$E$32,IF(DAY(מרכז!A274)=הלוואות!$F$32,הלוואות!$G$32,0),0),0)+IF(A274&gt;=הלוואות!$D$33,IF(מרכז!A274&lt;=הלוואות!$E$33,IF(DAY(מרכז!A274)=הלוואות!$F$33,הלוואות!$G$33,0),0),0)+IF(A274&gt;=הלוואות!$D$34,IF(מרכז!A274&lt;=הלוואות!$E$34,IF(DAY(מרכז!A274)=הלוואות!$F$34,הלוואות!$G$34,0),0),0)</f>
        <v>0</v>
      </c>
      <c r="E274" s="93">
        <f>SUMIF(הלוואות!$D$46:$D$65,מרכז!A274,הלוואות!$E$46:$E$65)</f>
        <v>0</v>
      </c>
      <c r="F274" s="93">
        <f>SUMIF(נכנסים!$A$5:$A$5890,מרכז!A274,נכנסים!$B$5:$B$5890)</f>
        <v>0</v>
      </c>
      <c r="G274" s="94"/>
      <c r="H274" s="94"/>
      <c r="I274" s="94"/>
      <c r="J274" s="99">
        <f t="shared" si="4"/>
        <v>50000</v>
      </c>
    </row>
    <row r="275" spans="1:10">
      <c r="A275" s="153">
        <v>45928</v>
      </c>
      <c r="B275" s="93">
        <f>SUMIF(יוצאים!$A$5:$A$5835,מרכז!A275,יוצאים!$D$5:$D$5835)</f>
        <v>0</v>
      </c>
      <c r="C275" s="93">
        <f>HLOOKUP(DAY($A275),'טב.הו"ק'!$G$4:$AK$162,'טב.הו"ק'!$A$162+2,FALSE)</f>
        <v>0</v>
      </c>
      <c r="D275" s="93">
        <f>IF(A275&gt;=הלוואות!$D$5,IF(מרכז!A275&lt;=הלוואות!$E$5,IF(DAY(מרכז!A275)=הלוואות!$F$5,הלוואות!$G$5,0),0),0)+IF(A275&gt;=הלוואות!$D$6,IF(מרכז!A275&lt;=הלוואות!$E$6,IF(DAY(מרכז!A275)=הלוואות!$F$6,הלוואות!$G$6,0),0),0)+IF(A275&gt;=הלוואות!$D$7,IF(מרכז!A275&lt;=הלוואות!$E$7,IF(DAY(מרכז!A275)=הלוואות!$F$7,הלוואות!$G$7,0),0),0)+IF(A275&gt;=הלוואות!$D$8,IF(מרכז!A275&lt;=הלוואות!$E$8,IF(DAY(מרכז!A275)=הלוואות!$F$8,הלוואות!$G$8,0),0),0)+IF(A275&gt;=הלוואות!$D$9,IF(מרכז!A275&lt;=הלוואות!$E$9,IF(DAY(מרכז!A275)=הלוואות!$F$9,הלוואות!$G$9,0),0),0)+IF(A275&gt;=הלוואות!$D$10,IF(מרכז!A275&lt;=הלוואות!$E$10,IF(DAY(מרכז!A275)=הלוואות!$F$10,הלוואות!$G$10,0),0),0)+IF(A275&gt;=הלוואות!$D$11,IF(מרכז!A275&lt;=הלוואות!$E$11,IF(DAY(מרכז!A275)=הלוואות!$F$11,הלוואות!$G$11,0),0),0)+IF(A275&gt;=הלוואות!$D$12,IF(מרכז!A275&lt;=הלוואות!$E$12,IF(DAY(מרכז!A275)=הלוואות!$F$12,הלוואות!$G$12,0),0),0)+IF(A275&gt;=הלוואות!$D$13,IF(מרכז!A275&lt;=הלוואות!$E$13,IF(DAY(מרכז!A275)=הלוואות!$F$13,הלוואות!$G$13,0),0),0)+IF(A275&gt;=הלוואות!$D$14,IF(מרכז!A275&lt;=הלוואות!$E$14,IF(DAY(מרכז!A275)=הלוואות!$F$14,הלוואות!$G$14,0),0),0)+IF(A275&gt;=הלוואות!$D$15,IF(מרכז!A275&lt;=הלוואות!$E$15,IF(DAY(מרכז!A275)=הלוואות!$F$15,הלוואות!$G$15,0),0),0)+IF(A275&gt;=הלוואות!$D$16,IF(מרכז!A275&lt;=הלוואות!$E$16,IF(DAY(מרכז!A275)=הלוואות!$F$16,הלוואות!$G$16,0),0),0)+IF(A275&gt;=הלוואות!$D$17,IF(מרכז!A275&lt;=הלוואות!$E$17,IF(DAY(מרכז!A275)=הלוואות!$F$17,הלוואות!$G$17,0),0),0)+IF(A275&gt;=הלוואות!$D$18,IF(מרכז!A275&lt;=הלוואות!$E$18,IF(DAY(מרכז!A275)=הלוואות!$F$18,הלוואות!$G$18,0),0),0)+IF(A275&gt;=הלוואות!$D$19,IF(מרכז!A275&lt;=הלוואות!$E$19,IF(DAY(מרכז!A275)=הלוואות!$F$19,הלוואות!$G$19,0),0),0)+IF(A275&gt;=הלוואות!$D$20,IF(מרכז!A275&lt;=הלוואות!$E$20,IF(DAY(מרכז!A275)=הלוואות!$F$20,הלוואות!$G$20,0),0),0)+IF(A275&gt;=הלוואות!$D$21,IF(מרכז!A275&lt;=הלוואות!$E$21,IF(DAY(מרכז!A275)=הלוואות!$F$21,הלוואות!$G$21,0),0),0)+IF(A275&gt;=הלוואות!$D$22,IF(מרכז!A275&lt;=הלוואות!$E$22,IF(DAY(מרכז!A275)=הלוואות!$F$22,הלוואות!$G$22,0),0),0)+IF(A275&gt;=הלוואות!$D$23,IF(מרכז!A275&lt;=הלוואות!$E$23,IF(DAY(מרכז!A275)=הלוואות!$F$23,הלוואות!$G$23,0),0),0)+IF(A275&gt;=הלוואות!$D$24,IF(מרכז!A275&lt;=הלוואות!$E$24,IF(DAY(מרכז!A275)=הלוואות!$F$24,הלוואות!$G$24,0),0),0)+IF(A275&gt;=הלוואות!$D$25,IF(מרכז!A275&lt;=הלוואות!$E$25,IF(DAY(מרכז!A275)=הלוואות!$F$25,הלוואות!$G$25,0),0),0)+IF(A275&gt;=הלוואות!$D$26,IF(מרכז!A275&lt;=הלוואות!$E$26,IF(DAY(מרכז!A275)=הלוואות!$F$26,הלוואות!$G$26,0),0),0)+IF(A275&gt;=הלוואות!$D$27,IF(מרכז!A275&lt;=הלוואות!$E$27,IF(DAY(מרכז!A275)=הלוואות!$F$27,הלוואות!$G$27,0),0),0)+IF(A275&gt;=הלוואות!$D$28,IF(מרכז!A275&lt;=הלוואות!$E$28,IF(DAY(מרכז!A275)=הלוואות!$F$28,הלוואות!$G$28,0),0),0)+IF(A275&gt;=הלוואות!$D$29,IF(מרכז!A275&lt;=הלוואות!$E$29,IF(DAY(מרכז!A275)=הלוואות!$F$29,הלוואות!$G$29,0),0),0)+IF(A275&gt;=הלוואות!$D$30,IF(מרכז!A275&lt;=הלוואות!$E$30,IF(DAY(מרכז!A275)=הלוואות!$F$30,הלוואות!$G$30,0),0),0)+IF(A275&gt;=הלוואות!$D$31,IF(מרכז!A275&lt;=הלוואות!$E$31,IF(DAY(מרכז!A275)=הלוואות!$F$31,הלוואות!$G$31,0),0),0)+IF(A275&gt;=הלוואות!$D$32,IF(מרכז!A275&lt;=הלוואות!$E$32,IF(DAY(מרכז!A275)=הלוואות!$F$32,הלוואות!$G$32,0),0),0)+IF(A275&gt;=הלוואות!$D$33,IF(מרכז!A275&lt;=הלוואות!$E$33,IF(DAY(מרכז!A275)=הלוואות!$F$33,הלוואות!$G$33,0),0),0)+IF(A275&gt;=הלוואות!$D$34,IF(מרכז!A275&lt;=הלוואות!$E$34,IF(DAY(מרכז!A275)=הלוואות!$F$34,הלוואות!$G$34,0),0),0)</f>
        <v>0</v>
      </c>
      <c r="E275" s="93">
        <f>SUMIF(הלוואות!$D$46:$D$65,מרכז!A275,הלוואות!$E$46:$E$65)</f>
        <v>0</v>
      </c>
      <c r="F275" s="93">
        <f>SUMIF(נכנסים!$A$5:$A$5890,מרכז!A275,נכנסים!$B$5:$B$5890)</f>
        <v>0</v>
      </c>
      <c r="G275" s="94"/>
      <c r="H275" s="94"/>
      <c r="I275" s="94"/>
      <c r="J275" s="99">
        <f t="shared" si="4"/>
        <v>50000</v>
      </c>
    </row>
    <row r="276" spans="1:10">
      <c r="A276" s="153">
        <v>45929</v>
      </c>
      <c r="B276" s="93">
        <f>SUMIF(יוצאים!$A$5:$A$5835,מרכז!A276,יוצאים!$D$5:$D$5835)</f>
        <v>0</v>
      </c>
      <c r="C276" s="93">
        <f>HLOOKUP(DAY($A276),'טב.הו"ק'!$G$4:$AK$162,'טב.הו"ק'!$A$162+2,FALSE)</f>
        <v>0</v>
      </c>
      <c r="D276" s="93">
        <f>IF(A276&gt;=הלוואות!$D$5,IF(מרכז!A276&lt;=הלוואות!$E$5,IF(DAY(מרכז!A276)=הלוואות!$F$5,הלוואות!$G$5,0),0),0)+IF(A276&gt;=הלוואות!$D$6,IF(מרכז!A276&lt;=הלוואות!$E$6,IF(DAY(מרכז!A276)=הלוואות!$F$6,הלוואות!$G$6,0),0),0)+IF(A276&gt;=הלוואות!$D$7,IF(מרכז!A276&lt;=הלוואות!$E$7,IF(DAY(מרכז!A276)=הלוואות!$F$7,הלוואות!$G$7,0),0),0)+IF(A276&gt;=הלוואות!$D$8,IF(מרכז!A276&lt;=הלוואות!$E$8,IF(DAY(מרכז!A276)=הלוואות!$F$8,הלוואות!$G$8,0),0),0)+IF(A276&gt;=הלוואות!$D$9,IF(מרכז!A276&lt;=הלוואות!$E$9,IF(DAY(מרכז!A276)=הלוואות!$F$9,הלוואות!$G$9,0),0),0)+IF(A276&gt;=הלוואות!$D$10,IF(מרכז!A276&lt;=הלוואות!$E$10,IF(DAY(מרכז!A276)=הלוואות!$F$10,הלוואות!$G$10,0),0),0)+IF(A276&gt;=הלוואות!$D$11,IF(מרכז!A276&lt;=הלוואות!$E$11,IF(DAY(מרכז!A276)=הלוואות!$F$11,הלוואות!$G$11,0),0),0)+IF(A276&gt;=הלוואות!$D$12,IF(מרכז!A276&lt;=הלוואות!$E$12,IF(DAY(מרכז!A276)=הלוואות!$F$12,הלוואות!$G$12,0),0),0)+IF(A276&gt;=הלוואות!$D$13,IF(מרכז!A276&lt;=הלוואות!$E$13,IF(DAY(מרכז!A276)=הלוואות!$F$13,הלוואות!$G$13,0),0),0)+IF(A276&gt;=הלוואות!$D$14,IF(מרכז!A276&lt;=הלוואות!$E$14,IF(DAY(מרכז!A276)=הלוואות!$F$14,הלוואות!$G$14,0),0),0)+IF(A276&gt;=הלוואות!$D$15,IF(מרכז!A276&lt;=הלוואות!$E$15,IF(DAY(מרכז!A276)=הלוואות!$F$15,הלוואות!$G$15,0),0),0)+IF(A276&gt;=הלוואות!$D$16,IF(מרכז!A276&lt;=הלוואות!$E$16,IF(DAY(מרכז!A276)=הלוואות!$F$16,הלוואות!$G$16,0),0),0)+IF(A276&gt;=הלוואות!$D$17,IF(מרכז!A276&lt;=הלוואות!$E$17,IF(DAY(מרכז!A276)=הלוואות!$F$17,הלוואות!$G$17,0),0),0)+IF(A276&gt;=הלוואות!$D$18,IF(מרכז!A276&lt;=הלוואות!$E$18,IF(DAY(מרכז!A276)=הלוואות!$F$18,הלוואות!$G$18,0),0),0)+IF(A276&gt;=הלוואות!$D$19,IF(מרכז!A276&lt;=הלוואות!$E$19,IF(DAY(מרכז!A276)=הלוואות!$F$19,הלוואות!$G$19,0),0),0)+IF(A276&gt;=הלוואות!$D$20,IF(מרכז!A276&lt;=הלוואות!$E$20,IF(DAY(מרכז!A276)=הלוואות!$F$20,הלוואות!$G$20,0),0),0)+IF(A276&gt;=הלוואות!$D$21,IF(מרכז!A276&lt;=הלוואות!$E$21,IF(DAY(מרכז!A276)=הלוואות!$F$21,הלוואות!$G$21,0),0),0)+IF(A276&gt;=הלוואות!$D$22,IF(מרכז!A276&lt;=הלוואות!$E$22,IF(DAY(מרכז!A276)=הלוואות!$F$22,הלוואות!$G$22,0),0),0)+IF(A276&gt;=הלוואות!$D$23,IF(מרכז!A276&lt;=הלוואות!$E$23,IF(DAY(מרכז!A276)=הלוואות!$F$23,הלוואות!$G$23,0),0),0)+IF(A276&gt;=הלוואות!$D$24,IF(מרכז!A276&lt;=הלוואות!$E$24,IF(DAY(מרכז!A276)=הלוואות!$F$24,הלוואות!$G$24,0),0),0)+IF(A276&gt;=הלוואות!$D$25,IF(מרכז!A276&lt;=הלוואות!$E$25,IF(DAY(מרכז!A276)=הלוואות!$F$25,הלוואות!$G$25,0),0),0)+IF(A276&gt;=הלוואות!$D$26,IF(מרכז!A276&lt;=הלוואות!$E$26,IF(DAY(מרכז!A276)=הלוואות!$F$26,הלוואות!$G$26,0),0),0)+IF(A276&gt;=הלוואות!$D$27,IF(מרכז!A276&lt;=הלוואות!$E$27,IF(DAY(מרכז!A276)=הלוואות!$F$27,הלוואות!$G$27,0),0),0)+IF(A276&gt;=הלוואות!$D$28,IF(מרכז!A276&lt;=הלוואות!$E$28,IF(DAY(מרכז!A276)=הלוואות!$F$28,הלוואות!$G$28,0),0),0)+IF(A276&gt;=הלוואות!$D$29,IF(מרכז!A276&lt;=הלוואות!$E$29,IF(DAY(מרכז!A276)=הלוואות!$F$29,הלוואות!$G$29,0),0),0)+IF(A276&gt;=הלוואות!$D$30,IF(מרכז!A276&lt;=הלוואות!$E$30,IF(DAY(מרכז!A276)=הלוואות!$F$30,הלוואות!$G$30,0),0),0)+IF(A276&gt;=הלוואות!$D$31,IF(מרכז!A276&lt;=הלוואות!$E$31,IF(DAY(מרכז!A276)=הלוואות!$F$31,הלוואות!$G$31,0),0),0)+IF(A276&gt;=הלוואות!$D$32,IF(מרכז!A276&lt;=הלוואות!$E$32,IF(DAY(מרכז!A276)=הלוואות!$F$32,הלוואות!$G$32,0),0),0)+IF(A276&gt;=הלוואות!$D$33,IF(מרכז!A276&lt;=הלוואות!$E$33,IF(DAY(מרכז!A276)=הלוואות!$F$33,הלוואות!$G$33,0),0),0)+IF(A276&gt;=הלוואות!$D$34,IF(מרכז!A276&lt;=הלוואות!$E$34,IF(DAY(מרכז!A276)=הלוואות!$F$34,הלוואות!$G$34,0),0),0)</f>
        <v>0</v>
      </c>
      <c r="E276" s="93">
        <f>SUMIF(הלוואות!$D$46:$D$65,מרכז!A276,הלוואות!$E$46:$E$65)</f>
        <v>0</v>
      </c>
      <c r="F276" s="93">
        <f>SUMIF(נכנסים!$A$5:$A$5890,מרכז!A276,נכנסים!$B$5:$B$5890)</f>
        <v>0</v>
      </c>
      <c r="G276" s="94"/>
      <c r="H276" s="94"/>
      <c r="I276" s="94"/>
      <c r="J276" s="99">
        <f t="shared" si="4"/>
        <v>50000</v>
      </c>
    </row>
    <row r="277" spans="1:10">
      <c r="A277" s="153">
        <v>45930</v>
      </c>
      <c r="B277" s="93">
        <f>SUMIF(יוצאים!$A$5:$A$5835,מרכז!A277,יוצאים!$D$5:$D$5835)</f>
        <v>0</v>
      </c>
      <c r="C277" s="93">
        <f>HLOOKUP(DAY($A277),'טב.הו"ק'!$G$4:$AK$162,'טב.הו"ק'!$A$162+2,FALSE)</f>
        <v>0</v>
      </c>
      <c r="D277" s="93">
        <f>IF(A277&gt;=הלוואות!$D$5,IF(מרכז!A277&lt;=הלוואות!$E$5,IF(DAY(מרכז!A277)=הלוואות!$F$5,הלוואות!$G$5,0),0),0)+IF(A277&gt;=הלוואות!$D$6,IF(מרכז!A277&lt;=הלוואות!$E$6,IF(DAY(מרכז!A277)=הלוואות!$F$6,הלוואות!$G$6,0),0),0)+IF(A277&gt;=הלוואות!$D$7,IF(מרכז!A277&lt;=הלוואות!$E$7,IF(DAY(מרכז!A277)=הלוואות!$F$7,הלוואות!$G$7,0),0),0)+IF(A277&gt;=הלוואות!$D$8,IF(מרכז!A277&lt;=הלוואות!$E$8,IF(DAY(מרכז!A277)=הלוואות!$F$8,הלוואות!$G$8,0),0),0)+IF(A277&gt;=הלוואות!$D$9,IF(מרכז!A277&lt;=הלוואות!$E$9,IF(DAY(מרכז!A277)=הלוואות!$F$9,הלוואות!$G$9,0),0),0)+IF(A277&gt;=הלוואות!$D$10,IF(מרכז!A277&lt;=הלוואות!$E$10,IF(DAY(מרכז!A277)=הלוואות!$F$10,הלוואות!$G$10,0),0),0)+IF(A277&gt;=הלוואות!$D$11,IF(מרכז!A277&lt;=הלוואות!$E$11,IF(DAY(מרכז!A277)=הלוואות!$F$11,הלוואות!$G$11,0),0),0)+IF(A277&gt;=הלוואות!$D$12,IF(מרכז!A277&lt;=הלוואות!$E$12,IF(DAY(מרכז!A277)=הלוואות!$F$12,הלוואות!$G$12,0),0),0)+IF(A277&gt;=הלוואות!$D$13,IF(מרכז!A277&lt;=הלוואות!$E$13,IF(DAY(מרכז!A277)=הלוואות!$F$13,הלוואות!$G$13,0),0),0)+IF(A277&gt;=הלוואות!$D$14,IF(מרכז!A277&lt;=הלוואות!$E$14,IF(DAY(מרכז!A277)=הלוואות!$F$14,הלוואות!$G$14,0),0),0)+IF(A277&gt;=הלוואות!$D$15,IF(מרכז!A277&lt;=הלוואות!$E$15,IF(DAY(מרכז!A277)=הלוואות!$F$15,הלוואות!$G$15,0),0),0)+IF(A277&gt;=הלוואות!$D$16,IF(מרכז!A277&lt;=הלוואות!$E$16,IF(DAY(מרכז!A277)=הלוואות!$F$16,הלוואות!$G$16,0),0),0)+IF(A277&gt;=הלוואות!$D$17,IF(מרכז!A277&lt;=הלוואות!$E$17,IF(DAY(מרכז!A277)=הלוואות!$F$17,הלוואות!$G$17,0),0),0)+IF(A277&gt;=הלוואות!$D$18,IF(מרכז!A277&lt;=הלוואות!$E$18,IF(DAY(מרכז!A277)=הלוואות!$F$18,הלוואות!$G$18,0),0),0)+IF(A277&gt;=הלוואות!$D$19,IF(מרכז!A277&lt;=הלוואות!$E$19,IF(DAY(מרכז!A277)=הלוואות!$F$19,הלוואות!$G$19,0),0),0)+IF(A277&gt;=הלוואות!$D$20,IF(מרכז!A277&lt;=הלוואות!$E$20,IF(DAY(מרכז!A277)=הלוואות!$F$20,הלוואות!$G$20,0),0),0)+IF(A277&gt;=הלוואות!$D$21,IF(מרכז!A277&lt;=הלוואות!$E$21,IF(DAY(מרכז!A277)=הלוואות!$F$21,הלוואות!$G$21,0),0),0)+IF(A277&gt;=הלוואות!$D$22,IF(מרכז!A277&lt;=הלוואות!$E$22,IF(DAY(מרכז!A277)=הלוואות!$F$22,הלוואות!$G$22,0),0),0)+IF(A277&gt;=הלוואות!$D$23,IF(מרכז!A277&lt;=הלוואות!$E$23,IF(DAY(מרכז!A277)=הלוואות!$F$23,הלוואות!$G$23,0),0),0)+IF(A277&gt;=הלוואות!$D$24,IF(מרכז!A277&lt;=הלוואות!$E$24,IF(DAY(מרכז!A277)=הלוואות!$F$24,הלוואות!$G$24,0),0),0)+IF(A277&gt;=הלוואות!$D$25,IF(מרכז!A277&lt;=הלוואות!$E$25,IF(DAY(מרכז!A277)=הלוואות!$F$25,הלוואות!$G$25,0),0),0)+IF(A277&gt;=הלוואות!$D$26,IF(מרכז!A277&lt;=הלוואות!$E$26,IF(DAY(מרכז!A277)=הלוואות!$F$26,הלוואות!$G$26,0),0),0)+IF(A277&gt;=הלוואות!$D$27,IF(מרכז!A277&lt;=הלוואות!$E$27,IF(DAY(מרכז!A277)=הלוואות!$F$27,הלוואות!$G$27,0),0),0)+IF(A277&gt;=הלוואות!$D$28,IF(מרכז!A277&lt;=הלוואות!$E$28,IF(DAY(מרכז!A277)=הלוואות!$F$28,הלוואות!$G$28,0),0),0)+IF(A277&gt;=הלוואות!$D$29,IF(מרכז!A277&lt;=הלוואות!$E$29,IF(DAY(מרכז!A277)=הלוואות!$F$29,הלוואות!$G$29,0),0),0)+IF(A277&gt;=הלוואות!$D$30,IF(מרכז!A277&lt;=הלוואות!$E$30,IF(DAY(מרכז!A277)=הלוואות!$F$30,הלוואות!$G$30,0),0),0)+IF(A277&gt;=הלוואות!$D$31,IF(מרכז!A277&lt;=הלוואות!$E$31,IF(DAY(מרכז!A277)=הלוואות!$F$31,הלוואות!$G$31,0),0),0)+IF(A277&gt;=הלוואות!$D$32,IF(מרכז!A277&lt;=הלוואות!$E$32,IF(DAY(מרכז!A277)=הלוואות!$F$32,הלוואות!$G$32,0),0),0)+IF(A277&gt;=הלוואות!$D$33,IF(מרכז!A277&lt;=הלוואות!$E$33,IF(DAY(מרכז!A277)=הלוואות!$F$33,הלוואות!$G$33,0),0),0)+IF(A277&gt;=הלוואות!$D$34,IF(מרכז!A277&lt;=הלוואות!$E$34,IF(DAY(מרכז!A277)=הלוואות!$F$34,הלוואות!$G$34,0),0),0)</f>
        <v>0</v>
      </c>
      <c r="E277" s="93">
        <f>SUMIF(הלוואות!$D$46:$D$65,מרכז!A277,הלוואות!$E$46:$E$65)</f>
        <v>0</v>
      </c>
      <c r="F277" s="93">
        <f>SUMIF(נכנסים!$A$5:$A$5890,מרכז!A277,נכנסים!$B$5:$B$5890)</f>
        <v>0</v>
      </c>
      <c r="G277" s="94"/>
      <c r="H277" s="94"/>
      <c r="I277" s="94"/>
      <c r="J277" s="99">
        <f t="shared" si="4"/>
        <v>50000</v>
      </c>
    </row>
    <row r="278" spans="1:10">
      <c r="A278" s="153">
        <v>45931</v>
      </c>
      <c r="B278" s="93">
        <f>SUMIF(יוצאים!$A$5:$A$5835,מרכז!A278,יוצאים!$D$5:$D$5835)</f>
        <v>0</v>
      </c>
      <c r="C278" s="93">
        <f>HLOOKUP(DAY($A278),'טב.הו"ק'!$G$4:$AK$162,'טב.הו"ק'!$A$162+2,FALSE)</f>
        <v>0</v>
      </c>
      <c r="D278" s="93">
        <f>IF(A278&gt;=הלוואות!$D$5,IF(מרכז!A278&lt;=הלוואות!$E$5,IF(DAY(מרכז!A278)=הלוואות!$F$5,הלוואות!$G$5,0),0),0)+IF(A278&gt;=הלוואות!$D$6,IF(מרכז!A278&lt;=הלוואות!$E$6,IF(DAY(מרכז!A278)=הלוואות!$F$6,הלוואות!$G$6,0),0),0)+IF(A278&gt;=הלוואות!$D$7,IF(מרכז!A278&lt;=הלוואות!$E$7,IF(DAY(מרכז!A278)=הלוואות!$F$7,הלוואות!$G$7,0),0),0)+IF(A278&gt;=הלוואות!$D$8,IF(מרכז!A278&lt;=הלוואות!$E$8,IF(DAY(מרכז!A278)=הלוואות!$F$8,הלוואות!$G$8,0),0),0)+IF(A278&gt;=הלוואות!$D$9,IF(מרכז!A278&lt;=הלוואות!$E$9,IF(DAY(מרכז!A278)=הלוואות!$F$9,הלוואות!$G$9,0),0),0)+IF(A278&gt;=הלוואות!$D$10,IF(מרכז!A278&lt;=הלוואות!$E$10,IF(DAY(מרכז!A278)=הלוואות!$F$10,הלוואות!$G$10,0),0),0)+IF(A278&gt;=הלוואות!$D$11,IF(מרכז!A278&lt;=הלוואות!$E$11,IF(DAY(מרכז!A278)=הלוואות!$F$11,הלוואות!$G$11,0),0),0)+IF(A278&gt;=הלוואות!$D$12,IF(מרכז!A278&lt;=הלוואות!$E$12,IF(DAY(מרכז!A278)=הלוואות!$F$12,הלוואות!$G$12,0),0),0)+IF(A278&gt;=הלוואות!$D$13,IF(מרכז!A278&lt;=הלוואות!$E$13,IF(DAY(מרכז!A278)=הלוואות!$F$13,הלוואות!$G$13,0),0),0)+IF(A278&gt;=הלוואות!$D$14,IF(מרכז!A278&lt;=הלוואות!$E$14,IF(DAY(מרכז!A278)=הלוואות!$F$14,הלוואות!$G$14,0),0),0)+IF(A278&gt;=הלוואות!$D$15,IF(מרכז!A278&lt;=הלוואות!$E$15,IF(DAY(מרכז!A278)=הלוואות!$F$15,הלוואות!$G$15,0),0),0)+IF(A278&gt;=הלוואות!$D$16,IF(מרכז!A278&lt;=הלוואות!$E$16,IF(DAY(מרכז!A278)=הלוואות!$F$16,הלוואות!$G$16,0),0),0)+IF(A278&gt;=הלוואות!$D$17,IF(מרכז!A278&lt;=הלוואות!$E$17,IF(DAY(מרכז!A278)=הלוואות!$F$17,הלוואות!$G$17,0),0),0)+IF(A278&gt;=הלוואות!$D$18,IF(מרכז!A278&lt;=הלוואות!$E$18,IF(DAY(מרכז!A278)=הלוואות!$F$18,הלוואות!$G$18,0),0),0)+IF(A278&gt;=הלוואות!$D$19,IF(מרכז!A278&lt;=הלוואות!$E$19,IF(DAY(מרכז!A278)=הלוואות!$F$19,הלוואות!$G$19,0),0),0)+IF(A278&gt;=הלוואות!$D$20,IF(מרכז!A278&lt;=הלוואות!$E$20,IF(DAY(מרכז!A278)=הלוואות!$F$20,הלוואות!$G$20,0),0),0)+IF(A278&gt;=הלוואות!$D$21,IF(מרכז!A278&lt;=הלוואות!$E$21,IF(DAY(מרכז!A278)=הלוואות!$F$21,הלוואות!$G$21,0),0),0)+IF(A278&gt;=הלוואות!$D$22,IF(מרכז!A278&lt;=הלוואות!$E$22,IF(DAY(מרכז!A278)=הלוואות!$F$22,הלוואות!$G$22,0),0),0)+IF(A278&gt;=הלוואות!$D$23,IF(מרכז!A278&lt;=הלוואות!$E$23,IF(DAY(מרכז!A278)=הלוואות!$F$23,הלוואות!$G$23,0),0),0)+IF(A278&gt;=הלוואות!$D$24,IF(מרכז!A278&lt;=הלוואות!$E$24,IF(DAY(מרכז!A278)=הלוואות!$F$24,הלוואות!$G$24,0),0),0)+IF(A278&gt;=הלוואות!$D$25,IF(מרכז!A278&lt;=הלוואות!$E$25,IF(DAY(מרכז!A278)=הלוואות!$F$25,הלוואות!$G$25,0),0),0)+IF(A278&gt;=הלוואות!$D$26,IF(מרכז!A278&lt;=הלוואות!$E$26,IF(DAY(מרכז!A278)=הלוואות!$F$26,הלוואות!$G$26,0),0),0)+IF(A278&gt;=הלוואות!$D$27,IF(מרכז!A278&lt;=הלוואות!$E$27,IF(DAY(מרכז!A278)=הלוואות!$F$27,הלוואות!$G$27,0),0),0)+IF(A278&gt;=הלוואות!$D$28,IF(מרכז!A278&lt;=הלוואות!$E$28,IF(DAY(מרכז!A278)=הלוואות!$F$28,הלוואות!$G$28,0),0),0)+IF(A278&gt;=הלוואות!$D$29,IF(מרכז!A278&lt;=הלוואות!$E$29,IF(DAY(מרכז!A278)=הלוואות!$F$29,הלוואות!$G$29,0),0),0)+IF(A278&gt;=הלוואות!$D$30,IF(מרכז!A278&lt;=הלוואות!$E$30,IF(DAY(מרכז!A278)=הלוואות!$F$30,הלוואות!$G$30,0),0),0)+IF(A278&gt;=הלוואות!$D$31,IF(מרכז!A278&lt;=הלוואות!$E$31,IF(DAY(מרכז!A278)=הלוואות!$F$31,הלוואות!$G$31,0),0),0)+IF(A278&gt;=הלוואות!$D$32,IF(מרכז!A278&lt;=הלוואות!$E$32,IF(DAY(מרכז!A278)=הלוואות!$F$32,הלוואות!$G$32,0),0),0)+IF(A278&gt;=הלוואות!$D$33,IF(מרכז!A278&lt;=הלוואות!$E$33,IF(DAY(מרכז!A278)=הלוואות!$F$33,הלוואות!$G$33,0),0),0)+IF(A278&gt;=הלוואות!$D$34,IF(מרכז!A278&lt;=הלוואות!$E$34,IF(DAY(מרכז!A278)=הלוואות!$F$34,הלוואות!$G$34,0),0),0)</f>
        <v>0</v>
      </c>
      <c r="E278" s="93">
        <f>SUMIF(הלוואות!$D$46:$D$65,מרכז!A278,הלוואות!$E$46:$E$65)</f>
        <v>0</v>
      </c>
      <c r="F278" s="93">
        <f>SUMIF(נכנסים!$A$5:$A$5890,מרכז!A278,נכנסים!$B$5:$B$5890)</f>
        <v>0</v>
      </c>
      <c r="G278" s="94"/>
      <c r="H278" s="94"/>
      <c r="I278" s="94"/>
      <c r="J278" s="99">
        <f t="shared" si="4"/>
        <v>50000</v>
      </c>
    </row>
    <row r="279" spans="1:10">
      <c r="A279" s="153">
        <v>45932</v>
      </c>
      <c r="B279" s="93">
        <f>SUMIF(יוצאים!$A$5:$A$5835,מרכז!A279,יוצאים!$D$5:$D$5835)</f>
        <v>0</v>
      </c>
      <c r="C279" s="93">
        <f>HLOOKUP(DAY($A279),'טב.הו"ק'!$G$4:$AK$162,'טב.הו"ק'!$A$162+2,FALSE)</f>
        <v>0</v>
      </c>
      <c r="D279" s="93">
        <f>IF(A279&gt;=הלוואות!$D$5,IF(מרכז!A279&lt;=הלוואות!$E$5,IF(DAY(מרכז!A279)=הלוואות!$F$5,הלוואות!$G$5,0),0),0)+IF(A279&gt;=הלוואות!$D$6,IF(מרכז!A279&lt;=הלוואות!$E$6,IF(DAY(מרכז!A279)=הלוואות!$F$6,הלוואות!$G$6,0),0),0)+IF(A279&gt;=הלוואות!$D$7,IF(מרכז!A279&lt;=הלוואות!$E$7,IF(DAY(מרכז!A279)=הלוואות!$F$7,הלוואות!$G$7,0),0),0)+IF(A279&gt;=הלוואות!$D$8,IF(מרכז!A279&lt;=הלוואות!$E$8,IF(DAY(מרכז!A279)=הלוואות!$F$8,הלוואות!$G$8,0),0),0)+IF(A279&gt;=הלוואות!$D$9,IF(מרכז!A279&lt;=הלוואות!$E$9,IF(DAY(מרכז!A279)=הלוואות!$F$9,הלוואות!$G$9,0),0),0)+IF(A279&gt;=הלוואות!$D$10,IF(מרכז!A279&lt;=הלוואות!$E$10,IF(DAY(מרכז!A279)=הלוואות!$F$10,הלוואות!$G$10,0),0),0)+IF(A279&gt;=הלוואות!$D$11,IF(מרכז!A279&lt;=הלוואות!$E$11,IF(DAY(מרכז!A279)=הלוואות!$F$11,הלוואות!$G$11,0),0),0)+IF(A279&gt;=הלוואות!$D$12,IF(מרכז!A279&lt;=הלוואות!$E$12,IF(DAY(מרכז!A279)=הלוואות!$F$12,הלוואות!$G$12,0),0),0)+IF(A279&gt;=הלוואות!$D$13,IF(מרכז!A279&lt;=הלוואות!$E$13,IF(DAY(מרכז!A279)=הלוואות!$F$13,הלוואות!$G$13,0),0),0)+IF(A279&gt;=הלוואות!$D$14,IF(מרכז!A279&lt;=הלוואות!$E$14,IF(DAY(מרכז!A279)=הלוואות!$F$14,הלוואות!$G$14,0),0),0)+IF(A279&gt;=הלוואות!$D$15,IF(מרכז!A279&lt;=הלוואות!$E$15,IF(DAY(מרכז!A279)=הלוואות!$F$15,הלוואות!$G$15,0),0),0)+IF(A279&gt;=הלוואות!$D$16,IF(מרכז!A279&lt;=הלוואות!$E$16,IF(DAY(מרכז!A279)=הלוואות!$F$16,הלוואות!$G$16,0),0),0)+IF(A279&gt;=הלוואות!$D$17,IF(מרכז!A279&lt;=הלוואות!$E$17,IF(DAY(מרכז!A279)=הלוואות!$F$17,הלוואות!$G$17,0),0),0)+IF(A279&gt;=הלוואות!$D$18,IF(מרכז!A279&lt;=הלוואות!$E$18,IF(DAY(מרכז!A279)=הלוואות!$F$18,הלוואות!$G$18,0),0),0)+IF(A279&gt;=הלוואות!$D$19,IF(מרכז!A279&lt;=הלוואות!$E$19,IF(DAY(מרכז!A279)=הלוואות!$F$19,הלוואות!$G$19,0),0),0)+IF(A279&gt;=הלוואות!$D$20,IF(מרכז!A279&lt;=הלוואות!$E$20,IF(DAY(מרכז!A279)=הלוואות!$F$20,הלוואות!$G$20,0),0),0)+IF(A279&gt;=הלוואות!$D$21,IF(מרכז!A279&lt;=הלוואות!$E$21,IF(DAY(מרכז!A279)=הלוואות!$F$21,הלוואות!$G$21,0),0),0)+IF(A279&gt;=הלוואות!$D$22,IF(מרכז!A279&lt;=הלוואות!$E$22,IF(DAY(מרכז!A279)=הלוואות!$F$22,הלוואות!$G$22,0),0),0)+IF(A279&gt;=הלוואות!$D$23,IF(מרכז!A279&lt;=הלוואות!$E$23,IF(DAY(מרכז!A279)=הלוואות!$F$23,הלוואות!$G$23,0),0),0)+IF(A279&gt;=הלוואות!$D$24,IF(מרכז!A279&lt;=הלוואות!$E$24,IF(DAY(מרכז!A279)=הלוואות!$F$24,הלוואות!$G$24,0),0),0)+IF(A279&gt;=הלוואות!$D$25,IF(מרכז!A279&lt;=הלוואות!$E$25,IF(DAY(מרכז!A279)=הלוואות!$F$25,הלוואות!$G$25,0),0),0)+IF(A279&gt;=הלוואות!$D$26,IF(מרכז!A279&lt;=הלוואות!$E$26,IF(DAY(מרכז!A279)=הלוואות!$F$26,הלוואות!$G$26,0),0),0)+IF(A279&gt;=הלוואות!$D$27,IF(מרכז!A279&lt;=הלוואות!$E$27,IF(DAY(מרכז!A279)=הלוואות!$F$27,הלוואות!$G$27,0),0),0)+IF(A279&gt;=הלוואות!$D$28,IF(מרכז!A279&lt;=הלוואות!$E$28,IF(DAY(מרכז!A279)=הלוואות!$F$28,הלוואות!$G$28,0),0),0)+IF(A279&gt;=הלוואות!$D$29,IF(מרכז!A279&lt;=הלוואות!$E$29,IF(DAY(מרכז!A279)=הלוואות!$F$29,הלוואות!$G$29,0),0),0)+IF(A279&gt;=הלוואות!$D$30,IF(מרכז!A279&lt;=הלוואות!$E$30,IF(DAY(מרכז!A279)=הלוואות!$F$30,הלוואות!$G$30,0),0),0)+IF(A279&gt;=הלוואות!$D$31,IF(מרכז!A279&lt;=הלוואות!$E$31,IF(DAY(מרכז!A279)=הלוואות!$F$31,הלוואות!$G$31,0),0),0)+IF(A279&gt;=הלוואות!$D$32,IF(מרכז!A279&lt;=הלוואות!$E$32,IF(DAY(מרכז!A279)=הלוואות!$F$32,הלוואות!$G$32,0),0),0)+IF(A279&gt;=הלוואות!$D$33,IF(מרכז!A279&lt;=הלוואות!$E$33,IF(DAY(מרכז!A279)=הלוואות!$F$33,הלוואות!$G$33,0),0),0)+IF(A279&gt;=הלוואות!$D$34,IF(מרכז!A279&lt;=הלוואות!$E$34,IF(DAY(מרכז!A279)=הלוואות!$F$34,הלוואות!$G$34,0),0),0)</f>
        <v>0</v>
      </c>
      <c r="E279" s="93">
        <f>SUMIF(הלוואות!$D$46:$D$65,מרכז!A279,הלוואות!$E$46:$E$65)</f>
        <v>0</v>
      </c>
      <c r="F279" s="93">
        <f>SUMIF(נכנסים!$A$5:$A$5890,מרכז!A279,נכנסים!$B$5:$B$5890)</f>
        <v>0</v>
      </c>
      <c r="G279" s="94"/>
      <c r="H279" s="94"/>
      <c r="I279" s="94"/>
      <c r="J279" s="99">
        <f t="shared" si="4"/>
        <v>50000</v>
      </c>
    </row>
    <row r="280" spans="1:10">
      <c r="A280" s="153">
        <v>45933</v>
      </c>
      <c r="B280" s="93">
        <f>SUMIF(יוצאים!$A$5:$A$5835,מרכז!A280,יוצאים!$D$5:$D$5835)</f>
        <v>0</v>
      </c>
      <c r="C280" s="93">
        <f>HLOOKUP(DAY($A280),'טב.הו"ק'!$G$4:$AK$162,'טב.הו"ק'!$A$162+2,FALSE)</f>
        <v>0</v>
      </c>
      <c r="D280" s="93">
        <f>IF(A280&gt;=הלוואות!$D$5,IF(מרכז!A280&lt;=הלוואות!$E$5,IF(DAY(מרכז!A280)=הלוואות!$F$5,הלוואות!$G$5,0),0),0)+IF(A280&gt;=הלוואות!$D$6,IF(מרכז!A280&lt;=הלוואות!$E$6,IF(DAY(מרכז!A280)=הלוואות!$F$6,הלוואות!$G$6,0),0),0)+IF(A280&gt;=הלוואות!$D$7,IF(מרכז!A280&lt;=הלוואות!$E$7,IF(DAY(מרכז!A280)=הלוואות!$F$7,הלוואות!$G$7,0),0),0)+IF(A280&gt;=הלוואות!$D$8,IF(מרכז!A280&lt;=הלוואות!$E$8,IF(DAY(מרכז!A280)=הלוואות!$F$8,הלוואות!$G$8,0),0),0)+IF(A280&gt;=הלוואות!$D$9,IF(מרכז!A280&lt;=הלוואות!$E$9,IF(DAY(מרכז!A280)=הלוואות!$F$9,הלוואות!$G$9,0),0),0)+IF(A280&gt;=הלוואות!$D$10,IF(מרכז!A280&lt;=הלוואות!$E$10,IF(DAY(מרכז!A280)=הלוואות!$F$10,הלוואות!$G$10,0),0),0)+IF(A280&gt;=הלוואות!$D$11,IF(מרכז!A280&lt;=הלוואות!$E$11,IF(DAY(מרכז!A280)=הלוואות!$F$11,הלוואות!$G$11,0),0),0)+IF(A280&gt;=הלוואות!$D$12,IF(מרכז!A280&lt;=הלוואות!$E$12,IF(DAY(מרכז!A280)=הלוואות!$F$12,הלוואות!$G$12,0),0),0)+IF(A280&gt;=הלוואות!$D$13,IF(מרכז!A280&lt;=הלוואות!$E$13,IF(DAY(מרכז!A280)=הלוואות!$F$13,הלוואות!$G$13,0),0),0)+IF(A280&gt;=הלוואות!$D$14,IF(מרכז!A280&lt;=הלוואות!$E$14,IF(DAY(מרכז!A280)=הלוואות!$F$14,הלוואות!$G$14,0),0),0)+IF(A280&gt;=הלוואות!$D$15,IF(מרכז!A280&lt;=הלוואות!$E$15,IF(DAY(מרכז!A280)=הלוואות!$F$15,הלוואות!$G$15,0),0),0)+IF(A280&gt;=הלוואות!$D$16,IF(מרכז!A280&lt;=הלוואות!$E$16,IF(DAY(מרכז!A280)=הלוואות!$F$16,הלוואות!$G$16,0),0),0)+IF(A280&gt;=הלוואות!$D$17,IF(מרכז!A280&lt;=הלוואות!$E$17,IF(DAY(מרכז!A280)=הלוואות!$F$17,הלוואות!$G$17,0),0),0)+IF(A280&gt;=הלוואות!$D$18,IF(מרכז!A280&lt;=הלוואות!$E$18,IF(DAY(מרכז!A280)=הלוואות!$F$18,הלוואות!$G$18,0),0),0)+IF(A280&gt;=הלוואות!$D$19,IF(מרכז!A280&lt;=הלוואות!$E$19,IF(DAY(מרכז!A280)=הלוואות!$F$19,הלוואות!$G$19,0),0),0)+IF(A280&gt;=הלוואות!$D$20,IF(מרכז!A280&lt;=הלוואות!$E$20,IF(DAY(מרכז!A280)=הלוואות!$F$20,הלוואות!$G$20,0),0),0)+IF(A280&gt;=הלוואות!$D$21,IF(מרכז!A280&lt;=הלוואות!$E$21,IF(DAY(מרכז!A280)=הלוואות!$F$21,הלוואות!$G$21,0),0),0)+IF(A280&gt;=הלוואות!$D$22,IF(מרכז!A280&lt;=הלוואות!$E$22,IF(DAY(מרכז!A280)=הלוואות!$F$22,הלוואות!$G$22,0),0),0)+IF(A280&gt;=הלוואות!$D$23,IF(מרכז!A280&lt;=הלוואות!$E$23,IF(DAY(מרכז!A280)=הלוואות!$F$23,הלוואות!$G$23,0),0),0)+IF(A280&gt;=הלוואות!$D$24,IF(מרכז!A280&lt;=הלוואות!$E$24,IF(DAY(מרכז!A280)=הלוואות!$F$24,הלוואות!$G$24,0),0),0)+IF(A280&gt;=הלוואות!$D$25,IF(מרכז!A280&lt;=הלוואות!$E$25,IF(DAY(מרכז!A280)=הלוואות!$F$25,הלוואות!$G$25,0),0),0)+IF(A280&gt;=הלוואות!$D$26,IF(מרכז!A280&lt;=הלוואות!$E$26,IF(DAY(מרכז!A280)=הלוואות!$F$26,הלוואות!$G$26,0),0),0)+IF(A280&gt;=הלוואות!$D$27,IF(מרכז!A280&lt;=הלוואות!$E$27,IF(DAY(מרכז!A280)=הלוואות!$F$27,הלוואות!$G$27,0),0),0)+IF(A280&gt;=הלוואות!$D$28,IF(מרכז!A280&lt;=הלוואות!$E$28,IF(DAY(מרכז!A280)=הלוואות!$F$28,הלוואות!$G$28,0),0),0)+IF(A280&gt;=הלוואות!$D$29,IF(מרכז!A280&lt;=הלוואות!$E$29,IF(DAY(מרכז!A280)=הלוואות!$F$29,הלוואות!$G$29,0),0),0)+IF(A280&gt;=הלוואות!$D$30,IF(מרכז!A280&lt;=הלוואות!$E$30,IF(DAY(מרכז!A280)=הלוואות!$F$30,הלוואות!$G$30,0),0),0)+IF(A280&gt;=הלוואות!$D$31,IF(מרכז!A280&lt;=הלוואות!$E$31,IF(DAY(מרכז!A280)=הלוואות!$F$31,הלוואות!$G$31,0),0),0)+IF(A280&gt;=הלוואות!$D$32,IF(מרכז!A280&lt;=הלוואות!$E$32,IF(DAY(מרכז!A280)=הלוואות!$F$32,הלוואות!$G$32,0),0),0)+IF(A280&gt;=הלוואות!$D$33,IF(מרכז!A280&lt;=הלוואות!$E$33,IF(DAY(מרכז!A280)=הלוואות!$F$33,הלוואות!$G$33,0),0),0)+IF(A280&gt;=הלוואות!$D$34,IF(מרכז!A280&lt;=הלוואות!$E$34,IF(DAY(מרכז!A280)=הלוואות!$F$34,הלוואות!$G$34,0),0),0)</f>
        <v>0</v>
      </c>
      <c r="E280" s="93">
        <f>SUMIF(הלוואות!$D$46:$D$65,מרכז!A280,הלוואות!$E$46:$E$65)</f>
        <v>0</v>
      </c>
      <c r="F280" s="93">
        <f>SUMIF(נכנסים!$A$5:$A$5890,מרכז!A280,נכנסים!$B$5:$B$5890)</f>
        <v>0</v>
      </c>
      <c r="G280" s="94"/>
      <c r="H280" s="94"/>
      <c r="I280" s="94"/>
      <c r="J280" s="99">
        <f t="shared" si="4"/>
        <v>50000</v>
      </c>
    </row>
    <row r="281" spans="1:10">
      <c r="A281" s="153">
        <v>45934</v>
      </c>
      <c r="B281" s="93">
        <f>SUMIF(יוצאים!$A$5:$A$5835,מרכז!A281,יוצאים!$D$5:$D$5835)</f>
        <v>0</v>
      </c>
      <c r="C281" s="93">
        <f>HLOOKUP(DAY($A281),'טב.הו"ק'!$G$4:$AK$162,'טב.הו"ק'!$A$162+2,FALSE)</f>
        <v>0</v>
      </c>
      <c r="D281" s="93">
        <f>IF(A281&gt;=הלוואות!$D$5,IF(מרכז!A281&lt;=הלוואות!$E$5,IF(DAY(מרכז!A281)=הלוואות!$F$5,הלוואות!$G$5,0),0),0)+IF(A281&gt;=הלוואות!$D$6,IF(מרכז!A281&lt;=הלוואות!$E$6,IF(DAY(מרכז!A281)=הלוואות!$F$6,הלוואות!$G$6,0),0),0)+IF(A281&gt;=הלוואות!$D$7,IF(מרכז!A281&lt;=הלוואות!$E$7,IF(DAY(מרכז!A281)=הלוואות!$F$7,הלוואות!$G$7,0),0),0)+IF(A281&gt;=הלוואות!$D$8,IF(מרכז!A281&lt;=הלוואות!$E$8,IF(DAY(מרכז!A281)=הלוואות!$F$8,הלוואות!$G$8,0),0),0)+IF(A281&gt;=הלוואות!$D$9,IF(מרכז!A281&lt;=הלוואות!$E$9,IF(DAY(מרכז!A281)=הלוואות!$F$9,הלוואות!$G$9,0),0),0)+IF(A281&gt;=הלוואות!$D$10,IF(מרכז!A281&lt;=הלוואות!$E$10,IF(DAY(מרכז!A281)=הלוואות!$F$10,הלוואות!$G$10,0),0),0)+IF(A281&gt;=הלוואות!$D$11,IF(מרכז!A281&lt;=הלוואות!$E$11,IF(DAY(מרכז!A281)=הלוואות!$F$11,הלוואות!$G$11,0),0),0)+IF(A281&gt;=הלוואות!$D$12,IF(מרכז!A281&lt;=הלוואות!$E$12,IF(DAY(מרכז!A281)=הלוואות!$F$12,הלוואות!$G$12,0),0),0)+IF(A281&gt;=הלוואות!$D$13,IF(מרכז!A281&lt;=הלוואות!$E$13,IF(DAY(מרכז!A281)=הלוואות!$F$13,הלוואות!$G$13,0),0),0)+IF(A281&gt;=הלוואות!$D$14,IF(מרכז!A281&lt;=הלוואות!$E$14,IF(DAY(מרכז!A281)=הלוואות!$F$14,הלוואות!$G$14,0),0),0)+IF(A281&gt;=הלוואות!$D$15,IF(מרכז!A281&lt;=הלוואות!$E$15,IF(DAY(מרכז!A281)=הלוואות!$F$15,הלוואות!$G$15,0),0),0)+IF(A281&gt;=הלוואות!$D$16,IF(מרכז!A281&lt;=הלוואות!$E$16,IF(DAY(מרכז!A281)=הלוואות!$F$16,הלוואות!$G$16,0),0),0)+IF(A281&gt;=הלוואות!$D$17,IF(מרכז!A281&lt;=הלוואות!$E$17,IF(DAY(מרכז!A281)=הלוואות!$F$17,הלוואות!$G$17,0),0),0)+IF(A281&gt;=הלוואות!$D$18,IF(מרכז!A281&lt;=הלוואות!$E$18,IF(DAY(מרכז!A281)=הלוואות!$F$18,הלוואות!$G$18,0),0),0)+IF(A281&gt;=הלוואות!$D$19,IF(מרכז!A281&lt;=הלוואות!$E$19,IF(DAY(מרכז!A281)=הלוואות!$F$19,הלוואות!$G$19,0),0),0)+IF(A281&gt;=הלוואות!$D$20,IF(מרכז!A281&lt;=הלוואות!$E$20,IF(DAY(מרכז!A281)=הלוואות!$F$20,הלוואות!$G$20,0),0),0)+IF(A281&gt;=הלוואות!$D$21,IF(מרכז!A281&lt;=הלוואות!$E$21,IF(DAY(מרכז!A281)=הלוואות!$F$21,הלוואות!$G$21,0),0),0)+IF(A281&gt;=הלוואות!$D$22,IF(מרכז!A281&lt;=הלוואות!$E$22,IF(DAY(מרכז!A281)=הלוואות!$F$22,הלוואות!$G$22,0),0),0)+IF(A281&gt;=הלוואות!$D$23,IF(מרכז!A281&lt;=הלוואות!$E$23,IF(DAY(מרכז!A281)=הלוואות!$F$23,הלוואות!$G$23,0),0),0)+IF(A281&gt;=הלוואות!$D$24,IF(מרכז!A281&lt;=הלוואות!$E$24,IF(DAY(מרכז!A281)=הלוואות!$F$24,הלוואות!$G$24,0),0),0)+IF(A281&gt;=הלוואות!$D$25,IF(מרכז!A281&lt;=הלוואות!$E$25,IF(DAY(מרכז!A281)=הלוואות!$F$25,הלוואות!$G$25,0),0),0)+IF(A281&gt;=הלוואות!$D$26,IF(מרכז!A281&lt;=הלוואות!$E$26,IF(DAY(מרכז!A281)=הלוואות!$F$26,הלוואות!$G$26,0),0),0)+IF(A281&gt;=הלוואות!$D$27,IF(מרכז!A281&lt;=הלוואות!$E$27,IF(DAY(מרכז!A281)=הלוואות!$F$27,הלוואות!$G$27,0),0),0)+IF(A281&gt;=הלוואות!$D$28,IF(מרכז!A281&lt;=הלוואות!$E$28,IF(DAY(מרכז!A281)=הלוואות!$F$28,הלוואות!$G$28,0),0),0)+IF(A281&gt;=הלוואות!$D$29,IF(מרכז!A281&lt;=הלוואות!$E$29,IF(DAY(מרכז!A281)=הלוואות!$F$29,הלוואות!$G$29,0),0),0)+IF(A281&gt;=הלוואות!$D$30,IF(מרכז!A281&lt;=הלוואות!$E$30,IF(DAY(מרכז!A281)=הלוואות!$F$30,הלוואות!$G$30,0),0),0)+IF(A281&gt;=הלוואות!$D$31,IF(מרכז!A281&lt;=הלוואות!$E$31,IF(DAY(מרכז!A281)=הלוואות!$F$31,הלוואות!$G$31,0),0),0)+IF(A281&gt;=הלוואות!$D$32,IF(מרכז!A281&lt;=הלוואות!$E$32,IF(DAY(מרכז!A281)=הלוואות!$F$32,הלוואות!$G$32,0),0),0)+IF(A281&gt;=הלוואות!$D$33,IF(מרכז!A281&lt;=הלוואות!$E$33,IF(DAY(מרכז!A281)=הלוואות!$F$33,הלוואות!$G$33,0),0),0)+IF(A281&gt;=הלוואות!$D$34,IF(מרכז!A281&lt;=הלוואות!$E$34,IF(DAY(מרכז!A281)=הלוואות!$F$34,הלוואות!$G$34,0),0),0)</f>
        <v>0</v>
      </c>
      <c r="E281" s="93">
        <f>SUMIF(הלוואות!$D$46:$D$65,מרכז!A281,הלוואות!$E$46:$E$65)</f>
        <v>0</v>
      </c>
      <c r="F281" s="93">
        <f>SUMIF(נכנסים!$A$5:$A$5890,מרכז!A281,נכנסים!$B$5:$B$5890)</f>
        <v>0</v>
      </c>
      <c r="G281" s="94"/>
      <c r="H281" s="94"/>
      <c r="I281" s="94"/>
      <c r="J281" s="99">
        <f t="shared" si="4"/>
        <v>50000</v>
      </c>
    </row>
    <row r="282" spans="1:10">
      <c r="A282" s="153">
        <v>45935</v>
      </c>
      <c r="B282" s="93">
        <f>SUMIF(יוצאים!$A$5:$A$5835,מרכז!A282,יוצאים!$D$5:$D$5835)</f>
        <v>0</v>
      </c>
      <c r="C282" s="93">
        <f>HLOOKUP(DAY($A282),'טב.הו"ק'!$G$4:$AK$162,'טב.הו"ק'!$A$162+2,FALSE)</f>
        <v>0</v>
      </c>
      <c r="D282" s="93">
        <f>IF(A282&gt;=הלוואות!$D$5,IF(מרכז!A282&lt;=הלוואות!$E$5,IF(DAY(מרכז!A282)=הלוואות!$F$5,הלוואות!$G$5,0),0),0)+IF(A282&gt;=הלוואות!$D$6,IF(מרכז!A282&lt;=הלוואות!$E$6,IF(DAY(מרכז!A282)=הלוואות!$F$6,הלוואות!$G$6,0),0),0)+IF(A282&gt;=הלוואות!$D$7,IF(מרכז!A282&lt;=הלוואות!$E$7,IF(DAY(מרכז!A282)=הלוואות!$F$7,הלוואות!$G$7,0),0),0)+IF(A282&gt;=הלוואות!$D$8,IF(מרכז!A282&lt;=הלוואות!$E$8,IF(DAY(מרכז!A282)=הלוואות!$F$8,הלוואות!$G$8,0),0),0)+IF(A282&gt;=הלוואות!$D$9,IF(מרכז!A282&lt;=הלוואות!$E$9,IF(DAY(מרכז!A282)=הלוואות!$F$9,הלוואות!$G$9,0),0),0)+IF(A282&gt;=הלוואות!$D$10,IF(מרכז!A282&lt;=הלוואות!$E$10,IF(DAY(מרכז!A282)=הלוואות!$F$10,הלוואות!$G$10,0),0),0)+IF(A282&gt;=הלוואות!$D$11,IF(מרכז!A282&lt;=הלוואות!$E$11,IF(DAY(מרכז!A282)=הלוואות!$F$11,הלוואות!$G$11,0),0),0)+IF(A282&gt;=הלוואות!$D$12,IF(מרכז!A282&lt;=הלוואות!$E$12,IF(DAY(מרכז!A282)=הלוואות!$F$12,הלוואות!$G$12,0),0),0)+IF(A282&gt;=הלוואות!$D$13,IF(מרכז!A282&lt;=הלוואות!$E$13,IF(DAY(מרכז!A282)=הלוואות!$F$13,הלוואות!$G$13,0),0),0)+IF(A282&gt;=הלוואות!$D$14,IF(מרכז!A282&lt;=הלוואות!$E$14,IF(DAY(מרכז!A282)=הלוואות!$F$14,הלוואות!$G$14,0),0),0)+IF(A282&gt;=הלוואות!$D$15,IF(מרכז!A282&lt;=הלוואות!$E$15,IF(DAY(מרכז!A282)=הלוואות!$F$15,הלוואות!$G$15,0),0),0)+IF(A282&gt;=הלוואות!$D$16,IF(מרכז!A282&lt;=הלוואות!$E$16,IF(DAY(מרכז!A282)=הלוואות!$F$16,הלוואות!$G$16,0),0),0)+IF(A282&gt;=הלוואות!$D$17,IF(מרכז!A282&lt;=הלוואות!$E$17,IF(DAY(מרכז!A282)=הלוואות!$F$17,הלוואות!$G$17,0),0),0)+IF(A282&gt;=הלוואות!$D$18,IF(מרכז!A282&lt;=הלוואות!$E$18,IF(DAY(מרכז!A282)=הלוואות!$F$18,הלוואות!$G$18,0),0),0)+IF(A282&gt;=הלוואות!$D$19,IF(מרכז!A282&lt;=הלוואות!$E$19,IF(DAY(מרכז!A282)=הלוואות!$F$19,הלוואות!$G$19,0),0),0)+IF(A282&gt;=הלוואות!$D$20,IF(מרכז!A282&lt;=הלוואות!$E$20,IF(DAY(מרכז!A282)=הלוואות!$F$20,הלוואות!$G$20,0),0),0)+IF(A282&gt;=הלוואות!$D$21,IF(מרכז!A282&lt;=הלוואות!$E$21,IF(DAY(מרכז!A282)=הלוואות!$F$21,הלוואות!$G$21,0),0),0)+IF(A282&gt;=הלוואות!$D$22,IF(מרכז!A282&lt;=הלוואות!$E$22,IF(DAY(מרכז!A282)=הלוואות!$F$22,הלוואות!$G$22,0),0),0)+IF(A282&gt;=הלוואות!$D$23,IF(מרכז!A282&lt;=הלוואות!$E$23,IF(DAY(מרכז!A282)=הלוואות!$F$23,הלוואות!$G$23,0),0),0)+IF(A282&gt;=הלוואות!$D$24,IF(מרכז!A282&lt;=הלוואות!$E$24,IF(DAY(מרכז!A282)=הלוואות!$F$24,הלוואות!$G$24,0),0),0)+IF(A282&gt;=הלוואות!$D$25,IF(מרכז!A282&lt;=הלוואות!$E$25,IF(DAY(מרכז!A282)=הלוואות!$F$25,הלוואות!$G$25,0),0),0)+IF(A282&gt;=הלוואות!$D$26,IF(מרכז!A282&lt;=הלוואות!$E$26,IF(DAY(מרכז!A282)=הלוואות!$F$26,הלוואות!$G$26,0),0),0)+IF(A282&gt;=הלוואות!$D$27,IF(מרכז!A282&lt;=הלוואות!$E$27,IF(DAY(מרכז!A282)=הלוואות!$F$27,הלוואות!$G$27,0),0),0)+IF(A282&gt;=הלוואות!$D$28,IF(מרכז!A282&lt;=הלוואות!$E$28,IF(DAY(מרכז!A282)=הלוואות!$F$28,הלוואות!$G$28,0),0),0)+IF(A282&gt;=הלוואות!$D$29,IF(מרכז!A282&lt;=הלוואות!$E$29,IF(DAY(מרכז!A282)=הלוואות!$F$29,הלוואות!$G$29,0),0),0)+IF(A282&gt;=הלוואות!$D$30,IF(מרכז!A282&lt;=הלוואות!$E$30,IF(DAY(מרכז!A282)=הלוואות!$F$30,הלוואות!$G$30,0),0),0)+IF(A282&gt;=הלוואות!$D$31,IF(מרכז!A282&lt;=הלוואות!$E$31,IF(DAY(מרכז!A282)=הלוואות!$F$31,הלוואות!$G$31,0),0),0)+IF(A282&gt;=הלוואות!$D$32,IF(מרכז!A282&lt;=הלוואות!$E$32,IF(DAY(מרכז!A282)=הלוואות!$F$32,הלוואות!$G$32,0),0),0)+IF(A282&gt;=הלוואות!$D$33,IF(מרכז!A282&lt;=הלוואות!$E$33,IF(DAY(מרכז!A282)=הלוואות!$F$33,הלוואות!$G$33,0),0),0)+IF(A282&gt;=הלוואות!$D$34,IF(מרכז!A282&lt;=הלוואות!$E$34,IF(DAY(מרכז!A282)=הלוואות!$F$34,הלוואות!$G$34,0),0),0)</f>
        <v>0</v>
      </c>
      <c r="E282" s="93">
        <f>SUMIF(הלוואות!$D$46:$D$65,מרכז!A282,הלוואות!$E$46:$E$65)</f>
        <v>0</v>
      </c>
      <c r="F282" s="93">
        <f>SUMIF(נכנסים!$A$5:$A$5890,מרכז!A282,נכנסים!$B$5:$B$5890)</f>
        <v>0</v>
      </c>
      <c r="G282" s="94"/>
      <c r="H282" s="94"/>
      <c r="I282" s="94"/>
      <c r="J282" s="99">
        <f t="shared" si="4"/>
        <v>50000</v>
      </c>
    </row>
    <row r="283" spans="1:10">
      <c r="A283" s="153">
        <v>45936</v>
      </c>
      <c r="B283" s="93">
        <f>SUMIF(יוצאים!$A$5:$A$5835,מרכז!A283,יוצאים!$D$5:$D$5835)</f>
        <v>0</v>
      </c>
      <c r="C283" s="93">
        <f>HLOOKUP(DAY($A283),'טב.הו"ק'!$G$4:$AK$162,'טב.הו"ק'!$A$162+2,FALSE)</f>
        <v>0</v>
      </c>
      <c r="D283" s="93">
        <f>IF(A283&gt;=הלוואות!$D$5,IF(מרכז!A283&lt;=הלוואות!$E$5,IF(DAY(מרכז!A283)=הלוואות!$F$5,הלוואות!$G$5,0),0),0)+IF(A283&gt;=הלוואות!$D$6,IF(מרכז!A283&lt;=הלוואות!$E$6,IF(DAY(מרכז!A283)=הלוואות!$F$6,הלוואות!$G$6,0),0),0)+IF(A283&gt;=הלוואות!$D$7,IF(מרכז!A283&lt;=הלוואות!$E$7,IF(DAY(מרכז!A283)=הלוואות!$F$7,הלוואות!$G$7,0),0),0)+IF(A283&gt;=הלוואות!$D$8,IF(מרכז!A283&lt;=הלוואות!$E$8,IF(DAY(מרכז!A283)=הלוואות!$F$8,הלוואות!$G$8,0),0),0)+IF(A283&gt;=הלוואות!$D$9,IF(מרכז!A283&lt;=הלוואות!$E$9,IF(DAY(מרכז!A283)=הלוואות!$F$9,הלוואות!$G$9,0),0),0)+IF(A283&gt;=הלוואות!$D$10,IF(מרכז!A283&lt;=הלוואות!$E$10,IF(DAY(מרכז!A283)=הלוואות!$F$10,הלוואות!$G$10,0),0),0)+IF(A283&gt;=הלוואות!$D$11,IF(מרכז!A283&lt;=הלוואות!$E$11,IF(DAY(מרכז!A283)=הלוואות!$F$11,הלוואות!$G$11,0),0),0)+IF(A283&gt;=הלוואות!$D$12,IF(מרכז!A283&lt;=הלוואות!$E$12,IF(DAY(מרכז!A283)=הלוואות!$F$12,הלוואות!$G$12,0),0),0)+IF(A283&gt;=הלוואות!$D$13,IF(מרכז!A283&lt;=הלוואות!$E$13,IF(DAY(מרכז!A283)=הלוואות!$F$13,הלוואות!$G$13,0),0),0)+IF(A283&gt;=הלוואות!$D$14,IF(מרכז!A283&lt;=הלוואות!$E$14,IF(DAY(מרכז!A283)=הלוואות!$F$14,הלוואות!$G$14,0),0),0)+IF(A283&gt;=הלוואות!$D$15,IF(מרכז!A283&lt;=הלוואות!$E$15,IF(DAY(מרכז!A283)=הלוואות!$F$15,הלוואות!$G$15,0),0),0)+IF(A283&gt;=הלוואות!$D$16,IF(מרכז!A283&lt;=הלוואות!$E$16,IF(DAY(מרכז!A283)=הלוואות!$F$16,הלוואות!$G$16,0),0),0)+IF(A283&gt;=הלוואות!$D$17,IF(מרכז!A283&lt;=הלוואות!$E$17,IF(DAY(מרכז!A283)=הלוואות!$F$17,הלוואות!$G$17,0),0),0)+IF(A283&gt;=הלוואות!$D$18,IF(מרכז!A283&lt;=הלוואות!$E$18,IF(DAY(מרכז!A283)=הלוואות!$F$18,הלוואות!$G$18,0),0),0)+IF(A283&gt;=הלוואות!$D$19,IF(מרכז!A283&lt;=הלוואות!$E$19,IF(DAY(מרכז!A283)=הלוואות!$F$19,הלוואות!$G$19,0),0),0)+IF(A283&gt;=הלוואות!$D$20,IF(מרכז!A283&lt;=הלוואות!$E$20,IF(DAY(מרכז!A283)=הלוואות!$F$20,הלוואות!$G$20,0),0),0)+IF(A283&gt;=הלוואות!$D$21,IF(מרכז!A283&lt;=הלוואות!$E$21,IF(DAY(מרכז!A283)=הלוואות!$F$21,הלוואות!$G$21,0),0),0)+IF(A283&gt;=הלוואות!$D$22,IF(מרכז!A283&lt;=הלוואות!$E$22,IF(DAY(מרכז!A283)=הלוואות!$F$22,הלוואות!$G$22,0),0),0)+IF(A283&gt;=הלוואות!$D$23,IF(מרכז!A283&lt;=הלוואות!$E$23,IF(DAY(מרכז!A283)=הלוואות!$F$23,הלוואות!$G$23,0),0),0)+IF(A283&gt;=הלוואות!$D$24,IF(מרכז!A283&lt;=הלוואות!$E$24,IF(DAY(מרכז!A283)=הלוואות!$F$24,הלוואות!$G$24,0),0),0)+IF(A283&gt;=הלוואות!$D$25,IF(מרכז!A283&lt;=הלוואות!$E$25,IF(DAY(מרכז!A283)=הלוואות!$F$25,הלוואות!$G$25,0),0),0)+IF(A283&gt;=הלוואות!$D$26,IF(מרכז!A283&lt;=הלוואות!$E$26,IF(DAY(מרכז!A283)=הלוואות!$F$26,הלוואות!$G$26,0),0),0)+IF(A283&gt;=הלוואות!$D$27,IF(מרכז!A283&lt;=הלוואות!$E$27,IF(DAY(מרכז!A283)=הלוואות!$F$27,הלוואות!$G$27,0),0),0)+IF(A283&gt;=הלוואות!$D$28,IF(מרכז!A283&lt;=הלוואות!$E$28,IF(DAY(מרכז!A283)=הלוואות!$F$28,הלוואות!$G$28,0),0),0)+IF(A283&gt;=הלוואות!$D$29,IF(מרכז!A283&lt;=הלוואות!$E$29,IF(DAY(מרכז!A283)=הלוואות!$F$29,הלוואות!$G$29,0),0),0)+IF(A283&gt;=הלוואות!$D$30,IF(מרכז!A283&lt;=הלוואות!$E$30,IF(DAY(מרכז!A283)=הלוואות!$F$30,הלוואות!$G$30,0),0),0)+IF(A283&gt;=הלוואות!$D$31,IF(מרכז!A283&lt;=הלוואות!$E$31,IF(DAY(מרכז!A283)=הלוואות!$F$31,הלוואות!$G$31,0),0),0)+IF(A283&gt;=הלוואות!$D$32,IF(מרכז!A283&lt;=הלוואות!$E$32,IF(DAY(מרכז!A283)=הלוואות!$F$32,הלוואות!$G$32,0),0),0)+IF(A283&gt;=הלוואות!$D$33,IF(מרכז!A283&lt;=הלוואות!$E$33,IF(DAY(מרכז!A283)=הלוואות!$F$33,הלוואות!$G$33,0),0),0)+IF(A283&gt;=הלוואות!$D$34,IF(מרכז!A283&lt;=הלוואות!$E$34,IF(DAY(מרכז!A283)=הלוואות!$F$34,הלוואות!$G$34,0),0),0)</f>
        <v>0</v>
      </c>
      <c r="E283" s="93">
        <f>SUMIF(הלוואות!$D$46:$D$65,מרכז!A283,הלוואות!$E$46:$E$65)</f>
        <v>0</v>
      </c>
      <c r="F283" s="93">
        <f>SUMIF(נכנסים!$A$5:$A$5890,מרכז!A283,נכנסים!$B$5:$B$5890)</f>
        <v>0</v>
      </c>
      <c r="G283" s="94"/>
      <c r="H283" s="94"/>
      <c r="I283" s="94"/>
      <c r="J283" s="99">
        <f t="shared" si="4"/>
        <v>50000</v>
      </c>
    </row>
    <row r="284" spans="1:10">
      <c r="A284" s="153">
        <v>45937</v>
      </c>
      <c r="B284" s="93">
        <f>SUMIF(יוצאים!$A$5:$A$5835,מרכז!A284,יוצאים!$D$5:$D$5835)</f>
        <v>0</v>
      </c>
      <c r="C284" s="93">
        <f>HLOOKUP(DAY($A284),'טב.הו"ק'!$G$4:$AK$162,'טב.הו"ק'!$A$162+2,FALSE)</f>
        <v>0</v>
      </c>
      <c r="D284" s="93">
        <f>IF(A284&gt;=הלוואות!$D$5,IF(מרכז!A284&lt;=הלוואות!$E$5,IF(DAY(מרכז!A284)=הלוואות!$F$5,הלוואות!$G$5,0),0),0)+IF(A284&gt;=הלוואות!$D$6,IF(מרכז!A284&lt;=הלוואות!$E$6,IF(DAY(מרכז!A284)=הלוואות!$F$6,הלוואות!$G$6,0),0),0)+IF(A284&gt;=הלוואות!$D$7,IF(מרכז!A284&lt;=הלוואות!$E$7,IF(DAY(מרכז!A284)=הלוואות!$F$7,הלוואות!$G$7,0),0),0)+IF(A284&gt;=הלוואות!$D$8,IF(מרכז!A284&lt;=הלוואות!$E$8,IF(DAY(מרכז!A284)=הלוואות!$F$8,הלוואות!$G$8,0),0),0)+IF(A284&gt;=הלוואות!$D$9,IF(מרכז!A284&lt;=הלוואות!$E$9,IF(DAY(מרכז!A284)=הלוואות!$F$9,הלוואות!$G$9,0),0),0)+IF(A284&gt;=הלוואות!$D$10,IF(מרכז!A284&lt;=הלוואות!$E$10,IF(DAY(מרכז!A284)=הלוואות!$F$10,הלוואות!$G$10,0),0),0)+IF(A284&gt;=הלוואות!$D$11,IF(מרכז!A284&lt;=הלוואות!$E$11,IF(DAY(מרכז!A284)=הלוואות!$F$11,הלוואות!$G$11,0),0),0)+IF(A284&gt;=הלוואות!$D$12,IF(מרכז!A284&lt;=הלוואות!$E$12,IF(DAY(מרכז!A284)=הלוואות!$F$12,הלוואות!$G$12,0),0),0)+IF(A284&gt;=הלוואות!$D$13,IF(מרכז!A284&lt;=הלוואות!$E$13,IF(DAY(מרכז!A284)=הלוואות!$F$13,הלוואות!$G$13,0),0),0)+IF(A284&gt;=הלוואות!$D$14,IF(מרכז!A284&lt;=הלוואות!$E$14,IF(DAY(מרכז!A284)=הלוואות!$F$14,הלוואות!$G$14,0),0),0)+IF(A284&gt;=הלוואות!$D$15,IF(מרכז!A284&lt;=הלוואות!$E$15,IF(DAY(מרכז!A284)=הלוואות!$F$15,הלוואות!$G$15,0),0),0)+IF(A284&gt;=הלוואות!$D$16,IF(מרכז!A284&lt;=הלוואות!$E$16,IF(DAY(מרכז!A284)=הלוואות!$F$16,הלוואות!$G$16,0),0),0)+IF(A284&gt;=הלוואות!$D$17,IF(מרכז!A284&lt;=הלוואות!$E$17,IF(DAY(מרכז!A284)=הלוואות!$F$17,הלוואות!$G$17,0),0),0)+IF(A284&gt;=הלוואות!$D$18,IF(מרכז!A284&lt;=הלוואות!$E$18,IF(DAY(מרכז!A284)=הלוואות!$F$18,הלוואות!$G$18,0),0),0)+IF(A284&gt;=הלוואות!$D$19,IF(מרכז!A284&lt;=הלוואות!$E$19,IF(DAY(מרכז!A284)=הלוואות!$F$19,הלוואות!$G$19,0),0),0)+IF(A284&gt;=הלוואות!$D$20,IF(מרכז!A284&lt;=הלוואות!$E$20,IF(DAY(מרכז!A284)=הלוואות!$F$20,הלוואות!$G$20,0),0),0)+IF(A284&gt;=הלוואות!$D$21,IF(מרכז!A284&lt;=הלוואות!$E$21,IF(DAY(מרכז!A284)=הלוואות!$F$21,הלוואות!$G$21,0),0),0)+IF(A284&gt;=הלוואות!$D$22,IF(מרכז!A284&lt;=הלוואות!$E$22,IF(DAY(מרכז!A284)=הלוואות!$F$22,הלוואות!$G$22,0),0),0)+IF(A284&gt;=הלוואות!$D$23,IF(מרכז!A284&lt;=הלוואות!$E$23,IF(DAY(מרכז!A284)=הלוואות!$F$23,הלוואות!$G$23,0),0),0)+IF(A284&gt;=הלוואות!$D$24,IF(מרכז!A284&lt;=הלוואות!$E$24,IF(DAY(מרכז!A284)=הלוואות!$F$24,הלוואות!$G$24,0),0),0)+IF(A284&gt;=הלוואות!$D$25,IF(מרכז!A284&lt;=הלוואות!$E$25,IF(DAY(מרכז!A284)=הלוואות!$F$25,הלוואות!$G$25,0),0),0)+IF(A284&gt;=הלוואות!$D$26,IF(מרכז!A284&lt;=הלוואות!$E$26,IF(DAY(מרכז!A284)=הלוואות!$F$26,הלוואות!$G$26,0),0),0)+IF(A284&gt;=הלוואות!$D$27,IF(מרכז!A284&lt;=הלוואות!$E$27,IF(DAY(מרכז!A284)=הלוואות!$F$27,הלוואות!$G$27,0),0),0)+IF(A284&gt;=הלוואות!$D$28,IF(מרכז!A284&lt;=הלוואות!$E$28,IF(DAY(מרכז!A284)=הלוואות!$F$28,הלוואות!$G$28,0),0),0)+IF(A284&gt;=הלוואות!$D$29,IF(מרכז!A284&lt;=הלוואות!$E$29,IF(DAY(מרכז!A284)=הלוואות!$F$29,הלוואות!$G$29,0),0),0)+IF(A284&gt;=הלוואות!$D$30,IF(מרכז!A284&lt;=הלוואות!$E$30,IF(DAY(מרכז!A284)=הלוואות!$F$30,הלוואות!$G$30,0),0),0)+IF(A284&gt;=הלוואות!$D$31,IF(מרכז!A284&lt;=הלוואות!$E$31,IF(DAY(מרכז!A284)=הלוואות!$F$31,הלוואות!$G$31,0),0),0)+IF(A284&gt;=הלוואות!$D$32,IF(מרכז!A284&lt;=הלוואות!$E$32,IF(DAY(מרכז!A284)=הלוואות!$F$32,הלוואות!$G$32,0),0),0)+IF(A284&gt;=הלוואות!$D$33,IF(מרכז!A284&lt;=הלוואות!$E$33,IF(DAY(מרכז!A284)=הלוואות!$F$33,הלוואות!$G$33,0),0),0)+IF(A284&gt;=הלוואות!$D$34,IF(מרכז!A284&lt;=הלוואות!$E$34,IF(DAY(מרכז!A284)=הלוואות!$F$34,הלוואות!$G$34,0),0),0)</f>
        <v>0</v>
      </c>
      <c r="E284" s="93">
        <f>SUMIF(הלוואות!$D$46:$D$65,מרכז!A284,הלוואות!$E$46:$E$65)</f>
        <v>0</v>
      </c>
      <c r="F284" s="93">
        <f>SUMIF(נכנסים!$A$5:$A$5890,מרכז!A284,נכנסים!$B$5:$B$5890)</f>
        <v>0</v>
      </c>
      <c r="G284" s="94"/>
      <c r="H284" s="94"/>
      <c r="I284" s="94"/>
      <c r="J284" s="99">
        <f t="shared" si="4"/>
        <v>50000</v>
      </c>
    </row>
    <row r="285" spans="1:10">
      <c r="A285" s="153">
        <v>45938</v>
      </c>
      <c r="B285" s="93">
        <f>SUMIF(יוצאים!$A$5:$A$5835,מרכז!A285,יוצאים!$D$5:$D$5835)</f>
        <v>0</v>
      </c>
      <c r="C285" s="93">
        <f>HLOOKUP(DAY($A285),'טב.הו"ק'!$G$4:$AK$162,'טב.הו"ק'!$A$162+2,FALSE)</f>
        <v>0</v>
      </c>
      <c r="D285" s="93">
        <f>IF(A285&gt;=הלוואות!$D$5,IF(מרכז!A285&lt;=הלוואות!$E$5,IF(DAY(מרכז!A285)=הלוואות!$F$5,הלוואות!$G$5,0),0),0)+IF(A285&gt;=הלוואות!$D$6,IF(מרכז!A285&lt;=הלוואות!$E$6,IF(DAY(מרכז!A285)=הלוואות!$F$6,הלוואות!$G$6,0),0),0)+IF(A285&gt;=הלוואות!$D$7,IF(מרכז!A285&lt;=הלוואות!$E$7,IF(DAY(מרכז!A285)=הלוואות!$F$7,הלוואות!$G$7,0),0),0)+IF(A285&gt;=הלוואות!$D$8,IF(מרכז!A285&lt;=הלוואות!$E$8,IF(DAY(מרכז!A285)=הלוואות!$F$8,הלוואות!$G$8,0),0),0)+IF(A285&gt;=הלוואות!$D$9,IF(מרכז!A285&lt;=הלוואות!$E$9,IF(DAY(מרכז!A285)=הלוואות!$F$9,הלוואות!$G$9,0),0),0)+IF(A285&gt;=הלוואות!$D$10,IF(מרכז!A285&lt;=הלוואות!$E$10,IF(DAY(מרכז!A285)=הלוואות!$F$10,הלוואות!$G$10,0),0),0)+IF(A285&gt;=הלוואות!$D$11,IF(מרכז!A285&lt;=הלוואות!$E$11,IF(DAY(מרכז!A285)=הלוואות!$F$11,הלוואות!$G$11,0),0),0)+IF(A285&gt;=הלוואות!$D$12,IF(מרכז!A285&lt;=הלוואות!$E$12,IF(DAY(מרכז!A285)=הלוואות!$F$12,הלוואות!$G$12,0),0),0)+IF(A285&gt;=הלוואות!$D$13,IF(מרכז!A285&lt;=הלוואות!$E$13,IF(DAY(מרכז!A285)=הלוואות!$F$13,הלוואות!$G$13,0),0),0)+IF(A285&gt;=הלוואות!$D$14,IF(מרכז!A285&lt;=הלוואות!$E$14,IF(DAY(מרכז!A285)=הלוואות!$F$14,הלוואות!$G$14,0),0),0)+IF(A285&gt;=הלוואות!$D$15,IF(מרכז!A285&lt;=הלוואות!$E$15,IF(DAY(מרכז!A285)=הלוואות!$F$15,הלוואות!$G$15,0),0),0)+IF(A285&gt;=הלוואות!$D$16,IF(מרכז!A285&lt;=הלוואות!$E$16,IF(DAY(מרכז!A285)=הלוואות!$F$16,הלוואות!$G$16,0),0),0)+IF(A285&gt;=הלוואות!$D$17,IF(מרכז!A285&lt;=הלוואות!$E$17,IF(DAY(מרכז!A285)=הלוואות!$F$17,הלוואות!$G$17,0),0),0)+IF(A285&gt;=הלוואות!$D$18,IF(מרכז!A285&lt;=הלוואות!$E$18,IF(DAY(מרכז!A285)=הלוואות!$F$18,הלוואות!$G$18,0),0),0)+IF(A285&gt;=הלוואות!$D$19,IF(מרכז!A285&lt;=הלוואות!$E$19,IF(DAY(מרכז!A285)=הלוואות!$F$19,הלוואות!$G$19,0),0),0)+IF(A285&gt;=הלוואות!$D$20,IF(מרכז!A285&lt;=הלוואות!$E$20,IF(DAY(מרכז!A285)=הלוואות!$F$20,הלוואות!$G$20,0),0),0)+IF(A285&gt;=הלוואות!$D$21,IF(מרכז!A285&lt;=הלוואות!$E$21,IF(DAY(מרכז!A285)=הלוואות!$F$21,הלוואות!$G$21,0),0),0)+IF(A285&gt;=הלוואות!$D$22,IF(מרכז!A285&lt;=הלוואות!$E$22,IF(DAY(מרכז!A285)=הלוואות!$F$22,הלוואות!$G$22,0),0),0)+IF(A285&gt;=הלוואות!$D$23,IF(מרכז!A285&lt;=הלוואות!$E$23,IF(DAY(מרכז!A285)=הלוואות!$F$23,הלוואות!$G$23,0),0),0)+IF(A285&gt;=הלוואות!$D$24,IF(מרכז!A285&lt;=הלוואות!$E$24,IF(DAY(מרכז!A285)=הלוואות!$F$24,הלוואות!$G$24,0),0),0)+IF(A285&gt;=הלוואות!$D$25,IF(מרכז!A285&lt;=הלוואות!$E$25,IF(DAY(מרכז!A285)=הלוואות!$F$25,הלוואות!$G$25,0),0),0)+IF(A285&gt;=הלוואות!$D$26,IF(מרכז!A285&lt;=הלוואות!$E$26,IF(DAY(מרכז!A285)=הלוואות!$F$26,הלוואות!$G$26,0),0),0)+IF(A285&gt;=הלוואות!$D$27,IF(מרכז!A285&lt;=הלוואות!$E$27,IF(DAY(מרכז!A285)=הלוואות!$F$27,הלוואות!$G$27,0),0),0)+IF(A285&gt;=הלוואות!$D$28,IF(מרכז!A285&lt;=הלוואות!$E$28,IF(DAY(מרכז!A285)=הלוואות!$F$28,הלוואות!$G$28,0),0),0)+IF(A285&gt;=הלוואות!$D$29,IF(מרכז!A285&lt;=הלוואות!$E$29,IF(DAY(מרכז!A285)=הלוואות!$F$29,הלוואות!$G$29,0),0),0)+IF(A285&gt;=הלוואות!$D$30,IF(מרכז!A285&lt;=הלוואות!$E$30,IF(DAY(מרכז!A285)=הלוואות!$F$30,הלוואות!$G$30,0),0),0)+IF(A285&gt;=הלוואות!$D$31,IF(מרכז!A285&lt;=הלוואות!$E$31,IF(DAY(מרכז!A285)=הלוואות!$F$31,הלוואות!$G$31,0),0),0)+IF(A285&gt;=הלוואות!$D$32,IF(מרכז!A285&lt;=הלוואות!$E$32,IF(DAY(מרכז!A285)=הלוואות!$F$32,הלוואות!$G$32,0),0),0)+IF(A285&gt;=הלוואות!$D$33,IF(מרכז!A285&lt;=הלוואות!$E$33,IF(DAY(מרכז!A285)=הלוואות!$F$33,הלוואות!$G$33,0),0),0)+IF(A285&gt;=הלוואות!$D$34,IF(מרכז!A285&lt;=הלוואות!$E$34,IF(DAY(מרכז!A285)=הלוואות!$F$34,הלוואות!$G$34,0),0),0)</f>
        <v>0</v>
      </c>
      <c r="E285" s="93">
        <f>SUMIF(הלוואות!$D$46:$D$65,מרכז!A285,הלוואות!$E$46:$E$65)</f>
        <v>0</v>
      </c>
      <c r="F285" s="93">
        <f>SUMIF(נכנסים!$A$5:$A$5890,מרכז!A285,נכנסים!$B$5:$B$5890)</f>
        <v>0</v>
      </c>
      <c r="G285" s="94"/>
      <c r="H285" s="94"/>
      <c r="I285" s="94"/>
      <c r="J285" s="99">
        <f t="shared" si="4"/>
        <v>50000</v>
      </c>
    </row>
    <row r="286" spans="1:10">
      <c r="A286" s="153">
        <v>45939</v>
      </c>
      <c r="B286" s="93">
        <f>SUMIF(יוצאים!$A$5:$A$5835,מרכז!A286,יוצאים!$D$5:$D$5835)</f>
        <v>0</v>
      </c>
      <c r="C286" s="93">
        <f>HLOOKUP(DAY($A286),'טב.הו"ק'!$G$4:$AK$162,'טב.הו"ק'!$A$162+2,FALSE)</f>
        <v>0</v>
      </c>
      <c r="D286" s="93">
        <f>IF(A286&gt;=הלוואות!$D$5,IF(מרכז!A286&lt;=הלוואות!$E$5,IF(DAY(מרכז!A286)=הלוואות!$F$5,הלוואות!$G$5,0),0),0)+IF(A286&gt;=הלוואות!$D$6,IF(מרכז!A286&lt;=הלוואות!$E$6,IF(DAY(מרכז!A286)=הלוואות!$F$6,הלוואות!$G$6,0),0),0)+IF(A286&gt;=הלוואות!$D$7,IF(מרכז!A286&lt;=הלוואות!$E$7,IF(DAY(מרכז!A286)=הלוואות!$F$7,הלוואות!$G$7,0),0),0)+IF(A286&gt;=הלוואות!$D$8,IF(מרכז!A286&lt;=הלוואות!$E$8,IF(DAY(מרכז!A286)=הלוואות!$F$8,הלוואות!$G$8,0),0),0)+IF(A286&gt;=הלוואות!$D$9,IF(מרכז!A286&lt;=הלוואות!$E$9,IF(DAY(מרכז!A286)=הלוואות!$F$9,הלוואות!$G$9,0),0),0)+IF(A286&gt;=הלוואות!$D$10,IF(מרכז!A286&lt;=הלוואות!$E$10,IF(DAY(מרכז!A286)=הלוואות!$F$10,הלוואות!$G$10,0),0),0)+IF(A286&gt;=הלוואות!$D$11,IF(מרכז!A286&lt;=הלוואות!$E$11,IF(DAY(מרכז!A286)=הלוואות!$F$11,הלוואות!$G$11,0),0),0)+IF(A286&gt;=הלוואות!$D$12,IF(מרכז!A286&lt;=הלוואות!$E$12,IF(DAY(מרכז!A286)=הלוואות!$F$12,הלוואות!$G$12,0),0),0)+IF(A286&gt;=הלוואות!$D$13,IF(מרכז!A286&lt;=הלוואות!$E$13,IF(DAY(מרכז!A286)=הלוואות!$F$13,הלוואות!$G$13,0),0),0)+IF(A286&gt;=הלוואות!$D$14,IF(מרכז!A286&lt;=הלוואות!$E$14,IF(DAY(מרכז!A286)=הלוואות!$F$14,הלוואות!$G$14,0),0),0)+IF(A286&gt;=הלוואות!$D$15,IF(מרכז!A286&lt;=הלוואות!$E$15,IF(DAY(מרכז!A286)=הלוואות!$F$15,הלוואות!$G$15,0),0),0)+IF(A286&gt;=הלוואות!$D$16,IF(מרכז!A286&lt;=הלוואות!$E$16,IF(DAY(מרכז!A286)=הלוואות!$F$16,הלוואות!$G$16,0),0),0)+IF(A286&gt;=הלוואות!$D$17,IF(מרכז!A286&lt;=הלוואות!$E$17,IF(DAY(מרכז!A286)=הלוואות!$F$17,הלוואות!$G$17,0),0),0)+IF(A286&gt;=הלוואות!$D$18,IF(מרכז!A286&lt;=הלוואות!$E$18,IF(DAY(מרכז!A286)=הלוואות!$F$18,הלוואות!$G$18,0),0),0)+IF(A286&gt;=הלוואות!$D$19,IF(מרכז!A286&lt;=הלוואות!$E$19,IF(DAY(מרכז!A286)=הלוואות!$F$19,הלוואות!$G$19,0),0),0)+IF(A286&gt;=הלוואות!$D$20,IF(מרכז!A286&lt;=הלוואות!$E$20,IF(DAY(מרכז!A286)=הלוואות!$F$20,הלוואות!$G$20,0),0),0)+IF(A286&gt;=הלוואות!$D$21,IF(מרכז!A286&lt;=הלוואות!$E$21,IF(DAY(מרכז!A286)=הלוואות!$F$21,הלוואות!$G$21,0),0),0)+IF(A286&gt;=הלוואות!$D$22,IF(מרכז!A286&lt;=הלוואות!$E$22,IF(DAY(מרכז!A286)=הלוואות!$F$22,הלוואות!$G$22,0),0),0)+IF(A286&gt;=הלוואות!$D$23,IF(מרכז!A286&lt;=הלוואות!$E$23,IF(DAY(מרכז!A286)=הלוואות!$F$23,הלוואות!$G$23,0),0),0)+IF(A286&gt;=הלוואות!$D$24,IF(מרכז!A286&lt;=הלוואות!$E$24,IF(DAY(מרכז!A286)=הלוואות!$F$24,הלוואות!$G$24,0),0),0)+IF(A286&gt;=הלוואות!$D$25,IF(מרכז!A286&lt;=הלוואות!$E$25,IF(DAY(מרכז!A286)=הלוואות!$F$25,הלוואות!$G$25,0),0),0)+IF(A286&gt;=הלוואות!$D$26,IF(מרכז!A286&lt;=הלוואות!$E$26,IF(DAY(מרכז!A286)=הלוואות!$F$26,הלוואות!$G$26,0),0),0)+IF(A286&gt;=הלוואות!$D$27,IF(מרכז!A286&lt;=הלוואות!$E$27,IF(DAY(מרכז!A286)=הלוואות!$F$27,הלוואות!$G$27,0),0),0)+IF(A286&gt;=הלוואות!$D$28,IF(מרכז!A286&lt;=הלוואות!$E$28,IF(DAY(מרכז!A286)=הלוואות!$F$28,הלוואות!$G$28,0),0),0)+IF(A286&gt;=הלוואות!$D$29,IF(מרכז!A286&lt;=הלוואות!$E$29,IF(DAY(מרכז!A286)=הלוואות!$F$29,הלוואות!$G$29,0),0),0)+IF(A286&gt;=הלוואות!$D$30,IF(מרכז!A286&lt;=הלוואות!$E$30,IF(DAY(מרכז!A286)=הלוואות!$F$30,הלוואות!$G$30,0),0),0)+IF(A286&gt;=הלוואות!$D$31,IF(מרכז!A286&lt;=הלוואות!$E$31,IF(DAY(מרכז!A286)=הלוואות!$F$31,הלוואות!$G$31,0),0),0)+IF(A286&gt;=הלוואות!$D$32,IF(מרכז!A286&lt;=הלוואות!$E$32,IF(DAY(מרכז!A286)=הלוואות!$F$32,הלוואות!$G$32,0),0),0)+IF(A286&gt;=הלוואות!$D$33,IF(מרכז!A286&lt;=הלוואות!$E$33,IF(DAY(מרכז!A286)=הלוואות!$F$33,הלוואות!$G$33,0),0),0)+IF(A286&gt;=הלוואות!$D$34,IF(מרכז!A286&lt;=הלוואות!$E$34,IF(DAY(מרכז!A286)=הלוואות!$F$34,הלוואות!$G$34,0),0),0)</f>
        <v>0</v>
      </c>
      <c r="E286" s="93">
        <f>SUMIF(הלוואות!$D$46:$D$65,מרכז!A286,הלוואות!$E$46:$E$65)</f>
        <v>0</v>
      </c>
      <c r="F286" s="93">
        <f>SUMIF(נכנסים!$A$5:$A$5890,מרכז!A286,נכנסים!$B$5:$B$5890)</f>
        <v>0</v>
      </c>
      <c r="G286" s="94"/>
      <c r="H286" s="94"/>
      <c r="I286" s="94"/>
      <c r="J286" s="99">
        <f t="shared" si="4"/>
        <v>50000</v>
      </c>
    </row>
    <row r="287" spans="1:10">
      <c r="A287" s="153">
        <v>45940</v>
      </c>
      <c r="B287" s="93">
        <f>SUMIF(יוצאים!$A$5:$A$5835,מרכז!A287,יוצאים!$D$5:$D$5835)</f>
        <v>0</v>
      </c>
      <c r="C287" s="93">
        <f>HLOOKUP(DAY($A287),'טב.הו"ק'!$G$4:$AK$162,'טב.הו"ק'!$A$162+2,FALSE)</f>
        <v>0</v>
      </c>
      <c r="D287" s="93">
        <f>IF(A287&gt;=הלוואות!$D$5,IF(מרכז!A287&lt;=הלוואות!$E$5,IF(DAY(מרכז!A287)=הלוואות!$F$5,הלוואות!$G$5,0),0),0)+IF(A287&gt;=הלוואות!$D$6,IF(מרכז!A287&lt;=הלוואות!$E$6,IF(DAY(מרכז!A287)=הלוואות!$F$6,הלוואות!$G$6,0),0),0)+IF(A287&gt;=הלוואות!$D$7,IF(מרכז!A287&lt;=הלוואות!$E$7,IF(DAY(מרכז!A287)=הלוואות!$F$7,הלוואות!$G$7,0),0),0)+IF(A287&gt;=הלוואות!$D$8,IF(מרכז!A287&lt;=הלוואות!$E$8,IF(DAY(מרכז!A287)=הלוואות!$F$8,הלוואות!$G$8,0),0),0)+IF(A287&gt;=הלוואות!$D$9,IF(מרכז!A287&lt;=הלוואות!$E$9,IF(DAY(מרכז!A287)=הלוואות!$F$9,הלוואות!$G$9,0),0),0)+IF(A287&gt;=הלוואות!$D$10,IF(מרכז!A287&lt;=הלוואות!$E$10,IF(DAY(מרכז!A287)=הלוואות!$F$10,הלוואות!$G$10,0),0),0)+IF(A287&gt;=הלוואות!$D$11,IF(מרכז!A287&lt;=הלוואות!$E$11,IF(DAY(מרכז!A287)=הלוואות!$F$11,הלוואות!$G$11,0),0),0)+IF(A287&gt;=הלוואות!$D$12,IF(מרכז!A287&lt;=הלוואות!$E$12,IF(DAY(מרכז!A287)=הלוואות!$F$12,הלוואות!$G$12,0),0),0)+IF(A287&gt;=הלוואות!$D$13,IF(מרכז!A287&lt;=הלוואות!$E$13,IF(DAY(מרכז!A287)=הלוואות!$F$13,הלוואות!$G$13,0),0),0)+IF(A287&gt;=הלוואות!$D$14,IF(מרכז!A287&lt;=הלוואות!$E$14,IF(DAY(מרכז!A287)=הלוואות!$F$14,הלוואות!$G$14,0),0),0)+IF(A287&gt;=הלוואות!$D$15,IF(מרכז!A287&lt;=הלוואות!$E$15,IF(DAY(מרכז!A287)=הלוואות!$F$15,הלוואות!$G$15,0),0),0)+IF(A287&gt;=הלוואות!$D$16,IF(מרכז!A287&lt;=הלוואות!$E$16,IF(DAY(מרכז!A287)=הלוואות!$F$16,הלוואות!$G$16,0),0),0)+IF(A287&gt;=הלוואות!$D$17,IF(מרכז!A287&lt;=הלוואות!$E$17,IF(DAY(מרכז!A287)=הלוואות!$F$17,הלוואות!$G$17,0),0),0)+IF(A287&gt;=הלוואות!$D$18,IF(מרכז!A287&lt;=הלוואות!$E$18,IF(DAY(מרכז!A287)=הלוואות!$F$18,הלוואות!$G$18,0),0),0)+IF(A287&gt;=הלוואות!$D$19,IF(מרכז!A287&lt;=הלוואות!$E$19,IF(DAY(מרכז!A287)=הלוואות!$F$19,הלוואות!$G$19,0),0),0)+IF(A287&gt;=הלוואות!$D$20,IF(מרכז!A287&lt;=הלוואות!$E$20,IF(DAY(מרכז!A287)=הלוואות!$F$20,הלוואות!$G$20,0),0),0)+IF(A287&gt;=הלוואות!$D$21,IF(מרכז!A287&lt;=הלוואות!$E$21,IF(DAY(מרכז!A287)=הלוואות!$F$21,הלוואות!$G$21,0),0),0)+IF(A287&gt;=הלוואות!$D$22,IF(מרכז!A287&lt;=הלוואות!$E$22,IF(DAY(מרכז!A287)=הלוואות!$F$22,הלוואות!$G$22,0),0),0)+IF(A287&gt;=הלוואות!$D$23,IF(מרכז!A287&lt;=הלוואות!$E$23,IF(DAY(מרכז!A287)=הלוואות!$F$23,הלוואות!$G$23,0),0),0)+IF(A287&gt;=הלוואות!$D$24,IF(מרכז!A287&lt;=הלוואות!$E$24,IF(DAY(מרכז!A287)=הלוואות!$F$24,הלוואות!$G$24,0),0),0)+IF(A287&gt;=הלוואות!$D$25,IF(מרכז!A287&lt;=הלוואות!$E$25,IF(DAY(מרכז!A287)=הלוואות!$F$25,הלוואות!$G$25,0),0),0)+IF(A287&gt;=הלוואות!$D$26,IF(מרכז!A287&lt;=הלוואות!$E$26,IF(DAY(מרכז!A287)=הלוואות!$F$26,הלוואות!$G$26,0),0),0)+IF(A287&gt;=הלוואות!$D$27,IF(מרכז!A287&lt;=הלוואות!$E$27,IF(DAY(מרכז!A287)=הלוואות!$F$27,הלוואות!$G$27,0),0),0)+IF(A287&gt;=הלוואות!$D$28,IF(מרכז!A287&lt;=הלוואות!$E$28,IF(DAY(מרכז!A287)=הלוואות!$F$28,הלוואות!$G$28,0),0),0)+IF(A287&gt;=הלוואות!$D$29,IF(מרכז!A287&lt;=הלוואות!$E$29,IF(DAY(מרכז!A287)=הלוואות!$F$29,הלוואות!$G$29,0),0),0)+IF(A287&gt;=הלוואות!$D$30,IF(מרכז!A287&lt;=הלוואות!$E$30,IF(DAY(מרכז!A287)=הלוואות!$F$30,הלוואות!$G$30,0),0),0)+IF(A287&gt;=הלוואות!$D$31,IF(מרכז!A287&lt;=הלוואות!$E$31,IF(DAY(מרכז!A287)=הלוואות!$F$31,הלוואות!$G$31,0),0),0)+IF(A287&gt;=הלוואות!$D$32,IF(מרכז!A287&lt;=הלוואות!$E$32,IF(DAY(מרכז!A287)=הלוואות!$F$32,הלוואות!$G$32,0),0),0)+IF(A287&gt;=הלוואות!$D$33,IF(מרכז!A287&lt;=הלוואות!$E$33,IF(DAY(מרכז!A287)=הלוואות!$F$33,הלוואות!$G$33,0),0),0)+IF(A287&gt;=הלוואות!$D$34,IF(מרכז!A287&lt;=הלוואות!$E$34,IF(DAY(מרכז!A287)=הלוואות!$F$34,הלוואות!$G$34,0),0),0)</f>
        <v>0</v>
      </c>
      <c r="E287" s="93">
        <f>SUMIF(הלוואות!$D$46:$D$65,מרכז!A287,הלוואות!$E$46:$E$65)</f>
        <v>0</v>
      </c>
      <c r="F287" s="93">
        <f>SUMIF(נכנסים!$A$5:$A$5890,מרכז!A287,נכנסים!$B$5:$B$5890)</f>
        <v>0</v>
      </c>
      <c r="G287" s="94"/>
      <c r="H287" s="94"/>
      <c r="I287" s="94"/>
      <c r="J287" s="99">
        <f t="shared" si="4"/>
        <v>50000</v>
      </c>
    </row>
    <row r="288" spans="1:10">
      <c r="A288" s="153">
        <v>45941</v>
      </c>
      <c r="B288" s="93">
        <f>SUMIF(יוצאים!$A$5:$A$5835,מרכז!A288,יוצאים!$D$5:$D$5835)</f>
        <v>0</v>
      </c>
      <c r="C288" s="93">
        <f>HLOOKUP(DAY($A288),'טב.הו"ק'!$G$4:$AK$162,'טב.הו"ק'!$A$162+2,FALSE)</f>
        <v>0</v>
      </c>
      <c r="D288" s="93">
        <f>IF(A288&gt;=הלוואות!$D$5,IF(מרכז!A288&lt;=הלוואות!$E$5,IF(DAY(מרכז!A288)=הלוואות!$F$5,הלוואות!$G$5,0),0),0)+IF(A288&gt;=הלוואות!$D$6,IF(מרכז!A288&lt;=הלוואות!$E$6,IF(DAY(מרכז!A288)=הלוואות!$F$6,הלוואות!$G$6,0),0),0)+IF(A288&gt;=הלוואות!$D$7,IF(מרכז!A288&lt;=הלוואות!$E$7,IF(DAY(מרכז!A288)=הלוואות!$F$7,הלוואות!$G$7,0),0),0)+IF(A288&gt;=הלוואות!$D$8,IF(מרכז!A288&lt;=הלוואות!$E$8,IF(DAY(מרכז!A288)=הלוואות!$F$8,הלוואות!$G$8,0),0),0)+IF(A288&gt;=הלוואות!$D$9,IF(מרכז!A288&lt;=הלוואות!$E$9,IF(DAY(מרכז!A288)=הלוואות!$F$9,הלוואות!$G$9,0),0),0)+IF(A288&gt;=הלוואות!$D$10,IF(מרכז!A288&lt;=הלוואות!$E$10,IF(DAY(מרכז!A288)=הלוואות!$F$10,הלוואות!$G$10,0),0),0)+IF(A288&gt;=הלוואות!$D$11,IF(מרכז!A288&lt;=הלוואות!$E$11,IF(DAY(מרכז!A288)=הלוואות!$F$11,הלוואות!$G$11,0),0),0)+IF(A288&gt;=הלוואות!$D$12,IF(מרכז!A288&lt;=הלוואות!$E$12,IF(DAY(מרכז!A288)=הלוואות!$F$12,הלוואות!$G$12,0),0),0)+IF(A288&gt;=הלוואות!$D$13,IF(מרכז!A288&lt;=הלוואות!$E$13,IF(DAY(מרכז!A288)=הלוואות!$F$13,הלוואות!$G$13,0),0),0)+IF(A288&gt;=הלוואות!$D$14,IF(מרכז!A288&lt;=הלוואות!$E$14,IF(DAY(מרכז!A288)=הלוואות!$F$14,הלוואות!$G$14,0),0),0)+IF(A288&gt;=הלוואות!$D$15,IF(מרכז!A288&lt;=הלוואות!$E$15,IF(DAY(מרכז!A288)=הלוואות!$F$15,הלוואות!$G$15,0),0),0)+IF(A288&gt;=הלוואות!$D$16,IF(מרכז!A288&lt;=הלוואות!$E$16,IF(DAY(מרכז!A288)=הלוואות!$F$16,הלוואות!$G$16,0),0),0)+IF(A288&gt;=הלוואות!$D$17,IF(מרכז!A288&lt;=הלוואות!$E$17,IF(DAY(מרכז!A288)=הלוואות!$F$17,הלוואות!$G$17,0),0),0)+IF(A288&gt;=הלוואות!$D$18,IF(מרכז!A288&lt;=הלוואות!$E$18,IF(DAY(מרכז!A288)=הלוואות!$F$18,הלוואות!$G$18,0),0),0)+IF(A288&gt;=הלוואות!$D$19,IF(מרכז!A288&lt;=הלוואות!$E$19,IF(DAY(מרכז!A288)=הלוואות!$F$19,הלוואות!$G$19,0),0),0)+IF(A288&gt;=הלוואות!$D$20,IF(מרכז!A288&lt;=הלוואות!$E$20,IF(DAY(מרכז!A288)=הלוואות!$F$20,הלוואות!$G$20,0),0),0)+IF(A288&gt;=הלוואות!$D$21,IF(מרכז!A288&lt;=הלוואות!$E$21,IF(DAY(מרכז!A288)=הלוואות!$F$21,הלוואות!$G$21,0),0),0)+IF(A288&gt;=הלוואות!$D$22,IF(מרכז!A288&lt;=הלוואות!$E$22,IF(DAY(מרכז!A288)=הלוואות!$F$22,הלוואות!$G$22,0),0),0)+IF(A288&gt;=הלוואות!$D$23,IF(מרכז!A288&lt;=הלוואות!$E$23,IF(DAY(מרכז!A288)=הלוואות!$F$23,הלוואות!$G$23,0),0),0)+IF(A288&gt;=הלוואות!$D$24,IF(מרכז!A288&lt;=הלוואות!$E$24,IF(DAY(מרכז!A288)=הלוואות!$F$24,הלוואות!$G$24,0),0),0)+IF(A288&gt;=הלוואות!$D$25,IF(מרכז!A288&lt;=הלוואות!$E$25,IF(DAY(מרכז!A288)=הלוואות!$F$25,הלוואות!$G$25,0),0),0)+IF(A288&gt;=הלוואות!$D$26,IF(מרכז!A288&lt;=הלוואות!$E$26,IF(DAY(מרכז!A288)=הלוואות!$F$26,הלוואות!$G$26,0),0),0)+IF(A288&gt;=הלוואות!$D$27,IF(מרכז!A288&lt;=הלוואות!$E$27,IF(DAY(מרכז!A288)=הלוואות!$F$27,הלוואות!$G$27,0),0),0)+IF(A288&gt;=הלוואות!$D$28,IF(מרכז!A288&lt;=הלוואות!$E$28,IF(DAY(מרכז!A288)=הלוואות!$F$28,הלוואות!$G$28,0),0),0)+IF(A288&gt;=הלוואות!$D$29,IF(מרכז!A288&lt;=הלוואות!$E$29,IF(DAY(מרכז!A288)=הלוואות!$F$29,הלוואות!$G$29,0),0),0)+IF(A288&gt;=הלוואות!$D$30,IF(מרכז!A288&lt;=הלוואות!$E$30,IF(DAY(מרכז!A288)=הלוואות!$F$30,הלוואות!$G$30,0),0),0)+IF(A288&gt;=הלוואות!$D$31,IF(מרכז!A288&lt;=הלוואות!$E$31,IF(DAY(מרכז!A288)=הלוואות!$F$31,הלוואות!$G$31,0),0),0)+IF(A288&gt;=הלוואות!$D$32,IF(מרכז!A288&lt;=הלוואות!$E$32,IF(DAY(מרכז!A288)=הלוואות!$F$32,הלוואות!$G$32,0),0),0)+IF(A288&gt;=הלוואות!$D$33,IF(מרכז!A288&lt;=הלוואות!$E$33,IF(DAY(מרכז!A288)=הלוואות!$F$33,הלוואות!$G$33,0),0),0)+IF(A288&gt;=הלוואות!$D$34,IF(מרכז!A288&lt;=הלוואות!$E$34,IF(DAY(מרכז!A288)=הלוואות!$F$34,הלוואות!$G$34,0),0),0)</f>
        <v>0</v>
      </c>
      <c r="E288" s="93">
        <f>SUMIF(הלוואות!$D$46:$D$65,מרכז!A288,הלוואות!$E$46:$E$65)</f>
        <v>0</v>
      </c>
      <c r="F288" s="93">
        <f>SUMIF(נכנסים!$A$5:$A$5890,מרכז!A288,נכנסים!$B$5:$B$5890)</f>
        <v>0</v>
      </c>
      <c r="G288" s="94"/>
      <c r="H288" s="94"/>
      <c r="I288" s="94"/>
      <c r="J288" s="99">
        <f t="shared" si="4"/>
        <v>50000</v>
      </c>
    </row>
    <row r="289" spans="1:10">
      <c r="A289" s="153">
        <v>45942</v>
      </c>
      <c r="B289" s="93">
        <f>SUMIF(יוצאים!$A$5:$A$5835,מרכז!A289,יוצאים!$D$5:$D$5835)</f>
        <v>0</v>
      </c>
      <c r="C289" s="93">
        <f>HLOOKUP(DAY($A289),'טב.הו"ק'!$G$4:$AK$162,'טב.הו"ק'!$A$162+2,FALSE)</f>
        <v>0</v>
      </c>
      <c r="D289" s="93">
        <f>IF(A289&gt;=הלוואות!$D$5,IF(מרכז!A289&lt;=הלוואות!$E$5,IF(DAY(מרכז!A289)=הלוואות!$F$5,הלוואות!$G$5,0),0),0)+IF(A289&gt;=הלוואות!$D$6,IF(מרכז!A289&lt;=הלוואות!$E$6,IF(DAY(מרכז!A289)=הלוואות!$F$6,הלוואות!$G$6,0),0),0)+IF(A289&gt;=הלוואות!$D$7,IF(מרכז!A289&lt;=הלוואות!$E$7,IF(DAY(מרכז!A289)=הלוואות!$F$7,הלוואות!$G$7,0),0),0)+IF(A289&gt;=הלוואות!$D$8,IF(מרכז!A289&lt;=הלוואות!$E$8,IF(DAY(מרכז!A289)=הלוואות!$F$8,הלוואות!$G$8,0),0),0)+IF(A289&gt;=הלוואות!$D$9,IF(מרכז!A289&lt;=הלוואות!$E$9,IF(DAY(מרכז!A289)=הלוואות!$F$9,הלוואות!$G$9,0),0),0)+IF(A289&gt;=הלוואות!$D$10,IF(מרכז!A289&lt;=הלוואות!$E$10,IF(DAY(מרכז!A289)=הלוואות!$F$10,הלוואות!$G$10,0),0),0)+IF(A289&gt;=הלוואות!$D$11,IF(מרכז!A289&lt;=הלוואות!$E$11,IF(DAY(מרכז!A289)=הלוואות!$F$11,הלוואות!$G$11,0),0),0)+IF(A289&gt;=הלוואות!$D$12,IF(מרכז!A289&lt;=הלוואות!$E$12,IF(DAY(מרכז!A289)=הלוואות!$F$12,הלוואות!$G$12,0),0),0)+IF(A289&gt;=הלוואות!$D$13,IF(מרכז!A289&lt;=הלוואות!$E$13,IF(DAY(מרכז!A289)=הלוואות!$F$13,הלוואות!$G$13,0),0),0)+IF(A289&gt;=הלוואות!$D$14,IF(מרכז!A289&lt;=הלוואות!$E$14,IF(DAY(מרכז!A289)=הלוואות!$F$14,הלוואות!$G$14,0),0),0)+IF(A289&gt;=הלוואות!$D$15,IF(מרכז!A289&lt;=הלוואות!$E$15,IF(DAY(מרכז!A289)=הלוואות!$F$15,הלוואות!$G$15,0),0),0)+IF(A289&gt;=הלוואות!$D$16,IF(מרכז!A289&lt;=הלוואות!$E$16,IF(DAY(מרכז!A289)=הלוואות!$F$16,הלוואות!$G$16,0),0),0)+IF(A289&gt;=הלוואות!$D$17,IF(מרכז!A289&lt;=הלוואות!$E$17,IF(DAY(מרכז!A289)=הלוואות!$F$17,הלוואות!$G$17,0),0),0)+IF(A289&gt;=הלוואות!$D$18,IF(מרכז!A289&lt;=הלוואות!$E$18,IF(DAY(מרכז!A289)=הלוואות!$F$18,הלוואות!$G$18,0),0),0)+IF(A289&gt;=הלוואות!$D$19,IF(מרכז!A289&lt;=הלוואות!$E$19,IF(DAY(מרכז!A289)=הלוואות!$F$19,הלוואות!$G$19,0),0),0)+IF(A289&gt;=הלוואות!$D$20,IF(מרכז!A289&lt;=הלוואות!$E$20,IF(DAY(מרכז!A289)=הלוואות!$F$20,הלוואות!$G$20,0),0),0)+IF(A289&gt;=הלוואות!$D$21,IF(מרכז!A289&lt;=הלוואות!$E$21,IF(DAY(מרכז!A289)=הלוואות!$F$21,הלוואות!$G$21,0),0),0)+IF(A289&gt;=הלוואות!$D$22,IF(מרכז!A289&lt;=הלוואות!$E$22,IF(DAY(מרכז!A289)=הלוואות!$F$22,הלוואות!$G$22,0),0),0)+IF(A289&gt;=הלוואות!$D$23,IF(מרכז!A289&lt;=הלוואות!$E$23,IF(DAY(מרכז!A289)=הלוואות!$F$23,הלוואות!$G$23,0),0),0)+IF(A289&gt;=הלוואות!$D$24,IF(מרכז!A289&lt;=הלוואות!$E$24,IF(DAY(מרכז!A289)=הלוואות!$F$24,הלוואות!$G$24,0),0),0)+IF(A289&gt;=הלוואות!$D$25,IF(מרכז!A289&lt;=הלוואות!$E$25,IF(DAY(מרכז!A289)=הלוואות!$F$25,הלוואות!$G$25,0),0),0)+IF(A289&gt;=הלוואות!$D$26,IF(מרכז!A289&lt;=הלוואות!$E$26,IF(DAY(מרכז!A289)=הלוואות!$F$26,הלוואות!$G$26,0),0),0)+IF(A289&gt;=הלוואות!$D$27,IF(מרכז!A289&lt;=הלוואות!$E$27,IF(DAY(מרכז!A289)=הלוואות!$F$27,הלוואות!$G$27,0),0),0)+IF(A289&gt;=הלוואות!$D$28,IF(מרכז!A289&lt;=הלוואות!$E$28,IF(DAY(מרכז!A289)=הלוואות!$F$28,הלוואות!$G$28,0),0),0)+IF(A289&gt;=הלוואות!$D$29,IF(מרכז!A289&lt;=הלוואות!$E$29,IF(DAY(מרכז!A289)=הלוואות!$F$29,הלוואות!$G$29,0),0),0)+IF(A289&gt;=הלוואות!$D$30,IF(מרכז!A289&lt;=הלוואות!$E$30,IF(DAY(מרכז!A289)=הלוואות!$F$30,הלוואות!$G$30,0),0),0)+IF(A289&gt;=הלוואות!$D$31,IF(מרכז!A289&lt;=הלוואות!$E$31,IF(DAY(מרכז!A289)=הלוואות!$F$31,הלוואות!$G$31,0),0),0)+IF(A289&gt;=הלוואות!$D$32,IF(מרכז!A289&lt;=הלוואות!$E$32,IF(DAY(מרכז!A289)=הלוואות!$F$32,הלוואות!$G$32,0),0),0)+IF(A289&gt;=הלוואות!$D$33,IF(מרכז!A289&lt;=הלוואות!$E$33,IF(DAY(מרכז!A289)=הלוואות!$F$33,הלוואות!$G$33,0),0),0)+IF(A289&gt;=הלוואות!$D$34,IF(מרכז!A289&lt;=הלוואות!$E$34,IF(DAY(מרכז!A289)=הלוואות!$F$34,הלוואות!$G$34,0),0),0)</f>
        <v>0</v>
      </c>
      <c r="E289" s="93">
        <f>SUMIF(הלוואות!$D$46:$D$65,מרכז!A289,הלוואות!$E$46:$E$65)</f>
        <v>0</v>
      </c>
      <c r="F289" s="93">
        <f>SUMIF(נכנסים!$A$5:$A$5890,מרכז!A289,נכנסים!$B$5:$B$5890)</f>
        <v>0</v>
      </c>
      <c r="G289" s="94"/>
      <c r="H289" s="94"/>
      <c r="I289" s="94"/>
      <c r="J289" s="99">
        <f t="shared" si="4"/>
        <v>50000</v>
      </c>
    </row>
    <row r="290" spans="1:10">
      <c r="A290" s="153">
        <v>45943</v>
      </c>
      <c r="B290" s="93">
        <f>SUMIF(יוצאים!$A$5:$A$5835,מרכז!A290,יוצאים!$D$5:$D$5835)</f>
        <v>0</v>
      </c>
      <c r="C290" s="93">
        <f>HLOOKUP(DAY($A290),'טב.הו"ק'!$G$4:$AK$162,'טב.הו"ק'!$A$162+2,FALSE)</f>
        <v>0</v>
      </c>
      <c r="D290" s="93">
        <f>IF(A290&gt;=הלוואות!$D$5,IF(מרכז!A290&lt;=הלוואות!$E$5,IF(DAY(מרכז!A290)=הלוואות!$F$5,הלוואות!$G$5,0),0),0)+IF(A290&gt;=הלוואות!$D$6,IF(מרכז!A290&lt;=הלוואות!$E$6,IF(DAY(מרכז!A290)=הלוואות!$F$6,הלוואות!$G$6,0),0),0)+IF(A290&gt;=הלוואות!$D$7,IF(מרכז!A290&lt;=הלוואות!$E$7,IF(DAY(מרכז!A290)=הלוואות!$F$7,הלוואות!$G$7,0),0),0)+IF(A290&gt;=הלוואות!$D$8,IF(מרכז!A290&lt;=הלוואות!$E$8,IF(DAY(מרכז!A290)=הלוואות!$F$8,הלוואות!$G$8,0),0),0)+IF(A290&gt;=הלוואות!$D$9,IF(מרכז!A290&lt;=הלוואות!$E$9,IF(DAY(מרכז!A290)=הלוואות!$F$9,הלוואות!$G$9,0),0),0)+IF(A290&gt;=הלוואות!$D$10,IF(מרכז!A290&lt;=הלוואות!$E$10,IF(DAY(מרכז!A290)=הלוואות!$F$10,הלוואות!$G$10,0),0),0)+IF(A290&gt;=הלוואות!$D$11,IF(מרכז!A290&lt;=הלוואות!$E$11,IF(DAY(מרכז!A290)=הלוואות!$F$11,הלוואות!$G$11,0),0),0)+IF(A290&gt;=הלוואות!$D$12,IF(מרכז!A290&lt;=הלוואות!$E$12,IF(DAY(מרכז!A290)=הלוואות!$F$12,הלוואות!$G$12,0),0),0)+IF(A290&gt;=הלוואות!$D$13,IF(מרכז!A290&lt;=הלוואות!$E$13,IF(DAY(מרכז!A290)=הלוואות!$F$13,הלוואות!$G$13,0),0),0)+IF(A290&gt;=הלוואות!$D$14,IF(מרכז!A290&lt;=הלוואות!$E$14,IF(DAY(מרכז!A290)=הלוואות!$F$14,הלוואות!$G$14,0),0),0)+IF(A290&gt;=הלוואות!$D$15,IF(מרכז!A290&lt;=הלוואות!$E$15,IF(DAY(מרכז!A290)=הלוואות!$F$15,הלוואות!$G$15,0),0),0)+IF(A290&gt;=הלוואות!$D$16,IF(מרכז!A290&lt;=הלוואות!$E$16,IF(DAY(מרכז!A290)=הלוואות!$F$16,הלוואות!$G$16,0),0),0)+IF(A290&gt;=הלוואות!$D$17,IF(מרכז!A290&lt;=הלוואות!$E$17,IF(DAY(מרכז!A290)=הלוואות!$F$17,הלוואות!$G$17,0),0),0)+IF(A290&gt;=הלוואות!$D$18,IF(מרכז!A290&lt;=הלוואות!$E$18,IF(DAY(מרכז!A290)=הלוואות!$F$18,הלוואות!$G$18,0),0),0)+IF(A290&gt;=הלוואות!$D$19,IF(מרכז!A290&lt;=הלוואות!$E$19,IF(DAY(מרכז!A290)=הלוואות!$F$19,הלוואות!$G$19,0),0),0)+IF(A290&gt;=הלוואות!$D$20,IF(מרכז!A290&lt;=הלוואות!$E$20,IF(DAY(מרכז!A290)=הלוואות!$F$20,הלוואות!$G$20,0),0),0)+IF(A290&gt;=הלוואות!$D$21,IF(מרכז!A290&lt;=הלוואות!$E$21,IF(DAY(מרכז!A290)=הלוואות!$F$21,הלוואות!$G$21,0),0),0)+IF(A290&gt;=הלוואות!$D$22,IF(מרכז!A290&lt;=הלוואות!$E$22,IF(DAY(מרכז!A290)=הלוואות!$F$22,הלוואות!$G$22,0),0),0)+IF(A290&gt;=הלוואות!$D$23,IF(מרכז!A290&lt;=הלוואות!$E$23,IF(DAY(מרכז!A290)=הלוואות!$F$23,הלוואות!$G$23,0),0),0)+IF(A290&gt;=הלוואות!$D$24,IF(מרכז!A290&lt;=הלוואות!$E$24,IF(DAY(מרכז!A290)=הלוואות!$F$24,הלוואות!$G$24,0),0),0)+IF(A290&gt;=הלוואות!$D$25,IF(מרכז!A290&lt;=הלוואות!$E$25,IF(DAY(מרכז!A290)=הלוואות!$F$25,הלוואות!$G$25,0),0),0)+IF(A290&gt;=הלוואות!$D$26,IF(מרכז!A290&lt;=הלוואות!$E$26,IF(DAY(מרכז!A290)=הלוואות!$F$26,הלוואות!$G$26,0),0),0)+IF(A290&gt;=הלוואות!$D$27,IF(מרכז!A290&lt;=הלוואות!$E$27,IF(DAY(מרכז!A290)=הלוואות!$F$27,הלוואות!$G$27,0),0),0)+IF(A290&gt;=הלוואות!$D$28,IF(מרכז!A290&lt;=הלוואות!$E$28,IF(DAY(מרכז!A290)=הלוואות!$F$28,הלוואות!$G$28,0),0),0)+IF(A290&gt;=הלוואות!$D$29,IF(מרכז!A290&lt;=הלוואות!$E$29,IF(DAY(מרכז!A290)=הלוואות!$F$29,הלוואות!$G$29,0),0),0)+IF(A290&gt;=הלוואות!$D$30,IF(מרכז!A290&lt;=הלוואות!$E$30,IF(DAY(מרכז!A290)=הלוואות!$F$30,הלוואות!$G$30,0),0),0)+IF(A290&gt;=הלוואות!$D$31,IF(מרכז!A290&lt;=הלוואות!$E$31,IF(DAY(מרכז!A290)=הלוואות!$F$31,הלוואות!$G$31,0),0),0)+IF(A290&gt;=הלוואות!$D$32,IF(מרכז!A290&lt;=הלוואות!$E$32,IF(DAY(מרכז!A290)=הלוואות!$F$32,הלוואות!$G$32,0),0),0)+IF(A290&gt;=הלוואות!$D$33,IF(מרכז!A290&lt;=הלוואות!$E$33,IF(DAY(מרכז!A290)=הלוואות!$F$33,הלוואות!$G$33,0),0),0)+IF(A290&gt;=הלוואות!$D$34,IF(מרכז!A290&lt;=הלוואות!$E$34,IF(DAY(מרכז!A290)=הלוואות!$F$34,הלוואות!$G$34,0),0),0)</f>
        <v>0</v>
      </c>
      <c r="E290" s="93">
        <f>SUMIF(הלוואות!$D$46:$D$65,מרכז!A290,הלוואות!$E$46:$E$65)</f>
        <v>0</v>
      </c>
      <c r="F290" s="93">
        <f>SUMIF(נכנסים!$A$5:$A$5890,מרכז!A290,נכנסים!$B$5:$B$5890)</f>
        <v>0</v>
      </c>
      <c r="G290" s="94"/>
      <c r="H290" s="94"/>
      <c r="I290" s="94"/>
      <c r="J290" s="99">
        <f t="shared" si="4"/>
        <v>50000</v>
      </c>
    </row>
    <row r="291" spans="1:10">
      <c r="A291" s="153">
        <v>45944</v>
      </c>
      <c r="B291" s="93">
        <f>SUMIF(יוצאים!$A$5:$A$5835,מרכז!A291,יוצאים!$D$5:$D$5835)</f>
        <v>0</v>
      </c>
      <c r="C291" s="93">
        <f>HLOOKUP(DAY($A291),'טב.הו"ק'!$G$4:$AK$162,'טב.הו"ק'!$A$162+2,FALSE)</f>
        <v>0</v>
      </c>
      <c r="D291" s="93">
        <f>IF(A291&gt;=הלוואות!$D$5,IF(מרכז!A291&lt;=הלוואות!$E$5,IF(DAY(מרכז!A291)=הלוואות!$F$5,הלוואות!$G$5,0),0),0)+IF(A291&gt;=הלוואות!$D$6,IF(מרכז!A291&lt;=הלוואות!$E$6,IF(DAY(מרכז!A291)=הלוואות!$F$6,הלוואות!$G$6,0),0),0)+IF(A291&gt;=הלוואות!$D$7,IF(מרכז!A291&lt;=הלוואות!$E$7,IF(DAY(מרכז!A291)=הלוואות!$F$7,הלוואות!$G$7,0),0),0)+IF(A291&gt;=הלוואות!$D$8,IF(מרכז!A291&lt;=הלוואות!$E$8,IF(DAY(מרכז!A291)=הלוואות!$F$8,הלוואות!$G$8,0),0),0)+IF(A291&gt;=הלוואות!$D$9,IF(מרכז!A291&lt;=הלוואות!$E$9,IF(DAY(מרכז!A291)=הלוואות!$F$9,הלוואות!$G$9,0),0),0)+IF(A291&gt;=הלוואות!$D$10,IF(מרכז!A291&lt;=הלוואות!$E$10,IF(DAY(מרכז!A291)=הלוואות!$F$10,הלוואות!$G$10,0),0),0)+IF(A291&gt;=הלוואות!$D$11,IF(מרכז!A291&lt;=הלוואות!$E$11,IF(DAY(מרכז!A291)=הלוואות!$F$11,הלוואות!$G$11,0),0),0)+IF(A291&gt;=הלוואות!$D$12,IF(מרכז!A291&lt;=הלוואות!$E$12,IF(DAY(מרכז!A291)=הלוואות!$F$12,הלוואות!$G$12,0),0),0)+IF(A291&gt;=הלוואות!$D$13,IF(מרכז!A291&lt;=הלוואות!$E$13,IF(DAY(מרכז!A291)=הלוואות!$F$13,הלוואות!$G$13,0),0),0)+IF(A291&gt;=הלוואות!$D$14,IF(מרכז!A291&lt;=הלוואות!$E$14,IF(DAY(מרכז!A291)=הלוואות!$F$14,הלוואות!$G$14,0),0),0)+IF(A291&gt;=הלוואות!$D$15,IF(מרכז!A291&lt;=הלוואות!$E$15,IF(DAY(מרכז!A291)=הלוואות!$F$15,הלוואות!$G$15,0),0),0)+IF(A291&gt;=הלוואות!$D$16,IF(מרכז!A291&lt;=הלוואות!$E$16,IF(DAY(מרכז!A291)=הלוואות!$F$16,הלוואות!$G$16,0),0),0)+IF(A291&gt;=הלוואות!$D$17,IF(מרכז!A291&lt;=הלוואות!$E$17,IF(DAY(מרכז!A291)=הלוואות!$F$17,הלוואות!$G$17,0),0),0)+IF(A291&gt;=הלוואות!$D$18,IF(מרכז!A291&lt;=הלוואות!$E$18,IF(DAY(מרכז!A291)=הלוואות!$F$18,הלוואות!$G$18,0),0),0)+IF(A291&gt;=הלוואות!$D$19,IF(מרכז!A291&lt;=הלוואות!$E$19,IF(DAY(מרכז!A291)=הלוואות!$F$19,הלוואות!$G$19,0),0),0)+IF(A291&gt;=הלוואות!$D$20,IF(מרכז!A291&lt;=הלוואות!$E$20,IF(DAY(מרכז!A291)=הלוואות!$F$20,הלוואות!$G$20,0),0),0)+IF(A291&gt;=הלוואות!$D$21,IF(מרכז!A291&lt;=הלוואות!$E$21,IF(DAY(מרכז!A291)=הלוואות!$F$21,הלוואות!$G$21,0),0),0)+IF(A291&gt;=הלוואות!$D$22,IF(מרכז!A291&lt;=הלוואות!$E$22,IF(DAY(מרכז!A291)=הלוואות!$F$22,הלוואות!$G$22,0),0),0)+IF(A291&gt;=הלוואות!$D$23,IF(מרכז!A291&lt;=הלוואות!$E$23,IF(DAY(מרכז!A291)=הלוואות!$F$23,הלוואות!$G$23,0),0),0)+IF(A291&gt;=הלוואות!$D$24,IF(מרכז!A291&lt;=הלוואות!$E$24,IF(DAY(מרכז!A291)=הלוואות!$F$24,הלוואות!$G$24,0),0),0)+IF(A291&gt;=הלוואות!$D$25,IF(מרכז!A291&lt;=הלוואות!$E$25,IF(DAY(מרכז!A291)=הלוואות!$F$25,הלוואות!$G$25,0),0),0)+IF(A291&gt;=הלוואות!$D$26,IF(מרכז!A291&lt;=הלוואות!$E$26,IF(DAY(מרכז!A291)=הלוואות!$F$26,הלוואות!$G$26,0),0),0)+IF(A291&gt;=הלוואות!$D$27,IF(מרכז!A291&lt;=הלוואות!$E$27,IF(DAY(מרכז!A291)=הלוואות!$F$27,הלוואות!$G$27,0),0),0)+IF(A291&gt;=הלוואות!$D$28,IF(מרכז!A291&lt;=הלוואות!$E$28,IF(DAY(מרכז!A291)=הלוואות!$F$28,הלוואות!$G$28,0),0),0)+IF(A291&gt;=הלוואות!$D$29,IF(מרכז!A291&lt;=הלוואות!$E$29,IF(DAY(מרכז!A291)=הלוואות!$F$29,הלוואות!$G$29,0),0),0)+IF(A291&gt;=הלוואות!$D$30,IF(מרכז!A291&lt;=הלוואות!$E$30,IF(DAY(מרכז!A291)=הלוואות!$F$30,הלוואות!$G$30,0),0),0)+IF(A291&gt;=הלוואות!$D$31,IF(מרכז!A291&lt;=הלוואות!$E$31,IF(DAY(מרכז!A291)=הלוואות!$F$31,הלוואות!$G$31,0),0),0)+IF(A291&gt;=הלוואות!$D$32,IF(מרכז!A291&lt;=הלוואות!$E$32,IF(DAY(מרכז!A291)=הלוואות!$F$32,הלוואות!$G$32,0),0),0)+IF(A291&gt;=הלוואות!$D$33,IF(מרכז!A291&lt;=הלוואות!$E$33,IF(DAY(מרכז!A291)=הלוואות!$F$33,הלוואות!$G$33,0),0),0)+IF(A291&gt;=הלוואות!$D$34,IF(מרכז!A291&lt;=הלוואות!$E$34,IF(DAY(מרכז!A291)=הלוואות!$F$34,הלוואות!$G$34,0),0),0)</f>
        <v>0</v>
      </c>
      <c r="E291" s="93">
        <f>SUMIF(הלוואות!$D$46:$D$65,מרכז!A291,הלוואות!$E$46:$E$65)</f>
        <v>0</v>
      </c>
      <c r="F291" s="93">
        <f>SUMIF(נכנסים!$A$5:$A$5890,מרכז!A291,נכנסים!$B$5:$B$5890)</f>
        <v>0</v>
      </c>
      <c r="G291" s="94"/>
      <c r="H291" s="94"/>
      <c r="I291" s="94"/>
      <c r="J291" s="99">
        <f t="shared" si="4"/>
        <v>50000</v>
      </c>
    </row>
    <row r="292" spans="1:10">
      <c r="A292" s="153">
        <v>45945</v>
      </c>
      <c r="B292" s="93">
        <f>SUMIF(יוצאים!$A$5:$A$5835,מרכז!A292,יוצאים!$D$5:$D$5835)</f>
        <v>0</v>
      </c>
      <c r="C292" s="93">
        <f>HLOOKUP(DAY($A292),'טב.הו"ק'!$G$4:$AK$162,'טב.הו"ק'!$A$162+2,FALSE)</f>
        <v>0</v>
      </c>
      <c r="D292" s="93">
        <f>IF(A292&gt;=הלוואות!$D$5,IF(מרכז!A292&lt;=הלוואות!$E$5,IF(DAY(מרכז!A292)=הלוואות!$F$5,הלוואות!$G$5,0),0),0)+IF(A292&gt;=הלוואות!$D$6,IF(מרכז!A292&lt;=הלוואות!$E$6,IF(DAY(מרכז!A292)=הלוואות!$F$6,הלוואות!$G$6,0),0),0)+IF(A292&gt;=הלוואות!$D$7,IF(מרכז!A292&lt;=הלוואות!$E$7,IF(DAY(מרכז!A292)=הלוואות!$F$7,הלוואות!$G$7,0),0),0)+IF(A292&gt;=הלוואות!$D$8,IF(מרכז!A292&lt;=הלוואות!$E$8,IF(DAY(מרכז!A292)=הלוואות!$F$8,הלוואות!$G$8,0),0),0)+IF(A292&gt;=הלוואות!$D$9,IF(מרכז!A292&lt;=הלוואות!$E$9,IF(DAY(מרכז!A292)=הלוואות!$F$9,הלוואות!$G$9,0),0),0)+IF(A292&gt;=הלוואות!$D$10,IF(מרכז!A292&lt;=הלוואות!$E$10,IF(DAY(מרכז!A292)=הלוואות!$F$10,הלוואות!$G$10,0),0),0)+IF(A292&gt;=הלוואות!$D$11,IF(מרכז!A292&lt;=הלוואות!$E$11,IF(DAY(מרכז!A292)=הלוואות!$F$11,הלוואות!$G$11,0),0),0)+IF(A292&gt;=הלוואות!$D$12,IF(מרכז!A292&lt;=הלוואות!$E$12,IF(DAY(מרכז!A292)=הלוואות!$F$12,הלוואות!$G$12,0),0),0)+IF(A292&gt;=הלוואות!$D$13,IF(מרכז!A292&lt;=הלוואות!$E$13,IF(DAY(מרכז!A292)=הלוואות!$F$13,הלוואות!$G$13,0),0),0)+IF(A292&gt;=הלוואות!$D$14,IF(מרכז!A292&lt;=הלוואות!$E$14,IF(DAY(מרכז!A292)=הלוואות!$F$14,הלוואות!$G$14,0),0),0)+IF(A292&gt;=הלוואות!$D$15,IF(מרכז!A292&lt;=הלוואות!$E$15,IF(DAY(מרכז!A292)=הלוואות!$F$15,הלוואות!$G$15,0),0),0)+IF(A292&gt;=הלוואות!$D$16,IF(מרכז!A292&lt;=הלוואות!$E$16,IF(DAY(מרכז!A292)=הלוואות!$F$16,הלוואות!$G$16,0),0),0)+IF(A292&gt;=הלוואות!$D$17,IF(מרכז!A292&lt;=הלוואות!$E$17,IF(DAY(מרכז!A292)=הלוואות!$F$17,הלוואות!$G$17,0),0),0)+IF(A292&gt;=הלוואות!$D$18,IF(מרכז!A292&lt;=הלוואות!$E$18,IF(DAY(מרכז!A292)=הלוואות!$F$18,הלוואות!$G$18,0),0),0)+IF(A292&gt;=הלוואות!$D$19,IF(מרכז!A292&lt;=הלוואות!$E$19,IF(DAY(מרכז!A292)=הלוואות!$F$19,הלוואות!$G$19,0),0),0)+IF(A292&gt;=הלוואות!$D$20,IF(מרכז!A292&lt;=הלוואות!$E$20,IF(DAY(מרכז!A292)=הלוואות!$F$20,הלוואות!$G$20,0),0),0)+IF(A292&gt;=הלוואות!$D$21,IF(מרכז!A292&lt;=הלוואות!$E$21,IF(DAY(מרכז!A292)=הלוואות!$F$21,הלוואות!$G$21,0),0),0)+IF(A292&gt;=הלוואות!$D$22,IF(מרכז!A292&lt;=הלוואות!$E$22,IF(DAY(מרכז!A292)=הלוואות!$F$22,הלוואות!$G$22,0),0),0)+IF(A292&gt;=הלוואות!$D$23,IF(מרכז!A292&lt;=הלוואות!$E$23,IF(DAY(מרכז!A292)=הלוואות!$F$23,הלוואות!$G$23,0),0),0)+IF(A292&gt;=הלוואות!$D$24,IF(מרכז!A292&lt;=הלוואות!$E$24,IF(DAY(מרכז!A292)=הלוואות!$F$24,הלוואות!$G$24,0),0),0)+IF(A292&gt;=הלוואות!$D$25,IF(מרכז!A292&lt;=הלוואות!$E$25,IF(DAY(מרכז!A292)=הלוואות!$F$25,הלוואות!$G$25,0),0),0)+IF(A292&gt;=הלוואות!$D$26,IF(מרכז!A292&lt;=הלוואות!$E$26,IF(DAY(מרכז!A292)=הלוואות!$F$26,הלוואות!$G$26,0),0),0)+IF(A292&gt;=הלוואות!$D$27,IF(מרכז!A292&lt;=הלוואות!$E$27,IF(DAY(מרכז!A292)=הלוואות!$F$27,הלוואות!$G$27,0),0),0)+IF(A292&gt;=הלוואות!$D$28,IF(מרכז!A292&lt;=הלוואות!$E$28,IF(DAY(מרכז!A292)=הלוואות!$F$28,הלוואות!$G$28,0),0),0)+IF(A292&gt;=הלוואות!$D$29,IF(מרכז!A292&lt;=הלוואות!$E$29,IF(DAY(מרכז!A292)=הלוואות!$F$29,הלוואות!$G$29,0),0),0)+IF(A292&gt;=הלוואות!$D$30,IF(מרכז!A292&lt;=הלוואות!$E$30,IF(DAY(מרכז!A292)=הלוואות!$F$30,הלוואות!$G$30,0),0),0)+IF(A292&gt;=הלוואות!$D$31,IF(מרכז!A292&lt;=הלוואות!$E$31,IF(DAY(מרכז!A292)=הלוואות!$F$31,הלוואות!$G$31,0),0),0)+IF(A292&gt;=הלוואות!$D$32,IF(מרכז!A292&lt;=הלוואות!$E$32,IF(DAY(מרכז!A292)=הלוואות!$F$32,הלוואות!$G$32,0),0),0)+IF(A292&gt;=הלוואות!$D$33,IF(מרכז!A292&lt;=הלוואות!$E$33,IF(DAY(מרכז!A292)=הלוואות!$F$33,הלוואות!$G$33,0),0),0)+IF(A292&gt;=הלוואות!$D$34,IF(מרכז!A292&lt;=הלוואות!$E$34,IF(DAY(מרכז!A292)=הלוואות!$F$34,הלוואות!$G$34,0),0),0)</f>
        <v>0</v>
      </c>
      <c r="E292" s="93">
        <f>SUMIF(הלוואות!$D$46:$D$65,מרכז!A292,הלוואות!$E$46:$E$65)</f>
        <v>0</v>
      </c>
      <c r="F292" s="93">
        <f>SUMIF(נכנסים!$A$5:$A$5890,מרכז!A292,נכנסים!$B$5:$B$5890)</f>
        <v>0</v>
      </c>
      <c r="G292" s="94"/>
      <c r="H292" s="94"/>
      <c r="I292" s="94"/>
      <c r="J292" s="99">
        <f t="shared" si="4"/>
        <v>50000</v>
      </c>
    </row>
    <row r="293" spans="1:10">
      <c r="A293" s="153">
        <v>45946</v>
      </c>
      <c r="B293" s="93">
        <f>SUMIF(יוצאים!$A$5:$A$5835,מרכז!A293,יוצאים!$D$5:$D$5835)</f>
        <v>0</v>
      </c>
      <c r="C293" s="93">
        <f>HLOOKUP(DAY($A293),'טב.הו"ק'!$G$4:$AK$162,'טב.הו"ק'!$A$162+2,FALSE)</f>
        <v>0</v>
      </c>
      <c r="D293" s="93">
        <f>IF(A293&gt;=הלוואות!$D$5,IF(מרכז!A293&lt;=הלוואות!$E$5,IF(DAY(מרכז!A293)=הלוואות!$F$5,הלוואות!$G$5,0),0),0)+IF(A293&gt;=הלוואות!$D$6,IF(מרכז!A293&lt;=הלוואות!$E$6,IF(DAY(מרכז!A293)=הלוואות!$F$6,הלוואות!$G$6,0),0),0)+IF(A293&gt;=הלוואות!$D$7,IF(מרכז!A293&lt;=הלוואות!$E$7,IF(DAY(מרכז!A293)=הלוואות!$F$7,הלוואות!$G$7,0),0),0)+IF(A293&gt;=הלוואות!$D$8,IF(מרכז!A293&lt;=הלוואות!$E$8,IF(DAY(מרכז!A293)=הלוואות!$F$8,הלוואות!$G$8,0),0),0)+IF(A293&gt;=הלוואות!$D$9,IF(מרכז!A293&lt;=הלוואות!$E$9,IF(DAY(מרכז!A293)=הלוואות!$F$9,הלוואות!$G$9,0),0),0)+IF(A293&gt;=הלוואות!$D$10,IF(מרכז!A293&lt;=הלוואות!$E$10,IF(DAY(מרכז!A293)=הלוואות!$F$10,הלוואות!$G$10,0),0),0)+IF(A293&gt;=הלוואות!$D$11,IF(מרכז!A293&lt;=הלוואות!$E$11,IF(DAY(מרכז!A293)=הלוואות!$F$11,הלוואות!$G$11,0),0),0)+IF(A293&gt;=הלוואות!$D$12,IF(מרכז!A293&lt;=הלוואות!$E$12,IF(DAY(מרכז!A293)=הלוואות!$F$12,הלוואות!$G$12,0),0),0)+IF(A293&gt;=הלוואות!$D$13,IF(מרכז!A293&lt;=הלוואות!$E$13,IF(DAY(מרכז!A293)=הלוואות!$F$13,הלוואות!$G$13,0),0),0)+IF(A293&gt;=הלוואות!$D$14,IF(מרכז!A293&lt;=הלוואות!$E$14,IF(DAY(מרכז!A293)=הלוואות!$F$14,הלוואות!$G$14,0),0),0)+IF(A293&gt;=הלוואות!$D$15,IF(מרכז!A293&lt;=הלוואות!$E$15,IF(DAY(מרכז!A293)=הלוואות!$F$15,הלוואות!$G$15,0),0),0)+IF(A293&gt;=הלוואות!$D$16,IF(מרכז!A293&lt;=הלוואות!$E$16,IF(DAY(מרכז!A293)=הלוואות!$F$16,הלוואות!$G$16,0),0),0)+IF(A293&gt;=הלוואות!$D$17,IF(מרכז!A293&lt;=הלוואות!$E$17,IF(DAY(מרכז!A293)=הלוואות!$F$17,הלוואות!$G$17,0),0),0)+IF(A293&gt;=הלוואות!$D$18,IF(מרכז!A293&lt;=הלוואות!$E$18,IF(DAY(מרכז!A293)=הלוואות!$F$18,הלוואות!$G$18,0),0),0)+IF(A293&gt;=הלוואות!$D$19,IF(מרכז!A293&lt;=הלוואות!$E$19,IF(DAY(מרכז!A293)=הלוואות!$F$19,הלוואות!$G$19,0),0),0)+IF(A293&gt;=הלוואות!$D$20,IF(מרכז!A293&lt;=הלוואות!$E$20,IF(DAY(מרכז!A293)=הלוואות!$F$20,הלוואות!$G$20,0),0),0)+IF(A293&gt;=הלוואות!$D$21,IF(מרכז!A293&lt;=הלוואות!$E$21,IF(DAY(מרכז!A293)=הלוואות!$F$21,הלוואות!$G$21,0),0),0)+IF(A293&gt;=הלוואות!$D$22,IF(מרכז!A293&lt;=הלוואות!$E$22,IF(DAY(מרכז!A293)=הלוואות!$F$22,הלוואות!$G$22,0),0),0)+IF(A293&gt;=הלוואות!$D$23,IF(מרכז!A293&lt;=הלוואות!$E$23,IF(DAY(מרכז!A293)=הלוואות!$F$23,הלוואות!$G$23,0),0),0)+IF(A293&gt;=הלוואות!$D$24,IF(מרכז!A293&lt;=הלוואות!$E$24,IF(DAY(מרכז!A293)=הלוואות!$F$24,הלוואות!$G$24,0),0),0)+IF(A293&gt;=הלוואות!$D$25,IF(מרכז!A293&lt;=הלוואות!$E$25,IF(DAY(מרכז!A293)=הלוואות!$F$25,הלוואות!$G$25,0),0),0)+IF(A293&gt;=הלוואות!$D$26,IF(מרכז!A293&lt;=הלוואות!$E$26,IF(DAY(מרכז!A293)=הלוואות!$F$26,הלוואות!$G$26,0),0),0)+IF(A293&gt;=הלוואות!$D$27,IF(מרכז!A293&lt;=הלוואות!$E$27,IF(DAY(מרכז!A293)=הלוואות!$F$27,הלוואות!$G$27,0),0),0)+IF(A293&gt;=הלוואות!$D$28,IF(מרכז!A293&lt;=הלוואות!$E$28,IF(DAY(מרכז!A293)=הלוואות!$F$28,הלוואות!$G$28,0),0),0)+IF(A293&gt;=הלוואות!$D$29,IF(מרכז!A293&lt;=הלוואות!$E$29,IF(DAY(מרכז!A293)=הלוואות!$F$29,הלוואות!$G$29,0),0),0)+IF(A293&gt;=הלוואות!$D$30,IF(מרכז!A293&lt;=הלוואות!$E$30,IF(DAY(מרכז!A293)=הלוואות!$F$30,הלוואות!$G$30,0),0),0)+IF(A293&gt;=הלוואות!$D$31,IF(מרכז!A293&lt;=הלוואות!$E$31,IF(DAY(מרכז!A293)=הלוואות!$F$31,הלוואות!$G$31,0),0),0)+IF(A293&gt;=הלוואות!$D$32,IF(מרכז!A293&lt;=הלוואות!$E$32,IF(DAY(מרכז!A293)=הלוואות!$F$32,הלוואות!$G$32,0),0),0)+IF(A293&gt;=הלוואות!$D$33,IF(מרכז!A293&lt;=הלוואות!$E$33,IF(DAY(מרכז!A293)=הלוואות!$F$33,הלוואות!$G$33,0),0),0)+IF(A293&gt;=הלוואות!$D$34,IF(מרכז!A293&lt;=הלוואות!$E$34,IF(DAY(מרכז!A293)=הלוואות!$F$34,הלוואות!$G$34,0),0),0)</f>
        <v>0</v>
      </c>
      <c r="E293" s="93">
        <f>SUMIF(הלוואות!$D$46:$D$65,מרכז!A293,הלוואות!$E$46:$E$65)</f>
        <v>0</v>
      </c>
      <c r="F293" s="93">
        <f>SUMIF(נכנסים!$A$5:$A$5890,מרכז!A293,נכנסים!$B$5:$B$5890)</f>
        <v>0</v>
      </c>
      <c r="G293" s="94"/>
      <c r="H293" s="94"/>
      <c r="I293" s="94"/>
      <c r="J293" s="99">
        <f t="shared" si="4"/>
        <v>50000</v>
      </c>
    </row>
    <row r="294" spans="1:10">
      <c r="A294" s="153">
        <v>45947</v>
      </c>
      <c r="B294" s="93">
        <f>SUMIF(יוצאים!$A$5:$A$5835,מרכז!A294,יוצאים!$D$5:$D$5835)</f>
        <v>0</v>
      </c>
      <c r="C294" s="93">
        <f>HLOOKUP(DAY($A294),'טב.הו"ק'!$G$4:$AK$162,'טב.הו"ק'!$A$162+2,FALSE)</f>
        <v>0</v>
      </c>
      <c r="D294" s="93">
        <f>IF(A294&gt;=הלוואות!$D$5,IF(מרכז!A294&lt;=הלוואות!$E$5,IF(DAY(מרכז!A294)=הלוואות!$F$5,הלוואות!$G$5,0),0),0)+IF(A294&gt;=הלוואות!$D$6,IF(מרכז!A294&lt;=הלוואות!$E$6,IF(DAY(מרכז!A294)=הלוואות!$F$6,הלוואות!$G$6,0),0),0)+IF(A294&gt;=הלוואות!$D$7,IF(מרכז!A294&lt;=הלוואות!$E$7,IF(DAY(מרכז!A294)=הלוואות!$F$7,הלוואות!$G$7,0),0),0)+IF(A294&gt;=הלוואות!$D$8,IF(מרכז!A294&lt;=הלוואות!$E$8,IF(DAY(מרכז!A294)=הלוואות!$F$8,הלוואות!$G$8,0),0),0)+IF(A294&gt;=הלוואות!$D$9,IF(מרכז!A294&lt;=הלוואות!$E$9,IF(DAY(מרכז!A294)=הלוואות!$F$9,הלוואות!$G$9,0),0),0)+IF(A294&gt;=הלוואות!$D$10,IF(מרכז!A294&lt;=הלוואות!$E$10,IF(DAY(מרכז!A294)=הלוואות!$F$10,הלוואות!$G$10,0),0),0)+IF(A294&gt;=הלוואות!$D$11,IF(מרכז!A294&lt;=הלוואות!$E$11,IF(DAY(מרכז!A294)=הלוואות!$F$11,הלוואות!$G$11,0),0),0)+IF(A294&gt;=הלוואות!$D$12,IF(מרכז!A294&lt;=הלוואות!$E$12,IF(DAY(מרכז!A294)=הלוואות!$F$12,הלוואות!$G$12,0),0),0)+IF(A294&gt;=הלוואות!$D$13,IF(מרכז!A294&lt;=הלוואות!$E$13,IF(DAY(מרכז!A294)=הלוואות!$F$13,הלוואות!$G$13,0),0),0)+IF(A294&gt;=הלוואות!$D$14,IF(מרכז!A294&lt;=הלוואות!$E$14,IF(DAY(מרכז!A294)=הלוואות!$F$14,הלוואות!$G$14,0),0),0)+IF(A294&gt;=הלוואות!$D$15,IF(מרכז!A294&lt;=הלוואות!$E$15,IF(DAY(מרכז!A294)=הלוואות!$F$15,הלוואות!$G$15,0),0),0)+IF(A294&gt;=הלוואות!$D$16,IF(מרכז!A294&lt;=הלוואות!$E$16,IF(DAY(מרכז!A294)=הלוואות!$F$16,הלוואות!$G$16,0),0),0)+IF(A294&gt;=הלוואות!$D$17,IF(מרכז!A294&lt;=הלוואות!$E$17,IF(DAY(מרכז!A294)=הלוואות!$F$17,הלוואות!$G$17,0),0),0)+IF(A294&gt;=הלוואות!$D$18,IF(מרכז!A294&lt;=הלוואות!$E$18,IF(DAY(מרכז!A294)=הלוואות!$F$18,הלוואות!$G$18,0),0),0)+IF(A294&gt;=הלוואות!$D$19,IF(מרכז!A294&lt;=הלוואות!$E$19,IF(DAY(מרכז!A294)=הלוואות!$F$19,הלוואות!$G$19,0),0),0)+IF(A294&gt;=הלוואות!$D$20,IF(מרכז!A294&lt;=הלוואות!$E$20,IF(DAY(מרכז!A294)=הלוואות!$F$20,הלוואות!$G$20,0),0),0)+IF(A294&gt;=הלוואות!$D$21,IF(מרכז!A294&lt;=הלוואות!$E$21,IF(DAY(מרכז!A294)=הלוואות!$F$21,הלוואות!$G$21,0),0),0)+IF(A294&gt;=הלוואות!$D$22,IF(מרכז!A294&lt;=הלוואות!$E$22,IF(DAY(מרכז!A294)=הלוואות!$F$22,הלוואות!$G$22,0),0),0)+IF(A294&gt;=הלוואות!$D$23,IF(מרכז!A294&lt;=הלוואות!$E$23,IF(DAY(מרכז!A294)=הלוואות!$F$23,הלוואות!$G$23,0),0),0)+IF(A294&gt;=הלוואות!$D$24,IF(מרכז!A294&lt;=הלוואות!$E$24,IF(DAY(מרכז!A294)=הלוואות!$F$24,הלוואות!$G$24,0),0),0)+IF(A294&gt;=הלוואות!$D$25,IF(מרכז!A294&lt;=הלוואות!$E$25,IF(DAY(מרכז!A294)=הלוואות!$F$25,הלוואות!$G$25,0),0),0)+IF(A294&gt;=הלוואות!$D$26,IF(מרכז!A294&lt;=הלוואות!$E$26,IF(DAY(מרכז!A294)=הלוואות!$F$26,הלוואות!$G$26,0),0),0)+IF(A294&gt;=הלוואות!$D$27,IF(מרכז!A294&lt;=הלוואות!$E$27,IF(DAY(מרכז!A294)=הלוואות!$F$27,הלוואות!$G$27,0),0),0)+IF(A294&gt;=הלוואות!$D$28,IF(מרכז!A294&lt;=הלוואות!$E$28,IF(DAY(מרכז!A294)=הלוואות!$F$28,הלוואות!$G$28,0),0),0)+IF(A294&gt;=הלוואות!$D$29,IF(מרכז!A294&lt;=הלוואות!$E$29,IF(DAY(מרכז!A294)=הלוואות!$F$29,הלוואות!$G$29,0),0),0)+IF(A294&gt;=הלוואות!$D$30,IF(מרכז!A294&lt;=הלוואות!$E$30,IF(DAY(מרכז!A294)=הלוואות!$F$30,הלוואות!$G$30,0),0),0)+IF(A294&gt;=הלוואות!$D$31,IF(מרכז!A294&lt;=הלוואות!$E$31,IF(DAY(מרכז!A294)=הלוואות!$F$31,הלוואות!$G$31,0),0),0)+IF(A294&gt;=הלוואות!$D$32,IF(מרכז!A294&lt;=הלוואות!$E$32,IF(DAY(מרכז!A294)=הלוואות!$F$32,הלוואות!$G$32,0),0),0)+IF(A294&gt;=הלוואות!$D$33,IF(מרכז!A294&lt;=הלוואות!$E$33,IF(DAY(מרכז!A294)=הלוואות!$F$33,הלוואות!$G$33,0),0),0)+IF(A294&gt;=הלוואות!$D$34,IF(מרכז!A294&lt;=הלוואות!$E$34,IF(DAY(מרכז!A294)=הלוואות!$F$34,הלוואות!$G$34,0),0),0)</f>
        <v>0</v>
      </c>
      <c r="E294" s="93">
        <f>SUMIF(הלוואות!$D$46:$D$65,מרכז!A294,הלוואות!$E$46:$E$65)</f>
        <v>0</v>
      </c>
      <c r="F294" s="93">
        <f>SUMIF(נכנסים!$A$5:$A$5890,מרכז!A294,נכנסים!$B$5:$B$5890)</f>
        <v>0</v>
      </c>
      <c r="G294" s="94"/>
      <c r="H294" s="94"/>
      <c r="I294" s="94"/>
      <c r="J294" s="99">
        <f t="shared" si="4"/>
        <v>50000</v>
      </c>
    </row>
    <row r="295" spans="1:10">
      <c r="A295" s="153">
        <v>45948</v>
      </c>
      <c r="B295" s="93">
        <f>SUMIF(יוצאים!$A$5:$A$5835,מרכז!A295,יוצאים!$D$5:$D$5835)</f>
        <v>0</v>
      </c>
      <c r="C295" s="93">
        <f>HLOOKUP(DAY($A295),'טב.הו"ק'!$G$4:$AK$162,'טב.הו"ק'!$A$162+2,FALSE)</f>
        <v>0</v>
      </c>
      <c r="D295" s="93">
        <f>IF(A295&gt;=הלוואות!$D$5,IF(מרכז!A295&lt;=הלוואות!$E$5,IF(DAY(מרכז!A295)=הלוואות!$F$5,הלוואות!$G$5,0),0),0)+IF(A295&gt;=הלוואות!$D$6,IF(מרכז!A295&lt;=הלוואות!$E$6,IF(DAY(מרכז!A295)=הלוואות!$F$6,הלוואות!$G$6,0),0),0)+IF(A295&gt;=הלוואות!$D$7,IF(מרכז!A295&lt;=הלוואות!$E$7,IF(DAY(מרכז!A295)=הלוואות!$F$7,הלוואות!$G$7,0),0),0)+IF(A295&gt;=הלוואות!$D$8,IF(מרכז!A295&lt;=הלוואות!$E$8,IF(DAY(מרכז!A295)=הלוואות!$F$8,הלוואות!$G$8,0),0),0)+IF(A295&gt;=הלוואות!$D$9,IF(מרכז!A295&lt;=הלוואות!$E$9,IF(DAY(מרכז!A295)=הלוואות!$F$9,הלוואות!$G$9,0),0),0)+IF(A295&gt;=הלוואות!$D$10,IF(מרכז!A295&lt;=הלוואות!$E$10,IF(DAY(מרכז!A295)=הלוואות!$F$10,הלוואות!$G$10,0),0),0)+IF(A295&gt;=הלוואות!$D$11,IF(מרכז!A295&lt;=הלוואות!$E$11,IF(DAY(מרכז!A295)=הלוואות!$F$11,הלוואות!$G$11,0),0),0)+IF(A295&gt;=הלוואות!$D$12,IF(מרכז!A295&lt;=הלוואות!$E$12,IF(DAY(מרכז!A295)=הלוואות!$F$12,הלוואות!$G$12,0),0),0)+IF(A295&gt;=הלוואות!$D$13,IF(מרכז!A295&lt;=הלוואות!$E$13,IF(DAY(מרכז!A295)=הלוואות!$F$13,הלוואות!$G$13,0),0),0)+IF(A295&gt;=הלוואות!$D$14,IF(מרכז!A295&lt;=הלוואות!$E$14,IF(DAY(מרכז!A295)=הלוואות!$F$14,הלוואות!$G$14,0),0),0)+IF(A295&gt;=הלוואות!$D$15,IF(מרכז!A295&lt;=הלוואות!$E$15,IF(DAY(מרכז!A295)=הלוואות!$F$15,הלוואות!$G$15,0),0),0)+IF(A295&gt;=הלוואות!$D$16,IF(מרכז!A295&lt;=הלוואות!$E$16,IF(DAY(מרכז!A295)=הלוואות!$F$16,הלוואות!$G$16,0),0),0)+IF(A295&gt;=הלוואות!$D$17,IF(מרכז!A295&lt;=הלוואות!$E$17,IF(DAY(מרכז!A295)=הלוואות!$F$17,הלוואות!$G$17,0),0),0)+IF(A295&gt;=הלוואות!$D$18,IF(מרכז!A295&lt;=הלוואות!$E$18,IF(DAY(מרכז!A295)=הלוואות!$F$18,הלוואות!$G$18,0),0),0)+IF(A295&gt;=הלוואות!$D$19,IF(מרכז!A295&lt;=הלוואות!$E$19,IF(DAY(מרכז!A295)=הלוואות!$F$19,הלוואות!$G$19,0),0),0)+IF(A295&gt;=הלוואות!$D$20,IF(מרכז!A295&lt;=הלוואות!$E$20,IF(DAY(מרכז!A295)=הלוואות!$F$20,הלוואות!$G$20,0),0),0)+IF(A295&gt;=הלוואות!$D$21,IF(מרכז!A295&lt;=הלוואות!$E$21,IF(DAY(מרכז!A295)=הלוואות!$F$21,הלוואות!$G$21,0),0),0)+IF(A295&gt;=הלוואות!$D$22,IF(מרכז!A295&lt;=הלוואות!$E$22,IF(DAY(מרכז!A295)=הלוואות!$F$22,הלוואות!$G$22,0),0),0)+IF(A295&gt;=הלוואות!$D$23,IF(מרכז!A295&lt;=הלוואות!$E$23,IF(DAY(מרכז!A295)=הלוואות!$F$23,הלוואות!$G$23,0),0),0)+IF(A295&gt;=הלוואות!$D$24,IF(מרכז!A295&lt;=הלוואות!$E$24,IF(DAY(מרכז!A295)=הלוואות!$F$24,הלוואות!$G$24,0),0),0)+IF(A295&gt;=הלוואות!$D$25,IF(מרכז!A295&lt;=הלוואות!$E$25,IF(DAY(מרכז!A295)=הלוואות!$F$25,הלוואות!$G$25,0),0),0)+IF(A295&gt;=הלוואות!$D$26,IF(מרכז!A295&lt;=הלוואות!$E$26,IF(DAY(מרכז!A295)=הלוואות!$F$26,הלוואות!$G$26,0),0),0)+IF(A295&gt;=הלוואות!$D$27,IF(מרכז!A295&lt;=הלוואות!$E$27,IF(DAY(מרכז!A295)=הלוואות!$F$27,הלוואות!$G$27,0),0),0)+IF(A295&gt;=הלוואות!$D$28,IF(מרכז!A295&lt;=הלוואות!$E$28,IF(DAY(מרכז!A295)=הלוואות!$F$28,הלוואות!$G$28,0),0),0)+IF(A295&gt;=הלוואות!$D$29,IF(מרכז!A295&lt;=הלוואות!$E$29,IF(DAY(מרכז!A295)=הלוואות!$F$29,הלוואות!$G$29,0),0),0)+IF(A295&gt;=הלוואות!$D$30,IF(מרכז!A295&lt;=הלוואות!$E$30,IF(DAY(מרכז!A295)=הלוואות!$F$30,הלוואות!$G$30,0),0),0)+IF(A295&gt;=הלוואות!$D$31,IF(מרכז!A295&lt;=הלוואות!$E$31,IF(DAY(מרכז!A295)=הלוואות!$F$31,הלוואות!$G$31,0),0),0)+IF(A295&gt;=הלוואות!$D$32,IF(מרכז!A295&lt;=הלוואות!$E$32,IF(DAY(מרכז!A295)=הלוואות!$F$32,הלוואות!$G$32,0),0),0)+IF(A295&gt;=הלוואות!$D$33,IF(מרכז!A295&lt;=הלוואות!$E$33,IF(DAY(מרכז!A295)=הלוואות!$F$33,הלוואות!$G$33,0),0),0)+IF(A295&gt;=הלוואות!$D$34,IF(מרכז!A295&lt;=הלוואות!$E$34,IF(DAY(מרכז!A295)=הלוואות!$F$34,הלוואות!$G$34,0),0),0)</f>
        <v>0</v>
      </c>
      <c r="E295" s="93">
        <f>SUMIF(הלוואות!$D$46:$D$65,מרכז!A295,הלוואות!$E$46:$E$65)</f>
        <v>0</v>
      </c>
      <c r="F295" s="93">
        <f>SUMIF(נכנסים!$A$5:$A$5890,מרכז!A295,נכנסים!$B$5:$B$5890)</f>
        <v>0</v>
      </c>
      <c r="G295" s="94"/>
      <c r="H295" s="94"/>
      <c r="I295" s="94"/>
      <c r="J295" s="99">
        <f t="shared" si="4"/>
        <v>50000</v>
      </c>
    </row>
    <row r="296" spans="1:10">
      <c r="A296" s="153">
        <v>45949</v>
      </c>
      <c r="B296" s="93">
        <f>SUMIF(יוצאים!$A$5:$A$5835,מרכז!A296,יוצאים!$D$5:$D$5835)</f>
        <v>0</v>
      </c>
      <c r="C296" s="93">
        <f>HLOOKUP(DAY($A296),'טב.הו"ק'!$G$4:$AK$162,'טב.הו"ק'!$A$162+2,FALSE)</f>
        <v>0</v>
      </c>
      <c r="D296" s="93">
        <f>IF(A296&gt;=הלוואות!$D$5,IF(מרכז!A296&lt;=הלוואות!$E$5,IF(DAY(מרכז!A296)=הלוואות!$F$5,הלוואות!$G$5,0),0),0)+IF(A296&gt;=הלוואות!$D$6,IF(מרכז!A296&lt;=הלוואות!$E$6,IF(DAY(מרכז!A296)=הלוואות!$F$6,הלוואות!$G$6,0),0),0)+IF(A296&gt;=הלוואות!$D$7,IF(מרכז!A296&lt;=הלוואות!$E$7,IF(DAY(מרכז!A296)=הלוואות!$F$7,הלוואות!$G$7,0),0),0)+IF(A296&gt;=הלוואות!$D$8,IF(מרכז!A296&lt;=הלוואות!$E$8,IF(DAY(מרכז!A296)=הלוואות!$F$8,הלוואות!$G$8,0),0),0)+IF(A296&gt;=הלוואות!$D$9,IF(מרכז!A296&lt;=הלוואות!$E$9,IF(DAY(מרכז!A296)=הלוואות!$F$9,הלוואות!$G$9,0),0),0)+IF(A296&gt;=הלוואות!$D$10,IF(מרכז!A296&lt;=הלוואות!$E$10,IF(DAY(מרכז!A296)=הלוואות!$F$10,הלוואות!$G$10,0),0),0)+IF(A296&gt;=הלוואות!$D$11,IF(מרכז!A296&lt;=הלוואות!$E$11,IF(DAY(מרכז!A296)=הלוואות!$F$11,הלוואות!$G$11,0),0),0)+IF(A296&gt;=הלוואות!$D$12,IF(מרכז!A296&lt;=הלוואות!$E$12,IF(DAY(מרכז!A296)=הלוואות!$F$12,הלוואות!$G$12,0),0),0)+IF(A296&gt;=הלוואות!$D$13,IF(מרכז!A296&lt;=הלוואות!$E$13,IF(DAY(מרכז!A296)=הלוואות!$F$13,הלוואות!$G$13,0),0),0)+IF(A296&gt;=הלוואות!$D$14,IF(מרכז!A296&lt;=הלוואות!$E$14,IF(DAY(מרכז!A296)=הלוואות!$F$14,הלוואות!$G$14,0),0),0)+IF(A296&gt;=הלוואות!$D$15,IF(מרכז!A296&lt;=הלוואות!$E$15,IF(DAY(מרכז!A296)=הלוואות!$F$15,הלוואות!$G$15,0),0),0)+IF(A296&gt;=הלוואות!$D$16,IF(מרכז!A296&lt;=הלוואות!$E$16,IF(DAY(מרכז!A296)=הלוואות!$F$16,הלוואות!$G$16,0),0),0)+IF(A296&gt;=הלוואות!$D$17,IF(מרכז!A296&lt;=הלוואות!$E$17,IF(DAY(מרכז!A296)=הלוואות!$F$17,הלוואות!$G$17,0),0),0)+IF(A296&gt;=הלוואות!$D$18,IF(מרכז!A296&lt;=הלוואות!$E$18,IF(DAY(מרכז!A296)=הלוואות!$F$18,הלוואות!$G$18,0),0),0)+IF(A296&gt;=הלוואות!$D$19,IF(מרכז!A296&lt;=הלוואות!$E$19,IF(DAY(מרכז!A296)=הלוואות!$F$19,הלוואות!$G$19,0),0),0)+IF(A296&gt;=הלוואות!$D$20,IF(מרכז!A296&lt;=הלוואות!$E$20,IF(DAY(מרכז!A296)=הלוואות!$F$20,הלוואות!$G$20,0),0),0)+IF(A296&gt;=הלוואות!$D$21,IF(מרכז!A296&lt;=הלוואות!$E$21,IF(DAY(מרכז!A296)=הלוואות!$F$21,הלוואות!$G$21,0),0),0)+IF(A296&gt;=הלוואות!$D$22,IF(מרכז!A296&lt;=הלוואות!$E$22,IF(DAY(מרכז!A296)=הלוואות!$F$22,הלוואות!$G$22,0),0),0)+IF(A296&gt;=הלוואות!$D$23,IF(מרכז!A296&lt;=הלוואות!$E$23,IF(DAY(מרכז!A296)=הלוואות!$F$23,הלוואות!$G$23,0),0),0)+IF(A296&gt;=הלוואות!$D$24,IF(מרכז!A296&lt;=הלוואות!$E$24,IF(DAY(מרכז!A296)=הלוואות!$F$24,הלוואות!$G$24,0),0),0)+IF(A296&gt;=הלוואות!$D$25,IF(מרכז!A296&lt;=הלוואות!$E$25,IF(DAY(מרכז!A296)=הלוואות!$F$25,הלוואות!$G$25,0),0),0)+IF(A296&gt;=הלוואות!$D$26,IF(מרכז!A296&lt;=הלוואות!$E$26,IF(DAY(מרכז!A296)=הלוואות!$F$26,הלוואות!$G$26,0),0),0)+IF(A296&gt;=הלוואות!$D$27,IF(מרכז!A296&lt;=הלוואות!$E$27,IF(DAY(מרכז!A296)=הלוואות!$F$27,הלוואות!$G$27,0),0),0)+IF(A296&gt;=הלוואות!$D$28,IF(מרכז!A296&lt;=הלוואות!$E$28,IF(DAY(מרכז!A296)=הלוואות!$F$28,הלוואות!$G$28,0),0),0)+IF(A296&gt;=הלוואות!$D$29,IF(מרכז!A296&lt;=הלוואות!$E$29,IF(DAY(מרכז!A296)=הלוואות!$F$29,הלוואות!$G$29,0),0),0)+IF(A296&gt;=הלוואות!$D$30,IF(מרכז!A296&lt;=הלוואות!$E$30,IF(DAY(מרכז!A296)=הלוואות!$F$30,הלוואות!$G$30,0),0),0)+IF(A296&gt;=הלוואות!$D$31,IF(מרכז!A296&lt;=הלוואות!$E$31,IF(DAY(מרכז!A296)=הלוואות!$F$31,הלוואות!$G$31,0),0),0)+IF(A296&gt;=הלוואות!$D$32,IF(מרכז!A296&lt;=הלוואות!$E$32,IF(DAY(מרכז!A296)=הלוואות!$F$32,הלוואות!$G$32,0),0),0)+IF(A296&gt;=הלוואות!$D$33,IF(מרכז!A296&lt;=הלוואות!$E$33,IF(DAY(מרכז!A296)=הלוואות!$F$33,הלוואות!$G$33,0),0),0)+IF(A296&gt;=הלוואות!$D$34,IF(מרכז!A296&lt;=הלוואות!$E$34,IF(DAY(מרכז!A296)=הלוואות!$F$34,הלוואות!$G$34,0),0),0)</f>
        <v>0</v>
      </c>
      <c r="E296" s="93">
        <f>SUMIF(הלוואות!$D$46:$D$65,מרכז!A296,הלוואות!$E$46:$E$65)</f>
        <v>0</v>
      </c>
      <c r="F296" s="93">
        <f>SUMIF(נכנסים!$A$5:$A$5890,מרכז!A296,נכנסים!$B$5:$B$5890)</f>
        <v>0</v>
      </c>
      <c r="G296" s="94"/>
      <c r="H296" s="94"/>
      <c r="I296" s="94"/>
      <c r="J296" s="99">
        <f t="shared" si="4"/>
        <v>50000</v>
      </c>
    </row>
    <row r="297" spans="1:10">
      <c r="A297" s="153">
        <v>45950</v>
      </c>
      <c r="B297" s="93">
        <f>SUMIF(יוצאים!$A$5:$A$5835,מרכז!A297,יוצאים!$D$5:$D$5835)</f>
        <v>0</v>
      </c>
      <c r="C297" s="93">
        <f>HLOOKUP(DAY($A297),'טב.הו"ק'!$G$4:$AK$162,'טב.הו"ק'!$A$162+2,FALSE)</f>
        <v>0</v>
      </c>
      <c r="D297" s="93">
        <f>IF(A297&gt;=הלוואות!$D$5,IF(מרכז!A297&lt;=הלוואות!$E$5,IF(DAY(מרכז!A297)=הלוואות!$F$5,הלוואות!$G$5,0),0),0)+IF(A297&gt;=הלוואות!$D$6,IF(מרכז!A297&lt;=הלוואות!$E$6,IF(DAY(מרכז!A297)=הלוואות!$F$6,הלוואות!$G$6,0),0),0)+IF(A297&gt;=הלוואות!$D$7,IF(מרכז!A297&lt;=הלוואות!$E$7,IF(DAY(מרכז!A297)=הלוואות!$F$7,הלוואות!$G$7,0),0),0)+IF(A297&gt;=הלוואות!$D$8,IF(מרכז!A297&lt;=הלוואות!$E$8,IF(DAY(מרכז!A297)=הלוואות!$F$8,הלוואות!$G$8,0),0),0)+IF(A297&gt;=הלוואות!$D$9,IF(מרכז!A297&lt;=הלוואות!$E$9,IF(DAY(מרכז!A297)=הלוואות!$F$9,הלוואות!$G$9,0),0),0)+IF(A297&gt;=הלוואות!$D$10,IF(מרכז!A297&lt;=הלוואות!$E$10,IF(DAY(מרכז!A297)=הלוואות!$F$10,הלוואות!$G$10,0),0),0)+IF(A297&gt;=הלוואות!$D$11,IF(מרכז!A297&lt;=הלוואות!$E$11,IF(DAY(מרכז!A297)=הלוואות!$F$11,הלוואות!$G$11,0),0),0)+IF(A297&gt;=הלוואות!$D$12,IF(מרכז!A297&lt;=הלוואות!$E$12,IF(DAY(מרכז!A297)=הלוואות!$F$12,הלוואות!$G$12,0),0),0)+IF(A297&gt;=הלוואות!$D$13,IF(מרכז!A297&lt;=הלוואות!$E$13,IF(DAY(מרכז!A297)=הלוואות!$F$13,הלוואות!$G$13,0),0),0)+IF(A297&gt;=הלוואות!$D$14,IF(מרכז!A297&lt;=הלוואות!$E$14,IF(DAY(מרכז!A297)=הלוואות!$F$14,הלוואות!$G$14,0),0),0)+IF(A297&gt;=הלוואות!$D$15,IF(מרכז!A297&lt;=הלוואות!$E$15,IF(DAY(מרכז!A297)=הלוואות!$F$15,הלוואות!$G$15,0),0),0)+IF(A297&gt;=הלוואות!$D$16,IF(מרכז!A297&lt;=הלוואות!$E$16,IF(DAY(מרכז!A297)=הלוואות!$F$16,הלוואות!$G$16,0),0),0)+IF(A297&gt;=הלוואות!$D$17,IF(מרכז!A297&lt;=הלוואות!$E$17,IF(DAY(מרכז!A297)=הלוואות!$F$17,הלוואות!$G$17,0),0),0)+IF(A297&gt;=הלוואות!$D$18,IF(מרכז!A297&lt;=הלוואות!$E$18,IF(DAY(מרכז!A297)=הלוואות!$F$18,הלוואות!$G$18,0),0),0)+IF(A297&gt;=הלוואות!$D$19,IF(מרכז!A297&lt;=הלוואות!$E$19,IF(DAY(מרכז!A297)=הלוואות!$F$19,הלוואות!$G$19,0),0),0)+IF(A297&gt;=הלוואות!$D$20,IF(מרכז!A297&lt;=הלוואות!$E$20,IF(DAY(מרכז!A297)=הלוואות!$F$20,הלוואות!$G$20,0),0),0)+IF(A297&gt;=הלוואות!$D$21,IF(מרכז!A297&lt;=הלוואות!$E$21,IF(DAY(מרכז!A297)=הלוואות!$F$21,הלוואות!$G$21,0),0),0)+IF(A297&gt;=הלוואות!$D$22,IF(מרכז!A297&lt;=הלוואות!$E$22,IF(DAY(מרכז!A297)=הלוואות!$F$22,הלוואות!$G$22,0),0),0)+IF(A297&gt;=הלוואות!$D$23,IF(מרכז!A297&lt;=הלוואות!$E$23,IF(DAY(מרכז!A297)=הלוואות!$F$23,הלוואות!$G$23,0),0),0)+IF(A297&gt;=הלוואות!$D$24,IF(מרכז!A297&lt;=הלוואות!$E$24,IF(DAY(מרכז!A297)=הלוואות!$F$24,הלוואות!$G$24,0),0),0)+IF(A297&gt;=הלוואות!$D$25,IF(מרכז!A297&lt;=הלוואות!$E$25,IF(DAY(מרכז!A297)=הלוואות!$F$25,הלוואות!$G$25,0),0),0)+IF(A297&gt;=הלוואות!$D$26,IF(מרכז!A297&lt;=הלוואות!$E$26,IF(DAY(מרכז!A297)=הלוואות!$F$26,הלוואות!$G$26,0),0),0)+IF(A297&gt;=הלוואות!$D$27,IF(מרכז!A297&lt;=הלוואות!$E$27,IF(DAY(מרכז!A297)=הלוואות!$F$27,הלוואות!$G$27,0),0),0)+IF(A297&gt;=הלוואות!$D$28,IF(מרכז!A297&lt;=הלוואות!$E$28,IF(DAY(מרכז!A297)=הלוואות!$F$28,הלוואות!$G$28,0),0),0)+IF(A297&gt;=הלוואות!$D$29,IF(מרכז!A297&lt;=הלוואות!$E$29,IF(DAY(מרכז!A297)=הלוואות!$F$29,הלוואות!$G$29,0),0),0)+IF(A297&gt;=הלוואות!$D$30,IF(מרכז!A297&lt;=הלוואות!$E$30,IF(DAY(מרכז!A297)=הלוואות!$F$30,הלוואות!$G$30,0),0),0)+IF(A297&gt;=הלוואות!$D$31,IF(מרכז!A297&lt;=הלוואות!$E$31,IF(DAY(מרכז!A297)=הלוואות!$F$31,הלוואות!$G$31,0),0),0)+IF(A297&gt;=הלוואות!$D$32,IF(מרכז!A297&lt;=הלוואות!$E$32,IF(DAY(מרכז!A297)=הלוואות!$F$32,הלוואות!$G$32,0),0),0)+IF(A297&gt;=הלוואות!$D$33,IF(מרכז!A297&lt;=הלוואות!$E$33,IF(DAY(מרכז!A297)=הלוואות!$F$33,הלוואות!$G$33,0),0),0)+IF(A297&gt;=הלוואות!$D$34,IF(מרכז!A297&lt;=הלוואות!$E$34,IF(DAY(מרכז!A297)=הלוואות!$F$34,הלוואות!$G$34,0),0),0)</f>
        <v>0</v>
      </c>
      <c r="E297" s="93">
        <f>SUMIF(הלוואות!$D$46:$D$65,מרכז!A297,הלוואות!$E$46:$E$65)</f>
        <v>0</v>
      </c>
      <c r="F297" s="93">
        <f>SUMIF(נכנסים!$A$5:$A$5890,מרכז!A297,נכנסים!$B$5:$B$5890)</f>
        <v>0</v>
      </c>
      <c r="G297" s="94"/>
      <c r="H297" s="94"/>
      <c r="I297" s="94"/>
      <c r="J297" s="99">
        <f t="shared" si="4"/>
        <v>50000</v>
      </c>
    </row>
    <row r="298" spans="1:10">
      <c r="A298" s="153">
        <v>45951</v>
      </c>
      <c r="B298" s="93">
        <f>SUMIF(יוצאים!$A$5:$A$5835,מרכז!A298,יוצאים!$D$5:$D$5835)</f>
        <v>0</v>
      </c>
      <c r="C298" s="93">
        <f>HLOOKUP(DAY($A298),'טב.הו"ק'!$G$4:$AK$162,'טב.הו"ק'!$A$162+2,FALSE)</f>
        <v>0</v>
      </c>
      <c r="D298" s="93">
        <f>IF(A298&gt;=הלוואות!$D$5,IF(מרכז!A298&lt;=הלוואות!$E$5,IF(DAY(מרכז!A298)=הלוואות!$F$5,הלוואות!$G$5,0),0),0)+IF(A298&gt;=הלוואות!$D$6,IF(מרכז!A298&lt;=הלוואות!$E$6,IF(DAY(מרכז!A298)=הלוואות!$F$6,הלוואות!$G$6,0),0),0)+IF(A298&gt;=הלוואות!$D$7,IF(מרכז!A298&lt;=הלוואות!$E$7,IF(DAY(מרכז!A298)=הלוואות!$F$7,הלוואות!$G$7,0),0),0)+IF(A298&gt;=הלוואות!$D$8,IF(מרכז!A298&lt;=הלוואות!$E$8,IF(DAY(מרכז!A298)=הלוואות!$F$8,הלוואות!$G$8,0),0),0)+IF(A298&gt;=הלוואות!$D$9,IF(מרכז!A298&lt;=הלוואות!$E$9,IF(DAY(מרכז!A298)=הלוואות!$F$9,הלוואות!$G$9,0),0),0)+IF(A298&gt;=הלוואות!$D$10,IF(מרכז!A298&lt;=הלוואות!$E$10,IF(DAY(מרכז!A298)=הלוואות!$F$10,הלוואות!$G$10,0),0),0)+IF(A298&gt;=הלוואות!$D$11,IF(מרכז!A298&lt;=הלוואות!$E$11,IF(DAY(מרכז!A298)=הלוואות!$F$11,הלוואות!$G$11,0),0),0)+IF(A298&gt;=הלוואות!$D$12,IF(מרכז!A298&lt;=הלוואות!$E$12,IF(DAY(מרכז!A298)=הלוואות!$F$12,הלוואות!$G$12,0),0),0)+IF(A298&gt;=הלוואות!$D$13,IF(מרכז!A298&lt;=הלוואות!$E$13,IF(DAY(מרכז!A298)=הלוואות!$F$13,הלוואות!$G$13,0),0),0)+IF(A298&gt;=הלוואות!$D$14,IF(מרכז!A298&lt;=הלוואות!$E$14,IF(DAY(מרכז!A298)=הלוואות!$F$14,הלוואות!$G$14,0),0),0)+IF(A298&gt;=הלוואות!$D$15,IF(מרכז!A298&lt;=הלוואות!$E$15,IF(DAY(מרכז!A298)=הלוואות!$F$15,הלוואות!$G$15,0),0),0)+IF(A298&gt;=הלוואות!$D$16,IF(מרכז!A298&lt;=הלוואות!$E$16,IF(DAY(מרכז!A298)=הלוואות!$F$16,הלוואות!$G$16,0),0),0)+IF(A298&gt;=הלוואות!$D$17,IF(מרכז!A298&lt;=הלוואות!$E$17,IF(DAY(מרכז!A298)=הלוואות!$F$17,הלוואות!$G$17,0),0),0)+IF(A298&gt;=הלוואות!$D$18,IF(מרכז!A298&lt;=הלוואות!$E$18,IF(DAY(מרכז!A298)=הלוואות!$F$18,הלוואות!$G$18,0),0),0)+IF(A298&gt;=הלוואות!$D$19,IF(מרכז!A298&lt;=הלוואות!$E$19,IF(DAY(מרכז!A298)=הלוואות!$F$19,הלוואות!$G$19,0),0),0)+IF(A298&gt;=הלוואות!$D$20,IF(מרכז!A298&lt;=הלוואות!$E$20,IF(DAY(מרכז!A298)=הלוואות!$F$20,הלוואות!$G$20,0),0),0)+IF(A298&gt;=הלוואות!$D$21,IF(מרכז!A298&lt;=הלוואות!$E$21,IF(DAY(מרכז!A298)=הלוואות!$F$21,הלוואות!$G$21,0),0),0)+IF(A298&gt;=הלוואות!$D$22,IF(מרכז!A298&lt;=הלוואות!$E$22,IF(DAY(מרכז!A298)=הלוואות!$F$22,הלוואות!$G$22,0),0),0)+IF(A298&gt;=הלוואות!$D$23,IF(מרכז!A298&lt;=הלוואות!$E$23,IF(DAY(מרכז!A298)=הלוואות!$F$23,הלוואות!$G$23,0),0),0)+IF(A298&gt;=הלוואות!$D$24,IF(מרכז!A298&lt;=הלוואות!$E$24,IF(DAY(מרכז!A298)=הלוואות!$F$24,הלוואות!$G$24,0),0),0)+IF(A298&gt;=הלוואות!$D$25,IF(מרכז!A298&lt;=הלוואות!$E$25,IF(DAY(מרכז!A298)=הלוואות!$F$25,הלוואות!$G$25,0),0),0)+IF(A298&gt;=הלוואות!$D$26,IF(מרכז!A298&lt;=הלוואות!$E$26,IF(DAY(מרכז!A298)=הלוואות!$F$26,הלוואות!$G$26,0),0),0)+IF(A298&gt;=הלוואות!$D$27,IF(מרכז!A298&lt;=הלוואות!$E$27,IF(DAY(מרכז!A298)=הלוואות!$F$27,הלוואות!$G$27,0),0),0)+IF(A298&gt;=הלוואות!$D$28,IF(מרכז!A298&lt;=הלוואות!$E$28,IF(DAY(מרכז!A298)=הלוואות!$F$28,הלוואות!$G$28,0),0),0)+IF(A298&gt;=הלוואות!$D$29,IF(מרכז!A298&lt;=הלוואות!$E$29,IF(DAY(מרכז!A298)=הלוואות!$F$29,הלוואות!$G$29,0),0),0)+IF(A298&gt;=הלוואות!$D$30,IF(מרכז!A298&lt;=הלוואות!$E$30,IF(DAY(מרכז!A298)=הלוואות!$F$30,הלוואות!$G$30,0),0),0)+IF(A298&gt;=הלוואות!$D$31,IF(מרכז!A298&lt;=הלוואות!$E$31,IF(DAY(מרכז!A298)=הלוואות!$F$31,הלוואות!$G$31,0),0),0)+IF(A298&gt;=הלוואות!$D$32,IF(מרכז!A298&lt;=הלוואות!$E$32,IF(DAY(מרכז!A298)=הלוואות!$F$32,הלוואות!$G$32,0),0),0)+IF(A298&gt;=הלוואות!$D$33,IF(מרכז!A298&lt;=הלוואות!$E$33,IF(DAY(מרכז!A298)=הלוואות!$F$33,הלוואות!$G$33,0),0),0)+IF(A298&gt;=הלוואות!$D$34,IF(מרכז!A298&lt;=הלוואות!$E$34,IF(DAY(מרכז!A298)=הלוואות!$F$34,הלוואות!$G$34,0),0),0)</f>
        <v>0</v>
      </c>
      <c r="E298" s="93">
        <f>SUMIF(הלוואות!$D$46:$D$65,מרכז!A298,הלוואות!$E$46:$E$65)</f>
        <v>0</v>
      </c>
      <c r="F298" s="93">
        <f>SUMIF(נכנסים!$A$5:$A$5890,מרכז!A298,נכנסים!$B$5:$B$5890)</f>
        <v>0</v>
      </c>
      <c r="G298" s="94"/>
      <c r="H298" s="94"/>
      <c r="I298" s="94"/>
      <c r="J298" s="99">
        <f t="shared" si="4"/>
        <v>50000</v>
      </c>
    </row>
    <row r="299" spans="1:10">
      <c r="A299" s="153">
        <v>45952</v>
      </c>
      <c r="B299" s="93">
        <f>SUMIF(יוצאים!$A$5:$A$5835,מרכז!A299,יוצאים!$D$5:$D$5835)</f>
        <v>0</v>
      </c>
      <c r="C299" s="93">
        <f>HLOOKUP(DAY($A299),'טב.הו"ק'!$G$4:$AK$162,'טב.הו"ק'!$A$162+2,FALSE)</f>
        <v>0</v>
      </c>
      <c r="D299" s="93">
        <f>IF(A299&gt;=הלוואות!$D$5,IF(מרכז!A299&lt;=הלוואות!$E$5,IF(DAY(מרכז!A299)=הלוואות!$F$5,הלוואות!$G$5,0),0),0)+IF(A299&gt;=הלוואות!$D$6,IF(מרכז!A299&lt;=הלוואות!$E$6,IF(DAY(מרכז!A299)=הלוואות!$F$6,הלוואות!$G$6,0),0),0)+IF(A299&gt;=הלוואות!$D$7,IF(מרכז!A299&lt;=הלוואות!$E$7,IF(DAY(מרכז!A299)=הלוואות!$F$7,הלוואות!$G$7,0),0),0)+IF(A299&gt;=הלוואות!$D$8,IF(מרכז!A299&lt;=הלוואות!$E$8,IF(DAY(מרכז!A299)=הלוואות!$F$8,הלוואות!$G$8,0),0),0)+IF(A299&gt;=הלוואות!$D$9,IF(מרכז!A299&lt;=הלוואות!$E$9,IF(DAY(מרכז!A299)=הלוואות!$F$9,הלוואות!$G$9,0),0),0)+IF(A299&gt;=הלוואות!$D$10,IF(מרכז!A299&lt;=הלוואות!$E$10,IF(DAY(מרכז!A299)=הלוואות!$F$10,הלוואות!$G$10,0),0),0)+IF(A299&gt;=הלוואות!$D$11,IF(מרכז!A299&lt;=הלוואות!$E$11,IF(DAY(מרכז!A299)=הלוואות!$F$11,הלוואות!$G$11,0),0),0)+IF(A299&gt;=הלוואות!$D$12,IF(מרכז!A299&lt;=הלוואות!$E$12,IF(DAY(מרכז!A299)=הלוואות!$F$12,הלוואות!$G$12,0),0),0)+IF(A299&gt;=הלוואות!$D$13,IF(מרכז!A299&lt;=הלוואות!$E$13,IF(DAY(מרכז!A299)=הלוואות!$F$13,הלוואות!$G$13,0),0),0)+IF(A299&gt;=הלוואות!$D$14,IF(מרכז!A299&lt;=הלוואות!$E$14,IF(DAY(מרכז!A299)=הלוואות!$F$14,הלוואות!$G$14,0),0),0)+IF(A299&gt;=הלוואות!$D$15,IF(מרכז!A299&lt;=הלוואות!$E$15,IF(DAY(מרכז!A299)=הלוואות!$F$15,הלוואות!$G$15,0),0),0)+IF(A299&gt;=הלוואות!$D$16,IF(מרכז!A299&lt;=הלוואות!$E$16,IF(DAY(מרכז!A299)=הלוואות!$F$16,הלוואות!$G$16,0),0),0)+IF(A299&gt;=הלוואות!$D$17,IF(מרכז!A299&lt;=הלוואות!$E$17,IF(DAY(מרכז!A299)=הלוואות!$F$17,הלוואות!$G$17,0),0),0)+IF(A299&gt;=הלוואות!$D$18,IF(מרכז!A299&lt;=הלוואות!$E$18,IF(DAY(מרכז!A299)=הלוואות!$F$18,הלוואות!$G$18,0),0),0)+IF(A299&gt;=הלוואות!$D$19,IF(מרכז!A299&lt;=הלוואות!$E$19,IF(DAY(מרכז!A299)=הלוואות!$F$19,הלוואות!$G$19,0),0),0)+IF(A299&gt;=הלוואות!$D$20,IF(מרכז!A299&lt;=הלוואות!$E$20,IF(DAY(מרכז!A299)=הלוואות!$F$20,הלוואות!$G$20,0),0),0)+IF(A299&gt;=הלוואות!$D$21,IF(מרכז!A299&lt;=הלוואות!$E$21,IF(DAY(מרכז!A299)=הלוואות!$F$21,הלוואות!$G$21,0),0),0)+IF(A299&gt;=הלוואות!$D$22,IF(מרכז!A299&lt;=הלוואות!$E$22,IF(DAY(מרכז!A299)=הלוואות!$F$22,הלוואות!$G$22,0),0),0)+IF(A299&gt;=הלוואות!$D$23,IF(מרכז!A299&lt;=הלוואות!$E$23,IF(DAY(מרכז!A299)=הלוואות!$F$23,הלוואות!$G$23,0),0),0)+IF(A299&gt;=הלוואות!$D$24,IF(מרכז!A299&lt;=הלוואות!$E$24,IF(DAY(מרכז!A299)=הלוואות!$F$24,הלוואות!$G$24,0),0),0)+IF(A299&gt;=הלוואות!$D$25,IF(מרכז!A299&lt;=הלוואות!$E$25,IF(DAY(מרכז!A299)=הלוואות!$F$25,הלוואות!$G$25,0),0),0)+IF(A299&gt;=הלוואות!$D$26,IF(מרכז!A299&lt;=הלוואות!$E$26,IF(DAY(מרכז!A299)=הלוואות!$F$26,הלוואות!$G$26,0),0),0)+IF(A299&gt;=הלוואות!$D$27,IF(מרכז!A299&lt;=הלוואות!$E$27,IF(DAY(מרכז!A299)=הלוואות!$F$27,הלוואות!$G$27,0),0),0)+IF(A299&gt;=הלוואות!$D$28,IF(מרכז!A299&lt;=הלוואות!$E$28,IF(DAY(מרכז!A299)=הלוואות!$F$28,הלוואות!$G$28,0),0),0)+IF(A299&gt;=הלוואות!$D$29,IF(מרכז!A299&lt;=הלוואות!$E$29,IF(DAY(מרכז!A299)=הלוואות!$F$29,הלוואות!$G$29,0),0),0)+IF(A299&gt;=הלוואות!$D$30,IF(מרכז!A299&lt;=הלוואות!$E$30,IF(DAY(מרכז!A299)=הלוואות!$F$30,הלוואות!$G$30,0),0),0)+IF(A299&gt;=הלוואות!$D$31,IF(מרכז!A299&lt;=הלוואות!$E$31,IF(DAY(מרכז!A299)=הלוואות!$F$31,הלוואות!$G$31,0),0),0)+IF(A299&gt;=הלוואות!$D$32,IF(מרכז!A299&lt;=הלוואות!$E$32,IF(DAY(מרכז!A299)=הלוואות!$F$32,הלוואות!$G$32,0),0),0)+IF(A299&gt;=הלוואות!$D$33,IF(מרכז!A299&lt;=הלוואות!$E$33,IF(DAY(מרכז!A299)=הלוואות!$F$33,הלוואות!$G$33,0),0),0)+IF(A299&gt;=הלוואות!$D$34,IF(מרכז!A299&lt;=הלוואות!$E$34,IF(DAY(מרכז!A299)=הלוואות!$F$34,הלוואות!$G$34,0),0),0)</f>
        <v>0</v>
      </c>
      <c r="E299" s="93">
        <f>SUMIF(הלוואות!$D$46:$D$65,מרכז!A299,הלוואות!$E$46:$E$65)</f>
        <v>0</v>
      </c>
      <c r="F299" s="93">
        <f>SUMIF(נכנסים!$A$5:$A$5890,מרכז!A299,נכנסים!$B$5:$B$5890)</f>
        <v>0</v>
      </c>
      <c r="G299" s="94"/>
      <c r="H299" s="94"/>
      <c r="I299" s="94"/>
      <c r="J299" s="99">
        <f t="shared" si="4"/>
        <v>50000</v>
      </c>
    </row>
    <row r="300" spans="1:10">
      <c r="A300" s="153">
        <v>45953</v>
      </c>
      <c r="B300" s="93">
        <f>SUMIF(יוצאים!$A$5:$A$5835,מרכז!A300,יוצאים!$D$5:$D$5835)</f>
        <v>0</v>
      </c>
      <c r="C300" s="93">
        <f>HLOOKUP(DAY($A300),'טב.הו"ק'!$G$4:$AK$162,'טב.הו"ק'!$A$162+2,FALSE)</f>
        <v>0</v>
      </c>
      <c r="D300" s="93">
        <f>IF(A300&gt;=הלוואות!$D$5,IF(מרכז!A300&lt;=הלוואות!$E$5,IF(DAY(מרכז!A300)=הלוואות!$F$5,הלוואות!$G$5,0),0),0)+IF(A300&gt;=הלוואות!$D$6,IF(מרכז!A300&lt;=הלוואות!$E$6,IF(DAY(מרכז!A300)=הלוואות!$F$6,הלוואות!$G$6,0),0),0)+IF(A300&gt;=הלוואות!$D$7,IF(מרכז!A300&lt;=הלוואות!$E$7,IF(DAY(מרכז!A300)=הלוואות!$F$7,הלוואות!$G$7,0),0),0)+IF(A300&gt;=הלוואות!$D$8,IF(מרכז!A300&lt;=הלוואות!$E$8,IF(DAY(מרכז!A300)=הלוואות!$F$8,הלוואות!$G$8,0),0),0)+IF(A300&gt;=הלוואות!$D$9,IF(מרכז!A300&lt;=הלוואות!$E$9,IF(DAY(מרכז!A300)=הלוואות!$F$9,הלוואות!$G$9,0),0),0)+IF(A300&gt;=הלוואות!$D$10,IF(מרכז!A300&lt;=הלוואות!$E$10,IF(DAY(מרכז!A300)=הלוואות!$F$10,הלוואות!$G$10,0),0),0)+IF(A300&gt;=הלוואות!$D$11,IF(מרכז!A300&lt;=הלוואות!$E$11,IF(DAY(מרכז!A300)=הלוואות!$F$11,הלוואות!$G$11,0),0),0)+IF(A300&gt;=הלוואות!$D$12,IF(מרכז!A300&lt;=הלוואות!$E$12,IF(DAY(מרכז!A300)=הלוואות!$F$12,הלוואות!$G$12,0),0),0)+IF(A300&gt;=הלוואות!$D$13,IF(מרכז!A300&lt;=הלוואות!$E$13,IF(DAY(מרכז!A300)=הלוואות!$F$13,הלוואות!$G$13,0),0),0)+IF(A300&gt;=הלוואות!$D$14,IF(מרכז!A300&lt;=הלוואות!$E$14,IF(DAY(מרכז!A300)=הלוואות!$F$14,הלוואות!$G$14,0),0),0)+IF(A300&gt;=הלוואות!$D$15,IF(מרכז!A300&lt;=הלוואות!$E$15,IF(DAY(מרכז!A300)=הלוואות!$F$15,הלוואות!$G$15,0),0),0)+IF(A300&gt;=הלוואות!$D$16,IF(מרכז!A300&lt;=הלוואות!$E$16,IF(DAY(מרכז!A300)=הלוואות!$F$16,הלוואות!$G$16,0),0),0)+IF(A300&gt;=הלוואות!$D$17,IF(מרכז!A300&lt;=הלוואות!$E$17,IF(DAY(מרכז!A300)=הלוואות!$F$17,הלוואות!$G$17,0),0),0)+IF(A300&gt;=הלוואות!$D$18,IF(מרכז!A300&lt;=הלוואות!$E$18,IF(DAY(מרכז!A300)=הלוואות!$F$18,הלוואות!$G$18,0),0),0)+IF(A300&gt;=הלוואות!$D$19,IF(מרכז!A300&lt;=הלוואות!$E$19,IF(DAY(מרכז!A300)=הלוואות!$F$19,הלוואות!$G$19,0),0),0)+IF(A300&gt;=הלוואות!$D$20,IF(מרכז!A300&lt;=הלוואות!$E$20,IF(DAY(מרכז!A300)=הלוואות!$F$20,הלוואות!$G$20,0),0),0)+IF(A300&gt;=הלוואות!$D$21,IF(מרכז!A300&lt;=הלוואות!$E$21,IF(DAY(מרכז!A300)=הלוואות!$F$21,הלוואות!$G$21,0),0),0)+IF(A300&gt;=הלוואות!$D$22,IF(מרכז!A300&lt;=הלוואות!$E$22,IF(DAY(מרכז!A300)=הלוואות!$F$22,הלוואות!$G$22,0),0),0)+IF(A300&gt;=הלוואות!$D$23,IF(מרכז!A300&lt;=הלוואות!$E$23,IF(DAY(מרכז!A300)=הלוואות!$F$23,הלוואות!$G$23,0),0),0)+IF(A300&gt;=הלוואות!$D$24,IF(מרכז!A300&lt;=הלוואות!$E$24,IF(DAY(מרכז!A300)=הלוואות!$F$24,הלוואות!$G$24,0),0),0)+IF(A300&gt;=הלוואות!$D$25,IF(מרכז!A300&lt;=הלוואות!$E$25,IF(DAY(מרכז!A300)=הלוואות!$F$25,הלוואות!$G$25,0),0),0)+IF(A300&gt;=הלוואות!$D$26,IF(מרכז!A300&lt;=הלוואות!$E$26,IF(DAY(מרכז!A300)=הלוואות!$F$26,הלוואות!$G$26,0),0),0)+IF(A300&gt;=הלוואות!$D$27,IF(מרכז!A300&lt;=הלוואות!$E$27,IF(DAY(מרכז!A300)=הלוואות!$F$27,הלוואות!$G$27,0),0),0)+IF(A300&gt;=הלוואות!$D$28,IF(מרכז!A300&lt;=הלוואות!$E$28,IF(DAY(מרכז!A300)=הלוואות!$F$28,הלוואות!$G$28,0),0),0)+IF(A300&gt;=הלוואות!$D$29,IF(מרכז!A300&lt;=הלוואות!$E$29,IF(DAY(מרכז!A300)=הלוואות!$F$29,הלוואות!$G$29,0),0),0)+IF(A300&gt;=הלוואות!$D$30,IF(מרכז!A300&lt;=הלוואות!$E$30,IF(DAY(מרכז!A300)=הלוואות!$F$30,הלוואות!$G$30,0),0),0)+IF(A300&gt;=הלוואות!$D$31,IF(מרכז!A300&lt;=הלוואות!$E$31,IF(DAY(מרכז!A300)=הלוואות!$F$31,הלוואות!$G$31,0),0),0)+IF(A300&gt;=הלוואות!$D$32,IF(מרכז!A300&lt;=הלוואות!$E$32,IF(DAY(מרכז!A300)=הלוואות!$F$32,הלוואות!$G$32,0),0),0)+IF(A300&gt;=הלוואות!$D$33,IF(מרכז!A300&lt;=הלוואות!$E$33,IF(DAY(מרכז!A300)=הלוואות!$F$33,הלוואות!$G$33,0),0),0)+IF(A300&gt;=הלוואות!$D$34,IF(מרכז!A300&lt;=הלוואות!$E$34,IF(DAY(מרכז!A300)=הלוואות!$F$34,הלוואות!$G$34,0),0),0)</f>
        <v>0</v>
      </c>
      <c r="E300" s="93">
        <f>SUMIF(הלוואות!$D$46:$D$65,מרכז!A300,הלוואות!$E$46:$E$65)</f>
        <v>0</v>
      </c>
      <c r="F300" s="93">
        <f>SUMIF(נכנסים!$A$5:$A$5890,מרכז!A300,נכנסים!$B$5:$B$5890)</f>
        <v>0</v>
      </c>
      <c r="G300" s="94"/>
      <c r="H300" s="94"/>
      <c r="I300" s="94"/>
      <c r="J300" s="99">
        <f t="shared" si="4"/>
        <v>50000</v>
      </c>
    </row>
    <row r="301" spans="1:10">
      <c r="A301" s="153">
        <v>45954</v>
      </c>
      <c r="B301" s="93">
        <f>SUMIF(יוצאים!$A$5:$A$5835,מרכז!A301,יוצאים!$D$5:$D$5835)</f>
        <v>0</v>
      </c>
      <c r="C301" s="93">
        <f>HLOOKUP(DAY($A301),'טב.הו"ק'!$G$4:$AK$162,'טב.הו"ק'!$A$162+2,FALSE)</f>
        <v>0</v>
      </c>
      <c r="D301" s="93">
        <f>IF(A301&gt;=הלוואות!$D$5,IF(מרכז!A301&lt;=הלוואות!$E$5,IF(DAY(מרכז!A301)=הלוואות!$F$5,הלוואות!$G$5,0),0),0)+IF(A301&gt;=הלוואות!$D$6,IF(מרכז!A301&lt;=הלוואות!$E$6,IF(DAY(מרכז!A301)=הלוואות!$F$6,הלוואות!$G$6,0),0),0)+IF(A301&gt;=הלוואות!$D$7,IF(מרכז!A301&lt;=הלוואות!$E$7,IF(DAY(מרכז!A301)=הלוואות!$F$7,הלוואות!$G$7,0),0),0)+IF(A301&gt;=הלוואות!$D$8,IF(מרכז!A301&lt;=הלוואות!$E$8,IF(DAY(מרכז!A301)=הלוואות!$F$8,הלוואות!$G$8,0),0),0)+IF(A301&gt;=הלוואות!$D$9,IF(מרכז!A301&lt;=הלוואות!$E$9,IF(DAY(מרכז!A301)=הלוואות!$F$9,הלוואות!$G$9,0),0),0)+IF(A301&gt;=הלוואות!$D$10,IF(מרכז!A301&lt;=הלוואות!$E$10,IF(DAY(מרכז!A301)=הלוואות!$F$10,הלוואות!$G$10,0),0),0)+IF(A301&gt;=הלוואות!$D$11,IF(מרכז!A301&lt;=הלוואות!$E$11,IF(DAY(מרכז!A301)=הלוואות!$F$11,הלוואות!$G$11,0),0),0)+IF(A301&gt;=הלוואות!$D$12,IF(מרכז!A301&lt;=הלוואות!$E$12,IF(DAY(מרכז!A301)=הלוואות!$F$12,הלוואות!$G$12,0),0),0)+IF(A301&gt;=הלוואות!$D$13,IF(מרכז!A301&lt;=הלוואות!$E$13,IF(DAY(מרכז!A301)=הלוואות!$F$13,הלוואות!$G$13,0),0),0)+IF(A301&gt;=הלוואות!$D$14,IF(מרכז!A301&lt;=הלוואות!$E$14,IF(DAY(מרכז!A301)=הלוואות!$F$14,הלוואות!$G$14,0),0),0)+IF(A301&gt;=הלוואות!$D$15,IF(מרכז!A301&lt;=הלוואות!$E$15,IF(DAY(מרכז!A301)=הלוואות!$F$15,הלוואות!$G$15,0),0),0)+IF(A301&gt;=הלוואות!$D$16,IF(מרכז!A301&lt;=הלוואות!$E$16,IF(DAY(מרכז!A301)=הלוואות!$F$16,הלוואות!$G$16,0),0),0)+IF(A301&gt;=הלוואות!$D$17,IF(מרכז!A301&lt;=הלוואות!$E$17,IF(DAY(מרכז!A301)=הלוואות!$F$17,הלוואות!$G$17,0),0),0)+IF(A301&gt;=הלוואות!$D$18,IF(מרכז!A301&lt;=הלוואות!$E$18,IF(DAY(מרכז!A301)=הלוואות!$F$18,הלוואות!$G$18,0),0),0)+IF(A301&gt;=הלוואות!$D$19,IF(מרכז!A301&lt;=הלוואות!$E$19,IF(DAY(מרכז!A301)=הלוואות!$F$19,הלוואות!$G$19,0),0),0)+IF(A301&gt;=הלוואות!$D$20,IF(מרכז!A301&lt;=הלוואות!$E$20,IF(DAY(מרכז!A301)=הלוואות!$F$20,הלוואות!$G$20,0),0),0)+IF(A301&gt;=הלוואות!$D$21,IF(מרכז!A301&lt;=הלוואות!$E$21,IF(DAY(מרכז!A301)=הלוואות!$F$21,הלוואות!$G$21,0),0),0)+IF(A301&gt;=הלוואות!$D$22,IF(מרכז!A301&lt;=הלוואות!$E$22,IF(DAY(מרכז!A301)=הלוואות!$F$22,הלוואות!$G$22,0),0),0)+IF(A301&gt;=הלוואות!$D$23,IF(מרכז!A301&lt;=הלוואות!$E$23,IF(DAY(מרכז!A301)=הלוואות!$F$23,הלוואות!$G$23,0),0),0)+IF(A301&gt;=הלוואות!$D$24,IF(מרכז!A301&lt;=הלוואות!$E$24,IF(DAY(מרכז!A301)=הלוואות!$F$24,הלוואות!$G$24,0),0),0)+IF(A301&gt;=הלוואות!$D$25,IF(מרכז!A301&lt;=הלוואות!$E$25,IF(DAY(מרכז!A301)=הלוואות!$F$25,הלוואות!$G$25,0),0),0)+IF(A301&gt;=הלוואות!$D$26,IF(מרכז!A301&lt;=הלוואות!$E$26,IF(DAY(מרכז!A301)=הלוואות!$F$26,הלוואות!$G$26,0),0),0)+IF(A301&gt;=הלוואות!$D$27,IF(מרכז!A301&lt;=הלוואות!$E$27,IF(DAY(מרכז!A301)=הלוואות!$F$27,הלוואות!$G$27,0),0),0)+IF(A301&gt;=הלוואות!$D$28,IF(מרכז!A301&lt;=הלוואות!$E$28,IF(DAY(מרכז!A301)=הלוואות!$F$28,הלוואות!$G$28,0),0),0)+IF(A301&gt;=הלוואות!$D$29,IF(מרכז!A301&lt;=הלוואות!$E$29,IF(DAY(מרכז!A301)=הלוואות!$F$29,הלוואות!$G$29,0),0),0)+IF(A301&gt;=הלוואות!$D$30,IF(מרכז!A301&lt;=הלוואות!$E$30,IF(DAY(מרכז!A301)=הלוואות!$F$30,הלוואות!$G$30,0),0),0)+IF(A301&gt;=הלוואות!$D$31,IF(מרכז!A301&lt;=הלוואות!$E$31,IF(DAY(מרכז!A301)=הלוואות!$F$31,הלוואות!$G$31,0),0),0)+IF(A301&gt;=הלוואות!$D$32,IF(מרכז!A301&lt;=הלוואות!$E$32,IF(DAY(מרכז!A301)=הלוואות!$F$32,הלוואות!$G$32,0),0),0)+IF(A301&gt;=הלוואות!$D$33,IF(מרכז!A301&lt;=הלוואות!$E$33,IF(DAY(מרכז!A301)=הלוואות!$F$33,הלוואות!$G$33,0),0),0)+IF(A301&gt;=הלוואות!$D$34,IF(מרכז!A301&lt;=הלוואות!$E$34,IF(DAY(מרכז!A301)=הלוואות!$F$34,הלוואות!$G$34,0),0),0)</f>
        <v>0</v>
      </c>
      <c r="E301" s="93">
        <f>SUMIF(הלוואות!$D$46:$D$65,מרכז!A301,הלוואות!$E$46:$E$65)</f>
        <v>0</v>
      </c>
      <c r="F301" s="93">
        <f>SUMIF(נכנסים!$A$5:$A$5890,מרכז!A301,נכנסים!$B$5:$B$5890)</f>
        <v>0</v>
      </c>
      <c r="G301" s="94"/>
      <c r="H301" s="94"/>
      <c r="I301" s="94"/>
      <c r="J301" s="99">
        <f t="shared" si="4"/>
        <v>50000</v>
      </c>
    </row>
    <row r="302" spans="1:10">
      <c r="A302" s="153">
        <v>45955</v>
      </c>
      <c r="B302" s="93">
        <f>SUMIF(יוצאים!$A$5:$A$5835,מרכז!A302,יוצאים!$D$5:$D$5835)</f>
        <v>0</v>
      </c>
      <c r="C302" s="93">
        <f>HLOOKUP(DAY($A302),'טב.הו"ק'!$G$4:$AK$162,'טב.הו"ק'!$A$162+2,FALSE)</f>
        <v>0</v>
      </c>
      <c r="D302" s="93">
        <f>IF(A302&gt;=הלוואות!$D$5,IF(מרכז!A302&lt;=הלוואות!$E$5,IF(DAY(מרכז!A302)=הלוואות!$F$5,הלוואות!$G$5,0),0),0)+IF(A302&gt;=הלוואות!$D$6,IF(מרכז!A302&lt;=הלוואות!$E$6,IF(DAY(מרכז!A302)=הלוואות!$F$6,הלוואות!$G$6,0),0),0)+IF(A302&gt;=הלוואות!$D$7,IF(מרכז!A302&lt;=הלוואות!$E$7,IF(DAY(מרכז!A302)=הלוואות!$F$7,הלוואות!$G$7,0),0),0)+IF(A302&gt;=הלוואות!$D$8,IF(מרכז!A302&lt;=הלוואות!$E$8,IF(DAY(מרכז!A302)=הלוואות!$F$8,הלוואות!$G$8,0),0),0)+IF(A302&gt;=הלוואות!$D$9,IF(מרכז!A302&lt;=הלוואות!$E$9,IF(DAY(מרכז!A302)=הלוואות!$F$9,הלוואות!$G$9,0),0),0)+IF(A302&gt;=הלוואות!$D$10,IF(מרכז!A302&lt;=הלוואות!$E$10,IF(DAY(מרכז!A302)=הלוואות!$F$10,הלוואות!$G$10,0),0),0)+IF(A302&gt;=הלוואות!$D$11,IF(מרכז!A302&lt;=הלוואות!$E$11,IF(DAY(מרכז!A302)=הלוואות!$F$11,הלוואות!$G$11,0),0),0)+IF(A302&gt;=הלוואות!$D$12,IF(מרכז!A302&lt;=הלוואות!$E$12,IF(DAY(מרכז!A302)=הלוואות!$F$12,הלוואות!$G$12,0),0),0)+IF(A302&gt;=הלוואות!$D$13,IF(מרכז!A302&lt;=הלוואות!$E$13,IF(DAY(מרכז!A302)=הלוואות!$F$13,הלוואות!$G$13,0),0),0)+IF(A302&gt;=הלוואות!$D$14,IF(מרכז!A302&lt;=הלוואות!$E$14,IF(DAY(מרכז!A302)=הלוואות!$F$14,הלוואות!$G$14,0),0),0)+IF(A302&gt;=הלוואות!$D$15,IF(מרכז!A302&lt;=הלוואות!$E$15,IF(DAY(מרכז!A302)=הלוואות!$F$15,הלוואות!$G$15,0),0),0)+IF(A302&gt;=הלוואות!$D$16,IF(מרכז!A302&lt;=הלוואות!$E$16,IF(DAY(מרכז!A302)=הלוואות!$F$16,הלוואות!$G$16,0),0),0)+IF(A302&gt;=הלוואות!$D$17,IF(מרכז!A302&lt;=הלוואות!$E$17,IF(DAY(מרכז!A302)=הלוואות!$F$17,הלוואות!$G$17,0),0),0)+IF(A302&gt;=הלוואות!$D$18,IF(מרכז!A302&lt;=הלוואות!$E$18,IF(DAY(מרכז!A302)=הלוואות!$F$18,הלוואות!$G$18,0),0),0)+IF(A302&gt;=הלוואות!$D$19,IF(מרכז!A302&lt;=הלוואות!$E$19,IF(DAY(מרכז!A302)=הלוואות!$F$19,הלוואות!$G$19,0),0),0)+IF(A302&gt;=הלוואות!$D$20,IF(מרכז!A302&lt;=הלוואות!$E$20,IF(DAY(מרכז!A302)=הלוואות!$F$20,הלוואות!$G$20,0),0),0)+IF(A302&gt;=הלוואות!$D$21,IF(מרכז!A302&lt;=הלוואות!$E$21,IF(DAY(מרכז!A302)=הלוואות!$F$21,הלוואות!$G$21,0),0),0)+IF(A302&gt;=הלוואות!$D$22,IF(מרכז!A302&lt;=הלוואות!$E$22,IF(DAY(מרכז!A302)=הלוואות!$F$22,הלוואות!$G$22,0),0),0)+IF(A302&gt;=הלוואות!$D$23,IF(מרכז!A302&lt;=הלוואות!$E$23,IF(DAY(מרכז!A302)=הלוואות!$F$23,הלוואות!$G$23,0),0),0)+IF(A302&gt;=הלוואות!$D$24,IF(מרכז!A302&lt;=הלוואות!$E$24,IF(DAY(מרכז!A302)=הלוואות!$F$24,הלוואות!$G$24,0),0),0)+IF(A302&gt;=הלוואות!$D$25,IF(מרכז!A302&lt;=הלוואות!$E$25,IF(DAY(מרכז!A302)=הלוואות!$F$25,הלוואות!$G$25,0),0),0)+IF(A302&gt;=הלוואות!$D$26,IF(מרכז!A302&lt;=הלוואות!$E$26,IF(DAY(מרכז!A302)=הלוואות!$F$26,הלוואות!$G$26,0),0),0)+IF(A302&gt;=הלוואות!$D$27,IF(מרכז!A302&lt;=הלוואות!$E$27,IF(DAY(מרכז!A302)=הלוואות!$F$27,הלוואות!$G$27,0),0),0)+IF(A302&gt;=הלוואות!$D$28,IF(מרכז!A302&lt;=הלוואות!$E$28,IF(DAY(מרכז!A302)=הלוואות!$F$28,הלוואות!$G$28,0),0),0)+IF(A302&gt;=הלוואות!$D$29,IF(מרכז!A302&lt;=הלוואות!$E$29,IF(DAY(מרכז!A302)=הלוואות!$F$29,הלוואות!$G$29,0),0),0)+IF(A302&gt;=הלוואות!$D$30,IF(מרכז!A302&lt;=הלוואות!$E$30,IF(DAY(מרכז!A302)=הלוואות!$F$30,הלוואות!$G$30,0),0),0)+IF(A302&gt;=הלוואות!$D$31,IF(מרכז!A302&lt;=הלוואות!$E$31,IF(DAY(מרכז!A302)=הלוואות!$F$31,הלוואות!$G$31,0),0),0)+IF(A302&gt;=הלוואות!$D$32,IF(מרכז!A302&lt;=הלוואות!$E$32,IF(DAY(מרכז!A302)=הלוואות!$F$32,הלוואות!$G$32,0),0),0)+IF(A302&gt;=הלוואות!$D$33,IF(מרכז!A302&lt;=הלוואות!$E$33,IF(DAY(מרכז!A302)=הלוואות!$F$33,הלוואות!$G$33,0),0),0)+IF(A302&gt;=הלוואות!$D$34,IF(מרכז!A302&lt;=הלוואות!$E$34,IF(DAY(מרכז!A302)=הלוואות!$F$34,הלוואות!$G$34,0),0),0)</f>
        <v>0</v>
      </c>
      <c r="E302" s="93">
        <f>SUMIF(הלוואות!$D$46:$D$65,מרכז!A302,הלוואות!$E$46:$E$65)</f>
        <v>0</v>
      </c>
      <c r="F302" s="93">
        <f>SUMIF(נכנסים!$A$5:$A$5890,מרכז!A302,נכנסים!$B$5:$B$5890)</f>
        <v>0</v>
      </c>
      <c r="G302" s="94"/>
      <c r="H302" s="94"/>
      <c r="I302" s="94"/>
      <c r="J302" s="99">
        <f t="shared" si="4"/>
        <v>50000</v>
      </c>
    </row>
    <row r="303" spans="1:10">
      <c r="A303" s="153">
        <v>45956</v>
      </c>
      <c r="B303" s="93">
        <f>SUMIF(יוצאים!$A$5:$A$5835,מרכז!A303,יוצאים!$D$5:$D$5835)</f>
        <v>0</v>
      </c>
      <c r="C303" s="93">
        <f>HLOOKUP(DAY($A303),'טב.הו"ק'!$G$4:$AK$162,'טב.הו"ק'!$A$162+2,FALSE)</f>
        <v>0</v>
      </c>
      <c r="D303" s="93">
        <f>IF(A303&gt;=הלוואות!$D$5,IF(מרכז!A303&lt;=הלוואות!$E$5,IF(DAY(מרכז!A303)=הלוואות!$F$5,הלוואות!$G$5,0),0),0)+IF(A303&gt;=הלוואות!$D$6,IF(מרכז!A303&lt;=הלוואות!$E$6,IF(DAY(מרכז!A303)=הלוואות!$F$6,הלוואות!$G$6,0),0),0)+IF(A303&gt;=הלוואות!$D$7,IF(מרכז!A303&lt;=הלוואות!$E$7,IF(DAY(מרכז!A303)=הלוואות!$F$7,הלוואות!$G$7,0),0),0)+IF(A303&gt;=הלוואות!$D$8,IF(מרכז!A303&lt;=הלוואות!$E$8,IF(DAY(מרכז!A303)=הלוואות!$F$8,הלוואות!$G$8,0),0),0)+IF(A303&gt;=הלוואות!$D$9,IF(מרכז!A303&lt;=הלוואות!$E$9,IF(DAY(מרכז!A303)=הלוואות!$F$9,הלוואות!$G$9,0),0),0)+IF(A303&gt;=הלוואות!$D$10,IF(מרכז!A303&lt;=הלוואות!$E$10,IF(DAY(מרכז!A303)=הלוואות!$F$10,הלוואות!$G$10,0),0),0)+IF(A303&gt;=הלוואות!$D$11,IF(מרכז!A303&lt;=הלוואות!$E$11,IF(DAY(מרכז!A303)=הלוואות!$F$11,הלוואות!$G$11,0),0),0)+IF(A303&gt;=הלוואות!$D$12,IF(מרכז!A303&lt;=הלוואות!$E$12,IF(DAY(מרכז!A303)=הלוואות!$F$12,הלוואות!$G$12,0),0),0)+IF(A303&gt;=הלוואות!$D$13,IF(מרכז!A303&lt;=הלוואות!$E$13,IF(DAY(מרכז!A303)=הלוואות!$F$13,הלוואות!$G$13,0),0),0)+IF(A303&gt;=הלוואות!$D$14,IF(מרכז!A303&lt;=הלוואות!$E$14,IF(DAY(מרכז!A303)=הלוואות!$F$14,הלוואות!$G$14,0),0),0)+IF(A303&gt;=הלוואות!$D$15,IF(מרכז!A303&lt;=הלוואות!$E$15,IF(DAY(מרכז!A303)=הלוואות!$F$15,הלוואות!$G$15,0),0),0)+IF(A303&gt;=הלוואות!$D$16,IF(מרכז!A303&lt;=הלוואות!$E$16,IF(DAY(מרכז!A303)=הלוואות!$F$16,הלוואות!$G$16,0),0),0)+IF(A303&gt;=הלוואות!$D$17,IF(מרכז!A303&lt;=הלוואות!$E$17,IF(DAY(מרכז!A303)=הלוואות!$F$17,הלוואות!$G$17,0),0),0)+IF(A303&gt;=הלוואות!$D$18,IF(מרכז!A303&lt;=הלוואות!$E$18,IF(DAY(מרכז!A303)=הלוואות!$F$18,הלוואות!$G$18,0),0),0)+IF(A303&gt;=הלוואות!$D$19,IF(מרכז!A303&lt;=הלוואות!$E$19,IF(DAY(מרכז!A303)=הלוואות!$F$19,הלוואות!$G$19,0),0),0)+IF(A303&gt;=הלוואות!$D$20,IF(מרכז!A303&lt;=הלוואות!$E$20,IF(DAY(מרכז!A303)=הלוואות!$F$20,הלוואות!$G$20,0),0),0)+IF(A303&gt;=הלוואות!$D$21,IF(מרכז!A303&lt;=הלוואות!$E$21,IF(DAY(מרכז!A303)=הלוואות!$F$21,הלוואות!$G$21,0),0),0)+IF(A303&gt;=הלוואות!$D$22,IF(מרכז!A303&lt;=הלוואות!$E$22,IF(DAY(מרכז!A303)=הלוואות!$F$22,הלוואות!$G$22,0),0),0)+IF(A303&gt;=הלוואות!$D$23,IF(מרכז!A303&lt;=הלוואות!$E$23,IF(DAY(מרכז!A303)=הלוואות!$F$23,הלוואות!$G$23,0),0),0)+IF(A303&gt;=הלוואות!$D$24,IF(מרכז!A303&lt;=הלוואות!$E$24,IF(DAY(מרכז!A303)=הלוואות!$F$24,הלוואות!$G$24,0),0),0)+IF(A303&gt;=הלוואות!$D$25,IF(מרכז!A303&lt;=הלוואות!$E$25,IF(DAY(מרכז!A303)=הלוואות!$F$25,הלוואות!$G$25,0),0),0)+IF(A303&gt;=הלוואות!$D$26,IF(מרכז!A303&lt;=הלוואות!$E$26,IF(DAY(מרכז!A303)=הלוואות!$F$26,הלוואות!$G$26,0),0),0)+IF(A303&gt;=הלוואות!$D$27,IF(מרכז!A303&lt;=הלוואות!$E$27,IF(DAY(מרכז!A303)=הלוואות!$F$27,הלוואות!$G$27,0),0),0)+IF(A303&gt;=הלוואות!$D$28,IF(מרכז!A303&lt;=הלוואות!$E$28,IF(DAY(מרכז!A303)=הלוואות!$F$28,הלוואות!$G$28,0),0),0)+IF(A303&gt;=הלוואות!$D$29,IF(מרכז!A303&lt;=הלוואות!$E$29,IF(DAY(מרכז!A303)=הלוואות!$F$29,הלוואות!$G$29,0),0),0)+IF(A303&gt;=הלוואות!$D$30,IF(מרכז!A303&lt;=הלוואות!$E$30,IF(DAY(מרכז!A303)=הלוואות!$F$30,הלוואות!$G$30,0),0),0)+IF(A303&gt;=הלוואות!$D$31,IF(מרכז!A303&lt;=הלוואות!$E$31,IF(DAY(מרכז!A303)=הלוואות!$F$31,הלוואות!$G$31,0),0),0)+IF(A303&gt;=הלוואות!$D$32,IF(מרכז!A303&lt;=הלוואות!$E$32,IF(DAY(מרכז!A303)=הלוואות!$F$32,הלוואות!$G$32,0),0),0)+IF(A303&gt;=הלוואות!$D$33,IF(מרכז!A303&lt;=הלוואות!$E$33,IF(DAY(מרכז!A303)=הלוואות!$F$33,הלוואות!$G$33,0),0),0)+IF(A303&gt;=הלוואות!$D$34,IF(מרכז!A303&lt;=הלוואות!$E$34,IF(DAY(מרכז!A303)=הלוואות!$F$34,הלוואות!$G$34,0),0),0)</f>
        <v>0</v>
      </c>
      <c r="E303" s="93">
        <f>SUMIF(הלוואות!$D$46:$D$65,מרכז!A303,הלוואות!$E$46:$E$65)</f>
        <v>0</v>
      </c>
      <c r="F303" s="93">
        <f>SUMIF(נכנסים!$A$5:$A$5890,מרכז!A303,נכנסים!$B$5:$B$5890)</f>
        <v>0</v>
      </c>
      <c r="G303" s="94"/>
      <c r="H303" s="94"/>
      <c r="I303" s="94"/>
      <c r="J303" s="99">
        <f t="shared" si="4"/>
        <v>50000</v>
      </c>
    </row>
    <row r="304" spans="1:10">
      <c r="A304" s="153">
        <v>45957</v>
      </c>
      <c r="B304" s="93">
        <f>SUMIF(יוצאים!$A$5:$A$5835,מרכז!A304,יוצאים!$D$5:$D$5835)</f>
        <v>0</v>
      </c>
      <c r="C304" s="93">
        <f>HLOOKUP(DAY($A304),'טב.הו"ק'!$G$4:$AK$162,'טב.הו"ק'!$A$162+2,FALSE)</f>
        <v>0</v>
      </c>
      <c r="D304" s="93">
        <f>IF(A304&gt;=הלוואות!$D$5,IF(מרכז!A304&lt;=הלוואות!$E$5,IF(DAY(מרכז!A304)=הלוואות!$F$5,הלוואות!$G$5,0),0),0)+IF(A304&gt;=הלוואות!$D$6,IF(מרכז!A304&lt;=הלוואות!$E$6,IF(DAY(מרכז!A304)=הלוואות!$F$6,הלוואות!$G$6,0),0),0)+IF(A304&gt;=הלוואות!$D$7,IF(מרכז!A304&lt;=הלוואות!$E$7,IF(DAY(מרכז!A304)=הלוואות!$F$7,הלוואות!$G$7,0),0),0)+IF(A304&gt;=הלוואות!$D$8,IF(מרכז!A304&lt;=הלוואות!$E$8,IF(DAY(מרכז!A304)=הלוואות!$F$8,הלוואות!$G$8,0),0),0)+IF(A304&gt;=הלוואות!$D$9,IF(מרכז!A304&lt;=הלוואות!$E$9,IF(DAY(מרכז!A304)=הלוואות!$F$9,הלוואות!$G$9,0),0),0)+IF(A304&gt;=הלוואות!$D$10,IF(מרכז!A304&lt;=הלוואות!$E$10,IF(DAY(מרכז!A304)=הלוואות!$F$10,הלוואות!$G$10,0),0),0)+IF(A304&gt;=הלוואות!$D$11,IF(מרכז!A304&lt;=הלוואות!$E$11,IF(DAY(מרכז!A304)=הלוואות!$F$11,הלוואות!$G$11,0),0),0)+IF(A304&gt;=הלוואות!$D$12,IF(מרכז!A304&lt;=הלוואות!$E$12,IF(DAY(מרכז!A304)=הלוואות!$F$12,הלוואות!$G$12,0),0),0)+IF(A304&gt;=הלוואות!$D$13,IF(מרכז!A304&lt;=הלוואות!$E$13,IF(DAY(מרכז!A304)=הלוואות!$F$13,הלוואות!$G$13,0),0),0)+IF(A304&gt;=הלוואות!$D$14,IF(מרכז!A304&lt;=הלוואות!$E$14,IF(DAY(מרכז!A304)=הלוואות!$F$14,הלוואות!$G$14,0),0),0)+IF(A304&gt;=הלוואות!$D$15,IF(מרכז!A304&lt;=הלוואות!$E$15,IF(DAY(מרכז!A304)=הלוואות!$F$15,הלוואות!$G$15,0),0),0)+IF(A304&gt;=הלוואות!$D$16,IF(מרכז!A304&lt;=הלוואות!$E$16,IF(DAY(מרכז!A304)=הלוואות!$F$16,הלוואות!$G$16,0),0),0)+IF(A304&gt;=הלוואות!$D$17,IF(מרכז!A304&lt;=הלוואות!$E$17,IF(DAY(מרכז!A304)=הלוואות!$F$17,הלוואות!$G$17,0),0),0)+IF(A304&gt;=הלוואות!$D$18,IF(מרכז!A304&lt;=הלוואות!$E$18,IF(DAY(מרכז!A304)=הלוואות!$F$18,הלוואות!$G$18,0),0),0)+IF(A304&gt;=הלוואות!$D$19,IF(מרכז!A304&lt;=הלוואות!$E$19,IF(DAY(מרכז!A304)=הלוואות!$F$19,הלוואות!$G$19,0),0),0)+IF(A304&gt;=הלוואות!$D$20,IF(מרכז!A304&lt;=הלוואות!$E$20,IF(DAY(מרכז!A304)=הלוואות!$F$20,הלוואות!$G$20,0),0),0)+IF(A304&gt;=הלוואות!$D$21,IF(מרכז!A304&lt;=הלוואות!$E$21,IF(DAY(מרכז!A304)=הלוואות!$F$21,הלוואות!$G$21,0),0),0)+IF(A304&gt;=הלוואות!$D$22,IF(מרכז!A304&lt;=הלוואות!$E$22,IF(DAY(מרכז!A304)=הלוואות!$F$22,הלוואות!$G$22,0),0),0)+IF(A304&gt;=הלוואות!$D$23,IF(מרכז!A304&lt;=הלוואות!$E$23,IF(DAY(מרכז!A304)=הלוואות!$F$23,הלוואות!$G$23,0),0),0)+IF(A304&gt;=הלוואות!$D$24,IF(מרכז!A304&lt;=הלוואות!$E$24,IF(DAY(מרכז!A304)=הלוואות!$F$24,הלוואות!$G$24,0),0),0)+IF(A304&gt;=הלוואות!$D$25,IF(מרכז!A304&lt;=הלוואות!$E$25,IF(DAY(מרכז!A304)=הלוואות!$F$25,הלוואות!$G$25,0),0),0)+IF(A304&gt;=הלוואות!$D$26,IF(מרכז!A304&lt;=הלוואות!$E$26,IF(DAY(מרכז!A304)=הלוואות!$F$26,הלוואות!$G$26,0),0),0)+IF(A304&gt;=הלוואות!$D$27,IF(מרכז!A304&lt;=הלוואות!$E$27,IF(DAY(מרכז!A304)=הלוואות!$F$27,הלוואות!$G$27,0),0),0)+IF(A304&gt;=הלוואות!$D$28,IF(מרכז!A304&lt;=הלוואות!$E$28,IF(DAY(מרכז!A304)=הלוואות!$F$28,הלוואות!$G$28,0),0),0)+IF(A304&gt;=הלוואות!$D$29,IF(מרכז!A304&lt;=הלוואות!$E$29,IF(DAY(מרכז!A304)=הלוואות!$F$29,הלוואות!$G$29,0),0),0)+IF(A304&gt;=הלוואות!$D$30,IF(מרכז!A304&lt;=הלוואות!$E$30,IF(DAY(מרכז!A304)=הלוואות!$F$30,הלוואות!$G$30,0),0),0)+IF(A304&gt;=הלוואות!$D$31,IF(מרכז!A304&lt;=הלוואות!$E$31,IF(DAY(מרכז!A304)=הלוואות!$F$31,הלוואות!$G$31,0),0),0)+IF(A304&gt;=הלוואות!$D$32,IF(מרכז!A304&lt;=הלוואות!$E$32,IF(DAY(מרכז!A304)=הלוואות!$F$32,הלוואות!$G$32,0),0),0)+IF(A304&gt;=הלוואות!$D$33,IF(מרכז!A304&lt;=הלוואות!$E$33,IF(DAY(מרכז!A304)=הלוואות!$F$33,הלוואות!$G$33,0),0),0)+IF(A304&gt;=הלוואות!$D$34,IF(מרכז!A304&lt;=הלוואות!$E$34,IF(DAY(מרכז!A304)=הלוואות!$F$34,הלוואות!$G$34,0),0),0)</f>
        <v>0</v>
      </c>
      <c r="E304" s="93">
        <f>SUMIF(הלוואות!$D$46:$D$65,מרכז!A304,הלוואות!$E$46:$E$65)</f>
        <v>0</v>
      </c>
      <c r="F304" s="93">
        <f>SUMIF(נכנסים!$A$5:$A$5890,מרכז!A304,נכנסים!$B$5:$B$5890)</f>
        <v>0</v>
      </c>
      <c r="G304" s="94"/>
      <c r="H304" s="94"/>
      <c r="I304" s="94"/>
      <c r="J304" s="99">
        <f t="shared" si="4"/>
        <v>50000</v>
      </c>
    </row>
    <row r="305" spans="1:10">
      <c r="A305" s="153">
        <v>45958</v>
      </c>
      <c r="B305" s="93">
        <f>SUMIF(יוצאים!$A$5:$A$5835,מרכז!A305,יוצאים!$D$5:$D$5835)</f>
        <v>0</v>
      </c>
      <c r="C305" s="93">
        <f>HLOOKUP(DAY($A305),'טב.הו"ק'!$G$4:$AK$162,'טב.הו"ק'!$A$162+2,FALSE)</f>
        <v>0</v>
      </c>
      <c r="D305" s="93">
        <f>IF(A305&gt;=הלוואות!$D$5,IF(מרכז!A305&lt;=הלוואות!$E$5,IF(DAY(מרכז!A305)=הלוואות!$F$5,הלוואות!$G$5,0),0),0)+IF(A305&gt;=הלוואות!$D$6,IF(מרכז!A305&lt;=הלוואות!$E$6,IF(DAY(מרכז!A305)=הלוואות!$F$6,הלוואות!$G$6,0),0),0)+IF(A305&gt;=הלוואות!$D$7,IF(מרכז!A305&lt;=הלוואות!$E$7,IF(DAY(מרכז!A305)=הלוואות!$F$7,הלוואות!$G$7,0),0),0)+IF(A305&gt;=הלוואות!$D$8,IF(מרכז!A305&lt;=הלוואות!$E$8,IF(DAY(מרכז!A305)=הלוואות!$F$8,הלוואות!$G$8,0),0),0)+IF(A305&gt;=הלוואות!$D$9,IF(מרכז!A305&lt;=הלוואות!$E$9,IF(DAY(מרכז!A305)=הלוואות!$F$9,הלוואות!$G$9,0),0),0)+IF(A305&gt;=הלוואות!$D$10,IF(מרכז!A305&lt;=הלוואות!$E$10,IF(DAY(מרכז!A305)=הלוואות!$F$10,הלוואות!$G$10,0),0),0)+IF(A305&gt;=הלוואות!$D$11,IF(מרכז!A305&lt;=הלוואות!$E$11,IF(DAY(מרכז!A305)=הלוואות!$F$11,הלוואות!$G$11,0),0),0)+IF(A305&gt;=הלוואות!$D$12,IF(מרכז!A305&lt;=הלוואות!$E$12,IF(DAY(מרכז!A305)=הלוואות!$F$12,הלוואות!$G$12,0),0),0)+IF(A305&gt;=הלוואות!$D$13,IF(מרכז!A305&lt;=הלוואות!$E$13,IF(DAY(מרכז!A305)=הלוואות!$F$13,הלוואות!$G$13,0),0),0)+IF(A305&gt;=הלוואות!$D$14,IF(מרכז!A305&lt;=הלוואות!$E$14,IF(DAY(מרכז!A305)=הלוואות!$F$14,הלוואות!$G$14,0),0),0)+IF(A305&gt;=הלוואות!$D$15,IF(מרכז!A305&lt;=הלוואות!$E$15,IF(DAY(מרכז!A305)=הלוואות!$F$15,הלוואות!$G$15,0),0),0)+IF(A305&gt;=הלוואות!$D$16,IF(מרכז!A305&lt;=הלוואות!$E$16,IF(DAY(מרכז!A305)=הלוואות!$F$16,הלוואות!$G$16,0),0),0)+IF(A305&gt;=הלוואות!$D$17,IF(מרכז!A305&lt;=הלוואות!$E$17,IF(DAY(מרכז!A305)=הלוואות!$F$17,הלוואות!$G$17,0),0),0)+IF(A305&gt;=הלוואות!$D$18,IF(מרכז!A305&lt;=הלוואות!$E$18,IF(DAY(מרכז!A305)=הלוואות!$F$18,הלוואות!$G$18,0),0),0)+IF(A305&gt;=הלוואות!$D$19,IF(מרכז!A305&lt;=הלוואות!$E$19,IF(DAY(מרכז!A305)=הלוואות!$F$19,הלוואות!$G$19,0),0),0)+IF(A305&gt;=הלוואות!$D$20,IF(מרכז!A305&lt;=הלוואות!$E$20,IF(DAY(מרכז!A305)=הלוואות!$F$20,הלוואות!$G$20,0),0),0)+IF(A305&gt;=הלוואות!$D$21,IF(מרכז!A305&lt;=הלוואות!$E$21,IF(DAY(מרכז!A305)=הלוואות!$F$21,הלוואות!$G$21,0),0),0)+IF(A305&gt;=הלוואות!$D$22,IF(מרכז!A305&lt;=הלוואות!$E$22,IF(DAY(מרכז!A305)=הלוואות!$F$22,הלוואות!$G$22,0),0),0)+IF(A305&gt;=הלוואות!$D$23,IF(מרכז!A305&lt;=הלוואות!$E$23,IF(DAY(מרכז!A305)=הלוואות!$F$23,הלוואות!$G$23,0),0),0)+IF(A305&gt;=הלוואות!$D$24,IF(מרכז!A305&lt;=הלוואות!$E$24,IF(DAY(מרכז!A305)=הלוואות!$F$24,הלוואות!$G$24,0),0),0)+IF(A305&gt;=הלוואות!$D$25,IF(מרכז!A305&lt;=הלוואות!$E$25,IF(DAY(מרכז!A305)=הלוואות!$F$25,הלוואות!$G$25,0),0),0)+IF(A305&gt;=הלוואות!$D$26,IF(מרכז!A305&lt;=הלוואות!$E$26,IF(DAY(מרכז!A305)=הלוואות!$F$26,הלוואות!$G$26,0),0),0)+IF(A305&gt;=הלוואות!$D$27,IF(מרכז!A305&lt;=הלוואות!$E$27,IF(DAY(מרכז!A305)=הלוואות!$F$27,הלוואות!$G$27,0),0),0)+IF(A305&gt;=הלוואות!$D$28,IF(מרכז!A305&lt;=הלוואות!$E$28,IF(DAY(מרכז!A305)=הלוואות!$F$28,הלוואות!$G$28,0),0),0)+IF(A305&gt;=הלוואות!$D$29,IF(מרכז!A305&lt;=הלוואות!$E$29,IF(DAY(מרכז!A305)=הלוואות!$F$29,הלוואות!$G$29,0),0),0)+IF(A305&gt;=הלוואות!$D$30,IF(מרכז!A305&lt;=הלוואות!$E$30,IF(DAY(מרכז!A305)=הלוואות!$F$30,הלוואות!$G$30,0),0),0)+IF(A305&gt;=הלוואות!$D$31,IF(מרכז!A305&lt;=הלוואות!$E$31,IF(DAY(מרכז!A305)=הלוואות!$F$31,הלוואות!$G$31,0),0),0)+IF(A305&gt;=הלוואות!$D$32,IF(מרכז!A305&lt;=הלוואות!$E$32,IF(DAY(מרכז!A305)=הלוואות!$F$32,הלוואות!$G$32,0),0),0)+IF(A305&gt;=הלוואות!$D$33,IF(מרכז!A305&lt;=הלוואות!$E$33,IF(DAY(מרכז!A305)=הלוואות!$F$33,הלוואות!$G$33,0),0),0)+IF(A305&gt;=הלוואות!$D$34,IF(מרכז!A305&lt;=הלוואות!$E$34,IF(DAY(מרכז!A305)=הלוואות!$F$34,הלוואות!$G$34,0),0),0)</f>
        <v>0</v>
      </c>
      <c r="E305" s="93">
        <f>SUMIF(הלוואות!$D$46:$D$65,מרכז!A305,הלוואות!$E$46:$E$65)</f>
        <v>0</v>
      </c>
      <c r="F305" s="93">
        <f>SUMIF(נכנסים!$A$5:$A$5890,מרכז!A305,נכנסים!$B$5:$B$5890)</f>
        <v>0</v>
      </c>
      <c r="G305" s="94"/>
      <c r="H305" s="94"/>
      <c r="I305" s="94"/>
      <c r="J305" s="99">
        <f t="shared" si="4"/>
        <v>50000</v>
      </c>
    </row>
    <row r="306" spans="1:10">
      <c r="A306" s="153">
        <v>45959</v>
      </c>
      <c r="B306" s="93">
        <f>SUMIF(יוצאים!$A$5:$A$5835,מרכז!A306,יוצאים!$D$5:$D$5835)</f>
        <v>0</v>
      </c>
      <c r="C306" s="93">
        <f>HLOOKUP(DAY($A306),'טב.הו"ק'!$G$4:$AK$162,'טב.הו"ק'!$A$162+2,FALSE)</f>
        <v>0</v>
      </c>
      <c r="D306" s="93">
        <f>IF(A306&gt;=הלוואות!$D$5,IF(מרכז!A306&lt;=הלוואות!$E$5,IF(DAY(מרכז!A306)=הלוואות!$F$5,הלוואות!$G$5,0),0),0)+IF(A306&gt;=הלוואות!$D$6,IF(מרכז!A306&lt;=הלוואות!$E$6,IF(DAY(מרכז!A306)=הלוואות!$F$6,הלוואות!$G$6,0),0),0)+IF(A306&gt;=הלוואות!$D$7,IF(מרכז!A306&lt;=הלוואות!$E$7,IF(DAY(מרכז!A306)=הלוואות!$F$7,הלוואות!$G$7,0),0),0)+IF(A306&gt;=הלוואות!$D$8,IF(מרכז!A306&lt;=הלוואות!$E$8,IF(DAY(מרכז!A306)=הלוואות!$F$8,הלוואות!$G$8,0),0),0)+IF(A306&gt;=הלוואות!$D$9,IF(מרכז!A306&lt;=הלוואות!$E$9,IF(DAY(מרכז!A306)=הלוואות!$F$9,הלוואות!$G$9,0),0),0)+IF(A306&gt;=הלוואות!$D$10,IF(מרכז!A306&lt;=הלוואות!$E$10,IF(DAY(מרכז!A306)=הלוואות!$F$10,הלוואות!$G$10,0),0),0)+IF(A306&gt;=הלוואות!$D$11,IF(מרכז!A306&lt;=הלוואות!$E$11,IF(DAY(מרכז!A306)=הלוואות!$F$11,הלוואות!$G$11,0),0),0)+IF(A306&gt;=הלוואות!$D$12,IF(מרכז!A306&lt;=הלוואות!$E$12,IF(DAY(מרכז!A306)=הלוואות!$F$12,הלוואות!$G$12,0),0),0)+IF(A306&gt;=הלוואות!$D$13,IF(מרכז!A306&lt;=הלוואות!$E$13,IF(DAY(מרכז!A306)=הלוואות!$F$13,הלוואות!$G$13,0),0),0)+IF(A306&gt;=הלוואות!$D$14,IF(מרכז!A306&lt;=הלוואות!$E$14,IF(DAY(מרכז!A306)=הלוואות!$F$14,הלוואות!$G$14,0),0),0)+IF(A306&gt;=הלוואות!$D$15,IF(מרכז!A306&lt;=הלוואות!$E$15,IF(DAY(מרכז!A306)=הלוואות!$F$15,הלוואות!$G$15,0),0),0)+IF(A306&gt;=הלוואות!$D$16,IF(מרכז!A306&lt;=הלוואות!$E$16,IF(DAY(מרכז!A306)=הלוואות!$F$16,הלוואות!$G$16,0),0),0)+IF(A306&gt;=הלוואות!$D$17,IF(מרכז!A306&lt;=הלוואות!$E$17,IF(DAY(מרכז!A306)=הלוואות!$F$17,הלוואות!$G$17,0),0),0)+IF(A306&gt;=הלוואות!$D$18,IF(מרכז!A306&lt;=הלוואות!$E$18,IF(DAY(מרכז!A306)=הלוואות!$F$18,הלוואות!$G$18,0),0),0)+IF(A306&gt;=הלוואות!$D$19,IF(מרכז!A306&lt;=הלוואות!$E$19,IF(DAY(מרכז!A306)=הלוואות!$F$19,הלוואות!$G$19,0),0),0)+IF(A306&gt;=הלוואות!$D$20,IF(מרכז!A306&lt;=הלוואות!$E$20,IF(DAY(מרכז!A306)=הלוואות!$F$20,הלוואות!$G$20,0),0),0)+IF(A306&gt;=הלוואות!$D$21,IF(מרכז!A306&lt;=הלוואות!$E$21,IF(DAY(מרכז!A306)=הלוואות!$F$21,הלוואות!$G$21,0),0),0)+IF(A306&gt;=הלוואות!$D$22,IF(מרכז!A306&lt;=הלוואות!$E$22,IF(DAY(מרכז!A306)=הלוואות!$F$22,הלוואות!$G$22,0),0),0)+IF(A306&gt;=הלוואות!$D$23,IF(מרכז!A306&lt;=הלוואות!$E$23,IF(DAY(מרכז!A306)=הלוואות!$F$23,הלוואות!$G$23,0),0),0)+IF(A306&gt;=הלוואות!$D$24,IF(מרכז!A306&lt;=הלוואות!$E$24,IF(DAY(מרכז!A306)=הלוואות!$F$24,הלוואות!$G$24,0),0),0)+IF(A306&gt;=הלוואות!$D$25,IF(מרכז!A306&lt;=הלוואות!$E$25,IF(DAY(מרכז!A306)=הלוואות!$F$25,הלוואות!$G$25,0),0),0)+IF(A306&gt;=הלוואות!$D$26,IF(מרכז!A306&lt;=הלוואות!$E$26,IF(DAY(מרכז!A306)=הלוואות!$F$26,הלוואות!$G$26,0),0),0)+IF(A306&gt;=הלוואות!$D$27,IF(מרכז!A306&lt;=הלוואות!$E$27,IF(DAY(מרכז!A306)=הלוואות!$F$27,הלוואות!$G$27,0),0),0)+IF(A306&gt;=הלוואות!$D$28,IF(מרכז!A306&lt;=הלוואות!$E$28,IF(DAY(מרכז!A306)=הלוואות!$F$28,הלוואות!$G$28,0),0),0)+IF(A306&gt;=הלוואות!$D$29,IF(מרכז!A306&lt;=הלוואות!$E$29,IF(DAY(מרכז!A306)=הלוואות!$F$29,הלוואות!$G$29,0),0),0)+IF(A306&gt;=הלוואות!$D$30,IF(מרכז!A306&lt;=הלוואות!$E$30,IF(DAY(מרכז!A306)=הלוואות!$F$30,הלוואות!$G$30,0),0),0)+IF(A306&gt;=הלוואות!$D$31,IF(מרכז!A306&lt;=הלוואות!$E$31,IF(DAY(מרכז!A306)=הלוואות!$F$31,הלוואות!$G$31,0),0),0)+IF(A306&gt;=הלוואות!$D$32,IF(מרכז!A306&lt;=הלוואות!$E$32,IF(DAY(מרכז!A306)=הלוואות!$F$32,הלוואות!$G$32,0),0),0)+IF(A306&gt;=הלוואות!$D$33,IF(מרכז!A306&lt;=הלוואות!$E$33,IF(DAY(מרכז!A306)=הלוואות!$F$33,הלוואות!$G$33,0),0),0)+IF(A306&gt;=הלוואות!$D$34,IF(מרכז!A306&lt;=הלוואות!$E$34,IF(DAY(מרכז!A306)=הלוואות!$F$34,הלוואות!$G$34,0),0),0)</f>
        <v>0</v>
      </c>
      <c r="E306" s="93">
        <f>SUMIF(הלוואות!$D$46:$D$65,מרכז!A306,הלוואות!$E$46:$E$65)</f>
        <v>0</v>
      </c>
      <c r="F306" s="93">
        <f>SUMIF(נכנסים!$A$5:$A$5890,מרכז!A306,נכנסים!$B$5:$B$5890)</f>
        <v>0</v>
      </c>
      <c r="G306" s="94"/>
      <c r="H306" s="94"/>
      <c r="I306" s="94"/>
      <c r="J306" s="99">
        <f t="shared" si="4"/>
        <v>50000</v>
      </c>
    </row>
    <row r="307" spans="1:10">
      <c r="A307" s="153">
        <v>45960</v>
      </c>
      <c r="B307" s="93">
        <f>SUMIF(יוצאים!$A$5:$A$5835,מרכז!A307,יוצאים!$D$5:$D$5835)</f>
        <v>0</v>
      </c>
      <c r="C307" s="93">
        <f>HLOOKUP(DAY($A307),'טב.הו"ק'!$G$4:$AK$162,'טב.הו"ק'!$A$162+2,FALSE)</f>
        <v>0</v>
      </c>
      <c r="D307" s="93">
        <f>IF(A307&gt;=הלוואות!$D$5,IF(מרכז!A307&lt;=הלוואות!$E$5,IF(DAY(מרכז!A307)=הלוואות!$F$5,הלוואות!$G$5,0),0),0)+IF(A307&gt;=הלוואות!$D$6,IF(מרכז!A307&lt;=הלוואות!$E$6,IF(DAY(מרכז!A307)=הלוואות!$F$6,הלוואות!$G$6,0),0),0)+IF(A307&gt;=הלוואות!$D$7,IF(מרכז!A307&lt;=הלוואות!$E$7,IF(DAY(מרכז!A307)=הלוואות!$F$7,הלוואות!$G$7,0),0),0)+IF(A307&gt;=הלוואות!$D$8,IF(מרכז!A307&lt;=הלוואות!$E$8,IF(DAY(מרכז!A307)=הלוואות!$F$8,הלוואות!$G$8,0),0),0)+IF(A307&gt;=הלוואות!$D$9,IF(מרכז!A307&lt;=הלוואות!$E$9,IF(DAY(מרכז!A307)=הלוואות!$F$9,הלוואות!$G$9,0),0),0)+IF(A307&gt;=הלוואות!$D$10,IF(מרכז!A307&lt;=הלוואות!$E$10,IF(DAY(מרכז!A307)=הלוואות!$F$10,הלוואות!$G$10,0),0),0)+IF(A307&gt;=הלוואות!$D$11,IF(מרכז!A307&lt;=הלוואות!$E$11,IF(DAY(מרכז!A307)=הלוואות!$F$11,הלוואות!$G$11,0),0),0)+IF(A307&gt;=הלוואות!$D$12,IF(מרכז!A307&lt;=הלוואות!$E$12,IF(DAY(מרכז!A307)=הלוואות!$F$12,הלוואות!$G$12,0),0),0)+IF(A307&gt;=הלוואות!$D$13,IF(מרכז!A307&lt;=הלוואות!$E$13,IF(DAY(מרכז!A307)=הלוואות!$F$13,הלוואות!$G$13,0),0),0)+IF(A307&gt;=הלוואות!$D$14,IF(מרכז!A307&lt;=הלוואות!$E$14,IF(DAY(מרכז!A307)=הלוואות!$F$14,הלוואות!$G$14,0),0),0)+IF(A307&gt;=הלוואות!$D$15,IF(מרכז!A307&lt;=הלוואות!$E$15,IF(DAY(מרכז!A307)=הלוואות!$F$15,הלוואות!$G$15,0),0),0)+IF(A307&gt;=הלוואות!$D$16,IF(מרכז!A307&lt;=הלוואות!$E$16,IF(DAY(מרכז!A307)=הלוואות!$F$16,הלוואות!$G$16,0),0),0)+IF(A307&gt;=הלוואות!$D$17,IF(מרכז!A307&lt;=הלוואות!$E$17,IF(DAY(מרכז!A307)=הלוואות!$F$17,הלוואות!$G$17,0),0),0)+IF(A307&gt;=הלוואות!$D$18,IF(מרכז!A307&lt;=הלוואות!$E$18,IF(DAY(מרכז!A307)=הלוואות!$F$18,הלוואות!$G$18,0),0),0)+IF(A307&gt;=הלוואות!$D$19,IF(מרכז!A307&lt;=הלוואות!$E$19,IF(DAY(מרכז!A307)=הלוואות!$F$19,הלוואות!$G$19,0),0),0)+IF(A307&gt;=הלוואות!$D$20,IF(מרכז!A307&lt;=הלוואות!$E$20,IF(DAY(מרכז!A307)=הלוואות!$F$20,הלוואות!$G$20,0),0),0)+IF(A307&gt;=הלוואות!$D$21,IF(מרכז!A307&lt;=הלוואות!$E$21,IF(DAY(מרכז!A307)=הלוואות!$F$21,הלוואות!$G$21,0),0),0)+IF(A307&gt;=הלוואות!$D$22,IF(מרכז!A307&lt;=הלוואות!$E$22,IF(DAY(מרכז!A307)=הלוואות!$F$22,הלוואות!$G$22,0),0),0)+IF(A307&gt;=הלוואות!$D$23,IF(מרכז!A307&lt;=הלוואות!$E$23,IF(DAY(מרכז!A307)=הלוואות!$F$23,הלוואות!$G$23,0),0),0)+IF(A307&gt;=הלוואות!$D$24,IF(מרכז!A307&lt;=הלוואות!$E$24,IF(DAY(מרכז!A307)=הלוואות!$F$24,הלוואות!$G$24,0),0),0)+IF(A307&gt;=הלוואות!$D$25,IF(מרכז!A307&lt;=הלוואות!$E$25,IF(DAY(מרכז!A307)=הלוואות!$F$25,הלוואות!$G$25,0),0),0)+IF(A307&gt;=הלוואות!$D$26,IF(מרכז!A307&lt;=הלוואות!$E$26,IF(DAY(מרכז!A307)=הלוואות!$F$26,הלוואות!$G$26,0),0),0)+IF(A307&gt;=הלוואות!$D$27,IF(מרכז!A307&lt;=הלוואות!$E$27,IF(DAY(מרכז!A307)=הלוואות!$F$27,הלוואות!$G$27,0),0),0)+IF(A307&gt;=הלוואות!$D$28,IF(מרכז!A307&lt;=הלוואות!$E$28,IF(DAY(מרכז!A307)=הלוואות!$F$28,הלוואות!$G$28,0),0),0)+IF(A307&gt;=הלוואות!$D$29,IF(מרכז!A307&lt;=הלוואות!$E$29,IF(DAY(מרכז!A307)=הלוואות!$F$29,הלוואות!$G$29,0),0),0)+IF(A307&gt;=הלוואות!$D$30,IF(מרכז!A307&lt;=הלוואות!$E$30,IF(DAY(מרכז!A307)=הלוואות!$F$30,הלוואות!$G$30,0),0),0)+IF(A307&gt;=הלוואות!$D$31,IF(מרכז!A307&lt;=הלוואות!$E$31,IF(DAY(מרכז!A307)=הלוואות!$F$31,הלוואות!$G$31,0),0),0)+IF(A307&gt;=הלוואות!$D$32,IF(מרכז!A307&lt;=הלוואות!$E$32,IF(DAY(מרכז!A307)=הלוואות!$F$32,הלוואות!$G$32,0),0),0)+IF(A307&gt;=הלוואות!$D$33,IF(מרכז!A307&lt;=הלוואות!$E$33,IF(DAY(מרכז!A307)=הלוואות!$F$33,הלוואות!$G$33,0),0),0)+IF(A307&gt;=הלוואות!$D$34,IF(מרכז!A307&lt;=הלוואות!$E$34,IF(DAY(מרכז!A307)=הלוואות!$F$34,הלוואות!$G$34,0),0),0)</f>
        <v>0</v>
      </c>
      <c r="E307" s="93">
        <f>SUMIF(הלוואות!$D$46:$D$65,מרכז!A307,הלוואות!$E$46:$E$65)</f>
        <v>0</v>
      </c>
      <c r="F307" s="93">
        <f>SUMIF(נכנסים!$A$5:$A$5890,מרכז!A307,נכנסים!$B$5:$B$5890)</f>
        <v>0</v>
      </c>
      <c r="G307" s="94"/>
      <c r="H307" s="94"/>
      <c r="I307" s="94"/>
      <c r="J307" s="99">
        <f t="shared" si="4"/>
        <v>50000</v>
      </c>
    </row>
    <row r="308" spans="1:10">
      <c r="A308" s="153">
        <v>45961</v>
      </c>
      <c r="B308" s="93">
        <f>SUMIF(יוצאים!$A$5:$A$5835,מרכז!A308,יוצאים!$D$5:$D$5835)</f>
        <v>0</v>
      </c>
      <c r="C308" s="93">
        <f>HLOOKUP(DAY($A308),'טב.הו"ק'!$G$4:$AK$162,'טב.הו"ק'!$A$162+2,FALSE)</f>
        <v>0</v>
      </c>
      <c r="D308" s="93">
        <f>IF(A308&gt;=הלוואות!$D$5,IF(מרכז!A308&lt;=הלוואות!$E$5,IF(DAY(מרכז!A308)=הלוואות!$F$5,הלוואות!$G$5,0),0),0)+IF(A308&gt;=הלוואות!$D$6,IF(מרכז!A308&lt;=הלוואות!$E$6,IF(DAY(מרכז!A308)=הלוואות!$F$6,הלוואות!$G$6,0),0),0)+IF(A308&gt;=הלוואות!$D$7,IF(מרכז!A308&lt;=הלוואות!$E$7,IF(DAY(מרכז!A308)=הלוואות!$F$7,הלוואות!$G$7,0),0),0)+IF(A308&gt;=הלוואות!$D$8,IF(מרכז!A308&lt;=הלוואות!$E$8,IF(DAY(מרכז!A308)=הלוואות!$F$8,הלוואות!$G$8,0),0),0)+IF(A308&gt;=הלוואות!$D$9,IF(מרכז!A308&lt;=הלוואות!$E$9,IF(DAY(מרכז!A308)=הלוואות!$F$9,הלוואות!$G$9,0),0),0)+IF(A308&gt;=הלוואות!$D$10,IF(מרכז!A308&lt;=הלוואות!$E$10,IF(DAY(מרכז!A308)=הלוואות!$F$10,הלוואות!$G$10,0),0),0)+IF(A308&gt;=הלוואות!$D$11,IF(מרכז!A308&lt;=הלוואות!$E$11,IF(DAY(מרכז!A308)=הלוואות!$F$11,הלוואות!$G$11,0),0),0)+IF(A308&gt;=הלוואות!$D$12,IF(מרכז!A308&lt;=הלוואות!$E$12,IF(DAY(מרכז!A308)=הלוואות!$F$12,הלוואות!$G$12,0),0),0)+IF(A308&gt;=הלוואות!$D$13,IF(מרכז!A308&lt;=הלוואות!$E$13,IF(DAY(מרכז!A308)=הלוואות!$F$13,הלוואות!$G$13,0),0),0)+IF(A308&gt;=הלוואות!$D$14,IF(מרכז!A308&lt;=הלוואות!$E$14,IF(DAY(מרכז!A308)=הלוואות!$F$14,הלוואות!$G$14,0),0),0)+IF(A308&gt;=הלוואות!$D$15,IF(מרכז!A308&lt;=הלוואות!$E$15,IF(DAY(מרכז!A308)=הלוואות!$F$15,הלוואות!$G$15,0),0),0)+IF(A308&gt;=הלוואות!$D$16,IF(מרכז!A308&lt;=הלוואות!$E$16,IF(DAY(מרכז!A308)=הלוואות!$F$16,הלוואות!$G$16,0),0),0)+IF(A308&gt;=הלוואות!$D$17,IF(מרכז!A308&lt;=הלוואות!$E$17,IF(DAY(מרכז!A308)=הלוואות!$F$17,הלוואות!$G$17,0),0),0)+IF(A308&gt;=הלוואות!$D$18,IF(מרכז!A308&lt;=הלוואות!$E$18,IF(DAY(מרכז!A308)=הלוואות!$F$18,הלוואות!$G$18,0),0),0)+IF(A308&gt;=הלוואות!$D$19,IF(מרכז!A308&lt;=הלוואות!$E$19,IF(DAY(מרכז!A308)=הלוואות!$F$19,הלוואות!$G$19,0),0),0)+IF(A308&gt;=הלוואות!$D$20,IF(מרכז!A308&lt;=הלוואות!$E$20,IF(DAY(מרכז!A308)=הלוואות!$F$20,הלוואות!$G$20,0),0),0)+IF(A308&gt;=הלוואות!$D$21,IF(מרכז!A308&lt;=הלוואות!$E$21,IF(DAY(מרכז!A308)=הלוואות!$F$21,הלוואות!$G$21,0),0),0)+IF(A308&gt;=הלוואות!$D$22,IF(מרכז!A308&lt;=הלוואות!$E$22,IF(DAY(מרכז!A308)=הלוואות!$F$22,הלוואות!$G$22,0),0),0)+IF(A308&gt;=הלוואות!$D$23,IF(מרכז!A308&lt;=הלוואות!$E$23,IF(DAY(מרכז!A308)=הלוואות!$F$23,הלוואות!$G$23,0),0),0)+IF(A308&gt;=הלוואות!$D$24,IF(מרכז!A308&lt;=הלוואות!$E$24,IF(DAY(מרכז!A308)=הלוואות!$F$24,הלוואות!$G$24,0),0),0)+IF(A308&gt;=הלוואות!$D$25,IF(מרכז!A308&lt;=הלוואות!$E$25,IF(DAY(מרכז!A308)=הלוואות!$F$25,הלוואות!$G$25,0),0),0)+IF(A308&gt;=הלוואות!$D$26,IF(מרכז!A308&lt;=הלוואות!$E$26,IF(DAY(מרכז!A308)=הלוואות!$F$26,הלוואות!$G$26,0),0),0)+IF(A308&gt;=הלוואות!$D$27,IF(מרכז!A308&lt;=הלוואות!$E$27,IF(DAY(מרכז!A308)=הלוואות!$F$27,הלוואות!$G$27,0),0),0)+IF(A308&gt;=הלוואות!$D$28,IF(מרכז!A308&lt;=הלוואות!$E$28,IF(DAY(מרכז!A308)=הלוואות!$F$28,הלוואות!$G$28,0),0),0)+IF(A308&gt;=הלוואות!$D$29,IF(מרכז!A308&lt;=הלוואות!$E$29,IF(DAY(מרכז!A308)=הלוואות!$F$29,הלוואות!$G$29,0),0),0)+IF(A308&gt;=הלוואות!$D$30,IF(מרכז!A308&lt;=הלוואות!$E$30,IF(DAY(מרכז!A308)=הלוואות!$F$30,הלוואות!$G$30,0),0),0)+IF(A308&gt;=הלוואות!$D$31,IF(מרכז!A308&lt;=הלוואות!$E$31,IF(DAY(מרכז!A308)=הלוואות!$F$31,הלוואות!$G$31,0),0),0)+IF(A308&gt;=הלוואות!$D$32,IF(מרכז!A308&lt;=הלוואות!$E$32,IF(DAY(מרכז!A308)=הלוואות!$F$32,הלוואות!$G$32,0),0),0)+IF(A308&gt;=הלוואות!$D$33,IF(מרכז!A308&lt;=הלוואות!$E$33,IF(DAY(מרכז!A308)=הלוואות!$F$33,הלוואות!$G$33,0),0),0)+IF(A308&gt;=הלוואות!$D$34,IF(מרכז!A308&lt;=הלוואות!$E$34,IF(DAY(מרכז!A308)=הלוואות!$F$34,הלוואות!$G$34,0),0),0)</f>
        <v>0</v>
      </c>
      <c r="E308" s="93">
        <f>SUMIF(הלוואות!$D$46:$D$65,מרכז!A308,הלוואות!$E$46:$E$65)</f>
        <v>0</v>
      </c>
      <c r="F308" s="93">
        <f>SUMIF(נכנסים!$A$5:$A$5890,מרכז!A308,נכנסים!$B$5:$B$5890)</f>
        <v>0</v>
      </c>
      <c r="G308" s="94"/>
      <c r="H308" s="94"/>
      <c r="I308" s="94"/>
      <c r="J308" s="99">
        <f t="shared" si="4"/>
        <v>50000</v>
      </c>
    </row>
    <row r="309" spans="1:10">
      <c r="A309" s="153">
        <v>45962</v>
      </c>
      <c r="B309" s="93">
        <f>SUMIF(יוצאים!$A$5:$A$5835,מרכז!A309,יוצאים!$D$5:$D$5835)</f>
        <v>0</v>
      </c>
      <c r="C309" s="93">
        <f>HLOOKUP(DAY($A309),'טב.הו"ק'!$G$4:$AK$162,'טב.הו"ק'!$A$162+2,FALSE)</f>
        <v>0</v>
      </c>
      <c r="D309" s="93">
        <f>IF(A309&gt;=הלוואות!$D$5,IF(מרכז!A309&lt;=הלוואות!$E$5,IF(DAY(מרכז!A309)=הלוואות!$F$5,הלוואות!$G$5,0),0),0)+IF(A309&gt;=הלוואות!$D$6,IF(מרכז!A309&lt;=הלוואות!$E$6,IF(DAY(מרכז!A309)=הלוואות!$F$6,הלוואות!$G$6,0),0),0)+IF(A309&gt;=הלוואות!$D$7,IF(מרכז!A309&lt;=הלוואות!$E$7,IF(DAY(מרכז!A309)=הלוואות!$F$7,הלוואות!$G$7,0),0),0)+IF(A309&gt;=הלוואות!$D$8,IF(מרכז!A309&lt;=הלוואות!$E$8,IF(DAY(מרכז!A309)=הלוואות!$F$8,הלוואות!$G$8,0),0),0)+IF(A309&gt;=הלוואות!$D$9,IF(מרכז!A309&lt;=הלוואות!$E$9,IF(DAY(מרכז!A309)=הלוואות!$F$9,הלוואות!$G$9,0),0),0)+IF(A309&gt;=הלוואות!$D$10,IF(מרכז!A309&lt;=הלוואות!$E$10,IF(DAY(מרכז!A309)=הלוואות!$F$10,הלוואות!$G$10,0),0),0)+IF(A309&gt;=הלוואות!$D$11,IF(מרכז!A309&lt;=הלוואות!$E$11,IF(DAY(מרכז!A309)=הלוואות!$F$11,הלוואות!$G$11,0),0),0)+IF(A309&gt;=הלוואות!$D$12,IF(מרכז!A309&lt;=הלוואות!$E$12,IF(DAY(מרכז!A309)=הלוואות!$F$12,הלוואות!$G$12,0),0),0)+IF(A309&gt;=הלוואות!$D$13,IF(מרכז!A309&lt;=הלוואות!$E$13,IF(DAY(מרכז!A309)=הלוואות!$F$13,הלוואות!$G$13,0),0),0)+IF(A309&gt;=הלוואות!$D$14,IF(מרכז!A309&lt;=הלוואות!$E$14,IF(DAY(מרכז!A309)=הלוואות!$F$14,הלוואות!$G$14,0),0),0)+IF(A309&gt;=הלוואות!$D$15,IF(מרכז!A309&lt;=הלוואות!$E$15,IF(DAY(מרכז!A309)=הלוואות!$F$15,הלוואות!$G$15,0),0),0)+IF(A309&gt;=הלוואות!$D$16,IF(מרכז!A309&lt;=הלוואות!$E$16,IF(DAY(מרכז!A309)=הלוואות!$F$16,הלוואות!$G$16,0),0),0)+IF(A309&gt;=הלוואות!$D$17,IF(מרכז!A309&lt;=הלוואות!$E$17,IF(DAY(מרכז!A309)=הלוואות!$F$17,הלוואות!$G$17,0),0),0)+IF(A309&gt;=הלוואות!$D$18,IF(מרכז!A309&lt;=הלוואות!$E$18,IF(DAY(מרכז!A309)=הלוואות!$F$18,הלוואות!$G$18,0),0),0)+IF(A309&gt;=הלוואות!$D$19,IF(מרכז!A309&lt;=הלוואות!$E$19,IF(DAY(מרכז!A309)=הלוואות!$F$19,הלוואות!$G$19,0),0),0)+IF(A309&gt;=הלוואות!$D$20,IF(מרכז!A309&lt;=הלוואות!$E$20,IF(DAY(מרכז!A309)=הלוואות!$F$20,הלוואות!$G$20,0),0),0)+IF(A309&gt;=הלוואות!$D$21,IF(מרכז!A309&lt;=הלוואות!$E$21,IF(DAY(מרכז!A309)=הלוואות!$F$21,הלוואות!$G$21,0),0),0)+IF(A309&gt;=הלוואות!$D$22,IF(מרכז!A309&lt;=הלוואות!$E$22,IF(DAY(מרכז!A309)=הלוואות!$F$22,הלוואות!$G$22,0),0),0)+IF(A309&gt;=הלוואות!$D$23,IF(מרכז!A309&lt;=הלוואות!$E$23,IF(DAY(מרכז!A309)=הלוואות!$F$23,הלוואות!$G$23,0),0),0)+IF(A309&gt;=הלוואות!$D$24,IF(מרכז!A309&lt;=הלוואות!$E$24,IF(DAY(מרכז!A309)=הלוואות!$F$24,הלוואות!$G$24,0),0),0)+IF(A309&gt;=הלוואות!$D$25,IF(מרכז!A309&lt;=הלוואות!$E$25,IF(DAY(מרכז!A309)=הלוואות!$F$25,הלוואות!$G$25,0),0),0)+IF(A309&gt;=הלוואות!$D$26,IF(מרכז!A309&lt;=הלוואות!$E$26,IF(DAY(מרכז!A309)=הלוואות!$F$26,הלוואות!$G$26,0),0),0)+IF(A309&gt;=הלוואות!$D$27,IF(מרכז!A309&lt;=הלוואות!$E$27,IF(DAY(מרכז!A309)=הלוואות!$F$27,הלוואות!$G$27,0),0),0)+IF(A309&gt;=הלוואות!$D$28,IF(מרכז!A309&lt;=הלוואות!$E$28,IF(DAY(מרכז!A309)=הלוואות!$F$28,הלוואות!$G$28,0),0),0)+IF(A309&gt;=הלוואות!$D$29,IF(מרכז!A309&lt;=הלוואות!$E$29,IF(DAY(מרכז!A309)=הלוואות!$F$29,הלוואות!$G$29,0),0),0)+IF(A309&gt;=הלוואות!$D$30,IF(מרכז!A309&lt;=הלוואות!$E$30,IF(DAY(מרכז!A309)=הלוואות!$F$30,הלוואות!$G$30,0),0),0)+IF(A309&gt;=הלוואות!$D$31,IF(מרכז!A309&lt;=הלוואות!$E$31,IF(DAY(מרכז!A309)=הלוואות!$F$31,הלוואות!$G$31,0),0),0)+IF(A309&gt;=הלוואות!$D$32,IF(מרכז!A309&lt;=הלוואות!$E$32,IF(DAY(מרכז!A309)=הלוואות!$F$32,הלוואות!$G$32,0),0),0)+IF(A309&gt;=הלוואות!$D$33,IF(מרכז!A309&lt;=הלוואות!$E$33,IF(DAY(מרכז!A309)=הלוואות!$F$33,הלוואות!$G$33,0),0),0)+IF(A309&gt;=הלוואות!$D$34,IF(מרכז!A309&lt;=הלוואות!$E$34,IF(DAY(מרכז!A309)=הלוואות!$F$34,הלוואות!$G$34,0),0),0)</f>
        <v>0</v>
      </c>
      <c r="E309" s="93">
        <f>SUMIF(הלוואות!$D$46:$D$65,מרכז!A309,הלוואות!$E$46:$E$65)</f>
        <v>0</v>
      </c>
      <c r="F309" s="93">
        <f>SUMIF(נכנסים!$A$5:$A$5890,מרכז!A309,נכנסים!$B$5:$B$5890)</f>
        <v>0</v>
      </c>
      <c r="G309" s="94"/>
      <c r="H309" s="94"/>
      <c r="I309" s="94"/>
      <c r="J309" s="99">
        <f t="shared" si="4"/>
        <v>50000</v>
      </c>
    </row>
    <row r="310" spans="1:10">
      <c r="A310" s="153">
        <v>45963</v>
      </c>
      <c r="B310" s="93">
        <f>SUMIF(יוצאים!$A$5:$A$5835,מרכז!A310,יוצאים!$D$5:$D$5835)</f>
        <v>0</v>
      </c>
      <c r="C310" s="93">
        <f>HLOOKUP(DAY($A310),'טב.הו"ק'!$G$4:$AK$162,'טב.הו"ק'!$A$162+2,FALSE)</f>
        <v>0</v>
      </c>
      <c r="D310" s="93">
        <f>IF(A310&gt;=הלוואות!$D$5,IF(מרכז!A310&lt;=הלוואות!$E$5,IF(DAY(מרכז!A310)=הלוואות!$F$5,הלוואות!$G$5,0),0),0)+IF(A310&gt;=הלוואות!$D$6,IF(מרכז!A310&lt;=הלוואות!$E$6,IF(DAY(מרכז!A310)=הלוואות!$F$6,הלוואות!$G$6,0),0),0)+IF(A310&gt;=הלוואות!$D$7,IF(מרכז!A310&lt;=הלוואות!$E$7,IF(DAY(מרכז!A310)=הלוואות!$F$7,הלוואות!$G$7,0),0),0)+IF(A310&gt;=הלוואות!$D$8,IF(מרכז!A310&lt;=הלוואות!$E$8,IF(DAY(מרכז!A310)=הלוואות!$F$8,הלוואות!$G$8,0),0),0)+IF(A310&gt;=הלוואות!$D$9,IF(מרכז!A310&lt;=הלוואות!$E$9,IF(DAY(מרכז!A310)=הלוואות!$F$9,הלוואות!$G$9,0),0),0)+IF(A310&gt;=הלוואות!$D$10,IF(מרכז!A310&lt;=הלוואות!$E$10,IF(DAY(מרכז!A310)=הלוואות!$F$10,הלוואות!$G$10,0),0),0)+IF(A310&gt;=הלוואות!$D$11,IF(מרכז!A310&lt;=הלוואות!$E$11,IF(DAY(מרכז!A310)=הלוואות!$F$11,הלוואות!$G$11,0),0),0)+IF(A310&gt;=הלוואות!$D$12,IF(מרכז!A310&lt;=הלוואות!$E$12,IF(DAY(מרכז!A310)=הלוואות!$F$12,הלוואות!$G$12,0),0),0)+IF(A310&gt;=הלוואות!$D$13,IF(מרכז!A310&lt;=הלוואות!$E$13,IF(DAY(מרכז!A310)=הלוואות!$F$13,הלוואות!$G$13,0),0),0)+IF(A310&gt;=הלוואות!$D$14,IF(מרכז!A310&lt;=הלוואות!$E$14,IF(DAY(מרכז!A310)=הלוואות!$F$14,הלוואות!$G$14,0),0),0)+IF(A310&gt;=הלוואות!$D$15,IF(מרכז!A310&lt;=הלוואות!$E$15,IF(DAY(מרכז!A310)=הלוואות!$F$15,הלוואות!$G$15,0),0),0)+IF(A310&gt;=הלוואות!$D$16,IF(מרכז!A310&lt;=הלוואות!$E$16,IF(DAY(מרכז!A310)=הלוואות!$F$16,הלוואות!$G$16,0),0),0)+IF(A310&gt;=הלוואות!$D$17,IF(מרכז!A310&lt;=הלוואות!$E$17,IF(DAY(מרכז!A310)=הלוואות!$F$17,הלוואות!$G$17,0),0),0)+IF(A310&gt;=הלוואות!$D$18,IF(מרכז!A310&lt;=הלוואות!$E$18,IF(DAY(מרכז!A310)=הלוואות!$F$18,הלוואות!$G$18,0),0),0)+IF(A310&gt;=הלוואות!$D$19,IF(מרכז!A310&lt;=הלוואות!$E$19,IF(DAY(מרכז!A310)=הלוואות!$F$19,הלוואות!$G$19,0),0),0)+IF(A310&gt;=הלוואות!$D$20,IF(מרכז!A310&lt;=הלוואות!$E$20,IF(DAY(מרכז!A310)=הלוואות!$F$20,הלוואות!$G$20,0),0),0)+IF(A310&gt;=הלוואות!$D$21,IF(מרכז!A310&lt;=הלוואות!$E$21,IF(DAY(מרכז!A310)=הלוואות!$F$21,הלוואות!$G$21,0),0),0)+IF(A310&gt;=הלוואות!$D$22,IF(מרכז!A310&lt;=הלוואות!$E$22,IF(DAY(מרכז!A310)=הלוואות!$F$22,הלוואות!$G$22,0),0),0)+IF(A310&gt;=הלוואות!$D$23,IF(מרכז!A310&lt;=הלוואות!$E$23,IF(DAY(מרכז!A310)=הלוואות!$F$23,הלוואות!$G$23,0),0),0)+IF(A310&gt;=הלוואות!$D$24,IF(מרכז!A310&lt;=הלוואות!$E$24,IF(DAY(מרכז!A310)=הלוואות!$F$24,הלוואות!$G$24,0),0),0)+IF(A310&gt;=הלוואות!$D$25,IF(מרכז!A310&lt;=הלוואות!$E$25,IF(DAY(מרכז!A310)=הלוואות!$F$25,הלוואות!$G$25,0),0),0)+IF(A310&gt;=הלוואות!$D$26,IF(מרכז!A310&lt;=הלוואות!$E$26,IF(DAY(מרכז!A310)=הלוואות!$F$26,הלוואות!$G$26,0),0),0)+IF(A310&gt;=הלוואות!$D$27,IF(מרכז!A310&lt;=הלוואות!$E$27,IF(DAY(מרכז!A310)=הלוואות!$F$27,הלוואות!$G$27,0),0),0)+IF(A310&gt;=הלוואות!$D$28,IF(מרכז!A310&lt;=הלוואות!$E$28,IF(DAY(מרכז!A310)=הלוואות!$F$28,הלוואות!$G$28,0),0),0)+IF(A310&gt;=הלוואות!$D$29,IF(מרכז!A310&lt;=הלוואות!$E$29,IF(DAY(מרכז!A310)=הלוואות!$F$29,הלוואות!$G$29,0),0),0)+IF(A310&gt;=הלוואות!$D$30,IF(מרכז!A310&lt;=הלוואות!$E$30,IF(DAY(מרכז!A310)=הלוואות!$F$30,הלוואות!$G$30,0),0),0)+IF(A310&gt;=הלוואות!$D$31,IF(מרכז!A310&lt;=הלוואות!$E$31,IF(DAY(מרכז!A310)=הלוואות!$F$31,הלוואות!$G$31,0),0),0)+IF(A310&gt;=הלוואות!$D$32,IF(מרכז!A310&lt;=הלוואות!$E$32,IF(DAY(מרכז!A310)=הלוואות!$F$32,הלוואות!$G$32,0),0),0)+IF(A310&gt;=הלוואות!$D$33,IF(מרכז!A310&lt;=הלוואות!$E$33,IF(DAY(מרכז!A310)=הלוואות!$F$33,הלוואות!$G$33,0),0),0)+IF(A310&gt;=הלוואות!$D$34,IF(מרכז!A310&lt;=הלוואות!$E$34,IF(DAY(מרכז!A310)=הלוואות!$F$34,הלוואות!$G$34,0),0),0)</f>
        <v>0</v>
      </c>
      <c r="E310" s="93">
        <f>SUMIF(הלוואות!$D$46:$D$65,מרכז!A310,הלוואות!$E$46:$E$65)</f>
        <v>0</v>
      </c>
      <c r="F310" s="93">
        <f>SUMIF(נכנסים!$A$5:$A$5890,מרכז!A310,נכנסים!$B$5:$B$5890)</f>
        <v>0</v>
      </c>
      <c r="G310" s="94"/>
      <c r="H310" s="94"/>
      <c r="I310" s="94"/>
      <c r="J310" s="99">
        <f t="shared" si="4"/>
        <v>50000</v>
      </c>
    </row>
    <row r="311" spans="1:10">
      <c r="A311" s="153">
        <v>45964</v>
      </c>
      <c r="B311" s="93">
        <f>SUMIF(יוצאים!$A$5:$A$5835,מרכז!A311,יוצאים!$D$5:$D$5835)</f>
        <v>0</v>
      </c>
      <c r="C311" s="93">
        <f>HLOOKUP(DAY($A311),'טב.הו"ק'!$G$4:$AK$162,'טב.הו"ק'!$A$162+2,FALSE)</f>
        <v>0</v>
      </c>
      <c r="D311" s="93">
        <f>IF(A311&gt;=הלוואות!$D$5,IF(מרכז!A311&lt;=הלוואות!$E$5,IF(DAY(מרכז!A311)=הלוואות!$F$5,הלוואות!$G$5,0),0),0)+IF(A311&gt;=הלוואות!$D$6,IF(מרכז!A311&lt;=הלוואות!$E$6,IF(DAY(מרכז!A311)=הלוואות!$F$6,הלוואות!$G$6,0),0),0)+IF(A311&gt;=הלוואות!$D$7,IF(מרכז!A311&lt;=הלוואות!$E$7,IF(DAY(מרכז!A311)=הלוואות!$F$7,הלוואות!$G$7,0),0),0)+IF(A311&gt;=הלוואות!$D$8,IF(מרכז!A311&lt;=הלוואות!$E$8,IF(DAY(מרכז!A311)=הלוואות!$F$8,הלוואות!$G$8,0),0),0)+IF(A311&gt;=הלוואות!$D$9,IF(מרכז!A311&lt;=הלוואות!$E$9,IF(DAY(מרכז!A311)=הלוואות!$F$9,הלוואות!$G$9,0),0),0)+IF(A311&gt;=הלוואות!$D$10,IF(מרכז!A311&lt;=הלוואות!$E$10,IF(DAY(מרכז!A311)=הלוואות!$F$10,הלוואות!$G$10,0),0),0)+IF(A311&gt;=הלוואות!$D$11,IF(מרכז!A311&lt;=הלוואות!$E$11,IF(DAY(מרכז!A311)=הלוואות!$F$11,הלוואות!$G$11,0),0),0)+IF(A311&gt;=הלוואות!$D$12,IF(מרכז!A311&lt;=הלוואות!$E$12,IF(DAY(מרכז!A311)=הלוואות!$F$12,הלוואות!$G$12,0),0),0)+IF(A311&gt;=הלוואות!$D$13,IF(מרכז!A311&lt;=הלוואות!$E$13,IF(DAY(מרכז!A311)=הלוואות!$F$13,הלוואות!$G$13,0),0),0)+IF(A311&gt;=הלוואות!$D$14,IF(מרכז!A311&lt;=הלוואות!$E$14,IF(DAY(מרכז!A311)=הלוואות!$F$14,הלוואות!$G$14,0),0),0)+IF(A311&gt;=הלוואות!$D$15,IF(מרכז!A311&lt;=הלוואות!$E$15,IF(DAY(מרכז!A311)=הלוואות!$F$15,הלוואות!$G$15,0),0),0)+IF(A311&gt;=הלוואות!$D$16,IF(מרכז!A311&lt;=הלוואות!$E$16,IF(DAY(מרכז!A311)=הלוואות!$F$16,הלוואות!$G$16,0),0),0)+IF(A311&gt;=הלוואות!$D$17,IF(מרכז!A311&lt;=הלוואות!$E$17,IF(DAY(מרכז!A311)=הלוואות!$F$17,הלוואות!$G$17,0),0),0)+IF(A311&gt;=הלוואות!$D$18,IF(מרכז!A311&lt;=הלוואות!$E$18,IF(DAY(מרכז!A311)=הלוואות!$F$18,הלוואות!$G$18,0),0),0)+IF(A311&gt;=הלוואות!$D$19,IF(מרכז!A311&lt;=הלוואות!$E$19,IF(DAY(מרכז!A311)=הלוואות!$F$19,הלוואות!$G$19,0),0),0)+IF(A311&gt;=הלוואות!$D$20,IF(מרכז!A311&lt;=הלוואות!$E$20,IF(DAY(מרכז!A311)=הלוואות!$F$20,הלוואות!$G$20,0),0),0)+IF(A311&gt;=הלוואות!$D$21,IF(מרכז!A311&lt;=הלוואות!$E$21,IF(DAY(מרכז!A311)=הלוואות!$F$21,הלוואות!$G$21,0),0),0)+IF(A311&gt;=הלוואות!$D$22,IF(מרכז!A311&lt;=הלוואות!$E$22,IF(DAY(מרכז!A311)=הלוואות!$F$22,הלוואות!$G$22,0),0),0)+IF(A311&gt;=הלוואות!$D$23,IF(מרכז!A311&lt;=הלוואות!$E$23,IF(DAY(מרכז!A311)=הלוואות!$F$23,הלוואות!$G$23,0),0),0)+IF(A311&gt;=הלוואות!$D$24,IF(מרכז!A311&lt;=הלוואות!$E$24,IF(DAY(מרכז!A311)=הלוואות!$F$24,הלוואות!$G$24,0),0),0)+IF(A311&gt;=הלוואות!$D$25,IF(מרכז!A311&lt;=הלוואות!$E$25,IF(DAY(מרכז!A311)=הלוואות!$F$25,הלוואות!$G$25,0),0),0)+IF(A311&gt;=הלוואות!$D$26,IF(מרכז!A311&lt;=הלוואות!$E$26,IF(DAY(מרכז!A311)=הלוואות!$F$26,הלוואות!$G$26,0),0),0)+IF(A311&gt;=הלוואות!$D$27,IF(מרכז!A311&lt;=הלוואות!$E$27,IF(DAY(מרכז!A311)=הלוואות!$F$27,הלוואות!$G$27,0),0),0)+IF(A311&gt;=הלוואות!$D$28,IF(מרכז!A311&lt;=הלוואות!$E$28,IF(DAY(מרכז!A311)=הלוואות!$F$28,הלוואות!$G$28,0),0),0)+IF(A311&gt;=הלוואות!$D$29,IF(מרכז!A311&lt;=הלוואות!$E$29,IF(DAY(מרכז!A311)=הלוואות!$F$29,הלוואות!$G$29,0),0),0)+IF(A311&gt;=הלוואות!$D$30,IF(מרכז!A311&lt;=הלוואות!$E$30,IF(DAY(מרכז!A311)=הלוואות!$F$30,הלוואות!$G$30,0),0),0)+IF(A311&gt;=הלוואות!$D$31,IF(מרכז!A311&lt;=הלוואות!$E$31,IF(DAY(מרכז!A311)=הלוואות!$F$31,הלוואות!$G$31,0),0),0)+IF(A311&gt;=הלוואות!$D$32,IF(מרכז!A311&lt;=הלוואות!$E$32,IF(DAY(מרכז!A311)=הלוואות!$F$32,הלוואות!$G$32,0),0),0)+IF(A311&gt;=הלוואות!$D$33,IF(מרכז!A311&lt;=הלוואות!$E$33,IF(DAY(מרכז!A311)=הלוואות!$F$33,הלוואות!$G$33,0),0),0)+IF(A311&gt;=הלוואות!$D$34,IF(מרכז!A311&lt;=הלוואות!$E$34,IF(DAY(מרכז!A311)=הלוואות!$F$34,הלוואות!$G$34,0),0),0)</f>
        <v>0</v>
      </c>
      <c r="E311" s="93">
        <f>SUMIF(הלוואות!$D$46:$D$65,מרכז!A311,הלוואות!$E$46:$E$65)</f>
        <v>0</v>
      </c>
      <c r="F311" s="93">
        <f>SUMIF(נכנסים!$A$5:$A$5890,מרכז!A311,נכנסים!$B$5:$B$5890)</f>
        <v>0</v>
      </c>
      <c r="G311" s="94"/>
      <c r="H311" s="94"/>
      <c r="I311" s="94"/>
      <c r="J311" s="99">
        <f t="shared" si="4"/>
        <v>50000</v>
      </c>
    </row>
    <row r="312" spans="1:10">
      <c r="A312" s="153">
        <v>45965</v>
      </c>
      <c r="B312" s="93">
        <f>SUMIF(יוצאים!$A$5:$A$5835,מרכז!A312,יוצאים!$D$5:$D$5835)</f>
        <v>0</v>
      </c>
      <c r="C312" s="93">
        <f>HLOOKUP(DAY($A312),'טב.הו"ק'!$G$4:$AK$162,'טב.הו"ק'!$A$162+2,FALSE)</f>
        <v>0</v>
      </c>
      <c r="D312" s="93">
        <f>IF(A312&gt;=הלוואות!$D$5,IF(מרכז!A312&lt;=הלוואות!$E$5,IF(DAY(מרכז!A312)=הלוואות!$F$5,הלוואות!$G$5,0),0),0)+IF(A312&gt;=הלוואות!$D$6,IF(מרכז!A312&lt;=הלוואות!$E$6,IF(DAY(מרכז!A312)=הלוואות!$F$6,הלוואות!$G$6,0),0),0)+IF(A312&gt;=הלוואות!$D$7,IF(מרכז!A312&lt;=הלוואות!$E$7,IF(DAY(מרכז!A312)=הלוואות!$F$7,הלוואות!$G$7,0),0),0)+IF(A312&gt;=הלוואות!$D$8,IF(מרכז!A312&lt;=הלוואות!$E$8,IF(DAY(מרכז!A312)=הלוואות!$F$8,הלוואות!$G$8,0),0),0)+IF(A312&gt;=הלוואות!$D$9,IF(מרכז!A312&lt;=הלוואות!$E$9,IF(DAY(מרכז!A312)=הלוואות!$F$9,הלוואות!$G$9,0),0),0)+IF(A312&gt;=הלוואות!$D$10,IF(מרכז!A312&lt;=הלוואות!$E$10,IF(DAY(מרכז!A312)=הלוואות!$F$10,הלוואות!$G$10,0),0),0)+IF(A312&gt;=הלוואות!$D$11,IF(מרכז!A312&lt;=הלוואות!$E$11,IF(DAY(מרכז!A312)=הלוואות!$F$11,הלוואות!$G$11,0),0),0)+IF(A312&gt;=הלוואות!$D$12,IF(מרכז!A312&lt;=הלוואות!$E$12,IF(DAY(מרכז!A312)=הלוואות!$F$12,הלוואות!$G$12,0),0),0)+IF(A312&gt;=הלוואות!$D$13,IF(מרכז!A312&lt;=הלוואות!$E$13,IF(DAY(מרכז!A312)=הלוואות!$F$13,הלוואות!$G$13,0),0),0)+IF(A312&gt;=הלוואות!$D$14,IF(מרכז!A312&lt;=הלוואות!$E$14,IF(DAY(מרכז!A312)=הלוואות!$F$14,הלוואות!$G$14,0),0),0)+IF(A312&gt;=הלוואות!$D$15,IF(מרכז!A312&lt;=הלוואות!$E$15,IF(DAY(מרכז!A312)=הלוואות!$F$15,הלוואות!$G$15,0),0),0)+IF(A312&gt;=הלוואות!$D$16,IF(מרכז!A312&lt;=הלוואות!$E$16,IF(DAY(מרכז!A312)=הלוואות!$F$16,הלוואות!$G$16,0),0),0)+IF(A312&gt;=הלוואות!$D$17,IF(מרכז!A312&lt;=הלוואות!$E$17,IF(DAY(מרכז!A312)=הלוואות!$F$17,הלוואות!$G$17,0),0),0)+IF(A312&gt;=הלוואות!$D$18,IF(מרכז!A312&lt;=הלוואות!$E$18,IF(DAY(מרכז!A312)=הלוואות!$F$18,הלוואות!$G$18,0),0),0)+IF(A312&gt;=הלוואות!$D$19,IF(מרכז!A312&lt;=הלוואות!$E$19,IF(DAY(מרכז!A312)=הלוואות!$F$19,הלוואות!$G$19,0),0),0)+IF(A312&gt;=הלוואות!$D$20,IF(מרכז!A312&lt;=הלוואות!$E$20,IF(DAY(מרכז!A312)=הלוואות!$F$20,הלוואות!$G$20,0),0),0)+IF(A312&gt;=הלוואות!$D$21,IF(מרכז!A312&lt;=הלוואות!$E$21,IF(DAY(מרכז!A312)=הלוואות!$F$21,הלוואות!$G$21,0),0),0)+IF(A312&gt;=הלוואות!$D$22,IF(מרכז!A312&lt;=הלוואות!$E$22,IF(DAY(מרכז!A312)=הלוואות!$F$22,הלוואות!$G$22,0),0),0)+IF(A312&gt;=הלוואות!$D$23,IF(מרכז!A312&lt;=הלוואות!$E$23,IF(DAY(מרכז!A312)=הלוואות!$F$23,הלוואות!$G$23,0),0),0)+IF(A312&gt;=הלוואות!$D$24,IF(מרכז!A312&lt;=הלוואות!$E$24,IF(DAY(מרכז!A312)=הלוואות!$F$24,הלוואות!$G$24,0),0),0)+IF(A312&gt;=הלוואות!$D$25,IF(מרכז!A312&lt;=הלוואות!$E$25,IF(DAY(מרכז!A312)=הלוואות!$F$25,הלוואות!$G$25,0),0),0)+IF(A312&gt;=הלוואות!$D$26,IF(מרכז!A312&lt;=הלוואות!$E$26,IF(DAY(מרכז!A312)=הלוואות!$F$26,הלוואות!$G$26,0),0),0)+IF(A312&gt;=הלוואות!$D$27,IF(מרכז!A312&lt;=הלוואות!$E$27,IF(DAY(מרכז!A312)=הלוואות!$F$27,הלוואות!$G$27,0),0),0)+IF(A312&gt;=הלוואות!$D$28,IF(מרכז!A312&lt;=הלוואות!$E$28,IF(DAY(מרכז!A312)=הלוואות!$F$28,הלוואות!$G$28,0),0),0)+IF(A312&gt;=הלוואות!$D$29,IF(מרכז!A312&lt;=הלוואות!$E$29,IF(DAY(מרכז!A312)=הלוואות!$F$29,הלוואות!$G$29,0),0),0)+IF(A312&gt;=הלוואות!$D$30,IF(מרכז!A312&lt;=הלוואות!$E$30,IF(DAY(מרכז!A312)=הלוואות!$F$30,הלוואות!$G$30,0),0),0)+IF(A312&gt;=הלוואות!$D$31,IF(מרכז!A312&lt;=הלוואות!$E$31,IF(DAY(מרכז!A312)=הלוואות!$F$31,הלוואות!$G$31,0),0),0)+IF(A312&gt;=הלוואות!$D$32,IF(מרכז!A312&lt;=הלוואות!$E$32,IF(DAY(מרכז!A312)=הלוואות!$F$32,הלוואות!$G$32,0),0),0)+IF(A312&gt;=הלוואות!$D$33,IF(מרכז!A312&lt;=הלוואות!$E$33,IF(DAY(מרכז!A312)=הלוואות!$F$33,הלוואות!$G$33,0),0),0)+IF(A312&gt;=הלוואות!$D$34,IF(מרכז!A312&lt;=הלוואות!$E$34,IF(DAY(מרכז!A312)=הלוואות!$F$34,הלוואות!$G$34,0),0),0)</f>
        <v>0</v>
      </c>
      <c r="E312" s="93">
        <f>SUMIF(הלוואות!$D$46:$D$65,מרכז!A312,הלוואות!$E$46:$E$65)</f>
        <v>0</v>
      </c>
      <c r="F312" s="93">
        <f>SUMIF(נכנסים!$A$5:$A$5890,מרכז!A312,נכנסים!$B$5:$B$5890)</f>
        <v>0</v>
      </c>
      <c r="G312" s="94"/>
      <c r="H312" s="94"/>
      <c r="I312" s="94"/>
      <c r="J312" s="99">
        <f t="shared" si="4"/>
        <v>50000</v>
      </c>
    </row>
    <row r="313" spans="1:10">
      <c r="A313" s="153">
        <v>45966</v>
      </c>
      <c r="B313" s="93">
        <f>SUMIF(יוצאים!$A$5:$A$5835,מרכז!A313,יוצאים!$D$5:$D$5835)</f>
        <v>0</v>
      </c>
      <c r="C313" s="93">
        <f>HLOOKUP(DAY($A313),'טב.הו"ק'!$G$4:$AK$162,'טב.הו"ק'!$A$162+2,FALSE)</f>
        <v>0</v>
      </c>
      <c r="D313" s="93">
        <f>IF(A313&gt;=הלוואות!$D$5,IF(מרכז!A313&lt;=הלוואות!$E$5,IF(DAY(מרכז!A313)=הלוואות!$F$5,הלוואות!$G$5,0),0),0)+IF(A313&gt;=הלוואות!$D$6,IF(מרכז!A313&lt;=הלוואות!$E$6,IF(DAY(מרכז!A313)=הלוואות!$F$6,הלוואות!$G$6,0),0),0)+IF(A313&gt;=הלוואות!$D$7,IF(מרכז!A313&lt;=הלוואות!$E$7,IF(DAY(מרכז!A313)=הלוואות!$F$7,הלוואות!$G$7,0),0),0)+IF(A313&gt;=הלוואות!$D$8,IF(מרכז!A313&lt;=הלוואות!$E$8,IF(DAY(מרכז!A313)=הלוואות!$F$8,הלוואות!$G$8,0),0),0)+IF(A313&gt;=הלוואות!$D$9,IF(מרכז!A313&lt;=הלוואות!$E$9,IF(DAY(מרכז!A313)=הלוואות!$F$9,הלוואות!$G$9,0),0),0)+IF(A313&gt;=הלוואות!$D$10,IF(מרכז!A313&lt;=הלוואות!$E$10,IF(DAY(מרכז!A313)=הלוואות!$F$10,הלוואות!$G$10,0),0),0)+IF(A313&gt;=הלוואות!$D$11,IF(מרכז!A313&lt;=הלוואות!$E$11,IF(DAY(מרכז!A313)=הלוואות!$F$11,הלוואות!$G$11,0),0),0)+IF(A313&gt;=הלוואות!$D$12,IF(מרכז!A313&lt;=הלוואות!$E$12,IF(DAY(מרכז!A313)=הלוואות!$F$12,הלוואות!$G$12,0),0),0)+IF(A313&gt;=הלוואות!$D$13,IF(מרכז!A313&lt;=הלוואות!$E$13,IF(DAY(מרכז!A313)=הלוואות!$F$13,הלוואות!$G$13,0),0),0)+IF(A313&gt;=הלוואות!$D$14,IF(מרכז!A313&lt;=הלוואות!$E$14,IF(DAY(מרכז!A313)=הלוואות!$F$14,הלוואות!$G$14,0),0),0)+IF(A313&gt;=הלוואות!$D$15,IF(מרכז!A313&lt;=הלוואות!$E$15,IF(DAY(מרכז!A313)=הלוואות!$F$15,הלוואות!$G$15,0),0),0)+IF(A313&gt;=הלוואות!$D$16,IF(מרכז!A313&lt;=הלוואות!$E$16,IF(DAY(מרכז!A313)=הלוואות!$F$16,הלוואות!$G$16,0),0),0)+IF(A313&gt;=הלוואות!$D$17,IF(מרכז!A313&lt;=הלוואות!$E$17,IF(DAY(מרכז!A313)=הלוואות!$F$17,הלוואות!$G$17,0),0),0)+IF(A313&gt;=הלוואות!$D$18,IF(מרכז!A313&lt;=הלוואות!$E$18,IF(DAY(מרכז!A313)=הלוואות!$F$18,הלוואות!$G$18,0),0),0)+IF(A313&gt;=הלוואות!$D$19,IF(מרכז!A313&lt;=הלוואות!$E$19,IF(DAY(מרכז!A313)=הלוואות!$F$19,הלוואות!$G$19,0),0),0)+IF(A313&gt;=הלוואות!$D$20,IF(מרכז!A313&lt;=הלוואות!$E$20,IF(DAY(מרכז!A313)=הלוואות!$F$20,הלוואות!$G$20,0),0),0)+IF(A313&gt;=הלוואות!$D$21,IF(מרכז!A313&lt;=הלוואות!$E$21,IF(DAY(מרכז!A313)=הלוואות!$F$21,הלוואות!$G$21,0),0),0)+IF(A313&gt;=הלוואות!$D$22,IF(מרכז!A313&lt;=הלוואות!$E$22,IF(DAY(מרכז!A313)=הלוואות!$F$22,הלוואות!$G$22,0),0),0)+IF(A313&gt;=הלוואות!$D$23,IF(מרכז!A313&lt;=הלוואות!$E$23,IF(DAY(מרכז!A313)=הלוואות!$F$23,הלוואות!$G$23,0),0),0)+IF(A313&gt;=הלוואות!$D$24,IF(מרכז!A313&lt;=הלוואות!$E$24,IF(DAY(מרכז!A313)=הלוואות!$F$24,הלוואות!$G$24,0),0),0)+IF(A313&gt;=הלוואות!$D$25,IF(מרכז!A313&lt;=הלוואות!$E$25,IF(DAY(מרכז!A313)=הלוואות!$F$25,הלוואות!$G$25,0),0),0)+IF(A313&gt;=הלוואות!$D$26,IF(מרכז!A313&lt;=הלוואות!$E$26,IF(DAY(מרכז!A313)=הלוואות!$F$26,הלוואות!$G$26,0),0),0)+IF(A313&gt;=הלוואות!$D$27,IF(מרכז!A313&lt;=הלוואות!$E$27,IF(DAY(מרכז!A313)=הלוואות!$F$27,הלוואות!$G$27,0),0),0)+IF(A313&gt;=הלוואות!$D$28,IF(מרכז!A313&lt;=הלוואות!$E$28,IF(DAY(מרכז!A313)=הלוואות!$F$28,הלוואות!$G$28,0),0),0)+IF(A313&gt;=הלוואות!$D$29,IF(מרכז!A313&lt;=הלוואות!$E$29,IF(DAY(מרכז!A313)=הלוואות!$F$29,הלוואות!$G$29,0),0),0)+IF(A313&gt;=הלוואות!$D$30,IF(מרכז!A313&lt;=הלוואות!$E$30,IF(DAY(מרכז!A313)=הלוואות!$F$30,הלוואות!$G$30,0),0),0)+IF(A313&gt;=הלוואות!$D$31,IF(מרכז!A313&lt;=הלוואות!$E$31,IF(DAY(מרכז!A313)=הלוואות!$F$31,הלוואות!$G$31,0),0),0)+IF(A313&gt;=הלוואות!$D$32,IF(מרכז!A313&lt;=הלוואות!$E$32,IF(DAY(מרכז!A313)=הלוואות!$F$32,הלוואות!$G$32,0),0),0)+IF(A313&gt;=הלוואות!$D$33,IF(מרכז!A313&lt;=הלוואות!$E$33,IF(DAY(מרכז!A313)=הלוואות!$F$33,הלוואות!$G$33,0),0),0)+IF(A313&gt;=הלוואות!$D$34,IF(מרכז!A313&lt;=הלוואות!$E$34,IF(DAY(מרכז!A313)=הלוואות!$F$34,הלוואות!$G$34,0),0),0)</f>
        <v>0</v>
      </c>
      <c r="E313" s="93">
        <f>SUMIF(הלוואות!$D$46:$D$65,מרכז!A313,הלוואות!$E$46:$E$65)</f>
        <v>0</v>
      </c>
      <c r="F313" s="93">
        <f>SUMIF(נכנסים!$A$5:$A$5890,מרכז!A313,נכנסים!$B$5:$B$5890)</f>
        <v>0</v>
      </c>
      <c r="G313" s="94"/>
      <c r="H313" s="94"/>
      <c r="I313" s="94"/>
      <c r="J313" s="99">
        <f t="shared" si="4"/>
        <v>50000</v>
      </c>
    </row>
    <row r="314" spans="1:10">
      <c r="A314" s="153">
        <v>45967</v>
      </c>
      <c r="B314" s="93">
        <f>SUMIF(יוצאים!$A$5:$A$5835,מרכז!A314,יוצאים!$D$5:$D$5835)</f>
        <v>0</v>
      </c>
      <c r="C314" s="93">
        <f>HLOOKUP(DAY($A314),'טב.הו"ק'!$G$4:$AK$162,'טב.הו"ק'!$A$162+2,FALSE)</f>
        <v>0</v>
      </c>
      <c r="D314" s="93">
        <f>IF(A314&gt;=הלוואות!$D$5,IF(מרכז!A314&lt;=הלוואות!$E$5,IF(DAY(מרכז!A314)=הלוואות!$F$5,הלוואות!$G$5,0),0),0)+IF(A314&gt;=הלוואות!$D$6,IF(מרכז!A314&lt;=הלוואות!$E$6,IF(DAY(מרכז!A314)=הלוואות!$F$6,הלוואות!$G$6,0),0),0)+IF(A314&gt;=הלוואות!$D$7,IF(מרכז!A314&lt;=הלוואות!$E$7,IF(DAY(מרכז!A314)=הלוואות!$F$7,הלוואות!$G$7,0),0),0)+IF(A314&gt;=הלוואות!$D$8,IF(מרכז!A314&lt;=הלוואות!$E$8,IF(DAY(מרכז!A314)=הלוואות!$F$8,הלוואות!$G$8,0),0),0)+IF(A314&gt;=הלוואות!$D$9,IF(מרכז!A314&lt;=הלוואות!$E$9,IF(DAY(מרכז!A314)=הלוואות!$F$9,הלוואות!$G$9,0),0),0)+IF(A314&gt;=הלוואות!$D$10,IF(מרכז!A314&lt;=הלוואות!$E$10,IF(DAY(מרכז!A314)=הלוואות!$F$10,הלוואות!$G$10,0),0),0)+IF(A314&gt;=הלוואות!$D$11,IF(מרכז!A314&lt;=הלוואות!$E$11,IF(DAY(מרכז!A314)=הלוואות!$F$11,הלוואות!$G$11,0),0),0)+IF(A314&gt;=הלוואות!$D$12,IF(מרכז!A314&lt;=הלוואות!$E$12,IF(DAY(מרכז!A314)=הלוואות!$F$12,הלוואות!$G$12,0),0),0)+IF(A314&gt;=הלוואות!$D$13,IF(מרכז!A314&lt;=הלוואות!$E$13,IF(DAY(מרכז!A314)=הלוואות!$F$13,הלוואות!$G$13,0),0),0)+IF(A314&gt;=הלוואות!$D$14,IF(מרכז!A314&lt;=הלוואות!$E$14,IF(DAY(מרכז!A314)=הלוואות!$F$14,הלוואות!$G$14,0),0),0)+IF(A314&gt;=הלוואות!$D$15,IF(מרכז!A314&lt;=הלוואות!$E$15,IF(DAY(מרכז!A314)=הלוואות!$F$15,הלוואות!$G$15,0),0),0)+IF(A314&gt;=הלוואות!$D$16,IF(מרכז!A314&lt;=הלוואות!$E$16,IF(DAY(מרכז!A314)=הלוואות!$F$16,הלוואות!$G$16,0),0),0)+IF(A314&gt;=הלוואות!$D$17,IF(מרכז!A314&lt;=הלוואות!$E$17,IF(DAY(מרכז!A314)=הלוואות!$F$17,הלוואות!$G$17,0),0),0)+IF(A314&gt;=הלוואות!$D$18,IF(מרכז!A314&lt;=הלוואות!$E$18,IF(DAY(מרכז!A314)=הלוואות!$F$18,הלוואות!$G$18,0),0),0)+IF(A314&gt;=הלוואות!$D$19,IF(מרכז!A314&lt;=הלוואות!$E$19,IF(DAY(מרכז!A314)=הלוואות!$F$19,הלוואות!$G$19,0),0),0)+IF(A314&gt;=הלוואות!$D$20,IF(מרכז!A314&lt;=הלוואות!$E$20,IF(DAY(מרכז!A314)=הלוואות!$F$20,הלוואות!$G$20,0),0),0)+IF(A314&gt;=הלוואות!$D$21,IF(מרכז!A314&lt;=הלוואות!$E$21,IF(DAY(מרכז!A314)=הלוואות!$F$21,הלוואות!$G$21,0),0),0)+IF(A314&gt;=הלוואות!$D$22,IF(מרכז!A314&lt;=הלוואות!$E$22,IF(DAY(מרכז!A314)=הלוואות!$F$22,הלוואות!$G$22,0),0),0)+IF(A314&gt;=הלוואות!$D$23,IF(מרכז!A314&lt;=הלוואות!$E$23,IF(DAY(מרכז!A314)=הלוואות!$F$23,הלוואות!$G$23,0),0),0)+IF(A314&gt;=הלוואות!$D$24,IF(מרכז!A314&lt;=הלוואות!$E$24,IF(DAY(מרכז!A314)=הלוואות!$F$24,הלוואות!$G$24,0),0),0)+IF(A314&gt;=הלוואות!$D$25,IF(מרכז!A314&lt;=הלוואות!$E$25,IF(DAY(מרכז!A314)=הלוואות!$F$25,הלוואות!$G$25,0),0),0)+IF(A314&gt;=הלוואות!$D$26,IF(מרכז!A314&lt;=הלוואות!$E$26,IF(DAY(מרכז!A314)=הלוואות!$F$26,הלוואות!$G$26,0),0),0)+IF(A314&gt;=הלוואות!$D$27,IF(מרכז!A314&lt;=הלוואות!$E$27,IF(DAY(מרכז!A314)=הלוואות!$F$27,הלוואות!$G$27,0),0),0)+IF(A314&gt;=הלוואות!$D$28,IF(מרכז!A314&lt;=הלוואות!$E$28,IF(DAY(מרכז!A314)=הלוואות!$F$28,הלוואות!$G$28,0),0),0)+IF(A314&gt;=הלוואות!$D$29,IF(מרכז!A314&lt;=הלוואות!$E$29,IF(DAY(מרכז!A314)=הלוואות!$F$29,הלוואות!$G$29,0),0),0)+IF(A314&gt;=הלוואות!$D$30,IF(מרכז!A314&lt;=הלוואות!$E$30,IF(DAY(מרכז!A314)=הלוואות!$F$30,הלוואות!$G$30,0),0),0)+IF(A314&gt;=הלוואות!$D$31,IF(מרכז!A314&lt;=הלוואות!$E$31,IF(DAY(מרכז!A314)=הלוואות!$F$31,הלוואות!$G$31,0),0),0)+IF(A314&gt;=הלוואות!$D$32,IF(מרכז!A314&lt;=הלוואות!$E$32,IF(DAY(מרכז!A314)=הלוואות!$F$32,הלוואות!$G$32,0),0),0)+IF(A314&gt;=הלוואות!$D$33,IF(מרכז!A314&lt;=הלוואות!$E$33,IF(DAY(מרכז!A314)=הלוואות!$F$33,הלוואות!$G$33,0),0),0)+IF(A314&gt;=הלוואות!$D$34,IF(מרכז!A314&lt;=הלוואות!$E$34,IF(DAY(מרכז!A314)=הלוואות!$F$34,הלוואות!$G$34,0),0),0)</f>
        <v>0</v>
      </c>
      <c r="E314" s="93">
        <f>SUMIF(הלוואות!$D$46:$D$65,מרכז!A314,הלוואות!$E$46:$E$65)</f>
        <v>0</v>
      </c>
      <c r="F314" s="93">
        <f>SUMIF(נכנסים!$A$5:$A$5890,מרכז!A314,נכנסים!$B$5:$B$5890)</f>
        <v>0</v>
      </c>
      <c r="G314" s="94"/>
      <c r="H314" s="94"/>
      <c r="I314" s="94"/>
      <c r="J314" s="99">
        <f t="shared" si="4"/>
        <v>50000</v>
      </c>
    </row>
    <row r="315" spans="1:10">
      <c r="A315" s="153">
        <v>45968</v>
      </c>
      <c r="B315" s="93">
        <f>SUMIF(יוצאים!$A$5:$A$5835,מרכז!A315,יוצאים!$D$5:$D$5835)</f>
        <v>0</v>
      </c>
      <c r="C315" s="93">
        <f>HLOOKUP(DAY($A315),'טב.הו"ק'!$G$4:$AK$162,'טב.הו"ק'!$A$162+2,FALSE)</f>
        <v>0</v>
      </c>
      <c r="D315" s="93">
        <f>IF(A315&gt;=הלוואות!$D$5,IF(מרכז!A315&lt;=הלוואות!$E$5,IF(DAY(מרכז!A315)=הלוואות!$F$5,הלוואות!$G$5,0),0),0)+IF(A315&gt;=הלוואות!$D$6,IF(מרכז!A315&lt;=הלוואות!$E$6,IF(DAY(מרכז!A315)=הלוואות!$F$6,הלוואות!$G$6,0),0),0)+IF(A315&gt;=הלוואות!$D$7,IF(מרכז!A315&lt;=הלוואות!$E$7,IF(DAY(מרכז!A315)=הלוואות!$F$7,הלוואות!$G$7,0),0),0)+IF(A315&gt;=הלוואות!$D$8,IF(מרכז!A315&lt;=הלוואות!$E$8,IF(DAY(מרכז!A315)=הלוואות!$F$8,הלוואות!$G$8,0),0),0)+IF(A315&gt;=הלוואות!$D$9,IF(מרכז!A315&lt;=הלוואות!$E$9,IF(DAY(מרכז!A315)=הלוואות!$F$9,הלוואות!$G$9,0),0),0)+IF(A315&gt;=הלוואות!$D$10,IF(מרכז!A315&lt;=הלוואות!$E$10,IF(DAY(מרכז!A315)=הלוואות!$F$10,הלוואות!$G$10,0),0),0)+IF(A315&gt;=הלוואות!$D$11,IF(מרכז!A315&lt;=הלוואות!$E$11,IF(DAY(מרכז!A315)=הלוואות!$F$11,הלוואות!$G$11,0),0),0)+IF(A315&gt;=הלוואות!$D$12,IF(מרכז!A315&lt;=הלוואות!$E$12,IF(DAY(מרכז!A315)=הלוואות!$F$12,הלוואות!$G$12,0),0),0)+IF(A315&gt;=הלוואות!$D$13,IF(מרכז!A315&lt;=הלוואות!$E$13,IF(DAY(מרכז!A315)=הלוואות!$F$13,הלוואות!$G$13,0),0),0)+IF(A315&gt;=הלוואות!$D$14,IF(מרכז!A315&lt;=הלוואות!$E$14,IF(DAY(מרכז!A315)=הלוואות!$F$14,הלוואות!$G$14,0),0),0)+IF(A315&gt;=הלוואות!$D$15,IF(מרכז!A315&lt;=הלוואות!$E$15,IF(DAY(מרכז!A315)=הלוואות!$F$15,הלוואות!$G$15,0),0),0)+IF(A315&gt;=הלוואות!$D$16,IF(מרכז!A315&lt;=הלוואות!$E$16,IF(DAY(מרכז!A315)=הלוואות!$F$16,הלוואות!$G$16,0),0),0)+IF(A315&gt;=הלוואות!$D$17,IF(מרכז!A315&lt;=הלוואות!$E$17,IF(DAY(מרכז!A315)=הלוואות!$F$17,הלוואות!$G$17,0),0),0)+IF(A315&gt;=הלוואות!$D$18,IF(מרכז!A315&lt;=הלוואות!$E$18,IF(DAY(מרכז!A315)=הלוואות!$F$18,הלוואות!$G$18,0),0),0)+IF(A315&gt;=הלוואות!$D$19,IF(מרכז!A315&lt;=הלוואות!$E$19,IF(DAY(מרכז!A315)=הלוואות!$F$19,הלוואות!$G$19,0),0),0)+IF(A315&gt;=הלוואות!$D$20,IF(מרכז!A315&lt;=הלוואות!$E$20,IF(DAY(מרכז!A315)=הלוואות!$F$20,הלוואות!$G$20,0),0),0)+IF(A315&gt;=הלוואות!$D$21,IF(מרכז!A315&lt;=הלוואות!$E$21,IF(DAY(מרכז!A315)=הלוואות!$F$21,הלוואות!$G$21,0),0),0)+IF(A315&gt;=הלוואות!$D$22,IF(מרכז!A315&lt;=הלוואות!$E$22,IF(DAY(מרכז!A315)=הלוואות!$F$22,הלוואות!$G$22,0),0),0)+IF(A315&gt;=הלוואות!$D$23,IF(מרכז!A315&lt;=הלוואות!$E$23,IF(DAY(מרכז!A315)=הלוואות!$F$23,הלוואות!$G$23,0),0),0)+IF(A315&gt;=הלוואות!$D$24,IF(מרכז!A315&lt;=הלוואות!$E$24,IF(DAY(מרכז!A315)=הלוואות!$F$24,הלוואות!$G$24,0),0),0)+IF(A315&gt;=הלוואות!$D$25,IF(מרכז!A315&lt;=הלוואות!$E$25,IF(DAY(מרכז!A315)=הלוואות!$F$25,הלוואות!$G$25,0),0),0)+IF(A315&gt;=הלוואות!$D$26,IF(מרכז!A315&lt;=הלוואות!$E$26,IF(DAY(מרכז!A315)=הלוואות!$F$26,הלוואות!$G$26,0),0),0)+IF(A315&gt;=הלוואות!$D$27,IF(מרכז!A315&lt;=הלוואות!$E$27,IF(DAY(מרכז!A315)=הלוואות!$F$27,הלוואות!$G$27,0),0),0)+IF(A315&gt;=הלוואות!$D$28,IF(מרכז!A315&lt;=הלוואות!$E$28,IF(DAY(מרכז!A315)=הלוואות!$F$28,הלוואות!$G$28,0),0),0)+IF(A315&gt;=הלוואות!$D$29,IF(מרכז!A315&lt;=הלוואות!$E$29,IF(DAY(מרכז!A315)=הלוואות!$F$29,הלוואות!$G$29,0),0),0)+IF(A315&gt;=הלוואות!$D$30,IF(מרכז!A315&lt;=הלוואות!$E$30,IF(DAY(מרכז!A315)=הלוואות!$F$30,הלוואות!$G$30,0),0),0)+IF(A315&gt;=הלוואות!$D$31,IF(מרכז!A315&lt;=הלוואות!$E$31,IF(DAY(מרכז!A315)=הלוואות!$F$31,הלוואות!$G$31,0),0),0)+IF(A315&gt;=הלוואות!$D$32,IF(מרכז!A315&lt;=הלוואות!$E$32,IF(DAY(מרכז!A315)=הלוואות!$F$32,הלוואות!$G$32,0),0),0)+IF(A315&gt;=הלוואות!$D$33,IF(מרכז!A315&lt;=הלוואות!$E$33,IF(DAY(מרכז!A315)=הלוואות!$F$33,הלוואות!$G$33,0),0),0)+IF(A315&gt;=הלוואות!$D$34,IF(מרכז!A315&lt;=הלוואות!$E$34,IF(DAY(מרכז!A315)=הלוואות!$F$34,הלוואות!$G$34,0),0),0)</f>
        <v>0</v>
      </c>
      <c r="E315" s="93">
        <f>SUMIF(הלוואות!$D$46:$D$65,מרכז!A315,הלוואות!$E$46:$E$65)</f>
        <v>0</v>
      </c>
      <c r="F315" s="93">
        <f>SUMIF(נכנסים!$A$5:$A$5890,מרכז!A315,נכנסים!$B$5:$B$5890)</f>
        <v>0</v>
      </c>
      <c r="G315" s="94"/>
      <c r="H315" s="94"/>
      <c r="I315" s="94"/>
      <c r="J315" s="99">
        <f t="shared" si="4"/>
        <v>50000</v>
      </c>
    </row>
    <row r="316" spans="1:10">
      <c r="A316" s="153">
        <v>45969</v>
      </c>
      <c r="B316" s="93">
        <f>SUMIF(יוצאים!$A$5:$A$5835,מרכז!A316,יוצאים!$D$5:$D$5835)</f>
        <v>0</v>
      </c>
      <c r="C316" s="93">
        <f>HLOOKUP(DAY($A316),'טב.הו"ק'!$G$4:$AK$162,'טב.הו"ק'!$A$162+2,FALSE)</f>
        <v>0</v>
      </c>
      <c r="D316" s="93">
        <f>IF(A316&gt;=הלוואות!$D$5,IF(מרכז!A316&lt;=הלוואות!$E$5,IF(DAY(מרכז!A316)=הלוואות!$F$5,הלוואות!$G$5,0),0),0)+IF(A316&gt;=הלוואות!$D$6,IF(מרכז!A316&lt;=הלוואות!$E$6,IF(DAY(מרכז!A316)=הלוואות!$F$6,הלוואות!$G$6,0),0),0)+IF(A316&gt;=הלוואות!$D$7,IF(מרכז!A316&lt;=הלוואות!$E$7,IF(DAY(מרכז!A316)=הלוואות!$F$7,הלוואות!$G$7,0),0),0)+IF(A316&gt;=הלוואות!$D$8,IF(מרכז!A316&lt;=הלוואות!$E$8,IF(DAY(מרכז!A316)=הלוואות!$F$8,הלוואות!$G$8,0),0),0)+IF(A316&gt;=הלוואות!$D$9,IF(מרכז!A316&lt;=הלוואות!$E$9,IF(DAY(מרכז!A316)=הלוואות!$F$9,הלוואות!$G$9,0),0),0)+IF(A316&gt;=הלוואות!$D$10,IF(מרכז!A316&lt;=הלוואות!$E$10,IF(DAY(מרכז!A316)=הלוואות!$F$10,הלוואות!$G$10,0),0),0)+IF(A316&gt;=הלוואות!$D$11,IF(מרכז!A316&lt;=הלוואות!$E$11,IF(DAY(מרכז!A316)=הלוואות!$F$11,הלוואות!$G$11,0),0),0)+IF(A316&gt;=הלוואות!$D$12,IF(מרכז!A316&lt;=הלוואות!$E$12,IF(DAY(מרכז!A316)=הלוואות!$F$12,הלוואות!$G$12,0),0),0)+IF(A316&gt;=הלוואות!$D$13,IF(מרכז!A316&lt;=הלוואות!$E$13,IF(DAY(מרכז!A316)=הלוואות!$F$13,הלוואות!$G$13,0),0),0)+IF(A316&gt;=הלוואות!$D$14,IF(מרכז!A316&lt;=הלוואות!$E$14,IF(DAY(מרכז!A316)=הלוואות!$F$14,הלוואות!$G$14,0),0),0)+IF(A316&gt;=הלוואות!$D$15,IF(מרכז!A316&lt;=הלוואות!$E$15,IF(DAY(מרכז!A316)=הלוואות!$F$15,הלוואות!$G$15,0),0),0)+IF(A316&gt;=הלוואות!$D$16,IF(מרכז!A316&lt;=הלוואות!$E$16,IF(DAY(מרכז!A316)=הלוואות!$F$16,הלוואות!$G$16,0),0),0)+IF(A316&gt;=הלוואות!$D$17,IF(מרכז!A316&lt;=הלוואות!$E$17,IF(DAY(מרכז!A316)=הלוואות!$F$17,הלוואות!$G$17,0),0),0)+IF(A316&gt;=הלוואות!$D$18,IF(מרכז!A316&lt;=הלוואות!$E$18,IF(DAY(מרכז!A316)=הלוואות!$F$18,הלוואות!$G$18,0),0),0)+IF(A316&gt;=הלוואות!$D$19,IF(מרכז!A316&lt;=הלוואות!$E$19,IF(DAY(מרכז!A316)=הלוואות!$F$19,הלוואות!$G$19,0),0),0)+IF(A316&gt;=הלוואות!$D$20,IF(מרכז!A316&lt;=הלוואות!$E$20,IF(DAY(מרכז!A316)=הלוואות!$F$20,הלוואות!$G$20,0),0),0)+IF(A316&gt;=הלוואות!$D$21,IF(מרכז!A316&lt;=הלוואות!$E$21,IF(DAY(מרכז!A316)=הלוואות!$F$21,הלוואות!$G$21,0),0),0)+IF(A316&gt;=הלוואות!$D$22,IF(מרכז!A316&lt;=הלוואות!$E$22,IF(DAY(מרכז!A316)=הלוואות!$F$22,הלוואות!$G$22,0),0),0)+IF(A316&gt;=הלוואות!$D$23,IF(מרכז!A316&lt;=הלוואות!$E$23,IF(DAY(מרכז!A316)=הלוואות!$F$23,הלוואות!$G$23,0),0),0)+IF(A316&gt;=הלוואות!$D$24,IF(מרכז!A316&lt;=הלוואות!$E$24,IF(DAY(מרכז!A316)=הלוואות!$F$24,הלוואות!$G$24,0),0),0)+IF(A316&gt;=הלוואות!$D$25,IF(מרכז!A316&lt;=הלוואות!$E$25,IF(DAY(מרכז!A316)=הלוואות!$F$25,הלוואות!$G$25,0),0),0)+IF(A316&gt;=הלוואות!$D$26,IF(מרכז!A316&lt;=הלוואות!$E$26,IF(DAY(מרכז!A316)=הלוואות!$F$26,הלוואות!$G$26,0),0),0)+IF(A316&gt;=הלוואות!$D$27,IF(מרכז!A316&lt;=הלוואות!$E$27,IF(DAY(מרכז!A316)=הלוואות!$F$27,הלוואות!$G$27,0),0),0)+IF(A316&gt;=הלוואות!$D$28,IF(מרכז!A316&lt;=הלוואות!$E$28,IF(DAY(מרכז!A316)=הלוואות!$F$28,הלוואות!$G$28,0),0),0)+IF(A316&gt;=הלוואות!$D$29,IF(מרכז!A316&lt;=הלוואות!$E$29,IF(DAY(מרכז!A316)=הלוואות!$F$29,הלוואות!$G$29,0),0),0)+IF(A316&gt;=הלוואות!$D$30,IF(מרכז!A316&lt;=הלוואות!$E$30,IF(DAY(מרכז!A316)=הלוואות!$F$30,הלוואות!$G$30,0),0),0)+IF(A316&gt;=הלוואות!$D$31,IF(מרכז!A316&lt;=הלוואות!$E$31,IF(DAY(מרכז!A316)=הלוואות!$F$31,הלוואות!$G$31,0),0),0)+IF(A316&gt;=הלוואות!$D$32,IF(מרכז!A316&lt;=הלוואות!$E$32,IF(DAY(מרכז!A316)=הלוואות!$F$32,הלוואות!$G$32,0),0),0)+IF(A316&gt;=הלוואות!$D$33,IF(מרכז!A316&lt;=הלוואות!$E$33,IF(DAY(מרכז!A316)=הלוואות!$F$33,הלוואות!$G$33,0),0),0)+IF(A316&gt;=הלוואות!$D$34,IF(מרכז!A316&lt;=הלוואות!$E$34,IF(DAY(מרכז!A316)=הלוואות!$F$34,הלוואות!$G$34,0),0),0)</f>
        <v>0</v>
      </c>
      <c r="E316" s="93">
        <f>SUMIF(הלוואות!$D$46:$D$65,מרכז!A316,הלוואות!$E$46:$E$65)</f>
        <v>0</v>
      </c>
      <c r="F316" s="93">
        <f>SUMIF(נכנסים!$A$5:$A$5890,מרכז!A316,נכנסים!$B$5:$B$5890)</f>
        <v>0</v>
      </c>
      <c r="G316" s="94"/>
      <c r="H316" s="94"/>
      <c r="I316" s="94"/>
      <c r="J316" s="99">
        <f t="shared" si="4"/>
        <v>50000</v>
      </c>
    </row>
    <row r="317" spans="1:10">
      <c r="A317" s="153">
        <v>45970</v>
      </c>
      <c r="B317" s="93">
        <f>SUMIF(יוצאים!$A$5:$A$5835,מרכז!A317,יוצאים!$D$5:$D$5835)</f>
        <v>0</v>
      </c>
      <c r="C317" s="93">
        <f>HLOOKUP(DAY($A317),'טב.הו"ק'!$G$4:$AK$162,'טב.הו"ק'!$A$162+2,FALSE)</f>
        <v>0</v>
      </c>
      <c r="D317" s="93">
        <f>IF(A317&gt;=הלוואות!$D$5,IF(מרכז!A317&lt;=הלוואות!$E$5,IF(DAY(מרכז!A317)=הלוואות!$F$5,הלוואות!$G$5,0),0),0)+IF(A317&gt;=הלוואות!$D$6,IF(מרכז!A317&lt;=הלוואות!$E$6,IF(DAY(מרכז!A317)=הלוואות!$F$6,הלוואות!$G$6,0),0),0)+IF(A317&gt;=הלוואות!$D$7,IF(מרכז!A317&lt;=הלוואות!$E$7,IF(DAY(מרכז!A317)=הלוואות!$F$7,הלוואות!$G$7,0),0),0)+IF(A317&gt;=הלוואות!$D$8,IF(מרכז!A317&lt;=הלוואות!$E$8,IF(DAY(מרכז!A317)=הלוואות!$F$8,הלוואות!$G$8,0),0),0)+IF(A317&gt;=הלוואות!$D$9,IF(מרכז!A317&lt;=הלוואות!$E$9,IF(DAY(מרכז!A317)=הלוואות!$F$9,הלוואות!$G$9,0),0),0)+IF(A317&gt;=הלוואות!$D$10,IF(מרכז!A317&lt;=הלוואות!$E$10,IF(DAY(מרכז!A317)=הלוואות!$F$10,הלוואות!$G$10,0),0),0)+IF(A317&gt;=הלוואות!$D$11,IF(מרכז!A317&lt;=הלוואות!$E$11,IF(DAY(מרכז!A317)=הלוואות!$F$11,הלוואות!$G$11,0),0),0)+IF(A317&gt;=הלוואות!$D$12,IF(מרכז!A317&lt;=הלוואות!$E$12,IF(DAY(מרכז!A317)=הלוואות!$F$12,הלוואות!$G$12,0),0),0)+IF(A317&gt;=הלוואות!$D$13,IF(מרכז!A317&lt;=הלוואות!$E$13,IF(DAY(מרכז!A317)=הלוואות!$F$13,הלוואות!$G$13,0),0),0)+IF(A317&gt;=הלוואות!$D$14,IF(מרכז!A317&lt;=הלוואות!$E$14,IF(DAY(מרכז!A317)=הלוואות!$F$14,הלוואות!$G$14,0),0),0)+IF(A317&gt;=הלוואות!$D$15,IF(מרכז!A317&lt;=הלוואות!$E$15,IF(DAY(מרכז!A317)=הלוואות!$F$15,הלוואות!$G$15,0),0),0)+IF(A317&gt;=הלוואות!$D$16,IF(מרכז!A317&lt;=הלוואות!$E$16,IF(DAY(מרכז!A317)=הלוואות!$F$16,הלוואות!$G$16,0),0),0)+IF(A317&gt;=הלוואות!$D$17,IF(מרכז!A317&lt;=הלוואות!$E$17,IF(DAY(מרכז!A317)=הלוואות!$F$17,הלוואות!$G$17,0),0),0)+IF(A317&gt;=הלוואות!$D$18,IF(מרכז!A317&lt;=הלוואות!$E$18,IF(DAY(מרכז!A317)=הלוואות!$F$18,הלוואות!$G$18,0),0),0)+IF(A317&gt;=הלוואות!$D$19,IF(מרכז!A317&lt;=הלוואות!$E$19,IF(DAY(מרכז!A317)=הלוואות!$F$19,הלוואות!$G$19,0),0),0)+IF(A317&gt;=הלוואות!$D$20,IF(מרכז!A317&lt;=הלוואות!$E$20,IF(DAY(מרכז!A317)=הלוואות!$F$20,הלוואות!$G$20,0),0),0)+IF(A317&gt;=הלוואות!$D$21,IF(מרכז!A317&lt;=הלוואות!$E$21,IF(DAY(מרכז!A317)=הלוואות!$F$21,הלוואות!$G$21,0),0),0)+IF(A317&gt;=הלוואות!$D$22,IF(מרכז!A317&lt;=הלוואות!$E$22,IF(DAY(מרכז!A317)=הלוואות!$F$22,הלוואות!$G$22,0),0),0)+IF(A317&gt;=הלוואות!$D$23,IF(מרכז!A317&lt;=הלוואות!$E$23,IF(DAY(מרכז!A317)=הלוואות!$F$23,הלוואות!$G$23,0),0),0)+IF(A317&gt;=הלוואות!$D$24,IF(מרכז!A317&lt;=הלוואות!$E$24,IF(DAY(מרכז!A317)=הלוואות!$F$24,הלוואות!$G$24,0),0),0)+IF(A317&gt;=הלוואות!$D$25,IF(מרכז!A317&lt;=הלוואות!$E$25,IF(DAY(מרכז!A317)=הלוואות!$F$25,הלוואות!$G$25,0),0),0)+IF(A317&gt;=הלוואות!$D$26,IF(מרכז!A317&lt;=הלוואות!$E$26,IF(DAY(מרכז!A317)=הלוואות!$F$26,הלוואות!$G$26,0),0),0)+IF(A317&gt;=הלוואות!$D$27,IF(מרכז!A317&lt;=הלוואות!$E$27,IF(DAY(מרכז!A317)=הלוואות!$F$27,הלוואות!$G$27,0),0),0)+IF(A317&gt;=הלוואות!$D$28,IF(מרכז!A317&lt;=הלוואות!$E$28,IF(DAY(מרכז!A317)=הלוואות!$F$28,הלוואות!$G$28,0),0),0)+IF(A317&gt;=הלוואות!$D$29,IF(מרכז!A317&lt;=הלוואות!$E$29,IF(DAY(מרכז!A317)=הלוואות!$F$29,הלוואות!$G$29,0),0),0)+IF(A317&gt;=הלוואות!$D$30,IF(מרכז!A317&lt;=הלוואות!$E$30,IF(DAY(מרכז!A317)=הלוואות!$F$30,הלוואות!$G$30,0),0),0)+IF(A317&gt;=הלוואות!$D$31,IF(מרכז!A317&lt;=הלוואות!$E$31,IF(DAY(מרכז!A317)=הלוואות!$F$31,הלוואות!$G$31,0),0),0)+IF(A317&gt;=הלוואות!$D$32,IF(מרכז!A317&lt;=הלוואות!$E$32,IF(DAY(מרכז!A317)=הלוואות!$F$32,הלוואות!$G$32,0),0),0)+IF(A317&gt;=הלוואות!$D$33,IF(מרכז!A317&lt;=הלוואות!$E$33,IF(DAY(מרכז!A317)=הלוואות!$F$33,הלוואות!$G$33,0),0),0)+IF(A317&gt;=הלוואות!$D$34,IF(מרכז!A317&lt;=הלוואות!$E$34,IF(DAY(מרכז!A317)=הלוואות!$F$34,הלוואות!$G$34,0),0),0)</f>
        <v>0</v>
      </c>
      <c r="E317" s="93">
        <f>SUMIF(הלוואות!$D$46:$D$65,מרכז!A317,הלוואות!$E$46:$E$65)</f>
        <v>0</v>
      </c>
      <c r="F317" s="93">
        <f>SUMIF(נכנסים!$A$5:$A$5890,מרכז!A317,נכנסים!$B$5:$B$5890)</f>
        <v>0</v>
      </c>
      <c r="G317" s="94"/>
      <c r="H317" s="94"/>
      <c r="I317" s="94"/>
      <c r="J317" s="99">
        <f t="shared" si="4"/>
        <v>50000</v>
      </c>
    </row>
    <row r="318" spans="1:10">
      <c r="A318" s="153">
        <v>45971</v>
      </c>
      <c r="B318" s="93">
        <f>SUMIF(יוצאים!$A$5:$A$5835,מרכז!A318,יוצאים!$D$5:$D$5835)</f>
        <v>0</v>
      </c>
      <c r="C318" s="93">
        <f>HLOOKUP(DAY($A318),'טב.הו"ק'!$G$4:$AK$162,'טב.הו"ק'!$A$162+2,FALSE)</f>
        <v>0</v>
      </c>
      <c r="D318" s="93">
        <f>IF(A318&gt;=הלוואות!$D$5,IF(מרכז!A318&lt;=הלוואות!$E$5,IF(DAY(מרכז!A318)=הלוואות!$F$5,הלוואות!$G$5,0),0),0)+IF(A318&gt;=הלוואות!$D$6,IF(מרכז!A318&lt;=הלוואות!$E$6,IF(DAY(מרכז!A318)=הלוואות!$F$6,הלוואות!$G$6,0),0),0)+IF(A318&gt;=הלוואות!$D$7,IF(מרכז!A318&lt;=הלוואות!$E$7,IF(DAY(מרכז!A318)=הלוואות!$F$7,הלוואות!$G$7,0),0),0)+IF(A318&gt;=הלוואות!$D$8,IF(מרכז!A318&lt;=הלוואות!$E$8,IF(DAY(מרכז!A318)=הלוואות!$F$8,הלוואות!$G$8,0),0),0)+IF(A318&gt;=הלוואות!$D$9,IF(מרכז!A318&lt;=הלוואות!$E$9,IF(DAY(מרכז!A318)=הלוואות!$F$9,הלוואות!$G$9,0),0),0)+IF(A318&gt;=הלוואות!$D$10,IF(מרכז!A318&lt;=הלוואות!$E$10,IF(DAY(מרכז!A318)=הלוואות!$F$10,הלוואות!$G$10,0),0),0)+IF(A318&gt;=הלוואות!$D$11,IF(מרכז!A318&lt;=הלוואות!$E$11,IF(DAY(מרכז!A318)=הלוואות!$F$11,הלוואות!$G$11,0),0),0)+IF(A318&gt;=הלוואות!$D$12,IF(מרכז!A318&lt;=הלוואות!$E$12,IF(DAY(מרכז!A318)=הלוואות!$F$12,הלוואות!$G$12,0),0),0)+IF(A318&gt;=הלוואות!$D$13,IF(מרכז!A318&lt;=הלוואות!$E$13,IF(DAY(מרכז!A318)=הלוואות!$F$13,הלוואות!$G$13,0),0),0)+IF(A318&gt;=הלוואות!$D$14,IF(מרכז!A318&lt;=הלוואות!$E$14,IF(DAY(מרכז!A318)=הלוואות!$F$14,הלוואות!$G$14,0),0),0)+IF(A318&gt;=הלוואות!$D$15,IF(מרכז!A318&lt;=הלוואות!$E$15,IF(DAY(מרכז!A318)=הלוואות!$F$15,הלוואות!$G$15,0),0),0)+IF(A318&gt;=הלוואות!$D$16,IF(מרכז!A318&lt;=הלוואות!$E$16,IF(DAY(מרכז!A318)=הלוואות!$F$16,הלוואות!$G$16,0),0),0)+IF(A318&gt;=הלוואות!$D$17,IF(מרכז!A318&lt;=הלוואות!$E$17,IF(DAY(מרכז!A318)=הלוואות!$F$17,הלוואות!$G$17,0),0),0)+IF(A318&gt;=הלוואות!$D$18,IF(מרכז!A318&lt;=הלוואות!$E$18,IF(DAY(מרכז!A318)=הלוואות!$F$18,הלוואות!$G$18,0),0),0)+IF(A318&gt;=הלוואות!$D$19,IF(מרכז!A318&lt;=הלוואות!$E$19,IF(DAY(מרכז!A318)=הלוואות!$F$19,הלוואות!$G$19,0),0),0)+IF(A318&gt;=הלוואות!$D$20,IF(מרכז!A318&lt;=הלוואות!$E$20,IF(DAY(מרכז!A318)=הלוואות!$F$20,הלוואות!$G$20,0),0),0)+IF(A318&gt;=הלוואות!$D$21,IF(מרכז!A318&lt;=הלוואות!$E$21,IF(DAY(מרכז!A318)=הלוואות!$F$21,הלוואות!$G$21,0),0),0)+IF(A318&gt;=הלוואות!$D$22,IF(מרכז!A318&lt;=הלוואות!$E$22,IF(DAY(מרכז!A318)=הלוואות!$F$22,הלוואות!$G$22,0),0),0)+IF(A318&gt;=הלוואות!$D$23,IF(מרכז!A318&lt;=הלוואות!$E$23,IF(DAY(מרכז!A318)=הלוואות!$F$23,הלוואות!$G$23,0),0),0)+IF(A318&gt;=הלוואות!$D$24,IF(מרכז!A318&lt;=הלוואות!$E$24,IF(DAY(מרכז!A318)=הלוואות!$F$24,הלוואות!$G$24,0),0),0)+IF(A318&gt;=הלוואות!$D$25,IF(מרכז!A318&lt;=הלוואות!$E$25,IF(DAY(מרכז!A318)=הלוואות!$F$25,הלוואות!$G$25,0),0),0)+IF(A318&gt;=הלוואות!$D$26,IF(מרכז!A318&lt;=הלוואות!$E$26,IF(DAY(מרכז!A318)=הלוואות!$F$26,הלוואות!$G$26,0),0),0)+IF(A318&gt;=הלוואות!$D$27,IF(מרכז!A318&lt;=הלוואות!$E$27,IF(DAY(מרכז!A318)=הלוואות!$F$27,הלוואות!$G$27,0),0),0)+IF(A318&gt;=הלוואות!$D$28,IF(מרכז!A318&lt;=הלוואות!$E$28,IF(DAY(מרכז!A318)=הלוואות!$F$28,הלוואות!$G$28,0),0),0)+IF(A318&gt;=הלוואות!$D$29,IF(מרכז!A318&lt;=הלוואות!$E$29,IF(DAY(מרכז!A318)=הלוואות!$F$29,הלוואות!$G$29,0),0),0)+IF(A318&gt;=הלוואות!$D$30,IF(מרכז!A318&lt;=הלוואות!$E$30,IF(DAY(מרכז!A318)=הלוואות!$F$30,הלוואות!$G$30,0),0),0)+IF(A318&gt;=הלוואות!$D$31,IF(מרכז!A318&lt;=הלוואות!$E$31,IF(DAY(מרכז!A318)=הלוואות!$F$31,הלוואות!$G$31,0),0),0)+IF(A318&gt;=הלוואות!$D$32,IF(מרכז!A318&lt;=הלוואות!$E$32,IF(DAY(מרכז!A318)=הלוואות!$F$32,הלוואות!$G$32,0),0),0)+IF(A318&gt;=הלוואות!$D$33,IF(מרכז!A318&lt;=הלוואות!$E$33,IF(DAY(מרכז!A318)=הלוואות!$F$33,הלוואות!$G$33,0),0),0)+IF(A318&gt;=הלוואות!$D$34,IF(מרכז!A318&lt;=הלוואות!$E$34,IF(DAY(מרכז!A318)=הלוואות!$F$34,הלוואות!$G$34,0),0),0)</f>
        <v>0</v>
      </c>
      <c r="E318" s="93">
        <f>SUMIF(הלוואות!$D$46:$D$65,מרכז!A318,הלוואות!$E$46:$E$65)</f>
        <v>0</v>
      </c>
      <c r="F318" s="93">
        <f>SUMIF(נכנסים!$A$5:$A$5890,מרכז!A318,נכנסים!$B$5:$B$5890)</f>
        <v>0</v>
      </c>
      <c r="G318" s="94"/>
      <c r="H318" s="94"/>
      <c r="I318" s="94"/>
      <c r="J318" s="99">
        <f t="shared" si="4"/>
        <v>50000</v>
      </c>
    </row>
    <row r="319" spans="1:10">
      <c r="A319" s="153">
        <v>45972</v>
      </c>
      <c r="B319" s="93">
        <f>SUMIF(יוצאים!$A$5:$A$5835,מרכז!A319,יוצאים!$D$5:$D$5835)</f>
        <v>0</v>
      </c>
      <c r="C319" s="93">
        <f>HLOOKUP(DAY($A319),'טב.הו"ק'!$G$4:$AK$162,'טב.הו"ק'!$A$162+2,FALSE)</f>
        <v>0</v>
      </c>
      <c r="D319" s="93">
        <f>IF(A319&gt;=הלוואות!$D$5,IF(מרכז!A319&lt;=הלוואות!$E$5,IF(DAY(מרכז!A319)=הלוואות!$F$5,הלוואות!$G$5,0),0),0)+IF(A319&gt;=הלוואות!$D$6,IF(מרכז!A319&lt;=הלוואות!$E$6,IF(DAY(מרכז!A319)=הלוואות!$F$6,הלוואות!$G$6,0),0),0)+IF(A319&gt;=הלוואות!$D$7,IF(מרכז!A319&lt;=הלוואות!$E$7,IF(DAY(מרכז!A319)=הלוואות!$F$7,הלוואות!$G$7,0),0),0)+IF(A319&gt;=הלוואות!$D$8,IF(מרכז!A319&lt;=הלוואות!$E$8,IF(DAY(מרכז!A319)=הלוואות!$F$8,הלוואות!$G$8,0),0),0)+IF(A319&gt;=הלוואות!$D$9,IF(מרכז!A319&lt;=הלוואות!$E$9,IF(DAY(מרכז!A319)=הלוואות!$F$9,הלוואות!$G$9,0),0),0)+IF(A319&gt;=הלוואות!$D$10,IF(מרכז!A319&lt;=הלוואות!$E$10,IF(DAY(מרכז!A319)=הלוואות!$F$10,הלוואות!$G$10,0),0),0)+IF(A319&gt;=הלוואות!$D$11,IF(מרכז!A319&lt;=הלוואות!$E$11,IF(DAY(מרכז!A319)=הלוואות!$F$11,הלוואות!$G$11,0),0),0)+IF(A319&gt;=הלוואות!$D$12,IF(מרכז!A319&lt;=הלוואות!$E$12,IF(DAY(מרכז!A319)=הלוואות!$F$12,הלוואות!$G$12,0),0),0)+IF(A319&gt;=הלוואות!$D$13,IF(מרכז!A319&lt;=הלוואות!$E$13,IF(DAY(מרכז!A319)=הלוואות!$F$13,הלוואות!$G$13,0),0),0)+IF(A319&gt;=הלוואות!$D$14,IF(מרכז!A319&lt;=הלוואות!$E$14,IF(DAY(מרכז!A319)=הלוואות!$F$14,הלוואות!$G$14,0),0),0)+IF(A319&gt;=הלוואות!$D$15,IF(מרכז!A319&lt;=הלוואות!$E$15,IF(DAY(מרכז!A319)=הלוואות!$F$15,הלוואות!$G$15,0),0),0)+IF(A319&gt;=הלוואות!$D$16,IF(מרכז!A319&lt;=הלוואות!$E$16,IF(DAY(מרכז!A319)=הלוואות!$F$16,הלוואות!$G$16,0),0),0)+IF(A319&gt;=הלוואות!$D$17,IF(מרכז!A319&lt;=הלוואות!$E$17,IF(DAY(מרכז!A319)=הלוואות!$F$17,הלוואות!$G$17,0),0),0)+IF(A319&gt;=הלוואות!$D$18,IF(מרכז!A319&lt;=הלוואות!$E$18,IF(DAY(מרכז!A319)=הלוואות!$F$18,הלוואות!$G$18,0),0),0)+IF(A319&gt;=הלוואות!$D$19,IF(מרכז!A319&lt;=הלוואות!$E$19,IF(DAY(מרכז!A319)=הלוואות!$F$19,הלוואות!$G$19,0),0),0)+IF(A319&gt;=הלוואות!$D$20,IF(מרכז!A319&lt;=הלוואות!$E$20,IF(DAY(מרכז!A319)=הלוואות!$F$20,הלוואות!$G$20,0),0),0)+IF(A319&gt;=הלוואות!$D$21,IF(מרכז!A319&lt;=הלוואות!$E$21,IF(DAY(מרכז!A319)=הלוואות!$F$21,הלוואות!$G$21,0),0),0)+IF(A319&gt;=הלוואות!$D$22,IF(מרכז!A319&lt;=הלוואות!$E$22,IF(DAY(מרכז!A319)=הלוואות!$F$22,הלוואות!$G$22,0),0),0)+IF(A319&gt;=הלוואות!$D$23,IF(מרכז!A319&lt;=הלוואות!$E$23,IF(DAY(מרכז!A319)=הלוואות!$F$23,הלוואות!$G$23,0),0),0)+IF(A319&gt;=הלוואות!$D$24,IF(מרכז!A319&lt;=הלוואות!$E$24,IF(DAY(מרכז!A319)=הלוואות!$F$24,הלוואות!$G$24,0),0),0)+IF(A319&gt;=הלוואות!$D$25,IF(מרכז!A319&lt;=הלוואות!$E$25,IF(DAY(מרכז!A319)=הלוואות!$F$25,הלוואות!$G$25,0),0),0)+IF(A319&gt;=הלוואות!$D$26,IF(מרכז!A319&lt;=הלוואות!$E$26,IF(DAY(מרכז!A319)=הלוואות!$F$26,הלוואות!$G$26,0),0),0)+IF(A319&gt;=הלוואות!$D$27,IF(מרכז!A319&lt;=הלוואות!$E$27,IF(DAY(מרכז!A319)=הלוואות!$F$27,הלוואות!$G$27,0),0),0)+IF(A319&gt;=הלוואות!$D$28,IF(מרכז!A319&lt;=הלוואות!$E$28,IF(DAY(מרכז!A319)=הלוואות!$F$28,הלוואות!$G$28,0),0),0)+IF(A319&gt;=הלוואות!$D$29,IF(מרכז!A319&lt;=הלוואות!$E$29,IF(DAY(מרכז!A319)=הלוואות!$F$29,הלוואות!$G$29,0),0),0)+IF(A319&gt;=הלוואות!$D$30,IF(מרכז!A319&lt;=הלוואות!$E$30,IF(DAY(מרכז!A319)=הלוואות!$F$30,הלוואות!$G$30,0),0),0)+IF(A319&gt;=הלוואות!$D$31,IF(מרכז!A319&lt;=הלוואות!$E$31,IF(DAY(מרכז!A319)=הלוואות!$F$31,הלוואות!$G$31,0),0),0)+IF(A319&gt;=הלוואות!$D$32,IF(מרכז!A319&lt;=הלוואות!$E$32,IF(DAY(מרכז!A319)=הלוואות!$F$32,הלוואות!$G$32,0),0),0)+IF(A319&gt;=הלוואות!$D$33,IF(מרכז!A319&lt;=הלוואות!$E$33,IF(DAY(מרכז!A319)=הלוואות!$F$33,הלוואות!$G$33,0),0),0)+IF(A319&gt;=הלוואות!$D$34,IF(מרכז!A319&lt;=הלוואות!$E$34,IF(DAY(מרכז!A319)=הלוואות!$F$34,הלוואות!$G$34,0),0),0)</f>
        <v>0</v>
      </c>
      <c r="E319" s="93">
        <f>SUMIF(הלוואות!$D$46:$D$65,מרכז!A319,הלוואות!$E$46:$E$65)</f>
        <v>0</v>
      </c>
      <c r="F319" s="93">
        <f>SUMIF(נכנסים!$A$5:$A$5890,מרכז!A319,נכנסים!$B$5:$B$5890)</f>
        <v>0</v>
      </c>
      <c r="G319" s="94"/>
      <c r="H319" s="94"/>
      <c r="I319" s="94"/>
      <c r="J319" s="99">
        <f t="shared" si="4"/>
        <v>50000</v>
      </c>
    </row>
    <row r="320" spans="1:10">
      <c r="A320" s="153">
        <v>45973</v>
      </c>
      <c r="B320" s="93">
        <f>SUMIF(יוצאים!$A$5:$A$5835,מרכז!A320,יוצאים!$D$5:$D$5835)</f>
        <v>0</v>
      </c>
      <c r="C320" s="93">
        <f>HLOOKUP(DAY($A320),'טב.הו"ק'!$G$4:$AK$162,'טב.הו"ק'!$A$162+2,FALSE)</f>
        <v>0</v>
      </c>
      <c r="D320" s="93">
        <f>IF(A320&gt;=הלוואות!$D$5,IF(מרכז!A320&lt;=הלוואות!$E$5,IF(DAY(מרכז!A320)=הלוואות!$F$5,הלוואות!$G$5,0),0),0)+IF(A320&gt;=הלוואות!$D$6,IF(מרכז!A320&lt;=הלוואות!$E$6,IF(DAY(מרכז!A320)=הלוואות!$F$6,הלוואות!$G$6,0),0),0)+IF(A320&gt;=הלוואות!$D$7,IF(מרכז!A320&lt;=הלוואות!$E$7,IF(DAY(מרכז!A320)=הלוואות!$F$7,הלוואות!$G$7,0),0),0)+IF(A320&gt;=הלוואות!$D$8,IF(מרכז!A320&lt;=הלוואות!$E$8,IF(DAY(מרכז!A320)=הלוואות!$F$8,הלוואות!$G$8,0),0),0)+IF(A320&gt;=הלוואות!$D$9,IF(מרכז!A320&lt;=הלוואות!$E$9,IF(DAY(מרכז!A320)=הלוואות!$F$9,הלוואות!$G$9,0),0),0)+IF(A320&gt;=הלוואות!$D$10,IF(מרכז!A320&lt;=הלוואות!$E$10,IF(DAY(מרכז!A320)=הלוואות!$F$10,הלוואות!$G$10,0),0),0)+IF(A320&gt;=הלוואות!$D$11,IF(מרכז!A320&lt;=הלוואות!$E$11,IF(DAY(מרכז!A320)=הלוואות!$F$11,הלוואות!$G$11,0),0),0)+IF(A320&gt;=הלוואות!$D$12,IF(מרכז!A320&lt;=הלוואות!$E$12,IF(DAY(מרכז!A320)=הלוואות!$F$12,הלוואות!$G$12,0),0),0)+IF(A320&gt;=הלוואות!$D$13,IF(מרכז!A320&lt;=הלוואות!$E$13,IF(DAY(מרכז!A320)=הלוואות!$F$13,הלוואות!$G$13,0),0),0)+IF(A320&gt;=הלוואות!$D$14,IF(מרכז!A320&lt;=הלוואות!$E$14,IF(DAY(מרכז!A320)=הלוואות!$F$14,הלוואות!$G$14,0),0),0)+IF(A320&gt;=הלוואות!$D$15,IF(מרכז!A320&lt;=הלוואות!$E$15,IF(DAY(מרכז!A320)=הלוואות!$F$15,הלוואות!$G$15,0),0),0)+IF(A320&gt;=הלוואות!$D$16,IF(מרכז!A320&lt;=הלוואות!$E$16,IF(DAY(מרכז!A320)=הלוואות!$F$16,הלוואות!$G$16,0),0),0)+IF(A320&gt;=הלוואות!$D$17,IF(מרכז!A320&lt;=הלוואות!$E$17,IF(DAY(מרכז!A320)=הלוואות!$F$17,הלוואות!$G$17,0),0),0)+IF(A320&gt;=הלוואות!$D$18,IF(מרכז!A320&lt;=הלוואות!$E$18,IF(DAY(מרכז!A320)=הלוואות!$F$18,הלוואות!$G$18,0),0),0)+IF(A320&gt;=הלוואות!$D$19,IF(מרכז!A320&lt;=הלוואות!$E$19,IF(DAY(מרכז!A320)=הלוואות!$F$19,הלוואות!$G$19,0),0),0)+IF(A320&gt;=הלוואות!$D$20,IF(מרכז!A320&lt;=הלוואות!$E$20,IF(DAY(מרכז!A320)=הלוואות!$F$20,הלוואות!$G$20,0),0),0)+IF(A320&gt;=הלוואות!$D$21,IF(מרכז!A320&lt;=הלוואות!$E$21,IF(DAY(מרכז!A320)=הלוואות!$F$21,הלוואות!$G$21,0),0),0)+IF(A320&gt;=הלוואות!$D$22,IF(מרכז!A320&lt;=הלוואות!$E$22,IF(DAY(מרכז!A320)=הלוואות!$F$22,הלוואות!$G$22,0),0),0)+IF(A320&gt;=הלוואות!$D$23,IF(מרכז!A320&lt;=הלוואות!$E$23,IF(DAY(מרכז!A320)=הלוואות!$F$23,הלוואות!$G$23,0),0),0)+IF(A320&gt;=הלוואות!$D$24,IF(מרכז!A320&lt;=הלוואות!$E$24,IF(DAY(מרכז!A320)=הלוואות!$F$24,הלוואות!$G$24,0),0),0)+IF(A320&gt;=הלוואות!$D$25,IF(מרכז!A320&lt;=הלוואות!$E$25,IF(DAY(מרכז!A320)=הלוואות!$F$25,הלוואות!$G$25,0),0),0)+IF(A320&gt;=הלוואות!$D$26,IF(מרכז!A320&lt;=הלוואות!$E$26,IF(DAY(מרכז!A320)=הלוואות!$F$26,הלוואות!$G$26,0),0),0)+IF(A320&gt;=הלוואות!$D$27,IF(מרכז!A320&lt;=הלוואות!$E$27,IF(DAY(מרכז!A320)=הלוואות!$F$27,הלוואות!$G$27,0),0),0)+IF(A320&gt;=הלוואות!$D$28,IF(מרכז!A320&lt;=הלוואות!$E$28,IF(DAY(מרכז!A320)=הלוואות!$F$28,הלוואות!$G$28,0),0),0)+IF(A320&gt;=הלוואות!$D$29,IF(מרכז!A320&lt;=הלוואות!$E$29,IF(DAY(מרכז!A320)=הלוואות!$F$29,הלוואות!$G$29,0),0),0)+IF(A320&gt;=הלוואות!$D$30,IF(מרכז!A320&lt;=הלוואות!$E$30,IF(DAY(מרכז!A320)=הלוואות!$F$30,הלוואות!$G$30,0),0),0)+IF(A320&gt;=הלוואות!$D$31,IF(מרכז!A320&lt;=הלוואות!$E$31,IF(DAY(מרכז!A320)=הלוואות!$F$31,הלוואות!$G$31,0),0),0)+IF(A320&gt;=הלוואות!$D$32,IF(מרכז!A320&lt;=הלוואות!$E$32,IF(DAY(מרכז!A320)=הלוואות!$F$32,הלוואות!$G$32,0),0),0)+IF(A320&gt;=הלוואות!$D$33,IF(מרכז!A320&lt;=הלוואות!$E$33,IF(DAY(מרכז!A320)=הלוואות!$F$33,הלוואות!$G$33,0),0),0)+IF(A320&gt;=הלוואות!$D$34,IF(מרכז!A320&lt;=הלוואות!$E$34,IF(DAY(מרכז!A320)=הלוואות!$F$34,הלוואות!$G$34,0),0),0)</f>
        <v>0</v>
      </c>
      <c r="E320" s="93">
        <f>SUMIF(הלוואות!$D$46:$D$65,מרכז!A320,הלוואות!$E$46:$E$65)</f>
        <v>0</v>
      </c>
      <c r="F320" s="93">
        <f>SUMIF(נכנסים!$A$5:$A$5890,מרכז!A320,נכנסים!$B$5:$B$5890)</f>
        <v>0</v>
      </c>
      <c r="G320" s="94"/>
      <c r="H320" s="94"/>
      <c r="I320" s="94"/>
      <c r="J320" s="99">
        <f t="shared" ref="J320:J383" si="5">J319-B320-C320-D320-E320+F320</f>
        <v>50000</v>
      </c>
    </row>
    <row r="321" spans="1:10">
      <c r="A321" s="153">
        <v>45974</v>
      </c>
      <c r="B321" s="93">
        <f>SUMIF(יוצאים!$A$5:$A$5835,מרכז!A321,יוצאים!$D$5:$D$5835)</f>
        <v>0</v>
      </c>
      <c r="C321" s="93">
        <f>HLOOKUP(DAY($A321),'טב.הו"ק'!$G$4:$AK$162,'טב.הו"ק'!$A$162+2,FALSE)</f>
        <v>0</v>
      </c>
      <c r="D321" s="93">
        <f>IF(A321&gt;=הלוואות!$D$5,IF(מרכז!A321&lt;=הלוואות!$E$5,IF(DAY(מרכז!A321)=הלוואות!$F$5,הלוואות!$G$5,0),0),0)+IF(A321&gt;=הלוואות!$D$6,IF(מרכז!A321&lt;=הלוואות!$E$6,IF(DAY(מרכז!A321)=הלוואות!$F$6,הלוואות!$G$6,0),0),0)+IF(A321&gt;=הלוואות!$D$7,IF(מרכז!A321&lt;=הלוואות!$E$7,IF(DAY(מרכז!A321)=הלוואות!$F$7,הלוואות!$G$7,0),0),0)+IF(A321&gt;=הלוואות!$D$8,IF(מרכז!A321&lt;=הלוואות!$E$8,IF(DAY(מרכז!A321)=הלוואות!$F$8,הלוואות!$G$8,0),0),0)+IF(A321&gt;=הלוואות!$D$9,IF(מרכז!A321&lt;=הלוואות!$E$9,IF(DAY(מרכז!A321)=הלוואות!$F$9,הלוואות!$G$9,0),0),0)+IF(A321&gt;=הלוואות!$D$10,IF(מרכז!A321&lt;=הלוואות!$E$10,IF(DAY(מרכז!A321)=הלוואות!$F$10,הלוואות!$G$10,0),0),0)+IF(A321&gt;=הלוואות!$D$11,IF(מרכז!A321&lt;=הלוואות!$E$11,IF(DAY(מרכז!A321)=הלוואות!$F$11,הלוואות!$G$11,0),0),0)+IF(A321&gt;=הלוואות!$D$12,IF(מרכז!A321&lt;=הלוואות!$E$12,IF(DAY(מרכז!A321)=הלוואות!$F$12,הלוואות!$G$12,0),0),0)+IF(A321&gt;=הלוואות!$D$13,IF(מרכז!A321&lt;=הלוואות!$E$13,IF(DAY(מרכז!A321)=הלוואות!$F$13,הלוואות!$G$13,0),0),0)+IF(A321&gt;=הלוואות!$D$14,IF(מרכז!A321&lt;=הלוואות!$E$14,IF(DAY(מרכז!A321)=הלוואות!$F$14,הלוואות!$G$14,0),0),0)+IF(A321&gt;=הלוואות!$D$15,IF(מרכז!A321&lt;=הלוואות!$E$15,IF(DAY(מרכז!A321)=הלוואות!$F$15,הלוואות!$G$15,0),0),0)+IF(A321&gt;=הלוואות!$D$16,IF(מרכז!A321&lt;=הלוואות!$E$16,IF(DAY(מרכז!A321)=הלוואות!$F$16,הלוואות!$G$16,0),0),0)+IF(A321&gt;=הלוואות!$D$17,IF(מרכז!A321&lt;=הלוואות!$E$17,IF(DAY(מרכז!A321)=הלוואות!$F$17,הלוואות!$G$17,0),0),0)+IF(A321&gt;=הלוואות!$D$18,IF(מרכז!A321&lt;=הלוואות!$E$18,IF(DAY(מרכז!A321)=הלוואות!$F$18,הלוואות!$G$18,0),0),0)+IF(A321&gt;=הלוואות!$D$19,IF(מרכז!A321&lt;=הלוואות!$E$19,IF(DAY(מרכז!A321)=הלוואות!$F$19,הלוואות!$G$19,0),0),0)+IF(A321&gt;=הלוואות!$D$20,IF(מרכז!A321&lt;=הלוואות!$E$20,IF(DAY(מרכז!A321)=הלוואות!$F$20,הלוואות!$G$20,0),0),0)+IF(A321&gt;=הלוואות!$D$21,IF(מרכז!A321&lt;=הלוואות!$E$21,IF(DAY(מרכז!A321)=הלוואות!$F$21,הלוואות!$G$21,0),0),0)+IF(A321&gt;=הלוואות!$D$22,IF(מרכז!A321&lt;=הלוואות!$E$22,IF(DAY(מרכז!A321)=הלוואות!$F$22,הלוואות!$G$22,0),0),0)+IF(A321&gt;=הלוואות!$D$23,IF(מרכז!A321&lt;=הלוואות!$E$23,IF(DAY(מרכז!A321)=הלוואות!$F$23,הלוואות!$G$23,0),0),0)+IF(A321&gt;=הלוואות!$D$24,IF(מרכז!A321&lt;=הלוואות!$E$24,IF(DAY(מרכז!A321)=הלוואות!$F$24,הלוואות!$G$24,0),0),0)+IF(A321&gt;=הלוואות!$D$25,IF(מרכז!A321&lt;=הלוואות!$E$25,IF(DAY(מרכז!A321)=הלוואות!$F$25,הלוואות!$G$25,0),0),0)+IF(A321&gt;=הלוואות!$D$26,IF(מרכז!A321&lt;=הלוואות!$E$26,IF(DAY(מרכז!A321)=הלוואות!$F$26,הלוואות!$G$26,0),0),0)+IF(A321&gt;=הלוואות!$D$27,IF(מרכז!A321&lt;=הלוואות!$E$27,IF(DAY(מרכז!A321)=הלוואות!$F$27,הלוואות!$G$27,0),0),0)+IF(A321&gt;=הלוואות!$D$28,IF(מרכז!A321&lt;=הלוואות!$E$28,IF(DAY(מרכז!A321)=הלוואות!$F$28,הלוואות!$G$28,0),0),0)+IF(A321&gt;=הלוואות!$D$29,IF(מרכז!A321&lt;=הלוואות!$E$29,IF(DAY(מרכז!A321)=הלוואות!$F$29,הלוואות!$G$29,0),0),0)+IF(A321&gt;=הלוואות!$D$30,IF(מרכז!A321&lt;=הלוואות!$E$30,IF(DAY(מרכז!A321)=הלוואות!$F$30,הלוואות!$G$30,0),0),0)+IF(A321&gt;=הלוואות!$D$31,IF(מרכז!A321&lt;=הלוואות!$E$31,IF(DAY(מרכז!A321)=הלוואות!$F$31,הלוואות!$G$31,0),0),0)+IF(A321&gt;=הלוואות!$D$32,IF(מרכז!A321&lt;=הלוואות!$E$32,IF(DAY(מרכז!A321)=הלוואות!$F$32,הלוואות!$G$32,0),0),0)+IF(A321&gt;=הלוואות!$D$33,IF(מרכז!A321&lt;=הלוואות!$E$33,IF(DAY(מרכז!A321)=הלוואות!$F$33,הלוואות!$G$33,0),0),0)+IF(A321&gt;=הלוואות!$D$34,IF(מרכז!A321&lt;=הלוואות!$E$34,IF(DAY(מרכז!A321)=הלוואות!$F$34,הלוואות!$G$34,0),0),0)</f>
        <v>0</v>
      </c>
      <c r="E321" s="93">
        <f>SUMIF(הלוואות!$D$46:$D$65,מרכז!A321,הלוואות!$E$46:$E$65)</f>
        <v>0</v>
      </c>
      <c r="F321" s="93">
        <f>SUMIF(נכנסים!$A$5:$A$5890,מרכז!A321,נכנסים!$B$5:$B$5890)</f>
        <v>0</v>
      </c>
      <c r="G321" s="94"/>
      <c r="H321" s="94"/>
      <c r="I321" s="94"/>
      <c r="J321" s="99">
        <f t="shared" si="5"/>
        <v>50000</v>
      </c>
    </row>
    <row r="322" spans="1:10">
      <c r="A322" s="153">
        <v>45975</v>
      </c>
      <c r="B322" s="93">
        <f>SUMIF(יוצאים!$A$5:$A$5835,מרכז!A322,יוצאים!$D$5:$D$5835)</f>
        <v>0</v>
      </c>
      <c r="C322" s="93">
        <f>HLOOKUP(DAY($A322),'טב.הו"ק'!$G$4:$AK$162,'טב.הו"ק'!$A$162+2,FALSE)</f>
        <v>0</v>
      </c>
      <c r="D322" s="93">
        <f>IF(A322&gt;=הלוואות!$D$5,IF(מרכז!A322&lt;=הלוואות!$E$5,IF(DAY(מרכז!A322)=הלוואות!$F$5,הלוואות!$G$5,0),0),0)+IF(A322&gt;=הלוואות!$D$6,IF(מרכז!A322&lt;=הלוואות!$E$6,IF(DAY(מרכז!A322)=הלוואות!$F$6,הלוואות!$G$6,0),0),0)+IF(A322&gt;=הלוואות!$D$7,IF(מרכז!A322&lt;=הלוואות!$E$7,IF(DAY(מרכז!A322)=הלוואות!$F$7,הלוואות!$G$7,0),0),0)+IF(A322&gt;=הלוואות!$D$8,IF(מרכז!A322&lt;=הלוואות!$E$8,IF(DAY(מרכז!A322)=הלוואות!$F$8,הלוואות!$G$8,0),0),0)+IF(A322&gt;=הלוואות!$D$9,IF(מרכז!A322&lt;=הלוואות!$E$9,IF(DAY(מרכז!A322)=הלוואות!$F$9,הלוואות!$G$9,0),0),0)+IF(A322&gt;=הלוואות!$D$10,IF(מרכז!A322&lt;=הלוואות!$E$10,IF(DAY(מרכז!A322)=הלוואות!$F$10,הלוואות!$G$10,0),0),0)+IF(A322&gt;=הלוואות!$D$11,IF(מרכז!A322&lt;=הלוואות!$E$11,IF(DAY(מרכז!A322)=הלוואות!$F$11,הלוואות!$G$11,0),0),0)+IF(A322&gt;=הלוואות!$D$12,IF(מרכז!A322&lt;=הלוואות!$E$12,IF(DAY(מרכז!A322)=הלוואות!$F$12,הלוואות!$G$12,0),0),0)+IF(A322&gt;=הלוואות!$D$13,IF(מרכז!A322&lt;=הלוואות!$E$13,IF(DAY(מרכז!A322)=הלוואות!$F$13,הלוואות!$G$13,0),0),0)+IF(A322&gt;=הלוואות!$D$14,IF(מרכז!A322&lt;=הלוואות!$E$14,IF(DAY(מרכז!A322)=הלוואות!$F$14,הלוואות!$G$14,0),0),0)+IF(A322&gt;=הלוואות!$D$15,IF(מרכז!A322&lt;=הלוואות!$E$15,IF(DAY(מרכז!A322)=הלוואות!$F$15,הלוואות!$G$15,0),0),0)+IF(A322&gt;=הלוואות!$D$16,IF(מרכז!A322&lt;=הלוואות!$E$16,IF(DAY(מרכז!A322)=הלוואות!$F$16,הלוואות!$G$16,0),0),0)+IF(A322&gt;=הלוואות!$D$17,IF(מרכז!A322&lt;=הלוואות!$E$17,IF(DAY(מרכז!A322)=הלוואות!$F$17,הלוואות!$G$17,0),0),0)+IF(A322&gt;=הלוואות!$D$18,IF(מרכז!A322&lt;=הלוואות!$E$18,IF(DAY(מרכז!A322)=הלוואות!$F$18,הלוואות!$G$18,0),0),0)+IF(A322&gt;=הלוואות!$D$19,IF(מרכז!A322&lt;=הלוואות!$E$19,IF(DAY(מרכז!A322)=הלוואות!$F$19,הלוואות!$G$19,0),0),0)+IF(A322&gt;=הלוואות!$D$20,IF(מרכז!A322&lt;=הלוואות!$E$20,IF(DAY(מרכז!A322)=הלוואות!$F$20,הלוואות!$G$20,0),0),0)+IF(A322&gt;=הלוואות!$D$21,IF(מרכז!A322&lt;=הלוואות!$E$21,IF(DAY(מרכז!A322)=הלוואות!$F$21,הלוואות!$G$21,0),0),0)+IF(A322&gt;=הלוואות!$D$22,IF(מרכז!A322&lt;=הלוואות!$E$22,IF(DAY(מרכז!A322)=הלוואות!$F$22,הלוואות!$G$22,0),0),0)+IF(A322&gt;=הלוואות!$D$23,IF(מרכז!A322&lt;=הלוואות!$E$23,IF(DAY(מרכז!A322)=הלוואות!$F$23,הלוואות!$G$23,0),0),0)+IF(A322&gt;=הלוואות!$D$24,IF(מרכז!A322&lt;=הלוואות!$E$24,IF(DAY(מרכז!A322)=הלוואות!$F$24,הלוואות!$G$24,0),0),0)+IF(A322&gt;=הלוואות!$D$25,IF(מרכז!A322&lt;=הלוואות!$E$25,IF(DAY(מרכז!A322)=הלוואות!$F$25,הלוואות!$G$25,0),0),0)+IF(A322&gt;=הלוואות!$D$26,IF(מרכז!A322&lt;=הלוואות!$E$26,IF(DAY(מרכז!A322)=הלוואות!$F$26,הלוואות!$G$26,0),0),0)+IF(A322&gt;=הלוואות!$D$27,IF(מרכז!A322&lt;=הלוואות!$E$27,IF(DAY(מרכז!A322)=הלוואות!$F$27,הלוואות!$G$27,0),0),0)+IF(A322&gt;=הלוואות!$D$28,IF(מרכז!A322&lt;=הלוואות!$E$28,IF(DAY(מרכז!A322)=הלוואות!$F$28,הלוואות!$G$28,0),0),0)+IF(A322&gt;=הלוואות!$D$29,IF(מרכז!A322&lt;=הלוואות!$E$29,IF(DAY(מרכז!A322)=הלוואות!$F$29,הלוואות!$G$29,0),0),0)+IF(A322&gt;=הלוואות!$D$30,IF(מרכז!A322&lt;=הלוואות!$E$30,IF(DAY(מרכז!A322)=הלוואות!$F$30,הלוואות!$G$30,0),0),0)+IF(A322&gt;=הלוואות!$D$31,IF(מרכז!A322&lt;=הלוואות!$E$31,IF(DAY(מרכז!A322)=הלוואות!$F$31,הלוואות!$G$31,0),0),0)+IF(A322&gt;=הלוואות!$D$32,IF(מרכז!A322&lt;=הלוואות!$E$32,IF(DAY(מרכז!A322)=הלוואות!$F$32,הלוואות!$G$32,0),0),0)+IF(A322&gt;=הלוואות!$D$33,IF(מרכז!A322&lt;=הלוואות!$E$33,IF(DAY(מרכז!A322)=הלוואות!$F$33,הלוואות!$G$33,0),0),0)+IF(A322&gt;=הלוואות!$D$34,IF(מרכז!A322&lt;=הלוואות!$E$34,IF(DAY(מרכז!A322)=הלוואות!$F$34,הלוואות!$G$34,0),0),0)</f>
        <v>0</v>
      </c>
      <c r="E322" s="93">
        <f>SUMIF(הלוואות!$D$46:$D$65,מרכז!A322,הלוואות!$E$46:$E$65)</f>
        <v>0</v>
      </c>
      <c r="F322" s="93">
        <f>SUMIF(נכנסים!$A$5:$A$5890,מרכז!A322,נכנסים!$B$5:$B$5890)</f>
        <v>0</v>
      </c>
      <c r="G322" s="94"/>
      <c r="H322" s="94"/>
      <c r="I322" s="94"/>
      <c r="J322" s="99">
        <f t="shared" si="5"/>
        <v>50000</v>
      </c>
    </row>
    <row r="323" spans="1:10">
      <c r="A323" s="153">
        <v>45976</v>
      </c>
      <c r="B323" s="93">
        <f>SUMIF(יוצאים!$A$5:$A$5835,מרכז!A323,יוצאים!$D$5:$D$5835)</f>
        <v>0</v>
      </c>
      <c r="C323" s="93">
        <f>HLOOKUP(DAY($A323),'טב.הו"ק'!$G$4:$AK$162,'טב.הו"ק'!$A$162+2,FALSE)</f>
        <v>0</v>
      </c>
      <c r="D323" s="93">
        <f>IF(A323&gt;=הלוואות!$D$5,IF(מרכז!A323&lt;=הלוואות!$E$5,IF(DAY(מרכז!A323)=הלוואות!$F$5,הלוואות!$G$5,0),0),0)+IF(A323&gt;=הלוואות!$D$6,IF(מרכז!A323&lt;=הלוואות!$E$6,IF(DAY(מרכז!A323)=הלוואות!$F$6,הלוואות!$G$6,0),0),0)+IF(A323&gt;=הלוואות!$D$7,IF(מרכז!A323&lt;=הלוואות!$E$7,IF(DAY(מרכז!A323)=הלוואות!$F$7,הלוואות!$G$7,0),0),0)+IF(A323&gt;=הלוואות!$D$8,IF(מרכז!A323&lt;=הלוואות!$E$8,IF(DAY(מרכז!A323)=הלוואות!$F$8,הלוואות!$G$8,0),0),0)+IF(A323&gt;=הלוואות!$D$9,IF(מרכז!A323&lt;=הלוואות!$E$9,IF(DAY(מרכז!A323)=הלוואות!$F$9,הלוואות!$G$9,0),0),0)+IF(A323&gt;=הלוואות!$D$10,IF(מרכז!A323&lt;=הלוואות!$E$10,IF(DAY(מרכז!A323)=הלוואות!$F$10,הלוואות!$G$10,0),0),0)+IF(A323&gt;=הלוואות!$D$11,IF(מרכז!A323&lt;=הלוואות!$E$11,IF(DAY(מרכז!A323)=הלוואות!$F$11,הלוואות!$G$11,0),0),0)+IF(A323&gt;=הלוואות!$D$12,IF(מרכז!A323&lt;=הלוואות!$E$12,IF(DAY(מרכז!A323)=הלוואות!$F$12,הלוואות!$G$12,0),0),0)+IF(A323&gt;=הלוואות!$D$13,IF(מרכז!A323&lt;=הלוואות!$E$13,IF(DAY(מרכז!A323)=הלוואות!$F$13,הלוואות!$G$13,0),0),0)+IF(A323&gt;=הלוואות!$D$14,IF(מרכז!A323&lt;=הלוואות!$E$14,IF(DAY(מרכז!A323)=הלוואות!$F$14,הלוואות!$G$14,0),0),0)+IF(A323&gt;=הלוואות!$D$15,IF(מרכז!A323&lt;=הלוואות!$E$15,IF(DAY(מרכז!A323)=הלוואות!$F$15,הלוואות!$G$15,0),0),0)+IF(A323&gt;=הלוואות!$D$16,IF(מרכז!A323&lt;=הלוואות!$E$16,IF(DAY(מרכז!A323)=הלוואות!$F$16,הלוואות!$G$16,0),0),0)+IF(A323&gt;=הלוואות!$D$17,IF(מרכז!A323&lt;=הלוואות!$E$17,IF(DAY(מרכז!A323)=הלוואות!$F$17,הלוואות!$G$17,0),0),0)+IF(A323&gt;=הלוואות!$D$18,IF(מרכז!A323&lt;=הלוואות!$E$18,IF(DAY(מרכז!A323)=הלוואות!$F$18,הלוואות!$G$18,0),0),0)+IF(A323&gt;=הלוואות!$D$19,IF(מרכז!A323&lt;=הלוואות!$E$19,IF(DAY(מרכז!A323)=הלוואות!$F$19,הלוואות!$G$19,0),0),0)+IF(A323&gt;=הלוואות!$D$20,IF(מרכז!A323&lt;=הלוואות!$E$20,IF(DAY(מרכז!A323)=הלוואות!$F$20,הלוואות!$G$20,0),0),0)+IF(A323&gt;=הלוואות!$D$21,IF(מרכז!A323&lt;=הלוואות!$E$21,IF(DAY(מרכז!A323)=הלוואות!$F$21,הלוואות!$G$21,0),0),0)+IF(A323&gt;=הלוואות!$D$22,IF(מרכז!A323&lt;=הלוואות!$E$22,IF(DAY(מרכז!A323)=הלוואות!$F$22,הלוואות!$G$22,0),0),0)+IF(A323&gt;=הלוואות!$D$23,IF(מרכז!A323&lt;=הלוואות!$E$23,IF(DAY(מרכז!A323)=הלוואות!$F$23,הלוואות!$G$23,0),0),0)+IF(A323&gt;=הלוואות!$D$24,IF(מרכז!A323&lt;=הלוואות!$E$24,IF(DAY(מרכז!A323)=הלוואות!$F$24,הלוואות!$G$24,0),0),0)+IF(A323&gt;=הלוואות!$D$25,IF(מרכז!A323&lt;=הלוואות!$E$25,IF(DAY(מרכז!A323)=הלוואות!$F$25,הלוואות!$G$25,0),0),0)+IF(A323&gt;=הלוואות!$D$26,IF(מרכז!A323&lt;=הלוואות!$E$26,IF(DAY(מרכז!A323)=הלוואות!$F$26,הלוואות!$G$26,0),0),0)+IF(A323&gt;=הלוואות!$D$27,IF(מרכז!A323&lt;=הלוואות!$E$27,IF(DAY(מרכז!A323)=הלוואות!$F$27,הלוואות!$G$27,0),0),0)+IF(A323&gt;=הלוואות!$D$28,IF(מרכז!A323&lt;=הלוואות!$E$28,IF(DAY(מרכז!A323)=הלוואות!$F$28,הלוואות!$G$28,0),0),0)+IF(A323&gt;=הלוואות!$D$29,IF(מרכז!A323&lt;=הלוואות!$E$29,IF(DAY(מרכז!A323)=הלוואות!$F$29,הלוואות!$G$29,0),0),0)+IF(A323&gt;=הלוואות!$D$30,IF(מרכז!A323&lt;=הלוואות!$E$30,IF(DAY(מרכז!A323)=הלוואות!$F$30,הלוואות!$G$30,0),0),0)+IF(A323&gt;=הלוואות!$D$31,IF(מרכז!A323&lt;=הלוואות!$E$31,IF(DAY(מרכז!A323)=הלוואות!$F$31,הלוואות!$G$31,0),0),0)+IF(A323&gt;=הלוואות!$D$32,IF(מרכז!A323&lt;=הלוואות!$E$32,IF(DAY(מרכז!A323)=הלוואות!$F$32,הלוואות!$G$32,0),0),0)+IF(A323&gt;=הלוואות!$D$33,IF(מרכז!A323&lt;=הלוואות!$E$33,IF(DAY(מרכז!A323)=הלוואות!$F$33,הלוואות!$G$33,0),0),0)+IF(A323&gt;=הלוואות!$D$34,IF(מרכז!A323&lt;=הלוואות!$E$34,IF(DAY(מרכז!A323)=הלוואות!$F$34,הלוואות!$G$34,0),0),0)</f>
        <v>0</v>
      </c>
      <c r="E323" s="93">
        <f>SUMIF(הלוואות!$D$46:$D$65,מרכז!A323,הלוואות!$E$46:$E$65)</f>
        <v>0</v>
      </c>
      <c r="F323" s="93">
        <f>SUMIF(נכנסים!$A$5:$A$5890,מרכז!A323,נכנסים!$B$5:$B$5890)</f>
        <v>0</v>
      </c>
      <c r="G323" s="94"/>
      <c r="H323" s="94"/>
      <c r="I323" s="94"/>
      <c r="J323" s="99">
        <f t="shared" si="5"/>
        <v>50000</v>
      </c>
    </row>
    <row r="324" spans="1:10">
      <c r="A324" s="153">
        <v>45977</v>
      </c>
      <c r="B324" s="93">
        <f>SUMIF(יוצאים!$A$5:$A$5835,מרכז!A324,יוצאים!$D$5:$D$5835)</f>
        <v>0</v>
      </c>
      <c r="C324" s="93">
        <f>HLOOKUP(DAY($A324),'טב.הו"ק'!$G$4:$AK$162,'טב.הו"ק'!$A$162+2,FALSE)</f>
        <v>0</v>
      </c>
      <c r="D324" s="93">
        <f>IF(A324&gt;=הלוואות!$D$5,IF(מרכז!A324&lt;=הלוואות!$E$5,IF(DAY(מרכז!A324)=הלוואות!$F$5,הלוואות!$G$5,0),0),0)+IF(A324&gt;=הלוואות!$D$6,IF(מרכז!A324&lt;=הלוואות!$E$6,IF(DAY(מרכז!A324)=הלוואות!$F$6,הלוואות!$G$6,0),0),0)+IF(A324&gt;=הלוואות!$D$7,IF(מרכז!A324&lt;=הלוואות!$E$7,IF(DAY(מרכז!A324)=הלוואות!$F$7,הלוואות!$G$7,0),0),0)+IF(A324&gt;=הלוואות!$D$8,IF(מרכז!A324&lt;=הלוואות!$E$8,IF(DAY(מרכז!A324)=הלוואות!$F$8,הלוואות!$G$8,0),0),0)+IF(A324&gt;=הלוואות!$D$9,IF(מרכז!A324&lt;=הלוואות!$E$9,IF(DAY(מרכז!A324)=הלוואות!$F$9,הלוואות!$G$9,0),0),0)+IF(A324&gt;=הלוואות!$D$10,IF(מרכז!A324&lt;=הלוואות!$E$10,IF(DAY(מרכז!A324)=הלוואות!$F$10,הלוואות!$G$10,0),0),0)+IF(A324&gt;=הלוואות!$D$11,IF(מרכז!A324&lt;=הלוואות!$E$11,IF(DAY(מרכז!A324)=הלוואות!$F$11,הלוואות!$G$11,0),0),0)+IF(A324&gt;=הלוואות!$D$12,IF(מרכז!A324&lt;=הלוואות!$E$12,IF(DAY(מרכז!A324)=הלוואות!$F$12,הלוואות!$G$12,0),0),0)+IF(A324&gt;=הלוואות!$D$13,IF(מרכז!A324&lt;=הלוואות!$E$13,IF(DAY(מרכז!A324)=הלוואות!$F$13,הלוואות!$G$13,0),0),0)+IF(A324&gt;=הלוואות!$D$14,IF(מרכז!A324&lt;=הלוואות!$E$14,IF(DAY(מרכז!A324)=הלוואות!$F$14,הלוואות!$G$14,0),0),0)+IF(A324&gt;=הלוואות!$D$15,IF(מרכז!A324&lt;=הלוואות!$E$15,IF(DAY(מרכז!A324)=הלוואות!$F$15,הלוואות!$G$15,0),0),0)+IF(A324&gt;=הלוואות!$D$16,IF(מרכז!A324&lt;=הלוואות!$E$16,IF(DAY(מרכז!A324)=הלוואות!$F$16,הלוואות!$G$16,0),0),0)+IF(A324&gt;=הלוואות!$D$17,IF(מרכז!A324&lt;=הלוואות!$E$17,IF(DAY(מרכז!A324)=הלוואות!$F$17,הלוואות!$G$17,0),0),0)+IF(A324&gt;=הלוואות!$D$18,IF(מרכז!A324&lt;=הלוואות!$E$18,IF(DAY(מרכז!A324)=הלוואות!$F$18,הלוואות!$G$18,0),0),0)+IF(A324&gt;=הלוואות!$D$19,IF(מרכז!A324&lt;=הלוואות!$E$19,IF(DAY(מרכז!A324)=הלוואות!$F$19,הלוואות!$G$19,0),0),0)+IF(A324&gt;=הלוואות!$D$20,IF(מרכז!A324&lt;=הלוואות!$E$20,IF(DAY(מרכז!A324)=הלוואות!$F$20,הלוואות!$G$20,0),0),0)+IF(A324&gt;=הלוואות!$D$21,IF(מרכז!A324&lt;=הלוואות!$E$21,IF(DAY(מרכז!A324)=הלוואות!$F$21,הלוואות!$G$21,0),0),0)+IF(A324&gt;=הלוואות!$D$22,IF(מרכז!A324&lt;=הלוואות!$E$22,IF(DAY(מרכז!A324)=הלוואות!$F$22,הלוואות!$G$22,0),0),0)+IF(A324&gt;=הלוואות!$D$23,IF(מרכז!A324&lt;=הלוואות!$E$23,IF(DAY(מרכז!A324)=הלוואות!$F$23,הלוואות!$G$23,0),0),0)+IF(A324&gt;=הלוואות!$D$24,IF(מרכז!A324&lt;=הלוואות!$E$24,IF(DAY(מרכז!A324)=הלוואות!$F$24,הלוואות!$G$24,0),0),0)+IF(A324&gt;=הלוואות!$D$25,IF(מרכז!A324&lt;=הלוואות!$E$25,IF(DAY(מרכז!A324)=הלוואות!$F$25,הלוואות!$G$25,0),0),0)+IF(A324&gt;=הלוואות!$D$26,IF(מרכז!A324&lt;=הלוואות!$E$26,IF(DAY(מרכז!A324)=הלוואות!$F$26,הלוואות!$G$26,0),0),0)+IF(A324&gt;=הלוואות!$D$27,IF(מרכז!A324&lt;=הלוואות!$E$27,IF(DAY(מרכז!A324)=הלוואות!$F$27,הלוואות!$G$27,0),0),0)+IF(A324&gt;=הלוואות!$D$28,IF(מרכז!A324&lt;=הלוואות!$E$28,IF(DAY(מרכז!A324)=הלוואות!$F$28,הלוואות!$G$28,0),0),0)+IF(A324&gt;=הלוואות!$D$29,IF(מרכז!A324&lt;=הלוואות!$E$29,IF(DAY(מרכז!A324)=הלוואות!$F$29,הלוואות!$G$29,0),0),0)+IF(A324&gt;=הלוואות!$D$30,IF(מרכז!A324&lt;=הלוואות!$E$30,IF(DAY(מרכז!A324)=הלוואות!$F$30,הלוואות!$G$30,0),0),0)+IF(A324&gt;=הלוואות!$D$31,IF(מרכז!A324&lt;=הלוואות!$E$31,IF(DAY(מרכז!A324)=הלוואות!$F$31,הלוואות!$G$31,0),0),0)+IF(A324&gt;=הלוואות!$D$32,IF(מרכז!A324&lt;=הלוואות!$E$32,IF(DAY(מרכז!A324)=הלוואות!$F$32,הלוואות!$G$32,0),0),0)+IF(A324&gt;=הלוואות!$D$33,IF(מרכז!A324&lt;=הלוואות!$E$33,IF(DAY(מרכז!A324)=הלוואות!$F$33,הלוואות!$G$33,0),0),0)+IF(A324&gt;=הלוואות!$D$34,IF(מרכז!A324&lt;=הלוואות!$E$34,IF(DAY(מרכז!A324)=הלוואות!$F$34,הלוואות!$G$34,0),0),0)</f>
        <v>0</v>
      </c>
      <c r="E324" s="93">
        <f>SUMIF(הלוואות!$D$46:$D$65,מרכז!A324,הלוואות!$E$46:$E$65)</f>
        <v>0</v>
      </c>
      <c r="F324" s="93">
        <f>SUMIF(נכנסים!$A$5:$A$5890,מרכז!A324,נכנסים!$B$5:$B$5890)</f>
        <v>0</v>
      </c>
      <c r="G324" s="94"/>
      <c r="H324" s="94"/>
      <c r="I324" s="94"/>
      <c r="J324" s="99">
        <f t="shared" si="5"/>
        <v>50000</v>
      </c>
    </row>
    <row r="325" spans="1:10">
      <c r="A325" s="153">
        <v>45978</v>
      </c>
      <c r="B325" s="93">
        <f>SUMIF(יוצאים!$A$5:$A$5835,מרכז!A325,יוצאים!$D$5:$D$5835)</f>
        <v>0</v>
      </c>
      <c r="C325" s="93">
        <f>HLOOKUP(DAY($A325),'טב.הו"ק'!$G$4:$AK$162,'טב.הו"ק'!$A$162+2,FALSE)</f>
        <v>0</v>
      </c>
      <c r="D325" s="93">
        <f>IF(A325&gt;=הלוואות!$D$5,IF(מרכז!A325&lt;=הלוואות!$E$5,IF(DAY(מרכז!A325)=הלוואות!$F$5,הלוואות!$G$5,0),0),0)+IF(A325&gt;=הלוואות!$D$6,IF(מרכז!A325&lt;=הלוואות!$E$6,IF(DAY(מרכז!A325)=הלוואות!$F$6,הלוואות!$G$6,0),0),0)+IF(A325&gt;=הלוואות!$D$7,IF(מרכז!A325&lt;=הלוואות!$E$7,IF(DAY(מרכז!A325)=הלוואות!$F$7,הלוואות!$G$7,0),0),0)+IF(A325&gt;=הלוואות!$D$8,IF(מרכז!A325&lt;=הלוואות!$E$8,IF(DAY(מרכז!A325)=הלוואות!$F$8,הלוואות!$G$8,0),0),0)+IF(A325&gt;=הלוואות!$D$9,IF(מרכז!A325&lt;=הלוואות!$E$9,IF(DAY(מרכז!A325)=הלוואות!$F$9,הלוואות!$G$9,0),0),0)+IF(A325&gt;=הלוואות!$D$10,IF(מרכז!A325&lt;=הלוואות!$E$10,IF(DAY(מרכז!A325)=הלוואות!$F$10,הלוואות!$G$10,0),0),0)+IF(A325&gt;=הלוואות!$D$11,IF(מרכז!A325&lt;=הלוואות!$E$11,IF(DAY(מרכז!A325)=הלוואות!$F$11,הלוואות!$G$11,0),0),0)+IF(A325&gt;=הלוואות!$D$12,IF(מרכז!A325&lt;=הלוואות!$E$12,IF(DAY(מרכז!A325)=הלוואות!$F$12,הלוואות!$G$12,0),0),0)+IF(A325&gt;=הלוואות!$D$13,IF(מרכז!A325&lt;=הלוואות!$E$13,IF(DAY(מרכז!A325)=הלוואות!$F$13,הלוואות!$G$13,0),0),0)+IF(A325&gt;=הלוואות!$D$14,IF(מרכז!A325&lt;=הלוואות!$E$14,IF(DAY(מרכז!A325)=הלוואות!$F$14,הלוואות!$G$14,0),0),0)+IF(A325&gt;=הלוואות!$D$15,IF(מרכז!A325&lt;=הלוואות!$E$15,IF(DAY(מרכז!A325)=הלוואות!$F$15,הלוואות!$G$15,0),0),0)+IF(A325&gt;=הלוואות!$D$16,IF(מרכז!A325&lt;=הלוואות!$E$16,IF(DAY(מרכז!A325)=הלוואות!$F$16,הלוואות!$G$16,0),0),0)+IF(A325&gt;=הלוואות!$D$17,IF(מרכז!A325&lt;=הלוואות!$E$17,IF(DAY(מרכז!A325)=הלוואות!$F$17,הלוואות!$G$17,0),0),0)+IF(A325&gt;=הלוואות!$D$18,IF(מרכז!A325&lt;=הלוואות!$E$18,IF(DAY(מרכז!A325)=הלוואות!$F$18,הלוואות!$G$18,0),0),0)+IF(A325&gt;=הלוואות!$D$19,IF(מרכז!A325&lt;=הלוואות!$E$19,IF(DAY(מרכז!A325)=הלוואות!$F$19,הלוואות!$G$19,0),0),0)+IF(A325&gt;=הלוואות!$D$20,IF(מרכז!A325&lt;=הלוואות!$E$20,IF(DAY(מרכז!A325)=הלוואות!$F$20,הלוואות!$G$20,0),0),0)+IF(A325&gt;=הלוואות!$D$21,IF(מרכז!A325&lt;=הלוואות!$E$21,IF(DAY(מרכז!A325)=הלוואות!$F$21,הלוואות!$G$21,0),0),0)+IF(A325&gt;=הלוואות!$D$22,IF(מרכז!A325&lt;=הלוואות!$E$22,IF(DAY(מרכז!A325)=הלוואות!$F$22,הלוואות!$G$22,0),0),0)+IF(A325&gt;=הלוואות!$D$23,IF(מרכז!A325&lt;=הלוואות!$E$23,IF(DAY(מרכז!A325)=הלוואות!$F$23,הלוואות!$G$23,0),0),0)+IF(A325&gt;=הלוואות!$D$24,IF(מרכז!A325&lt;=הלוואות!$E$24,IF(DAY(מרכז!A325)=הלוואות!$F$24,הלוואות!$G$24,0),0),0)+IF(A325&gt;=הלוואות!$D$25,IF(מרכז!A325&lt;=הלוואות!$E$25,IF(DAY(מרכז!A325)=הלוואות!$F$25,הלוואות!$G$25,0),0),0)+IF(A325&gt;=הלוואות!$D$26,IF(מרכז!A325&lt;=הלוואות!$E$26,IF(DAY(מרכז!A325)=הלוואות!$F$26,הלוואות!$G$26,0),0),0)+IF(A325&gt;=הלוואות!$D$27,IF(מרכז!A325&lt;=הלוואות!$E$27,IF(DAY(מרכז!A325)=הלוואות!$F$27,הלוואות!$G$27,0),0),0)+IF(A325&gt;=הלוואות!$D$28,IF(מרכז!A325&lt;=הלוואות!$E$28,IF(DAY(מרכז!A325)=הלוואות!$F$28,הלוואות!$G$28,0),0),0)+IF(A325&gt;=הלוואות!$D$29,IF(מרכז!A325&lt;=הלוואות!$E$29,IF(DAY(מרכז!A325)=הלוואות!$F$29,הלוואות!$G$29,0),0),0)+IF(A325&gt;=הלוואות!$D$30,IF(מרכז!A325&lt;=הלוואות!$E$30,IF(DAY(מרכז!A325)=הלוואות!$F$30,הלוואות!$G$30,0),0),0)+IF(A325&gt;=הלוואות!$D$31,IF(מרכז!A325&lt;=הלוואות!$E$31,IF(DAY(מרכז!A325)=הלוואות!$F$31,הלוואות!$G$31,0),0),0)+IF(A325&gt;=הלוואות!$D$32,IF(מרכז!A325&lt;=הלוואות!$E$32,IF(DAY(מרכז!A325)=הלוואות!$F$32,הלוואות!$G$32,0),0),0)+IF(A325&gt;=הלוואות!$D$33,IF(מרכז!A325&lt;=הלוואות!$E$33,IF(DAY(מרכז!A325)=הלוואות!$F$33,הלוואות!$G$33,0),0),0)+IF(A325&gt;=הלוואות!$D$34,IF(מרכז!A325&lt;=הלוואות!$E$34,IF(DAY(מרכז!A325)=הלוואות!$F$34,הלוואות!$G$34,0),0),0)</f>
        <v>0</v>
      </c>
      <c r="E325" s="93">
        <f>SUMIF(הלוואות!$D$46:$D$65,מרכז!A325,הלוואות!$E$46:$E$65)</f>
        <v>0</v>
      </c>
      <c r="F325" s="93">
        <f>SUMIF(נכנסים!$A$5:$A$5890,מרכז!A325,נכנסים!$B$5:$B$5890)</f>
        <v>0</v>
      </c>
      <c r="G325" s="94"/>
      <c r="H325" s="94"/>
      <c r="I325" s="94"/>
      <c r="J325" s="99">
        <f t="shared" si="5"/>
        <v>50000</v>
      </c>
    </row>
    <row r="326" spans="1:10">
      <c r="A326" s="153">
        <v>45979</v>
      </c>
      <c r="B326" s="93">
        <f>SUMIF(יוצאים!$A$5:$A$5835,מרכז!A326,יוצאים!$D$5:$D$5835)</f>
        <v>0</v>
      </c>
      <c r="C326" s="93">
        <f>HLOOKUP(DAY($A326),'טב.הו"ק'!$G$4:$AK$162,'טב.הו"ק'!$A$162+2,FALSE)</f>
        <v>0</v>
      </c>
      <c r="D326" s="93">
        <f>IF(A326&gt;=הלוואות!$D$5,IF(מרכז!A326&lt;=הלוואות!$E$5,IF(DAY(מרכז!A326)=הלוואות!$F$5,הלוואות!$G$5,0),0),0)+IF(A326&gt;=הלוואות!$D$6,IF(מרכז!A326&lt;=הלוואות!$E$6,IF(DAY(מרכז!A326)=הלוואות!$F$6,הלוואות!$G$6,0),0),0)+IF(A326&gt;=הלוואות!$D$7,IF(מרכז!A326&lt;=הלוואות!$E$7,IF(DAY(מרכז!A326)=הלוואות!$F$7,הלוואות!$G$7,0),0),0)+IF(A326&gt;=הלוואות!$D$8,IF(מרכז!A326&lt;=הלוואות!$E$8,IF(DAY(מרכז!A326)=הלוואות!$F$8,הלוואות!$G$8,0),0),0)+IF(A326&gt;=הלוואות!$D$9,IF(מרכז!A326&lt;=הלוואות!$E$9,IF(DAY(מרכז!A326)=הלוואות!$F$9,הלוואות!$G$9,0),0),0)+IF(A326&gt;=הלוואות!$D$10,IF(מרכז!A326&lt;=הלוואות!$E$10,IF(DAY(מרכז!A326)=הלוואות!$F$10,הלוואות!$G$10,0),0),0)+IF(A326&gt;=הלוואות!$D$11,IF(מרכז!A326&lt;=הלוואות!$E$11,IF(DAY(מרכז!A326)=הלוואות!$F$11,הלוואות!$G$11,0),0),0)+IF(A326&gt;=הלוואות!$D$12,IF(מרכז!A326&lt;=הלוואות!$E$12,IF(DAY(מרכז!A326)=הלוואות!$F$12,הלוואות!$G$12,0),0),0)+IF(A326&gt;=הלוואות!$D$13,IF(מרכז!A326&lt;=הלוואות!$E$13,IF(DAY(מרכז!A326)=הלוואות!$F$13,הלוואות!$G$13,0),0),0)+IF(A326&gt;=הלוואות!$D$14,IF(מרכז!A326&lt;=הלוואות!$E$14,IF(DAY(מרכז!A326)=הלוואות!$F$14,הלוואות!$G$14,0),0),0)+IF(A326&gt;=הלוואות!$D$15,IF(מרכז!A326&lt;=הלוואות!$E$15,IF(DAY(מרכז!A326)=הלוואות!$F$15,הלוואות!$G$15,0),0),0)+IF(A326&gt;=הלוואות!$D$16,IF(מרכז!A326&lt;=הלוואות!$E$16,IF(DAY(מרכז!A326)=הלוואות!$F$16,הלוואות!$G$16,0),0),0)+IF(A326&gt;=הלוואות!$D$17,IF(מרכז!A326&lt;=הלוואות!$E$17,IF(DAY(מרכז!A326)=הלוואות!$F$17,הלוואות!$G$17,0),0),0)+IF(A326&gt;=הלוואות!$D$18,IF(מרכז!A326&lt;=הלוואות!$E$18,IF(DAY(מרכז!A326)=הלוואות!$F$18,הלוואות!$G$18,0),0),0)+IF(A326&gt;=הלוואות!$D$19,IF(מרכז!A326&lt;=הלוואות!$E$19,IF(DAY(מרכז!A326)=הלוואות!$F$19,הלוואות!$G$19,0),0),0)+IF(A326&gt;=הלוואות!$D$20,IF(מרכז!A326&lt;=הלוואות!$E$20,IF(DAY(מרכז!A326)=הלוואות!$F$20,הלוואות!$G$20,0),0),0)+IF(A326&gt;=הלוואות!$D$21,IF(מרכז!A326&lt;=הלוואות!$E$21,IF(DAY(מרכז!A326)=הלוואות!$F$21,הלוואות!$G$21,0),0),0)+IF(A326&gt;=הלוואות!$D$22,IF(מרכז!A326&lt;=הלוואות!$E$22,IF(DAY(מרכז!A326)=הלוואות!$F$22,הלוואות!$G$22,0),0),0)+IF(A326&gt;=הלוואות!$D$23,IF(מרכז!A326&lt;=הלוואות!$E$23,IF(DAY(מרכז!A326)=הלוואות!$F$23,הלוואות!$G$23,0),0),0)+IF(A326&gt;=הלוואות!$D$24,IF(מרכז!A326&lt;=הלוואות!$E$24,IF(DAY(מרכז!A326)=הלוואות!$F$24,הלוואות!$G$24,0),0),0)+IF(A326&gt;=הלוואות!$D$25,IF(מרכז!A326&lt;=הלוואות!$E$25,IF(DAY(מרכז!A326)=הלוואות!$F$25,הלוואות!$G$25,0),0),0)+IF(A326&gt;=הלוואות!$D$26,IF(מרכז!A326&lt;=הלוואות!$E$26,IF(DAY(מרכז!A326)=הלוואות!$F$26,הלוואות!$G$26,0),0),0)+IF(A326&gt;=הלוואות!$D$27,IF(מרכז!A326&lt;=הלוואות!$E$27,IF(DAY(מרכז!A326)=הלוואות!$F$27,הלוואות!$G$27,0),0),0)+IF(A326&gt;=הלוואות!$D$28,IF(מרכז!A326&lt;=הלוואות!$E$28,IF(DAY(מרכז!A326)=הלוואות!$F$28,הלוואות!$G$28,0),0),0)+IF(A326&gt;=הלוואות!$D$29,IF(מרכז!A326&lt;=הלוואות!$E$29,IF(DAY(מרכז!A326)=הלוואות!$F$29,הלוואות!$G$29,0),0),0)+IF(A326&gt;=הלוואות!$D$30,IF(מרכז!A326&lt;=הלוואות!$E$30,IF(DAY(מרכז!A326)=הלוואות!$F$30,הלוואות!$G$30,0),0),0)+IF(A326&gt;=הלוואות!$D$31,IF(מרכז!A326&lt;=הלוואות!$E$31,IF(DAY(מרכז!A326)=הלוואות!$F$31,הלוואות!$G$31,0),0),0)+IF(A326&gt;=הלוואות!$D$32,IF(מרכז!A326&lt;=הלוואות!$E$32,IF(DAY(מרכז!A326)=הלוואות!$F$32,הלוואות!$G$32,0),0),0)+IF(A326&gt;=הלוואות!$D$33,IF(מרכז!A326&lt;=הלוואות!$E$33,IF(DAY(מרכז!A326)=הלוואות!$F$33,הלוואות!$G$33,0),0),0)+IF(A326&gt;=הלוואות!$D$34,IF(מרכז!A326&lt;=הלוואות!$E$34,IF(DAY(מרכז!A326)=הלוואות!$F$34,הלוואות!$G$34,0),0),0)</f>
        <v>0</v>
      </c>
      <c r="E326" s="93">
        <f>SUMIF(הלוואות!$D$46:$D$65,מרכז!A326,הלוואות!$E$46:$E$65)</f>
        <v>0</v>
      </c>
      <c r="F326" s="93">
        <f>SUMIF(נכנסים!$A$5:$A$5890,מרכז!A326,נכנסים!$B$5:$B$5890)</f>
        <v>0</v>
      </c>
      <c r="G326" s="94"/>
      <c r="H326" s="94"/>
      <c r="I326" s="94"/>
      <c r="J326" s="99">
        <f t="shared" si="5"/>
        <v>50000</v>
      </c>
    </row>
    <row r="327" spans="1:10">
      <c r="A327" s="153">
        <v>45980</v>
      </c>
      <c r="B327" s="93">
        <f>SUMIF(יוצאים!$A$5:$A$5835,מרכז!A327,יוצאים!$D$5:$D$5835)</f>
        <v>0</v>
      </c>
      <c r="C327" s="93">
        <f>HLOOKUP(DAY($A327),'טב.הו"ק'!$G$4:$AK$162,'טב.הו"ק'!$A$162+2,FALSE)</f>
        <v>0</v>
      </c>
      <c r="D327" s="93">
        <f>IF(A327&gt;=הלוואות!$D$5,IF(מרכז!A327&lt;=הלוואות!$E$5,IF(DAY(מרכז!A327)=הלוואות!$F$5,הלוואות!$G$5,0),0),0)+IF(A327&gt;=הלוואות!$D$6,IF(מרכז!A327&lt;=הלוואות!$E$6,IF(DAY(מרכז!A327)=הלוואות!$F$6,הלוואות!$G$6,0),0),0)+IF(A327&gt;=הלוואות!$D$7,IF(מרכז!A327&lt;=הלוואות!$E$7,IF(DAY(מרכז!A327)=הלוואות!$F$7,הלוואות!$G$7,0),0),0)+IF(A327&gt;=הלוואות!$D$8,IF(מרכז!A327&lt;=הלוואות!$E$8,IF(DAY(מרכז!A327)=הלוואות!$F$8,הלוואות!$G$8,0),0),0)+IF(A327&gt;=הלוואות!$D$9,IF(מרכז!A327&lt;=הלוואות!$E$9,IF(DAY(מרכז!A327)=הלוואות!$F$9,הלוואות!$G$9,0),0),0)+IF(A327&gt;=הלוואות!$D$10,IF(מרכז!A327&lt;=הלוואות!$E$10,IF(DAY(מרכז!A327)=הלוואות!$F$10,הלוואות!$G$10,0),0),0)+IF(A327&gt;=הלוואות!$D$11,IF(מרכז!A327&lt;=הלוואות!$E$11,IF(DAY(מרכז!A327)=הלוואות!$F$11,הלוואות!$G$11,0),0),0)+IF(A327&gt;=הלוואות!$D$12,IF(מרכז!A327&lt;=הלוואות!$E$12,IF(DAY(מרכז!A327)=הלוואות!$F$12,הלוואות!$G$12,0),0),0)+IF(A327&gt;=הלוואות!$D$13,IF(מרכז!A327&lt;=הלוואות!$E$13,IF(DAY(מרכז!A327)=הלוואות!$F$13,הלוואות!$G$13,0),0),0)+IF(A327&gt;=הלוואות!$D$14,IF(מרכז!A327&lt;=הלוואות!$E$14,IF(DAY(מרכז!A327)=הלוואות!$F$14,הלוואות!$G$14,0),0),0)+IF(A327&gt;=הלוואות!$D$15,IF(מרכז!A327&lt;=הלוואות!$E$15,IF(DAY(מרכז!A327)=הלוואות!$F$15,הלוואות!$G$15,0),0),0)+IF(A327&gt;=הלוואות!$D$16,IF(מרכז!A327&lt;=הלוואות!$E$16,IF(DAY(מרכז!A327)=הלוואות!$F$16,הלוואות!$G$16,0),0),0)+IF(A327&gt;=הלוואות!$D$17,IF(מרכז!A327&lt;=הלוואות!$E$17,IF(DAY(מרכז!A327)=הלוואות!$F$17,הלוואות!$G$17,0),0),0)+IF(A327&gt;=הלוואות!$D$18,IF(מרכז!A327&lt;=הלוואות!$E$18,IF(DAY(מרכז!A327)=הלוואות!$F$18,הלוואות!$G$18,0),0),0)+IF(A327&gt;=הלוואות!$D$19,IF(מרכז!A327&lt;=הלוואות!$E$19,IF(DAY(מרכז!A327)=הלוואות!$F$19,הלוואות!$G$19,0),0),0)+IF(A327&gt;=הלוואות!$D$20,IF(מרכז!A327&lt;=הלוואות!$E$20,IF(DAY(מרכז!A327)=הלוואות!$F$20,הלוואות!$G$20,0),0),0)+IF(A327&gt;=הלוואות!$D$21,IF(מרכז!A327&lt;=הלוואות!$E$21,IF(DAY(מרכז!A327)=הלוואות!$F$21,הלוואות!$G$21,0),0),0)+IF(A327&gt;=הלוואות!$D$22,IF(מרכז!A327&lt;=הלוואות!$E$22,IF(DAY(מרכז!A327)=הלוואות!$F$22,הלוואות!$G$22,0),0),0)+IF(A327&gt;=הלוואות!$D$23,IF(מרכז!A327&lt;=הלוואות!$E$23,IF(DAY(מרכז!A327)=הלוואות!$F$23,הלוואות!$G$23,0),0),0)+IF(A327&gt;=הלוואות!$D$24,IF(מרכז!A327&lt;=הלוואות!$E$24,IF(DAY(מרכז!A327)=הלוואות!$F$24,הלוואות!$G$24,0),0),0)+IF(A327&gt;=הלוואות!$D$25,IF(מרכז!A327&lt;=הלוואות!$E$25,IF(DAY(מרכז!A327)=הלוואות!$F$25,הלוואות!$G$25,0),0),0)+IF(A327&gt;=הלוואות!$D$26,IF(מרכז!A327&lt;=הלוואות!$E$26,IF(DAY(מרכז!A327)=הלוואות!$F$26,הלוואות!$G$26,0),0),0)+IF(A327&gt;=הלוואות!$D$27,IF(מרכז!A327&lt;=הלוואות!$E$27,IF(DAY(מרכז!A327)=הלוואות!$F$27,הלוואות!$G$27,0),0),0)+IF(A327&gt;=הלוואות!$D$28,IF(מרכז!A327&lt;=הלוואות!$E$28,IF(DAY(מרכז!A327)=הלוואות!$F$28,הלוואות!$G$28,0),0),0)+IF(A327&gt;=הלוואות!$D$29,IF(מרכז!A327&lt;=הלוואות!$E$29,IF(DAY(מרכז!A327)=הלוואות!$F$29,הלוואות!$G$29,0),0),0)+IF(A327&gt;=הלוואות!$D$30,IF(מרכז!A327&lt;=הלוואות!$E$30,IF(DAY(מרכז!A327)=הלוואות!$F$30,הלוואות!$G$30,0),0),0)+IF(A327&gt;=הלוואות!$D$31,IF(מרכז!A327&lt;=הלוואות!$E$31,IF(DAY(מרכז!A327)=הלוואות!$F$31,הלוואות!$G$31,0),0),0)+IF(A327&gt;=הלוואות!$D$32,IF(מרכז!A327&lt;=הלוואות!$E$32,IF(DAY(מרכז!A327)=הלוואות!$F$32,הלוואות!$G$32,0),0),0)+IF(A327&gt;=הלוואות!$D$33,IF(מרכז!A327&lt;=הלוואות!$E$33,IF(DAY(מרכז!A327)=הלוואות!$F$33,הלוואות!$G$33,0),0),0)+IF(A327&gt;=הלוואות!$D$34,IF(מרכז!A327&lt;=הלוואות!$E$34,IF(DAY(מרכז!A327)=הלוואות!$F$34,הלוואות!$G$34,0),0),0)</f>
        <v>0</v>
      </c>
      <c r="E327" s="93">
        <f>SUMIF(הלוואות!$D$46:$D$65,מרכז!A327,הלוואות!$E$46:$E$65)</f>
        <v>0</v>
      </c>
      <c r="F327" s="93">
        <f>SUMIF(נכנסים!$A$5:$A$5890,מרכז!A327,נכנסים!$B$5:$B$5890)</f>
        <v>0</v>
      </c>
      <c r="G327" s="94"/>
      <c r="H327" s="94"/>
      <c r="I327" s="94"/>
      <c r="J327" s="99">
        <f t="shared" si="5"/>
        <v>50000</v>
      </c>
    </row>
    <row r="328" spans="1:10">
      <c r="A328" s="153">
        <v>45981</v>
      </c>
      <c r="B328" s="93">
        <f>SUMIF(יוצאים!$A$5:$A$5835,מרכז!A328,יוצאים!$D$5:$D$5835)</f>
        <v>0</v>
      </c>
      <c r="C328" s="93">
        <f>HLOOKUP(DAY($A328),'טב.הו"ק'!$G$4:$AK$162,'טב.הו"ק'!$A$162+2,FALSE)</f>
        <v>0</v>
      </c>
      <c r="D328" s="93">
        <f>IF(A328&gt;=הלוואות!$D$5,IF(מרכז!A328&lt;=הלוואות!$E$5,IF(DAY(מרכז!A328)=הלוואות!$F$5,הלוואות!$G$5,0),0),0)+IF(A328&gt;=הלוואות!$D$6,IF(מרכז!A328&lt;=הלוואות!$E$6,IF(DAY(מרכז!A328)=הלוואות!$F$6,הלוואות!$G$6,0),0),0)+IF(A328&gt;=הלוואות!$D$7,IF(מרכז!A328&lt;=הלוואות!$E$7,IF(DAY(מרכז!A328)=הלוואות!$F$7,הלוואות!$G$7,0),0),0)+IF(A328&gt;=הלוואות!$D$8,IF(מרכז!A328&lt;=הלוואות!$E$8,IF(DAY(מרכז!A328)=הלוואות!$F$8,הלוואות!$G$8,0),0),0)+IF(A328&gt;=הלוואות!$D$9,IF(מרכז!A328&lt;=הלוואות!$E$9,IF(DAY(מרכז!A328)=הלוואות!$F$9,הלוואות!$G$9,0),0),0)+IF(A328&gt;=הלוואות!$D$10,IF(מרכז!A328&lt;=הלוואות!$E$10,IF(DAY(מרכז!A328)=הלוואות!$F$10,הלוואות!$G$10,0),0),0)+IF(A328&gt;=הלוואות!$D$11,IF(מרכז!A328&lt;=הלוואות!$E$11,IF(DAY(מרכז!A328)=הלוואות!$F$11,הלוואות!$G$11,0),0),0)+IF(A328&gt;=הלוואות!$D$12,IF(מרכז!A328&lt;=הלוואות!$E$12,IF(DAY(מרכז!A328)=הלוואות!$F$12,הלוואות!$G$12,0),0),0)+IF(A328&gt;=הלוואות!$D$13,IF(מרכז!A328&lt;=הלוואות!$E$13,IF(DAY(מרכז!A328)=הלוואות!$F$13,הלוואות!$G$13,0),0),0)+IF(A328&gt;=הלוואות!$D$14,IF(מרכז!A328&lt;=הלוואות!$E$14,IF(DAY(מרכז!A328)=הלוואות!$F$14,הלוואות!$G$14,0),0),0)+IF(A328&gt;=הלוואות!$D$15,IF(מרכז!A328&lt;=הלוואות!$E$15,IF(DAY(מרכז!A328)=הלוואות!$F$15,הלוואות!$G$15,0),0),0)+IF(A328&gt;=הלוואות!$D$16,IF(מרכז!A328&lt;=הלוואות!$E$16,IF(DAY(מרכז!A328)=הלוואות!$F$16,הלוואות!$G$16,0),0),0)+IF(A328&gt;=הלוואות!$D$17,IF(מרכז!A328&lt;=הלוואות!$E$17,IF(DAY(מרכז!A328)=הלוואות!$F$17,הלוואות!$G$17,0),0),0)+IF(A328&gt;=הלוואות!$D$18,IF(מרכז!A328&lt;=הלוואות!$E$18,IF(DAY(מרכז!A328)=הלוואות!$F$18,הלוואות!$G$18,0),0),0)+IF(A328&gt;=הלוואות!$D$19,IF(מרכז!A328&lt;=הלוואות!$E$19,IF(DAY(מרכז!A328)=הלוואות!$F$19,הלוואות!$G$19,0),0),0)+IF(A328&gt;=הלוואות!$D$20,IF(מרכז!A328&lt;=הלוואות!$E$20,IF(DAY(מרכז!A328)=הלוואות!$F$20,הלוואות!$G$20,0),0),0)+IF(A328&gt;=הלוואות!$D$21,IF(מרכז!A328&lt;=הלוואות!$E$21,IF(DAY(מרכז!A328)=הלוואות!$F$21,הלוואות!$G$21,0),0),0)+IF(A328&gt;=הלוואות!$D$22,IF(מרכז!A328&lt;=הלוואות!$E$22,IF(DAY(מרכז!A328)=הלוואות!$F$22,הלוואות!$G$22,0),0),0)+IF(A328&gt;=הלוואות!$D$23,IF(מרכז!A328&lt;=הלוואות!$E$23,IF(DAY(מרכז!A328)=הלוואות!$F$23,הלוואות!$G$23,0),0),0)+IF(A328&gt;=הלוואות!$D$24,IF(מרכז!A328&lt;=הלוואות!$E$24,IF(DAY(מרכז!A328)=הלוואות!$F$24,הלוואות!$G$24,0),0),0)+IF(A328&gt;=הלוואות!$D$25,IF(מרכז!A328&lt;=הלוואות!$E$25,IF(DAY(מרכז!A328)=הלוואות!$F$25,הלוואות!$G$25,0),0),0)+IF(A328&gt;=הלוואות!$D$26,IF(מרכז!A328&lt;=הלוואות!$E$26,IF(DAY(מרכז!A328)=הלוואות!$F$26,הלוואות!$G$26,0),0),0)+IF(A328&gt;=הלוואות!$D$27,IF(מרכז!A328&lt;=הלוואות!$E$27,IF(DAY(מרכז!A328)=הלוואות!$F$27,הלוואות!$G$27,0),0),0)+IF(A328&gt;=הלוואות!$D$28,IF(מרכז!A328&lt;=הלוואות!$E$28,IF(DAY(מרכז!A328)=הלוואות!$F$28,הלוואות!$G$28,0),0),0)+IF(A328&gt;=הלוואות!$D$29,IF(מרכז!A328&lt;=הלוואות!$E$29,IF(DAY(מרכז!A328)=הלוואות!$F$29,הלוואות!$G$29,0),0),0)+IF(A328&gt;=הלוואות!$D$30,IF(מרכז!A328&lt;=הלוואות!$E$30,IF(DAY(מרכז!A328)=הלוואות!$F$30,הלוואות!$G$30,0),0),0)+IF(A328&gt;=הלוואות!$D$31,IF(מרכז!A328&lt;=הלוואות!$E$31,IF(DAY(מרכז!A328)=הלוואות!$F$31,הלוואות!$G$31,0),0),0)+IF(A328&gt;=הלוואות!$D$32,IF(מרכז!A328&lt;=הלוואות!$E$32,IF(DAY(מרכז!A328)=הלוואות!$F$32,הלוואות!$G$32,0),0),0)+IF(A328&gt;=הלוואות!$D$33,IF(מרכז!A328&lt;=הלוואות!$E$33,IF(DAY(מרכז!A328)=הלוואות!$F$33,הלוואות!$G$33,0),0),0)+IF(A328&gt;=הלוואות!$D$34,IF(מרכז!A328&lt;=הלוואות!$E$34,IF(DAY(מרכז!A328)=הלוואות!$F$34,הלוואות!$G$34,0),0),0)</f>
        <v>0</v>
      </c>
      <c r="E328" s="93">
        <f>SUMIF(הלוואות!$D$46:$D$65,מרכז!A328,הלוואות!$E$46:$E$65)</f>
        <v>0</v>
      </c>
      <c r="F328" s="93">
        <f>SUMIF(נכנסים!$A$5:$A$5890,מרכז!A328,נכנסים!$B$5:$B$5890)</f>
        <v>0</v>
      </c>
      <c r="G328" s="94"/>
      <c r="H328" s="94"/>
      <c r="I328" s="94"/>
      <c r="J328" s="99">
        <f t="shared" si="5"/>
        <v>50000</v>
      </c>
    </row>
    <row r="329" spans="1:10">
      <c r="A329" s="153">
        <v>45982</v>
      </c>
      <c r="B329" s="93">
        <f>SUMIF(יוצאים!$A$5:$A$5835,מרכז!A329,יוצאים!$D$5:$D$5835)</f>
        <v>0</v>
      </c>
      <c r="C329" s="93">
        <f>HLOOKUP(DAY($A329),'טב.הו"ק'!$G$4:$AK$162,'טב.הו"ק'!$A$162+2,FALSE)</f>
        <v>0</v>
      </c>
      <c r="D329" s="93">
        <f>IF(A329&gt;=הלוואות!$D$5,IF(מרכז!A329&lt;=הלוואות!$E$5,IF(DAY(מרכז!A329)=הלוואות!$F$5,הלוואות!$G$5,0),0),0)+IF(A329&gt;=הלוואות!$D$6,IF(מרכז!A329&lt;=הלוואות!$E$6,IF(DAY(מרכז!A329)=הלוואות!$F$6,הלוואות!$G$6,0),0),0)+IF(A329&gt;=הלוואות!$D$7,IF(מרכז!A329&lt;=הלוואות!$E$7,IF(DAY(מרכז!A329)=הלוואות!$F$7,הלוואות!$G$7,0),0),0)+IF(A329&gt;=הלוואות!$D$8,IF(מרכז!A329&lt;=הלוואות!$E$8,IF(DAY(מרכז!A329)=הלוואות!$F$8,הלוואות!$G$8,0),0),0)+IF(A329&gt;=הלוואות!$D$9,IF(מרכז!A329&lt;=הלוואות!$E$9,IF(DAY(מרכז!A329)=הלוואות!$F$9,הלוואות!$G$9,0),0),0)+IF(A329&gt;=הלוואות!$D$10,IF(מרכז!A329&lt;=הלוואות!$E$10,IF(DAY(מרכז!A329)=הלוואות!$F$10,הלוואות!$G$10,0),0),0)+IF(A329&gt;=הלוואות!$D$11,IF(מרכז!A329&lt;=הלוואות!$E$11,IF(DAY(מרכז!A329)=הלוואות!$F$11,הלוואות!$G$11,0),0),0)+IF(A329&gt;=הלוואות!$D$12,IF(מרכז!A329&lt;=הלוואות!$E$12,IF(DAY(מרכז!A329)=הלוואות!$F$12,הלוואות!$G$12,0),0),0)+IF(A329&gt;=הלוואות!$D$13,IF(מרכז!A329&lt;=הלוואות!$E$13,IF(DAY(מרכז!A329)=הלוואות!$F$13,הלוואות!$G$13,0),0),0)+IF(A329&gt;=הלוואות!$D$14,IF(מרכז!A329&lt;=הלוואות!$E$14,IF(DAY(מרכז!A329)=הלוואות!$F$14,הלוואות!$G$14,0),0),0)+IF(A329&gt;=הלוואות!$D$15,IF(מרכז!A329&lt;=הלוואות!$E$15,IF(DAY(מרכז!A329)=הלוואות!$F$15,הלוואות!$G$15,0),0),0)+IF(A329&gt;=הלוואות!$D$16,IF(מרכז!A329&lt;=הלוואות!$E$16,IF(DAY(מרכז!A329)=הלוואות!$F$16,הלוואות!$G$16,0),0),0)+IF(A329&gt;=הלוואות!$D$17,IF(מרכז!A329&lt;=הלוואות!$E$17,IF(DAY(מרכז!A329)=הלוואות!$F$17,הלוואות!$G$17,0),0),0)+IF(A329&gt;=הלוואות!$D$18,IF(מרכז!A329&lt;=הלוואות!$E$18,IF(DAY(מרכז!A329)=הלוואות!$F$18,הלוואות!$G$18,0),0),0)+IF(A329&gt;=הלוואות!$D$19,IF(מרכז!A329&lt;=הלוואות!$E$19,IF(DAY(מרכז!A329)=הלוואות!$F$19,הלוואות!$G$19,0),0),0)+IF(A329&gt;=הלוואות!$D$20,IF(מרכז!A329&lt;=הלוואות!$E$20,IF(DAY(מרכז!A329)=הלוואות!$F$20,הלוואות!$G$20,0),0),0)+IF(A329&gt;=הלוואות!$D$21,IF(מרכז!A329&lt;=הלוואות!$E$21,IF(DAY(מרכז!A329)=הלוואות!$F$21,הלוואות!$G$21,0),0),0)+IF(A329&gt;=הלוואות!$D$22,IF(מרכז!A329&lt;=הלוואות!$E$22,IF(DAY(מרכז!A329)=הלוואות!$F$22,הלוואות!$G$22,0),0),0)+IF(A329&gt;=הלוואות!$D$23,IF(מרכז!A329&lt;=הלוואות!$E$23,IF(DAY(מרכז!A329)=הלוואות!$F$23,הלוואות!$G$23,0),0),0)+IF(A329&gt;=הלוואות!$D$24,IF(מרכז!A329&lt;=הלוואות!$E$24,IF(DAY(מרכז!A329)=הלוואות!$F$24,הלוואות!$G$24,0),0),0)+IF(A329&gt;=הלוואות!$D$25,IF(מרכז!A329&lt;=הלוואות!$E$25,IF(DAY(מרכז!A329)=הלוואות!$F$25,הלוואות!$G$25,0),0),0)+IF(A329&gt;=הלוואות!$D$26,IF(מרכז!A329&lt;=הלוואות!$E$26,IF(DAY(מרכז!A329)=הלוואות!$F$26,הלוואות!$G$26,0),0),0)+IF(A329&gt;=הלוואות!$D$27,IF(מרכז!A329&lt;=הלוואות!$E$27,IF(DAY(מרכז!A329)=הלוואות!$F$27,הלוואות!$G$27,0),0),0)+IF(A329&gt;=הלוואות!$D$28,IF(מרכז!A329&lt;=הלוואות!$E$28,IF(DAY(מרכז!A329)=הלוואות!$F$28,הלוואות!$G$28,0),0),0)+IF(A329&gt;=הלוואות!$D$29,IF(מרכז!A329&lt;=הלוואות!$E$29,IF(DAY(מרכז!A329)=הלוואות!$F$29,הלוואות!$G$29,0),0),0)+IF(A329&gt;=הלוואות!$D$30,IF(מרכז!A329&lt;=הלוואות!$E$30,IF(DAY(מרכז!A329)=הלוואות!$F$30,הלוואות!$G$30,0),0),0)+IF(A329&gt;=הלוואות!$D$31,IF(מרכז!A329&lt;=הלוואות!$E$31,IF(DAY(מרכז!A329)=הלוואות!$F$31,הלוואות!$G$31,0),0),0)+IF(A329&gt;=הלוואות!$D$32,IF(מרכז!A329&lt;=הלוואות!$E$32,IF(DAY(מרכז!A329)=הלוואות!$F$32,הלוואות!$G$32,0),0),0)+IF(A329&gt;=הלוואות!$D$33,IF(מרכז!A329&lt;=הלוואות!$E$33,IF(DAY(מרכז!A329)=הלוואות!$F$33,הלוואות!$G$33,0),0),0)+IF(A329&gt;=הלוואות!$D$34,IF(מרכז!A329&lt;=הלוואות!$E$34,IF(DAY(מרכז!A329)=הלוואות!$F$34,הלוואות!$G$34,0),0),0)</f>
        <v>0</v>
      </c>
      <c r="E329" s="93">
        <f>SUMIF(הלוואות!$D$46:$D$65,מרכז!A329,הלוואות!$E$46:$E$65)</f>
        <v>0</v>
      </c>
      <c r="F329" s="93">
        <f>SUMIF(נכנסים!$A$5:$A$5890,מרכז!A329,נכנסים!$B$5:$B$5890)</f>
        <v>0</v>
      </c>
      <c r="G329" s="94"/>
      <c r="H329" s="94"/>
      <c r="I329" s="94"/>
      <c r="J329" s="99">
        <f t="shared" si="5"/>
        <v>50000</v>
      </c>
    </row>
    <row r="330" spans="1:10">
      <c r="A330" s="153">
        <v>45983</v>
      </c>
      <c r="B330" s="93">
        <f>SUMIF(יוצאים!$A$5:$A$5835,מרכז!A330,יוצאים!$D$5:$D$5835)</f>
        <v>0</v>
      </c>
      <c r="C330" s="93">
        <f>HLOOKUP(DAY($A330),'טב.הו"ק'!$G$4:$AK$162,'טב.הו"ק'!$A$162+2,FALSE)</f>
        <v>0</v>
      </c>
      <c r="D330" s="93">
        <f>IF(A330&gt;=הלוואות!$D$5,IF(מרכז!A330&lt;=הלוואות!$E$5,IF(DAY(מרכז!A330)=הלוואות!$F$5,הלוואות!$G$5,0),0),0)+IF(A330&gt;=הלוואות!$D$6,IF(מרכז!A330&lt;=הלוואות!$E$6,IF(DAY(מרכז!A330)=הלוואות!$F$6,הלוואות!$G$6,0),0),0)+IF(A330&gt;=הלוואות!$D$7,IF(מרכז!A330&lt;=הלוואות!$E$7,IF(DAY(מרכז!A330)=הלוואות!$F$7,הלוואות!$G$7,0),0),0)+IF(A330&gt;=הלוואות!$D$8,IF(מרכז!A330&lt;=הלוואות!$E$8,IF(DAY(מרכז!A330)=הלוואות!$F$8,הלוואות!$G$8,0),0),0)+IF(A330&gt;=הלוואות!$D$9,IF(מרכז!A330&lt;=הלוואות!$E$9,IF(DAY(מרכז!A330)=הלוואות!$F$9,הלוואות!$G$9,0),0),0)+IF(A330&gt;=הלוואות!$D$10,IF(מרכז!A330&lt;=הלוואות!$E$10,IF(DAY(מרכז!A330)=הלוואות!$F$10,הלוואות!$G$10,0),0),0)+IF(A330&gt;=הלוואות!$D$11,IF(מרכז!A330&lt;=הלוואות!$E$11,IF(DAY(מרכז!A330)=הלוואות!$F$11,הלוואות!$G$11,0),0),0)+IF(A330&gt;=הלוואות!$D$12,IF(מרכז!A330&lt;=הלוואות!$E$12,IF(DAY(מרכז!A330)=הלוואות!$F$12,הלוואות!$G$12,0),0),0)+IF(A330&gt;=הלוואות!$D$13,IF(מרכז!A330&lt;=הלוואות!$E$13,IF(DAY(מרכז!A330)=הלוואות!$F$13,הלוואות!$G$13,0),0),0)+IF(A330&gt;=הלוואות!$D$14,IF(מרכז!A330&lt;=הלוואות!$E$14,IF(DAY(מרכז!A330)=הלוואות!$F$14,הלוואות!$G$14,0),0),0)+IF(A330&gt;=הלוואות!$D$15,IF(מרכז!A330&lt;=הלוואות!$E$15,IF(DAY(מרכז!A330)=הלוואות!$F$15,הלוואות!$G$15,0),0),0)+IF(A330&gt;=הלוואות!$D$16,IF(מרכז!A330&lt;=הלוואות!$E$16,IF(DAY(מרכז!A330)=הלוואות!$F$16,הלוואות!$G$16,0),0),0)+IF(A330&gt;=הלוואות!$D$17,IF(מרכז!A330&lt;=הלוואות!$E$17,IF(DAY(מרכז!A330)=הלוואות!$F$17,הלוואות!$G$17,0),0),0)+IF(A330&gt;=הלוואות!$D$18,IF(מרכז!A330&lt;=הלוואות!$E$18,IF(DAY(מרכז!A330)=הלוואות!$F$18,הלוואות!$G$18,0),0),0)+IF(A330&gt;=הלוואות!$D$19,IF(מרכז!A330&lt;=הלוואות!$E$19,IF(DAY(מרכז!A330)=הלוואות!$F$19,הלוואות!$G$19,0),0),0)+IF(A330&gt;=הלוואות!$D$20,IF(מרכז!A330&lt;=הלוואות!$E$20,IF(DAY(מרכז!A330)=הלוואות!$F$20,הלוואות!$G$20,0),0),0)+IF(A330&gt;=הלוואות!$D$21,IF(מרכז!A330&lt;=הלוואות!$E$21,IF(DAY(מרכז!A330)=הלוואות!$F$21,הלוואות!$G$21,0),0),0)+IF(A330&gt;=הלוואות!$D$22,IF(מרכז!A330&lt;=הלוואות!$E$22,IF(DAY(מרכז!A330)=הלוואות!$F$22,הלוואות!$G$22,0),0),0)+IF(A330&gt;=הלוואות!$D$23,IF(מרכז!A330&lt;=הלוואות!$E$23,IF(DAY(מרכז!A330)=הלוואות!$F$23,הלוואות!$G$23,0),0),0)+IF(A330&gt;=הלוואות!$D$24,IF(מרכז!A330&lt;=הלוואות!$E$24,IF(DAY(מרכז!A330)=הלוואות!$F$24,הלוואות!$G$24,0),0),0)+IF(A330&gt;=הלוואות!$D$25,IF(מרכז!A330&lt;=הלוואות!$E$25,IF(DAY(מרכז!A330)=הלוואות!$F$25,הלוואות!$G$25,0),0),0)+IF(A330&gt;=הלוואות!$D$26,IF(מרכז!A330&lt;=הלוואות!$E$26,IF(DAY(מרכז!A330)=הלוואות!$F$26,הלוואות!$G$26,0),0),0)+IF(A330&gt;=הלוואות!$D$27,IF(מרכז!A330&lt;=הלוואות!$E$27,IF(DAY(מרכז!A330)=הלוואות!$F$27,הלוואות!$G$27,0),0),0)+IF(A330&gt;=הלוואות!$D$28,IF(מרכז!A330&lt;=הלוואות!$E$28,IF(DAY(מרכז!A330)=הלוואות!$F$28,הלוואות!$G$28,0),0),0)+IF(A330&gt;=הלוואות!$D$29,IF(מרכז!A330&lt;=הלוואות!$E$29,IF(DAY(מרכז!A330)=הלוואות!$F$29,הלוואות!$G$29,0),0),0)+IF(A330&gt;=הלוואות!$D$30,IF(מרכז!A330&lt;=הלוואות!$E$30,IF(DAY(מרכז!A330)=הלוואות!$F$30,הלוואות!$G$30,0),0),0)+IF(A330&gt;=הלוואות!$D$31,IF(מרכז!A330&lt;=הלוואות!$E$31,IF(DAY(מרכז!A330)=הלוואות!$F$31,הלוואות!$G$31,0),0),0)+IF(A330&gt;=הלוואות!$D$32,IF(מרכז!A330&lt;=הלוואות!$E$32,IF(DAY(מרכז!A330)=הלוואות!$F$32,הלוואות!$G$32,0),0),0)+IF(A330&gt;=הלוואות!$D$33,IF(מרכז!A330&lt;=הלוואות!$E$33,IF(DAY(מרכז!A330)=הלוואות!$F$33,הלוואות!$G$33,0),0),0)+IF(A330&gt;=הלוואות!$D$34,IF(מרכז!A330&lt;=הלוואות!$E$34,IF(DAY(מרכז!A330)=הלוואות!$F$34,הלוואות!$G$34,0),0),0)</f>
        <v>0</v>
      </c>
      <c r="E330" s="93">
        <f>SUMIF(הלוואות!$D$46:$D$65,מרכז!A330,הלוואות!$E$46:$E$65)</f>
        <v>0</v>
      </c>
      <c r="F330" s="93">
        <f>SUMIF(נכנסים!$A$5:$A$5890,מרכז!A330,נכנסים!$B$5:$B$5890)</f>
        <v>0</v>
      </c>
      <c r="G330" s="94"/>
      <c r="H330" s="94"/>
      <c r="I330" s="94"/>
      <c r="J330" s="99">
        <f t="shared" si="5"/>
        <v>50000</v>
      </c>
    </row>
    <row r="331" spans="1:10">
      <c r="A331" s="153">
        <v>45984</v>
      </c>
      <c r="B331" s="93">
        <f>SUMIF(יוצאים!$A$5:$A$5835,מרכז!A331,יוצאים!$D$5:$D$5835)</f>
        <v>0</v>
      </c>
      <c r="C331" s="93">
        <f>HLOOKUP(DAY($A331),'טב.הו"ק'!$G$4:$AK$162,'טב.הו"ק'!$A$162+2,FALSE)</f>
        <v>0</v>
      </c>
      <c r="D331" s="93">
        <f>IF(A331&gt;=הלוואות!$D$5,IF(מרכז!A331&lt;=הלוואות!$E$5,IF(DAY(מרכז!A331)=הלוואות!$F$5,הלוואות!$G$5,0),0),0)+IF(A331&gt;=הלוואות!$D$6,IF(מרכז!A331&lt;=הלוואות!$E$6,IF(DAY(מרכז!A331)=הלוואות!$F$6,הלוואות!$G$6,0),0),0)+IF(A331&gt;=הלוואות!$D$7,IF(מרכז!A331&lt;=הלוואות!$E$7,IF(DAY(מרכז!A331)=הלוואות!$F$7,הלוואות!$G$7,0),0),0)+IF(A331&gt;=הלוואות!$D$8,IF(מרכז!A331&lt;=הלוואות!$E$8,IF(DAY(מרכז!A331)=הלוואות!$F$8,הלוואות!$G$8,0),0),0)+IF(A331&gt;=הלוואות!$D$9,IF(מרכז!A331&lt;=הלוואות!$E$9,IF(DAY(מרכז!A331)=הלוואות!$F$9,הלוואות!$G$9,0),0),0)+IF(A331&gt;=הלוואות!$D$10,IF(מרכז!A331&lt;=הלוואות!$E$10,IF(DAY(מרכז!A331)=הלוואות!$F$10,הלוואות!$G$10,0),0),0)+IF(A331&gt;=הלוואות!$D$11,IF(מרכז!A331&lt;=הלוואות!$E$11,IF(DAY(מרכז!A331)=הלוואות!$F$11,הלוואות!$G$11,0),0),0)+IF(A331&gt;=הלוואות!$D$12,IF(מרכז!A331&lt;=הלוואות!$E$12,IF(DAY(מרכז!A331)=הלוואות!$F$12,הלוואות!$G$12,0),0),0)+IF(A331&gt;=הלוואות!$D$13,IF(מרכז!A331&lt;=הלוואות!$E$13,IF(DAY(מרכז!A331)=הלוואות!$F$13,הלוואות!$G$13,0),0),0)+IF(A331&gt;=הלוואות!$D$14,IF(מרכז!A331&lt;=הלוואות!$E$14,IF(DAY(מרכז!A331)=הלוואות!$F$14,הלוואות!$G$14,0),0),0)+IF(A331&gt;=הלוואות!$D$15,IF(מרכז!A331&lt;=הלוואות!$E$15,IF(DAY(מרכז!A331)=הלוואות!$F$15,הלוואות!$G$15,0),0),0)+IF(A331&gt;=הלוואות!$D$16,IF(מרכז!A331&lt;=הלוואות!$E$16,IF(DAY(מרכז!A331)=הלוואות!$F$16,הלוואות!$G$16,0),0),0)+IF(A331&gt;=הלוואות!$D$17,IF(מרכז!A331&lt;=הלוואות!$E$17,IF(DAY(מרכז!A331)=הלוואות!$F$17,הלוואות!$G$17,0),0),0)+IF(A331&gt;=הלוואות!$D$18,IF(מרכז!A331&lt;=הלוואות!$E$18,IF(DAY(מרכז!A331)=הלוואות!$F$18,הלוואות!$G$18,0),0),0)+IF(A331&gt;=הלוואות!$D$19,IF(מרכז!A331&lt;=הלוואות!$E$19,IF(DAY(מרכז!A331)=הלוואות!$F$19,הלוואות!$G$19,0),0),0)+IF(A331&gt;=הלוואות!$D$20,IF(מרכז!A331&lt;=הלוואות!$E$20,IF(DAY(מרכז!A331)=הלוואות!$F$20,הלוואות!$G$20,0),0),0)+IF(A331&gt;=הלוואות!$D$21,IF(מרכז!A331&lt;=הלוואות!$E$21,IF(DAY(מרכז!A331)=הלוואות!$F$21,הלוואות!$G$21,0),0),0)+IF(A331&gt;=הלוואות!$D$22,IF(מרכז!A331&lt;=הלוואות!$E$22,IF(DAY(מרכז!A331)=הלוואות!$F$22,הלוואות!$G$22,0),0),0)+IF(A331&gt;=הלוואות!$D$23,IF(מרכז!A331&lt;=הלוואות!$E$23,IF(DAY(מרכז!A331)=הלוואות!$F$23,הלוואות!$G$23,0),0),0)+IF(A331&gt;=הלוואות!$D$24,IF(מרכז!A331&lt;=הלוואות!$E$24,IF(DAY(מרכז!A331)=הלוואות!$F$24,הלוואות!$G$24,0),0),0)+IF(A331&gt;=הלוואות!$D$25,IF(מרכז!A331&lt;=הלוואות!$E$25,IF(DAY(מרכז!A331)=הלוואות!$F$25,הלוואות!$G$25,0),0),0)+IF(A331&gt;=הלוואות!$D$26,IF(מרכז!A331&lt;=הלוואות!$E$26,IF(DAY(מרכז!A331)=הלוואות!$F$26,הלוואות!$G$26,0),0),0)+IF(A331&gt;=הלוואות!$D$27,IF(מרכז!A331&lt;=הלוואות!$E$27,IF(DAY(מרכז!A331)=הלוואות!$F$27,הלוואות!$G$27,0),0),0)+IF(A331&gt;=הלוואות!$D$28,IF(מרכז!A331&lt;=הלוואות!$E$28,IF(DAY(מרכז!A331)=הלוואות!$F$28,הלוואות!$G$28,0),0),0)+IF(A331&gt;=הלוואות!$D$29,IF(מרכז!A331&lt;=הלוואות!$E$29,IF(DAY(מרכז!A331)=הלוואות!$F$29,הלוואות!$G$29,0),0),0)+IF(A331&gt;=הלוואות!$D$30,IF(מרכז!A331&lt;=הלוואות!$E$30,IF(DAY(מרכז!A331)=הלוואות!$F$30,הלוואות!$G$30,0),0),0)+IF(A331&gt;=הלוואות!$D$31,IF(מרכז!A331&lt;=הלוואות!$E$31,IF(DAY(מרכז!A331)=הלוואות!$F$31,הלוואות!$G$31,0),0),0)+IF(A331&gt;=הלוואות!$D$32,IF(מרכז!A331&lt;=הלוואות!$E$32,IF(DAY(מרכז!A331)=הלוואות!$F$32,הלוואות!$G$32,0),0),0)+IF(A331&gt;=הלוואות!$D$33,IF(מרכז!A331&lt;=הלוואות!$E$33,IF(DAY(מרכז!A331)=הלוואות!$F$33,הלוואות!$G$33,0),0),0)+IF(A331&gt;=הלוואות!$D$34,IF(מרכז!A331&lt;=הלוואות!$E$34,IF(DAY(מרכז!A331)=הלוואות!$F$34,הלוואות!$G$34,0),0),0)</f>
        <v>0</v>
      </c>
      <c r="E331" s="93">
        <f>SUMIF(הלוואות!$D$46:$D$65,מרכז!A331,הלוואות!$E$46:$E$65)</f>
        <v>0</v>
      </c>
      <c r="F331" s="93">
        <f>SUMIF(נכנסים!$A$5:$A$5890,מרכז!A331,נכנסים!$B$5:$B$5890)</f>
        <v>0</v>
      </c>
      <c r="G331" s="94"/>
      <c r="H331" s="94"/>
      <c r="I331" s="94"/>
      <c r="J331" s="99">
        <f t="shared" si="5"/>
        <v>50000</v>
      </c>
    </row>
    <row r="332" spans="1:10">
      <c r="A332" s="153">
        <v>45985</v>
      </c>
      <c r="B332" s="93">
        <f>SUMIF(יוצאים!$A$5:$A$5835,מרכז!A332,יוצאים!$D$5:$D$5835)</f>
        <v>0</v>
      </c>
      <c r="C332" s="93">
        <f>HLOOKUP(DAY($A332),'טב.הו"ק'!$G$4:$AK$162,'טב.הו"ק'!$A$162+2,FALSE)</f>
        <v>0</v>
      </c>
      <c r="D332" s="93">
        <f>IF(A332&gt;=הלוואות!$D$5,IF(מרכז!A332&lt;=הלוואות!$E$5,IF(DAY(מרכז!A332)=הלוואות!$F$5,הלוואות!$G$5,0),0),0)+IF(A332&gt;=הלוואות!$D$6,IF(מרכז!A332&lt;=הלוואות!$E$6,IF(DAY(מרכז!A332)=הלוואות!$F$6,הלוואות!$G$6,0),0),0)+IF(A332&gt;=הלוואות!$D$7,IF(מרכז!A332&lt;=הלוואות!$E$7,IF(DAY(מרכז!A332)=הלוואות!$F$7,הלוואות!$G$7,0),0),0)+IF(A332&gt;=הלוואות!$D$8,IF(מרכז!A332&lt;=הלוואות!$E$8,IF(DAY(מרכז!A332)=הלוואות!$F$8,הלוואות!$G$8,0),0),0)+IF(A332&gt;=הלוואות!$D$9,IF(מרכז!A332&lt;=הלוואות!$E$9,IF(DAY(מרכז!A332)=הלוואות!$F$9,הלוואות!$G$9,0),0),0)+IF(A332&gt;=הלוואות!$D$10,IF(מרכז!A332&lt;=הלוואות!$E$10,IF(DAY(מרכז!A332)=הלוואות!$F$10,הלוואות!$G$10,0),0),0)+IF(A332&gt;=הלוואות!$D$11,IF(מרכז!A332&lt;=הלוואות!$E$11,IF(DAY(מרכז!A332)=הלוואות!$F$11,הלוואות!$G$11,0),0),0)+IF(A332&gt;=הלוואות!$D$12,IF(מרכז!A332&lt;=הלוואות!$E$12,IF(DAY(מרכז!A332)=הלוואות!$F$12,הלוואות!$G$12,0),0),0)+IF(A332&gt;=הלוואות!$D$13,IF(מרכז!A332&lt;=הלוואות!$E$13,IF(DAY(מרכז!A332)=הלוואות!$F$13,הלוואות!$G$13,0),0),0)+IF(A332&gt;=הלוואות!$D$14,IF(מרכז!A332&lt;=הלוואות!$E$14,IF(DAY(מרכז!A332)=הלוואות!$F$14,הלוואות!$G$14,0),0),0)+IF(A332&gt;=הלוואות!$D$15,IF(מרכז!A332&lt;=הלוואות!$E$15,IF(DAY(מרכז!A332)=הלוואות!$F$15,הלוואות!$G$15,0),0),0)+IF(A332&gt;=הלוואות!$D$16,IF(מרכז!A332&lt;=הלוואות!$E$16,IF(DAY(מרכז!A332)=הלוואות!$F$16,הלוואות!$G$16,0),0),0)+IF(A332&gt;=הלוואות!$D$17,IF(מרכז!A332&lt;=הלוואות!$E$17,IF(DAY(מרכז!A332)=הלוואות!$F$17,הלוואות!$G$17,0),0),0)+IF(A332&gt;=הלוואות!$D$18,IF(מרכז!A332&lt;=הלוואות!$E$18,IF(DAY(מרכז!A332)=הלוואות!$F$18,הלוואות!$G$18,0),0),0)+IF(A332&gt;=הלוואות!$D$19,IF(מרכז!A332&lt;=הלוואות!$E$19,IF(DAY(מרכז!A332)=הלוואות!$F$19,הלוואות!$G$19,0),0),0)+IF(A332&gt;=הלוואות!$D$20,IF(מרכז!A332&lt;=הלוואות!$E$20,IF(DAY(מרכז!A332)=הלוואות!$F$20,הלוואות!$G$20,0),0),0)+IF(A332&gt;=הלוואות!$D$21,IF(מרכז!A332&lt;=הלוואות!$E$21,IF(DAY(מרכז!A332)=הלוואות!$F$21,הלוואות!$G$21,0),0),0)+IF(A332&gt;=הלוואות!$D$22,IF(מרכז!A332&lt;=הלוואות!$E$22,IF(DAY(מרכז!A332)=הלוואות!$F$22,הלוואות!$G$22,0),0),0)+IF(A332&gt;=הלוואות!$D$23,IF(מרכז!A332&lt;=הלוואות!$E$23,IF(DAY(מרכז!A332)=הלוואות!$F$23,הלוואות!$G$23,0),0),0)+IF(A332&gt;=הלוואות!$D$24,IF(מרכז!A332&lt;=הלוואות!$E$24,IF(DAY(מרכז!A332)=הלוואות!$F$24,הלוואות!$G$24,0),0),0)+IF(A332&gt;=הלוואות!$D$25,IF(מרכז!A332&lt;=הלוואות!$E$25,IF(DAY(מרכז!A332)=הלוואות!$F$25,הלוואות!$G$25,0),0),0)+IF(A332&gt;=הלוואות!$D$26,IF(מרכז!A332&lt;=הלוואות!$E$26,IF(DAY(מרכז!A332)=הלוואות!$F$26,הלוואות!$G$26,0),0),0)+IF(A332&gt;=הלוואות!$D$27,IF(מרכז!A332&lt;=הלוואות!$E$27,IF(DAY(מרכז!A332)=הלוואות!$F$27,הלוואות!$G$27,0),0),0)+IF(A332&gt;=הלוואות!$D$28,IF(מרכז!A332&lt;=הלוואות!$E$28,IF(DAY(מרכז!A332)=הלוואות!$F$28,הלוואות!$G$28,0),0),0)+IF(A332&gt;=הלוואות!$D$29,IF(מרכז!A332&lt;=הלוואות!$E$29,IF(DAY(מרכז!A332)=הלוואות!$F$29,הלוואות!$G$29,0),0),0)+IF(A332&gt;=הלוואות!$D$30,IF(מרכז!A332&lt;=הלוואות!$E$30,IF(DAY(מרכז!A332)=הלוואות!$F$30,הלוואות!$G$30,0),0),0)+IF(A332&gt;=הלוואות!$D$31,IF(מרכז!A332&lt;=הלוואות!$E$31,IF(DAY(מרכז!A332)=הלוואות!$F$31,הלוואות!$G$31,0),0),0)+IF(A332&gt;=הלוואות!$D$32,IF(מרכז!A332&lt;=הלוואות!$E$32,IF(DAY(מרכז!A332)=הלוואות!$F$32,הלוואות!$G$32,0),0),0)+IF(A332&gt;=הלוואות!$D$33,IF(מרכז!A332&lt;=הלוואות!$E$33,IF(DAY(מרכז!A332)=הלוואות!$F$33,הלוואות!$G$33,0),0),0)+IF(A332&gt;=הלוואות!$D$34,IF(מרכז!A332&lt;=הלוואות!$E$34,IF(DAY(מרכז!A332)=הלוואות!$F$34,הלוואות!$G$34,0),0),0)</f>
        <v>0</v>
      </c>
      <c r="E332" s="93">
        <f>SUMIF(הלוואות!$D$46:$D$65,מרכז!A332,הלוואות!$E$46:$E$65)</f>
        <v>0</v>
      </c>
      <c r="F332" s="93">
        <f>SUMIF(נכנסים!$A$5:$A$5890,מרכז!A332,נכנסים!$B$5:$B$5890)</f>
        <v>0</v>
      </c>
      <c r="G332" s="94"/>
      <c r="H332" s="94"/>
      <c r="I332" s="94"/>
      <c r="J332" s="99">
        <f t="shared" si="5"/>
        <v>50000</v>
      </c>
    </row>
    <row r="333" spans="1:10">
      <c r="A333" s="153">
        <v>45986</v>
      </c>
      <c r="B333" s="93">
        <f>SUMIF(יוצאים!$A$5:$A$5835,מרכז!A333,יוצאים!$D$5:$D$5835)</f>
        <v>0</v>
      </c>
      <c r="C333" s="93">
        <f>HLOOKUP(DAY($A333),'טב.הו"ק'!$G$4:$AK$162,'טב.הו"ק'!$A$162+2,FALSE)</f>
        <v>0</v>
      </c>
      <c r="D333" s="93">
        <f>IF(A333&gt;=הלוואות!$D$5,IF(מרכז!A333&lt;=הלוואות!$E$5,IF(DAY(מרכז!A333)=הלוואות!$F$5,הלוואות!$G$5,0),0),0)+IF(A333&gt;=הלוואות!$D$6,IF(מרכז!A333&lt;=הלוואות!$E$6,IF(DAY(מרכז!A333)=הלוואות!$F$6,הלוואות!$G$6,0),0),0)+IF(A333&gt;=הלוואות!$D$7,IF(מרכז!A333&lt;=הלוואות!$E$7,IF(DAY(מרכז!A333)=הלוואות!$F$7,הלוואות!$G$7,0),0),0)+IF(A333&gt;=הלוואות!$D$8,IF(מרכז!A333&lt;=הלוואות!$E$8,IF(DAY(מרכז!A333)=הלוואות!$F$8,הלוואות!$G$8,0),0),0)+IF(A333&gt;=הלוואות!$D$9,IF(מרכז!A333&lt;=הלוואות!$E$9,IF(DAY(מרכז!A333)=הלוואות!$F$9,הלוואות!$G$9,0),0),0)+IF(A333&gt;=הלוואות!$D$10,IF(מרכז!A333&lt;=הלוואות!$E$10,IF(DAY(מרכז!A333)=הלוואות!$F$10,הלוואות!$G$10,0),0),0)+IF(A333&gt;=הלוואות!$D$11,IF(מרכז!A333&lt;=הלוואות!$E$11,IF(DAY(מרכז!A333)=הלוואות!$F$11,הלוואות!$G$11,0),0),0)+IF(A333&gt;=הלוואות!$D$12,IF(מרכז!A333&lt;=הלוואות!$E$12,IF(DAY(מרכז!A333)=הלוואות!$F$12,הלוואות!$G$12,0),0),0)+IF(A333&gt;=הלוואות!$D$13,IF(מרכז!A333&lt;=הלוואות!$E$13,IF(DAY(מרכז!A333)=הלוואות!$F$13,הלוואות!$G$13,0),0),0)+IF(A333&gt;=הלוואות!$D$14,IF(מרכז!A333&lt;=הלוואות!$E$14,IF(DAY(מרכז!A333)=הלוואות!$F$14,הלוואות!$G$14,0),0),0)+IF(A333&gt;=הלוואות!$D$15,IF(מרכז!A333&lt;=הלוואות!$E$15,IF(DAY(מרכז!A333)=הלוואות!$F$15,הלוואות!$G$15,0),0),0)+IF(A333&gt;=הלוואות!$D$16,IF(מרכז!A333&lt;=הלוואות!$E$16,IF(DAY(מרכז!A333)=הלוואות!$F$16,הלוואות!$G$16,0),0),0)+IF(A333&gt;=הלוואות!$D$17,IF(מרכז!A333&lt;=הלוואות!$E$17,IF(DAY(מרכז!A333)=הלוואות!$F$17,הלוואות!$G$17,0),0),0)+IF(A333&gt;=הלוואות!$D$18,IF(מרכז!A333&lt;=הלוואות!$E$18,IF(DAY(מרכז!A333)=הלוואות!$F$18,הלוואות!$G$18,0),0),0)+IF(A333&gt;=הלוואות!$D$19,IF(מרכז!A333&lt;=הלוואות!$E$19,IF(DAY(מרכז!A333)=הלוואות!$F$19,הלוואות!$G$19,0),0),0)+IF(A333&gt;=הלוואות!$D$20,IF(מרכז!A333&lt;=הלוואות!$E$20,IF(DAY(מרכז!A333)=הלוואות!$F$20,הלוואות!$G$20,0),0),0)+IF(A333&gt;=הלוואות!$D$21,IF(מרכז!A333&lt;=הלוואות!$E$21,IF(DAY(מרכז!A333)=הלוואות!$F$21,הלוואות!$G$21,0),0),0)+IF(A333&gt;=הלוואות!$D$22,IF(מרכז!A333&lt;=הלוואות!$E$22,IF(DAY(מרכז!A333)=הלוואות!$F$22,הלוואות!$G$22,0),0),0)+IF(A333&gt;=הלוואות!$D$23,IF(מרכז!A333&lt;=הלוואות!$E$23,IF(DAY(מרכז!A333)=הלוואות!$F$23,הלוואות!$G$23,0),0),0)+IF(A333&gt;=הלוואות!$D$24,IF(מרכז!A333&lt;=הלוואות!$E$24,IF(DAY(מרכז!A333)=הלוואות!$F$24,הלוואות!$G$24,0),0),0)+IF(A333&gt;=הלוואות!$D$25,IF(מרכז!A333&lt;=הלוואות!$E$25,IF(DAY(מרכז!A333)=הלוואות!$F$25,הלוואות!$G$25,0),0),0)+IF(A333&gt;=הלוואות!$D$26,IF(מרכז!A333&lt;=הלוואות!$E$26,IF(DAY(מרכז!A333)=הלוואות!$F$26,הלוואות!$G$26,0),0),0)+IF(A333&gt;=הלוואות!$D$27,IF(מרכז!A333&lt;=הלוואות!$E$27,IF(DAY(מרכז!A333)=הלוואות!$F$27,הלוואות!$G$27,0),0),0)+IF(A333&gt;=הלוואות!$D$28,IF(מרכז!A333&lt;=הלוואות!$E$28,IF(DAY(מרכז!A333)=הלוואות!$F$28,הלוואות!$G$28,0),0),0)+IF(A333&gt;=הלוואות!$D$29,IF(מרכז!A333&lt;=הלוואות!$E$29,IF(DAY(מרכז!A333)=הלוואות!$F$29,הלוואות!$G$29,0),0),0)+IF(A333&gt;=הלוואות!$D$30,IF(מרכז!A333&lt;=הלוואות!$E$30,IF(DAY(מרכז!A333)=הלוואות!$F$30,הלוואות!$G$30,0),0),0)+IF(A333&gt;=הלוואות!$D$31,IF(מרכז!A333&lt;=הלוואות!$E$31,IF(DAY(מרכז!A333)=הלוואות!$F$31,הלוואות!$G$31,0),0),0)+IF(A333&gt;=הלוואות!$D$32,IF(מרכז!A333&lt;=הלוואות!$E$32,IF(DAY(מרכז!A333)=הלוואות!$F$32,הלוואות!$G$32,0),0),0)+IF(A333&gt;=הלוואות!$D$33,IF(מרכז!A333&lt;=הלוואות!$E$33,IF(DAY(מרכז!A333)=הלוואות!$F$33,הלוואות!$G$33,0),0),0)+IF(A333&gt;=הלוואות!$D$34,IF(מרכז!A333&lt;=הלוואות!$E$34,IF(DAY(מרכז!A333)=הלוואות!$F$34,הלוואות!$G$34,0),0),0)</f>
        <v>0</v>
      </c>
      <c r="E333" s="93">
        <f>SUMIF(הלוואות!$D$46:$D$65,מרכז!A333,הלוואות!$E$46:$E$65)</f>
        <v>0</v>
      </c>
      <c r="F333" s="93">
        <f>SUMIF(נכנסים!$A$5:$A$5890,מרכז!A333,נכנסים!$B$5:$B$5890)</f>
        <v>0</v>
      </c>
      <c r="G333" s="94"/>
      <c r="H333" s="94"/>
      <c r="I333" s="94"/>
      <c r="J333" s="99">
        <f t="shared" si="5"/>
        <v>50000</v>
      </c>
    </row>
    <row r="334" spans="1:10">
      <c r="A334" s="153">
        <v>45987</v>
      </c>
      <c r="B334" s="93">
        <f>SUMIF(יוצאים!$A$5:$A$5835,מרכז!A334,יוצאים!$D$5:$D$5835)</f>
        <v>0</v>
      </c>
      <c r="C334" s="93">
        <f>HLOOKUP(DAY($A334),'טב.הו"ק'!$G$4:$AK$162,'טב.הו"ק'!$A$162+2,FALSE)</f>
        <v>0</v>
      </c>
      <c r="D334" s="93">
        <f>IF(A334&gt;=הלוואות!$D$5,IF(מרכז!A334&lt;=הלוואות!$E$5,IF(DAY(מרכז!A334)=הלוואות!$F$5,הלוואות!$G$5,0),0),0)+IF(A334&gt;=הלוואות!$D$6,IF(מרכז!A334&lt;=הלוואות!$E$6,IF(DAY(מרכז!A334)=הלוואות!$F$6,הלוואות!$G$6,0),0),0)+IF(A334&gt;=הלוואות!$D$7,IF(מרכז!A334&lt;=הלוואות!$E$7,IF(DAY(מרכז!A334)=הלוואות!$F$7,הלוואות!$G$7,0),0),0)+IF(A334&gt;=הלוואות!$D$8,IF(מרכז!A334&lt;=הלוואות!$E$8,IF(DAY(מרכז!A334)=הלוואות!$F$8,הלוואות!$G$8,0),0),0)+IF(A334&gt;=הלוואות!$D$9,IF(מרכז!A334&lt;=הלוואות!$E$9,IF(DAY(מרכז!A334)=הלוואות!$F$9,הלוואות!$G$9,0),0),0)+IF(A334&gt;=הלוואות!$D$10,IF(מרכז!A334&lt;=הלוואות!$E$10,IF(DAY(מרכז!A334)=הלוואות!$F$10,הלוואות!$G$10,0),0),0)+IF(A334&gt;=הלוואות!$D$11,IF(מרכז!A334&lt;=הלוואות!$E$11,IF(DAY(מרכז!A334)=הלוואות!$F$11,הלוואות!$G$11,0),0),0)+IF(A334&gt;=הלוואות!$D$12,IF(מרכז!A334&lt;=הלוואות!$E$12,IF(DAY(מרכז!A334)=הלוואות!$F$12,הלוואות!$G$12,0),0),0)+IF(A334&gt;=הלוואות!$D$13,IF(מרכז!A334&lt;=הלוואות!$E$13,IF(DAY(מרכז!A334)=הלוואות!$F$13,הלוואות!$G$13,0),0),0)+IF(A334&gt;=הלוואות!$D$14,IF(מרכז!A334&lt;=הלוואות!$E$14,IF(DAY(מרכז!A334)=הלוואות!$F$14,הלוואות!$G$14,0),0),0)+IF(A334&gt;=הלוואות!$D$15,IF(מרכז!A334&lt;=הלוואות!$E$15,IF(DAY(מרכז!A334)=הלוואות!$F$15,הלוואות!$G$15,0),0),0)+IF(A334&gt;=הלוואות!$D$16,IF(מרכז!A334&lt;=הלוואות!$E$16,IF(DAY(מרכז!A334)=הלוואות!$F$16,הלוואות!$G$16,0),0),0)+IF(A334&gt;=הלוואות!$D$17,IF(מרכז!A334&lt;=הלוואות!$E$17,IF(DAY(מרכז!A334)=הלוואות!$F$17,הלוואות!$G$17,0),0),0)+IF(A334&gt;=הלוואות!$D$18,IF(מרכז!A334&lt;=הלוואות!$E$18,IF(DAY(מרכז!A334)=הלוואות!$F$18,הלוואות!$G$18,0),0),0)+IF(A334&gt;=הלוואות!$D$19,IF(מרכז!A334&lt;=הלוואות!$E$19,IF(DAY(מרכז!A334)=הלוואות!$F$19,הלוואות!$G$19,0),0),0)+IF(A334&gt;=הלוואות!$D$20,IF(מרכז!A334&lt;=הלוואות!$E$20,IF(DAY(מרכז!A334)=הלוואות!$F$20,הלוואות!$G$20,0),0),0)+IF(A334&gt;=הלוואות!$D$21,IF(מרכז!A334&lt;=הלוואות!$E$21,IF(DAY(מרכז!A334)=הלוואות!$F$21,הלוואות!$G$21,0),0),0)+IF(A334&gt;=הלוואות!$D$22,IF(מרכז!A334&lt;=הלוואות!$E$22,IF(DAY(מרכז!A334)=הלוואות!$F$22,הלוואות!$G$22,0),0),0)+IF(A334&gt;=הלוואות!$D$23,IF(מרכז!A334&lt;=הלוואות!$E$23,IF(DAY(מרכז!A334)=הלוואות!$F$23,הלוואות!$G$23,0),0),0)+IF(A334&gt;=הלוואות!$D$24,IF(מרכז!A334&lt;=הלוואות!$E$24,IF(DAY(מרכז!A334)=הלוואות!$F$24,הלוואות!$G$24,0),0),0)+IF(A334&gt;=הלוואות!$D$25,IF(מרכז!A334&lt;=הלוואות!$E$25,IF(DAY(מרכז!A334)=הלוואות!$F$25,הלוואות!$G$25,0),0),0)+IF(A334&gt;=הלוואות!$D$26,IF(מרכז!A334&lt;=הלוואות!$E$26,IF(DAY(מרכז!A334)=הלוואות!$F$26,הלוואות!$G$26,0),0),0)+IF(A334&gt;=הלוואות!$D$27,IF(מרכז!A334&lt;=הלוואות!$E$27,IF(DAY(מרכז!A334)=הלוואות!$F$27,הלוואות!$G$27,0),0),0)+IF(A334&gt;=הלוואות!$D$28,IF(מרכז!A334&lt;=הלוואות!$E$28,IF(DAY(מרכז!A334)=הלוואות!$F$28,הלוואות!$G$28,0),0),0)+IF(A334&gt;=הלוואות!$D$29,IF(מרכז!A334&lt;=הלוואות!$E$29,IF(DAY(מרכז!A334)=הלוואות!$F$29,הלוואות!$G$29,0),0),0)+IF(A334&gt;=הלוואות!$D$30,IF(מרכז!A334&lt;=הלוואות!$E$30,IF(DAY(מרכז!A334)=הלוואות!$F$30,הלוואות!$G$30,0),0),0)+IF(A334&gt;=הלוואות!$D$31,IF(מרכז!A334&lt;=הלוואות!$E$31,IF(DAY(מרכז!A334)=הלוואות!$F$31,הלוואות!$G$31,0),0),0)+IF(A334&gt;=הלוואות!$D$32,IF(מרכז!A334&lt;=הלוואות!$E$32,IF(DAY(מרכז!A334)=הלוואות!$F$32,הלוואות!$G$32,0),0),0)+IF(A334&gt;=הלוואות!$D$33,IF(מרכז!A334&lt;=הלוואות!$E$33,IF(DAY(מרכז!A334)=הלוואות!$F$33,הלוואות!$G$33,0),0),0)+IF(A334&gt;=הלוואות!$D$34,IF(מרכז!A334&lt;=הלוואות!$E$34,IF(DAY(מרכז!A334)=הלוואות!$F$34,הלוואות!$G$34,0),0),0)</f>
        <v>0</v>
      </c>
      <c r="E334" s="93">
        <f>SUMIF(הלוואות!$D$46:$D$65,מרכז!A334,הלוואות!$E$46:$E$65)</f>
        <v>0</v>
      </c>
      <c r="F334" s="93">
        <f>SUMIF(נכנסים!$A$5:$A$5890,מרכז!A334,נכנסים!$B$5:$B$5890)</f>
        <v>0</v>
      </c>
      <c r="G334" s="94"/>
      <c r="H334" s="94"/>
      <c r="I334" s="94"/>
      <c r="J334" s="99">
        <f t="shared" si="5"/>
        <v>50000</v>
      </c>
    </row>
    <row r="335" spans="1:10">
      <c r="A335" s="153">
        <v>45988</v>
      </c>
      <c r="B335" s="93">
        <f>SUMIF(יוצאים!$A$5:$A$5835,מרכז!A335,יוצאים!$D$5:$D$5835)</f>
        <v>0</v>
      </c>
      <c r="C335" s="93">
        <f>HLOOKUP(DAY($A335),'טב.הו"ק'!$G$4:$AK$162,'טב.הו"ק'!$A$162+2,FALSE)</f>
        <v>0</v>
      </c>
      <c r="D335" s="93">
        <f>IF(A335&gt;=הלוואות!$D$5,IF(מרכז!A335&lt;=הלוואות!$E$5,IF(DAY(מרכז!A335)=הלוואות!$F$5,הלוואות!$G$5,0),0),0)+IF(A335&gt;=הלוואות!$D$6,IF(מרכז!A335&lt;=הלוואות!$E$6,IF(DAY(מרכז!A335)=הלוואות!$F$6,הלוואות!$G$6,0),0),0)+IF(A335&gt;=הלוואות!$D$7,IF(מרכז!A335&lt;=הלוואות!$E$7,IF(DAY(מרכז!A335)=הלוואות!$F$7,הלוואות!$G$7,0),0),0)+IF(A335&gt;=הלוואות!$D$8,IF(מרכז!A335&lt;=הלוואות!$E$8,IF(DAY(מרכז!A335)=הלוואות!$F$8,הלוואות!$G$8,0),0),0)+IF(A335&gt;=הלוואות!$D$9,IF(מרכז!A335&lt;=הלוואות!$E$9,IF(DAY(מרכז!A335)=הלוואות!$F$9,הלוואות!$G$9,0),0),0)+IF(A335&gt;=הלוואות!$D$10,IF(מרכז!A335&lt;=הלוואות!$E$10,IF(DAY(מרכז!A335)=הלוואות!$F$10,הלוואות!$G$10,0),0),0)+IF(A335&gt;=הלוואות!$D$11,IF(מרכז!A335&lt;=הלוואות!$E$11,IF(DAY(מרכז!A335)=הלוואות!$F$11,הלוואות!$G$11,0),0),0)+IF(A335&gt;=הלוואות!$D$12,IF(מרכז!A335&lt;=הלוואות!$E$12,IF(DAY(מרכז!A335)=הלוואות!$F$12,הלוואות!$G$12,0),0),0)+IF(A335&gt;=הלוואות!$D$13,IF(מרכז!A335&lt;=הלוואות!$E$13,IF(DAY(מרכז!A335)=הלוואות!$F$13,הלוואות!$G$13,0),0),0)+IF(A335&gt;=הלוואות!$D$14,IF(מרכז!A335&lt;=הלוואות!$E$14,IF(DAY(מרכז!A335)=הלוואות!$F$14,הלוואות!$G$14,0),0),0)+IF(A335&gt;=הלוואות!$D$15,IF(מרכז!A335&lt;=הלוואות!$E$15,IF(DAY(מרכז!A335)=הלוואות!$F$15,הלוואות!$G$15,0),0),0)+IF(A335&gt;=הלוואות!$D$16,IF(מרכז!A335&lt;=הלוואות!$E$16,IF(DAY(מרכז!A335)=הלוואות!$F$16,הלוואות!$G$16,0),0),0)+IF(A335&gt;=הלוואות!$D$17,IF(מרכז!A335&lt;=הלוואות!$E$17,IF(DAY(מרכז!A335)=הלוואות!$F$17,הלוואות!$G$17,0),0),0)+IF(A335&gt;=הלוואות!$D$18,IF(מרכז!A335&lt;=הלוואות!$E$18,IF(DAY(מרכז!A335)=הלוואות!$F$18,הלוואות!$G$18,0),0),0)+IF(A335&gt;=הלוואות!$D$19,IF(מרכז!A335&lt;=הלוואות!$E$19,IF(DAY(מרכז!A335)=הלוואות!$F$19,הלוואות!$G$19,0),0),0)+IF(A335&gt;=הלוואות!$D$20,IF(מרכז!A335&lt;=הלוואות!$E$20,IF(DAY(מרכז!A335)=הלוואות!$F$20,הלוואות!$G$20,0),0),0)+IF(A335&gt;=הלוואות!$D$21,IF(מרכז!A335&lt;=הלוואות!$E$21,IF(DAY(מרכז!A335)=הלוואות!$F$21,הלוואות!$G$21,0),0),0)+IF(A335&gt;=הלוואות!$D$22,IF(מרכז!A335&lt;=הלוואות!$E$22,IF(DAY(מרכז!A335)=הלוואות!$F$22,הלוואות!$G$22,0),0),0)+IF(A335&gt;=הלוואות!$D$23,IF(מרכז!A335&lt;=הלוואות!$E$23,IF(DAY(מרכז!A335)=הלוואות!$F$23,הלוואות!$G$23,0),0),0)+IF(A335&gt;=הלוואות!$D$24,IF(מרכז!A335&lt;=הלוואות!$E$24,IF(DAY(מרכז!A335)=הלוואות!$F$24,הלוואות!$G$24,0),0),0)+IF(A335&gt;=הלוואות!$D$25,IF(מרכז!A335&lt;=הלוואות!$E$25,IF(DAY(מרכז!A335)=הלוואות!$F$25,הלוואות!$G$25,0),0),0)+IF(A335&gt;=הלוואות!$D$26,IF(מרכז!A335&lt;=הלוואות!$E$26,IF(DAY(מרכז!A335)=הלוואות!$F$26,הלוואות!$G$26,0),0),0)+IF(A335&gt;=הלוואות!$D$27,IF(מרכז!A335&lt;=הלוואות!$E$27,IF(DAY(מרכז!A335)=הלוואות!$F$27,הלוואות!$G$27,0),0),0)+IF(A335&gt;=הלוואות!$D$28,IF(מרכז!A335&lt;=הלוואות!$E$28,IF(DAY(מרכז!A335)=הלוואות!$F$28,הלוואות!$G$28,0),0),0)+IF(A335&gt;=הלוואות!$D$29,IF(מרכז!A335&lt;=הלוואות!$E$29,IF(DAY(מרכז!A335)=הלוואות!$F$29,הלוואות!$G$29,0),0),0)+IF(A335&gt;=הלוואות!$D$30,IF(מרכז!A335&lt;=הלוואות!$E$30,IF(DAY(מרכז!A335)=הלוואות!$F$30,הלוואות!$G$30,0),0),0)+IF(A335&gt;=הלוואות!$D$31,IF(מרכז!A335&lt;=הלוואות!$E$31,IF(DAY(מרכז!A335)=הלוואות!$F$31,הלוואות!$G$31,0),0),0)+IF(A335&gt;=הלוואות!$D$32,IF(מרכז!A335&lt;=הלוואות!$E$32,IF(DAY(מרכז!A335)=הלוואות!$F$32,הלוואות!$G$32,0),0),0)+IF(A335&gt;=הלוואות!$D$33,IF(מרכז!A335&lt;=הלוואות!$E$33,IF(DAY(מרכז!A335)=הלוואות!$F$33,הלוואות!$G$33,0),0),0)+IF(A335&gt;=הלוואות!$D$34,IF(מרכז!A335&lt;=הלוואות!$E$34,IF(DAY(מרכז!A335)=הלוואות!$F$34,הלוואות!$G$34,0),0),0)</f>
        <v>0</v>
      </c>
      <c r="E335" s="93">
        <f>SUMIF(הלוואות!$D$46:$D$65,מרכז!A335,הלוואות!$E$46:$E$65)</f>
        <v>0</v>
      </c>
      <c r="F335" s="93">
        <f>SUMIF(נכנסים!$A$5:$A$5890,מרכז!A335,נכנסים!$B$5:$B$5890)</f>
        <v>0</v>
      </c>
      <c r="G335" s="94"/>
      <c r="H335" s="94"/>
      <c r="I335" s="94"/>
      <c r="J335" s="99">
        <f t="shared" si="5"/>
        <v>50000</v>
      </c>
    </row>
    <row r="336" spans="1:10">
      <c r="A336" s="153">
        <v>45989</v>
      </c>
      <c r="B336" s="93">
        <f>SUMIF(יוצאים!$A$5:$A$5835,מרכז!A336,יוצאים!$D$5:$D$5835)</f>
        <v>0</v>
      </c>
      <c r="C336" s="93">
        <f>HLOOKUP(DAY($A336),'טב.הו"ק'!$G$4:$AK$162,'טב.הו"ק'!$A$162+2,FALSE)</f>
        <v>0</v>
      </c>
      <c r="D336" s="93">
        <f>IF(A336&gt;=הלוואות!$D$5,IF(מרכז!A336&lt;=הלוואות!$E$5,IF(DAY(מרכז!A336)=הלוואות!$F$5,הלוואות!$G$5,0),0),0)+IF(A336&gt;=הלוואות!$D$6,IF(מרכז!A336&lt;=הלוואות!$E$6,IF(DAY(מרכז!A336)=הלוואות!$F$6,הלוואות!$G$6,0),0),0)+IF(A336&gt;=הלוואות!$D$7,IF(מרכז!A336&lt;=הלוואות!$E$7,IF(DAY(מרכז!A336)=הלוואות!$F$7,הלוואות!$G$7,0),0),0)+IF(A336&gt;=הלוואות!$D$8,IF(מרכז!A336&lt;=הלוואות!$E$8,IF(DAY(מרכז!A336)=הלוואות!$F$8,הלוואות!$G$8,0),0),0)+IF(A336&gt;=הלוואות!$D$9,IF(מרכז!A336&lt;=הלוואות!$E$9,IF(DAY(מרכז!A336)=הלוואות!$F$9,הלוואות!$G$9,0),0),0)+IF(A336&gt;=הלוואות!$D$10,IF(מרכז!A336&lt;=הלוואות!$E$10,IF(DAY(מרכז!A336)=הלוואות!$F$10,הלוואות!$G$10,0),0),0)+IF(A336&gt;=הלוואות!$D$11,IF(מרכז!A336&lt;=הלוואות!$E$11,IF(DAY(מרכז!A336)=הלוואות!$F$11,הלוואות!$G$11,0),0),0)+IF(A336&gt;=הלוואות!$D$12,IF(מרכז!A336&lt;=הלוואות!$E$12,IF(DAY(מרכז!A336)=הלוואות!$F$12,הלוואות!$G$12,0),0),0)+IF(A336&gt;=הלוואות!$D$13,IF(מרכז!A336&lt;=הלוואות!$E$13,IF(DAY(מרכז!A336)=הלוואות!$F$13,הלוואות!$G$13,0),0),0)+IF(A336&gt;=הלוואות!$D$14,IF(מרכז!A336&lt;=הלוואות!$E$14,IF(DAY(מרכז!A336)=הלוואות!$F$14,הלוואות!$G$14,0),0),0)+IF(A336&gt;=הלוואות!$D$15,IF(מרכז!A336&lt;=הלוואות!$E$15,IF(DAY(מרכז!A336)=הלוואות!$F$15,הלוואות!$G$15,0),0),0)+IF(A336&gt;=הלוואות!$D$16,IF(מרכז!A336&lt;=הלוואות!$E$16,IF(DAY(מרכז!A336)=הלוואות!$F$16,הלוואות!$G$16,0),0),0)+IF(A336&gt;=הלוואות!$D$17,IF(מרכז!A336&lt;=הלוואות!$E$17,IF(DAY(מרכז!A336)=הלוואות!$F$17,הלוואות!$G$17,0),0),0)+IF(A336&gt;=הלוואות!$D$18,IF(מרכז!A336&lt;=הלוואות!$E$18,IF(DAY(מרכז!A336)=הלוואות!$F$18,הלוואות!$G$18,0),0),0)+IF(A336&gt;=הלוואות!$D$19,IF(מרכז!A336&lt;=הלוואות!$E$19,IF(DAY(מרכז!A336)=הלוואות!$F$19,הלוואות!$G$19,0),0),0)+IF(A336&gt;=הלוואות!$D$20,IF(מרכז!A336&lt;=הלוואות!$E$20,IF(DAY(מרכז!A336)=הלוואות!$F$20,הלוואות!$G$20,0),0),0)+IF(A336&gt;=הלוואות!$D$21,IF(מרכז!A336&lt;=הלוואות!$E$21,IF(DAY(מרכז!A336)=הלוואות!$F$21,הלוואות!$G$21,0),0),0)+IF(A336&gt;=הלוואות!$D$22,IF(מרכז!A336&lt;=הלוואות!$E$22,IF(DAY(מרכז!A336)=הלוואות!$F$22,הלוואות!$G$22,0),0),0)+IF(A336&gt;=הלוואות!$D$23,IF(מרכז!A336&lt;=הלוואות!$E$23,IF(DAY(מרכז!A336)=הלוואות!$F$23,הלוואות!$G$23,0),0),0)+IF(A336&gt;=הלוואות!$D$24,IF(מרכז!A336&lt;=הלוואות!$E$24,IF(DAY(מרכז!A336)=הלוואות!$F$24,הלוואות!$G$24,0),0),0)+IF(A336&gt;=הלוואות!$D$25,IF(מרכז!A336&lt;=הלוואות!$E$25,IF(DAY(מרכז!A336)=הלוואות!$F$25,הלוואות!$G$25,0),0),0)+IF(A336&gt;=הלוואות!$D$26,IF(מרכז!A336&lt;=הלוואות!$E$26,IF(DAY(מרכז!A336)=הלוואות!$F$26,הלוואות!$G$26,0),0),0)+IF(A336&gt;=הלוואות!$D$27,IF(מרכז!A336&lt;=הלוואות!$E$27,IF(DAY(מרכז!A336)=הלוואות!$F$27,הלוואות!$G$27,0),0),0)+IF(A336&gt;=הלוואות!$D$28,IF(מרכז!A336&lt;=הלוואות!$E$28,IF(DAY(מרכז!A336)=הלוואות!$F$28,הלוואות!$G$28,0),0),0)+IF(A336&gt;=הלוואות!$D$29,IF(מרכז!A336&lt;=הלוואות!$E$29,IF(DAY(מרכז!A336)=הלוואות!$F$29,הלוואות!$G$29,0),0),0)+IF(A336&gt;=הלוואות!$D$30,IF(מרכז!A336&lt;=הלוואות!$E$30,IF(DAY(מרכז!A336)=הלוואות!$F$30,הלוואות!$G$30,0),0),0)+IF(A336&gt;=הלוואות!$D$31,IF(מרכז!A336&lt;=הלוואות!$E$31,IF(DAY(מרכז!A336)=הלוואות!$F$31,הלוואות!$G$31,0),0),0)+IF(A336&gt;=הלוואות!$D$32,IF(מרכז!A336&lt;=הלוואות!$E$32,IF(DAY(מרכז!A336)=הלוואות!$F$32,הלוואות!$G$32,0),0),0)+IF(A336&gt;=הלוואות!$D$33,IF(מרכז!A336&lt;=הלוואות!$E$33,IF(DAY(מרכז!A336)=הלוואות!$F$33,הלוואות!$G$33,0),0),0)+IF(A336&gt;=הלוואות!$D$34,IF(מרכז!A336&lt;=הלוואות!$E$34,IF(DAY(מרכז!A336)=הלוואות!$F$34,הלוואות!$G$34,0),0),0)</f>
        <v>0</v>
      </c>
      <c r="E336" s="93">
        <f>SUMIF(הלוואות!$D$46:$D$65,מרכז!A336,הלוואות!$E$46:$E$65)</f>
        <v>0</v>
      </c>
      <c r="F336" s="93">
        <f>SUMIF(נכנסים!$A$5:$A$5890,מרכז!A336,נכנסים!$B$5:$B$5890)</f>
        <v>0</v>
      </c>
      <c r="G336" s="94"/>
      <c r="H336" s="94"/>
      <c r="I336" s="94"/>
      <c r="J336" s="99">
        <f t="shared" si="5"/>
        <v>50000</v>
      </c>
    </row>
    <row r="337" spans="1:10">
      <c r="A337" s="153">
        <v>45990</v>
      </c>
      <c r="B337" s="93">
        <f>SUMIF(יוצאים!$A$5:$A$5835,מרכז!A337,יוצאים!$D$5:$D$5835)</f>
        <v>0</v>
      </c>
      <c r="C337" s="93">
        <f>HLOOKUP(DAY($A337),'טב.הו"ק'!$G$4:$AK$162,'טב.הו"ק'!$A$162+2,FALSE)</f>
        <v>0</v>
      </c>
      <c r="D337" s="93">
        <f>IF(A337&gt;=הלוואות!$D$5,IF(מרכז!A337&lt;=הלוואות!$E$5,IF(DAY(מרכז!A337)=הלוואות!$F$5,הלוואות!$G$5,0),0),0)+IF(A337&gt;=הלוואות!$D$6,IF(מרכז!A337&lt;=הלוואות!$E$6,IF(DAY(מרכז!A337)=הלוואות!$F$6,הלוואות!$G$6,0),0),0)+IF(A337&gt;=הלוואות!$D$7,IF(מרכז!A337&lt;=הלוואות!$E$7,IF(DAY(מרכז!A337)=הלוואות!$F$7,הלוואות!$G$7,0),0),0)+IF(A337&gt;=הלוואות!$D$8,IF(מרכז!A337&lt;=הלוואות!$E$8,IF(DAY(מרכז!A337)=הלוואות!$F$8,הלוואות!$G$8,0),0),0)+IF(A337&gt;=הלוואות!$D$9,IF(מרכז!A337&lt;=הלוואות!$E$9,IF(DAY(מרכז!A337)=הלוואות!$F$9,הלוואות!$G$9,0),0),0)+IF(A337&gt;=הלוואות!$D$10,IF(מרכז!A337&lt;=הלוואות!$E$10,IF(DAY(מרכז!A337)=הלוואות!$F$10,הלוואות!$G$10,0),0),0)+IF(A337&gt;=הלוואות!$D$11,IF(מרכז!A337&lt;=הלוואות!$E$11,IF(DAY(מרכז!A337)=הלוואות!$F$11,הלוואות!$G$11,0),0),0)+IF(A337&gt;=הלוואות!$D$12,IF(מרכז!A337&lt;=הלוואות!$E$12,IF(DAY(מרכז!A337)=הלוואות!$F$12,הלוואות!$G$12,0),0),0)+IF(A337&gt;=הלוואות!$D$13,IF(מרכז!A337&lt;=הלוואות!$E$13,IF(DAY(מרכז!A337)=הלוואות!$F$13,הלוואות!$G$13,0),0),0)+IF(A337&gt;=הלוואות!$D$14,IF(מרכז!A337&lt;=הלוואות!$E$14,IF(DAY(מרכז!A337)=הלוואות!$F$14,הלוואות!$G$14,0),0),0)+IF(A337&gt;=הלוואות!$D$15,IF(מרכז!A337&lt;=הלוואות!$E$15,IF(DAY(מרכז!A337)=הלוואות!$F$15,הלוואות!$G$15,0),0),0)+IF(A337&gt;=הלוואות!$D$16,IF(מרכז!A337&lt;=הלוואות!$E$16,IF(DAY(מרכז!A337)=הלוואות!$F$16,הלוואות!$G$16,0),0),0)+IF(A337&gt;=הלוואות!$D$17,IF(מרכז!A337&lt;=הלוואות!$E$17,IF(DAY(מרכז!A337)=הלוואות!$F$17,הלוואות!$G$17,0),0),0)+IF(A337&gt;=הלוואות!$D$18,IF(מרכז!A337&lt;=הלוואות!$E$18,IF(DAY(מרכז!A337)=הלוואות!$F$18,הלוואות!$G$18,0),0),0)+IF(A337&gt;=הלוואות!$D$19,IF(מרכז!A337&lt;=הלוואות!$E$19,IF(DAY(מרכז!A337)=הלוואות!$F$19,הלוואות!$G$19,0),0),0)+IF(A337&gt;=הלוואות!$D$20,IF(מרכז!A337&lt;=הלוואות!$E$20,IF(DAY(מרכז!A337)=הלוואות!$F$20,הלוואות!$G$20,0),0),0)+IF(A337&gt;=הלוואות!$D$21,IF(מרכז!A337&lt;=הלוואות!$E$21,IF(DAY(מרכז!A337)=הלוואות!$F$21,הלוואות!$G$21,0),0),0)+IF(A337&gt;=הלוואות!$D$22,IF(מרכז!A337&lt;=הלוואות!$E$22,IF(DAY(מרכז!A337)=הלוואות!$F$22,הלוואות!$G$22,0),0),0)+IF(A337&gt;=הלוואות!$D$23,IF(מרכז!A337&lt;=הלוואות!$E$23,IF(DAY(מרכז!A337)=הלוואות!$F$23,הלוואות!$G$23,0),0),0)+IF(A337&gt;=הלוואות!$D$24,IF(מרכז!A337&lt;=הלוואות!$E$24,IF(DAY(מרכז!A337)=הלוואות!$F$24,הלוואות!$G$24,0),0),0)+IF(A337&gt;=הלוואות!$D$25,IF(מרכז!A337&lt;=הלוואות!$E$25,IF(DAY(מרכז!A337)=הלוואות!$F$25,הלוואות!$G$25,0),0),0)+IF(A337&gt;=הלוואות!$D$26,IF(מרכז!A337&lt;=הלוואות!$E$26,IF(DAY(מרכז!A337)=הלוואות!$F$26,הלוואות!$G$26,0),0),0)+IF(A337&gt;=הלוואות!$D$27,IF(מרכז!A337&lt;=הלוואות!$E$27,IF(DAY(מרכז!A337)=הלוואות!$F$27,הלוואות!$G$27,0),0),0)+IF(A337&gt;=הלוואות!$D$28,IF(מרכז!A337&lt;=הלוואות!$E$28,IF(DAY(מרכז!A337)=הלוואות!$F$28,הלוואות!$G$28,0),0),0)+IF(A337&gt;=הלוואות!$D$29,IF(מרכז!A337&lt;=הלוואות!$E$29,IF(DAY(מרכז!A337)=הלוואות!$F$29,הלוואות!$G$29,0),0),0)+IF(A337&gt;=הלוואות!$D$30,IF(מרכז!A337&lt;=הלוואות!$E$30,IF(DAY(מרכז!A337)=הלוואות!$F$30,הלוואות!$G$30,0),0),0)+IF(A337&gt;=הלוואות!$D$31,IF(מרכז!A337&lt;=הלוואות!$E$31,IF(DAY(מרכז!A337)=הלוואות!$F$31,הלוואות!$G$31,0),0),0)+IF(A337&gt;=הלוואות!$D$32,IF(מרכז!A337&lt;=הלוואות!$E$32,IF(DAY(מרכז!A337)=הלוואות!$F$32,הלוואות!$G$32,0),0),0)+IF(A337&gt;=הלוואות!$D$33,IF(מרכז!A337&lt;=הלוואות!$E$33,IF(DAY(מרכז!A337)=הלוואות!$F$33,הלוואות!$G$33,0),0),0)+IF(A337&gt;=הלוואות!$D$34,IF(מרכז!A337&lt;=הלוואות!$E$34,IF(DAY(מרכז!A337)=הלוואות!$F$34,הלוואות!$G$34,0),0),0)</f>
        <v>0</v>
      </c>
      <c r="E337" s="93">
        <f>SUMIF(הלוואות!$D$46:$D$65,מרכז!A337,הלוואות!$E$46:$E$65)</f>
        <v>0</v>
      </c>
      <c r="F337" s="93">
        <f>SUMIF(נכנסים!$A$5:$A$5890,מרכז!A337,נכנסים!$B$5:$B$5890)</f>
        <v>0</v>
      </c>
      <c r="G337" s="94"/>
      <c r="H337" s="94"/>
      <c r="I337" s="94"/>
      <c r="J337" s="99">
        <f t="shared" si="5"/>
        <v>50000</v>
      </c>
    </row>
    <row r="338" spans="1:10">
      <c r="A338" s="153">
        <v>45991</v>
      </c>
      <c r="B338" s="93">
        <f>SUMIF(יוצאים!$A$5:$A$5835,מרכז!A338,יוצאים!$D$5:$D$5835)</f>
        <v>0</v>
      </c>
      <c r="C338" s="93">
        <f>HLOOKUP(DAY($A338),'טב.הו"ק'!$G$4:$AK$162,'טב.הו"ק'!$A$162+2,FALSE)</f>
        <v>0</v>
      </c>
      <c r="D338" s="93">
        <f>IF(A338&gt;=הלוואות!$D$5,IF(מרכז!A338&lt;=הלוואות!$E$5,IF(DAY(מרכז!A338)=הלוואות!$F$5,הלוואות!$G$5,0),0),0)+IF(A338&gt;=הלוואות!$D$6,IF(מרכז!A338&lt;=הלוואות!$E$6,IF(DAY(מרכז!A338)=הלוואות!$F$6,הלוואות!$G$6,0),0),0)+IF(A338&gt;=הלוואות!$D$7,IF(מרכז!A338&lt;=הלוואות!$E$7,IF(DAY(מרכז!A338)=הלוואות!$F$7,הלוואות!$G$7,0),0),0)+IF(A338&gt;=הלוואות!$D$8,IF(מרכז!A338&lt;=הלוואות!$E$8,IF(DAY(מרכז!A338)=הלוואות!$F$8,הלוואות!$G$8,0),0),0)+IF(A338&gt;=הלוואות!$D$9,IF(מרכז!A338&lt;=הלוואות!$E$9,IF(DAY(מרכז!A338)=הלוואות!$F$9,הלוואות!$G$9,0),0),0)+IF(A338&gt;=הלוואות!$D$10,IF(מרכז!A338&lt;=הלוואות!$E$10,IF(DAY(מרכז!A338)=הלוואות!$F$10,הלוואות!$G$10,0),0),0)+IF(A338&gt;=הלוואות!$D$11,IF(מרכז!A338&lt;=הלוואות!$E$11,IF(DAY(מרכז!A338)=הלוואות!$F$11,הלוואות!$G$11,0),0),0)+IF(A338&gt;=הלוואות!$D$12,IF(מרכז!A338&lt;=הלוואות!$E$12,IF(DAY(מרכז!A338)=הלוואות!$F$12,הלוואות!$G$12,0),0),0)+IF(A338&gt;=הלוואות!$D$13,IF(מרכז!A338&lt;=הלוואות!$E$13,IF(DAY(מרכז!A338)=הלוואות!$F$13,הלוואות!$G$13,0),0),0)+IF(A338&gt;=הלוואות!$D$14,IF(מרכז!A338&lt;=הלוואות!$E$14,IF(DAY(מרכז!A338)=הלוואות!$F$14,הלוואות!$G$14,0),0),0)+IF(A338&gt;=הלוואות!$D$15,IF(מרכז!A338&lt;=הלוואות!$E$15,IF(DAY(מרכז!A338)=הלוואות!$F$15,הלוואות!$G$15,0),0),0)+IF(A338&gt;=הלוואות!$D$16,IF(מרכז!A338&lt;=הלוואות!$E$16,IF(DAY(מרכז!A338)=הלוואות!$F$16,הלוואות!$G$16,0),0),0)+IF(A338&gt;=הלוואות!$D$17,IF(מרכז!A338&lt;=הלוואות!$E$17,IF(DAY(מרכז!A338)=הלוואות!$F$17,הלוואות!$G$17,0),0),0)+IF(A338&gt;=הלוואות!$D$18,IF(מרכז!A338&lt;=הלוואות!$E$18,IF(DAY(מרכז!A338)=הלוואות!$F$18,הלוואות!$G$18,0),0),0)+IF(A338&gt;=הלוואות!$D$19,IF(מרכז!A338&lt;=הלוואות!$E$19,IF(DAY(מרכז!A338)=הלוואות!$F$19,הלוואות!$G$19,0),0),0)+IF(A338&gt;=הלוואות!$D$20,IF(מרכז!A338&lt;=הלוואות!$E$20,IF(DAY(מרכז!A338)=הלוואות!$F$20,הלוואות!$G$20,0),0),0)+IF(A338&gt;=הלוואות!$D$21,IF(מרכז!A338&lt;=הלוואות!$E$21,IF(DAY(מרכז!A338)=הלוואות!$F$21,הלוואות!$G$21,0),0),0)+IF(A338&gt;=הלוואות!$D$22,IF(מרכז!A338&lt;=הלוואות!$E$22,IF(DAY(מרכז!A338)=הלוואות!$F$22,הלוואות!$G$22,0),0),0)+IF(A338&gt;=הלוואות!$D$23,IF(מרכז!A338&lt;=הלוואות!$E$23,IF(DAY(מרכז!A338)=הלוואות!$F$23,הלוואות!$G$23,0),0),0)+IF(A338&gt;=הלוואות!$D$24,IF(מרכז!A338&lt;=הלוואות!$E$24,IF(DAY(מרכז!A338)=הלוואות!$F$24,הלוואות!$G$24,0),0),0)+IF(A338&gt;=הלוואות!$D$25,IF(מרכז!A338&lt;=הלוואות!$E$25,IF(DAY(מרכז!A338)=הלוואות!$F$25,הלוואות!$G$25,0),0),0)+IF(A338&gt;=הלוואות!$D$26,IF(מרכז!A338&lt;=הלוואות!$E$26,IF(DAY(מרכז!A338)=הלוואות!$F$26,הלוואות!$G$26,0),0),0)+IF(A338&gt;=הלוואות!$D$27,IF(מרכז!A338&lt;=הלוואות!$E$27,IF(DAY(מרכז!A338)=הלוואות!$F$27,הלוואות!$G$27,0),0),0)+IF(A338&gt;=הלוואות!$D$28,IF(מרכז!A338&lt;=הלוואות!$E$28,IF(DAY(מרכז!A338)=הלוואות!$F$28,הלוואות!$G$28,0),0),0)+IF(A338&gt;=הלוואות!$D$29,IF(מרכז!A338&lt;=הלוואות!$E$29,IF(DAY(מרכז!A338)=הלוואות!$F$29,הלוואות!$G$29,0),0),0)+IF(A338&gt;=הלוואות!$D$30,IF(מרכז!A338&lt;=הלוואות!$E$30,IF(DAY(מרכז!A338)=הלוואות!$F$30,הלוואות!$G$30,0),0),0)+IF(A338&gt;=הלוואות!$D$31,IF(מרכז!A338&lt;=הלוואות!$E$31,IF(DAY(מרכז!A338)=הלוואות!$F$31,הלוואות!$G$31,0),0),0)+IF(A338&gt;=הלוואות!$D$32,IF(מרכז!A338&lt;=הלוואות!$E$32,IF(DAY(מרכז!A338)=הלוואות!$F$32,הלוואות!$G$32,0),0),0)+IF(A338&gt;=הלוואות!$D$33,IF(מרכז!A338&lt;=הלוואות!$E$33,IF(DAY(מרכז!A338)=הלוואות!$F$33,הלוואות!$G$33,0),0),0)+IF(A338&gt;=הלוואות!$D$34,IF(מרכז!A338&lt;=הלוואות!$E$34,IF(DAY(מרכז!A338)=הלוואות!$F$34,הלוואות!$G$34,0),0),0)</f>
        <v>0</v>
      </c>
      <c r="E338" s="93">
        <f>SUMIF(הלוואות!$D$46:$D$65,מרכז!A338,הלוואות!$E$46:$E$65)</f>
        <v>0</v>
      </c>
      <c r="F338" s="93">
        <f>SUMIF(נכנסים!$A$5:$A$5890,מרכז!A338,נכנסים!$B$5:$B$5890)</f>
        <v>0</v>
      </c>
      <c r="G338" s="94"/>
      <c r="H338" s="94"/>
      <c r="I338" s="94"/>
      <c r="J338" s="99">
        <f t="shared" si="5"/>
        <v>50000</v>
      </c>
    </row>
    <row r="339" spans="1:10">
      <c r="A339" s="153">
        <v>45992</v>
      </c>
      <c r="B339" s="93">
        <f>SUMIF(יוצאים!$A$5:$A$5835,מרכז!A339,יוצאים!$D$5:$D$5835)</f>
        <v>0</v>
      </c>
      <c r="C339" s="93">
        <f>HLOOKUP(DAY($A339),'טב.הו"ק'!$G$4:$AK$162,'טב.הו"ק'!$A$162+2,FALSE)</f>
        <v>0</v>
      </c>
      <c r="D339" s="93">
        <f>IF(A339&gt;=הלוואות!$D$5,IF(מרכז!A339&lt;=הלוואות!$E$5,IF(DAY(מרכז!A339)=הלוואות!$F$5,הלוואות!$G$5,0),0),0)+IF(A339&gt;=הלוואות!$D$6,IF(מרכז!A339&lt;=הלוואות!$E$6,IF(DAY(מרכז!A339)=הלוואות!$F$6,הלוואות!$G$6,0),0),0)+IF(A339&gt;=הלוואות!$D$7,IF(מרכז!A339&lt;=הלוואות!$E$7,IF(DAY(מרכז!A339)=הלוואות!$F$7,הלוואות!$G$7,0),0),0)+IF(A339&gt;=הלוואות!$D$8,IF(מרכז!A339&lt;=הלוואות!$E$8,IF(DAY(מרכז!A339)=הלוואות!$F$8,הלוואות!$G$8,0),0),0)+IF(A339&gt;=הלוואות!$D$9,IF(מרכז!A339&lt;=הלוואות!$E$9,IF(DAY(מרכז!A339)=הלוואות!$F$9,הלוואות!$G$9,0),0),0)+IF(A339&gt;=הלוואות!$D$10,IF(מרכז!A339&lt;=הלוואות!$E$10,IF(DAY(מרכז!A339)=הלוואות!$F$10,הלוואות!$G$10,0),0),0)+IF(A339&gt;=הלוואות!$D$11,IF(מרכז!A339&lt;=הלוואות!$E$11,IF(DAY(מרכז!A339)=הלוואות!$F$11,הלוואות!$G$11,0),0),0)+IF(A339&gt;=הלוואות!$D$12,IF(מרכז!A339&lt;=הלוואות!$E$12,IF(DAY(מרכז!A339)=הלוואות!$F$12,הלוואות!$G$12,0),0),0)+IF(A339&gt;=הלוואות!$D$13,IF(מרכז!A339&lt;=הלוואות!$E$13,IF(DAY(מרכז!A339)=הלוואות!$F$13,הלוואות!$G$13,0),0),0)+IF(A339&gt;=הלוואות!$D$14,IF(מרכז!A339&lt;=הלוואות!$E$14,IF(DAY(מרכז!A339)=הלוואות!$F$14,הלוואות!$G$14,0),0),0)+IF(A339&gt;=הלוואות!$D$15,IF(מרכז!A339&lt;=הלוואות!$E$15,IF(DAY(מרכז!A339)=הלוואות!$F$15,הלוואות!$G$15,0),0),0)+IF(A339&gt;=הלוואות!$D$16,IF(מרכז!A339&lt;=הלוואות!$E$16,IF(DAY(מרכז!A339)=הלוואות!$F$16,הלוואות!$G$16,0),0),0)+IF(A339&gt;=הלוואות!$D$17,IF(מרכז!A339&lt;=הלוואות!$E$17,IF(DAY(מרכז!A339)=הלוואות!$F$17,הלוואות!$G$17,0),0),0)+IF(A339&gt;=הלוואות!$D$18,IF(מרכז!A339&lt;=הלוואות!$E$18,IF(DAY(מרכז!A339)=הלוואות!$F$18,הלוואות!$G$18,0),0),0)+IF(A339&gt;=הלוואות!$D$19,IF(מרכז!A339&lt;=הלוואות!$E$19,IF(DAY(מרכז!A339)=הלוואות!$F$19,הלוואות!$G$19,0),0),0)+IF(A339&gt;=הלוואות!$D$20,IF(מרכז!A339&lt;=הלוואות!$E$20,IF(DAY(מרכז!A339)=הלוואות!$F$20,הלוואות!$G$20,0),0),0)+IF(A339&gt;=הלוואות!$D$21,IF(מרכז!A339&lt;=הלוואות!$E$21,IF(DAY(מרכז!A339)=הלוואות!$F$21,הלוואות!$G$21,0),0),0)+IF(A339&gt;=הלוואות!$D$22,IF(מרכז!A339&lt;=הלוואות!$E$22,IF(DAY(מרכז!A339)=הלוואות!$F$22,הלוואות!$G$22,0),0),0)+IF(A339&gt;=הלוואות!$D$23,IF(מרכז!A339&lt;=הלוואות!$E$23,IF(DAY(מרכז!A339)=הלוואות!$F$23,הלוואות!$G$23,0),0),0)+IF(A339&gt;=הלוואות!$D$24,IF(מרכז!A339&lt;=הלוואות!$E$24,IF(DAY(מרכז!A339)=הלוואות!$F$24,הלוואות!$G$24,0),0),0)+IF(A339&gt;=הלוואות!$D$25,IF(מרכז!A339&lt;=הלוואות!$E$25,IF(DAY(מרכז!A339)=הלוואות!$F$25,הלוואות!$G$25,0),0),0)+IF(A339&gt;=הלוואות!$D$26,IF(מרכז!A339&lt;=הלוואות!$E$26,IF(DAY(מרכז!A339)=הלוואות!$F$26,הלוואות!$G$26,0),0),0)+IF(A339&gt;=הלוואות!$D$27,IF(מרכז!A339&lt;=הלוואות!$E$27,IF(DAY(מרכז!A339)=הלוואות!$F$27,הלוואות!$G$27,0),0),0)+IF(A339&gt;=הלוואות!$D$28,IF(מרכז!A339&lt;=הלוואות!$E$28,IF(DAY(מרכז!A339)=הלוואות!$F$28,הלוואות!$G$28,0),0),0)+IF(A339&gt;=הלוואות!$D$29,IF(מרכז!A339&lt;=הלוואות!$E$29,IF(DAY(מרכז!A339)=הלוואות!$F$29,הלוואות!$G$29,0),0),0)+IF(A339&gt;=הלוואות!$D$30,IF(מרכז!A339&lt;=הלוואות!$E$30,IF(DAY(מרכז!A339)=הלוואות!$F$30,הלוואות!$G$30,0),0),0)+IF(A339&gt;=הלוואות!$D$31,IF(מרכז!A339&lt;=הלוואות!$E$31,IF(DAY(מרכז!A339)=הלוואות!$F$31,הלוואות!$G$31,0),0),0)+IF(A339&gt;=הלוואות!$D$32,IF(מרכז!A339&lt;=הלוואות!$E$32,IF(DAY(מרכז!A339)=הלוואות!$F$32,הלוואות!$G$32,0),0),0)+IF(A339&gt;=הלוואות!$D$33,IF(מרכז!A339&lt;=הלוואות!$E$33,IF(DAY(מרכז!A339)=הלוואות!$F$33,הלוואות!$G$33,0),0),0)+IF(A339&gt;=הלוואות!$D$34,IF(מרכז!A339&lt;=הלוואות!$E$34,IF(DAY(מרכז!A339)=הלוואות!$F$34,הלוואות!$G$34,0),0),0)</f>
        <v>0</v>
      </c>
      <c r="E339" s="93">
        <f>SUMIF(הלוואות!$D$46:$D$65,מרכז!A339,הלוואות!$E$46:$E$65)</f>
        <v>0</v>
      </c>
      <c r="F339" s="93">
        <f>SUMIF(נכנסים!$A$5:$A$5890,מרכז!A339,נכנסים!$B$5:$B$5890)</f>
        <v>0</v>
      </c>
      <c r="G339" s="94"/>
      <c r="H339" s="94"/>
      <c r="I339" s="94"/>
      <c r="J339" s="99">
        <f t="shared" si="5"/>
        <v>50000</v>
      </c>
    </row>
    <row r="340" spans="1:10">
      <c r="A340" s="153">
        <v>45993</v>
      </c>
      <c r="B340" s="93">
        <f>SUMIF(יוצאים!$A$5:$A$5835,מרכז!A340,יוצאים!$D$5:$D$5835)</f>
        <v>0</v>
      </c>
      <c r="C340" s="93">
        <f>HLOOKUP(DAY($A340),'טב.הו"ק'!$G$4:$AK$162,'טב.הו"ק'!$A$162+2,FALSE)</f>
        <v>0</v>
      </c>
      <c r="D340" s="93">
        <f>IF(A340&gt;=הלוואות!$D$5,IF(מרכז!A340&lt;=הלוואות!$E$5,IF(DAY(מרכז!A340)=הלוואות!$F$5,הלוואות!$G$5,0),0),0)+IF(A340&gt;=הלוואות!$D$6,IF(מרכז!A340&lt;=הלוואות!$E$6,IF(DAY(מרכז!A340)=הלוואות!$F$6,הלוואות!$G$6,0),0),0)+IF(A340&gt;=הלוואות!$D$7,IF(מרכז!A340&lt;=הלוואות!$E$7,IF(DAY(מרכז!A340)=הלוואות!$F$7,הלוואות!$G$7,0),0),0)+IF(A340&gt;=הלוואות!$D$8,IF(מרכז!A340&lt;=הלוואות!$E$8,IF(DAY(מרכז!A340)=הלוואות!$F$8,הלוואות!$G$8,0),0),0)+IF(A340&gt;=הלוואות!$D$9,IF(מרכז!A340&lt;=הלוואות!$E$9,IF(DAY(מרכז!A340)=הלוואות!$F$9,הלוואות!$G$9,0),0),0)+IF(A340&gt;=הלוואות!$D$10,IF(מרכז!A340&lt;=הלוואות!$E$10,IF(DAY(מרכז!A340)=הלוואות!$F$10,הלוואות!$G$10,0),0),0)+IF(A340&gt;=הלוואות!$D$11,IF(מרכז!A340&lt;=הלוואות!$E$11,IF(DAY(מרכז!A340)=הלוואות!$F$11,הלוואות!$G$11,0),0),0)+IF(A340&gt;=הלוואות!$D$12,IF(מרכז!A340&lt;=הלוואות!$E$12,IF(DAY(מרכז!A340)=הלוואות!$F$12,הלוואות!$G$12,0),0),0)+IF(A340&gt;=הלוואות!$D$13,IF(מרכז!A340&lt;=הלוואות!$E$13,IF(DAY(מרכז!A340)=הלוואות!$F$13,הלוואות!$G$13,0),0),0)+IF(A340&gt;=הלוואות!$D$14,IF(מרכז!A340&lt;=הלוואות!$E$14,IF(DAY(מרכז!A340)=הלוואות!$F$14,הלוואות!$G$14,0),0),0)+IF(A340&gt;=הלוואות!$D$15,IF(מרכז!A340&lt;=הלוואות!$E$15,IF(DAY(מרכז!A340)=הלוואות!$F$15,הלוואות!$G$15,0),0),0)+IF(A340&gt;=הלוואות!$D$16,IF(מרכז!A340&lt;=הלוואות!$E$16,IF(DAY(מרכז!A340)=הלוואות!$F$16,הלוואות!$G$16,0),0),0)+IF(A340&gt;=הלוואות!$D$17,IF(מרכז!A340&lt;=הלוואות!$E$17,IF(DAY(מרכז!A340)=הלוואות!$F$17,הלוואות!$G$17,0),0),0)+IF(A340&gt;=הלוואות!$D$18,IF(מרכז!A340&lt;=הלוואות!$E$18,IF(DAY(מרכז!A340)=הלוואות!$F$18,הלוואות!$G$18,0),0),0)+IF(A340&gt;=הלוואות!$D$19,IF(מרכז!A340&lt;=הלוואות!$E$19,IF(DAY(מרכז!A340)=הלוואות!$F$19,הלוואות!$G$19,0),0),0)+IF(A340&gt;=הלוואות!$D$20,IF(מרכז!A340&lt;=הלוואות!$E$20,IF(DAY(מרכז!A340)=הלוואות!$F$20,הלוואות!$G$20,0),0),0)+IF(A340&gt;=הלוואות!$D$21,IF(מרכז!A340&lt;=הלוואות!$E$21,IF(DAY(מרכז!A340)=הלוואות!$F$21,הלוואות!$G$21,0),0),0)+IF(A340&gt;=הלוואות!$D$22,IF(מרכז!A340&lt;=הלוואות!$E$22,IF(DAY(מרכז!A340)=הלוואות!$F$22,הלוואות!$G$22,0),0),0)+IF(A340&gt;=הלוואות!$D$23,IF(מרכז!A340&lt;=הלוואות!$E$23,IF(DAY(מרכז!A340)=הלוואות!$F$23,הלוואות!$G$23,0),0),0)+IF(A340&gt;=הלוואות!$D$24,IF(מרכז!A340&lt;=הלוואות!$E$24,IF(DAY(מרכז!A340)=הלוואות!$F$24,הלוואות!$G$24,0),0),0)+IF(A340&gt;=הלוואות!$D$25,IF(מרכז!A340&lt;=הלוואות!$E$25,IF(DAY(מרכז!A340)=הלוואות!$F$25,הלוואות!$G$25,0),0),0)+IF(A340&gt;=הלוואות!$D$26,IF(מרכז!A340&lt;=הלוואות!$E$26,IF(DAY(מרכז!A340)=הלוואות!$F$26,הלוואות!$G$26,0),0),0)+IF(A340&gt;=הלוואות!$D$27,IF(מרכז!A340&lt;=הלוואות!$E$27,IF(DAY(מרכז!A340)=הלוואות!$F$27,הלוואות!$G$27,0),0),0)+IF(A340&gt;=הלוואות!$D$28,IF(מרכז!A340&lt;=הלוואות!$E$28,IF(DAY(מרכז!A340)=הלוואות!$F$28,הלוואות!$G$28,0),0),0)+IF(A340&gt;=הלוואות!$D$29,IF(מרכז!A340&lt;=הלוואות!$E$29,IF(DAY(מרכז!A340)=הלוואות!$F$29,הלוואות!$G$29,0),0),0)+IF(A340&gt;=הלוואות!$D$30,IF(מרכז!A340&lt;=הלוואות!$E$30,IF(DAY(מרכז!A340)=הלוואות!$F$30,הלוואות!$G$30,0),0),0)+IF(A340&gt;=הלוואות!$D$31,IF(מרכז!A340&lt;=הלוואות!$E$31,IF(DAY(מרכז!A340)=הלוואות!$F$31,הלוואות!$G$31,0),0),0)+IF(A340&gt;=הלוואות!$D$32,IF(מרכז!A340&lt;=הלוואות!$E$32,IF(DAY(מרכז!A340)=הלוואות!$F$32,הלוואות!$G$32,0),0),0)+IF(A340&gt;=הלוואות!$D$33,IF(מרכז!A340&lt;=הלוואות!$E$33,IF(DAY(מרכז!A340)=הלוואות!$F$33,הלוואות!$G$33,0),0),0)+IF(A340&gt;=הלוואות!$D$34,IF(מרכז!A340&lt;=הלוואות!$E$34,IF(DAY(מרכז!A340)=הלוואות!$F$34,הלוואות!$G$34,0),0),0)</f>
        <v>0</v>
      </c>
      <c r="E340" s="93">
        <f>SUMIF(הלוואות!$D$46:$D$65,מרכז!A340,הלוואות!$E$46:$E$65)</f>
        <v>0</v>
      </c>
      <c r="F340" s="93">
        <f>SUMIF(נכנסים!$A$5:$A$5890,מרכז!A340,נכנסים!$B$5:$B$5890)</f>
        <v>0</v>
      </c>
      <c r="G340" s="94"/>
      <c r="H340" s="94"/>
      <c r="I340" s="94"/>
      <c r="J340" s="99">
        <f t="shared" si="5"/>
        <v>50000</v>
      </c>
    </row>
    <row r="341" spans="1:10">
      <c r="A341" s="153">
        <v>45994</v>
      </c>
      <c r="B341" s="93">
        <f>SUMIF(יוצאים!$A$5:$A$5835,מרכז!A341,יוצאים!$D$5:$D$5835)</f>
        <v>0</v>
      </c>
      <c r="C341" s="93">
        <f>HLOOKUP(DAY($A341),'טב.הו"ק'!$G$4:$AK$162,'טב.הו"ק'!$A$162+2,FALSE)</f>
        <v>0</v>
      </c>
      <c r="D341" s="93">
        <f>IF(A341&gt;=הלוואות!$D$5,IF(מרכז!A341&lt;=הלוואות!$E$5,IF(DAY(מרכז!A341)=הלוואות!$F$5,הלוואות!$G$5,0),0),0)+IF(A341&gt;=הלוואות!$D$6,IF(מרכז!A341&lt;=הלוואות!$E$6,IF(DAY(מרכז!A341)=הלוואות!$F$6,הלוואות!$G$6,0),0),0)+IF(A341&gt;=הלוואות!$D$7,IF(מרכז!A341&lt;=הלוואות!$E$7,IF(DAY(מרכז!A341)=הלוואות!$F$7,הלוואות!$G$7,0),0),0)+IF(A341&gt;=הלוואות!$D$8,IF(מרכז!A341&lt;=הלוואות!$E$8,IF(DAY(מרכז!A341)=הלוואות!$F$8,הלוואות!$G$8,0),0),0)+IF(A341&gt;=הלוואות!$D$9,IF(מרכז!A341&lt;=הלוואות!$E$9,IF(DAY(מרכז!A341)=הלוואות!$F$9,הלוואות!$G$9,0),0),0)+IF(A341&gt;=הלוואות!$D$10,IF(מרכז!A341&lt;=הלוואות!$E$10,IF(DAY(מרכז!A341)=הלוואות!$F$10,הלוואות!$G$10,0),0),0)+IF(A341&gt;=הלוואות!$D$11,IF(מרכז!A341&lt;=הלוואות!$E$11,IF(DAY(מרכז!A341)=הלוואות!$F$11,הלוואות!$G$11,0),0),0)+IF(A341&gt;=הלוואות!$D$12,IF(מרכז!A341&lt;=הלוואות!$E$12,IF(DAY(מרכז!A341)=הלוואות!$F$12,הלוואות!$G$12,0),0),0)+IF(A341&gt;=הלוואות!$D$13,IF(מרכז!A341&lt;=הלוואות!$E$13,IF(DAY(מרכז!A341)=הלוואות!$F$13,הלוואות!$G$13,0),0),0)+IF(A341&gt;=הלוואות!$D$14,IF(מרכז!A341&lt;=הלוואות!$E$14,IF(DAY(מרכז!A341)=הלוואות!$F$14,הלוואות!$G$14,0),0),0)+IF(A341&gt;=הלוואות!$D$15,IF(מרכז!A341&lt;=הלוואות!$E$15,IF(DAY(מרכז!A341)=הלוואות!$F$15,הלוואות!$G$15,0),0),0)+IF(A341&gt;=הלוואות!$D$16,IF(מרכז!A341&lt;=הלוואות!$E$16,IF(DAY(מרכז!A341)=הלוואות!$F$16,הלוואות!$G$16,0),0),0)+IF(A341&gt;=הלוואות!$D$17,IF(מרכז!A341&lt;=הלוואות!$E$17,IF(DAY(מרכז!A341)=הלוואות!$F$17,הלוואות!$G$17,0),0),0)+IF(A341&gt;=הלוואות!$D$18,IF(מרכז!A341&lt;=הלוואות!$E$18,IF(DAY(מרכז!A341)=הלוואות!$F$18,הלוואות!$G$18,0),0),0)+IF(A341&gt;=הלוואות!$D$19,IF(מרכז!A341&lt;=הלוואות!$E$19,IF(DAY(מרכז!A341)=הלוואות!$F$19,הלוואות!$G$19,0),0),0)+IF(A341&gt;=הלוואות!$D$20,IF(מרכז!A341&lt;=הלוואות!$E$20,IF(DAY(מרכז!A341)=הלוואות!$F$20,הלוואות!$G$20,0),0),0)+IF(A341&gt;=הלוואות!$D$21,IF(מרכז!A341&lt;=הלוואות!$E$21,IF(DAY(מרכז!A341)=הלוואות!$F$21,הלוואות!$G$21,0),0),0)+IF(A341&gt;=הלוואות!$D$22,IF(מרכז!A341&lt;=הלוואות!$E$22,IF(DAY(מרכז!A341)=הלוואות!$F$22,הלוואות!$G$22,0),0),0)+IF(A341&gt;=הלוואות!$D$23,IF(מרכז!A341&lt;=הלוואות!$E$23,IF(DAY(מרכז!A341)=הלוואות!$F$23,הלוואות!$G$23,0),0),0)+IF(A341&gt;=הלוואות!$D$24,IF(מרכז!A341&lt;=הלוואות!$E$24,IF(DAY(מרכז!A341)=הלוואות!$F$24,הלוואות!$G$24,0),0),0)+IF(A341&gt;=הלוואות!$D$25,IF(מרכז!A341&lt;=הלוואות!$E$25,IF(DAY(מרכז!A341)=הלוואות!$F$25,הלוואות!$G$25,0),0),0)+IF(A341&gt;=הלוואות!$D$26,IF(מרכז!A341&lt;=הלוואות!$E$26,IF(DAY(מרכז!A341)=הלוואות!$F$26,הלוואות!$G$26,0),0),0)+IF(A341&gt;=הלוואות!$D$27,IF(מרכז!A341&lt;=הלוואות!$E$27,IF(DAY(מרכז!A341)=הלוואות!$F$27,הלוואות!$G$27,0),0),0)+IF(A341&gt;=הלוואות!$D$28,IF(מרכז!A341&lt;=הלוואות!$E$28,IF(DAY(מרכז!A341)=הלוואות!$F$28,הלוואות!$G$28,0),0),0)+IF(A341&gt;=הלוואות!$D$29,IF(מרכז!A341&lt;=הלוואות!$E$29,IF(DAY(מרכז!A341)=הלוואות!$F$29,הלוואות!$G$29,0),0),0)+IF(A341&gt;=הלוואות!$D$30,IF(מרכז!A341&lt;=הלוואות!$E$30,IF(DAY(מרכז!A341)=הלוואות!$F$30,הלוואות!$G$30,0),0),0)+IF(A341&gt;=הלוואות!$D$31,IF(מרכז!A341&lt;=הלוואות!$E$31,IF(DAY(מרכז!A341)=הלוואות!$F$31,הלוואות!$G$31,0),0),0)+IF(A341&gt;=הלוואות!$D$32,IF(מרכז!A341&lt;=הלוואות!$E$32,IF(DAY(מרכז!A341)=הלוואות!$F$32,הלוואות!$G$32,0),0),0)+IF(A341&gt;=הלוואות!$D$33,IF(מרכז!A341&lt;=הלוואות!$E$33,IF(DAY(מרכז!A341)=הלוואות!$F$33,הלוואות!$G$33,0),0),0)+IF(A341&gt;=הלוואות!$D$34,IF(מרכז!A341&lt;=הלוואות!$E$34,IF(DAY(מרכז!A341)=הלוואות!$F$34,הלוואות!$G$34,0),0),0)</f>
        <v>0</v>
      </c>
      <c r="E341" s="93">
        <f>SUMIF(הלוואות!$D$46:$D$65,מרכז!A341,הלוואות!$E$46:$E$65)</f>
        <v>0</v>
      </c>
      <c r="F341" s="93">
        <f>SUMIF(נכנסים!$A$5:$A$5890,מרכז!A341,נכנסים!$B$5:$B$5890)</f>
        <v>0</v>
      </c>
      <c r="G341" s="94"/>
      <c r="H341" s="94"/>
      <c r="I341" s="94"/>
      <c r="J341" s="99">
        <f t="shared" si="5"/>
        <v>50000</v>
      </c>
    </row>
    <row r="342" spans="1:10">
      <c r="A342" s="153">
        <v>45995</v>
      </c>
      <c r="B342" s="93">
        <f>SUMIF(יוצאים!$A$5:$A$5835,מרכז!A342,יוצאים!$D$5:$D$5835)</f>
        <v>0</v>
      </c>
      <c r="C342" s="93">
        <f>HLOOKUP(DAY($A342),'טב.הו"ק'!$G$4:$AK$162,'טב.הו"ק'!$A$162+2,FALSE)</f>
        <v>0</v>
      </c>
      <c r="D342" s="93">
        <f>IF(A342&gt;=הלוואות!$D$5,IF(מרכז!A342&lt;=הלוואות!$E$5,IF(DAY(מרכז!A342)=הלוואות!$F$5,הלוואות!$G$5,0),0),0)+IF(A342&gt;=הלוואות!$D$6,IF(מרכז!A342&lt;=הלוואות!$E$6,IF(DAY(מרכז!A342)=הלוואות!$F$6,הלוואות!$G$6,0),0),0)+IF(A342&gt;=הלוואות!$D$7,IF(מרכז!A342&lt;=הלוואות!$E$7,IF(DAY(מרכז!A342)=הלוואות!$F$7,הלוואות!$G$7,0),0),0)+IF(A342&gt;=הלוואות!$D$8,IF(מרכז!A342&lt;=הלוואות!$E$8,IF(DAY(מרכז!A342)=הלוואות!$F$8,הלוואות!$G$8,0),0),0)+IF(A342&gt;=הלוואות!$D$9,IF(מרכז!A342&lt;=הלוואות!$E$9,IF(DAY(מרכז!A342)=הלוואות!$F$9,הלוואות!$G$9,0),0),0)+IF(A342&gt;=הלוואות!$D$10,IF(מרכז!A342&lt;=הלוואות!$E$10,IF(DAY(מרכז!A342)=הלוואות!$F$10,הלוואות!$G$10,0),0),0)+IF(A342&gt;=הלוואות!$D$11,IF(מרכז!A342&lt;=הלוואות!$E$11,IF(DAY(מרכז!A342)=הלוואות!$F$11,הלוואות!$G$11,0),0),0)+IF(A342&gt;=הלוואות!$D$12,IF(מרכז!A342&lt;=הלוואות!$E$12,IF(DAY(מרכז!A342)=הלוואות!$F$12,הלוואות!$G$12,0),0),0)+IF(A342&gt;=הלוואות!$D$13,IF(מרכז!A342&lt;=הלוואות!$E$13,IF(DAY(מרכז!A342)=הלוואות!$F$13,הלוואות!$G$13,0),0),0)+IF(A342&gt;=הלוואות!$D$14,IF(מרכז!A342&lt;=הלוואות!$E$14,IF(DAY(מרכז!A342)=הלוואות!$F$14,הלוואות!$G$14,0),0),0)+IF(A342&gt;=הלוואות!$D$15,IF(מרכז!A342&lt;=הלוואות!$E$15,IF(DAY(מרכז!A342)=הלוואות!$F$15,הלוואות!$G$15,0),0),0)+IF(A342&gt;=הלוואות!$D$16,IF(מרכז!A342&lt;=הלוואות!$E$16,IF(DAY(מרכז!A342)=הלוואות!$F$16,הלוואות!$G$16,0),0),0)+IF(A342&gt;=הלוואות!$D$17,IF(מרכז!A342&lt;=הלוואות!$E$17,IF(DAY(מרכז!A342)=הלוואות!$F$17,הלוואות!$G$17,0),0),0)+IF(A342&gt;=הלוואות!$D$18,IF(מרכז!A342&lt;=הלוואות!$E$18,IF(DAY(מרכז!A342)=הלוואות!$F$18,הלוואות!$G$18,0),0),0)+IF(A342&gt;=הלוואות!$D$19,IF(מרכז!A342&lt;=הלוואות!$E$19,IF(DAY(מרכז!A342)=הלוואות!$F$19,הלוואות!$G$19,0),0),0)+IF(A342&gt;=הלוואות!$D$20,IF(מרכז!A342&lt;=הלוואות!$E$20,IF(DAY(מרכז!A342)=הלוואות!$F$20,הלוואות!$G$20,0),0),0)+IF(A342&gt;=הלוואות!$D$21,IF(מרכז!A342&lt;=הלוואות!$E$21,IF(DAY(מרכז!A342)=הלוואות!$F$21,הלוואות!$G$21,0),0),0)+IF(A342&gt;=הלוואות!$D$22,IF(מרכז!A342&lt;=הלוואות!$E$22,IF(DAY(מרכז!A342)=הלוואות!$F$22,הלוואות!$G$22,0),0),0)+IF(A342&gt;=הלוואות!$D$23,IF(מרכז!A342&lt;=הלוואות!$E$23,IF(DAY(מרכז!A342)=הלוואות!$F$23,הלוואות!$G$23,0),0),0)+IF(A342&gt;=הלוואות!$D$24,IF(מרכז!A342&lt;=הלוואות!$E$24,IF(DAY(מרכז!A342)=הלוואות!$F$24,הלוואות!$G$24,0),0),0)+IF(A342&gt;=הלוואות!$D$25,IF(מרכז!A342&lt;=הלוואות!$E$25,IF(DAY(מרכז!A342)=הלוואות!$F$25,הלוואות!$G$25,0),0),0)+IF(A342&gt;=הלוואות!$D$26,IF(מרכז!A342&lt;=הלוואות!$E$26,IF(DAY(מרכז!A342)=הלוואות!$F$26,הלוואות!$G$26,0),0),0)+IF(A342&gt;=הלוואות!$D$27,IF(מרכז!A342&lt;=הלוואות!$E$27,IF(DAY(מרכז!A342)=הלוואות!$F$27,הלוואות!$G$27,0),0),0)+IF(A342&gt;=הלוואות!$D$28,IF(מרכז!A342&lt;=הלוואות!$E$28,IF(DAY(מרכז!A342)=הלוואות!$F$28,הלוואות!$G$28,0),0),0)+IF(A342&gt;=הלוואות!$D$29,IF(מרכז!A342&lt;=הלוואות!$E$29,IF(DAY(מרכז!A342)=הלוואות!$F$29,הלוואות!$G$29,0),0),0)+IF(A342&gt;=הלוואות!$D$30,IF(מרכז!A342&lt;=הלוואות!$E$30,IF(DAY(מרכז!A342)=הלוואות!$F$30,הלוואות!$G$30,0),0),0)+IF(A342&gt;=הלוואות!$D$31,IF(מרכז!A342&lt;=הלוואות!$E$31,IF(DAY(מרכז!A342)=הלוואות!$F$31,הלוואות!$G$31,0),0),0)+IF(A342&gt;=הלוואות!$D$32,IF(מרכז!A342&lt;=הלוואות!$E$32,IF(DAY(מרכז!A342)=הלוואות!$F$32,הלוואות!$G$32,0),0),0)+IF(A342&gt;=הלוואות!$D$33,IF(מרכז!A342&lt;=הלוואות!$E$33,IF(DAY(מרכז!A342)=הלוואות!$F$33,הלוואות!$G$33,0),0),0)+IF(A342&gt;=הלוואות!$D$34,IF(מרכז!A342&lt;=הלוואות!$E$34,IF(DAY(מרכז!A342)=הלוואות!$F$34,הלוואות!$G$34,0),0),0)</f>
        <v>0</v>
      </c>
      <c r="E342" s="93">
        <f>SUMIF(הלוואות!$D$46:$D$65,מרכז!A342,הלוואות!$E$46:$E$65)</f>
        <v>0</v>
      </c>
      <c r="F342" s="93">
        <f>SUMIF(נכנסים!$A$5:$A$5890,מרכז!A342,נכנסים!$B$5:$B$5890)</f>
        <v>0</v>
      </c>
      <c r="G342" s="94"/>
      <c r="H342" s="94"/>
      <c r="I342" s="94"/>
      <c r="J342" s="99">
        <f t="shared" si="5"/>
        <v>50000</v>
      </c>
    </row>
    <row r="343" spans="1:10">
      <c r="A343" s="153">
        <v>45996</v>
      </c>
      <c r="B343" s="93">
        <f>SUMIF(יוצאים!$A$5:$A$5835,מרכז!A343,יוצאים!$D$5:$D$5835)</f>
        <v>0</v>
      </c>
      <c r="C343" s="93">
        <f>HLOOKUP(DAY($A343),'טב.הו"ק'!$G$4:$AK$162,'טב.הו"ק'!$A$162+2,FALSE)</f>
        <v>0</v>
      </c>
      <c r="D343" s="93">
        <f>IF(A343&gt;=הלוואות!$D$5,IF(מרכז!A343&lt;=הלוואות!$E$5,IF(DAY(מרכז!A343)=הלוואות!$F$5,הלוואות!$G$5,0),0),0)+IF(A343&gt;=הלוואות!$D$6,IF(מרכז!A343&lt;=הלוואות!$E$6,IF(DAY(מרכז!A343)=הלוואות!$F$6,הלוואות!$G$6,0),0),0)+IF(A343&gt;=הלוואות!$D$7,IF(מרכז!A343&lt;=הלוואות!$E$7,IF(DAY(מרכז!A343)=הלוואות!$F$7,הלוואות!$G$7,0),0),0)+IF(A343&gt;=הלוואות!$D$8,IF(מרכז!A343&lt;=הלוואות!$E$8,IF(DAY(מרכז!A343)=הלוואות!$F$8,הלוואות!$G$8,0),0),0)+IF(A343&gt;=הלוואות!$D$9,IF(מרכז!A343&lt;=הלוואות!$E$9,IF(DAY(מרכז!A343)=הלוואות!$F$9,הלוואות!$G$9,0),0),0)+IF(A343&gt;=הלוואות!$D$10,IF(מרכז!A343&lt;=הלוואות!$E$10,IF(DAY(מרכז!A343)=הלוואות!$F$10,הלוואות!$G$10,0),0),0)+IF(A343&gt;=הלוואות!$D$11,IF(מרכז!A343&lt;=הלוואות!$E$11,IF(DAY(מרכז!A343)=הלוואות!$F$11,הלוואות!$G$11,0),0),0)+IF(A343&gt;=הלוואות!$D$12,IF(מרכז!A343&lt;=הלוואות!$E$12,IF(DAY(מרכז!A343)=הלוואות!$F$12,הלוואות!$G$12,0),0),0)+IF(A343&gt;=הלוואות!$D$13,IF(מרכז!A343&lt;=הלוואות!$E$13,IF(DAY(מרכז!A343)=הלוואות!$F$13,הלוואות!$G$13,0),0),0)+IF(A343&gt;=הלוואות!$D$14,IF(מרכז!A343&lt;=הלוואות!$E$14,IF(DAY(מרכז!A343)=הלוואות!$F$14,הלוואות!$G$14,0),0),0)+IF(A343&gt;=הלוואות!$D$15,IF(מרכז!A343&lt;=הלוואות!$E$15,IF(DAY(מרכז!A343)=הלוואות!$F$15,הלוואות!$G$15,0),0),0)+IF(A343&gt;=הלוואות!$D$16,IF(מרכז!A343&lt;=הלוואות!$E$16,IF(DAY(מרכז!A343)=הלוואות!$F$16,הלוואות!$G$16,0),0),0)+IF(A343&gt;=הלוואות!$D$17,IF(מרכז!A343&lt;=הלוואות!$E$17,IF(DAY(מרכז!A343)=הלוואות!$F$17,הלוואות!$G$17,0),0),0)+IF(A343&gt;=הלוואות!$D$18,IF(מרכז!A343&lt;=הלוואות!$E$18,IF(DAY(מרכז!A343)=הלוואות!$F$18,הלוואות!$G$18,0),0),0)+IF(A343&gt;=הלוואות!$D$19,IF(מרכז!A343&lt;=הלוואות!$E$19,IF(DAY(מרכז!A343)=הלוואות!$F$19,הלוואות!$G$19,0),0),0)+IF(A343&gt;=הלוואות!$D$20,IF(מרכז!A343&lt;=הלוואות!$E$20,IF(DAY(מרכז!A343)=הלוואות!$F$20,הלוואות!$G$20,0),0),0)+IF(A343&gt;=הלוואות!$D$21,IF(מרכז!A343&lt;=הלוואות!$E$21,IF(DAY(מרכז!A343)=הלוואות!$F$21,הלוואות!$G$21,0),0),0)+IF(A343&gt;=הלוואות!$D$22,IF(מרכז!A343&lt;=הלוואות!$E$22,IF(DAY(מרכז!A343)=הלוואות!$F$22,הלוואות!$G$22,0),0),0)+IF(A343&gt;=הלוואות!$D$23,IF(מרכז!A343&lt;=הלוואות!$E$23,IF(DAY(מרכז!A343)=הלוואות!$F$23,הלוואות!$G$23,0),0),0)+IF(A343&gt;=הלוואות!$D$24,IF(מרכז!A343&lt;=הלוואות!$E$24,IF(DAY(מרכז!A343)=הלוואות!$F$24,הלוואות!$G$24,0),0),0)+IF(A343&gt;=הלוואות!$D$25,IF(מרכז!A343&lt;=הלוואות!$E$25,IF(DAY(מרכז!A343)=הלוואות!$F$25,הלוואות!$G$25,0),0),0)+IF(A343&gt;=הלוואות!$D$26,IF(מרכז!A343&lt;=הלוואות!$E$26,IF(DAY(מרכז!A343)=הלוואות!$F$26,הלוואות!$G$26,0),0),0)+IF(A343&gt;=הלוואות!$D$27,IF(מרכז!A343&lt;=הלוואות!$E$27,IF(DAY(מרכז!A343)=הלוואות!$F$27,הלוואות!$G$27,0),0),0)+IF(A343&gt;=הלוואות!$D$28,IF(מרכז!A343&lt;=הלוואות!$E$28,IF(DAY(מרכז!A343)=הלוואות!$F$28,הלוואות!$G$28,0),0),0)+IF(A343&gt;=הלוואות!$D$29,IF(מרכז!A343&lt;=הלוואות!$E$29,IF(DAY(מרכז!A343)=הלוואות!$F$29,הלוואות!$G$29,0),0),0)+IF(A343&gt;=הלוואות!$D$30,IF(מרכז!A343&lt;=הלוואות!$E$30,IF(DAY(מרכז!A343)=הלוואות!$F$30,הלוואות!$G$30,0),0),0)+IF(A343&gt;=הלוואות!$D$31,IF(מרכז!A343&lt;=הלוואות!$E$31,IF(DAY(מרכז!A343)=הלוואות!$F$31,הלוואות!$G$31,0),0),0)+IF(A343&gt;=הלוואות!$D$32,IF(מרכז!A343&lt;=הלוואות!$E$32,IF(DAY(מרכז!A343)=הלוואות!$F$32,הלוואות!$G$32,0),0),0)+IF(A343&gt;=הלוואות!$D$33,IF(מרכז!A343&lt;=הלוואות!$E$33,IF(DAY(מרכז!A343)=הלוואות!$F$33,הלוואות!$G$33,0),0),0)+IF(A343&gt;=הלוואות!$D$34,IF(מרכז!A343&lt;=הלוואות!$E$34,IF(DAY(מרכז!A343)=הלוואות!$F$34,הלוואות!$G$34,0),0),0)</f>
        <v>0</v>
      </c>
      <c r="E343" s="93">
        <f>SUMIF(הלוואות!$D$46:$D$65,מרכז!A343,הלוואות!$E$46:$E$65)</f>
        <v>0</v>
      </c>
      <c r="F343" s="93">
        <f>SUMIF(נכנסים!$A$5:$A$5890,מרכז!A343,נכנסים!$B$5:$B$5890)</f>
        <v>0</v>
      </c>
      <c r="G343" s="94"/>
      <c r="H343" s="94"/>
      <c r="I343" s="94"/>
      <c r="J343" s="99">
        <f t="shared" si="5"/>
        <v>50000</v>
      </c>
    </row>
    <row r="344" spans="1:10">
      <c r="A344" s="153">
        <v>45997</v>
      </c>
      <c r="B344" s="93">
        <f>SUMIF(יוצאים!$A$5:$A$5835,מרכז!A344,יוצאים!$D$5:$D$5835)</f>
        <v>0</v>
      </c>
      <c r="C344" s="93">
        <f>HLOOKUP(DAY($A344),'טב.הו"ק'!$G$4:$AK$162,'טב.הו"ק'!$A$162+2,FALSE)</f>
        <v>0</v>
      </c>
      <c r="D344" s="93">
        <f>IF(A344&gt;=הלוואות!$D$5,IF(מרכז!A344&lt;=הלוואות!$E$5,IF(DAY(מרכז!A344)=הלוואות!$F$5,הלוואות!$G$5,0),0),0)+IF(A344&gt;=הלוואות!$D$6,IF(מרכז!A344&lt;=הלוואות!$E$6,IF(DAY(מרכז!A344)=הלוואות!$F$6,הלוואות!$G$6,0),0),0)+IF(A344&gt;=הלוואות!$D$7,IF(מרכז!A344&lt;=הלוואות!$E$7,IF(DAY(מרכז!A344)=הלוואות!$F$7,הלוואות!$G$7,0),0),0)+IF(A344&gt;=הלוואות!$D$8,IF(מרכז!A344&lt;=הלוואות!$E$8,IF(DAY(מרכז!A344)=הלוואות!$F$8,הלוואות!$G$8,0),0),0)+IF(A344&gt;=הלוואות!$D$9,IF(מרכז!A344&lt;=הלוואות!$E$9,IF(DAY(מרכז!A344)=הלוואות!$F$9,הלוואות!$G$9,0),0),0)+IF(A344&gt;=הלוואות!$D$10,IF(מרכז!A344&lt;=הלוואות!$E$10,IF(DAY(מרכז!A344)=הלוואות!$F$10,הלוואות!$G$10,0),0),0)+IF(A344&gt;=הלוואות!$D$11,IF(מרכז!A344&lt;=הלוואות!$E$11,IF(DAY(מרכז!A344)=הלוואות!$F$11,הלוואות!$G$11,0),0),0)+IF(A344&gt;=הלוואות!$D$12,IF(מרכז!A344&lt;=הלוואות!$E$12,IF(DAY(מרכז!A344)=הלוואות!$F$12,הלוואות!$G$12,0),0),0)+IF(A344&gt;=הלוואות!$D$13,IF(מרכז!A344&lt;=הלוואות!$E$13,IF(DAY(מרכז!A344)=הלוואות!$F$13,הלוואות!$G$13,0),0),0)+IF(A344&gt;=הלוואות!$D$14,IF(מרכז!A344&lt;=הלוואות!$E$14,IF(DAY(מרכז!A344)=הלוואות!$F$14,הלוואות!$G$14,0),0),0)+IF(A344&gt;=הלוואות!$D$15,IF(מרכז!A344&lt;=הלוואות!$E$15,IF(DAY(מרכז!A344)=הלוואות!$F$15,הלוואות!$G$15,0),0),0)+IF(A344&gt;=הלוואות!$D$16,IF(מרכז!A344&lt;=הלוואות!$E$16,IF(DAY(מרכז!A344)=הלוואות!$F$16,הלוואות!$G$16,0),0),0)+IF(A344&gt;=הלוואות!$D$17,IF(מרכז!A344&lt;=הלוואות!$E$17,IF(DAY(מרכז!A344)=הלוואות!$F$17,הלוואות!$G$17,0),0),0)+IF(A344&gt;=הלוואות!$D$18,IF(מרכז!A344&lt;=הלוואות!$E$18,IF(DAY(מרכז!A344)=הלוואות!$F$18,הלוואות!$G$18,0),0),0)+IF(A344&gt;=הלוואות!$D$19,IF(מרכז!A344&lt;=הלוואות!$E$19,IF(DAY(מרכז!A344)=הלוואות!$F$19,הלוואות!$G$19,0),0),0)+IF(A344&gt;=הלוואות!$D$20,IF(מרכז!A344&lt;=הלוואות!$E$20,IF(DAY(מרכז!A344)=הלוואות!$F$20,הלוואות!$G$20,0),0),0)+IF(A344&gt;=הלוואות!$D$21,IF(מרכז!A344&lt;=הלוואות!$E$21,IF(DAY(מרכז!A344)=הלוואות!$F$21,הלוואות!$G$21,0),0),0)+IF(A344&gt;=הלוואות!$D$22,IF(מרכז!A344&lt;=הלוואות!$E$22,IF(DAY(מרכז!A344)=הלוואות!$F$22,הלוואות!$G$22,0),0),0)+IF(A344&gt;=הלוואות!$D$23,IF(מרכז!A344&lt;=הלוואות!$E$23,IF(DAY(מרכז!A344)=הלוואות!$F$23,הלוואות!$G$23,0),0),0)+IF(A344&gt;=הלוואות!$D$24,IF(מרכז!A344&lt;=הלוואות!$E$24,IF(DAY(מרכז!A344)=הלוואות!$F$24,הלוואות!$G$24,0),0),0)+IF(A344&gt;=הלוואות!$D$25,IF(מרכז!A344&lt;=הלוואות!$E$25,IF(DAY(מרכז!A344)=הלוואות!$F$25,הלוואות!$G$25,0),0),0)+IF(A344&gt;=הלוואות!$D$26,IF(מרכז!A344&lt;=הלוואות!$E$26,IF(DAY(מרכז!A344)=הלוואות!$F$26,הלוואות!$G$26,0),0),0)+IF(A344&gt;=הלוואות!$D$27,IF(מרכז!A344&lt;=הלוואות!$E$27,IF(DAY(מרכז!A344)=הלוואות!$F$27,הלוואות!$G$27,0),0),0)+IF(A344&gt;=הלוואות!$D$28,IF(מרכז!A344&lt;=הלוואות!$E$28,IF(DAY(מרכז!A344)=הלוואות!$F$28,הלוואות!$G$28,0),0),0)+IF(A344&gt;=הלוואות!$D$29,IF(מרכז!A344&lt;=הלוואות!$E$29,IF(DAY(מרכז!A344)=הלוואות!$F$29,הלוואות!$G$29,0),0),0)+IF(A344&gt;=הלוואות!$D$30,IF(מרכז!A344&lt;=הלוואות!$E$30,IF(DAY(מרכז!A344)=הלוואות!$F$30,הלוואות!$G$30,0),0),0)+IF(A344&gt;=הלוואות!$D$31,IF(מרכז!A344&lt;=הלוואות!$E$31,IF(DAY(מרכז!A344)=הלוואות!$F$31,הלוואות!$G$31,0),0),0)+IF(A344&gt;=הלוואות!$D$32,IF(מרכז!A344&lt;=הלוואות!$E$32,IF(DAY(מרכז!A344)=הלוואות!$F$32,הלוואות!$G$32,0),0),0)+IF(A344&gt;=הלוואות!$D$33,IF(מרכז!A344&lt;=הלוואות!$E$33,IF(DAY(מרכז!A344)=הלוואות!$F$33,הלוואות!$G$33,0),0),0)+IF(A344&gt;=הלוואות!$D$34,IF(מרכז!A344&lt;=הלוואות!$E$34,IF(DAY(מרכז!A344)=הלוואות!$F$34,הלוואות!$G$34,0),0),0)</f>
        <v>0</v>
      </c>
      <c r="E344" s="93">
        <f>SUMIF(הלוואות!$D$46:$D$65,מרכז!A344,הלוואות!$E$46:$E$65)</f>
        <v>0</v>
      </c>
      <c r="F344" s="93">
        <f>SUMIF(נכנסים!$A$5:$A$5890,מרכז!A344,נכנסים!$B$5:$B$5890)</f>
        <v>0</v>
      </c>
      <c r="G344" s="94"/>
      <c r="H344" s="94"/>
      <c r="I344" s="94"/>
      <c r="J344" s="99">
        <f t="shared" si="5"/>
        <v>50000</v>
      </c>
    </row>
    <row r="345" spans="1:10">
      <c r="A345" s="153">
        <v>45998</v>
      </c>
      <c r="B345" s="93">
        <f>SUMIF(יוצאים!$A$5:$A$5835,מרכז!A345,יוצאים!$D$5:$D$5835)</f>
        <v>0</v>
      </c>
      <c r="C345" s="93">
        <f>HLOOKUP(DAY($A345),'טב.הו"ק'!$G$4:$AK$162,'טב.הו"ק'!$A$162+2,FALSE)</f>
        <v>0</v>
      </c>
      <c r="D345" s="93">
        <f>IF(A345&gt;=הלוואות!$D$5,IF(מרכז!A345&lt;=הלוואות!$E$5,IF(DAY(מרכז!A345)=הלוואות!$F$5,הלוואות!$G$5,0),0),0)+IF(A345&gt;=הלוואות!$D$6,IF(מרכז!A345&lt;=הלוואות!$E$6,IF(DAY(מרכז!A345)=הלוואות!$F$6,הלוואות!$G$6,0),0),0)+IF(A345&gt;=הלוואות!$D$7,IF(מרכז!A345&lt;=הלוואות!$E$7,IF(DAY(מרכז!A345)=הלוואות!$F$7,הלוואות!$G$7,0),0),0)+IF(A345&gt;=הלוואות!$D$8,IF(מרכז!A345&lt;=הלוואות!$E$8,IF(DAY(מרכז!A345)=הלוואות!$F$8,הלוואות!$G$8,0),0),0)+IF(A345&gt;=הלוואות!$D$9,IF(מרכז!A345&lt;=הלוואות!$E$9,IF(DAY(מרכז!A345)=הלוואות!$F$9,הלוואות!$G$9,0),0),0)+IF(A345&gt;=הלוואות!$D$10,IF(מרכז!A345&lt;=הלוואות!$E$10,IF(DAY(מרכז!A345)=הלוואות!$F$10,הלוואות!$G$10,0),0),0)+IF(A345&gt;=הלוואות!$D$11,IF(מרכז!A345&lt;=הלוואות!$E$11,IF(DAY(מרכז!A345)=הלוואות!$F$11,הלוואות!$G$11,0),0),0)+IF(A345&gt;=הלוואות!$D$12,IF(מרכז!A345&lt;=הלוואות!$E$12,IF(DAY(מרכז!A345)=הלוואות!$F$12,הלוואות!$G$12,0),0),0)+IF(A345&gt;=הלוואות!$D$13,IF(מרכז!A345&lt;=הלוואות!$E$13,IF(DAY(מרכז!A345)=הלוואות!$F$13,הלוואות!$G$13,0),0),0)+IF(A345&gt;=הלוואות!$D$14,IF(מרכז!A345&lt;=הלוואות!$E$14,IF(DAY(מרכז!A345)=הלוואות!$F$14,הלוואות!$G$14,0),0),0)+IF(A345&gt;=הלוואות!$D$15,IF(מרכז!A345&lt;=הלוואות!$E$15,IF(DAY(מרכז!A345)=הלוואות!$F$15,הלוואות!$G$15,0),0),0)+IF(A345&gt;=הלוואות!$D$16,IF(מרכז!A345&lt;=הלוואות!$E$16,IF(DAY(מרכז!A345)=הלוואות!$F$16,הלוואות!$G$16,0),0),0)+IF(A345&gt;=הלוואות!$D$17,IF(מרכז!A345&lt;=הלוואות!$E$17,IF(DAY(מרכז!A345)=הלוואות!$F$17,הלוואות!$G$17,0),0),0)+IF(A345&gt;=הלוואות!$D$18,IF(מרכז!A345&lt;=הלוואות!$E$18,IF(DAY(מרכז!A345)=הלוואות!$F$18,הלוואות!$G$18,0),0),0)+IF(A345&gt;=הלוואות!$D$19,IF(מרכז!A345&lt;=הלוואות!$E$19,IF(DAY(מרכז!A345)=הלוואות!$F$19,הלוואות!$G$19,0),0),0)+IF(A345&gt;=הלוואות!$D$20,IF(מרכז!A345&lt;=הלוואות!$E$20,IF(DAY(מרכז!A345)=הלוואות!$F$20,הלוואות!$G$20,0),0),0)+IF(A345&gt;=הלוואות!$D$21,IF(מרכז!A345&lt;=הלוואות!$E$21,IF(DAY(מרכז!A345)=הלוואות!$F$21,הלוואות!$G$21,0),0),0)+IF(A345&gt;=הלוואות!$D$22,IF(מרכז!A345&lt;=הלוואות!$E$22,IF(DAY(מרכז!A345)=הלוואות!$F$22,הלוואות!$G$22,0),0),0)+IF(A345&gt;=הלוואות!$D$23,IF(מרכז!A345&lt;=הלוואות!$E$23,IF(DAY(מרכז!A345)=הלוואות!$F$23,הלוואות!$G$23,0),0),0)+IF(A345&gt;=הלוואות!$D$24,IF(מרכז!A345&lt;=הלוואות!$E$24,IF(DAY(מרכז!A345)=הלוואות!$F$24,הלוואות!$G$24,0),0),0)+IF(A345&gt;=הלוואות!$D$25,IF(מרכז!A345&lt;=הלוואות!$E$25,IF(DAY(מרכז!A345)=הלוואות!$F$25,הלוואות!$G$25,0),0),0)+IF(A345&gt;=הלוואות!$D$26,IF(מרכז!A345&lt;=הלוואות!$E$26,IF(DAY(מרכז!A345)=הלוואות!$F$26,הלוואות!$G$26,0),0),0)+IF(A345&gt;=הלוואות!$D$27,IF(מרכז!A345&lt;=הלוואות!$E$27,IF(DAY(מרכז!A345)=הלוואות!$F$27,הלוואות!$G$27,0),0),0)+IF(A345&gt;=הלוואות!$D$28,IF(מרכז!A345&lt;=הלוואות!$E$28,IF(DAY(מרכז!A345)=הלוואות!$F$28,הלוואות!$G$28,0),0),0)+IF(A345&gt;=הלוואות!$D$29,IF(מרכז!A345&lt;=הלוואות!$E$29,IF(DAY(מרכז!A345)=הלוואות!$F$29,הלוואות!$G$29,0),0),0)+IF(A345&gt;=הלוואות!$D$30,IF(מרכז!A345&lt;=הלוואות!$E$30,IF(DAY(מרכז!A345)=הלוואות!$F$30,הלוואות!$G$30,0),0),0)+IF(A345&gt;=הלוואות!$D$31,IF(מרכז!A345&lt;=הלוואות!$E$31,IF(DAY(מרכז!A345)=הלוואות!$F$31,הלוואות!$G$31,0),0),0)+IF(A345&gt;=הלוואות!$D$32,IF(מרכז!A345&lt;=הלוואות!$E$32,IF(DAY(מרכז!A345)=הלוואות!$F$32,הלוואות!$G$32,0),0),0)+IF(A345&gt;=הלוואות!$D$33,IF(מרכז!A345&lt;=הלוואות!$E$33,IF(DAY(מרכז!A345)=הלוואות!$F$33,הלוואות!$G$33,0),0),0)+IF(A345&gt;=הלוואות!$D$34,IF(מרכז!A345&lt;=הלוואות!$E$34,IF(DAY(מרכז!A345)=הלוואות!$F$34,הלוואות!$G$34,0),0),0)</f>
        <v>0</v>
      </c>
      <c r="E345" s="93">
        <f>SUMIF(הלוואות!$D$46:$D$65,מרכז!A345,הלוואות!$E$46:$E$65)</f>
        <v>0</v>
      </c>
      <c r="F345" s="93">
        <f>SUMIF(נכנסים!$A$5:$A$5890,מרכז!A345,נכנסים!$B$5:$B$5890)</f>
        <v>0</v>
      </c>
      <c r="G345" s="94"/>
      <c r="H345" s="94"/>
      <c r="I345" s="94"/>
      <c r="J345" s="99">
        <f t="shared" si="5"/>
        <v>50000</v>
      </c>
    </row>
    <row r="346" spans="1:10">
      <c r="A346" s="153">
        <v>45999</v>
      </c>
      <c r="B346" s="93">
        <f>SUMIF(יוצאים!$A$5:$A$5835,מרכז!A346,יוצאים!$D$5:$D$5835)</f>
        <v>0</v>
      </c>
      <c r="C346" s="93">
        <f>HLOOKUP(DAY($A346),'טב.הו"ק'!$G$4:$AK$162,'טב.הו"ק'!$A$162+2,FALSE)</f>
        <v>0</v>
      </c>
      <c r="D346" s="93">
        <f>IF(A346&gt;=הלוואות!$D$5,IF(מרכז!A346&lt;=הלוואות!$E$5,IF(DAY(מרכז!A346)=הלוואות!$F$5,הלוואות!$G$5,0),0),0)+IF(A346&gt;=הלוואות!$D$6,IF(מרכז!A346&lt;=הלוואות!$E$6,IF(DAY(מרכז!A346)=הלוואות!$F$6,הלוואות!$G$6,0),0),0)+IF(A346&gt;=הלוואות!$D$7,IF(מרכז!A346&lt;=הלוואות!$E$7,IF(DAY(מרכז!A346)=הלוואות!$F$7,הלוואות!$G$7,0),0),0)+IF(A346&gt;=הלוואות!$D$8,IF(מרכז!A346&lt;=הלוואות!$E$8,IF(DAY(מרכז!A346)=הלוואות!$F$8,הלוואות!$G$8,0),0),0)+IF(A346&gt;=הלוואות!$D$9,IF(מרכז!A346&lt;=הלוואות!$E$9,IF(DAY(מרכז!A346)=הלוואות!$F$9,הלוואות!$G$9,0),0),0)+IF(A346&gt;=הלוואות!$D$10,IF(מרכז!A346&lt;=הלוואות!$E$10,IF(DAY(מרכז!A346)=הלוואות!$F$10,הלוואות!$G$10,0),0),0)+IF(A346&gt;=הלוואות!$D$11,IF(מרכז!A346&lt;=הלוואות!$E$11,IF(DAY(מרכז!A346)=הלוואות!$F$11,הלוואות!$G$11,0),0),0)+IF(A346&gt;=הלוואות!$D$12,IF(מרכז!A346&lt;=הלוואות!$E$12,IF(DAY(מרכז!A346)=הלוואות!$F$12,הלוואות!$G$12,0),0),0)+IF(A346&gt;=הלוואות!$D$13,IF(מרכז!A346&lt;=הלוואות!$E$13,IF(DAY(מרכז!A346)=הלוואות!$F$13,הלוואות!$G$13,0),0),0)+IF(A346&gt;=הלוואות!$D$14,IF(מרכז!A346&lt;=הלוואות!$E$14,IF(DAY(מרכז!A346)=הלוואות!$F$14,הלוואות!$G$14,0),0),0)+IF(A346&gt;=הלוואות!$D$15,IF(מרכז!A346&lt;=הלוואות!$E$15,IF(DAY(מרכז!A346)=הלוואות!$F$15,הלוואות!$G$15,0),0),0)+IF(A346&gt;=הלוואות!$D$16,IF(מרכז!A346&lt;=הלוואות!$E$16,IF(DAY(מרכז!A346)=הלוואות!$F$16,הלוואות!$G$16,0),0),0)+IF(A346&gt;=הלוואות!$D$17,IF(מרכז!A346&lt;=הלוואות!$E$17,IF(DAY(מרכז!A346)=הלוואות!$F$17,הלוואות!$G$17,0),0),0)+IF(A346&gt;=הלוואות!$D$18,IF(מרכז!A346&lt;=הלוואות!$E$18,IF(DAY(מרכז!A346)=הלוואות!$F$18,הלוואות!$G$18,0),0),0)+IF(A346&gt;=הלוואות!$D$19,IF(מרכז!A346&lt;=הלוואות!$E$19,IF(DAY(מרכז!A346)=הלוואות!$F$19,הלוואות!$G$19,0),0),0)+IF(A346&gt;=הלוואות!$D$20,IF(מרכז!A346&lt;=הלוואות!$E$20,IF(DAY(מרכז!A346)=הלוואות!$F$20,הלוואות!$G$20,0),0),0)+IF(A346&gt;=הלוואות!$D$21,IF(מרכז!A346&lt;=הלוואות!$E$21,IF(DAY(מרכז!A346)=הלוואות!$F$21,הלוואות!$G$21,0),0),0)+IF(A346&gt;=הלוואות!$D$22,IF(מרכז!A346&lt;=הלוואות!$E$22,IF(DAY(מרכז!A346)=הלוואות!$F$22,הלוואות!$G$22,0),0),0)+IF(A346&gt;=הלוואות!$D$23,IF(מרכז!A346&lt;=הלוואות!$E$23,IF(DAY(מרכז!A346)=הלוואות!$F$23,הלוואות!$G$23,0),0),0)+IF(A346&gt;=הלוואות!$D$24,IF(מרכז!A346&lt;=הלוואות!$E$24,IF(DAY(מרכז!A346)=הלוואות!$F$24,הלוואות!$G$24,0),0),0)+IF(A346&gt;=הלוואות!$D$25,IF(מרכז!A346&lt;=הלוואות!$E$25,IF(DAY(מרכז!A346)=הלוואות!$F$25,הלוואות!$G$25,0),0),0)+IF(A346&gt;=הלוואות!$D$26,IF(מרכז!A346&lt;=הלוואות!$E$26,IF(DAY(מרכז!A346)=הלוואות!$F$26,הלוואות!$G$26,0),0),0)+IF(A346&gt;=הלוואות!$D$27,IF(מרכז!A346&lt;=הלוואות!$E$27,IF(DAY(מרכז!A346)=הלוואות!$F$27,הלוואות!$G$27,0),0),0)+IF(A346&gt;=הלוואות!$D$28,IF(מרכז!A346&lt;=הלוואות!$E$28,IF(DAY(מרכז!A346)=הלוואות!$F$28,הלוואות!$G$28,0),0),0)+IF(A346&gt;=הלוואות!$D$29,IF(מרכז!A346&lt;=הלוואות!$E$29,IF(DAY(מרכז!A346)=הלוואות!$F$29,הלוואות!$G$29,0),0),0)+IF(A346&gt;=הלוואות!$D$30,IF(מרכז!A346&lt;=הלוואות!$E$30,IF(DAY(מרכז!A346)=הלוואות!$F$30,הלוואות!$G$30,0),0),0)+IF(A346&gt;=הלוואות!$D$31,IF(מרכז!A346&lt;=הלוואות!$E$31,IF(DAY(מרכז!A346)=הלוואות!$F$31,הלוואות!$G$31,0),0),0)+IF(A346&gt;=הלוואות!$D$32,IF(מרכז!A346&lt;=הלוואות!$E$32,IF(DAY(מרכז!A346)=הלוואות!$F$32,הלוואות!$G$32,0),0),0)+IF(A346&gt;=הלוואות!$D$33,IF(מרכז!A346&lt;=הלוואות!$E$33,IF(DAY(מרכז!A346)=הלוואות!$F$33,הלוואות!$G$33,0),0),0)+IF(A346&gt;=הלוואות!$D$34,IF(מרכז!A346&lt;=הלוואות!$E$34,IF(DAY(מרכז!A346)=הלוואות!$F$34,הלוואות!$G$34,0),0),0)</f>
        <v>0</v>
      </c>
      <c r="E346" s="93">
        <f>SUMIF(הלוואות!$D$46:$D$65,מרכז!A346,הלוואות!$E$46:$E$65)</f>
        <v>0</v>
      </c>
      <c r="F346" s="93">
        <f>SUMIF(נכנסים!$A$5:$A$5890,מרכז!A346,נכנסים!$B$5:$B$5890)</f>
        <v>0</v>
      </c>
      <c r="G346" s="94"/>
      <c r="H346" s="94"/>
      <c r="I346" s="94"/>
      <c r="J346" s="99">
        <f t="shared" si="5"/>
        <v>50000</v>
      </c>
    </row>
    <row r="347" spans="1:10">
      <c r="A347" s="153">
        <v>46000</v>
      </c>
      <c r="B347" s="93">
        <f>SUMIF(יוצאים!$A$5:$A$5835,מרכז!A347,יוצאים!$D$5:$D$5835)</f>
        <v>0</v>
      </c>
      <c r="C347" s="93">
        <f>HLOOKUP(DAY($A347),'טב.הו"ק'!$G$4:$AK$162,'טב.הו"ק'!$A$162+2,FALSE)</f>
        <v>0</v>
      </c>
      <c r="D347" s="93">
        <f>IF(A347&gt;=הלוואות!$D$5,IF(מרכז!A347&lt;=הלוואות!$E$5,IF(DAY(מרכז!A347)=הלוואות!$F$5,הלוואות!$G$5,0),0),0)+IF(A347&gt;=הלוואות!$D$6,IF(מרכז!A347&lt;=הלוואות!$E$6,IF(DAY(מרכז!A347)=הלוואות!$F$6,הלוואות!$G$6,0),0),0)+IF(A347&gt;=הלוואות!$D$7,IF(מרכז!A347&lt;=הלוואות!$E$7,IF(DAY(מרכז!A347)=הלוואות!$F$7,הלוואות!$G$7,0),0),0)+IF(A347&gt;=הלוואות!$D$8,IF(מרכז!A347&lt;=הלוואות!$E$8,IF(DAY(מרכז!A347)=הלוואות!$F$8,הלוואות!$G$8,0),0),0)+IF(A347&gt;=הלוואות!$D$9,IF(מרכז!A347&lt;=הלוואות!$E$9,IF(DAY(מרכז!A347)=הלוואות!$F$9,הלוואות!$G$9,0),0),0)+IF(A347&gt;=הלוואות!$D$10,IF(מרכז!A347&lt;=הלוואות!$E$10,IF(DAY(מרכז!A347)=הלוואות!$F$10,הלוואות!$G$10,0),0),0)+IF(A347&gt;=הלוואות!$D$11,IF(מרכז!A347&lt;=הלוואות!$E$11,IF(DAY(מרכז!A347)=הלוואות!$F$11,הלוואות!$G$11,0),0),0)+IF(A347&gt;=הלוואות!$D$12,IF(מרכז!A347&lt;=הלוואות!$E$12,IF(DAY(מרכז!A347)=הלוואות!$F$12,הלוואות!$G$12,0),0),0)+IF(A347&gt;=הלוואות!$D$13,IF(מרכז!A347&lt;=הלוואות!$E$13,IF(DAY(מרכז!A347)=הלוואות!$F$13,הלוואות!$G$13,0),0),0)+IF(A347&gt;=הלוואות!$D$14,IF(מרכז!A347&lt;=הלוואות!$E$14,IF(DAY(מרכז!A347)=הלוואות!$F$14,הלוואות!$G$14,0),0),0)+IF(A347&gt;=הלוואות!$D$15,IF(מרכז!A347&lt;=הלוואות!$E$15,IF(DAY(מרכז!A347)=הלוואות!$F$15,הלוואות!$G$15,0),0),0)+IF(A347&gt;=הלוואות!$D$16,IF(מרכז!A347&lt;=הלוואות!$E$16,IF(DAY(מרכז!A347)=הלוואות!$F$16,הלוואות!$G$16,0),0),0)+IF(A347&gt;=הלוואות!$D$17,IF(מרכז!A347&lt;=הלוואות!$E$17,IF(DAY(מרכז!A347)=הלוואות!$F$17,הלוואות!$G$17,0),0),0)+IF(A347&gt;=הלוואות!$D$18,IF(מרכז!A347&lt;=הלוואות!$E$18,IF(DAY(מרכז!A347)=הלוואות!$F$18,הלוואות!$G$18,0),0),0)+IF(A347&gt;=הלוואות!$D$19,IF(מרכז!A347&lt;=הלוואות!$E$19,IF(DAY(מרכז!A347)=הלוואות!$F$19,הלוואות!$G$19,0),0),0)+IF(A347&gt;=הלוואות!$D$20,IF(מרכז!A347&lt;=הלוואות!$E$20,IF(DAY(מרכז!A347)=הלוואות!$F$20,הלוואות!$G$20,0),0),0)+IF(A347&gt;=הלוואות!$D$21,IF(מרכז!A347&lt;=הלוואות!$E$21,IF(DAY(מרכז!A347)=הלוואות!$F$21,הלוואות!$G$21,0),0),0)+IF(A347&gt;=הלוואות!$D$22,IF(מרכז!A347&lt;=הלוואות!$E$22,IF(DAY(מרכז!A347)=הלוואות!$F$22,הלוואות!$G$22,0),0),0)+IF(A347&gt;=הלוואות!$D$23,IF(מרכז!A347&lt;=הלוואות!$E$23,IF(DAY(מרכז!A347)=הלוואות!$F$23,הלוואות!$G$23,0),0),0)+IF(A347&gt;=הלוואות!$D$24,IF(מרכז!A347&lt;=הלוואות!$E$24,IF(DAY(מרכז!A347)=הלוואות!$F$24,הלוואות!$G$24,0),0),0)+IF(A347&gt;=הלוואות!$D$25,IF(מרכז!A347&lt;=הלוואות!$E$25,IF(DAY(מרכז!A347)=הלוואות!$F$25,הלוואות!$G$25,0),0),0)+IF(A347&gt;=הלוואות!$D$26,IF(מרכז!A347&lt;=הלוואות!$E$26,IF(DAY(מרכז!A347)=הלוואות!$F$26,הלוואות!$G$26,0),0),0)+IF(A347&gt;=הלוואות!$D$27,IF(מרכז!A347&lt;=הלוואות!$E$27,IF(DAY(מרכז!A347)=הלוואות!$F$27,הלוואות!$G$27,0),0),0)+IF(A347&gt;=הלוואות!$D$28,IF(מרכז!A347&lt;=הלוואות!$E$28,IF(DAY(מרכז!A347)=הלוואות!$F$28,הלוואות!$G$28,0),0),0)+IF(A347&gt;=הלוואות!$D$29,IF(מרכז!A347&lt;=הלוואות!$E$29,IF(DAY(מרכז!A347)=הלוואות!$F$29,הלוואות!$G$29,0),0),0)+IF(A347&gt;=הלוואות!$D$30,IF(מרכז!A347&lt;=הלוואות!$E$30,IF(DAY(מרכז!A347)=הלוואות!$F$30,הלוואות!$G$30,0),0),0)+IF(A347&gt;=הלוואות!$D$31,IF(מרכז!A347&lt;=הלוואות!$E$31,IF(DAY(מרכז!A347)=הלוואות!$F$31,הלוואות!$G$31,0),0),0)+IF(A347&gt;=הלוואות!$D$32,IF(מרכז!A347&lt;=הלוואות!$E$32,IF(DAY(מרכז!A347)=הלוואות!$F$32,הלוואות!$G$32,0),0),0)+IF(A347&gt;=הלוואות!$D$33,IF(מרכז!A347&lt;=הלוואות!$E$33,IF(DAY(מרכז!A347)=הלוואות!$F$33,הלוואות!$G$33,0),0),0)+IF(A347&gt;=הלוואות!$D$34,IF(מרכז!A347&lt;=הלוואות!$E$34,IF(DAY(מרכז!A347)=הלוואות!$F$34,הלוואות!$G$34,0),0),0)</f>
        <v>0</v>
      </c>
      <c r="E347" s="93">
        <f>SUMIF(הלוואות!$D$46:$D$65,מרכז!A347,הלוואות!$E$46:$E$65)</f>
        <v>0</v>
      </c>
      <c r="F347" s="93">
        <f>SUMIF(נכנסים!$A$5:$A$5890,מרכז!A347,נכנסים!$B$5:$B$5890)</f>
        <v>0</v>
      </c>
      <c r="G347" s="94"/>
      <c r="H347" s="94"/>
      <c r="I347" s="94"/>
      <c r="J347" s="99">
        <f t="shared" si="5"/>
        <v>50000</v>
      </c>
    </row>
    <row r="348" spans="1:10">
      <c r="A348" s="153">
        <v>46001</v>
      </c>
      <c r="B348" s="93">
        <f>SUMIF(יוצאים!$A$5:$A$5835,מרכז!A348,יוצאים!$D$5:$D$5835)</f>
        <v>0</v>
      </c>
      <c r="C348" s="93">
        <f>HLOOKUP(DAY($A348),'טב.הו"ק'!$G$4:$AK$162,'טב.הו"ק'!$A$162+2,FALSE)</f>
        <v>0</v>
      </c>
      <c r="D348" s="93">
        <f>IF(A348&gt;=הלוואות!$D$5,IF(מרכז!A348&lt;=הלוואות!$E$5,IF(DAY(מרכז!A348)=הלוואות!$F$5,הלוואות!$G$5,0),0),0)+IF(A348&gt;=הלוואות!$D$6,IF(מרכז!A348&lt;=הלוואות!$E$6,IF(DAY(מרכז!A348)=הלוואות!$F$6,הלוואות!$G$6,0),0),0)+IF(A348&gt;=הלוואות!$D$7,IF(מרכז!A348&lt;=הלוואות!$E$7,IF(DAY(מרכז!A348)=הלוואות!$F$7,הלוואות!$G$7,0),0),0)+IF(A348&gt;=הלוואות!$D$8,IF(מרכז!A348&lt;=הלוואות!$E$8,IF(DAY(מרכז!A348)=הלוואות!$F$8,הלוואות!$G$8,0),0),0)+IF(A348&gt;=הלוואות!$D$9,IF(מרכז!A348&lt;=הלוואות!$E$9,IF(DAY(מרכז!A348)=הלוואות!$F$9,הלוואות!$G$9,0),0),0)+IF(A348&gt;=הלוואות!$D$10,IF(מרכז!A348&lt;=הלוואות!$E$10,IF(DAY(מרכז!A348)=הלוואות!$F$10,הלוואות!$G$10,0),0),0)+IF(A348&gt;=הלוואות!$D$11,IF(מרכז!A348&lt;=הלוואות!$E$11,IF(DAY(מרכז!A348)=הלוואות!$F$11,הלוואות!$G$11,0),0),0)+IF(A348&gt;=הלוואות!$D$12,IF(מרכז!A348&lt;=הלוואות!$E$12,IF(DAY(מרכז!A348)=הלוואות!$F$12,הלוואות!$G$12,0),0),0)+IF(A348&gt;=הלוואות!$D$13,IF(מרכז!A348&lt;=הלוואות!$E$13,IF(DAY(מרכז!A348)=הלוואות!$F$13,הלוואות!$G$13,0),0),0)+IF(A348&gt;=הלוואות!$D$14,IF(מרכז!A348&lt;=הלוואות!$E$14,IF(DAY(מרכז!A348)=הלוואות!$F$14,הלוואות!$G$14,0),0),0)+IF(A348&gt;=הלוואות!$D$15,IF(מרכז!A348&lt;=הלוואות!$E$15,IF(DAY(מרכז!A348)=הלוואות!$F$15,הלוואות!$G$15,0),0),0)+IF(A348&gt;=הלוואות!$D$16,IF(מרכז!A348&lt;=הלוואות!$E$16,IF(DAY(מרכז!A348)=הלוואות!$F$16,הלוואות!$G$16,0),0),0)+IF(A348&gt;=הלוואות!$D$17,IF(מרכז!A348&lt;=הלוואות!$E$17,IF(DAY(מרכז!A348)=הלוואות!$F$17,הלוואות!$G$17,0),0),0)+IF(A348&gt;=הלוואות!$D$18,IF(מרכז!A348&lt;=הלוואות!$E$18,IF(DAY(מרכז!A348)=הלוואות!$F$18,הלוואות!$G$18,0),0),0)+IF(A348&gt;=הלוואות!$D$19,IF(מרכז!A348&lt;=הלוואות!$E$19,IF(DAY(מרכז!A348)=הלוואות!$F$19,הלוואות!$G$19,0),0),0)+IF(A348&gt;=הלוואות!$D$20,IF(מרכז!A348&lt;=הלוואות!$E$20,IF(DAY(מרכז!A348)=הלוואות!$F$20,הלוואות!$G$20,0),0),0)+IF(A348&gt;=הלוואות!$D$21,IF(מרכז!A348&lt;=הלוואות!$E$21,IF(DAY(מרכז!A348)=הלוואות!$F$21,הלוואות!$G$21,0),0),0)+IF(A348&gt;=הלוואות!$D$22,IF(מרכז!A348&lt;=הלוואות!$E$22,IF(DAY(מרכז!A348)=הלוואות!$F$22,הלוואות!$G$22,0),0),0)+IF(A348&gt;=הלוואות!$D$23,IF(מרכז!A348&lt;=הלוואות!$E$23,IF(DAY(מרכז!A348)=הלוואות!$F$23,הלוואות!$G$23,0),0),0)+IF(A348&gt;=הלוואות!$D$24,IF(מרכז!A348&lt;=הלוואות!$E$24,IF(DAY(מרכז!A348)=הלוואות!$F$24,הלוואות!$G$24,0),0),0)+IF(A348&gt;=הלוואות!$D$25,IF(מרכז!A348&lt;=הלוואות!$E$25,IF(DAY(מרכז!A348)=הלוואות!$F$25,הלוואות!$G$25,0),0),0)+IF(A348&gt;=הלוואות!$D$26,IF(מרכז!A348&lt;=הלוואות!$E$26,IF(DAY(מרכז!A348)=הלוואות!$F$26,הלוואות!$G$26,0),0),0)+IF(A348&gt;=הלוואות!$D$27,IF(מרכז!A348&lt;=הלוואות!$E$27,IF(DAY(מרכז!A348)=הלוואות!$F$27,הלוואות!$G$27,0),0),0)+IF(A348&gt;=הלוואות!$D$28,IF(מרכז!A348&lt;=הלוואות!$E$28,IF(DAY(מרכז!A348)=הלוואות!$F$28,הלוואות!$G$28,0),0),0)+IF(A348&gt;=הלוואות!$D$29,IF(מרכז!A348&lt;=הלוואות!$E$29,IF(DAY(מרכז!A348)=הלוואות!$F$29,הלוואות!$G$29,0),0),0)+IF(A348&gt;=הלוואות!$D$30,IF(מרכז!A348&lt;=הלוואות!$E$30,IF(DAY(מרכז!A348)=הלוואות!$F$30,הלוואות!$G$30,0),0),0)+IF(A348&gt;=הלוואות!$D$31,IF(מרכז!A348&lt;=הלוואות!$E$31,IF(DAY(מרכז!A348)=הלוואות!$F$31,הלוואות!$G$31,0),0),0)+IF(A348&gt;=הלוואות!$D$32,IF(מרכז!A348&lt;=הלוואות!$E$32,IF(DAY(מרכז!A348)=הלוואות!$F$32,הלוואות!$G$32,0),0),0)+IF(A348&gt;=הלוואות!$D$33,IF(מרכז!A348&lt;=הלוואות!$E$33,IF(DAY(מרכז!A348)=הלוואות!$F$33,הלוואות!$G$33,0),0),0)+IF(A348&gt;=הלוואות!$D$34,IF(מרכז!A348&lt;=הלוואות!$E$34,IF(DAY(מרכז!A348)=הלוואות!$F$34,הלוואות!$G$34,0),0),0)</f>
        <v>0</v>
      </c>
      <c r="E348" s="93">
        <f>SUMIF(הלוואות!$D$46:$D$65,מרכז!A348,הלוואות!$E$46:$E$65)</f>
        <v>0</v>
      </c>
      <c r="F348" s="93">
        <f>SUMIF(נכנסים!$A$5:$A$5890,מרכז!A348,נכנסים!$B$5:$B$5890)</f>
        <v>0</v>
      </c>
      <c r="G348" s="94"/>
      <c r="H348" s="94"/>
      <c r="I348" s="94"/>
      <c r="J348" s="99">
        <f t="shared" si="5"/>
        <v>50000</v>
      </c>
    </row>
    <row r="349" spans="1:10">
      <c r="A349" s="153">
        <v>46002</v>
      </c>
      <c r="B349" s="93">
        <f>SUMIF(יוצאים!$A$5:$A$5835,מרכז!A349,יוצאים!$D$5:$D$5835)</f>
        <v>0</v>
      </c>
      <c r="C349" s="93">
        <f>HLOOKUP(DAY($A349),'טב.הו"ק'!$G$4:$AK$162,'טב.הו"ק'!$A$162+2,FALSE)</f>
        <v>0</v>
      </c>
      <c r="D349" s="93">
        <f>IF(A349&gt;=הלוואות!$D$5,IF(מרכז!A349&lt;=הלוואות!$E$5,IF(DAY(מרכז!A349)=הלוואות!$F$5,הלוואות!$G$5,0),0),0)+IF(A349&gt;=הלוואות!$D$6,IF(מרכז!A349&lt;=הלוואות!$E$6,IF(DAY(מרכז!A349)=הלוואות!$F$6,הלוואות!$G$6,0),0),0)+IF(A349&gt;=הלוואות!$D$7,IF(מרכז!A349&lt;=הלוואות!$E$7,IF(DAY(מרכז!A349)=הלוואות!$F$7,הלוואות!$G$7,0),0),0)+IF(A349&gt;=הלוואות!$D$8,IF(מרכז!A349&lt;=הלוואות!$E$8,IF(DAY(מרכז!A349)=הלוואות!$F$8,הלוואות!$G$8,0),0),0)+IF(A349&gt;=הלוואות!$D$9,IF(מרכז!A349&lt;=הלוואות!$E$9,IF(DAY(מרכז!A349)=הלוואות!$F$9,הלוואות!$G$9,0),0),0)+IF(A349&gt;=הלוואות!$D$10,IF(מרכז!A349&lt;=הלוואות!$E$10,IF(DAY(מרכז!A349)=הלוואות!$F$10,הלוואות!$G$10,0),0),0)+IF(A349&gt;=הלוואות!$D$11,IF(מרכז!A349&lt;=הלוואות!$E$11,IF(DAY(מרכז!A349)=הלוואות!$F$11,הלוואות!$G$11,0),0),0)+IF(A349&gt;=הלוואות!$D$12,IF(מרכז!A349&lt;=הלוואות!$E$12,IF(DAY(מרכז!A349)=הלוואות!$F$12,הלוואות!$G$12,0),0),0)+IF(A349&gt;=הלוואות!$D$13,IF(מרכז!A349&lt;=הלוואות!$E$13,IF(DAY(מרכז!A349)=הלוואות!$F$13,הלוואות!$G$13,0),0),0)+IF(A349&gt;=הלוואות!$D$14,IF(מרכז!A349&lt;=הלוואות!$E$14,IF(DAY(מרכז!A349)=הלוואות!$F$14,הלוואות!$G$14,0),0),0)+IF(A349&gt;=הלוואות!$D$15,IF(מרכז!A349&lt;=הלוואות!$E$15,IF(DAY(מרכז!A349)=הלוואות!$F$15,הלוואות!$G$15,0),0),0)+IF(A349&gt;=הלוואות!$D$16,IF(מרכז!A349&lt;=הלוואות!$E$16,IF(DAY(מרכז!A349)=הלוואות!$F$16,הלוואות!$G$16,0),0),0)+IF(A349&gt;=הלוואות!$D$17,IF(מרכז!A349&lt;=הלוואות!$E$17,IF(DAY(מרכז!A349)=הלוואות!$F$17,הלוואות!$G$17,0),0),0)+IF(A349&gt;=הלוואות!$D$18,IF(מרכז!A349&lt;=הלוואות!$E$18,IF(DAY(מרכז!A349)=הלוואות!$F$18,הלוואות!$G$18,0),0),0)+IF(A349&gt;=הלוואות!$D$19,IF(מרכז!A349&lt;=הלוואות!$E$19,IF(DAY(מרכז!A349)=הלוואות!$F$19,הלוואות!$G$19,0),0),0)+IF(A349&gt;=הלוואות!$D$20,IF(מרכז!A349&lt;=הלוואות!$E$20,IF(DAY(מרכז!A349)=הלוואות!$F$20,הלוואות!$G$20,0),0),0)+IF(A349&gt;=הלוואות!$D$21,IF(מרכז!A349&lt;=הלוואות!$E$21,IF(DAY(מרכז!A349)=הלוואות!$F$21,הלוואות!$G$21,0),0),0)+IF(A349&gt;=הלוואות!$D$22,IF(מרכז!A349&lt;=הלוואות!$E$22,IF(DAY(מרכז!A349)=הלוואות!$F$22,הלוואות!$G$22,0),0),0)+IF(A349&gt;=הלוואות!$D$23,IF(מרכז!A349&lt;=הלוואות!$E$23,IF(DAY(מרכז!A349)=הלוואות!$F$23,הלוואות!$G$23,0),0),0)+IF(A349&gt;=הלוואות!$D$24,IF(מרכז!A349&lt;=הלוואות!$E$24,IF(DAY(מרכז!A349)=הלוואות!$F$24,הלוואות!$G$24,0),0),0)+IF(A349&gt;=הלוואות!$D$25,IF(מרכז!A349&lt;=הלוואות!$E$25,IF(DAY(מרכז!A349)=הלוואות!$F$25,הלוואות!$G$25,0),0),0)+IF(A349&gt;=הלוואות!$D$26,IF(מרכז!A349&lt;=הלוואות!$E$26,IF(DAY(מרכז!A349)=הלוואות!$F$26,הלוואות!$G$26,0),0),0)+IF(A349&gt;=הלוואות!$D$27,IF(מרכז!A349&lt;=הלוואות!$E$27,IF(DAY(מרכז!A349)=הלוואות!$F$27,הלוואות!$G$27,0),0),0)+IF(A349&gt;=הלוואות!$D$28,IF(מרכז!A349&lt;=הלוואות!$E$28,IF(DAY(מרכז!A349)=הלוואות!$F$28,הלוואות!$G$28,0),0),0)+IF(A349&gt;=הלוואות!$D$29,IF(מרכז!A349&lt;=הלוואות!$E$29,IF(DAY(מרכז!A349)=הלוואות!$F$29,הלוואות!$G$29,0),0),0)+IF(A349&gt;=הלוואות!$D$30,IF(מרכז!A349&lt;=הלוואות!$E$30,IF(DAY(מרכז!A349)=הלוואות!$F$30,הלוואות!$G$30,0),0),0)+IF(A349&gt;=הלוואות!$D$31,IF(מרכז!A349&lt;=הלוואות!$E$31,IF(DAY(מרכז!A349)=הלוואות!$F$31,הלוואות!$G$31,0),0),0)+IF(A349&gt;=הלוואות!$D$32,IF(מרכז!A349&lt;=הלוואות!$E$32,IF(DAY(מרכז!A349)=הלוואות!$F$32,הלוואות!$G$32,0),0),0)+IF(A349&gt;=הלוואות!$D$33,IF(מרכז!A349&lt;=הלוואות!$E$33,IF(DAY(מרכז!A349)=הלוואות!$F$33,הלוואות!$G$33,0),0),0)+IF(A349&gt;=הלוואות!$D$34,IF(מרכז!A349&lt;=הלוואות!$E$34,IF(DAY(מרכז!A349)=הלוואות!$F$34,הלוואות!$G$34,0),0),0)</f>
        <v>0</v>
      </c>
      <c r="E349" s="93">
        <f>SUMIF(הלוואות!$D$46:$D$65,מרכז!A349,הלוואות!$E$46:$E$65)</f>
        <v>0</v>
      </c>
      <c r="F349" s="93">
        <f>SUMIF(נכנסים!$A$5:$A$5890,מרכז!A349,נכנסים!$B$5:$B$5890)</f>
        <v>0</v>
      </c>
      <c r="G349" s="94"/>
      <c r="H349" s="94"/>
      <c r="I349" s="94"/>
      <c r="J349" s="99">
        <f t="shared" si="5"/>
        <v>50000</v>
      </c>
    </row>
    <row r="350" spans="1:10">
      <c r="A350" s="153">
        <v>46003</v>
      </c>
      <c r="B350" s="93">
        <f>SUMIF(יוצאים!$A$5:$A$5835,מרכז!A350,יוצאים!$D$5:$D$5835)</f>
        <v>0</v>
      </c>
      <c r="C350" s="93">
        <f>HLOOKUP(DAY($A350),'טב.הו"ק'!$G$4:$AK$162,'טב.הו"ק'!$A$162+2,FALSE)</f>
        <v>0</v>
      </c>
      <c r="D350" s="93">
        <f>IF(A350&gt;=הלוואות!$D$5,IF(מרכז!A350&lt;=הלוואות!$E$5,IF(DAY(מרכז!A350)=הלוואות!$F$5,הלוואות!$G$5,0),0),0)+IF(A350&gt;=הלוואות!$D$6,IF(מרכז!A350&lt;=הלוואות!$E$6,IF(DAY(מרכז!A350)=הלוואות!$F$6,הלוואות!$G$6,0),0),0)+IF(A350&gt;=הלוואות!$D$7,IF(מרכז!A350&lt;=הלוואות!$E$7,IF(DAY(מרכז!A350)=הלוואות!$F$7,הלוואות!$G$7,0),0),0)+IF(A350&gt;=הלוואות!$D$8,IF(מרכז!A350&lt;=הלוואות!$E$8,IF(DAY(מרכז!A350)=הלוואות!$F$8,הלוואות!$G$8,0),0),0)+IF(A350&gt;=הלוואות!$D$9,IF(מרכז!A350&lt;=הלוואות!$E$9,IF(DAY(מרכז!A350)=הלוואות!$F$9,הלוואות!$G$9,0),0),0)+IF(A350&gt;=הלוואות!$D$10,IF(מרכז!A350&lt;=הלוואות!$E$10,IF(DAY(מרכז!A350)=הלוואות!$F$10,הלוואות!$G$10,0),0),0)+IF(A350&gt;=הלוואות!$D$11,IF(מרכז!A350&lt;=הלוואות!$E$11,IF(DAY(מרכז!A350)=הלוואות!$F$11,הלוואות!$G$11,0),0),0)+IF(A350&gt;=הלוואות!$D$12,IF(מרכז!A350&lt;=הלוואות!$E$12,IF(DAY(מרכז!A350)=הלוואות!$F$12,הלוואות!$G$12,0),0),0)+IF(A350&gt;=הלוואות!$D$13,IF(מרכז!A350&lt;=הלוואות!$E$13,IF(DAY(מרכז!A350)=הלוואות!$F$13,הלוואות!$G$13,0),0),0)+IF(A350&gt;=הלוואות!$D$14,IF(מרכז!A350&lt;=הלוואות!$E$14,IF(DAY(מרכז!A350)=הלוואות!$F$14,הלוואות!$G$14,0),0),0)+IF(A350&gt;=הלוואות!$D$15,IF(מרכז!A350&lt;=הלוואות!$E$15,IF(DAY(מרכז!A350)=הלוואות!$F$15,הלוואות!$G$15,0),0),0)+IF(A350&gt;=הלוואות!$D$16,IF(מרכז!A350&lt;=הלוואות!$E$16,IF(DAY(מרכז!A350)=הלוואות!$F$16,הלוואות!$G$16,0),0),0)+IF(A350&gt;=הלוואות!$D$17,IF(מרכז!A350&lt;=הלוואות!$E$17,IF(DAY(מרכז!A350)=הלוואות!$F$17,הלוואות!$G$17,0),0),0)+IF(A350&gt;=הלוואות!$D$18,IF(מרכז!A350&lt;=הלוואות!$E$18,IF(DAY(מרכז!A350)=הלוואות!$F$18,הלוואות!$G$18,0),0),0)+IF(A350&gt;=הלוואות!$D$19,IF(מרכז!A350&lt;=הלוואות!$E$19,IF(DAY(מרכז!A350)=הלוואות!$F$19,הלוואות!$G$19,0),0),0)+IF(A350&gt;=הלוואות!$D$20,IF(מרכז!A350&lt;=הלוואות!$E$20,IF(DAY(מרכז!A350)=הלוואות!$F$20,הלוואות!$G$20,0),0),0)+IF(A350&gt;=הלוואות!$D$21,IF(מרכז!A350&lt;=הלוואות!$E$21,IF(DAY(מרכז!A350)=הלוואות!$F$21,הלוואות!$G$21,0),0),0)+IF(A350&gt;=הלוואות!$D$22,IF(מרכז!A350&lt;=הלוואות!$E$22,IF(DAY(מרכז!A350)=הלוואות!$F$22,הלוואות!$G$22,0),0),0)+IF(A350&gt;=הלוואות!$D$23,IF(מרכז!A350&lt;=הלוואות!$E$23,IF(DAY(מרכז!A350)=הלוואות!$F$23,הלוואות!$G$23,0),0),0)+IF(A350&gt;=הלוואות!$D$24,IF(מרכז!A350&lt;=הלוואות!$E$24,IF(DAY(מרכז!A350)=הלוואות!$F$24,הלוואות!$G$24,0),0),0)+IF(A350&gt;=הלוואות!$D$25,IF(מרכז!A350&lt;=הלוואות!$E$25,IF(DAY(מרכז!A350)=הלוואות!$F$25,הלוואות!$G$25,0),0),0)+IF(A350&gt;=הלוואות!$D$26,IF(מרכז!A350&lt;=הלוואות!$E$26,IF(DAY(מרכז!A350)=הלוואות!$F$26,הלוואות!$G$26,0),0),0)+IF(A350&gt;=הלוואות!$D$27,IF(מרכז!A350&lt;=הלוואות!$E$27,IF(DAY(מרכז!A350)=הלוואות!$F$27,הלוואות!$G$27,0),0),0)+IF(A350&gt;=הלוואות!$D$28,IF(מרכז!A350&lt;=הלוואות!$E$28,IF(DAY(מרכז!A350)=הלוואות!$F$28,הלוואות!$G$28,0),0),0)+IF(A350&gt;=הלוואות!$D$29,IF(מרכז!A350&lt;=הלוואות!$E$29,IF(DAY(מרכז!A350)=הלוואות!$F$29,הלוואות!$G$29,0),0),0)+IF(A350&gt;=הלוואות!$D$30,IF(מרכז!A350&lt;=הלוואות!$E$30,IF(DAY(מרכז!A350)=הלוואות!$F$30,הלוואות!$G$30,0),0),0)+IF(A350&gt;=הלוואות!$D$31,IF(מרכז!A350&lt;=הלוואות!$E$31,IF(DAY(מרכז!A350)=הלוואות!$F$31,הלוואות!$G$31,0),0),0)+IF(A350&gt;=הלוואות!$D$32,IF(מרכז!A350&lt;=הלוואות!$E$32,IF(DAY(מרכז!A350)=הלוואות!$F$32,הלוואות!$G$32,0),0),0)+IF(A350&gt;=הלוואות!$D$33,IF(מרכז!A350&lt;=הלוואות!$E$33,IF(DAY(מרכז!A350)=הלוואות!$F$33,הלוואות!$G$33,0),0),0)+IF(A350&gt;=הלוואות!$D$34,IF(מרכז!A350&lt;=הלוואות!$E$34,IF(DAY(מרכז!A350)=הלוואות!$F$34,הלוואות!$G$34,0),0),0)</f>
        <v>0</v>
      </c>
      <c r="E350" s="93">
        <f>SUMIF(הלוואות!$D$46:$D$65,מרכז!A350,הלוואות!$E$46:$E$65)</f>
        <v>0</v>
      </c>
      <c r="F350" s="93">
        <f>SUMIF(נכנסים!$A$5:$A$5890,מרכז!A350,נכנסים!$B$5:$B$5890)</f>
        <v>0</v>
      </c>
      <c r="G350" s="94"/>
      <c r="H350" s="94"/>
      <c r="I350" s="94"/>
      <c r="J350" s="99">
        <f t="shared" si="5"/>
        <v>50000</v>
      </c>
    </row>
    <row r="351" spans="1:10">
      <c r="A351" s="153">
        <v>46004</v>
      </c>
      <c r="B351" s="93">
        <f>SUMIF(יוצאים!$A$5:$A$5835,מרכז!A351,יוצאים!$D$5:$D$5835)</f>
        <v>0</v>
      </c>
      <c r="C351" s="93">
        <f>HLOOKUP(DAY($A351),'טב.הו"ק'!$G$4:$AK$162,'טב.הו"ק'!$A$162+2,FALSE)</f>
        <v>0</v>
      </c>
      <c r="D351" s="93">
        <f>IF(A351&gt;=הלוואות!$D$5,IF(מרכז!A351&lt;=הלוואות!$E$5,IF(DAY(מרכז!A351)=הלוואות!$F$5,הלוואות!$G$5,0),0),0)+IF(A351&gt;=הלוואות!$D$6,IF(מרכז!A351&lt;=הלוואות!$E$6,IF(DAY(מרכז!A351)=הלוואות!$F$6,הלוואות!$G$6,0),0),0)+IF(A351&gt;=הלוואות!$D$7,IF(מרכז!A351&lt;=הלוואות!$E$7,IF(DAY(מרכז!A351)=הלוואות!$F$7,הלוואות!$G$7,0),0),0)+IF(A351&gt;=הלוואות!$D$8,IF(מרכז!A351&lt;=הלוואות!$E$8,IF(DAY(מרכז!A351)=הלוואות!$F$8,הלוואות!$G$8,0),0),0)+IF(A351&gt;=הלוואות!$D$9,IF(מרכז!A351&lt;=הלוואות!$E$9,IF(DAY(מרכז!A351)=הלוואות!$F$9,הלוואות!$G$9,0),0),0)+IF(A351&gt;=הלוואות!$D$10,IF(מרכז!A351&lt;=הלוואות!$E$10,IF(DAY(מרכז!A351)=הלוואות!$F$10,הלוואות!$G$10,0),0),0)+IF(A351&gt;=הלוואות!$D$11,IF(מרכז!A351&lt;=הלוואות!$E$11,IF(DAY(מרכז!A351)=הלוואות!$F$11,הלוואות!$G$11,0),0),0)+IF(A351&gt;=הלוואות!$D$12,IF(מרכז!A351&lt;=הלוואות!$E$12,IF(DAY(מרכז!A351)=הלוואות!$F$12,הלוואות!$G$12,0),0),0)+IF(A351&gt;=הלוואות!$D$13,IF(מרכז!A351&lt;=הלוואות!$E$13,IF(DAY(מרכז!A351)=הלוואות!$F$13,הלוואות!$G$13,0),0),0)+IF(A351&gt;=הלוואות!$D$14,IF(מרכז!A351&lt;=הלוואות!$E$14,IF(DAY(מרכז!A351)=הלוואות!$F$14,הלוואות!$G$14,0),0),0)+IF(A351&gt;=הלוואות!$D$15,IF(מרכז!A351&lt;=הלוואות!$E$15,IF(DAY(מרכז!A351)=הלוואות!$F$15,הלוואות!$G$15,0),0),0)+IF(A351&gt;=הלוואות!$D$16,IF(מרכז!A351&lt;=הלוואות!$E$16,IF(DAY(מרכז!A351)=הלוואות!$F$16,הלוואות!$G$16,0),0),0)+IF(A351&gt;=הלוואות!$D$17,IF(מרכז!A351&lt;=הלוואות!$E$17,IF(DAY(מרכז!A351)=הלוואות!$F$17,הלוואות!$G$17,0),0),0)+IF(A351&gt;=הלוואות!$D$18,IF(מרכז!A351&lt;=הלוואות!$E$18,IF(DAY(מרכז!A351)=הלוואות!$F$18,הלוואות!$G$18,0),0),0)+IF(A351&gt;=הלוואות!$D$19,IF(מרכז!A351&lt;=הלוואות!$E$19,IF(DAY(מרכז!A351)=הלוואות!$F$19,הלוואות!$G$19,0),0),0)+IF(A351&gt;=הלוואות!$D$20,IF(מרכז!A351&lt;=הלוואות!$E$20,IF(DAY(מרכז!A351)=הלוואות!$F$20,הלוואות!$G$20,0),0),0)+IF(A351&gt;=הלוואות!$D$21,IF(מרכז!A351&lt;=הלוואות!$E$21,IF(DAY(מרכז!A351)=הלוואות!$F$21,הלוואות!$G$21,0),0),0)+IF(A351&gt;=הלוואות!$D$22,IF(מרכז!A351&lt;=הלוואות!$E$22,IF(DAY(מרכז!A351)=הלוואות!$F$22,הלוואות!$G$22,0),0),0)+IF(A351&gt;=הלוואות!$D$23,IF(מרכז!A351&lt;=הלוואות!$E$23,IF(DAY(מרכז!A351)=הלוואות!$F$23,הלוואות!$G$23,0),0),0)+IF(A351&gt;=הלוואות!$D$24,IF(מרכז!A351&lt;=הלוואות!$E$24,IF(DAY(מרכז!A351)=הלוואות!$F$24,הלוואות!$G$24,0),0),0)+IF(A351&gt;=הלוואות!$D$25,IF(מרכז!A351&lt;=הלוואות!$E$25,IF(DAY(מרכז!A351)=הלוואות!$F$25,הלוואות!$G$25,0),0),0)+IF(A351&gt;=הלוואות!$D$26,IF(מרכז!A351&lt;=הלוואות!$E$26,IF(DAY(מרכז!A351)=הלוואות!$F$26,הלוואות!$G$26,0),0),0)+IF(A351&gt;=הלוואות!$D$27,IF(מרכז!A351&lt;=הלוואות!$E$27,IF(DAY(מרכז!A351)=הלוואות!$F$27,הלוואות!$G$27,0),0),0)+IF(A351&gt;=הלוואות!$D$28,IF(מרכז!A351&lt;=הלוואות!$E$28,IF(DAY(מרכז!A351)=הלוואות!$F$28,הלוואות!$G$28,0),0),0)+IF(A351&gt;=הלוואות!$D$29,IF(מרכז!A351&lt;=הלוואות!$E$29,IF(DAY(מרכז!A351)=הלוואות!$F$29,הלוואות!$G$29,0),0),0)+IF(A351&gt;=הלוואות!$D$30,IF(מרכז!A351&lt;=הלוואות!$E$30,IF(DAY(מרכז!A351)=הלוואות!$F$30,הלוואות!$G$30,0),0),0)+IF(A351&gt;=הלוואות!$D$31,IF(מרכז!A351&lt;=הלוואות!$E$31,IF(DAY(מרכז!A351)=הלוואות!$F$31,הלוואות!$G$31,0),0),0)+IF(A351&gt;=הלוואות!$D$32,IF(מרכז!A351&lt;=הלוואות!$E$32,IF(DAY(מרכז!A351)=הלוואות!$F$32,הלוואות!$G$32,0),0),0)+IF(A351&gt;=הלוואות!$D$33,IF(מרכז!A351&lt;=הלוואות!$E$33,IF(DAY(מרכז!A351)=הלוואות!$F$33,הלוואות!$G$33,0),0),0)+IF(A351&gt;=הלוואות!$D$34,IF(מרכז!A351&lt;=הלוואות!$E$34,IF(DAY(מרכז!A351)=הלוואות!$F$34,הלוואות!$G$34,0),0),0)</f>
        <v>0</v>
      </c>
      <c r="E351" s="93">
        <f>SUMIF(הלוואות!$D$46:$D$65,מרכז!A351,הלוואות!$E$46:$E$65)</f>
        <v>0</v>
      </c>
      <c r="F351" s="93">
        <f>SUMIF(נכנסים!$A$5:$A$5890,מרכז!A351,נכנסים!$B$5:$B$5890)</f>
        <v>0</v>
      </c>
      <c r="G351" s="94"/>
      <c r="H351" s="94"/>
      <c r="I351" s="94"/>
      <c r="J351" s="99">
        <f t="shared" si="5"/>
        <v>50000</v>
      </c>
    </row>
    <row r="352" spans="1:10">
      <c r="A352" s="153">
        <v>46005</v>
      </c>
      <c r="B352" s="93">
        <f>SUMIF(יוצאים!$A$5:$A$5835,מרכז!A352,יוצאים!$D$5:$D$5835)</f>
        <v>0</v>
      </c>
      <c r="C352" s="93">
        <f>HLOOKUP(DAY($A352),'טב.הו"ק'!$G$4:$AK$162,'טב.הו"ק'!$A$162+2,FALSE)</f>
        <v>0</v>
      </c>
      <c r="D352" s="93">
        <f>IF(A352&gt;=הלוואות!$D$5,IF(מרכז!A352&lt;=הלוואות!$E$5,IF(DAY(מרכז!A352)=הלוואות!$F$5,הלוואות!$G$5,0),0),0)+IF(A352&gt;=הלוואות!$D$6,IF(מרכז!A352&lt;=הלוואות!$E$6,IF(DAY(מרכז!A352)=הלוואות!$F$6,הלוואות!$G$6,0),0),0)+IF(A352&gt;=הלוואות!$D$7,IF(מרכז!A352&lt;=הלוואות!$E$7,IF(DAY(מרכז!A352)=הלוואות!$F$7,הלוואות!$G$7,0),0),0)+IF(A352&gt;=הלוואות!$D$8,IF(מרכז!A352&lt;=הלוואות!$E$8,IF(DAY(מרכז!A352)=הלוואות!$F$8,הלוואות!$G$8,0),0),0)+IF(A352&gt;=הלוואות!$D$9,IF(מרכז!A352&lt;=הלוואות!$E$9,IF(DAY(מרכז!A352)=הלוואות!$F$9,הלוואות!$G$9,0),0),0)+IF(A352&gt;=הלוואות!$D$10,IF(מרכז!A352&lt;=הלוואות!$E$10,IF(DAY(מרכז!A352)=הלוואות!$F$10,הלוואות!$G$10,0),0),0)+IF(A352&gt;=הלוואות!$D$11,IF(מרכז!A352&lt;=הלוואות!$E$11,IF(DAY(מרכז!A352)=הלוואות!$F$11,הלוואות!$G$11,0),0),0)+IF(A352&gt;=הלוואות!$D$12,IF(מרכז!A352&lt;=הלוואות!$E$12,IF(DAY(מרכז!A352)=הלוואות!$F$12,הלוואות!$G$12,0),0),0)+IF(A352&gt;=הלוואות!$D$13,IF(מרכז!A352&lt;=הלוואות!$E$13,IF(DAY(מרכז!A352)=הלוואות!$F$13,הלוואות!$G$13,0),0),0)+IF(A352&gt;=הלוואות!$D$14,IF(מרכז!A352&lt;=הלוואות!$E$14,IF(DAY(מרכז!A352)=הלוואות!$F$14,הלוואות!$G$14,0),0),0)+IF(A352&gt;=הלוואות!$D$15,IF(מרכז!A352&lt;=הלוואות!$E$15,IF(DAY(מרכז!A352)=הלוואות!$F$15,הלוואות!$G$15,0),0),0)+IF(A352&gt;=הלוואות!$D$16,IF(מרכז!A352&lt;=הלוואות!$E$16,IF(DAY(מרכז!A352)=הלוואות!$F$16,הלוואות!$G$16,0),0),0)+IF(A352&gt;=הלוואות!$D$17,IF(מרכז!A352&lt;=הלוואות!$E$17,IF(DAY(מרכז!A352)=הלוואות!$F$17,הלוואות!$G$17,0),0),0)+IF(A352&gt;=הלוואות!$D$18,IF(מרכז!A352&lt;=הלוואות!$E$18,IF(DAY(מרכז!A352)=הלוואות!$F$18,הלוואות!$G$18,0),0),0)+IF(A352&gt;=הלוואות!$D$19,IF(מרכז!A352&lt;=הלוואות!$E$19,IF(DAY(מרכז!A352)=הלוואות!$F$19,הלוואות!$G$19,0),0),0)+IF(A352&gt;=הלוואות!$D$20,IF(מרכז!A352&lt;=הלוואות!$E$20,IF(DAY(מרכז!A352)=הלוואות!$F$20,הלוואות!$G$20,0),0),0)+IF(A352&gt;=הלוואות!$D$21,IF(מרכז!A352&lt;=הלוואות!$E$21,IF(DAY(מרכז!A352)=הלוואות!$F$21,הלוואות!$G$21,0),0),0)+IF(A352&gt;=הלוואות!$D$22,IF(מרכז!A352&lt;=הלוואות!$E$22,IF(DAY(מרכז!A352)=הלוואות!$F$22,הלוואות!$G$22,0),0),0)+IF(A352&gt;=הלוואות!$D$23,IF(מרכז!A352&lt;=הלוואות!$E$23,IF(DAY(מרכז!A352)=הלוואות!$F$23,הלוואות!$G$23,0),0),0)+IF(A352&gt;=הלוואות!$D$24,IF(מרכז!A352&lt;=הלוואות!$E$24,IF(DAY(מרכז!A352)=הלוואות!$F$24,הלוואות!$G$24,0),0),0)+IF(A352&gt;=הלוואות!$D$25,IF(מרכז!A352&lt;=הלוואות!$E$25,IF(DAY(מרכז!A352)=הלוואות!$F$25,הלוואות!$G$25,0),0),0)+IF(A352&gt;=הלוואות!$D$26,IF(מרכז!A352&lt;=הלוואות!$E$26,IF(DAY(מרכז!A352)=הלוואות!$F$26,הלוואות!$G$26,0),0),0)+IF(A352&gt;=הלוואות!$D$27,IF(מרכז!A352&lt;=הלוואות!$E$27,IF(DAY(מרכז!A352)=הלוואות!$F$27,הלוואות!$G$27,0),0),0)+IF(A352&gt;=הלוואות!$D$28,IF(מרכז!A352&lt;=הלוואות!$E$28,IF(DAY(מרכז!A352)=הלוואות!$F$28,הלוואות!$G$28,0),0),0)+IF(A352&gt;=הלוואות!$D$29,IF(מרכז!A352&lt;=הלוואות!$E$29,IF(DAY(מרכז!A352)=הלוואות!$F$29,הלוואות!$G$29,0),0),0)+IF(A352&gt;=הלוואות!$D$30,IF(מרכז!A352&lt;=הלוואות!$E$30,IF(DAY(מרכז!A352)=הלוואות!$F$30,הלוואות!$G$30,0),0),0)+IF(A352&gt;=הלוואות!$D$31,IF(מרכז!A352&lt;=הלוואות!$E$31,IF(DAY(מרכז!A352)=הלוואות!$F$31,הלוואות!$G$31,0),0),0)+IF(A352&gt;=הלוואות!$D$32,IF(מרכז!A352&lt;=הלוואות!$E$32,IF(DAY(מרכז!A352)=הלוואות!$F$32,הלוואות!$G$32,0),0),0)+IF(A352&gt;=הלוואות!$D$33,IF(מרכז!A352&lt;=הלוואות!$E$33,IF(DAY(מרכז!A352)=הלוואות!$F$33,הלוואות!$G$33,0),0),0)+IF(A352&gt;=הלוואות!$D$34,IF(מרכז!A352&lt;=הלוואות!$E$34,IF(DAY(מרכז!A352)=הלוואות!$F$34,הלוואות!$G$34,0),0),0)</f>
        <v>0</v>
      </c>
      <c r="E352" s="93">
        <f>SUMIF(הלוואות!$D$46:$D$65,מרכז!A352,הלוואות!$E$46:$E$65)</f>
        <v>0</v>
      </c>
      <c r="F352" s="93">
        <f>SUMIF(נכנסים!$A$5:$A$5890,מרכז!A352,נכנסים!$B$5:$B$5890)</f>
        <v>0</v>
      </c>
      <c r="G352" s="94"/>
      <c r="H352" s="94"/>
      <c r="I352" s="94"/>
      <c r="J352" s="99">
        <f t="shared" si="5"/>
        <v>50000</v>
      </c>
    </row>
    <row r="353" spans="1:10">
      <c r="A353" s="153">
        <v>46006</v>
      </c>
      <c r="B353" s="93">
        <f>SUMIF(יוצאים!$A$5:$A$5835,מרכז!A353,יוצאים!$D$5:$D$5835)</f>
        <v>0</v>
      </c>
      <c r="C353" s="93">
        <f>HLOOKUP(DAY($A353),'טב.הו"ק'!$G$4:$AK$162,'טב.הו"ק'!$A$162+2,FALSE)</f>
        <v>0</v>
      </c>
      <c r="D353" s="93">
        <f>IF(A353&gt;=הלוואות!$D$5,IF(מרכז!A353&lt;=הלוואות!$E$5,IF(DAY(מרכז!A353)=הלוואות!$F$5,הלוואות!$G$5,0),0),0)+IF(A353&gt;=הלוואות!$D$6,IF(מרכז!A353&lt;=הלוואות!$E$6,IF(DAY(מרכז!A353)=הלוואות!$F$6,הלוואות!$G$6,0),0),0)+IF(A353&gt;=הלוואות!$D$7,IF(מרכז!A353&lt;=הלוואות!$E$7,IF(DAY(מרכז!A353)=הלוואות!$F$7,הלוואות!$G$7,0),0),0)+IF(A353&gt;=הלוואות!$D$8,IF(מרכז!A353&lt;=הלוואות!$E$8,IF(DAY(מרכז!A353)=הלוואות!$F$8,הלוואות!$G$8,0),0),0)+IF(A353&gt;=הלוואות!$D$9,IF(מרכז!A353&lt;=הלוואות!$E$9,IF(DAY(מרכז!A353)=הלוואות!$F$9,הלוואות!$G$9,0),0),0)+IF(A353&gt;=הלוואות!$D$10,IF(מרכז!A353&lt;=הלוואות!$E$10,IF(DAY(מרכז!A353)=הלוואות!$F$10,הלוואות!$G$10,0),0),0)+IF(A353&gt;=הלוואות!$D$11,IF(מרכז!A353&lt;=הלוואות!$E$11,IF(DAY(מרכז!A353)=הלוואות!$F$11,הלוואות!$G$11,0),0),0)+IF(A353&gt;=הלוואות!$D$12,IF(מרכז!A353&lt;=הלוואות!$E$12,IF(DAY(מרכז!A353)=הלוואות!$F$12,הלוואות!$G$12,0),0),0)+IF(A353&gt;=הלוואות!$D$13,IF(מרכז!A353&lt;=הלוואות!$E$13,IF(DAY(מרכז!A353)=הלוואות!$F$13,הלוואות!$G$13,0),0),0)+IF(A353&gt;=הלוואות!$D$14,IF(מרכז!A353&lt;=הלוואות!$E$14,IF(DAY(מרכז!A353)=הלוואות!$F$14,הלוואות!$G$14,0),0),0)+IF(A353&gt;=הלוואות!$D$15,IF(מרכז!A353&lt;=הלוואות!$E$15,IF(DAY(מרכז!A353)=הלוואות!$F$15,הלוואות!$G$15,0),0),0)+IF(A353&gt;=הלוואות!$D$16,IF(מרכז!A353&lt;=הלוואות!$E$16,IF(DAY(מרכז!A353)=הלוואות!$F$16,הלוואות!$G$16,0),0),0)+IF(A353&gt;=הלוואות!$D$17,IF(מרכז!A353&lt;=הלוואות!$E$17,IF(DAY(מרכז!A353)=הלוואות!$F$17,הלוואות!$G$17,0),0),0)+IF(A353&gt;=הלוואות!$D$18,IF(מרכז!A353&lt;=הלוואות!$E$18,IF(DAY(מרכז!A353)=הלוואות!$F$18,הלוואות!$G$18,0),0),0)+IF(A353&gt;=הלוואות!$D$19,IF(מרכז!A353&lt;=הלוואות!$E$19,IF(DAY(מרכז!A353)=הלוואות!$F$19,הלוואות!$G$19,0),0),0)+IF(A353&gt;=הלוואות!$D$20,IF(מרכז!A353&lt;=הלוואות!$E$20,IF(DAY(מרכז!A353)=הלוואות!$F$20,הלוואות!$G$20,0),0),0)+IF(A353&gt;=הלוואות!$D$21,IF(מרכז!A353&lt;=הלוואות!$E$21,IF(DAY(מרכז!A353)=הלוואות!$F$21,הלוואות!$G$21,0),0),0)+IF(A353&gt;=הלוואות!$D$22,IF(מרכז!A353&lt;=הלוואות!$E$22,IF(DAY(מרכז!A353)=הלוואות!$F$22,הלוואות!$G$22,0),0),0)+IF(A353&gt;=הלוואות!$D$23,IF(מרכז!A353&lt;=הלוואות!$E$23,IF(DAY(מרכז!A353)=הלוואות!$F$23,הלוואות!$G$23,0),0),0)+IF(A353&gt;=הלוואות!$D$24,IF(מרכז!A353&lt;=הלוואות!$E$24,IF(DAY(מרכז!A353)=הלוואות!$F$24,הלוואות!$G$24,0),0),0)+IF(A353&gt;=הלוואות!$D$25,IF(מרכז!A353&lt;=הלוואות!$E$25,IF(DAY(מרכז!A353)=הלוואות!$F$25,הלוואות!$G$25,0),0),0)+IF(A353&gt;=הלוואות!$D$26,IF(מרכז!A353&lt;=הלוואות!$E$26,IF(DAY(מרכז!A353)=הלוואות!$F$26,הלוואות!$G$26,0),0),0)+IF(A353&gt;=הלוואות!$D$27,IF(מרכז!A353&lt;=הלוואות!$E$27,IF(DAY(מרכז!A353)=הלוואות!$F$27,הלוואות!$G$27,0),0),0)+IF(A353&gt;=הלוואות!$D$28,IF(מרכז!A353&lt;=הלוואות!$E$28,IF(DAY(מרכז!A353)=הלוואות!$F$28,הלוואות!$G$28,0),0),0)+IF(A353&gt;=הלוואות!$D$29,IF(מרכז!A353&lt;=הלוואות!$E$29,IF(DAY(מרכז!A353)=הלוואות!$F$29,הלוואות!$G$29,0),0),0)+IF(A353&gt;=הלוואות!$D$30,IF(מרכז!A353&lt;=הלוואות!$E$30,IF(DAY(מרכז!A353)=הלוואות!$F$30,הלוואות!$G$30,0),0),0)+IF(A353&gt;=הלוואות!$D$31,IF(מרכז!A353&lt;=הלוואות!$E$31,IF(DAY(מרכז!A353)=הלוואות!$F$31,הלוואות!$G$31,0),0),0)+IF(A353&gt;=הלוואות!$D$32,IF(מרכז!A353&lt;=הלוואות!$E$32,IF(DAY(מרכז!A353)=הלוואות!$F$32,הלוואות!$G$32,0),0),0)+IF(A353&gt;=הלוואות!$D$33,IF(מרכז!A353&lt;=הלוואות!$E$33,IF(DAY(מרכז!A353)=הלוואות!$F$33,הלוואות!$G$33,0),0),0)+IF(A353&gt;=הלוואות!$D$34,IF(מרכז!A353&lt;=הלוואות!$E$34,IF(DAY(מרכז!A353)=הלוואות!$F$34,הלוואות!$G$34,0),0),0)</f>
        <v>0</v>
      </c>
      <c r="E353" s="93">
        <f>SUMIF(הלוואות!$D$46:$D$65,מרכז!A353,הלוואות!$E$46:$E$65)</f>
        <v>0</v>
      </c>
      <c r="F353" s="93">
        <f>SUMIF(נכנסים!$A$5:$A$5890,מרכז!A353,נכנסים!$B$5:$B$5890)</f>
        <v>0</v>
      </c>
      <c r="G353" s="94"/>
      <c r="H353" s="94"/>
      <c r="I353" s="94"/>
      <c r="J353" s="99">
        <f t="shared" si="5"/>
        <v>50000</v>
      </c>
    </row>
    <row r="354" spans="1:10">
      <c r="A354" s="153">
        <v>46007</v>
      </c>
      <c r="B354" s="93">
        <f>SUMIF(יוצאים!$A$5:$A$5835,מרכז!A354,יוצאים!$D$5:$D$5835)</f>
        <v>0</v>
      </c>
      <c r="C354" s="93">
        <f>HLOOKUP(DAY($A354),'טב.הו"ק'!$G$4:$AK$162,'טב.הו"ק'!$A$162+2,FALSE)</f>
        <v>0</v>
      </c>
      <c r="D354" s="93">
        <f>IF(A354&gt;=הלוואות!$D$5,IF(מרכז!A354&lt;=הלוואות!$E$5,IF(DAY(מרכז!A354)=הלוואות!$F$5,הלוואות!$G$5,0),0),0)+IF(A354&gt;=הלוואות!$D$6,IF(מרכז!A354&lt;=הלוואות!$E$6,IF(DAY(מרכז!A354)=הלוואות!$F$6,הלוואות!$G$6,0),0),0)+IF(A354&gt;=הלוואות!$D$7,IF(מרכז!A354&lt;=הלוואות!$E$7,IF(DAY(מרכז!A354)=הלוואות!$F$7,הלוואות!$G$7,0),0),0)+IF(A354&gt;=הלוואות!$D$8,IF(מרכז!A354&lt;=הלוואות!$E$8,IF(DAY(מרכז!A354)=הלוואות!$F$8,הלוואות!$G$8,0),0),0)+IF(A354&gt;=הלוואות!$D$9,IF(מרכז!A354&lt;=הלוואות!$E$9,IF(DAY(מרכז!A354)=הלוואות!$F$9,הלוואות!$G$9,0),0),0)+IF(A354&gt;=הלוואות!$D$10,IF(מרכז!A354&lt;=הלוואות!$E$10,IF(DAY(מרכז!A354)=הלוואות!$F$10,הלוואות!$G$10,0),0),0)+IF(A354&gt;=הלוואות!$D$11,IF(מרכז!A354&lt;=הלוואות!$E$11,IF(DAY(מרכז!A354)=הלוואות!$F$11,הלוואות!$G$11,0),0),0)+IF(A354&gt;=הלוואות!$D$12,IF(מרכז!A354&lt;=הלוואות!$E$12,IF(DAY(מרכז!A354)=הלוואות!$F$12,הלוואות!$G$12,0),0),0)+IF(A354&gt;=הלוואות!$D$13,IF(מרכז!A354&lt;=הלוואות!$E$13,IF(DAY(מרכז!A354)=הלוואות!$F$13,הלוואות!$G$13,0),0),0)+IF(A354&gt;=הלוואות!$D$14,IF(מרכז!A354&lt;=הלוואות!$E$14,IF(DAY(מרכז!A354)=הלוואות!$F$14,הלוואות!$G$14,0),0),0)+IF(A354&gt;=הלוואות!$D$15,IF(מרכז!A354&lt;=הלוואות!$E$15,IF(DAY(מרכז!A354)=הלוואות!$F$15,הלוואות!$G$15,0),0),0)+IF(A354&gt;=הלוואות!$D$16,IF(מרכז!A354&lt;=הלוואות!$E$16,IF(DAY(מרכז!A354)=הלוואות!$F$16,הלוואות!$G$16,0),0),0)+IF(A354&gt;=הלוואות!$D$17,IF(מרכז!A354&lt;=הלוואות!$E$17,IF(DAY(מרכז!A354)=הלוואות!$F$17,הלוואות!$G$17,0),0),0)+IF(A354&gt;=הלוואות!$D$18,IF(מרכז!A354&lt;=הלוואות!$E$18,IF(DAY(מרכז!A354)=הלוואות!$F$18,הלוואות!$G$18,0),0),0)+IF(A354&gt;=הלוואות!$D$19,IF(מרכז!A354&lt;=הלוואות!$E$19,IF(DAY(מרכז!A354)=הלוואות!$F$19,הלוואות!$G$19,0),0),0)+IF(A354&gt;=הלוואות!$D$20,IF(מרכז!A354&lt;=הלוואות!$E$20,IF(DAY(מרכז!A354)=הלוואות!$F$20,הלוואות!$G$20,0),0),0)+IF(A354&gt;=הלוואות!$D$21,IF(מרכז!A354&lt;=הלוואות!$E$21,IF(DAY(מרכז!A354)=הלוואות!$F$21,הלוואות!$G$21,0),0),0)+IF(A354&gt;=הלוואות!$D$22,IF(מרכז!A354&lt;=הלוואות!$E$22,IF(DAY(מרכז!A354)=הלוואות!$F$22,הלוואות!$G$22,0),0),0)+IF(A354&gt;=הלוואות!$D$23,IF(מרכז!A354&lt;=הלוואות!$E$23,IF(DAY(מרכז!A354)=הלוואות!$F$23,הלוואות!$G$23,0),0),0)+IF(A354&gt;=הלוואות!$D$24,IF(מרכז!A354&lt;=הלוואות!$E$24,IF(DAY(מרכז!A354)=הלוואות!$F$24,הלוואות!$G$24,0),0),0)+IF(A354&gt;=הלוואות!$D$25,IF(מרכז!A354&lt;=הלוואות!$E$25,IF(DAY(מרכז!A354)=הלוואות!$F$25,הלוואות!$G$25,0),0),0)+IF(A354&gt;=הלוואות!$D$26,IF(מרכז!A354&lt;=הלוואות!$E$26,IF(DAY(מרכז!A354)=הלוואות!$F$26,הלוואות!$G$26,0),0),0)+IF(A354&gt;=הלוואות!$D$27,IF(מרכז!A354&lt;=הלוואות!$E$27,IF(DAY(מרכז!A354)=הלוואות!$F$27,הלוואות!$G$27,0),0),0)+IF(A354&gt;=הלוואות!$D$28,IF(מרכז!A354&lt;=הלוואות!$E$28,IF(DAY(מרכז!A354)=הלוואות!$F$28,הלוואות!$G$28,0),0),0)+IF(A354&gt;=הלוואות!$D$29,IF(מרכז!A354&lt;=הלוואות!$E$29,IF(DAY(מרכז!A354)=הלוואות!$F$29,הלוואות!$G$29,0),0),0)+IF(A354&gt;=הלוואות!$D$30,IF(מרכז!A354&lt;=הלוואות!$E$30,IF(DAY(מרכז!A354)=הלוואות!$F$30,הלוואות!$G$30,0),0),0)+IF(A354&gt;=הלוואות!$D$31,IF(מרכז!A354&lt;=הלוואות!$E$31,IF(DAY(מרכז!A354)=הלוואות!$F$31,הלוואות!$G$31,0),0),0)+IF(A354&gt;=הלוואות!$D$32,IF(מרכז!A354&lt;=הלוואות!$E$32,IF(DAY(מרכז!A354)=הלוואות!$F$32,הלוואות!$G$32,0),0),0)+IF(A354&gt;=הלוואות!$D$33,IF(מרכז!A354&lt;=הלוואות!$E$33,IF(DAY(מרכז!A354)=הלוואות!$F$33,הלוואות!$G$33,0),0),0)+IF(A354&gt;=הלוואות!$D$34,IF(מרכז!A354&lt;=הלוואות!$E$34,IF(DAY(מרכז!A354)=הלוואות!$F$34,הלוואות!$G$34,0),0),0)</f>
        <v>0</v>
      </c>
      <c r="E354" s="93">
        <f>SUMIF(הלוואות!$D$46:$D$65,מרכז!A354,הלוואות!$E$46:$E$65)</f>
        <v>0</v>
      </c>
      <c r="F354" s="93">
        <f>SUMIF(נכנסים!$A$5:$A$5890,מרכז!A354,נכנסים!$B$5:$B$5890)</f>
        <v>0</v>
      </c>
      <c r="G354" s="94"/>
      <c r="H354" s="94"/>
      <c r="I354" s="94"/>
      <c r="J354" s="99">
        <f t="shared" si="5"/>
        <v>50000</v>
      </c>
    </row>
    <row r="355" spans="1:10">
      <c r="A355" s="153">
        <v>46008</v>
      </c>
      <c r="B355" s="93">
        <f>SUMIF(יוצאים!$A$5:$A$5835,מרכז!A355,יוצאים!$D$5:$D$5835)</f>
        <v>0</v>
      </c>
      <c r="C355" s="93">
        <f>HLOOKUP(DAY($A355),'טב.הו"ק'!$G$4:$AK$162,'טב.הו"ק'!$A$162+2,FALSE)</f>
        <v>0</v>
      </c>
      <c r="D355" s="93">
        <f>IF(A355&gt;=הלוואות!$D$5,IF(מרכז!A355&lt;=הלוואות!$E$5,IF(DAY(מרכז!A355)=הלוואות!$F$5,הלוואות!$G$5,0),0),0)+IF(A355&gt;=הלוואות!$D$6,IF(מרכז!A355&lt;=הלוואות!$E$6,IF(DAY(מרכז!A355)=הלוואות!$F$6,הלוואות!$G$6,0),0),0)+IF(A355&gt;=הלוואות!$D$7,IF(מרכז!A355&lt;=הלוואות!$E$7,IF(DAY(מרכז!A355)=הלוואות!$F$7,הלוואות!$G$7,0),0),0)+IF(A355&gt;=הלוואות!$D$8,IF(מרכז!A355&lt;=הלוואות!$E$8,IF(DAY(מרכז!A355)=הלוואות!$F$8,הלוואות!$G$8,0),0),0)+IF(A355&gt;=הלוואות!$D$9,IF(מרכז!A355&lt;=הלוואות!$E$9,IF(DAY(מרכז!A355)=הלוואות!$F$9,הלוואות!$G$9,0),0),0)+IF(A355&gt;=הלוואות!$D$10,IF(מרכז!A355&lt;=הלוואות!$E$10,IF(DAY(מרכז!A355)=הלוואות!$F$10,הלוואות!$G$10,0),0),0)+IF(A355&gt;=הלוואות!$D$11,IF(מרכז!A355&lt;=הלוואות!$E$11,IF(DAY(מרכז!A355)=הלוואות!$F$11,הלוואות!$G$11,0),0),0)+IF(A355&gt;=הלוואות!$D$12,IF(מרכז!A355&lt;=הלוואות!$E$12,IF(DAY(מרכז!A355)=הלוואות!$F$12,הלוואות!$G$12,0),0),0)+IF(A355&gt;=הלוואות!$D$13,IF(מרכז!A355&lt;=הלוואות!$E$13,IF(DAY(מרכז!A355)=הלוואות!$F$13,הלוואות!$G$13,0),0),0)+IF(A355&gt;=הלוואות!$D$14,IF(מרכז!A355&lt;=הלוואות!$E$14,IF(DAY(מרכז!A355)=הלוואות!$F$14,הלוואות!$G$14,0),0),0)+IF(A355&gt;=הלוואות!$D$15,IF(מרכז!A355&lt;=הלוואות!$E$15,IF(DAY(מרכז!A355)=הלוואות!$F$15,הלוואות!$G$15,0),0),0)+IF(A355&gt;=הלוואות!$D$16,IF(מרכז!A355&lt;=הלוואות!$E$16,IF(DAY(מרכז!A355)=הלוואות!$F$16,הלוואות!$G$16,0),0),0)+IF(A355&gt;=הלוואות!$D$17,IF(מרכז!A355&lt;=הלוואות!$E$17,IF(DAY(מרכז!A355)=הלוואות!$F$17,הלוואות!$G$17,0),0),0)+IF(A355&gt;=הלוואות!$D$18,IF(מרכז!A355&lt;=הלוואות!$E$18,IF(DAY(מרכז!A355)=הלוואות!$F$18,הלוואות!$G$18,0),0),0)+IF(A355&gt;=הלוואות!$D$19,IF(מרכז!A355&lt;=הלוואות!$E$19,IF(DAY(מרכז!A355)=הלוואות!$F$19,הלוואות!$G$19,0),0),0)+IF(A355&gt;=הלוואות!$D$20,IF(מרכז!A355&lt;=הלוואות!$E$20,IF(DAY(מרכז!A355)=הלוואות!$F$20,הלוואות!$G$20,0),0),0)+IF(A355&gt;=הלוואות!$D$21,IF(מרכז!A355&lt;=הלוואות!$E$21,IF(DAY(מרכז!A355)=הלוואות!$F$21,הלוואות!$G$21,0),0),0)+IF(A355&gt;=הלוואות!$D$22,IF(מרכז!A355&lt;=הלוואות!$E$22,IF(DAY(מרכז!A355)=הלוואות!$F$22,הלוואות!$G$22,0),0),0)+IF(A355&gt;=הלוואות!$D$23,IF(מרכז!A355&lt;=הלוואות!$E$23,IF(DAY(מרכז!A355)=הלוואות!$F$23,הלוואות!$G$23,0),0),0)+IF(A355&gt;=הלוואות!$D$24,IF(מרכז!A355&lt;=הלוואות!$E$24,IF(DAY(מרכז!A355)=הלוואות!$F$24,הלוואות!$G$24,0),0),0)+IF(A355&gt;=הלוואות!$D$25,IF(מרכז!A355&lt;=הלוואות!$E$25,IF(DAY(מרכז!A355)=הלוואות!$F$25,הלוואות!$G$25,0),0),0)+IF(A355&gt;=הלוואות!$D$26,IF(מרכז!A355&lt;=הלוואות!$E$26,IF(DAY(מרכז!A355)=הלוואות!$F$26,הלוואות!$G$26,0),0),0)+IF(A355&gt;=הלוואות!$D$27,IF(מרכז!A355&lt;=הלוואות!$E$27,IF(DAY(מרכז!A355)=הלוואות!$F$27,הלוואות!$G$27,0),0),0)+IF(A355&gt;=הלוואות!$D$28,IF(מרכז!A355&lt;=הלוואות!$E$28,IF(DAY(מרכז!A355)=הלוואות!$F$28,הלוואות!$G$28,0),0),0)+IF(A355&gt;=הלוואות!$D$29,IF(מרכז!A355&lt;=הלוואות!$E$29,IF(DAY(מרכז!A355)=הלוואות!$F$29,הלוואות!$G$29,0),0),0)+IF(A355&gt;=הלוואות!$D$30,IF(מרכז!A355&lt;=הלוואות!$E$30,IF(DAY(מרכז!A355)=הלוואות!$F$30,הלוואות!$G$30,0),0),0)+IF(A355&gt;=הלוואות!$D$31,IF(מרכז!A355&lt;=הלוואות!$E$31,IF(DAY(מרכז!A355)=הלוואות!$F$31,הלוואות!$G$31,0),0),0)+IF(A355&gt;=הלוואות!$D$32,IF(מרכז!A355&lt;=הלוואות!$E$32,IF(DAY(מרכז!A355)=הלוואות!$F$32,הלוואות!$G$32,0),0),0)+IF(A355&gt;=הלוואות!$D$33,IF(מרכז!A355&lt;=הלוואות!$E$33,IF(DAY(מרכז!A355)=הלוואות!$F$33,הלוואות!$G$33,0),0),0)+IF(A355&gt;=הלוואות!$D$34,IF(מרכז!A355&lt;=הלוואות!$E$34,IF(DAY(מרכז!A355)=הלוואות!$F$34,הלוואות!$G$34,0),0),0)</f>
        <v>0</v>
      </c>
      <c r="E355" s="93">
        <f>SUMIF(הלוואות!$D$46:$D$65,מרכז!A355,הלוואות!$E$46:$E$65)</f>
        <v>0</v>
      </c>
      <c r="F355" s="93">
        <f>SUMIF(נכנסים!$A$5:$A$5890,מרכז!A355,נכנסים!$B$5:$B$5890)</f>
        <v>0</v>
      </c>
      <c r="G355" s="94"/>
      <c r="H355" s="94"/>
      <c r="I355" s="94"/>
      <c r="J355" s="99">
        <f t="shared" si="5"/>
        <v>50000</v>
      </c>
    </row>
    <row r="356" spans="1:10">
      <c r="A356" s="153">
        <v>46009</v>
      </c>
      <c r="B356" s="93">
        <f>SUMIF(יוצאים!$A$5:$A$5835,מרכז!A356,יוצאים!$D$5:$D$5835)</f>
        <v>0</v>
      </c>
      <c r="C356" s="93">
        <f>HLOOKUP(DAY($A356),'טב.הו"ק'!$G$4:$AK$162,'טב.הו"ק'!$A$162+2,FALSE)</f>
        <v>0</v>
      </c>
      <c r="D356" s="93">
        <f>IF(A356&gt;=הלוואות!$D$5,IF(מרכז!A356&lt;=הלוואות!$E$5,IF(DAY(מרכז!A356)=הלוואות!$F$5,הלוואות!$G$5,0),0),0)+IF(A356&gt;=הלוואות!$D$6,IF(מרכז!A356&lt;=הלוואות!$E$6,IF(DAY(מרכז!A356)=הלוואות!$F$6,הלוואות!$G$6,0),0),0)+IF(A356&gt;=הלוואות!$D$7,IF(מרכז!A356&lt;=הלוואות!$E$7,IF(DAY(מרכז!A356)=הלוואות!$F$7,הלוואות!$G$7,0),0),0)+IF(A356&gt;=הלוואות!$D$8,IF(מרכז!A356&lt;=הלוואות!$E$8,IF(DAY(מרכז!A356)=הלוואות!$F$8,הלוואות!$G$8,0),0),0)+IF(A356&gt;=הלוואות!$D$9,IF(מרכז!A356&lt;=הלוואות!$E$9,IF(DAY(מרכז!A356)=הלוואות!$F$9,הלוואות!$G$9,0),0),0)+IF(A356&gt;=הלוואות!$D$10,IF(מרכז!A356&lt;=הלוואות!$E$10,IF(DAY(מרכז!A356)=הלוואות!$F$10,הלוואות!$G$10,0),0),0)+IF(A356&gt;=הלוואות!$D$11,IF(מרכז!A356&lt;=הלוואות!$E$11,IF(DAY(מרכז!A356)=הלוואות!$F$11,הלוואות!$G$11,0),0),0)+IF(A356&gt;=הלוואות!$D$12,IF(מרכז!A356&lt;=הלוואות!$E$12,IF(DAY(מרכז!A356)=הלוואות!$F$12,הלוואות!$G$12,0),0),0)+IF(A356&gt;=הלוואות!$D$13,IF(מרכז!A356&lt;=הלוואות!$E$13,IF(DAY(מרכז!A356)=הלוואות!$F$13,הלוואות!$G$13,0),0),0)+IF(A356&gt;=הלוואות!$D$14,IF(מרכז!A356&lt;=הלוואות!$E$14,IF(DAY(מרכז!A356)=הלוואות!$F$14,הלוואות!$G$14,0),0),0)+IF(A356&gt;=הלוואות!$D$15,IF(מרכז!A356&lt;=הלוואות!$E$15,IF(DAY(מרכז!A356)=הלוואות!$F$15,הלוואות!$G$15,0),0),0)+IF(A356&gt;=הלוואות!$D$16,IF(מרכז!A356&lt;=הלוואות!$E$16,IF(DAY(מרכז!A356)=הלוואות!$F$16,הלוואות!$G$16,0),0),0)+IF(A356&gt;=הלוואות!$D$17,IF(מרכז!A356&lt;=הלוואות!$E$17,IF(DAY(מרכז!A356)=הלוואות!$F$17,הלוואות!$G$17,0),0),0)+IF(A356&gt;=הלוואות!$D$18,IF(מרכז!A356&lt;=הלוואות!$E$18,IF(DAY(מרכז!A356)=הלוואות!$F$18,הלוואות!$G$18,0),0),0)+IF(A356&gt;=הלוואות!$D$19,IF(מרכז!A356&lt;=הלוואות!$E$19,IF(DAY(מרכז!A356)=הלוואות!$F$19,הלוואות!$G$19,0),0),0)+IF(A356&gt;=הלוואות!$D$20,IF(מרכז!A356&lt;=הלוואות!$E$20,IF(DAY(מרכז!A356)=הלוואות!$F$20,הלוואות!$G$20,0),0),0)+IF(A356&gt;=הלוואות!$D$21,IF(מרכז!A356&lt;=הלוואות!$E$21,IF(DAY(מרכז!A356)=הלוואות!$F$21,הלוואות!$G$21,0),0),0)+IF(A356&gt;=הלוואות!$D$22,IF(מרכז!A356&lt;=הלוואות!$E$22,IF(DAY(מרכז!A356)=הלוואות!$F$22,הלוואות!$G$22,0),0),0)+IF(A356&gt;=הלוואות!$D$23,IF(מרכז!A356&lt;=הלוואות!$E$23,IF(DAY(מרכז!A356)=הלוואות!$F$23,הלוואות!$G$23,0),0),0)+IF(A356&gt;=הלוואות!$D$24,IF(מרכז!A356&lt;=הלוואות!$E$24,IF(DAY(מרכז!A356)=הלוואות!$F$24,הלוואות!$G$24,0),0),0)+IF(A356&gt;=הלוואות!$D$25,IF(מרכז!A356&lt;=הלוואות!$E$25,IF(DAY(מרכז!A356)=הלוואות!$F$25,הלוואות!$G$25,0),0),0)+IF(A356&gt;=הלוואות!$D$26,IF(מרכז!A356&lt;=הלוואות!$E$26,IF(DAY(מרכז!A356)=הלוואות!$F$26,הלוואות!$G$26,0),0),0)+IF(A356&gt;=הלוואות!$D$27,IF(מרכז!A356&lt;=הלוואות!$E$27,IF(DAY(מרכז!A356)=הלוואות!$F$27,הלוואות!$G$27,0),0),0)+IF(A356&gt;=הלוואות!$D$28,IF(מרכז!A356&lt;=הלוואות!$E$28,IF(DAY(מרכז!A356)=הלוואות!$F$28,הלוואות!$G$28,0),0),0)+IF(A356&gt;=הלוואות!$D$29,IF(מרכז!A356&lt;=הלוואות!$E$29,IF(DAY(מרכז!A356)=הלוואות!$F$29,הלוואות!$G$29,0),0),0)+IF(A356&gt;=הלוואות!$D$30,IF(מרכז!A356&lt;=הלוואות!$E$30,IF(DAY(מרכז!A356)=הלוואות!$F$30,הלוואות!$G$30,0),0),0)+IF(A356&gt;=הלוואות!$D$31,IF(מרכז!A356&lt;=הלוואות!$E$31,IF(DAY(מרכז!A356)=הלוואות!$F$31,הלוואות!$G$31,0),0),0)+IF(A356&gt;=הלוואות!$D$32,IF(מרכז!A356&lt;=הלוואות!$E$32,IF(DAY(מרכז!A356)=הלוואות!$F$32,הלוואות!$G$32,0),0),0)+IF(A356&gt;=הלוואות!$D$33,IF(מרכז!A356&lt;=הלוואות!$E$33,IF(DAY(מרכז!A356)=הלוואות!$F$33,הלוואות!$G$33,0),0),0)+IF(A356&gt;=הלוואות!$D$34,IF(מרכז!A356&lt;=הלוואות!$E$34,IF(DAY(מרכז!A356)=הלוואות!$F$34,הלוואות!$G$34,0),0),0)</f>
        <v>0</v>
      </c>
      <c r="E356" s="93">
        <f>SUMIF(הלוואות!$D$46:$D$65,מרכז!A356,הלוואות!$E$46:$E$65)</f>
        <v>0</v>
      </c>
      <c r="F356" s="93">
        <f>SUMIF(נכנסים!$A$5:$A$5890,מרכז!A356,נכנסים!$B$5:$B$5890)</f>
        <v>0</v>
      </c>
      <c r="G356" s="94"/>
      <c r="H356" s="94"/>
      <c r="I356" s="94"/>
      <c r="J356" s="99">
        <f t="shared" si="5"/>
        <v>50000</v>
      </c>
    </row>
    <row r="357" spans="1:10">
      <c r="A357" s="153">
        <v>46010</v>
      </c>
      <c r="B357" s="93">
        <f>SUMIF(יוצאים!$A$5:$A$5835,מרכז!A357,יוצאים!$D$5:$D$5835)</f>
        <v>0</v>
      </c>
      <c r="C357" s="93">
        <f>HLOOKUP(DAY($A357),'טב.הו"ק'!$G$4:$AK$162,'טב.הו"ק'!$A$162+2,FALSE)</f>
        <v>0</v>
      </c>
      <c r="D357" s="93">
        <f>IF(A357&gt;=הלוואות!$D$5,IF(מרכז!A357&lt;=הלוואות!$E$5,IF(DAY(מרכז!A357)=הלוואות!$F$5,הלוואות!$G$5,0),0),0)+IF(A357&gt;=הלוואות!$D$6,IF(מרכז!A357&lt;=הלוואות!$E$6,IF(DAY(מרכז!A357)=הלוואות!$F$6,הלוואות!$G$6,0),0),0)+IF(A357&gt;=הלוואות!$D$7,IF(מרכז!A357&lt;=הלוואות!$E$7,IF(DAY(מרכז!A357)=הלוואות!$F$7,הלוואות!$G$7,0),0),0)+IF(A357&gt;=הלוואות!$D$8,IF(מרכז!A357&lt;=הלוואות!$E$8,IF(DAY(מרכז!A357)=הלוואות!$F$8,הלוואות!$G$8,0),0),0)+IF(A357&gt;=הלוואות!$D$9,IF(מרכז!A357&lt;=הלוואות!$E$9,IF(DAY(מרכז!A357)=הלוואות!$F$9,הלוואות!$G$9,0),0),0)+IF(A357&gt;=הלוואות!$D$10,IF(מרכז!A357&lt;=הלוואות!$E$10,IF(DAY(מרכז!A357)=הלוואות!$F$10,הלוואות!$G$10,0),0),0)+IF(A357&gt;=הלוואות!$D$11,IF(מרכז!A357&lt;=הלוואות!$E$11,IF(DAY(מרכז!A357)=הלוואות!$F$11,הלוואות!$G$11,0),0),0)+IF(A357&gt;=הלוואות!$D$12,IF(מרכז!A357&lt;=הלוואות!$E$12,IF(DAY(מרכז!A357)=הלוואות!$F$12,הלוואות!$G$12,0),0),0)+IF(A357&gt;=הלוואות!$D$13,IF(מרכז!A357&lt;=הלוואות!$E$13,IF(DAY(מרכז!A357)=הלוואות!$F$13,הלוואות!$G$13,0),0),0)+IF(A357&gt;=הלוואות!$D$14,IF(מרכז!A357&lt;=הלוואות!$E$14,IF(DAY(מרכז!A357)=הלוואות!$F$14,הלוואות!$G$14,0),0),0)+IF(A357&gt;=הלוואות!$D$15,IF(מרכז!A357&lt;=הלוואות!$E$15,IF(DAY(מרכז!A357)=הלוואות!$F$15,הלוואות!$G$15,0),0),0)+IF(A357&gt;=הלוואות!$D$16,IF(מרכז!A357&lt;=הלוואות!$E$16,IF(DAY(מרכז!A357)=הלוואות!$F$16,הלוואות!$G$16,0),0),0)+IF(A357&gt;=הלוואות!$D$17,IF(מרכז!A357&lt;=הלוואות!$E$17,IF(DAY(מרכז!A357)=הלוואות!$F$17,הלוואות!$G$17,0),0),0)+IF(A357&gt;=הלוואות!$D$18,IF(מרכז!A357&lt;=הלוואות!$E$18,IF(DAY(מרכז!A357)=הלוואות!$F$18,הלוואות!$G$18,0),0),0)+IF(A357&gt;=הלוואות!$D$19,IF(מרכז!A357&lt;=הלוואות!$E$19,IF(DAY(מרכז!A357)=הלוואות!$F$19,הלוואות!$G$19,0),0),0)+IF(A357&gt;=הלוואות!$D$20,IF(מרכז!A357&lt;=הלוואות!$E$20,IF(DAY(מרכז!A357)=הלוואות!$F$20,הלוואות!$G$20,0),0),0)+IF(A357&gt;=הלוואות!$D$21,IF(מרכז!A357&lt;=הלוואות!$E$21,IF(DAY(מרכז!A357)=הלוואות!$F$21,הלוואות!$G$21,0),0),0)+IF(A357&gt;=הלוואות!$D$22,IF(מרכז!A357&lt;=הלוואות!$E$22,IF(DAY(מרכז!A357)=הלוואות!$F$22,הלוואות!$G$22,0),0),0)+IF(A357&gt;=הלוואות!$D$23,IF(מרכז!A357&lt;=הלוואות!$E$23,IF(DAY(מרכז!A357)=הלוואות!$F$23,הלוואות!$G$23,0),0),0)+IF(A357&gt;=הלוואות!$D$24,IF(מרכז!A357&lt;=הלוואות!$E$24,IF(DAY(מרכז!A357)=הלוואות!$F$24,הלוואות!$G$24,0),0),0)+IF(A357&gt;=הלוואות!$D$25,IF(מרכז!A357&lt;=הלוואות!$E$25,IF(DAY(מרכז!A357)=הלוואות!$F$25,הלוואות!$G$25,0),0),0)+IF(A357&gt;=הלוואות!$D$26,IF(מרכז!A357&lt;=הלוואות!$E$26,IF(DAY(מרכז!A357)=הלוואות!$F$26,הלוואות!$G$26,0),0),0)+IF(A357&gt;=הלוואות!$D$27,IF(מרכז!A357&lt;=הלוואות!$E$27,IF(DAY(מרכז!A357)=הלוואות!$F$27,הלוואות!$G$27,0),0),0)+IF(A357&gt;=הלוואות!$D$28,IF(מרכז!A357&lt;=הלוואות!$E$28,IF(DAY(מרכז!A357)=הלוואות!$F$28,הלוואות!$G$28,0),0),0)+IF(A357&gt;=הלוואות!$D$29,IF(מרכז!A357&lt;=הלוואות!$E$29,IF(DAY(מרכז!A357)=הלוואות!$F$29,הלוואות!$G$29,0),0),0)+IF(A357&gt;=הלוואות!$D$30,IF(מרכז!A357&lt;=הלוואות!$E$30,IF(DAY(מרכז!A357)=הלוואות!$F$30,הלוואות!$G$30,0),0),0)+IF(A357&gt;=הלוואות!$D$31,IF(מרכז!A357&lt;=הלוואות!$E$31,IF(DAY(מרכז!A357)=הלוואות!$F$31,הלוואות!$G$31,0),0),0)+IF(A357&gt;=הלוואות!$D$32,IF(מרכז!A357&lt;=הלוואות!$E$32,IF(DAY(מרכז!A357)=הלוואות!$F$32,הלוואות!$G$32,0),0),0)+IF(A357&gt;=הלוואות!$D$33,IF(מרכז!A357&lt;=הלוואות!$E$33,IF(DAY(מרכז!A357)=הלוואות!$F$33,הלוואות!$G$33,0),0),0)+IF(A357&gt;=הלוואות!$D$34,IF(מרכז!A357&lt;=הלוואות!$E$34,IF(DAY(מרכז!A357)=הלוואות!$F$34,הלוואות!$G$34,0),0),0)</f>
        <v>0</v>
      </c>
      <c r="E357" s="93">
        <f>SUMIF(הלוואות!$D$46:$D$65,מרכז!A357,הלוואות!$E$46:$E$65)</f>
        <v>0</v>
      </c>
      <c r="F357" s="93">
        <f>SUMIF(נכנסים!$A$5:$A$5890,מרכז!A357,נכנסים!$B$5:$B$5890)</f>
        <v>0</v>
      </c>
      <c r="G357" s="94"/>
      <c r="H357" s="94"/>
      <c r="I357" s="94"/>
      <c r="J357" s="99">
        <f t="shared" si="5"/>
        <v>50000</v>
      </c>
    </row>
    <row r="358" spans="1:10">
      <c r="A358" s="153">
        <v>46011</v>
      </c>
      <c r="B358" s="93">
        <f>SUMIF(יוצאים!$A$5:$A$5835,מרכז!A358,יוצאים!$D$5:$D$5835)</f>
        <v>0</v>
      </c>
      <c r="C358" s="93">
        <f>HLOOKUP(DAY($A358),'טב.הו"ק'!$G$4:$AK$162,'טב.הו"ק'!$A$162+2,FALSE)</f>
        <v>0</v>
      </c>
      <c r="D358" s="93">
        <f>IF(A358&gt;=הלוואות!$D$5,IF(מרכז!A358&lt;=הלוואות!$E$5,IF(DAY(מרכז!A358)=הלוואות!$F$5,הלוואות!$G$5,0),0),0)+IF(A358&gt;=הלוואות!$D$6,IF(מרכז!A358&lt;=הלוואות!$E$6,IF(DAY(מרכז!A358)=הלוואות!$F$6,הלוואות!$G$6,0),0),0)+IF(A358&gt;=הלוואות!$D$7,IF(מרכז!A358&lt;=הלוואות!$E$7,IF(DAY(מרכז!A358)=הלוואות!$F$7,הלוואות!$G$7,0),0),0)+IF(A358&gt;=הלוואות!$D$8,IF(מרכז!A358&lt;=הלוואות!$E$8,IF(DAY(מרכז!A358)=הלוואות!$F$8,הלוואות!$G$8,0),0),0)+IF(A358&gt;=הלוואות!$D$9,IF(מרכז!A358&lt;=הלוואות!$E$9,IF(DAY(מרכז!A358)=הלוואות!$F$9,הלוואות!$G$9,0),0),0)+IF(A358&gt;=הלוואות!$D$10,IF(מרכז!A358&lt;=הלוואות!$E$10,IF(DAY(מרכז!A358)=הלוואות!$F$10,הלוואות!$G$10,0),0),0)+IF(A358&gt;=הלוואות!$D$11,IF(מרכז!A358&lt;=הלוואות!$E$11,IF(DAY(מרכז!A358)=הלוואות!$F$11,הלוואות!$G$11,0),0),0)+IF(A358&gt;=הלוואות!$D$12,IF(מרכז!A358&lt;=הלוואות!$E$12,IF(DAY(מרכז!A358)=הלוואות!$F$12,הלוואות!$G$12,0),0),0)+IF(A358&gt;=הלוואות!$D$13,IF(מרכז!A358&lt;=הלוואות!$E$13,IF(DAY(מרכז!A358)=הלוואות!$F$13,הלוואות!$G$13,0),0),0)+IF(A358&gt;=הלוואות!$D$14,IF(מרכז!A358&lt;=הלוואות!$E$14,IF(DAY(מרכז!A358)=הלוואות!$F$14,הלוואות!$G$14,0),0),0)+IF(A358&gt;=הלוואות!$D$15,IF(מרכז!A358&lt;=הלוואות!$E$15,IF(DAY(מרכז!A358)=הלוואות!$F$15,הלוואות!$G$15,0),0),0)+IF(A358&gt;=הלוואות!$D$16,IF(מרכז!A358&lt;=הלוואות!$E$16,IF(DAY(מרכז!A358)=הלוואות!$F$16,הלוואות!$G$16,0),0),0)+IF(A358&gt;=הלוואות!$D$17,IF(מרכז!A358&lt;=הלוואות!$E$17,IF(DAY(מרכז!A358)=הלוואות!$F$17,הלוואות!$G$17,0),0),0)+IF(A358&gt;=הלוואות!$D$18,IF(מרכז!A358&lt;=הלוואות!$E$18,IF(DAY(מרכז!A358)=הלוואות!$F$18,הלוואות!$G$18,0),0),0)+IF(A358&gt;=הלוואות!$D$19,IF(מרכז!A358&lt;=הלוואות!$E$19,IF(DAY(מרכז!A358)=הלוואות!$F$19,הלוואות!$G$19,0),0),0)+IF(A358&gt;=הלוואות!$D$20,IF(מרכז!A358&lt;=הלוואות!$E$20,IF(DAY(מרכז!A358)=הלוואות!$F$20,הלוואות!$G$20,0),0),0)+IF(A358&gt;=הלוואות!$D$21,IF(מרכז!A358&lt;=הלוואות!$E$21,IF(DAY(מרכז!A358)=הלוואות!$F$21,הלוואות!$G$21,0),0),0)+IF(A358&gt;=הלוואות!$D$22,IF(מרכז!A358&lt;=הלוואות!$E$22,IF(DAY(מרכז!A358)=הלוואות!$F$22,הלוואות!$G$22,0),0),0)+IF(A358&gt;=הלוואות!$D$23,IF(מרכז!A358&lt;=הלוואות!$E$23,IF(DAY(מרכז!A358)=הלוואות!$F$23,הלוואות!$G$23,0),0),0)+IF(A358&gt;=הלוואות!$D$24,IF(מרכז!A358&lt;=הלוואות!$E$24,IF(DAY(מרכז!A358)=הלוואות!$F$24,הלוואות!$G$24,0),0),0)+IF(A358&gt;=הלוואות!$D$25,IF(מרכז!A358&lt;=הלוואות!$E$25,IF(DAY(מרכז!A358)=הלוואות!$F$25,הלוואות!$G$25,0),0),0)+IF(A358&gt;=הלוואות!$D$26,IF(מרכז!A358&lt;=הלוואות!$E$26,IF(DAY(מרכז!A358)=הלוואות!$F$26,הלוואות!$G$26,0),0),0)+IF(A358&gt;=הלוואות!$D$27,IF(מרכז!A358&lt;=הלוואות!$E$27,IF(DAY(מרכז!A358)=הלוואות!$F$27,הלוואות!$G$27,0),0),0)+IF(A358&gt;=הלוואות!$D$28,IF(מרכז!A358&lt;=הלוואות!$E$28,IF(DAY(מרכז!A358)=הלוואות!$F$28,הלוואות!$G$28,0),0),0)+IF(A358&gt;=הלוואות!$D$29,IF(מרכז!A358&lt;=הלוואות!$E$29,IF(DAY(מרכז!A358)=הלוואות!$F$29,הלוואות!$G$29,0),0),0)+IF(A358&gt;=הלוואות!$D$30,IF(מרכז!A358&lt;=הלוואות!$E$30,IF(DAY(מרכז!A358)=הלוואות!$F$30,הלוואות!$G$30,0),0),0)+IF(A358&gt;=הלוואות!$D$31,IF(מרכז!A358&lt;=הלוואות!$E$31,IF(DAY(מרכז!A358)=הלוואות!$F$31,הלוואות!$G$31,0),0),0)+IF(A358&gt;=הלוואות!$D$32,IF(מרכז!A358&lt;=הלוואות!$E$32,IF(DAY(מרכז!A358)=הלוואות!$F$32,הלוואות!$G$32,0),0),0)+IF(A358&gt;=הלוואות!$D$33,IF(מרכז!A358&lt;=הלוואות!$E$33,IF(DAY(מרכז!A358)=הלוואות!$F$33,הלוואות!$G$33,0),0),0)+IF(A358&gt;=הלוואות!$D$34,IF(מרכז!A358&lt;=הלוואות!$E$34,IF(DAY(מרכז!A358)=הלוואות!$F$34,הלוואות!$G$34,0),0),0)</f>
        <v>0</v>
      </c>
      <c r="E358" s="93">
        <f>SUMIF(הלוואות!$D$46:$D$65,מרכז!A358,הלוואות!$E$46:$E$65)</f>
        <v>0</v>
      </c>
      <c r="F358" s="93">
        <f>SUMIF(נכנסים!$A$5:$A$5890,מרכז!A358,נכנסים!$B$5:$B$5890)</f>
        <v>0</v>
      </c>
      <c r="G358" s="94"/>
      <c r="H358" s="94"/>
      <c r="I358" s="94"/>
      <c r="J358" s="99">
        <f t="shared" si="5"/>
        <v>50000</v>
      </c>
    </row>
    <row r="359" spans="1:10">
      <c r="A359" s="153">
        <v>46012</v>
      </c>
      <c r="B359" s="93">
        <f>SUMIF(יוצאים!$A$5:$A$5835,מרכז!A359,יוצאים!$D$5:$D$5835)</f>
        <v>0</v>
      </c>
      <c r="C359" s="93">
        <f>HLOOKUP(DAY($A359),'טב.הו"ק'!$G$4:$AK$162,'טב.הו"ק'!$A$162+2,FALSE)</f>
        <v>0</v>
      </c>
      <c r="D359" s="93">
        <f>IF(A359&gt;=הלוואות!$D$5,IF(מרכז!A359&lt;=הלוואות!$E$5,IF(DAY(מרכז!A359)=הלוואות!$F$5,הלוואות!$G$5,0),0),0)+IF(A359&gt;=הלוואות!$D$6,IF(מרכז!A359&lt;=הלוואות!$E$6,IF(DAY(מרכז!A359)=הלוואות!$F$6,הלוואות!$G$6,0),0),0)+IF(A359&gt;=הלוואות!$D$7,IF(מרכז!A359&lt;=הלוואות!$E$7,IF(DAY(מרכז!A359)=הלוואות!$F$7,הלוואות!$G$7,0),0),0)+IF(A359&gt;=הלוואות!$D$8,IF(מרכז!A359&lt;=הלוואות!$E$8,IF(DAY(מרכז!A359)=הלוואות!$F$8,הלוואות!$G$8,0),0),0)+IF(A359&gt;=הלוואות!$D$9,IF(מרכז!A359&lt;=הלוואות!$E$9,IF(DAY(מרכז!A359)=הלוואות!$F$9,הלוואות!$G$9,0),0),0)+IF(A359&gt;=הלוואות!$D$10,IF(מרכז!A359&lt;=הלוואות!$E$10,IF(DAY(מרכז!A359)=הלוואות!$F$10,הלוואות!$G$10,0),0),0)+IF(A359&gt;=הלוואות!$D$11,IF(מרכז!A359&lt;=הלוואות!$E$11,IF(DAY(מרכז!A359)=הלוואות!$F$11,הלוואות!$G$11,0),0),0)+IF(A359&gt;=הלוואות!$D$12,IF(מרכז!A359&lt;=הלוואות!$E$12,IF(DAY(מרכז!A359)=הלוואות!$F$12,הלוואות!$G$12,0),0),0)+IF(A359&gt;=הלוואות!$D$13,IF(מרכז!A359&lt;=הלוואות!$E$13,IF(DAY(מרכז!A359)=הלוואות!$F$13,הלוואות!$G$13,0),0),0)+IF(A359&gt;=הלוואות!$D$14,IF(מרכז!A359&lt;=הלוואות!$E$14,IF(DAY(מרכז!A359)=הלוואות!$F$14,הלוואות!$G$14,0),0),0)+IF(A359&gt;=הלוואות!$D$15,IF(מרכז!A359&lt;=הלוואות!$E$15,IF(DAY(מרכז!A359)=הלוואות!$F$15,הלוואות!$G$15,0),0),0)+IF(A359&gt;=הלוואות!$D$16,IF(מרכז!A359&lt;=הלוואות!$E$16,IF(DAY(מרכז!A359)=הלוואות!$F$16,הלוואות!$G$16,0),0),0)+IF(A359&gt;=הלוואות!$D$17,IF(מרכז!A359&lt;=הלוואות!$E$17,IF(DAY(מרכז!A359)=הלוואות!$F$17,הלוואות!$G$17,0),0),0)+IF(A359&gt;=הלוואות!$D$18,IF(מרכז!A359&lt;=הלוואות!$E$18,IF(DAY(מרכז!A359)=הלוואות!$F$18,הלוואות!$G$18,0),0),0)+IF(A359&gt;=הלוואות!$D$19,IF(מרכז!A359&lt;=הלוואות!$E$19,IF(DAY(מרכז!A359)=הלוואות!$F$19,הלוואות!$G$19,0),0),0)+IF(A359&gt;=הלוואות!$D$20,IF(מרכז!A359&lt;=הלוואות!$E$20,IF(DAY(מרכז!A359)=הלוואות!$F$20,הלוואות!$G$20,0),0),0)+IF(A359&gt;=הלוואות!$D$21,IF(מרכז!A359&lt;=הלוואות!$E$21,IF(DAY(מרכז!A359)=הלוואות!$F$21,הלוואות!$G$21,0),0),0)+IF(A359&gt;=הלוואות!$D$22,IF(מרכז!A359&lt;=הלוואות!$E$22,IF(DAY(מרכז!A359)=הלוואות!$F$22,הלוואות!$G$22,0),0),0)+IF(A359&gt;=הלוואות!$D$23,IF(מרכז!A359&lt;=הלוואות!$E$23,IF(DAY(מרכז!A359)=הלוואות!$F$23,הלוואות!$G$23,0),0),0)+IF(A359&gt;=הלוואות!$D$24,IF(מרכז!A359&lt;=הלוואות!$E$24,IF(DAY(מרכז!A359)=הלוואות!$F$24,הלוואות!$G$24,0),0),0)+IF(A359&gt;=הלוואות!$D$25,IF(מרכז!A359&lt;=הלוואות!$E$25,IF(DAY(מרכז!A359)=הלוואות!$F$25,הלוואות!$G$25,0),0),0)+IF(A359&gt;=הלוואות!$D$26,IF(מרכז!A359&lt;=הלוואות!$E$26,IF(DAY(מרכז!A359)=הלוואות!$F$26,הלוואות!$G$26,0),0),0)+IF(A359&gt;=הלוואות!$D$27,IF(מרכז!A359&lt;=הלוואות!$E$27,IF(DAY(מרכז!A359)=הלוואות!$F$27,הלוואות!$G$27,0),0),0)+IF(A359&gt;=הלוואות!$D$28,IF(מרכז!A359&lt;=הלוואות!$E$28,IF(DAY(מרכז!A359)=הלוואות!$F$28,הלוואות!$G$28,0),0),0)+IF(A359&gt;=הלוואות!$D$29,IF(מרכז!A359&lt;=הלוואות!$E$29,IF(DAY(מרכז!A359)=הלוואות!$F$29,הלוואות!$G$29,0),0),0)+IF(A359&gt;=הלוואות!$D$30,IF(מרכז!A359&lt;=הלוואות!$E$30,IF(DAY(מרכז!A359)=הלוואות!$F$30,הלוואות!$G$30,0),0),0)+IF(A359&gt;=הלוואות!$D$31,IF(מרכז!A359&lt;=הלוואות!$E$31,IF(DAY(מרכז!A359)=הלוואות!$F$31,הלוואות!$G$31,0),0),0)+IF(A359&gt;=הלוואות!$D$32,IF(מרכז!A359&lt;=הלוואות!$E$32,IF(DAY(מרכז!A359)=הלוואות!$F$32,הלוואות!$G$32,0),0),0)+IF(A359&gt;=הלוואות!$D$33,IF(מרכז!A359&lt;=הלוואות!$E$33,IF(DAY(מרכז!A359)=הלוואות!$F$33,הלוואות!$G$33,0),0),0)+IF(A359&gt;=הלוואות!$D$34,IF(מרכז!A359&lt;=הלוואות!$E$34,IF(DAY(מרכז!A359)=הלוואות!$F$34,הלוואות!$G$34,0),0),0)</f>
        <v>0</v>
      </c>
      <c r="E359" s="93">
        <f>SUMIF(הלוואות!$D$46:$D$65,מרכז!A359,הלוואות!$E$46:$E$65)</f>
        <v>0</v>
      </c>
      <c r="F359" s="93">
        <f>SUMIF(נכנסים!$A$5:$A$5890,מרכז!A359,נכנסים!$B$5:$B$5890)</f>
        <v>0</v>
      </c>
      <c r="G359" s="94"/>
      <c r="H359" s="94"/>
      <c r="I359" s="94"/>
      <c r="J359" s="99">
        <f t="shared" si="5"/>
        <v>50000</v>
      </c>
    </row>
    <row r="360" spans="1:10">
      <c r="A360" s="153">
        <v>46013</v>
      </c>
      <c r="B360" s="93">
        <f>SUMIF(יוצאים!$A$5:$A$5835,מרכז!A360,יוצאים!$D$5:$D$5835)</f>
        <v>0</v>
      </c>
      <c r="C360" s="93">
        <f>HLOOKUP(DAY($A360),'טב.הו"ק'!$G$4:$AK$162,'טב.הו"ק'!$A$162+2,FALSE)</f>
        <v>0</v>
      </c>
      <c r="D360" s="93">
        <f>IF(A360&gt;=הלוואות!$D$5,IF(מרכז!A360&lt;=הלוואות!$E$5,IF(DAY(מרכז!A360)=הלוואות!$F$5,הלוואות!$G$5,0),0),0)+IF(A360&gt;=הלוואות!$D$6,IF(מרכז!A360&lt;=הלוואות!$E$6,IF(DAY(מרכז!A360)=הלוואות!$F$6,הלוואות!$G$6,0),0),0)+IF(A360&gt;=הלוואות!$D$7,IF(מרכז!A360&lt;=הלוואות!$E$7,IF(DAY(מרכז!A360)=הלוואות!$F$7,הלוואות!$G$7,0),0),0)+IF(A360&gt;=הלוואות!$D$8,IF(מרכז!A360&lt;=הלוואות!$E$8,IF(DAY(מרכז!A360)=הלוואות!$F$8,הלוואות!$G$8,0),0),0)+IF(A360&gt;=הלוואות!$D$9,IF(מרכז!A360&lt;=הלוואות!$E$9,IF(DAY(מרכז!A360)=הלוואות!$F$9,הלוואות!$G$9,0),0),0)+IF(A360&gt;=הלוואות!$D$10,IF(מרכז!A360&lt;=הלוואות!$E$10,IF(DAY(מרכז!A360)=הלוואות!$F$10,הלוואות!$G$10,0),0),0)+IF(A360&gt;=הלוואות!$D$11,IF(מרכז!A360&lt;=הלוואות!$E$11,IF(DAY(מרכז!A360)=הלוואות!$F$11,הלוואות!$G$11,0),0),0)+IF(A360&gt;=הלוואות!$D$12,IF(מרכז!A360&lt;=הלוואות!$E$12,IF(DAY(מרכז!A360)=הלוואות!$F$12,הלוואות!$G$12,0),0),0)+IF(A360&gt;=הלוואות!$D$13,IF(מרכז!A360&lt;=הלוואות!$E$13,IF(DAY(מרכז!A360)=הלוואות!$F$13,הלוואות!$G$13,0),0),0)+IF(A360&gt;=הלוואות!$D$14,IF(מרכז!A360&lt;=הלוואות!$E$14,IF(DAY(מרכז!A360)=הלוואות!$F$14,הלוואות!$G$14,0),0),0)+IF(A360&gt;=הלוואות!$D$15,IF(מרכז!A360&lt;=הלוואות!$E$15,IF(DAY(מרכז!A360)=הלוואות!$F$15,הלוואות!$G$15,0),0),0)+IF(A360&gt;=הלוואות!$D$16,IF(מרכז!A360&lt;=הלוואות!$E$16,IF(DAY(מרכז!A360)=הלוואות!$F$16,הלוואות!$G$16,0),0),0)+IF(A360&gt;=הלוואות!$D$17,IF(מרכז!A360&lt;=הלוואות!$E$17,IF(DAY(מרכז!A360)=הלוואות!$F$17,הלוואות!$G$17,0),0),0)+IF(A360&gt;=הלוואות!$D$18,IF(מרכז!A360&lt;=הלוואות!$E$18,IF(DAY(מרכז!A360)=הלוואות!$F$18,הלוואות!$G$18,0),0),0)+IF(A360&gt;=הלוואות!$D$19,IF(מרכז!A360&lt;=הלוואות!$E$19,IF(DAY(מרכז!A360)=הלוואות!$F$19,הלוואות!$G$19,0),0),0)+IF(A360&gt;=הלוואות!$D$20,IF(מרכז!A360&lt;=הלוואות!$E$20,IF(DAY(מרכז!A360)=הלוואות!$F$20,הלוואות!$G$20,0),0),0)+IF(A360&gt;=הלוואות!$D$21,IF(מרכז!A360&lt;=הלוואות!$E$21,IF(DAY(מרכז!A360)=הלוואות!$F$21,הלוואות!$G$21,0),0),0)+IF(A360&gt;=הלוואות!$D$22,IF(מרכז!A360&lt;=הלוואות!$E$22,IF(DAY(מרכז!A360)=הלוואות!$F$22,הלוואות!$G$22,0),0),0)+IF(A360&gt;=הלוואות!$D$23,IF(מרכז!A360&lt;=הלוואות!$E$23,IF(DAY(מרכז!A360)=הלוואות!$F$23,הלוואות!$G$23,0),0),0)+IF(A360&gt;=הלוואות!$D$24,IF(מרכז!A360&lt;=הלוואות!$E$24,IF(DAY(מרכז!A360)=הלוואות!$F$24,הלוואות!$G$24,0),0),0)+IF(A360&gt;=הלוואות!$D$25,IF(מרכז!A360&lt;=הלוואות!$E$25,IF(DAY(מרכז!A360)=הלוואות!$F$25,הלוואות!$G$25,0),0),0)+IF(A360&gt;=הלוואות!$D$26,IF(מרכז!A360&lt;=הלוואות!$E$26,IF(DAY(מרכז!A360)=הלוואות!$F$26,הלוואות!$G$26,0),0),0)+IF(A360&gt;=הלוואות!$D$27,IF(מרכז!A360&lt;=הלוואות!$E$27,IF(DAY(מרכז!A360)=הלוואות!$F$27,הלוואות!$G$27,0),0),0)+IF(A360&gt;=הלוואות!$D$28,IF(מרכז!A360&lt;=הלוואות!$E$28,IF(DAY(מרכז!A360)=הלוואות!$F$28,הלוואות!$G$28,0),0),0)+IF(A360&gt;=הלוואות!$D$29,IF(מרכז!A360&lt;=הלוואות!$E$29,IF(DAY(מרכז!A360)=הלוואות!$F$29,הלוואות!$G$29,0),0),0)+IF(A360&gt;=הלוואות!$D$30,IF(מרכז!A360&lt;=הלוואות!$E$30,IF(DAY(מרכז!A360)=הלוואות!$F$30,הלוואות!$G$30,0),0),0)+IF(A360&gt;=הלוואות!$D$31,IF(מרכז!A360&lt;=הלוואות!$E$31,IF(DAY(מרכז!A360)=הלוואות!$F$31,הלוואות!$G$31,0),0),0)+IF(A360&gt;=הלוואות!$D$32,IF(מרכז!A360&lt;=הלוואות!$E$32,IF(DAY(מרכז!A360)=הלוואות!$F$32,הלוואות!$G$32,0),0),0)+IF(A360&gt;=הלוואות!$D$33,IF(מרכז!A360&lt;=הלוואות!$E$33,IF(DAY(מרכז!A360)=הלוואות!$F$33,הלוואות!$G$33,0),0),0)+IF(A360&gt;=הלוואות!$D$34,IF(מרכז!A360&lt;=הלוואות!$E$34,IF(DAY(מרכז!A360)=הלוואות!$F$34,הלוואות!$G$34,0),0),0)</f>
        <v>0</v>
      </c>
      <c r="E360" s="93">
        <f>SUMIF(הלוואות!$D$46:$D$65,מרכז!A360,הלוואות!$E$46:$E$65)</f>
        <v>0</v>
      </c>
      <c r="F360" s="93">
        <f>SUMIF(נכנסים!$A$5:$A$5890,מרכז!A360,נכנסים!$B$5:$B$5890)</f>
        <v>0</v>
      </c>
      <c r="G360" s="94"/>
      <c r="H360" s="94"/>
      <c r="I360" s="94"/>
      <c r="J360" s="99">
        <f t="shared" si="5"/>
        <v>50000</v>
      </c>
    </row>
    <row r="361" spans="1:10">
      <c r="A361" s="153">
        <v>46014</v>
      </c>
      <c r="B361" s="93">
        <f>SUMIF(יוצאים!$A$5:$A$5835,מרכז!A361,יוצאים!$D$5:$D$5835)</f>
        <v>0</v>
      </c>
      <c r="C361" s="93">
        <f>HLOOKUP(DAY($A361),'טב.הו"ק'!$G$4:$AK$162,'טב.הו"ק'!$A$162+2,FALSE)</f>
        <v>0</v>
      </c>
      <c r="D361" s="93">
        <f>IF(A361&gt;=הלוואות!$D$5,IF(מרכז!A361&lt;=הלוואות!$E$5,IF(DAY(מרכז!A361)=הלוואות!$F$5,הלוואות!$G$5,0),0),0)+IF(A361&gt;=הלוואות!$D$6,IF(מרכז!A361&lt;=הלוואות!$E$6,IF(DAY(מרכז!A361)=הלוואות!$F$6,הלוואות!$G$6,0),0),0)+IF(A361&gt;=הלוואות!$D$7,IF(מרכז!A361&lt;=הלוואות!$E$7,IF(DAY(מרכז!A361)=הלוואות!$F$7,הלוואות!$G$7,0),0),0)+IF(A361&gt;=הלוואות!$D$8,IF(מרכז!A361&lt;=הלוואות!$E$8,IF(DAY(מרכז!A361)=הלוואות!$F$8,הלוואות!$G$8,0),0),0)+IF(A361&gt;=הלוואות!$D$9,IF(מרכז!A361&lt;=הלוואות!$E$9,IF(DAY(מרכז!A361)=הלוואות!$F$9,הלוואות!$G$9,0),0),0)+IF(A361&gt;=הלוואות!$D$10,IF(מרכז!A361&lt;=הלוואות!$E$10,IF(DAY(מרכז!A361)=הלוואות!$F$10,הלוואות!$G$10,0),0),0)+IF(A361&gt;=הלוואות!$D$11,IF(מרכז!A361&lt;=הלוואות!$E$11,IF(DAY(מרכז!A361)=הלוואות!$F$11,הלוואות!$G$11,0),0),0)+IF(A361&gt;=הלוואות!$D$12,IF(מרכז!A361&lt;=הלוואות!$E$12,IF(DAY(מרכז!A361)=הלוואות!$F$12,הלוואות!$G$12,0),0),0)+IF(A361&gt;=הלוואות!$D$13,IF(מרכז!A361&lt;=הלוואות!$E$13,IF(DAY(מרכז!A361)=הלוואות!$F$13,הלוואות!$G$13,0),0),0)+IF(A361&gt;=הלוואות!$D$14,IF(מרכז!A361&lt;=הלוואות!$E$14,IF(DAY(מרכז!A361)=הלוואות!$F$14,הלוואות!$G$14,0),0),0)+IF(A361&gt;=הלוואות!$D$15,IF(מרכז!A361&lt;=הלוואות!$E$15,IF(DAY(מרכז!A361)=הלוואות!$F$15,הלוואות!$G$15,0),0),0)+IF(A361&gt;=הלוואות!$D$16,IF(מרכז!A361&lt;=הלוואות!$E$16,IF(DAY(מרכז!A361)=הלוואות!$F$16,הלוואות!$G$16,0),0),0)+IF(A361&gt;=הלוואות!$D$17,IF(מרכז!A361&lt;=הלוואות!$E$17,IF(DAY(מרכז!A361)=הלוואות!$F$17,הלוואות!$G$17,0),0),0)+IF(A361&gt;=הלוואות!$D$18,IF(מרכז!A361&lt;=הלוואות!$E$18,IF(DAY(מרכז!A361)=הלוואות!$F$18,הלוואות!$G$18,0),0),0)+IF(A361&gt;=הלוואות!$D$19,IF(מרכז!A361&lt;=הלוואות!$E$19,IF(DAY(מרכז!A361)=הלוואות!$F$19,הלוואות!$G$19,0),0),0)+IF(A361&gt;=הלוואות!$D$20,IF(מרכז!A361&lt;=הלוואות!$E$20,IF(DAY(מרכז!A361)=הלוואות!$F$20,הלוואות!$G$20,0),0),0)+IF(A361&gt;=הלוואות!$D$21,IF(מרכז!A361&lt;=הלוואות!$E$21,IF(DAY(מרכז!A361)=הלוואות!$F$21,הלוואות!$G$21,0),0),0)+IF(A361&gt;=הלוואות!$D$22,IF(מרכז!A361&lt;=הלוואות!$E$22,IF(DAY(מרכז!A361)=הלוואות!$F$22,הלוואות!$G$22,0),0),0)+IF(A361&gt;=הלוואות!$D$23,IF(מרכז!A361&lt;=הלוואות!$E$23,IF(DAY(מרכז!A361)=הלוואות!$F$23,הלוואות!$G$23,0),0),0)+IF(A361&gt;=הלוואות!$D$24,IF(מרכז!A361&lt;=הלוואות!$E$24,IF(DAY(מרכז!A361)=הלוואות!$F$24,הלוואות!$G$24,0),0),0)+IF(A361&gt;=הלוואות!$D$25,IF(מרכז!A361&lt;=הלוואות!$E$25,IF(DAY(מרכז!A361)=הלוואות!$F$25,הלוואות!$G$25,0),0),0)+IF(A361&gt;=הלוואות!$D$26,IF(מרכז!A361&lt;=הלוואות!$E$26,IF(DAY(מרכז!A361)=הלוואות!$F$26,הלוואות!$G$26,0),0),0)+IF(A361&gt;=הלוואות!$D$27,IF(מרכז!A361&lt;=הלוואות!$E$27,IF(DAY(מרכז!A361)=הלוואות!$F$27,הלוואות!$G$27,0),0),0)+IF(A361&gt;=הלוואות!$D$28,IF(מרכז!A361&lt;=הלוואות!$E$28,IF(DAY(מרכז!A361)=הלוואות!$F$28,הלוואות!$G$28,0),0),0)+IF(A361&gt;=הלוואות!$D$29,IF(מרכז!A361&lt;=הלוואות!$E$29,IF(DAY(מרכז!A361)=הלוואות!$F$29,הלוואות!$G$29,0),0),0)+IF(A361&gt;=הלוואות!$D$30,IF(מרכז!A361&lt;=הלוואות!$E$30,IF(DAY(מרכז!A361)=הלוואות!$F$30,הלוואות!$G$30,0),0),0)+IF(A361&gt;=הלוואות!$D$31,IF(מרכז!A361&lt;=הלוואות!$E$31,IF(DAY(מרכז!A361)=הלוואות!$F$31,הלוואות!$G$31,0),0),0)+IF(A361&gt;=הלוואות!$D$32,IF(מרכז!A361&lt;=הלוואות!$E$32,IF(DAY(מרכז!A361)=הלוואות!$F$32,הלוואות!$G$32,0),0),0)+IF(A361&gt;=הלוואות!$D$33,IF(מרכז!A361&lt;=הלוואות!$E$33,IF(DAY(מרכז!A361)=הלוואות!$F$33,הלוואות!$G$33,0),0),0)+IF(A361&gt;=הלוואות!$D$34,IF(מרכז!A361&lt;=הלוואות!$E$34,IF(DAY(מרכז!A361)=הלוואות!$F$34,הלוואות!$G$34,0),0),0)</f>
        <v>0</v>
      </c>
      <c r="E361" s="93">
        <f>SUMIF(הלוואות!$D$46:$D$65,מרכז!A361,הלוואות!$E$46:$E$65)</f>
        <v>0</v>
      </c>
      <c r="F361" s="93">
        <f>SUMIF(נכנסים!$A$5:$A$5890,מרכז!A361,נכנסים!$B$5:$B$5890)</f>
        <v>0</v>
      </c>
      <c r="G361" s="94"/>
      <c r="H361" s="94"/>
      <c r="I361" s="94"/>
      <c r="J361" s="99">
        <f t="shared" si="5"/>
        <v>50000</v>
      </c>
    </row>
    <row r="362" spans="1:10">
      <c r="A362" s="153">
        <v>46015</v>
      </c>
      <c r="B362" s="93">
        <f>SUMIF(יוצאים!$A$5:$A$5835,מרכז!A362,יוצאים!$D$5:$D$5835)</f>
        <v>0</v>
      </c>
      <c r="C362" s="93">
        <f>HLOOKUP(DAY($A362),'טב.הו"ק'!$G$4:$AK$162,'טב.הו"ק'!$A$162+2,FALSE)</f>
        <v>0</v>
      </c>
      <c r="D362" s="93">
        <f>IF(A362&gt;=הלוואות!$D$5,IF(מרכז!A362&lt;=הלוואות!$E$5,IF(DAY(מרכז!A362)=הלוואות!$F$5,הלוואות!$G$5,0),0),0)+IF(A362&gt;=הלוואות!$D$6,IF(מרכז!A362&lt;=הלוואות!$E$6,IF(DAY(מרכז!A362)=הלוואות!$F$6,הלוואות!$G$6,0),0),0)+IF(A362&gt;=הלוואות!$D$7,IF(מרכז!A362&lt;=הלוואות!$E$7,IF(DAY(מרכז!A362)=הלוואות!$F$7,הלוואות!$G$7,0),0),0)+IF(A362&gt;=הלוואות!$D$8,IF(מרכז!A362&lt;=הלוואות!$E$8,IF(DAY(מרכז!A362)=הלוואות!$F$8,הלוואות!$G$8,0),0),0)+IF(A362&gt;=הלוואות!$D$9,IF(מרכז!A362&lt;=הלוואות!$E$9,IF(DAY(מרכז!A362)=הלוואות!$F$9,הלוואות!$G$9,0),0),0)+IF(A362&gt;=הלוואות!$D$10,IF(מרכז!A362&lt;=הלוואות!$E$10,IF(DAY(מרכז!A362)=הלוואות!$F$10,הלוואות!$G$10,0),0),0)+IF(A362&gt;=הלוואות!$D$11,IF(מרכז!A362&lt;=הלוואות!$E$11,IF(DAY(מרכז!A362)=הלוואות!$F$11,הלוואות!$G$11,0),0),0)+IF(A362&gt;=הלוואות!$D$12,IF(מרכז!A362&lt;=הלוואות!$E$12,IF(DAY(מרכז!A362)=הלוואות!$F$12,הלוואות!$G$12,0),0),0)+IF(A362&gt;=הלוואות!$D$13,IF(מרכז!A362&lt;=הלוואות!$E$13,IF(DAY(מרכז!A362)=הלוואות!$F$13,הלוואות!$G$13,0),0),0)+IF(A362&gt;=הלוואות!$D$14,IF(מרכז!A362&lt;=הלוואות!$E$14,IF(DAY(מרכז!A362)=הלוואות!$F$14,הלוואות!$G$14,0),0),0)+IF(A362&gt;=הלוואות!$D$15,IF(מרכז!A362&lt;=הלוואות!$E$15,IF(DAY(מרכז!A362)=הלוואות!$F$15,הלוואות!$G$15,0),0),0)+IF(A362&gt;=הלוואות!$D$16,IF(מרכז!A362&lt;=הלוואות!$E$16,IF(DAY(מרכז!A362)=הלוואות!$F$16,הלוואות!$G$16,0),0),0)+IF(A362&gt;=הלוואות!$D$17,IF(מרכז!A362&lt;=הלוואות!$E$17,IF(DAY(מרכז!A362)=הלוואות!$F$17,הלוואות!$G$17,0),0),0)+IF(A362&gt;=הלוואות!$D$18,IF(מרכז!A362&lt;=הלוואות!$E$18,IF(DAY(מרכז!A362)=הלוואות!$F$18,הלוואות!$G$18,0),0),0)+IF(A362&gt;=הלוואות!$D$19,IF(מרכז!A362&lt;=הלוואות!$E$19,IF(DAY(מרכז!A362)=הלוואות!$F$19,הלוואות!$G$19,0),0),0)+IF(A362&gt;=הלוואות!$D$20,IF(מרכז!A362&lt;=הלוואות!$E$20,IF(DAY(מרכז!A362)=הלוואות!$F$20,הלוואות!$G$20,0),0),0)+IF(A362&gt;=הלוואות!$D$21,IF(מרכז!A362&lt;=הלוואות!$E$21,IF(DAY(מרכז!A362)=הלוואות!$F$21,הלוואות!$G$21,0),0),0)+IF(A362&gt;=הלוואות!$D$22,IF(מרכז!A362&lt;=הלוואות!$E$22,IF(DAY(מרכז!A362)=הלוואות!$F$22,הלוואות!$G$22,0),0),0)+IF(A362&gt;=הלוואות!$D$23,IF(מרכז!A362&lt;=הלוואות!$E$23,IF(DAY(מרכז!A362)=הלוואות!$F$23,הלוואות!$G$23,0),0),0)+IF(A362&gt;=הלוואות!$D$24,IF(מרכז!A362&lt;=הלוואות!$E$24,IF(DAY(מרכז!A362)=הלוואות!$F$24,הלוואות!$G$24,0),0),0)+IF(A362&gt;=הלוואות!$D$25,IF(מרכז!A362&lt;=הלוואות!$E$25,IF(DAY(מרכז!A362)=הלוואות!$F$25,הלוואות!$G$25,0),0),0)+IF(A362&gt;=הלוואות!$D$26,IF(מרכז!A362&lt;=הלוואות!$E$26,IF(DAY(מרכז!A362)=הלוואות!$F$26,הלוואות!$G$26,0),0),0)+IF(A362&gt;=הלוואות!$D$27,IF(מרכז!A362&lt;=הלוואות!$E$27,IF(DAY(מרכז!A362)=הלוואות!$F$27,הלוואות!$G$27,0),0),0)+IF(A362&gt;=הלוואות!$D$28,IF(מרכז!A362&lt;=הלוואות!$E$28,IF(DAY(מרכז!A362)=הלוואות!$F$28,הלוואות!$G$28,0),0),0)+IF(A362&gt;=הלוואות!$D$29,IF(מרכז!A362&lt;=הלוואות!$E$29,IF(DAY(מרכז!A362)=הלוואות!$F$29,הלוואות!$G$29,0),0),0)+IF(A362&gt;=הלוואות!$D$30,IF(מרכז!A362&lt;=הלוואות!$E$30,IF(DAY(מרכז!A362)=הלוואות!$F$30,הלוואות!$G$30,0),0),0)+IF(A362&gt;=הלוואות!$D$31,IF(מרכז!A362&lt;=הלוואות!$E$31,IF(DAY(מרכז!A362)=הלוואות!$F$31,הלוואות!$G$31,0),0),0)+IF(A362&gt;=הלוואות!$D$32,IF(מרכז!A362&lt;=הלוואות!$E$32,IF(DAY(מרכז!A362)=הלוואות!$F$32,הלוואות!$G$32,0),0),0)+IF(A362&gt;=הלוואות!$D$33,IF(מרכז!A362&lt;=הלוואות!$E$33,IF(DAY(מרכז!A362)=הלוואות!$F$33,הלוואות!$G$33,0),0),0)+IF(A362&gt;=הלוואות!$D$34,IF(מרכז!A362&lt;=הלוואות!$E$34,IF(DAY(מרכז!A362)=הלוואות!$F$34,הלוואות!$G$34,0),0),0)</f>
        <v>0</v>
      </c>
      <c r="E362" s="93">
        <f>SUMIF(הלוואות!$D$46:$D$65,מרכז!A362,הלוואות!$E$46:$E$65)</f>
        <v>0</v>
      </c>
      <c r="F362" s="93">
        <f>SUMIF(נכנסים!$A$5:$A$5890,מרכז!A362,נכנסים!$B$5:$B$5890)</f>
        <v>0</v>
      </c>
      <c r="G362" s="94"/>
      <c r="H362" s="94"/>
      <c r="I362" s="94"/>
      <c r="J362" s="99">
        <f t="shared" si="5"/>
        <v>50000</v>
      </c>
    </row>
    <row r="363" spans="1:10">
      <c r="A363" s="153">
        <v>46016</v>
      </c>
      <c r="B363" s="93">
        <f>SUMIF(יוצאים!$A$5:$A$5835,מרכז!A363,יוצאים!$D$5:$D$5835)</f>
        <v>0</v>
      </c>
      <c r="C363" s="93">
        <f>HLOOKUP(DAY($A363),'טב.הו"ק'!$G$4:$AK$162,'טב.הו"ק'!$A$162+2,FALSE)</f>
        <v>0</v>
      </c>
      <c r="D363" s="93">
        <f>IF(A363&gt;=הלוואות!$D$5,IF(מרכז!A363&lt;=הלוואות!$E$5,IF(DAY(מרכז!A363)=הלוואות!$F$5,הלוואות!$G$5,0),0),0)+IF(A363&gt;=הלוואות!$D$6,IF(מרכז!A363&lt;=הלוואות!$E$6,IF(DAY(מרכז!A363)=הלוואות!$F$6,הלוואות!$G$6,0),0),0)+IF(A363&gt;=הלוואות!$D$7,IF(מרכז!A363&lt;=הלוואות!$E$7,IF(DAY(מרכז!A363)=הלוואות!$F$7,הלוואות!$G$7,0),0),0)+IF(A363&gt;=הלוואות!$D$8,IF(מרכז!A363&lt;=הלוואות!$E$8,IF(DAY(מרכז!A363)=הלוואות!$F$8,הלוואות!$G$8,0),0),0)+IF(A363&gt;=הלוואות!$D$9,IF(מרכז!A363&lt;=הלוואות!$E$9,IF(DAY(מרכז!A363)=הלוואות!$F$9,הלוואות!$G$9,0),0),0)+IF(A363&gt;=הלוואות!$D$10,IF(מרכז!A363&lt;=הלוואות!$E$10,IF(DAY(מרכז!A363)=הלוואות!$F$10,הלוואות!$G$10,0),0),0)+IF(A363&gt;=הלוואות!$D$11,IF(מרכז!A363&lt;=הלוואות!$E$11,IF(DAY(מרכז!A363)=הלוואות!$F$11,הלוואות!$G$11,0),0),0)+IF(A363&gt;=הלוואות!$D$12,IF(מרכז!A363&lt;=הלוואות!$E$12,IF(DAY(מרכז!A363)=הלוואות!$F$12,הלוואות!$G$12,0),0),0)+IF(A363&gt;=הלוואות!$D$13,IF(מרכז!A363&lt;=הלוואות!$E$13,IF(DAY(מרכז!A363)=הלוואות!$F$13,הלוואות!$G$13,0),0),0)+IF(A363&gt;=הלוואות!$D$14,IF(מרכז!A363&lt;=הלוואות!$E$14,IF(DAY(מרכז!A363)=הלוואות!$F$14,הלוואות!$G$14,0),0),0)+IF(A363&gt;=הלוואות!$D$15,IF(מרכז!A363&lt;=הלוואות!$E$15,IF(DAY(מרכז!A363)=הלוואות!$F$15,הלוואות!$G$15,0),0),0)+IF(A363&gt;=הלוואות!$D$16,IF(מרכז!A363&lt;=הלוואות!$E$16,IF(DAY(מרכז!A363)=הלוואות!$F$16,הלוואות!$G$16,0),0),0)+IF(A363&gt;=הלוואות!$D$17,IF(מרכז!A363&lt;=הלוואות!$E$17,IF(DAY(מרכז!A363)=הלוואות!$F$17,הלוואות!$G$17,0),0),0)+IF(A363&gt;=הלוואות!$D$18,IF(מרכז!A363&lt;=הלוואות!$E$18,IF(DAY(מרכז!A363)=הלוואות!$F$18,הלוואות!$G$18,0),0),0)+IF(A363&gt;=הלוואות!$D$19,IF(מרכז!A363&lt;=הלוואות!$E$19,IF(DAY(מרכז!A363)=הלוואות!$F$19,הלוואות!$G$19,0),0),0)+IF(A363&gt;=הלוואות!$D$20,IF(מרכז!A363&lt;=הלוואות!$E$20,IF(DAY(מרכז!A363)=הלוואות!$F$20,הלוואות!$G$20,0),0),0)+IF(A363&gt;=הלוואות!$D$21,IF(מרכז!A363&lt;=הלוואות!$E$21,IF(DAY(מרכז!A363)=הלוואות!$F$21,הלוואות!$G$21,0),0),0)+IF(A363&gt;=הלוואות!$D$22,IF(מרכז!A363&lt;=הלוואות!$E$22,IF(DAY(מרכז!A363)=הלוואות!$F$22,הלוואות!$G$22,0),0),0)+IF(A363&gt;=הלוואות!$D$23,IF(מרכז!A363&lt;=הלוואות!$E$23,IF(DAY(מרכז!A363)=הלוואות!$F$23,הלוואות!$G$23,0),0),0)+IF(A363&gt;=הלוואות!$D$24,IF(מרכז!A363&lt;=הלוואות!$E$24,IF(DAY(מרכז!A363)=הלוואות!$F$24,הלוואות!$G$24,0),0),0)+IF(A363&gt;=הלוואות!$D$25,IF(מרכז!A363&lt;=הלוואות!$E$25,IF(DAY(מרכז!A363)=הלוואות!$F$25,הלוואות!$G$25,0),0),0)+IF(A363&gt;=הלוואות!$D$26,IF(מרכז!A363&lt;=הלוואות!$E$26,IF(DAY(מרכז!A363)=הלוואות!$F$26,הלוואות!$G$26,0),0),0)+IF(A363&gt;=הלוואות!$D$27,IF(מרכז!A363&lt;=הלוואות!$E$27,IF(DAY(מרכז!A363)=הלוואות!$F$27,הלוואות!$G$27,0),0),0)+IF(A363&gt;=הלוואות!$D$28,IF(מרכז!A363&lt;=הלוואות!$E$28,IF(DAY(מרכז!A363)=הלוואות!$F$28,הלוואות!$G$28,0),0),0)+IF(A363&gt;=הלוואות!$D$29,IF(מרכז!A363&lt;=הלוואות!$E$29,IF(DAY(מרכז!A363)=הלוואות!$F$29,הלוואות!$G$29,0),0),0)+IF(A363&gt;=הלוואות!$D$30,IF(מרכז!A363&lt;=הלוואות!$E$30,IF(DAY(מרכז!A363)=הלוואות!$F$30,הלוואות!$G$30,0),0),0)+IF(A363&gt;=הלוואות!$D$31,IF(מרכז!A363&lt;=הלוואות!$E$31,IF(DAY(מרכז!A363)=הלוואות!$F$31,הלוואות!$G$31,0),0),0)+IF(A363&gt;=הלוואות!$D$32,IF(מרכז!A363&lt;=הלוואות!$E$32,IF(DAY(מרכז!A363)=הלוואות!$F$32,הלוואות!$G$32,0),0),0)+IF(A363&gt;=הלוואות!$D$33,IF(מרכז!A363&lt;=הלוואות!$E$33,IF(DAY(מרכז!A363)=הלוואות!$F$33,הלוואות!$G$33,0),0),0)+IF(A363&gt;=הלוואות!$D$34,IF(מרכז!A363&lt;=הלוואות!$E$34,IF(DAY(מרכז!A363)=הלוואות!$F$34,הלוואות!$G$34,0),0),0)</f>
        <v>0</v>
      </c>
      <c r="E363" s="93">
        <f>SUMIF(הלוואות!$D$46:$D$65,מרכז!A363,הלוואות!$E$46:$E$65)</f>
        <v>0</v>
      </c>
      <c r="F363" s="93">
        <f>SUMIF(נכנסים!$A$5:$A$5890,מרכז!A363,נכנסים!$B$5:$B$5890)</f>
        <v>0</v>
      </c>
      <c r="G363" s="94"/>
      <c r="H363" s="94"/>
      <c r="I363" s="94"/>
      <c r="J363" s="99">
        <f t="shared" si="5"/>
        <v>50000</v>
      </c>
    </row>
    <row r="364" spans="1:10">
      <c r="A364" s="153">
        <v>46017</v>
      </c>
      <c r="B364" s="93">
        <f>SUMIF(יוצאים!$A$5:$A$5835,מרכז!A364,יוצאים!$D$5:$D$5835)</f>
        <v>0</v>
      </c>
      <c r="C364" s="93">
        <f>HLOOKUP(DAY($A364),'טב.הו"ק'!$G$4:$AK$162,'טב.הו"ק'!$A$162+2,FALSE)</f>
        <v>0</v>
      </c>
      <c r="D364" s="93">
        <f>IF(A364&gt;=הלוואות!$D$5,IF(מרכז!A364&lt;=הלוואות!$E$5,IF(DAY(מרכז!A364)=הלוואות!$F$5,הלוואות!$G$5,0),0),0)+IF(A364&gt;=הלוואות!$D$6,IF(מרכז!A364&lt;=הלוואות!$E$6,IF(DAY(מרכז!A364)=הלוואות!$F$6,הלוואות!$G$6,0),0),0)+IF(A364&gt;=הלוואות!$D$7,IF(מרכז!A364&lt;=הלוואות!$E$7,IF(DAY(מרכז!A364)=הלוואות!$F$7,הלוואות!$G$7,0),0),0)+IF(A364&gt;=הלוואות!$D$8,IF(מרכז!A364&lt;=הלוואות!$E$8,IF(DAY(מרכז!A364)=הלוואות!$F$8,הלוואות!$G$8,0),0),0)+IF(A364&gt;=הלוואות!$D$9,IF(מרכז!A364&lt;=הלוואות!$E$9,IF(DAY(מרכז!A364)=הלוואות!$F$9,הלוואות!$G$9,0),0),0)+IF(A364&gt;=הלוואות!$D$10,IF(מרכז!A364&lt;=הלוואות!$E$10,IF(DAY(מרכז!A364)=הלוואות!$F$10,הלוואות!$G$10,0),0),0)+IF(A364&gt;=הלוואות!$D$11,IF(מרכז!A364&lt;=הלוואות!$E$11,IF(DAY(מרכז!A364)=הלוואות!$F$11,הלוואות!$G$11,0),0),0)+IF(A364&gt;=הלוואות!$D$12,IF(מרכז!A364&lt;=הלוואות!$E$12,IF(DAY(מרכז!A364)=הלוואות!$F$12,הלוואות!$G$12,0),0),0)+IF(A364&gt;=הלוואות!$D$13,IF(מרכז!A364&lt;=הלוואות!$E$13,IF(DAY(מרכז!A364)=הלוואות!$F$13,הלוואות!$G$13,0),0),0)+IF(A364&gt;=הלוואות!$D$14,IF(מרכז!A364&lt;=הלוואות!$E$14,IF(DAY(מרכז!A364)=הלוואות!$F$14,הלוואות!$G$14,0),0),0)+IF(A364&gt;=הלוואות!$D$15,IF(מרכז!A364&lt;=הלוואות!$E$15,IF(DAY(מרכז!A364)=הלוואות!$F$15,הלוואות!$G$15,0),0),0)+IF(A364&gt;=הלוואות!$D$16,IF(מרכז!A364&lt;=הלוואות!$E$16,IF(DAY(מרכז!A364)=הלוואות!$F$16,הלוואות!$G$16,0),0),0)+IF(A364&gt;=הלוואות!$D$17,IF(מרכז!A364&lt;=הלוואות!$E$17,IF(DAY(מרכז!A364)=הלוואות!$F$17,הלוואות!$G$17,0),0),0)+IF(A364&gt;=הלוואות!$D$18,IF(מרכז!A364&lt;=הלוואות!$E$18,IF(DAY(מרכז!A364)=הלוואות!$F$18,הלוואות!$G$18,0),0),0)+IF(A364&gt;=הלוואות!$D$19,IF(מרכז!A364&lt;=הלוואות!$E$19,IF(DAY(מרכז!A364)=הלוואות!$F$19,הלוואות!$G$19,0),0),0)+IF(A364&gt;=הלוואות!$D$20,IF(מרכז!A364&lt;=הלוואות!$E$20,IF(DAY(מרכז!A364)=הלוואות!$F$20,הלוואות!$G$20,0),0),0)+IF(A364&gt;=הלוואות!$D$21,IF(מרכז!A364&lt;=הלוואות!$E$21,IF(DAY(מרכז!A364)=הלוואות!$F$21,הלוואות!$G$21,0),0),0)+IF(A364&gt;=הלוואות!$D$22,IF(מרכז!A364&lt;=הלוואות!$E$22,IF(DAY(מרכז!A364)=הלוואות!$F$22,הלוואות!$G$22,0),0),0)+IF(A364&gt;=הלוואות!$D$23,IF(מרכז!A364&lt;=הלוואות!$E$23,IF(DAY(מרכז!A364)=הלוואות!$F$23,הלוואות!$G$23,0),0),0)+IF(A364&gt;=הלוואות!$D$24,IF(מרכז!A364&lt;=הלוואות!$E$24,IF(DAY(מרכז!A364)=הלוואות!$F$24,הלוואות!$G$24,0),0),0)+IF(A364&gt;=הלוואות!$D$25,IF(מרכז!A364&lt;=הלוואות!$E$25,IF(DAY(מרכז!A364)=הלוואות!$F$25,הלוואות!$G$25,0),0),0)+IF(A364&gt;=הלוואות!$D$26,IF(מרכז!A364&lt;=הלוואות!$E$26,IF(DAY(מרכז!A364)=הלוואות!$F$26,הלוואות!$G$26,0),0),0)+IF(A364&gt;=הלוואות!$D$27,IF(מרכז!A364&lt;=הלוואות!$E$27,IF(DAY(מרכז!A364)=הלוואות!$F$27,הלוואות!$G$27,0),0),0)+IF(A364&gt;=הלוואות!$D$28,IF(מרכז!A364&lt;=הלוואות!$E$28,IF(DAY(מרכז!A364)=הלוואות!$F$28,הלוואות!$G$28,0),0),0)+IF(A364&gt;=הלוואות!$D$29,IF(מרכז!A364&lt;=הלוואות!$E$29,IF(DAY(מרכז!A364)=הלוואות!$F$29,הלוואות!$G$29,0),0),0)+IF(A364&gt;=הלוואות!$D$30,IF(מרכז!A364&lt;=הלוואות!$E$30,IF(DAY(מרכז!A364)=הלוואות!$F$30,הלוואות!$G$30,0),0),0)+IF(A364&gt;=הלוואות!$D$31,IF(מרכז!A364&lt;=הלוואות!$E$31,IF(DAY(מרכז!A364)=הלוואות!$F$31,הלוואות!$G$31,0),0),0)+IF(A364&gt;=הלוואות!$D$32,IF(מרכז!A364&lt;=הלוואות!$E$32,IF(DAY(מרכז!A364)=הלוואות!$F$32,הלוואות!$G$32,0),0),0)+IF(A364&gt;=הלוואות!$D$33,IF(מרכז!A364&lt;=הלוואות!$E$33,IF(DAY(מרכז!A364)=הלוואות!$F$33,הלוואות!$G$33,0),0),0)+IF(A364&gt;=הלוואות!$D$34,IF(מרכז!A364&lt;=הלוואות!$E$34,IF(DAY(מרכז!A364)=הלוואות!$F$34,הלוואות!$G$34,0),0),0)</f>
        <v>0</v>
      </c>
      <c r="E364" s="93">
        <f>SUMIF(הלוואות!$D$46:$D$65,מרכז!A364,הלוואות!$E$46:$E$65)</f>
        <v>0</v>
      </c>
      <c r="F364" s="93">
        <f>SUMIF(נכנסים!$A$5:$A$5890,מרכז!A364,נכנסים!$B$5:$B$5890)</f>
        <v>0</v>
      </c>
      <c r="G364" s="94"/>
      <c r="H364" s="94"/>
      <c r="I364" s="94"/>
      <c r="J364" s="99">
        <f t="shared" si="5"/>
        <v>50000</v>
      </c>
    </row>
    <row r="365" spans="1:10">
      <c r="A365" s="153">
        <v>46018</v>
      </c>
      <c r="B365" s="93">
        <f>SUMIF(יוצאים!$A$5:$A$5835,מרכז!A365,יוצאים!$D$5:$D$5835)</f>
        <v>0</v>
      </c>
      <c r="C365" s="93">
        <f>HLOOKUP(DAY($A365),'טב.הו"ק'!$G$4:$AK$162,'טב.הו"ק'!$A$162+2,FALSE)</f>
        <v>0</v>
      </c>
      <c r="D365" s="93">
        <f>IF(A365&gt;=הלוואות!$D$5,IF(מרכז!A365&lt;=הלוואות!$E$5,IF(DAY(מרכז!A365)=הלוואות!$F$5,הלוואות!$G$5,0),0),0)+IF(A365&gt;=הלוואות!$D$6,IF(מרכז!A365&lt;=הלוואות!$E$6,IF(DAY(מרכז!A365)=הלוואות!$F$6,הלוואות!$G$6,0),0),0)+IF(A365&gt;=הלוואות!$D$7,IF(מרכז!A365&lt;=הלוואות!$E$7,IF(DAY(מרכז!A365)=הלוואות!$F$7,הלוואות!$G$7,0),0),0)+IF(A365&gt;=הלוואות!$D$8,IF(מרכז!A365&lt;=הלוואות!$E$8,IF(DAY(מרכז!A365)=הלוואות!$F$8,הלוואות!$G$8,0),0),0)+IF(A365&gt;=הלוואות!$D$9,IF(מרכז!A365&lt;=הלוואות!$E$9,IF(DAY(מרכז!A365)=הלוואות!$F$9,הלוואות!$G$9,0),0),0)+IF(A365&gt;=הלוואות!$D$10,IF(מרכז!A365&lt;=הלוואות!$E$10,IF(DAY(מרכז!A365)=הלוואות!$F$10,הלוואות!$G$10,0),0),0)+IF(A365&gt;=הלוואות!$D$11,IF(מרכז!A365&lt;=הלוואות!$E$11,IF(DAY(מרכז!A365)=הלוואות!$F$11,הלוואות!$G$11,0),0),0)+IF(A365&gt;=הלוואות!$D$12,IF(מרכז!A365&lt;=הלוואות!$E$12,IF(DAY(מרכז!A365)=הלוואות!$F$12,הלוואות!$G$12,0),0),0)+IF(A365&gt;=הלוואות!$D$13,IF(מרכז!A365&lt;=הלוואות!$E$13,IF(DAY(מרכז!A365)=הלוואות!$F$13,הלוואות!$G$13,0),0),0)+IF(A365&gt;=הלוואות!$D$14,IF(מרכז!A365&lt;=הלוואות!$E$14,IF(DAY(מרכז!A365)=הלוואות!$F$14,הלוואות!$G$14,0),0),0)+IF(A365&gt;=הלוואות!$D$15,IF(מרכז!A365&lt;=הלוואות!$E$15,IF(DAY(מרכז!A365)=הלוואות!$F$15,הלוואות!$G$15,0),0),0)+IF(A365&gt;=הלוואות!$D$16,IF(מרכז!A365&lt;=הלוואות!$E$16,IF(DAY(מרכז!A365)=הלוואות!$F$16,הלוואות!$G$16,0),0),0)+IF(A365&gt;=הלוואות!$D$17,IF(מרכז!A365&lt;=הלוואות!$E$17,IF(DAY(מרכז!A365)=הלוואות!$F$17,הלוואות!$G$17,0),0),0)+IF(A365&gt;=הלוואות!$D$18,IF(מרכז!A365&lt;=הלוואות!$E$18,IF(DAY(מרכז!A365)=הלוואות!$F$18,הלוואות!$G$18,0),0),0)+IF(A365&gt;=הלוואות!$D$19,IF(מרכז!A365&lt;=הלוואות!$E$19,IF(DAY(מרכז!A365)=הלוואות!$F$19,הלוואות!$G$19,0),0),0)+IF(A365&gt;=הלוואות!$D$20,IF(מרכז!A365&lt;=הלוואות!$E$20,IF(DAY(מרכז!A365)=הלוואות!$F$20,הלוואות!$G$20,0),0),0)+IF(A365&gt;=הלוואות!$D$21,IF(מרכז!A365&lt;=הלוואות!$E$21,IF(DAY(מרכז!A365)=הלוואות!$F$21,הלוואות!$G$21,0),0),0)+IF(A365&gt;=הלוואות!$D$22,IF(מרכז!A365&lt;=הלוואות!$E$22,IF(DAY(מרכז!A365)=הלוואות!$F$22,הלוואות!$G$22,0),0),0)+IF(A365&gt;=הלוואות!$D$23,IF(מרכז!A365&lt;=הלוואות!$E$23,IF(DAY(מרכז!A365)=הלוואות!$F$23,הלוואות!$G$23,0),0),0)+IF(A365&gt;=הלוואות!$D$24,IF(מרכז!A365&lt;=הלוואות!$E$24,IF(DAY(מרכז!A365)=הלוואות!$F$24,הלוואות!$G$24,0),0),0)+IF(A365&gt;=הלוואות!$D$25,IF(מרכז!A365&lt;=הלוואות!$E$25,IF(DAY(מרכז!A365)=הלוואות!$F$25,הלוואות!$G$25,0),0),0)+IF(A365&gt;=הלוואות!$D$26,IF(מרכז!A365&lt;=הלוואות!$E$26,IF(DAY(מרכז!A365)=הלוואות!$F$26,הלוואות!$G$26,0),0),0)+IF(A365&gt;=הלוואות!$D$27,IF(מרכז!A365&lt;=הלוואות!$E$27,IF(DAY(מרכז!A365)=הלוואות!$F$27,הלוואות!$G$27,0),0),0)+IF(A365&gt;=הלוואות!$D$28,IF(מרכז!A365&lt;=הלוואות!$E$28,IF(DAY(מרכז!A365)=הלוואות!$F$28,הלוואות!$G$28,0),0),0)+IF(A365&gt;=הלוואות!$D$29,IF(מרכז!A365&lt;=הלוואות!$E$29,IF(DAY(מרכז!A365)=הלוואות!$F$29,הלוואות!$G$29,0),0),0)+IF(A365&gt;=הלוואות!$D$30,IF(מרכז!A365&lt;=הלוואות!$E$30,IF(DAY(מרכז!A365)=הלוואות!$F$30,הלוואות!$G$30,0),0),0)+IF(A365&gt;=הלוואות!$D$31,IF(מרכז!A365&lt;=הלוואות!$E$31,IF(DAY(מרכז!A365)=הלוואות!$F$31,הלוואות!$G$31,0),0),0)+IF(A365&gt;=הלוואות!$D$32,IF(מרכז!A365&lt;=הלוואות!$E$32,IF(DAY(מרכז!A365)=הלוואות!$F$32,הלוואות!$G$32,0),0),0)+IF(A365&gt;=הלוואות!$D$33,IF(מרכז!A365&lt;=הלוואות!$E$33,IF(DAY(מרכז!A365)=הלוואות!$F$33,הלוואות!$G$33,0),0),0)+IF(A365&gt;=הלוואות!$D$34,IF(מרכז!A365&lt;=הלוואות!$E$34,IF(DAY(מרכז!A365)=הלוואות!$F$34,הלוואות!$G$34,0),0),0)</f>
        <v>0</v>
      </c>
      <c r="E365" s="93">
        <f>SUMIF(הלוואות!$D$46:$D$65,מרכז!A365,הלוואות!$E$46:$E$65)</f>
        <v>0</v>
      </c>
      <c r="F365" s="93">
        <f>SUMIF(נכנסים!$A$5:$A$5890,מרכז!A365,נכנסים!$B$5:$B$5890)</f>
        <v>0</v>
      </c>
      <c r="G365" s="94"/>
      <c r="H365" s="94"/>
      <c r="I365" s="94"/>
      <c r="J365" s="99">
        <f t="shared" si="5"/>
        <v>50000</v>
      </c>
    </row>
    <row r="366" spans="1:10">
      <c r="A366" s="153">
        <v>46019</v>
      </c>
      <c r="B366" s="93">
        <f>SUMIF(יוצאים!$A$5:$A$5835,מרכז!A366,יוצאים!$D$5:$D$5835)</f>
        <v>0</v>
      </c>
      <c r="C366" s="93">
        <f>HLOOKUP(DAY($A366),'טב.הו"ק'!$G$4:$AK$162,'טב.הו"ק'!$A$162+2,FALSE)</f>
        <v>0</v>
      </c>
      <c r="D366" s="93">
        <f>IF(A366&gt;=הלוואות!$D$5,IF(מרכז!A366&lt;=הלוואות!$E$5,IF(DAY(מרכז!A366)=הלוואות!$F$5,הלוואות!$G$5,0),0),0)+IF(A366&gt;=הלוואות!$D$6,IF(מרכז!A366&lt;=הלוואות!$E$6,IF(DAY(מרכז!A366)=הלוואות!$F$6,הלוואות!$G$6,0),0),0)+IF(A366&gt;=הלוואות!$D$7,IF(מרכז!A366&lt;=הלוואות!$E$7,IF(DAY(מרכז!A366)=הלוואות!$F$7,הלוואות!$G$7,0),0),0)+IF(A366&gt;=הלוואות!$D$8,IF(מרכז!A366&lt;=הלוואות!$E$8,IF(DAY(מרכז!A366)=הלוואות!$F$8,הלוואות!$G$8,0),0),0)+IF(A366&gt;=הלוואות!$D$9,IF(מרכז!A366&lt;=הלוואות!$E$9,IF(DAY(מרכז!A366)=הלוואות!$F$9,הלוואות!$G$9,0),0),0)+IF(A366&gt;=הלוואות!$D$10,IF(מרכז!A366&lt;=הלוואות!$E$10,IF(DAY(מרכז!A366)=הלוואות!$F$10,הלוואות!$G$10,0),0),0)+IF(A366&gt;=הלוואות!$D$11,IF(מרכז!A366&lt;=הלוואות!$E$11,IF(DAY(מרכז!A366)=הלוואות!$F$11,הלוואות!$G$11,0),0),0)+IF(A366&gt;=הלוואות!$D$12,IF(מרכז!A366&lt;=הלוואות!$E$12,IF(DAY(מרכז!A366)=הלוואות!$F$12,הלוואות!$G$12,0),0),0)+IF(A366&gt;=הלוואות!$D$13,IF(מרכז!A366&lt;=הלוואות!$E$13,IF(DAY(מרכז!A366)=הלוואות!$F$13,הלוואות!$G$13,0),0),0)+IF(A366&gt;=הלוואות!$D$14,IF(מרכז!A366&lt;=הלוואות!$E$14,IF(DAY(מרכז!A366)=הלוואות!$F$14,הלוואות!$G$14,0),0),0)+IF(A366&gt;=הלוואות!$D$15,IF(מרכז!A366&lt;=הלוואות!$E$15,IF(DAY(מרכז!A366)=הלוואות!$F$15,הלוואות!$G$15,0),0),0)+IF(A366&gt;=הלוואות!$D$16,IF(מרכז!A366&lt;=הלוואות!$E$16,IF(DAY(מרכז!A366)=הלוואות!$F$16,הלוואות!$G$16,0),0),0)+IF(A366&gt;=הלוואות!$D$17,IF(מרכז!A366&lt;=הלוואות!$E$17,IF(DAY(מרכז!A366)=הלוואות!$F$17,הלוואות!$G$17,0),0),0)+IF(A366&gt;=הלוואות!$D$18,IF(מרכז!A366&lt;=הלוואות!$E$18,IF(DAY(מרכז!A366)=הלוואות!$F$18,הלוואות!$G$18,0),0),0)+IF(A366&gt;=הלוואות!$D$19,IF(מרכז!A366&lt;=הלוואות!$E$19,IF(DAY(מרכז!A366)=הלוואות!$F$19,הלוואות!$G$19,0),0),0)+IF(A366&gt;=הלוואות!$D$20,IF(מרכז!A366&lt;=הלוואות!$E$20,IF(DAY(מרכז!A366)=הלוואות!$F$20,הלוואות!$G$20,0),0),0)+IF(A366&gt;=הלוואות!$D$21,IF(מרכז!A366&lt;=הלוואות!$E$21,IF(DAY(מרכז!A366)=הלוואות!$F$21,הלוואות!$G$21,0),0),0)+IF(A366&gt;=הלוואות!$D$22,IF(מרכז!A366&lt;=הלוואות!$E$22,IF(DAY(מרכז!A366)=הלוואות!$F$22,הלוואות!$G$22,0),0),0)+IF(A366&gt;=הלוואות!$D$23,IF(מרכז!A366&lt;=הלוואות!$E$23,IF(DAY(מרכז!A366)=הלוואות!$F$23,הלוואות!$G$23,0),0),0)+IF(A366&gt;=הלוואות!$D$24,IF(מרכז!A366&lt;=הלוואות!$E$24,IF(DAY(מרכז!A366)=הלוואות!$F$24,הלוואות!$G$24,0),0),0)+IF(A366&gt;=הלוואות!$D$25,IF(מרכז!A366&lt;=הלוואות!$E$25,IF(DAY(מרכז!A366)=הלוואות!$F$25,הלוואות!$G$25,0),0),0)+IF(A366&gt;=הלוואות!$D$26,IF(מרכז!A366&lt;=הלוואות!$E$26,IF(DAY(מרכז!A366)=הלוואות!$F$26,הלוואות!$G$26,0),0),0)+IF(A366&gt;=הלוואות!$D$27,IF(מרכז!A366&lt;=הלוואות!$E$27,IF(DAY(מרכז!A366)=הלוואות!$F$27,הלוואות!$G$27,0),0),0)+IF(A366&gt;=הלוואות!$D$28,IF(מרכז!A366&lt;=הלוואות!$E$28,IF(DAY(מרכז!A366)=הלוואות!$F$28,הלוואות!$G$28,0),0),0)+IF(A366&gt;=הלוואות!$D$29,IF(מרכז!A366&lt;=הלוואות!$E$29,IF(DAY(מרכז!A366)=הלוואות!$F$29,הלוואות!$G$29,0),0),0)+IF(A366&gt;=הלוואות!$D$30,IF(מרכז!A366&lt;=הלוואות!$E$30,IF(DAY(מרכז!A366)=הלוואות!$F$30,הלוואות!$G$30,0),0),0)+IF(A366&gt;=הלוואות!$D$31,IF(מרכז!A366&lt;=הלוואות!$E$31,IF(DAY(מרכז!A366)=הלוואות!$F$31,הלוואות!$G$31,0),0),0)+IF(A366&gt;=הלוואות!$D$32,IF(מרכז!A366&lt;=הלוואות!$E$32,IF(DAY(מרכז!A366)=הלוואות!$F$32,הלוואות!$G$32,0),0),0)+IF(A366&gt;=הלוואות!$D$33,IF(מרכז!A366&lt;=הלוואות!$E$33,IF(DAY(מרכז!A366)=הלוואות!$F$33,הלוואות!$G$33,0),0),0)+IF(A366&gt;=הלוואות!$D$34,IF(מרכז!A366&lt;=הלוואות!$E$34,IF(DAY(מרכז!A366)=הלוואות!$F$34,הלוואות!$G$34,0),0),0)</f>
        <v>0</v>
      </c>
      <c r="E366" s="93">
        <f>SUMIF(הלוואות!$D$46:$D$65,מרכז!A366,הלוואות!$E$46:$E$65)</f>
        <v>0</v>
      </c>
      <c r="F366" s="93">
        <f>SUMIF(נכנסים!$A$5:$A$5890,מרכז!A366,נכנסים!$B$5:$B$5890)</f>
        <v>0</v>
      </c>
      <c r="G366" s="94"/>
      <c r="H366" s="94"/>
      <c r="I366" s="94"/>
      <c r="J366" s="99">
        <f t="shared" si="5"/>
        <v>50000</v>
      </c>
    </row>
    <row r="367" spans="1:10">
      <c r="A367" s="153">
        <v>46020</v>
      </c>
      <c r="B367" s="93">
        <f>SUMIF(יוצאים!$A$5:$A$5835,מרכז!A367,יוצאים!$D$5:$D$5835)</f>
        <v>0</v>
      </c>
      <c r="C367" s="93">
        <f>HLOOKUP(DAY($A367),'טב.הו"ק'!$G$4:$AK$162,'טב.הו"ק'!$A$162+2,FALSE)</f>
        <v>0</v>
      </c>
      <c r="D367" s="93">
        <f>IF(A367&gt;=הלוואות!$D$5,IF(מרכז!A367&lt;=הלוואות!$E$5,IF(DAY(מרכז!A367)=הלוואות!$F$5,הלוואות!$G$5,0),0),0)+IF(A367&gt;=הלוואות!$D$6,IF(מרכז!A367&lt;=הלוואות!$E$6,IF(DAY(מרכז!A367)=הלוואות!$F$6,הלוואות!$G$6,0),0),0)+IF(A367&gt;=הלוואות!$D$7,IF(מרכז!A367&lt;=הלוואות!$E$7,IF(DAY(מרכז!A367)=הלוואות!$F$7,הלוואות!$G$7,0),0),0)+IF(A367&gt;=הלוואות!$D$8,IF(מרכז!A367&lt;=הלוואות!$E$8,IF(DAY(מרכז!A367)=הלוואות!$F$8,הלוואות!$G$8,0),0),0)+IF(A367&gt;=הלוואות!$D$9,IF(מרכז!A367&lt;=הלוואות!$E$9,IF(DAY(מרכז!A367)=הלוואות!$F$9,הלוואות!$G$9,0),0),0)+IF(A367&gt;=הלוואות!$D$10,IF(מרכז!A367&lt;=הלוואות!$E$10,IF(DAY(מרכז!A367)=הלוואות!$F$10,הלוואות!$G$10,0),0),0)+IF(A367&gt;=הלוואות!$D$11,IF(מרכז!A367&lt;=הלוואות!$E$11,IF(DAY(מרכז!A367)=הלוואות!$F$11,הלוואות!$G$11,0),0),0)+IF(A367&gt;=הלוואות!$D$12,IF(מרכז!A367&lt;=הלוואות!$E$12,IF(DAY(מרכז!A367)=הלוואות!$F$12,הלוואות!$G$12,0),0),0)+IF(A367&gt;=הלוואות!$D$13,IF(מרכז!A367&lt;=הלוואות!$E$13,IF(DAY(מרכז!A367)=הלוואות!$F$13,הלוואות!$G$13,0),0),0)+IF(A367&gt;=הלוואות!$D$14,IF(מרכז!A367&lt;=הלוואות!$E$14,IF(DAY(מרכז!A367)=הלוואות!$F$14,הלוואות!$G$14,0),0),0)+IF(A367&gt;=הלוואות!$D$15,IF(מרכז!A367&lt;=הלוואות!$E$15,IF(DAY(מרכז!A367)=הלוואות!$F$15,הלוואות!$G$15,0),0),0)+IF(A367&gt;=הלוואות!$D$16,IF(מרכז!A367&lt;=הלוואות!$E$16,IF(DAY(מרכז!A367)=הלוואות!$F$16,הלוואות!$G$16,0),0),0)+IF(A367&gt;=הלוואות!$D$17,IF(מרכז!A367&lt;=הלוואות!$E$17,IF(DAY(מרכז!A367)=הלוואות!$F$17,הלוואות!$G$17,0),0),0)+IF(A367&gt;=הלוואות!$D$18,IF(מרכז!A367&lt;=הלוואות!$E$18,IF(DAY(מרכז!A367)=הלוואות!$F$18,הלוואות!$G$18,0),0),0)+IF(A367&gt;=הלוואות!$D$19,IF(מרכז!A367&lt;=הלוואות!$E$19,IF(DAY(מרכז!A367)=הלוואות!$F$19,הלוואות!$G$19,0),0),0)+IF(A367&gt;=הלוואות!$D$20,IF(מרכז!A367&lt;=הלוואות!$E$20,IF(DAY(מרכז!A367)=הלוואות!$F$20,הלוואות!$G$20,0),0),0)+IF(A367&gt;=הלוואות!$D$21,IF(מרכז!A367&lt;=הלוואות!$E$21,IF(DAY(מרכז!A367)=הלוואות!$F$21,הלוואות!$G$21,0),0),0)+IF(A367&gt;=הלוואות!$D$22,IF(מרכז!A367&lt;=הלוואות!$E$22,IF(DAY(מרכז!A367)=הלוואות!$F$22,הלוואות!$G$22,0),0),0)+IF(A367&gt;=הלוואות!$D$23,IF(מרכז!A367&lt;=הלוואות!$E$23,IF(DAY(מרכז!A367)=הלוואות!$F$23,הלוואות!$G$23,0),0),0)+IF(A367&gt;=הלוואות!$D$24,IF(מרכז!A367&lt;=הלוואות!$E$24,IF(DAY(מרכז!A367)=הלוואות!$F$24,הלוואות!$G$24,0),0),0)+IF(A367&gt;=הלוואות!$D$25,IF(מרכז!A367&lt;=הלוואות!$E$25,IF(DAY(מרכז!A367)=הלוואות!$F$25,הלוואות!$G$25,0),0),0)+IF(A367&gt;=הלוואות!$D$26,IF(מרכז!A367&lt;=הלוואות!$E$26,IF(DAY(מרכז!A367)=הלוואות!$F$26,הלוואות!$G$26,0),0),0)+IF(A367&gt;=הלוואות!$D$27,IF(מרכז!A367&lt;=הלוואות!$E$27,IF(DAY(מרכז!A367)=הלוואות!$F$27,הלוואות!$G$27,0),0),0)+IF(A367&gt;=הלוואות!$D$28,IF(מרכז!A367&lt;=הלוואות!$E$28,IF(DAY(מרכז!A367)=הלוואות!$F$28,הלוואות!$G$28,0),0),0)+IF(A367&gt;=הלוואות!$D$29,IF(מרכז!A367&lt;=הלוואות!$E$29,IF(DAY(מרכז!A367)=הלוואות!$F$29,הלוואות!$G$29,0),0),0)+IF(A367&gt;=הלוואות!$D$30,IF(מרכז!A367&lt;=הלוואות!$E$30,IF(DAY(מרכז!A367)=הלוואות!$F$30,הלוואות!$G$30,0),0),0)+IF(A367&gt;=הלוואות!$D$31,IF(מרכז!A367&lt;=הלוואות!$E$31,IF(DAY(מרכז!A367)=הלוואות!$F$31,הלוואות!$G$31,0),0),0)+IF(A367&gt;=הלוואות!$D$32,IF(מרכז!A367&lt;=הלוואות!$E$32,IF(DAY(מרכז!A367)=הלוואות!$F$32,הלוואות!$G$32,0),0),0)+IF(A367&gt;=הלוואות!$D$33,IF(מרכז!A367&lt;=הלוואות!$E$33,IF(DAY(מרכז!A367)=הלוואות!$F$33,הלוואות!$G$33,0),0),0)+IF(A367&gt;=הלוואות!$D$34,IF(מרכז!A367&lt;=הלוואות!$E$34,IF(DAY(מרכז!A367)=הלוואות!$F$34,הלוואות!$G$34,0),0),0)</f>
        <v>0</v>
      </c>
      <c r="E367" s="93">
        <f>SUMIF(הלוואות!$D$46:$D$65,מרכז!A367,הלוואות!$E$46:$E$65)</f>
        <v>0</v>
      </c>
      <c r="F367" s="93">
        <f>SUMIF(נכנסים!$A$5:$A$5890,מרכז!A367,נכנסים!$B$5:$B$5890)</f>
        <v>0</v>
      </c>
      <c r="G367" s="94"/>
      <c r="H367" s="94"/>
      <c r="I367" s="94"/>
      <c r="J367" s="99">
        <f t="shared" si="5"/>
        <v>50000</v>
      </c>
    </row>
    <row r="368" spans="1:10">
      <c r="A368" s="153">
        <v>46021</v>
      </c>
      <c r="B368" s="93">
        <f>SUMIF(יוצאים!$A$5:$A$5835,מרכז!A368,יוצאים!$D$5:$D$5835)</f>
        <v>0</v>
      </c>
      <c r="C368" s="93">
        <f>HLOOKUP(DAY($A368),'טב.הו"ק'!$G$4:$AK$162,'טב.הו"ק'!$A$162+2,FALSE)</f>
        <v>0</v>
      </c>
      <c r="D368" s="93">
        <f>IF(A368&gt;=הלוואות!$D$5,IF(מרכז!A368&lt;=הלוואות!$E$5,IF(DAY(מרכז!A368)=הלוואות!$F$5,הלוואות!$G$5,0),0),0)+IF(A368&gt;=הלוואות!$D$6,IF(מרכז!A368&lt;=הלוואות!$E$6,IF(DAY(מרכז!A368)=הלוואות!$F$6,הלוואות!$G$6,0),0),0)+IF(A368&gt;=הלוואות!$D$7,IF(מרכז!A368&lt;=הלוואות!$E$7,IF(DAY(מרכז!A368)=הלוואות!$F$7,הלוואות!$G$7,0),0),0)+IF(A368&gt;=הלוואות!$D$8,IF(מרכז!A368&lt;=הלוואות!$E$8,IF(DAY(מרכז!A368)=הלוואות!$F$8,הלוואות!$G$8,0),0),0)+IF(A368&gt;=הלוואות!$D$9,IF(מרכז!A368&lt;=הלוואות!$E$9,IF(DAY(מרכז!A368)=הלוואות!$F$9,הלוואות!$G$9,0),0),0)+IF(A368&gt;=הלוואות!$D$10,IF(מרכז!A368&lt;=הלוואות!$E$10,IF(DAY(מרכז!A368)=הלוואות!$F$10,הלוואות!$G$10,0),0),0)+IF(A368&gt;=הלוואות!$D$11,IF(מרכז!A368&lt;=הלוואות!$E$11,IF(DAY(מרכז!A368)=הלוואות!$F$11,הלוואות!$G$11,0),0),0)+IF(A368&gt;=הלוואות!$D$12,IF(מרכז!A368&lt;=הלוואות!$E$12,IF(DAY(מרכז!A368)=הלוואות!$F$12,הלוואות!$G$12,0),0),0)+IF(A368&gt;=הלוואות!$D$13,IF(מרכז!A368&lt;=הלוואות!$E$13,IF(DAY(מרכז!A368)=הלוואות!$F$13,הלוואות!$G$13,0),0),0)+IF(A368&gt;=הלוואות!$D$14,IF(מרכז!A368&lt;=הלוואות!$E$14,IF(DAY(מרכז!A368)=הלוואות!$F$14,הלוואות!$G$14,0),0),0)+IF(A368&gt;=הלוואות!$D$15,IF(מרכז!A368&lt;=הלוואות!$E$15,IF(DAY(מרכז!A368)=הלוואות!$F$15,הלוואות!$G$15,0),0),0)+IF(A368&gt;=הלוואות!$D$16,IF(מרכז!A368&lt;=הלוואות!$E$16,IF(DAY(מרכז!A368)=הלוואות!$F$16,הלוואות!$G$16,0),0),0)+IF(A368&gt;=הלוואות!$D$17,IF(מרכז!A368&lt;=הלוואות!$E$17,IF(DAY(מרכז!A368)=הלוואות!$F$17,הלוואות!$G$17,0),0),0)+IF(A368&gt;=הלוואות!$D$18,IF(מרכז!A368&lt;=הלוואות!$E$18,IF(DAY(מרכז!A368)=הלוואות!$F$18,הלוואות!$G$18,0),0),0)+IF(A368&gt;=הלוואות!$D$19,IF(מרכז!A368&lt;=הלוואות!$E$19,IF(DAY(מרכז!A368)=הלוואות!$F$19,הלוואות!$G$19,0),0),0)+IF(A368&gt;=הלוואות!$D$20,IF(מרכז!A368&lt;=הלוואות!$E$20,IF(DAY(מרכז!A368)=הלוואות!$F$20,הלוואות!$G$20,0),0),0)+IF(A368&gt;=הלוואות!$D$21,IF(מרכז!A368&lt;=הלוואות!$E$21,IF(DAY(מרכז!A368)=הלוואות!$F$21,הלוואות!$G$21,0),0),0)+IF(A368&gt;=הלוואות!$D$22,IF(מרכז!A368&lt;=הלוואות!$E$22,IF(DAY(מרכז!A368)=הלוואות!$F$22,הלוואות!$G$22,0),0),0)+IF(A368&gt;=הלוואות!$D$23,IF(מרכז!A368&lt;=הלוואות!$E$23,IF(DAY(מרכז!A368)=הלוואות!$F$23,הלוואות!$G$23,0),0),0)+IF(A368&gt;=הלוואות!$D$24,IF(מרכז!A368&lt;=הלוואות!$E$24,IF(DAY(מרכז!A368)=הלוואות!$F$24,הלוואות!$G$24,0),0),0)+IF(A368&gt;=הלוואות!$D$25,IF(מרכז!A368&lt;=הלוואות!$E$25,IF(DAY(מרכז!A368)=הלוואות!$F$25,הלוואות!$G$25,0),0),0)+IF(A368&gt;=הלוואות!$D$26,IF(מרכז!A368&lt;=הלוואות!$E$26,IF(DAY(מרכז!A368)=הלוואות!$F$26,הלוואות!$G$26,0),0),0)+IF(A368&gt;=הלוואות!$D$27,IF(מרכז!A368&lt;=הלוואות!$E$27,IF(DAY(מרכז!A368)=הלוואות!$F$27,הלוואות!$G$27,0),0),0)+IF(A368&gt;=הלוואות!$D$28,IF(מרכז!A368&lt;=הלוואות!$E$28,IF(DAY(מרכז!A368)=הלוואות!$F$28,הלוואות!$G$28,0),0),0)+IF(A368&gt;=הלוואות!$D$29,IF(מרכז!A368&lt;=הלוואות!$E$29,IF(DAY(מרכז!A368)=הלוואות!$F$29,הלוואות!$G$29,0),0),0)+IF(A368&gt;=הלוואות!$D$30,IF(מרכז!A368&lt;=הלוואות!$E$30,IF(DAY(מרכז!A368)=הלוואות!$F$30,הלוואות!$G$30,0),0),0)+IF(A368&gt;=הלוואות!$D$31,IF(מרכז!A368&lt;=הלוואות!$E$31,IF(DAY(מרכז!A368)=הלוואות!$F$31,הלוואות!$G$31,0),0),0)+IF(A368&gt;=הלוואות!$D$32,IF(מרכז!A368&lt;=הלוואות!$E$32,IF(DAY(מרכז!A368)=הלוואות!$F$32,הלוואות!$G$32,0),0),0)+IF(A368&gt;=הלוואות!$D$33,IF(מרכז!A368&lt;=הלוואות!$E$33,IF(DAY(מרכז!A368)=הלוואות!$F$33,הלוואות!$G$33,0),0),0)+IF(A368&gt;=הלוואות!$D$34,IF(מרכז!A368&lt;=הלוואות!$E$34,IF(DAY(מרכז!A368)=הלוואות!$F$34,הלוואות!$G$34,0),0),0)</f>
        <v>0</v>
      </c>
      <c r="E368" s="93">
        <f>SUMIF(הלוואות!$D$46:$D$65,מרכז!A368,הלוואות!$E$46:$E$65)</f>
        <v>0</v>
      </c>
      <c r="F368" s="93">
        <f>SUMIF(נכנסים!$A$5:$A$5890,מרכז!A368,נכנסים!$B$5:$B$5890)</f>
        <v>0</v>
      </c>
      <c r="G368" s="94"/>
      <c r="H368" s="94"/>
      <c r="I368" s="94"/>
      <c r="J368" s="99">
        <f t="shared" si="5"/>
        <v>50000</v>
      </c>
    </row>
    <row r="369" spans="1:10">
      <c r="A369" s="153">
        <v>46022</v>
      </c>
      <c r="B369" s="93">
        <f>SUMIF(יוצאים!$A$5:$A$5835,מרכז!A369,יוצאים!$D$5:$D$5835)</f>
        <v>0</v>
      </c>
      <c r="C369" s="93">
        <f>HLOOKUP(DAY($A369),'טב.הו"ק'!$G$4:$AK$162,'טב.הו"ק'!$A$162+2,FALSE)</f>
        <v>0</v>
      </c>
      <c r="D369" s="93">
        <f>IF(A369&gt;=הלוואות!$D$5,IF(מרכז!A369&lt;=הלוואות!$E$5,IF(DAY(מרכז!A369)=הלוואות!$F$5,הלוואות!$G$5,0),0),0)+IF(A369&gt;=הלוואות!$D$6,IF(מרכז!A369&lt;=הלוואות!$E$6,IF(DAY(מרכז!A369)=הלוואות!$F$6,הלוואות!$G$6,0),0),0)+IF(A369&gt;=הלוואות!$D$7,IF(מרכז!A369&lt;=הלוואות!$E$7,IF(DAY(מרכז!A369)=הלוואות!$F$7,הלוואות!$G$7,0),0),0)+IF(A369&gt;=הלוואות!$D$8,IF(מרכז!A369&lt;=הלוואות!$E$8,IF(DAY(מרכז!A369)=הלוואות!$F$8,הלוואות!$G$8,0),0),0)+IF(A369&gt;=הלוואות!$D$9,IF(מרכז!A369&lt;=הלוואות!$E$9,IF(DAY(מרכז!A369)=הלוואות!$F$9,הלוואות!$G$9,0),0),0)+IF(A369&gt;=הלוואות!$D$10,IF(מרכז!A369&lt;=הלוואות!$E$10,IF(DAY(מרכז!A369)=הלוואות!$F$10,הלוואות!$G$10,0),0),0)+IF(A369&gt;=הלוואות!$D$11,IF(מרכז!A369&lt;=הלוואות!$E$11,IF(DAY(מרכז!A369)=הלוואות!$F$11,הלוואות!$G$11,0),0),0)+IF(A369&gt;=הלוואות!$D$12,IF(מרכז!A369&lt;=הלוואות!$E$12,IF(DAY(מרכז!A369)=הלוואות!$F$12,הלוואות!$G$12,0),0),0)+IF(A369&gt;=הלוואות!$D$13,IF(מרכז!A369&lt;=הלוואות!$E$13,IF(DAY(מרכז!A369)=הלוואות!$F$13,הלוואות!$G$13,0),0),0)+IF(A369&gt;=הלוואות!$D$14,IF(מרכז!A369&lt;=הלוואות!$E$14,IF(DAY(מרכז!A369)=הלוואות!$F$14,הלוואות!$G$14,0),0),0)+IF(A369&gt;=הלוואות!$D$15,IF(מרכז!A369&lt;=הלוואות!$E$15,IF(DAY(מרכז!A369)=הלוואות!$F$15,הלוואות!$G$15,0),0),0)+IF(A369&gt;=הלוואות!$D$16,IF(מרכז!A369&lt;=הלוואות!$E$16,IF(DAY(מרכז!A369)=הלוואות!$F$16,הלוואות!$G$16,0),0),0)+IF(A369&gt;=הלוואות!$D$17,IF(מרכז!A369&lt;=הלוואות!$E$17,IF(DAY(מרכז!A369)=הלוואות!$F$17,הלוואות!$G$17,0),0),0)+IF(A369&gt;=הלוואות!$D$18,IF(מרכז!A369&lt;=הלוואות!$E$18,IF(DAY(מרכז!A369)=הלוואות!$F$18,הלוואות!$G$18,0),0),0)+IF(A369&gt;=הלוואות!$D$19,IF(מרכז!A369&lt;=הלוואות!$E$19,IF(DAY(מרכז!A369)=הלוואות!$F$19,הלוואות!$G$19,0),0),0)+IF(A369&gt;=הלוואות!$D$20,IF(מרכז!A369&lt;=הלוואות!$E$20,IF(DAY(מרכז!A369)=הלוואות!$F$20,הלוואות!$G$20,0),0),0)+IF(A369&gt;=הלוואות!$D$21,IF(מרכז!A369&lt;=הלוואות!$E$21,IF(DAY(מרכז!A369)=הלוואות!$F$21,הלוואות!$G$21,0),0),0)+IF(A369&gt;=הלוואות!$D$22,IF(מרכז!A369&lt;=הלוואות!$E$22,IF(DAY(מרכז!A369)=הלוואות!$F$22,הלוואות!$G$22,0),0),0)+IF(A369&gt;=הלוואות!$D$23,IF(מרכז!A369&lt;=הלוואות!$E$23,IF(DAY(מרכז!A369)=הלוואות!$F$23,הלוואות!$G$23,0),0),0)+IF(A369&gt;=הלוואות!$D$24,IF(מרכז!A369&lt;=הלוואות!$E$24,IF(DAY(מרכז!A369)=הלוואות!$F$24,הלוואות!$G$24,0),0),0)+IF(A369&gt;=הלוואות!$D$25,IF(מרכז!A369&lt;=הלוואות!$E$25,IF(DAY(מרכז!A369)=הלוואות!$F$25,הלוואות!$G$25,0),0),0)+IF(A369&gt;=הלוואות!$D$26,IF(מרכז!A369&lt;=הלוואות!$E$26,IF(DAY(מרכז!A369)=הלוואות!$F$26,הלוואות!$G$26,0),0),0)+IF(A369&gt;=הלוואות!$D$27,IF(מרכז!A369&lt;=הלוואות!$E$27,IF(DAY(מרכז!A369)=הלוואות!$F$27,הלוואות!$G$27,0),0),0)+IF(A369&gt;=הלוואות!$D$28,IF(מרכז!A369&lt;=הלוואות!$E$28,IF(DAY(מרכז!A369)=הלוואות!$F$28,הלוואות!$G$28,0),0),0)+IF(A369&gt;=הלוואות!$D$29,IF(מרכז!A369&lt;=הלוואות!$E$29,IF(DAY(מרכז!A369)=הלוואות!$F$29,הלוואות!$G$29,0),0),0)+IF(A369&gt;=הלוואות!$D$30,IF(מרכז!A369&lt;=הלוואות!$E$30,IF(DAY(מרכז!A369)=הלוואות!$F$30,הלוואות!$G$30,0),0),0)+IF(A369&gt;=הלוואות!$D$31,IF(מרכז!A369&lt;=הלוואות!$E$31,IF(DAY(מרכז!A369)=הלוואות!$F$31,הלוואות!$G$31,0),0),0)+IF(A369&gt;=הלוואות!$D$32,IF(מרכז!A369&lt;=הלוואות!$E$32,IF(DAY(מרכז!A369)=הלוואות!$F$32,הלוואות!$G$32,0),0),0)+IF(A369&gt;=הלוואות!$D$33,IF(מרכז!A369&lt;=הלוואות!$E$33,IF(DAY(מרכז!A369)=הלוואות!$F$33,הלוואות!$G$33,0),0),0)+IF(A369&gt;=הלוואות!$D$34,IF(מרכז!A369&lt;=הלוואות!$E$34,IF(DAY(מרכז!A369)=הלוואות!$F$34,הלוואות!$G$34,0),0),0)</f>
        <v>0</v>
      </c>
      <c r="E369" s="93">
        <f>SUMIF(הלוואות!$D$46:$D$65,מרכז!A369,הלוואות!$E$46:$E$65)</f>
        <v>0</v>
      </c>
      <c r="F369" s="93">
        <f>SUMIF(נכנסים!$A$5:$A$5890,מרכז!A369,נכנסים!$B$5:$B$5890)</f>
        <v>0</v>
      </c>
      <c r="G369" s="94"/>
      <c r="H369" s="94"/>
      <c r="I369" s="94"/>
      <c r="J369" s="99">
        <f t="shared" si="5"/>
        <v>50000</v>
      </c>
    </row>
    <row r="370" spans="1:10">
      <c r="A370" s="153">
        <v>46023</v>
      </c>
      <c r="B370" s="93">
        <f>SUMIF(יוצאים!$A$5:$A$5835,מרכז!A370,יוצאים!$D$5:$D$5835)</f>
        <v>0</v>
      </c>
      <c r="C370" s="93">
        <f>HLOOKUP(DAY($A370),'טב.הו"ק'!$G$4:$AK$162,'טב.הו"ק'!$A$162+2,FALSE)</f>
        <v>0</v>
      </c>
      <c r="D370" s="93">
        <f>IF(A370&gt;=הלוואות!$D$5,IF(מרכז!A370&lt;=הלוואות!$E$5,IF(DAY(מרכז!A370)=הלוואות!$F$5,הלוואות!$G$5,0),0),0)+IF(A370&gt;=הלוואות!$D$6,IF(מרכז!A370&lt;=הלוואות!$E$6,IF(DAY(מרכז!A370)=הלוואות!$F$6,הלוואות!$G$6,0),0),0)+IF(A370&gt;=הלוואות!$D$7,IF(מרכז!A370&lt;=הלוואות!$E$7,IF(DAY(מרכז!A370)=הלוואות!$F$7,הלוואות!$G$7,0),0),0)+IF(A370&gt;=הלוואות!$D$8,IF(מרכז!A370&lt;=הלוואות!$E$8,IF(DAY(מרכז!A370)=הלוואות!$F$8,הלוואות!$G$8,0),0),0)+IF(A370&gt;=הלוואות!$D$9,IF(מרכז!A370&lt;=הלוואות!$E$9,IF(DAY(מרכז!A370)=הלוואות!$F$9,הלוואות!$G$9,0),0),0)+IF(A370&gt;=הלוואות!$D$10,IF(מרכז!A370&lt;=הלוואות!$E$10,IF(DAY(מרכז!A370)=הלוואות!$F$10,הלוואות!$G$10,0),0),0)+IF(A370&gt;=הלוואות!$D$11,IF(מרכז!A370&lt;=הלוואות!$E$11,IF(DAY(מרכז!A370)=הלוואות!$F$11,הלוואות!$G$11,0),0),0)+IF(A370&gt;=הלוואות!$D$12,IF(מרכז!A370&lt;=הלוואות!$E$12,IF(DAY(מרכז!A370)=הלוואות!$F$12,הלוואות!$G$12,0),0),0)+IF(A370&gt;=הלוואות!$D$13,IF(מרכז!A370&lt;=הלוואות!$E$13,IF(DAY(מרכז!A370)=הלוואות!$F$13,הלוואות!$G$13,0),0),0)+IF(A370&gt;=הלוואות!$D$14,IF(מרכז!A370&lt;=הלוואות!$E$14,IF(DAY(מרכז!A370)=הלוואות!$F$14,הלוואות!$G$14,0),0),0)+IF(A370&gt;=הלוואות!$D$15,IF(מרכז!A370&lt;=הלוואות!$E$15,IF(DAY(מרכז!A370)=הלוואות!$F$15,הלוואות!$G$15,0),0),0)+IF(A370&gt;=הלוואות!$D$16,IF(מרכז!A370&lt;=הלוואות!$E$16,IF(DAY(מרכז!A370)=הלוואות!$F$16,הלוואות!$G$16,0),0),0)+IF(A370&gt;=הלוואות!$D$17,IF(מרכז!A370&lt;=הלוואות!$E$17,IF(DAY(מרכז!A370)=הלוואות!$F$17,הלוואות!$G$17,0),0),0)+IF(A370&gt;=הלוואות!$D$18,IF(מרכז!A370&lt;=הלוואות!$E$18,IF(DAY(מרכז!A370)=הלוואות!$F$18,הלוואות!$G$18,0),0),0)+IF(A370&gt;=הלוואות!$D$19,IF(מרכז!A370&lt;=הלוואות!$E$19,IF(DAY(מרכז!A370)=הלוואות!$F$19,הלוואות!$G$19,0),0),0)+IF(A370&gt;=הלוואות!$D$20,IF(מרכז!A370&lt;=הלוואות!$E$20,IF(DAY(מרכז!A370)=הלוואות!$F$20,הלוואות!$G$20,0),0),0)+IF(A370&gt;=הלוואות!$D$21,IF(מרכז!A370&lt;=הלוואות!$E$21,IF(DAY(מרכז!A370)=הלוואות!$F$21,הלוואות!$G$21,0),0),0)+IF(A370&gt;=הלוואות!$D$22,IF(מרכז!A370&lt;=הלוואות!$E$22,IF(DAY(מרכז!A370)=הלוואות!$F$22,הלוואות!$G$22,0),0),0)+IF(A370&gt;=הלוואות!$D$23,IF(מרכז!A370&lt;=הלוואות!$E$23,IF(DAY(מרכז!A370)=הלוואות!$F$23,הלוואות!$G$23,0),0),0)+IF(A370&gt;=הלוואות!$D$24,IF(מרכז!A370&lt;=הלוואות!$E$24,IF(DAY(מרכז!A370)=הלוואות!$F$24,הלוואות!$G$24,0),0),0)+IF(A370&gt;=הלוואות!$D$25,IF(מרכז!A370&lt;=הלוואות!$E$25,IF(DAY(מרכז!A370)=הלוואות!$F$25,הלוואות!$G$25,0),0),0)+IF(A370&gt;=הלוואות!$D$26,IF(מרכז!A370&lt;=הלוואות!$E$26,IF(DAY(מרכז!A370)=הלוואות!$F$26,הלוואות!$G$26,0),0),0)+IF(A370&gt;=הלוואות!$D$27,IF(מרכז!A370&lt;=הלוואות!$E$27,IF(DAY(מרכז!A370)=הלוואות!$F$27,הלוואות!$G$27,0),0),0)+IF(A370&gt;=הלוואות!$D$28,IF(מרכז!A370&lt;=הלוואות!$E$28,IF(DAY(מרכז!A370)=הלוואות!$F$28,הלוואות!$G$28,0),0),0)+IF(A370&gt;=הלוואות!$D$29,IF(מרכז!A370&lt;=הלוואות!$E$29,IF(DAY(מרכז!A370)=הלוואות!$F$29,הלוואות!$G$29,0),0),0)+IF(A370&gt;=הלוואות!$D$30,IF(מרכז!A370&lt;=הלוואות!$E$30,IF(DAY(מרכז!A370)=הלוואות!$F$30,הלוואות!$G$30,0),0),0)+IF(A370&gt;=הלוואות!$D$31,IF(מרכז!A370&lt;=הלוואות!$E$31,IF(DAY(מרכז!A370)=הלוואות!$F$31,הלוואות!$G$31,0),0),0)+IF(A370&gt;=הלוואות!$D$32,IF(מרכז!A370&lt;=הלוואות!$E$32,IF(DAY(מרכז!A370)=הלוואות!$F$32,הלוואות!$G$32,0),0),0)+IF(A370&gt;=הלוואות!$D$33,IF(מרכז!A370&lt;=הלוואות!$E$33,IF(DAY(מרכז!A370)=הלוואות!$F$33,הלוואות!$G$33,0),0),0)+IF(A370&gt;=הלוואות!$D$34,IF(מרכז!A370&lt;=הלוואות!$E$34,IF(DAY(מרכז!A370)=הלוואות!$F$34,הלוואות!$G$34,0),0),0)</f>
        <v>0</v>
      </c>
      <c r="E370" s="93">
        <f>SUMIF(הלוואות!$D$46:$D$65,מרכז!A370,הלוואות!$E$46:$E$65)</f>
        <v>0</v>
      </c>
      <c r="F370" s="93">
        <f>SUMIF(נכנסים!$A$5:$A$5890,מרכז!A370,נכנסים!$B$5:$B$5890)</f>
        <v>0</v>
      </c>
      <c r="G370" s="94"/>
      <c r="H370" s="94"/>
      <c r="I370" s="94"/>
      <c r="J370" s="99">
        <f t="shared" si="5"/>
        <v>50000</v>
      </c>
    </row>
    <row r="371" spans="1:10">
      <c r="A371" s="153">
        <v>46024</v>
      </c>
      <c r="B371" s="93">
        <f>SUMIF(יוצאים!$A$5:$A$5835,מרכז!A371,יוצאים!$D$5:$D$5835)</f>
        <v>0</v>
      </c>
      <c r="C371" s="93">
        <f>HLOOKUP(DAY($A371),'טב.הו"ק'!$G$4:$AK$162,'טב.הו"ק'!$A$162+2,FALSE)</f>
        <v>0</v>
      </c>
      <c r="D371" s="93">
        <f>IF(A371&gt;=הלוואות!$D$5,IF(מרכז!A371&lt;=הלוואות!$E$5,IF(DAY(מרכז!A371)=הלוואות!$F$5,הלוואות!$G$5,0),0),0)+IF(A371&gt;=הלוואות!$D$6,IF(מרכז!A371&lt;=הלוואות!$E$6,IF(DAY(מרכז!A371)=הלוואות!$F$6,הלוואות!$G$6,0),0),0)+IF(A371&gt;=הלוואות!$D$7,IF(מרכז!A371&lt;=הלוואות!$E$7,IF(DAY(מרכז!A371)=הלוואות!$F$7,הלוואות!$G$7,0),0),0)+IF(A371&gt;=הלוואות!$D$8,IF(מרכז!A371&lt;=הלוואות!$E$8,IF(DAY(מרכז!A371)=הלוואות!$F$8,הלוואות!$G$8,0),0),0)+IF(A371&gt;=הלוואות!$D$9,IF(מרכז!A371&lt;=הלוואות!$E$9,IF(DAY(מרכז!A371)=הלוואות!$F$9,הלוואות!$G$9,0),0),0)+IF(A371&gt;=הלוואות!$D$10,IF(מרכז!A371&lt;=הלוואות!$E$10,IF(DAY(מרכז!A371)=הלוואות!$F$10,הלוואות!$G$10,0),0),0)+IF(A371&gt;=הלוואות!$D$11,IF(מרכז!A371&lt;=הלוואות!$E$11,IF(DAY(מרכז!A371)=הלוואות!$F$11,הלוואות!$G$11,0),0),0)+IF(A371&gt;=הלוואות!$D$12,IF(מרכז!A371&lt;=הלוואות!$E$12,IF(DAY(מרכז!A371)=הלוואות!$F$12,הלוואות!$G$12,0),0),0)+IF(A371&gt;=הלוואות!$D$13,IF(מרכז!A371&lt;=הלוואות!$E$13,IF(DAY(מרכז!A371)=הלוואות!$F$13,הלוואות!$G$13,0),0),0)+IF(A371&gt;=הלוואות!$D$14,IF(מרכז!A371&lt;=הלוואות!$E$14,IF(DAY(מרכז!A371)=הלוואות!$F$14,הלוואות!$G$14,0),0),0)+IF(A371&gt;=הלוואות!$D$15,IF(מרכז!A371&lt;=הלוואות!$E$15,IF(DAY(מרכז!A371)=הלוואות!$F$15,הלוואות!$G$15,0),0),0)+IF(A371&gt;=הלוואות!$D$16,IF(מרכז!A371&lt;=הלוואות!$E$16,IF(DAY(מרכז!A371)=הלוואות!$F$16,הלוואות!$G$16,0),0),0)+IF(A371&gt;=הלוואות!$D$17,IF(מרכז!A371&lt;=הלוואות!$E$17,IF(DAY(מרכז!A371)=הלוואות!$F$17,הלוואות!$G$17,0),0),0)+IF(A371&gt;=הלוואות!$D$18,IF(מרכז!A371&lt;=הלוואות!$E$18,IF(DAY(מרכז!A371)=הלוואות!$F$18,הלוואות!$G$18,0),0),0)+IF(A371&gt;=הלוואות!$D$19,IF(מרכז!A371&lt;=הלוואות!$E$19,IF(DAY(מרכז!A371)=הלוואות!$F$19,הלוואות!$G$19,0),0),0)+IF(A371&gt;=הלוואות!$D$20,IF(מרכז!A371&lt;=הלוואות!$E$20,IF(DAY(מרכז!A371)=הלוואות!$F$20,הלוואות!$G$20,0),0),0)+IF(A371&gt;=הלוואות!$D$21,IF(מרכז!A371&lt;=הלוואות!$E$21,IF(DAY(מרכז!A371)=הלוואות!$F$21,הלוואות!$G$21,0),0),0)+IF(A371&gt;=הלוואות!$D$22,IF(מרכז!A371&lt;=הלוואות!$E$22,IF(DAY(מרכז!A371)=הלוואות!$F$22,הלוואות!$G$22,0),0),0)+IF(A371&gt;=הלוואות!$D$23,IF(מרכז!A371&lt;=הלוואות!$E$23,IF(DAY(מרכז!A371)=הלוואות!$F$23,הלוואות!$G$23,0),0),0)+IF(A371&gt;=הלוואות!$D$24,IF(מרכז!A371&lt;=הלוואות!$E$24,IF(DAY(מרכז!A371)=הלוואות!$F$24,הלוואות!$G$24,0),0),0)+IF(A371&gt;=הלוואות!$D$25,IF(מרכז!A371&lt;=הלוואות!$E$25,IF(DAY(מרכז!A371)=הלוואות!$F$25,הלוואות!$G$25,0),0),0)+IF(A371&gt;=הלוואות!$D$26,IF(מרכז!A371&lt;=הלוואות!$E$26,IF(DAY(מרכז!A371)=הלוואות!$F$26,הלוואות!$G$26,0),0),0)+IF(A371&gt;=הלוואות!$D$27,IF(מרכז!A371&lt;=הלוואות!$E$27,IF(DAY(מרכז!A371)=הלוואות!$F$27,הלוואות!$G$27,0),0),0)+IF(A371&gt;=הלוואות!$D$28,IF(מרכז!A371&lt;=הלוואות!$E$28,IF(DAY(מרכז!A371)=הלוואות!$F$28,הלוואות!$G$28,0),0),0)+IF(A371&gt;=הלוואות!$D$29,IF(מרכז!A371&lt;=הלוואות!$E$29,IF(DAY(מרכז!A371)=הלוואות!$F$29,הלוואות!$G$29,0),0),0)+IF(A371&gt;=הלוואות!$D$30,IF(מרכז!A371&lt;=הלוואות!$E$30,IF(DAY(מרכז!A371)=הלוואות!$F$30,הלוואות!$G$30,0),0),0)+IF(A371&gt;=הלוואות!$D$31,IF(מרכז!A371&lt;=הלוואות!$E$31,IF(DAY(מרכז!A371)=הלוואות!$F$31,הלוואות!$G$31,0),0),0)+IF(A371&gt;=הלוואות!$D$32,IF(מרכז!A371&lt;=הלוואות!$E$32,IF(DAY(מרכז!A371)=הלוואות!$F$32,הלוואות!$G$32,0),0),0)+IF(A371&gt;=הלוואות!$D$33,IF(מרכז!A371&lt;=הלוואות!$E$33,IF(DAY(מרכז!A371)=הלוואות!$F$33,הלוואות!$G$33,0),0),0)+IF(A371&gt;=הלוואות!$D$34,IF(מרכז!A371&lt;=הלוואות!$E$34,IF(DAY(מרכז!A371)=הלוואות!$F$34,הלוואות!$G$34,0),0),0)</f>
        <v>0</v>
      </c>
      <c r="E371" s="93">
        <f>SUMIF(הלוואות!$D$46:$D$65,מרכז!A371,הלוואות!$E$46:$E$65)</f>
        <v>0</v>
      </c>
      <c r="F371" s="93">
        <f>SUMIF(נכנסים!$A$5:$A$5890,מרכז!A371,נכנסים!$B$5:$B$5890)</f>
        <v>0</v>
      </c>
      <c r="G371" s="94"/>
      <c r="H371" s="94"/>
      <c r="I371" s="94"/>
      <c r="J371" s="99">
        <f t="shared" si="5"/>
        <v>50000</v>
      </c>
    </row>
    <row r="372" spans="1:10">
      <c r="A372" s="153">
        <v>46025</v>
      </c>
      <c r="B372" s="93">
        <f>SUMIF(יוצאים!$A$5:$A$5835,מרכז!A372,יוצאים!$D$5:$D$5835)</f>
        <v>0</v>
      </c>
      <c r="C372" s="93">
        <f>HLOOKUP(DAY($A372),'טב.הו"ק'!$G$4:$AK$162,'טב.הו"ק'!$A$162+2,FALSE)</f>
        <v>0</v>
      </c>
      <c r="D372" s="93">
        <f>IF(A372&gt;=הלוואות!$D$5,IF(מרכז!A372&lt;=הלוואות!$E$5,IF(DAY(מרכז!A372)=הלוואות!$F$5,הלוואות!$G$5,0),0),0)+IF(A372&gt;=הלוואות!$D$6,IF(מרכז!A372&lt;=הלוואות!$E$6,IF(DAY(מרכז!A372)=הלוואות!$F$6,הלוואות!$G$6,0),0),0)+IF(A372&gt;=הלוואות!$D$7,IF(מרכז!A372&lt;=הלוואות!$E$7,IF(DAY(מרכז!A372)=הלוואות!$F$7,הלוואות!$G$7,0),0),0)+IF(A372&gt;=הלוואות!$D$8,IF(מרכז!A372&lt;=הלוואות!$E$8,IF(DAY(מרכז!A372)=הלוואות!$F$8,הלוואות!$G$8,0),0),0)+IF(A372&gt;=הלוואות!$D$9,IF(מרכז!A372&lt;=הלוואות!$E$9,IF(DAY(מרכז!A372)=הלוואות!$F$9,הלוואות!$G$9,0),0),0)+IF(A372&gt;=הלוואות!$D$10,IF(מרכז!A372&lt;=הלוואות!$E$10,IF(DAY(מרכז!A372)=הלוואות!$F$10,הלוואות!$G$10,0),0),0)+IF(A372&gt;=הלוואות!$D$11,IF(מרכז!A372&lt;=הלוואות!$E$11,IF(DAY(מרכז!A372)=הלוואות!$F$11,הלוואות!$G$11,0),0),0)+IF(A372&gt;=הלוואות!$D$12,IF(מרכז!A372&lt;=הלוואות!$E$12,IF(DAY(מרכז!A372)=הלוואות!$F$12,הלוואות!$G$12,0),0),0)+IF(A372&gt;=הלוואות!$D$13,IF(מרכז!A372&lt;=הלוואות!$E$13,IF(DAY(מרכז!A372)=הלוואות!$F$13,הלוואות!$G$13,0),0),0)+IF(A372&gt;=הלוואות!$D$14,IF(מרכז!A372&lt;=הלוואות!$E$14,IF(DAY(מרכז!A372)=הלוואות!$F$14,הלוואות!$G$14,0),0),0)+IF(A372&gt;=הלוואות!$D$15,IF(מרכז!A372&lt;=הלוואות!$E$15,IF(DAY(מרכז!A372)=הלוואות!$F$15,הלוואות!$G$15,0),0),0)+IF(A372&gt;=הלוואות!$D$16,IF(מרכז!A372&lt;=הלוואות!$E$16,IF(DAY(מרכז!A372)=הלוואות!$F$16,הלוואות!$G$16,0),0),0)+IF(A372&gt;=הלוואות!$D$17,IF(מרכז!A372&lt;=הלוואות!$E$17,IF(DAY(מרכז!A372)=הלוואות!$F$17,הלוואות!$G$17,0),0),0)+IF(A372&gt;=הלוואות!$D$18,IF(מרכז!A372&lt;=הלוואות!$E$18,IF(DAY(מרכז!A372)=הלוואות!$F$18,הלוואות!$G$18,0),0),0)+IF(A372&gt;=הלוואות!$D$19,IF(מרכז!A372&lt;=הלוואות!$E$19,IF(DAY(מרכז!A372)=הלוואות!$F$19,הלוואות!$G$19,0),0),0)+IF(A372&gt;=הלוואות!$D$20,IF(מרכז!A372&lt;=הלוואות!$E$20,IF(DAY(מרכז!A372)=הלוואות!$F$20,הלוואות!$G$20,0),0),0)+IF(A372&gt;=הלוואות!$D$21,IF(מרכז!A372&lt;=הלוואות!$E$21,IF(DAY(מרכז!A372)=הלוואות!$F$21,הלוואות!$G$21,0),0),0)+IF(A372&gt;=הלוואות!$D$22,IF(מרכז!A372&lt;=הלוואות!$E$22,IF(DAY(מרכז!A372)=הלוואות!$F$22,הלוואות!$G$22,0),0),0)+IF(A372&gt;=הלוואות!$D$23,IF(מרכז!A372&lt;=הלוואות!$E$23,IF(DAY(מרכז!A372)=הלוואות!$F$23,הלוואות!$G$23,0),0),0)+IF(A372&gt;=הלוואות!$D$24,IF(מרכז!A372&lt;=הלוואות!$E$24,IF(DAY(מרכז!A372)=הלוואות!$F$24,הלוואות!$G$24,0),0),0)+IF(A372&gt;=הלוואות!$D$25,IF(מרכז!A372&lt;=הלוואות!$E$25,IF(DAY(מרכז!A372)=הלוואות!$F$25,הלוואות!$G$25,0),0),0)+IF(A372&gt;=הלוואות!$D$26,IF(מרכז!A372&lt;=הלוואות!$E$26,IF(DAY(מרכז!A372)=הלוואות!$F$26,הלוואות!$G$26,0),0),0)+IF(A372&gt;=הלוואות!$D$27,IF(מרכז!A372&lt;=הלוואות!$E$27,IF(DAY(מרכז!A372)=הלוואות!$F$27,הלוואות!$G$27,0),0),0)+IF(A372&gt;=הלוואות!$D$28,IF(מרכז!A372&lt;=הלוואות!$E$28,IF(DAY(מרכז!A372)=הלוואות!$F$28,הלוואות!$G$28,0),0),0)+IF(A372&gt;=הלוואות!$D$29,IF(מרכז!A372&lt;=הלוואות!$E$29,IF(DAY(מרכז!A372)=הלוואות!$F$29,הלוואות!$G$29,0),0),0)+IF(A372&gt;=הלוואות!$D$30,IF(מרכז!A372&lt;=הלוואות!$E$30,IF(DAY(מרכז!A372)=הלוואות!$F$30,הלוואות!$G$30,0),0),0)+IF(A372&gt;=הלוואות!$D$31,IF(מרכז!A372&lt;=הלוואות!$E$31,IF(DAY(מרכז!A372)=הלוואות!$F$31,הלוואות!$G$31,0),0),0)+IF(A372&gt;=הלוואות!$D$32,IF(מרכז!A372&lt;=הלוואות!$E$32,IF(DAY(מרכז!A372)=הלוואות!$F$32,הלוואות!$G$32,0),0),0)+IF(A372&gt;=הלוואות!$D$33,IF(מרכז!A372&lt;=הלוואות!$E$33,IF(DAY(מרכז!A372)=הלוואות!$F$33,הלוואות!$G$33,0),0),0)+IF(A372&gt;=הלוואות!$D$34,IF(מרכז!A372&lt;=הלוואות!$E$34,IF(DAY(מרכז!A372)=הלוואות!$F$34,הלוואות!$G$34,0),0),0)</f>
        <v>0</v>
      </c>
      <c r="E372" s="93">
        <f>SUMIF(הלוואות!$D$46:$D$65,מרכז!A372,הלוואות!$E$46:$E$65)</f>
        <v>0</v>
      </c>
      <c r="F372" s="93">
        <f>SUMIF(נכנסים!$A$5:$A$5890,מרכז!A372,נכנסים!$B$5:$B$5890)</f>
        <v>0</v>
      </c>
      <c r="G372" s="94"/>
      <c r="H372" s="94"/>
      <c r="I372" s="94"/>
      <c r="J372" s="99">
        <f t="shared" si="5"/>
        <v>50000</v>
      </c>
    </row>
    <row r="373" spans="1:10">
      <c r="A373" s="153">
        <v>46026</v>
      </c>
      <c r="B373" s="93">
        <f>SUMIF(יוצאים!$A$5:$A$5835,מרכז!A373,יוצאים!$D$5:$D$5835)</f>
        <v>0</v>
      </c>
      <c r="C373" s="93">
        <f>HLOOKUP(DAY($A373),'טב.הו"ק'!$G$4:$AK$162,'טב.הו"ק'!$A$162+2,FALSE)</f>
        <v>0</v>
      </c>
      <c r="D373" s="93">
        <f>IF(A373&gt;=הלוואות!$D$5,IF(מרכז!A373&lt;=הלוואות!$E$5,IF(DAY(מרכז!A373)=הלוואות!$F$5,הלוואות!$G$5,0),0),0)+IF(A373&gt;=הלוואות!$D$6,IF(מרכז!A373&lt;=הלוואות!$E$6,IF(DAY(מרכז!A373)=הלוואות!$F$6,הלוואות!$G$6,0),0),0)+IF(A373&gt;=הלוואות!$D$7,IF(מרכז!A373&lt;=הלוואות!$E$7,IF(DAY(מרכז!A373)=הלוואות!$F$7,הלוואות!$G$7,0),0),0)+IF(A373&gt;=הלוואות!$D$8,IF(מרכז!A373&lt;=הלוואות!$E$8,IF(DAY(מרכז!A373)=הלוואות!$F$8,הלוואות!$G$8,0),0),0)+IF(A373&gt;=הלוואות!$D$9,IF(מרכז!A373&lt;=הלוואות!$E$9,IF(DAY(מרכז!A373)=הלוואות!$F$9,הלוואות!$G$9,0),0),0)+IF(A373&gt;=הלוואות!$D$10,IF(מרכז!A373&lt;=הלוואות!$E$10,IF(DAY(מרכז!A373)=הלוואות!$F$10,הלוואות!$G$10,0),0),0)+IF(A373&gt;=הלוואות!$D$11,IF(מרכז!A373&lt;=הלוואות!$E$11,IF(DAY(מרכז!A373)=הלוואות!$F$11,הלוואות!$G$11,0),0),0)+IF(A373&gt;=הלוואות!$D$12,IF(מרכז!A373&lt;=הלוואות!$E$12,IF(DAY(מרכז!A373)=הלוואות!$F$12,הלוואות!$G$12,0),0),0)+IF(A373&gt;=הלוואות!$D$13,IF(מרכז!A373&lt;=הלוואות!$E$13,IF(DAY(מרכז!A373)=הלוואות!$F$13,הלוואות!$G$13,0),0),0)+IF(A373&gt;=הלוואות!$D$14,IF(מרכז!A373&lt;=הלוואות!$E$14,IF(DAY(מרכז!A373)=הלוואות!$F$14,הלוואות!$G$14,0),0),0)+IF(A373&gt;=הלוואות!$D$15,IF(מרכז!A373&lt;=הלוואות!$E$15,IF(DAY(מרכז!A373)=הלוואות!$F$15,הלוואות!$G$15,0),0),0)+IF(A373&gt;=הלוואות!$D$16,IF(מרכז!A373&lt;=הלוואות!$E$16,IF(DAY(מרכז!A373)=הלוואות!$F$16,הלוואות!$G$16,0),0),0)+IF(A373&gt;=הלוואות!$D$17,IF(מרכז!A373&lt;=הלוואות!$E$17,IF(DAY(מרכז!A373)=הלוואות!$F$17,הלוואות!$G$17,0),0),0)+IF(A373&gt;=הלוואות!$D$18,IF(מרכז!A373&lt;=הלוואות!$E$18,IF(DAY(מרכז!A373)=הלוואות!$F$18,הלוואות!$G$18,0),0),0)+IF(A373&gt;=הלוואות!$D$19,IF(מרכז!A373&lt;=הלוואות!$E$19,IF(DAY(מרכז!A373)=הלוואות!$F$19,הלוואות!$G$19,0),0),0)+IF(A373&gt;=הלוואות!$D$20,IF(מרכז!A373&lt;=הלוואות!$E$20,IF(DAY(מרכז!A373)=הלוואות!$F$20,הלוואות!$G$20,0),0),0)+IF(A373&gt;=הלוואות!$D$21,IF(מרכז!A373&lt;=הלוואות!$E$21,IF(DAY(מרכז!A373)=הלוואות!$F$21,הלוואות!$G$21,0),0),0)+IF(A373&gt;=הלוואות!$D$22,IF(מרכז!A373&lt;=הלוואות!$E$22,IF(DAY(מרכז!A373)=הלוואות!$F$22,הלוואות!$G$22,0),0),0)+IF(A373&gt;=הלוואות!$D$23,IF(מרכז!A373&lt;=הלוואות!$E$23,IF(DAY(מרכז!A373)=הלוואות!$F$23,הלוואות!$G$23,0),0),0)+IF(A373&gt;=הלוואות!$D$24,IF(מרכז!A373&lt;=הלוואות!$E$24,IF(DAY(מרכז!A373)=הלוואות!$F$24,הלוואות!$G$24,0),0),0)+IF(A373&gt;=הלוואות!$D$25,IF(מרכז!A373&lt;=הלוואות!$E$25,IF(DAY(מרכז!A373)=הלוואות!$F$25,הלוואות!$G$25,0),0),0)+IF(A373&gt;=הלוואות!$D$26,IF(מרכז!A373&lt;=הלוואות!$E$26,IF(DAY(מרכז!A373)=הלוואות!$F$26,הלוואות!$G$26,0),0),0)+IF(A373&gt;=הלוואות!$D$27,IF(מרכז!A373&lt;=הלוואות!$E$27,IF(DAY(מרכז!A373)=הלוואות!$F$27,הלוואות!$G$27,0),0),0)+IF(A373&gt;=הלוואות!$D$28,IF(מרכז!A373&lt;=הלוואות!$E$28,IF(DAY(מרכז!A373)=הלוואות!$F$28,הלוואות!$G$28,0),0),0)+IF(A373&gt;=הלוואות!$D$29,IF(מרכז!A373&lt;=הלוואות!$E$29,IF(DAY(מרכז!A373)=הלוואות!$F$29,הלוואות!$G$29,0),0),0)+IF(A373&gt;=הלוואות!$D$30,IF(מרכז!A373&lt;=הלוואות!$E$30,IF(DAY(מרכז!A373)=הלוואות!$F$30,הלוואות!$G$30,0),0),0)+IF(A373&gt;=הלוואות!$D$31,IF(מרכז!A373&lt;=הלוואות!$E$31,IF(DAY(מרכז!A373)=הלוואות!$F$31,הלוואות!$G$31,0),0),0)+IF(A373&gt;=הלוואות!$D$32,IF(מרכז!A373&lt;=הלוואות!$E$32,IF(DAY(מרכז!A373)=הלוואות!$F$32,הלוואות!$G$32,0),0),0)+IF(A373&gt;=הלוואות!$D$33,IF(מרכז!A373&lt;=הלוואות!$E$33,IF(DAY(מרכז!A373)=הלוואות!$F$33,הלוואות!$G$33,0),0),0)+IF(A373&gt;=הלוואות!$D$34,IF(מרכז!A373&lt;=הלוואות!$E$34,IF(DAY(מרכז!A373)=הלוואות!$F$34,הלוואות!$G$34,0),0),0)</f>
        <v>0</v>
      </c>
      <c r="E373" s="93">
        <f>SUMIF(הלוואות!$D$46:$D$65,מרכז!A373,הלוואות!$E$46:$E$65)</f>
        <v>0</v>
      </c>
      <c r="F373" s="93">
        <f>SUMIF(נכנסים!$A$5:$A$5890,מרכז!A373,נכנסים!$B$5:$B$5890)</f>
        <v>0</v>
      </c>
      <c r="G373" s="94"/>
      <c r="H373" s="94"/>
      <c r="I373" s="94"/>
      <c r="J373" s="99">
        <f t="shared" si="5"/>
        <v>50000</v>
      </c>
    </row>
    <row r="374" spans="1:10">
      <c r="A374" s="153">
        <v>46027</v>
      </c>
      <c r="B374" s="93">
        <f>SUMIF(יוצאים!$A$5:$A$5835,מרכז!A374,יוצאים!$D$5:$D$5835)</f>
        <v>0</v>
      </c>
      <c r="C374" s="93">
        <f>HLOOKUP(DAY($A374),'טב.הו"ק'!$G$4:$AK$162,'טב.הו"ק'!$A$162+2,FALSE)</f>
        <v>0</v>
      </c>
      <c r="D374" s="93">
        <f>IF(A374&gt;=הלוואות!$D$5,IF(מרכז!A374&lt;=הלוואות!$E$5,IF(DAY(מרכז!A374)=הלוואות!$F$5,הלוואות!$G$5,0),0),0)+IF(A374&gt;=הלוואות!$D$6,IF(מרכז!A374&lt;=הלוואות!$E$6,IF(DAY(מרכז!A374)=הלוואות!$F$6,הלוואות!$G$6,0),0),0)+IF(A374&gt;=הלוואות!$D$7,IF(מרכז!A374&lt;=הלוואות!$E$7,IF(DAY(מרכז!A374)=הלוואות!$F$7,הלוואות!$G$7,0),0),0)+IF(A374&gt;=הלוואות!$D$8,IF(מרכז!A374&lt;=הלוואות!$E$8,IF(DAY(מרכז!A374)=הלוואות!$F$8,הלוואות!$G$8,0),0),0)+IF(A374&gt;=הלוואות!$D$9,IF(מרכז!A374&lt;=הלוואות!$E$9,IF(DAY(מרכז!A374)=הלוואות!$F$9,הלוואות!$G$9,0),0),0)+IF(A374&gt;=הלוואות!$D$10,IF(מרכז!A374&lt;=הלוואות!$E$10,IF(DAY(מרכז!A374)=הלוואות!$F$10,הלוואות!$G$10,0),0),0)+IF(A374&gt;=הלוואות!$D$11,IF(מרכז!A374&lt;=הלוואות!$E$11,IF(DAY(מרכז!A374)=הלוואות!$F$11,הלוואות!$G$11,0),0),0)+IF(A374&gt;=הלוואות!$D$12,IF(מרכז!A374&lt;=הלוואות!$E$12,IF(DAY(מרכז!A374)=הלוואות!$F$12,הלוואות!$G$12,0),0),0)+IF(A374&gt;=הלוואות!$D$13,IF(מרכז!A374&lt;=הלוואות!$E$13,IF(DAY(מרכז!A374)=הלוואות!$F$13,הלוואות!$G$13,0),0),0)+IF(A374&gt;=הלוואות!$D$14,IF(מרכז!A374&lt;=הלוואות!$E$14,IF(DAY(מרכז!A374)=הלוואות!$F$14,הלוואות!$G$14,0),0),0)+IF(A374&gt;=הלוואות!$D$15,IF(מרכז!A374&lt;=הלוואות!$E$15,IF(DAY(מרכז!A374)=הלוואות!$F$15,הלוואות!$G$15,0),0),0)+IF(A374&gt;=הלוואות!$D$16,IF(מרכז!A374&lt;=הלוואות!$E$16,IF(DAY(מרכז!A374)=הלוואות!$F$16,הלוואות!$G$16,0),0),0)+IF(A374&gt;=הלוואות!$D$17,IF(מרכז!A374&lt;=הלוואות!$E$17,IF(DAY(מרכז!A374)=הלוואות!$F$17,הלוואות!$G$17,0),0),0)+IF(A374&gt;=הלוואות!$D$18,IF(מרכז!A374&lt;=הלוואות!$E$18,IF(DAY(מרכז!A374)=הלוואות!$F$18,הלוואות!$G$18,0),0),0)+IF(A374&gt;=הלוואות!$D$19,IF(מרכז!A374&lt;=הלוואות!$E$19,IF(DAY(מרכז!A374)=הלוואות!$F$19,הלוואות!$G$19,0),0),0)+IF(A374&gt;=הלוואות!$D$20,IF(מרכז!A374&lt;=הלוואות!$E$20,IF(DAY(מרכז!A374)=הלוואות!$F$20,הלוואות!$G$20,0),0),0)+IF(A374&gt;=הלוואות!$D$21,IF(מרכז!A374&lt;=הלוואות!$E$21,IF(DAY(מרכז!A374)=הלוואות!$F$21,הלוואות!$G$21,0),0),0)+IF(A374&gt;=הלוואות!$D$22,IF(מרכז!A374&lt;=הלוואות!$E$22,IF(DAY(מרכז!A374)=הלוואות!$F$22,הלוואות!$G$22,0),0),0)+IF(A374&gt;=הלוואות!$D$23,IF(מרכז!A374&lt;=הלוואות!$E$23,IF(DAY(מרכז!A374)=הלוואות!$F$23,הלוואות!$G$23,0),0),0)+IF(A374&gt;=הלוואות!$D$24,IF(מרכז!A374&lt;=הלוואות!$E$24,IF(DAY(מרכז!A374)=הלוואות!$F$24,הלוואות!$G$24,0),0),0)+IF(A374&gt;=הלוואות!$D$25,IF(מרכז!A374&lt;=הלוואות!$E$25,IF(DAY(מרכז!A374)=הלוואות!$F$25,הלוואות!$G$25,0),0),0)+IF(A374&gt;=הלוואות!$D$26,IF(מרכז!A374&lt;=הלוואות!$E$26,IF(DAY(מרכז!A374)=הלוואות!$F$26,הלוואות!$G$26,0),0),0)+IF(A374&gt;=הלוואות!$D$27,IF(מרכז!A374&lt;=הלוואות!$E$27,IF(DAY(מרכז!A374)=הלוואות!$F$27,הלוואות!$G$27,0),0),0)+IF(A374&gt;=הלוואות!$D$28,IF(מרכז!A374&lt;=הלוואות!$E$28,IF(DAY(מרכז!A374)=הלוואות!$F$28,הלוואות!$G$28,0),0),0)+IF(A374&gt;=הלוואות!$D$29,IF(מרכז!A374&lt;=הלוואות!$E$29,IF(DAY(מרכז!A374)=הלוואות!$F$29,הלוואות!$G$29,0),0),0)+IF(A374&gt;=הלוואות!$D$30,IF(מרכז!A374&lt;=הלוואות!$E$30,IF(DAY(מרכז!A374)=הלוואות!$F$30,הלוואות!$G$30,0),0),0)+IF(A374&gt;=הלוואות!$D$31,IF(מרכז!A374&lt;=הלוואות!$E$31,IF(DAY(מרכז!A374)=הלוואות!$F$31,הלוואות!$G$31,0),0),0)+IF(A374&gt;=הלוואות!$D$32,IF(מרכז!A374&lt;=הלוואות!$E$32,IF(DAY(מרכז!A374)=הלוואות!$F$32,הלוואות!$G$32,0),0),0)+IF(A374&gt;=הלוואות!$D$33,IF(מרכז!A374&lt;=הלוואות!$E$33,IF(DAY(מרכז!A374)=הלוואות!$F$33,הלוואות!$G$33,0),0),0)+IF(A374&gt;=הלוואות!$D$34,IF(מרכז!A374&lt;=הלוואות!$E$34,IF(DAY(מרכז!A374)=הלוואות!$F$34,הלוואות!$G$34,0),0),0)</f>
        <v>0</v>
      </c>
      <c r="E374" s="93">
        <f>SUMIF(הלוואות!$D$46:$D$65,מרכז!A374,הלוואות!$E$46:$E$65)</f>
        <v>0</v>
      </c>
      <c r="F374" s="93">
        <f>SUMIF(נכנסים!$A$5:$A$5890,מרכז!A374,נכנסים!$B$5:$B$5890)</f>
        <v>0</v>
      </c>
      <c r="G374" s="94"/>
      <c r="H374" s="94"/>
      <c r="I374" s="94"/>
      <c r="J374" s="99">
        <f t="shared" si="5"/>
        <v>50000</v>
      </c>
    </row>
    <row r="375" spans="1:10">
      <c r="A375" s="153">
        <v>46028</v>
      </c>
      <c r="B375" s="93">
        <f>SUMIF(יוצאים!$A$5:$A$5835,מרכז!A375,יוצאים!$D$5:$D$5835)</f>
        <v>0</v>
      </c>
      <c r="C375" s="93">
        <f>HLOOKUP(DAY($A375),'טב.הו"ק'!$G$4:$AK$162,'טב.הו"ק'!$A$162+2,FALSE)</f>
        <v>0</v>
      </c>
      <c r="D375" s="93">
        <f>IF(A375&gt;=הלוואות!$D$5,IF(מרכז!A375&lt;=הלוואות!$E$5,IF(DAY(מרכז!A375)=הלוואות!$F$5,הלוואות!$G$5,0),0),0)+IF(A375&gt;=הלוואות!$D$6,IF(מרכז!A375&lt;=הלוואות!$E$6,IF(DAY(מרכז!A375)=הלוואות!$F$6,הלוואות!$G$6,0),0),0)+IF(A375&gt;=הלוואות!$D$7,IF(מרכז!A375&lt;=הלוואות!$E$7,IF(DAY(מרכז!A375)=הלוואות!$F$7,הלוואות!$G$7,0),0),0)+IF(A375&gt;=הלוואות!$D$8,IF(מרכז!A375&lt;=הלוואות!$E$8,IF(DAY(מרכז!A375)=הלוואות!$F$8,הלוואות!$G$8,0),0),0)+IF(A375&gt;=הלוואות!$D$9,IF(מרכז!A375&lt;=הלוואות!$E$9,IF(DAY(מרכז!A375)=הלוואות!$F$9,הלוואות!$G$9,0),0),0)+IF(A375&gt;=הלוואות!$D$10,IF(מרכז!A375&lt;=הלוואות!$E$10,IF(DAY(מרכז!A375)=הלוואות!$F$10,הלוואות!$G$10,0),0),0)+IF(A375&gt;=הלוואות!$D$11,IF(מרכז!A375&lt;=הלוואות!$E$11,IF(DAY(מרכז!A375)=הלוואות!$F$11,הלוואות!$G$11,0),0),0)+IF(A375&gt;=הלוואות!$D$12,IF(מרכז!A375&lt;=הלוואות!$E$12,IF(DAY(מרכז!A375)=הלוואות!$F$12,הלוואות!$G$12,0),0),0)+IF(A375&gt;=הלוואות!$D$13,IF(מרכז!A375&lt;=הלוואות!$E$13,IF(DAY(מרכז!A375)=הלוואות!$F$13,הלוואות!$G$13,0),0),0)+IF(A375&gt;=הלוואות!$D$14,IF(מרכז!A375&lt;=הלוואות!$E$14,IF(DAY(מרכז!A375)=הלוואות!$F$14,הלוואות!$G$14,0),0),0)+IF(A375&gt;=הלוואות!$D$15,IF(מרכז!A375&lt;=הלוואות!$E$15,IF(DAY(מרכז!A375)=הלוואות!$F$15,הלוואות!$G$15,0),0),0)+IF(A375&gt;=הלוואות!$D$16,IF(מרכז!A375&lt;=הלוואות!$E$16,IF(DAY(מרכז!A375)=הלוואות!$F$16,הלוואות!$G$16,0),0),0)+IF(A375&gt;=הלוואות!$D$17,IF(מרכז!A375&lt;=הלוואות!$E$17,IF(DAY(מרכז!A375)=הלוואות!$F$17,הלוואות!$G$17,0),0),0)+IF(A375&gt;=הלוואות!$D$18,IF(מרכז!A375&lt;=הלוואות!$E$18,IF(DAY(מרכז!A375)=הלוואות!$F$18,הלוואות!$G$18,0),0),0)+IF(A375&gt;=הלוואות!$D$19,IF(מרכז!A375&lt;=הלוואות!$E$19,IF(DAY(מרכז!A375)=הלוואות!$F$19,הלוואות!$G$19,0),0),0)+IF(A375&gt;=הלוואות!$D$20,IF(מרכז!A375&lt;=הלוואות!$E$20,IF(DAY(מרכז!A375)=הלוואות!$F$20,הלוואות!$G$20,0),0),0)+IF(A375&gt;=הלוואות!$D$21,IF(מרכז!A375&lt;=הלוואות!$E$21,IF(DAY(מרכז!A375)=הלוואות!$F$21,הלוואות!$G$21,0),0),0)+IF(A375&gt;=הלוואות!$D$22,IF(מרכז!A375&lt;=הלוואות!$E$22,IF(DAY(מרכז!A375)=הלוואות!$F$22,הלוואות!$G$22,0),0),0)+IF(A375&gt;=הלוואות!$D$23,IF(מרכז!A375&lt;=הלוואות!$E$23,IF(DAY(מרכז!A375)=הלוואות!$F$23,הלוואות!$G$23,0),0),0)+IF(A375&gt;=הלוואות!$D$24,IF(מרכז!A375&lt;=הלוואות!$E$24,IF(DAY(מרכז!A375)=הלוואות!$F$24,הלוואות!$G$24,0),0),0)+IF(A375&gt;=הלוואות!$D$25,IF(מרכז!A375&lt;=הלוואות!$E$25,IF(DAY(מרכז!A375)=הלוואות!$F$25,הלוואות!$G$25,0),0),0)+IF(A375&gt;=הלוואות!$D$26,IF(מרכז!A375&lt;=הלוואות!$E$26,IF(DAY(מרכז!A375)=הלוואות!$F$26,הלוואות!$G$26,0),0),0)+IF(A375&gt;=הלוואות!$D$27,IF(מרכז!A375&lt;=הלוואות!$E$27,IF(DAY(מרכז!A375)=הלוואות!$F$27,הלוואות!$G$27,0),0),0)+IF(A375&gt;=הלוואות!$D$28,IF(מרכז!A375&lt;=הלוואות!$E$28,IF(DAY(מרכז!A375)=הלוואות!$F$28,הלוואות!$G$28,0),0),0)+IF(A375&gt;=הלוואות!$D$29,IF(מרכז!A375&lt;=הלוואות!$E$29,IF(DAY(מרכז!A375)=הלוואות!$F$29,הלוואות!$G$29,0),0),0)+IF(A375&gt;=הלוואות!$D$30,IF(מרכז!A375&lt;=הלוואות!$E$30,IF(DAY(מרכז!A375)=הלוואות!$F$30,הלוואות!$G$30,0),0),0)+IF(A375&gt;=הלוואות!$D$31,IF(מרכז!A375&lt;=הלוואות!$E$31,IF(DAY(מרכז!A375)=הלוואות!$F$31,הלוואות!$G$31,0),0),0)+IF(A375&gt;=הלוואות!$D$32,IF(מרכז!A375&lt;=הלוואות!$E$32,IF(DAY(מרכז!A375)=הלוואות!$F$32,הלוואות!$G$32,0),0),0)+IF(A375&gt;=הלוואות!$D$33,IF(מרכז!A375&lt;=הלוואות!$E$33,IF(DAY(מרכז!A375)=הלוואות!$F$33,הלוואות!$G$33,0),0),0)+IF(A375&gt;=הלוואות!$D$34,IF(מרכז!A375&lt;=הלוואות!$E$34,IF(DAY(מרכז!A375)=הלוואות!$F$34,הלוואות!$G$34,0),0),0)</f>
        <v>0</v>
      </c>
      <c r="E375" s="93">
        <f>SUMIF(הלוואות!$D$46:$D$65,מרכז!A375,הלוואות!$E$46:$E$65)</f>
        <v>0</v>
      </c>
      <c r="F375" s="93">
        <f>SUMIF(נכנסים!$A$5:$A$5890,מרכז!A375,נכנסים!$B$5:$B$5890)</f>
        <v>0</v>
      </c>
      <c r="G375" s="94"/>
      <c r="H375" s="94"/>
      <c r="I375" s="94"/>
      <c r="J375" s="99">
        <f t="shared" si="5"/>
        <v>50000</v>
      </c>
    </row>
    <row r="376" spans="1:10">
      <c r="A376" s="153">
        <v>46029</v>
      </c>
      <c r="B376" s="93">
        <f>SUMIF(יוצאים!$A$5:$A$5835,מרכז!A376,יוצאים!$D$5:$D$5835)</f>
        <v>0</v>
      </c>
      <c r="C376" s="93">
        <f>HLOOKUP(DAY($A376),'טב.הו"ק'!$G$4:$AK$162,'טב.הו"ק'!$A$162+2,FALSE)</f>
        <v>0</v>
      </c>
      <c r="D376" s="93">
        <f>IF(A376&gt;=הלוואות!$D$5,IF(מרכז!A376&lt;=הלוואות!$E$5,IF(DAY(מרכז!A376)=הלוואות!$F$5,הלוואות!$G$5,0),0),0)+IF(A376&gt;=הלוואות!$D$6,IF(מרכז!A376&lt;=הלוואות!$E$6,IF(DAY(מרכז!A376)=הלוואות!$F$6,הלוואות!$G$6,0),0),0)+IF(A376&gt;=הלוואות!$D$7,IF(מרכז!A376&lt;=הלוואות!$E$7,IF(DAY(מרכז!A376)=הלוואות!$F$7,הלוואות!$G$7,0),0),0)+IF(A376&gt;=הלוואות!$D$8,IF(מרכז!A376&lt;=הלוואות!$E$8,IF(DAY(מרכז!A376)=הלוואות!$F$8,הלוואות!$G$8,0),0),0)+IF(A376&gt;=הלוואות!$D$9,IF(מרכז!A376&lt;=הלוואות!$E$9,IF(DAY(מרכז!A376)=הלוואות!$F$9,הלוואות!$G$9,0),0),0)+IF(A376&gt;=הלוואות!$D$10,IF(מרכז!A376&lt;=הלוואות!$E$10,IF(DAY(מרכז!A376)=הלוואות!$F$10,הלוואות!$G$10,0),0),0)+IF(A376&gt;=הלוואות!$D$11,IF(מרכז!A376&lt;=הלוואות!$E$11,IF(DAY(מרכז!A376)=הלוואות!$F$11,הלוואות!$G$11,0),0),0)+IF(A376&gt;=הלוואות!$D$12,IF(מרכז!A376&lt;=הלוואות!$E$12,IF(DAY(מרכז!A376)=הלוואות!$F$12,הלוואות!$G$12,0),0),0)+IF(A376&gt;=הלוואות!$D$13,IF(מרכז!A376&lt;=הלוואות!$E$13,IF(DAY(מרכז!A376)=הלוואות!$F$13,הלוואות!$G$13,0),0),0)+IF(A376&gt;=הלוואות!$D$14,IF(מרכז!A376&lt;=הלוואות!$E$14,IF(DAY(מרכז!A376)=הלוואות!$F$14,הלוואות!$G$14,0),0),0)+IF(A376&gt;=הלוואות!$D$15,IF(מרכז!A376&lt;=הלוואות!$E$15,IF(DAY(מרכז!A376)=הלוואות!$F$15,הלוואות!$G$15,0),0),0)+IF(A376&gt;=הלוואות!$D$16,IF(מרכז!A376&lt;=הלוואות!$E$16,IF(DAY(מרכז!A376)=הלוואות!$F$16,הלוואות!$G$16,0),0),0)+IF(A376&gt;=הלוואות!$D$17,IF(מרכז!A376&lt;=הלוואות!$E$17,IF(DAY(מרכז!A376)=הלוואות!$F$17,הלוואות!$G$17,0),0),0)+IF(A376&gt;=הלוואות!$D$18,IF(מרכז!A376&lt;=הלוואות!$E$18,IF(DAY(מרכז!A376)=הלוואות!$F$18,הלוואות!$G$18,0),0),0)+IF(A376&gt;=הלוואות!$D$19,IF(מרכז!A376&lt;=הלוואות!$E$19,IF(DAY(מרכז!A376)=הלוואות!$F$19,הלוואות!$G$19,0),0),0)+IF(A376&gt;=הלוואות!$D$20,IF(מרכז!A376&lt;=הלוואות!$E$20,IF(DAY(מרכז!A376)=הלוואות!$F$20,הלוואות!$G$20,0),0),0)+IF(A376&gt;=הלוואות!$D$21,IF(מרכז!A376&lt;=הלוואות!$E$21,IF(DAY(מרכז!A376)=הלוואות!$F$21,הלוואות!$G$21,0),0),0)+IF(A376&gt;=הלוואות!$D$22,IF(מרכז!A376&lt;=הלוואות!$E$22,IF(DAY(מרכז!A376)=הלוואות!$F$22,הלוואות!$G$22,0),0),0)+IF(A376&gt;=הלוואות!$D$23,IF(מרכז!A376&lt;=הלוואות!$E$23,IF(DAY(מרכז!A376)=הלוואות!$F$23,הלוואות!$G$23,0),0),0)+IF(A376&gt;=הלוואות!$D$24,IF(מרכז!A376&lt;=הלוואות!$E$24,IF(DAY(מרכז!A376)=הלוואות!$F$24,הלוואות!$G$24,0),0),0)+IF(A376&gt;=הלוואות!$D$25,IF(מרכז!A376&lt;=הלוואות!$E$25,IF(DAY(מרכז!A376)=הלוואות!$F$25,הלוואות!$G$25,0),0),0)+IF(A376&gt;=הלוואות!$D$26,IF(מרכז!A376&lt;=הלוואות!$E$26,IF(DAY(מרכז!A376)=הלוואות!$F$26,הלוואות!$G$26,0),0),0)+IF(A376&gt;=הלוואות!$D$27,IF(מרכז!A376&lt;=הלוואות!$E$27,IF(DAY(מרכז!A376)=הלוואות!$F$27,הלוואות!$G$27,0),0),0)+IF(A376&gt;=הלוואות!$D$28,IF(מרכז!A376&lt;=הלוואות!$E$28,IF(DAY(מרכז!A376)=הלוואות!$F$28,הלוואות!$G$28,0),0),0)+IF(A376&gt;=הלוואות!$D$29,IF(מרכז!A376&lt;=הלוואות!$E$29,IF(DAY(מרכז!A376)=הלוואות!$F$29,הלוואות!$G$29,0),0),0)+IF(A376&gt;=הלוואות!$D$30,IF(מרכז!A376&lt;=הלוואות!$E$30,IF(DAY(מרכז!A376)=הלוואות!$F$30,הלוואות!$G$30,0),0),0)+IF(A376&gt;=הלוואות!$D$31,IF(מרכז!A376&lt;=הלוואות!$E$31,IF(DAY(מרכז!A376)=הלוואות!$F$31,הלוואות!$G$31,0),0),0)+IF(A376&gt;=הלוואות!$D$32,IF(מרכז!A376&lt;=הלוואות!$E$32,IF(DAY(מרכז!A376)=הלוואות!$F$32,הלוואות!$G$32,0),0),0)+IF(A376&gt;=הלוואות!$D$33,IF(מרכז!A376&lt;=הלוואות!$E$33,IF(DAY(מרכז!A376)=הלוואות!$F$33,הלוואות!$G$33,0),0),0)+IF(A376&gt;=הלוואות!$D$34,IF(מרכז!A376&lt;=הלוואות!$E$34,IF(DAY(מרכז!A376)=הלוואות!$F$34,הלוואות!$G$34,0),0),0)</f>
        <v>0</v>
      </c>
      <c r="E376" s="93">
        <f>SUMIF(הלוואות!$D$46:$D$65,מרכז!A376,הלוואות!$E$46:$E$65)</f>
        <v>0</v>
      </c>
      <c r="F376" s="93">
        <f>SUMIF(נכנסים!$A$5:$A$5890,מרכז!A376,נכנסים!$B$5:$B$5890)</f>
        <v>0</v>
      </c>
      <c r="G376" s="94"/>
      <c r="H376" s="94"/>
      <c r="I376" s="94"/>
      <c r="J376" s="99">
        <f t="shared" si="5"/>
        <v>50000</v>
      </c>
    </row>
    <row r="377" spans="1:10">
      <c r="A377" s="153">
        <v>46030</v>
      </c>
      <c r="B377" s="93">
        <f>SUMIF(יוצאים!$A$5:$A$5835,מרכז!A377,יוצאים!$D$5:$D$5835)</f>
        <v>0</v>
      </c>
      <c r="C377" s="93">
        <f>HLOOKUP(DAY($A377),'טב.הו"ק'!$G$4:$AK$162,'טב.הו"ק'!$A$162+2,FALSE)</f>
        <v>0</v>
      </c>
      <c r="D377" s="93">
        <f>IF(A377&gt;=הלוואות!$D$5,IF(מרכז!A377&lt;=הלוואות!$E$5,IF(DAY(מרכז!A377)=הלוואות!$F$5,הלוואות!$G$5,0),0),0)+IF(A377&gt;=הלוואות!$D$6,IF(מרכז!A377&lt;=הלוואות!$E$6,IF(DAY(מרכז!A377)=הלוואות!$F$6,הלוואות!$G$6,0),0),0)+IF(A377&gt;=הלוואות!$D$7,IF(מרכז!A377&lt;=הלוואות!$E$7,IF(DAY(מרכז!A377)=הלוואות!$F$7,הלוואות!$G$7,0),0),0)+IF(A377&gt;=הלוואות!$D$8,IF(מרכז!A377&lt;=הלוואות!$E$8,IF(DAY(מרכז!A377)=הלוואות!$F$8,הלוואות!$G$8,0),0),0)+IF(A377&gt;=הלוואות!$D$9,IF(מרכז!A377&lt;=הלוואות!$E$9,IF(DAY(מרכז!A377)=הלוואות!$F$9,הלוואות!$G$9,0),0),0)+IF(A377&gt;=הלוואות!$D$10,IF(מרכז!A377&lt;=הלוואות!$E$10,IF(DAY(מרכז!A377)=הלוואות!$F$10,הלוואות!$G$10,0),0),0)+IF(A377&gt;=הלוואות!$D$11,IF(מרכז!A377&lt;=הלוואות!$E$11,IF(DAY(מרכז!A377)=הלוואות!$F$11,הלוואות!$G$11,0),0),0)+IF(A377&gt;=הלוואות!$D$12,IF(מרכז!A377&lt;=הלוואות!$E$12,IF(DAY(מרכז!A377)=הלוואות!$F$12,הלוואות!$G$12,0),0),0)+IF(A377&gt;=הלוואות!$D$13,IF(מרכז!A377&lt;=הלוואות!$E$13,IF(DAY(מרכז!A377)=הלוואות!$F$13,הלוואות!$G$13,0),0),0)+IF(A377&gt;=הלוואות!$D$14,IF(מרכז!A377&lt;=הלוואות!$E$14,IF(DAY(מרכז!A377)=הלוואות!$F$14,הלוואות!$G$14,0),0),0)+IF(A377&gt;=הלוואות!$D$15,IF(מרכז!A377&lt;=הלוואות!$E$15,IF(DAY(מרכז!A377)=הלוואות!$F$15,הלוואות!$G$15,0),0),0)+IF(A377&gt;=הלוואות!$D$16,IF(מרכז!A377&lt;=הלוואות!$E$16,IF(DAY(מרכז!A377)=הלוואות!$F$16,הלוואות!$G$16,0),0),0)+IF(A377&gt;=הלוואות!$D$17,IF(מרכז!A377&lt;=הלוואות!$E$17,IF(DAY(מרכז!A377)=הלוואות!$F$17,הלוואות!$G$17,0),0),0)+IF(A377&gt;=הלוואות!$D$18,IF(מרכז!A377&lt;=הלוואות!$E$18,IF(DAY(מרכז!A377)=הלוואות!$F$18,הלוואות!$G$18,0),0),0)+IF(A377&gt;=הלוואות!$D$19,IF(מרכז!A377&lt;=הלוואות!$E$19,IF(DAY(מרכז!A377)=הלוואות!$F$19,הלוואות!$G$19,0),0),0)+IF(A377&gt;=הלוואות!$D$20,IF(מרכז!A377&lt;=הלוואות!$E$20,IF(DAY(מרכז!A377)=הלוואות!$F$20,הלוואות!$G$20,0),0),0)+IF(A377&gt;=הלוואות!$D$21,IF(מרכז!A377&lt;=הלוואות!$E$21,IF(DAY(מרכז!A377)=הלוואות!$F$21,הלוואות!$G$21,0),0),0)+IF(A377&gt;=הלוואות!$D$22,IF(מרכז!A377&lt;=הלוואות!$E$22,IF(DAY(מרכז!A377)=הלוואות!$F$22,הלוואות!$G$22,0),0),0)+IF(A377&gt;=הלוואות!$D$23,IF(מרכז!A377&lt;=הלוואות!$E$23,IF(DAY(מרכז!A377)=הלוואות!$F$23,הלוואות!$G$23,0),0),0)+IF(A377&gt;=הלוואות!$D$24,IF(מרכז!A377&lt;=הלוואות!$E$24,IF(DAY(מרכז!A377)=הלוואות!$F$24,הלוואות!$G$24,0),0),0)+IF(A377&gt;=הלוואות!$D$25,IF(מרכז!A377&lt;=הלוואות!$E$25,IF(DAY(מרכז!A377)=הלוואות!$F$25,הלוואות!$G$25,0),0),0)+IF(A377&gt;=הלוואות!$D$26,IF(מרכז!A377&lt;=הלוואות!$E$26,IF(DAY(מרכז!A377)=הלוואות!$F$26,הלוואות!$G$26,0),0),0)+IF(A377&gt;=הלוואות!$D$27,IF(מרכז!A377&lt;=הלוואות!$E$27,IF(DAY(מרכז!A377)=הלוואות!$F$27,הלוואות!$G$27,0),0),0)+IF(A377&gt;=הלוואות!$D$28,IF(מרכז!A377&lt;=הלוואות!$E$28,IF(DAY(מרכז!A377)=הלוואות!$F$28,הלוואות!$G$28,0),0),0)+IF(A377&gt;=הלוואות!$D$29,IF(מרכז!A377&lt;=הלוואות!$E$29,IF(DAY(מרכז!A377)=הלוואות!$F$29,הלוואות!$G$29,0),0),0)+IF(A377&gt;=הלוואות!$D$30,IF(מרכז!A377&lt;=הלוואות!$E$30,IF(DAY(מרכז!A377)=הלוואות!$F$30,הלוואות!$G$30,0),0),0)+IF(A377&gt;=הלוואות!$D$31,IF(מרכז!A377&lt;=הלוואות!$E$31,IF(DAY(מרכז!A377)=הלוואות!$F$31,הלוואות!$G$31,0),0),0)+IF(A377&gt;=הלוואות!$D$32,IF(מרכז!A377&lt;=הלוואות!$E$32,IF(DAY(מרכז!A377)=הלוואות!$F$32,הלוואות!$G$32,0),0),0)+IF(A377&gt;=הלוואות!$D$33,IF(מרכז!A377&lt;=הלוואות!$E$33,IF(DAY(מרכז!A377)=הלוואות!$F$33,הלוואות!$G$33,0),0),0)+IF(A377&gt;=הלוואות!$D$34,IF(מרכז!A377&lt;=הלוואות!$E$34,IF(DAY(מרכז!A377)=הלוואות!$F$34,הלוואות!$G$34,0),0),0)</f>
        <v>0</v>
      </c>
      <c r="E377" s="93">
        <f>SUMIF(הלוואות!$D$46:$D$65,מרכז!A377,הלוואות!$E$46:$E$65)</f>
        <v>0</v>
      </c>
      <c r="F377" s="93">
        <f>SUMIF(נכנסים!$A$5:$A$5890,מרכז!A377,נכנסים!$B$5:$B$5890)</f>
        <v>0</v>
      </c>
      <c r="G377" s="94"/>
      <c r="H377" s="94"/>
      <c r="I377" s="94"/>
      <c r="J377" s="99">
        <f t="shared" si="5"/>
        <v>50000</v>
      </c>
    </row>
    <row r="378" spans="1:10">
      <c r="A378" s="153">
        <v>46031</v>
      </c>
      <c r="B378" s="93">
        <f>SUMIF(יוצאים!$A$5:$A$5835,מרכז!A378,יוצאים!$D$5:$D$5835)</f>
        <v>0</v>
      </c>
      <c r="C378" s="93">
        <f>HLOOKUP(DAY($A378),'טב.הו"ק'!$G$4:$AK$162,'טב.הו"ק'!$A$162+2,FALSE)</f>
        <v>0</v>
      </c>
      <c r="D378" s="93">
        <f>IF(A378&gt;=הלוואות!$D$5,IF(מרכז!A378&lt;=הלוואות!$E$5,IF(DAY(מרכז!A378)=הלוואות!$F$5,הלוואות!$G$5,0),0),0)+IF(A378&gt;=הלוואות!$D$6,IF(מרכז!A378&lt;=הלוואות!$E$6,IF(DAY(מרכז!A378)=הלוואות!$F$6,הלוואות!$G$6,0),0),0)+IF(A378&gt;=הלוואות!$D$7,IF(מרכז!A378&lt;=הלוואות!$E$7,IF(DAY(מרכז!A378)=הלוואות!$F$7,הלוואות!$G$7,0),0),0)+IF(A378&gt;=הלוואות!$D$8,IF(מרכז!A378&lt;=הלוואות!$E$8,IF(DAY(מרכז!A378)=הלוואות!$F$8,הלוואות!$G$8,0),0),0)+IF(A378&gt;=הלוואות!$D$9,IF(מרכז!A378&lt;=הלוואות!$E$9,IF(DAY(מרכז!A378)=הלוואות!$F$9,הלוואות!$G$9,0),0),0)+IF(A378&gt;=הלוואות!$D$10,IF(מרכז!A378&lt;=הלוואות!$E$10,IF(DAY(מרכז!A378)=הלוואות!$F$10,הלוואות!$G$10,0),0),0)+IF(A378&gt;=הלוואות!$D$11,IF(מרכז!A378&lt;=הלוואות!$E$11,IF(DAY(מרכז!A378)=הלוואות!$F$11,הלוואות!$G$11,0),0),0)+IF(A378&gt;=הלוואות!$D$12,IF(מרכז!A378&lt;=הלוואות!$E$12,IF(DAY(מרכז!A378)=הלוואות!$F$12,הלוואות!$G$12,0),0),0)+IF(A378&gt;=הלוואות!$D$13,IF(מרכז!A378&lt;=הלוואות!$E$13,IF(DAY(מרכז!A378)=הלוואות!$F$13,הלוואות!$G$13,0),0),0)+IF(A378&gt;=הלוואות!$D$14,IF(מרכז!A378&lt;=הלוואות!$E$14,IF(DAY(מרכז!A378)=הלוואות!$F$14,הלוואות!$G$14,0),0),0)+IF(A378&gt;=הלוואות!$D$15,IF(מרכז!A378&lt;=הלוואות!$E$15,IF(DAY(מרכז!A378)=הלוואות!$F$15,הלוואות!$G$15,0),0),0)+IF(A378&gt;=הלוואות!$D$16,IF(מרכז!A378&lt;=הלוואות!$E$16,IF(DAY(מרכז!A378)=הלוואות!$F$16,הלוואות!$G$16,0),0),0)+IF(A378&gt;=הלוואות!$D$17,IF(מרכז!A378&lt;=הלוואות!$E$17,IF(DAY(מרכז!A378)=הלוואות!$F$17,הלוואות!$G$17,0),0),0)+IF(A378&gt;=הלוואות!$D$18,IF(מרכז!A378&lt;=הלוואות!$E$18,IF(DAY(מרכז!A378)=הלוואות!$F$18,הלוואות!$G$18,0),0),0)+IF(A378&gt;=הלוואות!$D$19,IF(מרכז!A378&lt;=הלוואות!$E$19,IF(DAY(מרכז!A378)=הלוואות!$F$19,הלוואות!$G$19,0),0),0)+IF(A378&gt;=הלוואות!$D$20,IF(מרכז!A378&lt;=הלוואות!$E$20,IF(DAY(מרכז!A378)=הלוואות!$F$20,הלוואות!$G$20,0),0),0)+IF(A378&gt;=הלוואות!$D$21,IF(מרכז!A378&lt;=הלוואות!$E$21,IF(DAY(מרכז!A378)=הלוואות!$F$21,הלוואות!$G$21,0),0),0)+IF(A378&gt;=הלוואות!$D$22,IF(מרכז!A378&lt;=הלוואות!$E$22,IF(DAY(מרכז!A378)=הלוואות!$F$22,הלוואות!$G$22,0),0),0)+IF(A378&gt;=הלוואות!$D$23,IF(מרכז!A378&lt;=הלוואות!$E$23,IF(DAY(מרכז!A378)=הלוואות!$F$23,הלוואות!$G$23,0),0),0)+IF(A378&gt;=הלוואות!$D$24,IF(מרכז!A378&lt;=הלוואות!$E$24,IF(DAY(מרכז!A378)=הלוואות!$F$24,הלוואות!$G$24,0),0),0)+IF(A378&gt;=הלוואות!$D$25,IF(מרכז!A378&lt;=הלוואות!$E$25,IF(DAY(מרכז!A378)=הלוואות!$F$25,הלוואות!$G$25,0),0),0)+IF(A378&gt;=הלוואות!$D$26,IF(מרכז!A378&lt;=הלוואות!$E$26,IF(DAY(מרכז!A378)=הלוואות!$F$26,הלוואות!$G$26,0),0),0)+IF(A378&gt;=הלוואות!$D$27,IF(מרכז!A378&lt;=הלוואות!$E$27,IF(DAY(מרכז!A378)=הלוואות!$F$27,הלוואות!$G$27,0),0),0)+IF(A378&gt;=הלוואות!$D$28,IF(מרכז!A378&lt;=הלוואות!$E$28,IF(DAY(מרכז!A378)=הלוואות!$F$28,הלוואות!$G$28,0),0),0)+IF(A378&gt;=הלוואות!$D$29,IF(מרכז!A378&lt;=הלוואות!$E$29,IF(DAY(מרכז!A378)=הלוואות!$F$29,הלוואות!$G$29,0),0),0)+IF(A378&gt;=הלוואות!$D$30,IF(מרכז!A378&lt;=הלוואות!$E$30,IF(DAY(מרכז!A378)=הלוואות!$F$30,הלוואות!$G$30,0),0),0)+IF(A378&gt;=הלוואות!$D$31,IF(מרכז!A378&lt;=הלוואות!$E$31,IF(DAY(מרכז!A378)=הלוואות!$F$31,הלוואות!$G$31,0),0),0)+IF(A378&gt;=הלוואות!$D$32,IF(מרכז!A378&lt;=הלוואות!$E$32,IF(DAY(מרכז!A378)=הלוואות!$F$32,הלוואות!$G$32,0),0),0)+IF(A378&gt;=הלוואות!$D$33,IF(מרכז!A378&lt;=הלוואות!$E$33,IF(DAY(מרכז!A378)=הלוואות!$F$33,הלוואות!$G$33,0),0),0)+IF(A378&gt;=הלוואות!$D$34,IF(מרכז!A378&lt;=הלוואות!$E$34,IF(DAY(מרכז!A378)=הלוואות!$F$34,הלוואות!$G$34,0),0),0)</f>
        <v>0</v>
      </c>
      <c r="E378" s="93">
        <f>SUMIF(הלוואות!$D$46:$D$65,מרכז!A378,הלוואות!$E$46:$E$65)</f>
        <v>0</v>
      </c>
      <c r="F378" s="93">
        <f>SUMIF(נכנסים!$A$5:$A$5890,מרכז!A378,נכנסים!$B$5:$B$5890)</f>
        <v>0</v>
      </c>
      <c r="G378" s="94"/>
      <c r="H378" s="94"/>
      <c r="I378" s="94"/>
      <c r="J378" s="99">
        <f t="shared" si="5"/>
        <v>50000</v>
      </c>
    </row>
    <row r="379" spans="1:10">
      <c r="A379" s="153">
        <v>46032</v>
      </c>
      <c r="B379" s="93">
        <f>SUMIF(יוצאים!$A$5:$A$5835,מרכז!A379,יוצאים!$D$5:$D$5835)</f>
        <v>0</v>
      </c>
      <c r="C379" s="93">
        <f>HLOOKUP(DAY($A379),'טב.הו"ק'!$G$4:$AK$162,'טב.הו"ק'!$A$162+2,FALSE)</f>
        <v>0</v>
      </c>
      <c r="D379" s="93">
        <f>IF(A379&gt;=הלוואות!$D$5,IF(מרכז!A379&lt;=הלוואות!$E$5,IF(DAY(מרכז!A379)=הלוואות!$F$5,הלוואות!$G$5,0),0),0)+IF(A379&gt;=הלוואות!$D$6,IF(מרכז!A379&lt;=הלוואות!$E$6,IF(DAY(מרכז!A379)=הלוואות!$F$6,הלוואות!$G$6,0),0),0)+IF(A379&gt;=הלוואות!$D$7,IF(מרכז!A379&lt;=הלוואות!$E$7,IF(DAY(מרכז!A379)=הלוואות!$F$7,הלוואות!$G$7,0),0),0)+IF(A379&gt;=הלוואות!$D$8,IF(מרכז!A379&lt;=הלוואות!$E$8,IF(DAY(מרכז!A379)=הלוואות!$F$8,הלוואות!$G$8,0),0),0)+IF(A379&gt;=הלוואות!$D$9,IF(מרכז!A379&lt;=הלוואות!$E$9,IF(DAY(מרכז!A379)=הלוואות!$F$9,הלוואות!$G$9,0),0),0)+IF(A379&gt;=הלוואות!$D$10,IF(מרכז!A379&lt;=הלוואות!$E$10,IF(DAY(מרכז!A379)=הלוואות!$F$10,הלוואות!$G$10,0),0),0)+IF(A379&gt;=הלוואות!$D$11,IF(מרכז!A379&lt;=הלוואות!$E$11,IF(DAY(מרכז!A379)=הלוואות!$F$11,הלוואות!$G$11,0),0),0)+IF(A379&gt;=הלוואות!$D$12,IF(מרכז!A379&lt;=הלוואות!$E$12,IF(DAY(מרכז!A379)=הלוואות!$F$12,הלוואות!$G$12,0),0),0)+IF(A379&gt;=הלוואות!$D$13,IF(מרכז!A379&lt;=הלוואות!$E$13,IF(DAY(מרכז!A379)=הלוואות!$F$13,הלוואות!$G$13,0),0),0)+IF(A379&gt;=הלוואות!$D$14,IF(מרכז!A379&lt;=הלוואות!$E$14,IF(DAY(מרכז!A379)=הלוואות!$F$14,הלוואות!$G$14,0),0),0)+IF(A379&gt;=הלוואות!$D$15,IF(מרכז!A379&lt;=הלוואות!$E$15,IF(DAY(מרכז!A379)=הלוואות!$F$15,הלוואות!$G$15,0),0),0)+IF(A379&gt;=הלוואות!$D$16,IF(מרכז!A379&lt;=הלוואות!$E$16,IF(DAY(מרכז!A379)=הלוואות!$F$16,הלוואות!$G$16,0),0),0)+IF(A379&gt;=הלוואות!$D$17,IF(מרכז!A379&lt;=הלוואות!$E$17,IF(DAY(מרכז!A379)=הלוואות!$F$17,הלוואות!$G$17,0),0),0)+IF(A379&gt;=הלוואות!$D$18,IF(מרכז!A379&lt;=הלוואות!$E$18,IF(DAY(מרכז!A379)=הלוואות!$F$18,הלוואות!$G$18,0),0),0)+IF(A379&gt;=הלוואות!$D$19,IF(מרכז!A379&lt;=הלוואות!$E$19,IF(DAY(מרכז!A379)=הלוואות!$F$19,הלוואות!$G$19,0),0),0)+IF(A379&gt;=הלוואות!$D$20,IF(מרכז!A379&lt;=הלוואות!$E$20,IF(DAY(מרכז!A379)=הלוואות!$F$20,הלוואות!$G$20,0),0),0)+IF(A379&gt;=הלוואות!$D$21,IF(מרכז!A379&lt;=הלוואות!$E$21,IF(DAY(מרכז!A379)=הלוואות!$F$21,הלוואות!$G$21,0),0),0)+IF(A379&gt;=הלוואות!$D$22,IF(מרכז!A379&lt;=הלוואות!$E$22,IF(DAY(מרכז!A379)=הלוואות!$F$22,הלוואות!$G$22,0),0),0)+IF(A379&gt;=הלוואות!$D$23,IF(מרכז!A379&lt;=הלוואות!$E$23,IF(DAY(מרכז!A379)=הלוואות!$F$23,הלוואות!$G$23,0),0),0)+IF(A379&gt;=הלוואות!$D$24,IF(מרכז!A379&lt;=הלוואות!$E$24,IF(DAY(מרכז!A379)=הלוואות!$F$24,הלוואות!$G$24,0),0),0)+IF(A379&gt;=הלוואות!$D$25,IF(מרכז!A379&lt;=הלוואות!$E$25,IF(DAY(מרכז!A379)=הלוואות!$F$25,הלוואות!$G$25,0),0),0)+IF(A379&gt;=הלוואות!$D$26,IF(מרכז!A379&lt;=הלוואות!$E$26,IF(DAY(מרכז!A379)=הלוואות!$F$26,הלוואות!$G$26,0),0),0)+IF(A379&gt;=הלוואות!$D$27,IF(מרכז!A379&lt;=הלוואות!$E$27,IF(DAY(מרכז!A379)=הלוואות!$F$27,הלוואות!$G$27,0),0),0)+IF(A379&gt;=הלוואות!$D$28,IF(מרכז!A379&lt;=הלוואות!$E$28,IF(DAY(מרכז!A379)=הלוואות!$F$28,הלוואות!$G$28,0),0),0)+IF(A379&gt;=הלוואות!$D$29,IF(מרכז!A379&lt;=הלוואות!$E$29,IF(DAY(מרכז!A379)=הלוואות!$F$29,הלוואות!$G$29,0),0),0)+IF(A379&gt;=הלוואות!$D$30,IF(מרכז!A379&lt;=הלוואות!$E$30,IF(DAY(מרכז!A379)=הלוואות!$F$30,הלוואות!$G$30,0),0),0)+IF(A379&gt;=הלוואות!$D$31,IF(מרכז!A379&lt;=הלוואות!$E$31,IF(DAY(מרכז!A379)=הלוואות!$F$31,הלוואות!$G$31,0),0),0)+IF(A379&gt;=הלוואות!$D$32,IF(מרכז!A379&lt;=הלוואות!$E$32,IF(DAY(מרכז!A379)=הלוואות!$F$32,הלוואות!$G$32,0),0),0)+IF(A379&gt;=הלוואות!$D$33,IF(מרכז!A379&lt;=הלוואות!$E$33,IF(DAY(מרכז!A379)=הלוואות!$F$33,הלוואות!$G$33,0),0),0)+IF(A379&gt;=הלוואות!$D$34,IF(מרכז!A379&lt;=הלוואות!$E$34,IF(DAY(מרכז!A379)=הלוואות!$F$34,הלוואות!$G$34,0),0),0)</f>
        <v>0</v>
      </c>
      <c r="E379" s="93">
        <f>SUMIF(הלוואות!$D$46:$D$65,מרכז!A379,הלוואות!$E$46:$E$65)</f>
        <v>0</v>
      </c>
      <c r="F379" s="93">
        <f>SUMIF(נכנסים!$A$5:$A$5890,מרכז!A379,נכנסים!$B$5:$B$5890)</f>
        <v>0</v>
      </c>
      <c r="G379" s="94"/>
      <c r="H379" s="94"/>
      <c r="I379" s="94"/>
      <c r="J379" s="99">
        <f t="shared" si="5"/>
        <v>50000</v>
      </c>
    </row>
    <row r="380" spans="1:10">
      <c r="A380" s="153">
        <v>46033</v>
      </c>
      <c r="B380" s="93">
        <f>SUMIF(יוצאים!$A$5:$A$5835,מרכז!A380,יוצאים!$D$5:$D$5835)</f>
        <v>0</v>
      </c>
      <c r="C380" s="93">
        <f>HLOOKUP(DAY($A380),'טב.הו"ק'!$G$4:$AK$162,'טב.הו"ק'!$A$162+2,FALSE)</f>
        <v>0</v>
      </c>
      <c r="D380" s="93">
        <f>IF(A380&gt;=הלוואות!$D$5,IF(מרכז!A380&lt;=הלוואות!$E$5,IF(DAY(מרכז!A380)=הלוואות!$F$5,הלוואות!$G$5,0),0),0)+IF(A380&gt;=הלוואות!$D$6,IF(מרכז!A380&lt;=הלוואות!$E$6,IF(DAY(מרכז!A380)=הלוואות!$F$6,הלוואות!$G$6,0),0),0)+IF(A380&gt;=הלוואות!$D$7,IF(מרכז!A380&lt;=הלוואות!$E$7,IF(DAY(מרכז!A380)=הלוואות!$F$7,הלוואות!$G$7,0),0),0)+IF(A380&gt;=הלוואות!$D$8,IF(מרכז!A380&lt;=הלוואות!$E$8,IF(DAY(מרכז!A380)=הלוואות!$F$8,הלוואות!$G$8,0),0),0)+IF(A380&gt;=הלוואות!$D$9,IF(מרכז!A380&lt;=הלוואות!$E$9,IF(DAY(מרכז!A380)=הלוואות!$F$9,הלוואות!$G$9,0),0),0)+IF(A380&gt;=הלוואות!$D$10,IF(מרכז!A380&lt;=הלוואות!$E$10,IF(DAY(מרכז!A380)=הלוואות!$F$10,הלוואות!$G$10,0),0),0)+IF(A380&gt;=הלוואות!$D$11,IF(מרכז!A380&lt;=הלוואות!$E$11,IF(DAY(מרכז!A380)=הלוואות!$F$11,הלוואות!$G$11,0),0),0)+IF(A380&gt;=הלוואות!$D$12,IF(מרכז!A380&lt;=הלוואות!$E$12,IF(DAY(מרכז!A380)=הלוואות!$F$12,הלוואות!$G$12,0),0),0)+IF(A380&gt;=הלוואות!$D$13,IF(מרכז!A380&lt;=הלוואות!$E$13,IF(DAY(מרכז!A380)=הלוואות!$F$13,הלוואות!$G$13,0),0),0)+IF(A380&gt;=הלוואות!$D$14,IF(מרכז!A380&lt;=הלוואות!$E$14,IF(DAY(מרכז!A380)=הלוואות!$F$14,הלוואות!$G$14,0),0),0)+IF(A380&gt;=הלוואות!$D$15,IF(מרכז!A380&lt;=הלוואות!$E$15,IF(DAY(מרכז!A380)=הלוואות!$F$15,הלוואות!$G$15,0),0),0)+IF(A380&gt;=הלוואות!$D$16,IF(מרכז!A380&lt;=הלוואות!$E$16,IF(DAY(מרכז!A380)=הלוואות!$F$16,הלוואות!$G$16,0),0),0)+IF(A380&gt;=הלוואות!$D$17,IF(מרכז!A380&lt;=הלוואות!$E$17,IF(DAY(מרכז!A380)=הלוואות!$F$17,הלוואות!$G$17,0),0),0)+IF(A380&gt;=הלוואות!$D$18,IF(מרכז!A380&lt;=הלוואות!$E$18,IF(DAY(מרכז!A380)=הלוואות!$F$18,הלוואות!$G$18,0),0),0)+IF(A380&gt;=הלוואות!$D$19,IF(מרכז!A380&lt;=הלוואות!$E$19,IF(DAY(מרכז!A380)=הלוואות!$F$19,הלוואות!$G$19,0),0),0)+IF(A380&gt;=הלוואות!$D$20,IF(מרכז!A380&lt;=הלוואות!$E$20,IF(DAY(מרכז!A380)=הלוואות!$F$20,הלוואות!$G$20,0),0),0)+IF(A380&gt;=הלוואות!$D$21,IF(מרכז!A380&lt;=הלוואות!$E$21,IF(DAY(מרכז!A380)=הלוואות!$F$21,הלוואות!$G$21,0),0),0)+IF(A380&gt;=הלוואות!$D$22,IF(מרכז!A380&lt;=הלוואות!$E$22,IF(DAY(מרכז!A380)=הלוואות!$F$22,הלוואות!$G$22,0),0),0)+IF(A380&gt;=הלוואות!$D$23,IF(מרכז!A380&lt;=הלוואות!$E$23,IF(DAY(מרכז!A380)=הלוואות!$F$23,הלוואות!$G$23,0),0),0)+IF(A380&gt;=הלוואות!$D$24,IF(מרכז!A380&lt;=הלוואות!$E$24,IF(DAY(מרכז!A380)=הלוואות!$F$24,הלוואות!$G$24,0),0),0)+IF(A380&gt;=הלוואות!$D$25,IF(מרכז!A380&lt;=הלוואות!$E$25,IF(DAY(מרכז!A380)=הלוואות!$F$25,הלוואות!$G$25,0),0),0)+IF(A380&gt;=הלוואות!$D$26,IF(מרכז!A380&lt;=הלוואות!$E$26,IF(DAY(מרכז!A380)=הלוואות!$F$26,הלוואות!$G$26,0),0),0)+IF(A380&gt;=הלוואות!$D$27,IF(מרכז!A380&lt;=הלוואות!$E$27,IF(DAY(מרכז!A380)=הלוואות!$F$27,הלוואות!$G$27,0),0),0)+IF(A380&gt;=הלוואות!$D$28,IF(מרכז!A380&lt;=הלוואות!$E$28,IF(DAY(מרכז!A380)=הלוואות!$F$28,הלוואות!$G$28,0),0),0)+IF(A380&gt;=הלוואות!$D$29,IF(מרכז!A380&lt;=הלוואות!$E$29,IF(DAY(מרכז!A380)=הלוואות!$F$29,הלוואות!$G$29,0),0),0)+IF(A380&gt;=הלוואות!$D$30,IF(מרכז!A380&lt;=הלוואות!$E$30,IF(DAY(מרכז!A380)=הלוואות!$F$30,הלוואות!$G$30,0),0),0)+IF(A380&gt;=הלוואות!$D$31,IF(מרכז!A380&lt;=הלוואות!$E$31,IF(DAY(מרכז!A380)=הלוואות!$F$31,הלוואות!$G$31,0),0),0)+IF(A380&gt;=הלוואות!$D$32,IF(מרכז!A380&lt;=הלוואות!$E$32,IF(DAY(מרכז!A380)=הלוואות!$F$32,הלוואות!$G$32,0),0),0)+IF(A380&gt;=הלוואות!$D$33,IF(מרכז!A380&lt;=הלוואות!$E$33,IF(DAY(מרכז!A380)=הלוואות!$F$33,הלוואות!$G$33,0),0),0)+IF(A380&gt;=הלוואות!$D$34,IF(מרכז!A380&lt;=הלוואות!$E$34,IF(DAY(מרכז!A380)=הלוואות!$F$34,הלוואות!$G$34,0),0),0)</f>
        <v>0</v>
      </c>
      <c r="E380" s="93">
        <f>SUMIF(הלוואות!$D$46:$D$65,מרכז!A380,הלוואות!$E$46:$E$65)</f>
        <v>0</v>
      </c>
      <c r="F380" s="93">
        <f>SUMIF(נכנסים!$A$5:$A$5890,מרכז!A380,נכנסים!$B$5:$B$5890)</f>
        <v>0</v>
      </c>
      <c r="G380" s="94"/>
      <c r="H380" s="94"/>
      <c r="I380" s="94"/>
      <c r="J380" s="99">
        <f t="shared" si="5"/>
        <v>50000</v>
      </c>
    </row>
    <row r="381" spans="1:10">
      <c r="A381" s="153">
        <v>46034</v>
      </c>
      <c r="B381" s="93">
        <f>SUMIF(יוצאים!$A$5:$A$5835,מרכז!A381,יוצאים!$D$5:$D$5835)</f>
        <v>0</v>
      </c>
      <c r="C381" s="93">
        <f>HLOOKUP(DAY($A381),'טב.הו"ק'!$G$4:$AK$162,'טב.הו"ק'!$A$162+2,FALSE)</f>
        <v>0</v>
      </c>
      <c r="D381" s="93">
        <f>IF(A381&gt;=הלוואות!$D$5,IF(מרכז!A381&lt;=הלוואות!$E$5,IF(DAY(מרכז!A381)=הלוואות!$F$5,הלוואות!$G$5,0),0),0)+IF(A381&gt;=הלוואות!$D$6,IF(מרכז!A381&lt;=הלוואות!$E$6,IF(DAY(מרכז!A381)=הלוואות!$F$6,הלוואות!$G$6,0),0),0)+IF(A381&gt;=הלוואות!$D$7,IF(מרכז!A381&lt;=הלוואות!$E$7,IF(DAY(מרכז!A381)=הלוואות!$F$7,הלוואות!$G$7,0),0),0)+IF(A381&gt;=הלוואות!$D$8,IF(מרכז!A381&lt;=הלוואות!$E$8,IF(DAY(מרכז!A381)=הלוואות!$F$8,הלוואות!$G$8,0),0),0)+IF(A381&gt;=הלוואות!$D$9,IF(מרכז!A381&lt;=הלוואות!$E$9,IF(DAY(מרכז!A381)=הלוואות!$F$9,הלוואות!$G$9,0),0),0)+IF(A381&gt;=הלוואות!$D$10,IF(מרכז!A381&lt;=הלוואות!$E$10,IF(DAY(מרכז!A381)=הלוואות!$F$10,הלוואות!$G$10,0),0),0)+IF(A381&gt;=הלוואות!$D$11,IF(מרכז!A381&lt;=הלוואות!$E$11,IF(DAY(מרכז!A381)=הלוואות!$F$11,הלוואות!$G$11,0),0),0)+IF(A381&gt;=הלוואות!$D$12,IF(מרכז!A381&lt;=הלוואות!$E$12,IF(DAY(מרכז!A381)=הלוואות!$F$12,הלוואות!$G$12,0),0),0)+IF(A381&gt;=הלוואות!$D$13,IF(מרכז!A381&lt;=הלוואות!$E$13,IF(DAY(מרכז!A381)=הלוואות!$F$13,הלוואות!$G$13,0),0),0)+IF(A381&gt;=הלוואות!$D$14,IF(מרכז!A381&lt;=הלוואות!$E$14,IF(DAY(מרכז!A381)=הלוואות!$F$14,הלוואות!$G$14,0),0),0)+IF(A381&gt;=הלוואות!$D$15,IF(מרכז!A381&lt;=הלוואות!$E$15,IF(DAY(מרכז!A381)=הלוואות!$F$15,הלוואות!$G$15,0),0),0)+IF(A381&gt;=הלוואות!$D$16,IF(מרכז!A381&lt;=הלוואות!$E$16,IF(DAY(מרכז!A381)=הלוואות!$F$16,הלוואות!$G$16,0),0),0)+IF(A381&gt;=הלוואות!$D$17,IF(מרכז!A381&lt;=הלוואות!$E$17,IF(DAY(מרכז!A381)=הלוואות!$F$17,הלוואות!$G$17,0),0),0)+IF(A381&gt;=הלוואות!$D$18,IF(מרכז!A381&lt;=הלוואות!$E$18,IF(DAY(מרכז!A381)=הלוואות!$F$18,הלוואות!$G$18,0),0),0)+IF(A381&gt;=הלוואות!$D$19,IF(מרכז!A381&lt;=הלוואות!$E$19,IF(DAY(מרכז!A381)=הלוואות!$F$19,הלוואות!$G$19,0),0),0)+IF(A381&gt;=הלוואות!$D$20,IF(מרכז!A381&lt;=הלוואות!$E$20,IF(DAY(מרכז!A381)=הלוואות!$F$20,הלוואות!$G$20,0),0),0)+IF(A381&gt;=הלוואות!$D$21,IF(מרכז!A381&lt;=הלוואות!$E$21,IF(DAY(מרכז!A381)=הלוואות!$F$21,הלוואות!$G$21,0),0),0)+IF(A381&gt;=הלוואות!$D$22,IF(מרכז!A381&lt;=הלוואות!$E$22,IF(DAY(מרכז!A381)=הלוואות!$F$22,הלוואות!$G$22,0),0),0)+IF(A381&gt;=הלוואות!$D$23,IF(מרכז!A381&lt;=הלוואות!$E$23,IF(DAY(מרכז!A381)=הלוואות!$F$23,הלוואות!$G$23,0),0),0)+IF(A381&gt;=הלוואות!$D$24,IF(מרכז!A381&lt;=הלוואות!$E$24,IF(DAY(מרכז!A381)=הלוואות!$F$24,הלוואות!$G$24,0),0),0)+IF(A381&gt;=הלוואות!$D$25,IF(מרכז!A381&lt;=הלוואות!$E$25,IF(DAY(מרכז!A381)=הלוואות!$F$25,הלוואות!$G$25,0),0),0)+IF(A381&gt;=הלוואות!$D$26,IF(מרכז!A381&lt;=הלוואות!$E$26,IF(DAY(מרכז!A381)=הלוואות!$F$26,הלוואות!$G$26,0),0),0)+IF(A381&gt;=הלוואות!$D$27,IF(מרכז!A381&lt;=הלוואות!$E$27,IF(DAY(מרכז!A381)=הלוואות!$F$27,הלוואות!$G$27,0),0),0)+IF(A381&gt;=הלוואות!$D$28,IF(מרכז!A381&lt;=הלוואות!$E$28,IF(DAY(מרכז!A381)=הלוואות!$F$28,הלוואות!$G$28,0),0),0)+IF(A381&gt;=הלוואות!$D$29,IF(מרכז!A381&lt;=הלוואות!$E$29,IF(DAY(מרכז!A381)=הלוואות!$F$29,הלוואות!$G$29,0),0),0)+IF(A381&gt;=הלוואות!$D$30,IF(מרכז!A381&lt;=הלוואות!$E$30,IF(DAY(מרכז!A381)=הלוואות!$F$30,הלוואות!$G$30,0),0),0)+IF(A381&gt;=הלוואות!$D$31,IF(מרכז!A381&lt;=הלוואות!$E$31,IF(DAY(מרכז!A381)=הלוואות!$F$31,הלוואות!$G$31,0),0),0)+IF(A381&gt;=הלוואות!$D$32,IF(מרכז!A381&lt;=הלוואות!$E$32,IF(DAY(מרכז!A381)=הלוואות!$F$32,הלוואות!$G$32,0),0),0)+IF(A381&gt;=הלוואות!$D$33,IF(מרכז!A381&lt;=הלוואות!$E$33,IF(DAY(מרכז!A381)=הלוואות!$F$33,הלוואות!$G$33,0),0),0)+IF(A381&gt;=הלוואות!$D$34,IF(מרכז!A381&lt;=הלוואות!$E$34,IF(DAY(מרכז!A381)=הלוואות!$F$34,הלוואות!$G$34,0),0),0)</f>
        <v>0</v>
      </c>
      <c r="E381" s="93">
        <f>SUMIF(הלוואות!$D$46:$D$65,מרכז!A381,הלוואות!$E$46:$E$65)</f>
        <v>0</v>
      </c>
      <c r="F381" s="93">
        <f>SUMIF(נכנסים!$A$5:$A$5890,מרכז!A381,נכנסים!$B$5:$B$5890)</f>
        <v>0</v>
      </c>
      <c r="G381" s="94"/>
      <c r="H381" s="94"/>
      <c r="I381" s="94"/>
      <c r="J381" s="99">
        <f t="shared" si="5"/>
        <v>50000</v>
      </c>
    </row>
    <row r="382" spans="1:10">
      <c r="A382" s="153">
        <v>46035</v>
      </c>
      <c r="B382" s="93">
        <f>SUMIF(יוצאים!$A$5:$A$5835,מרכז!A382,יוצאים!$D$5:$D$5835)</f>
        <v>0</v>
      </c>
      <c r="C382" s="93">
        <f>HLOOKUP(DAY($A382),'טב.הו"ק'!$G$4:$AK$162,'טב.הו"ק'!$A$162+2,FALSE)</f>
        <v>0</v>
      </c>
      <c r="D382" s="93">
        <f>IF(A382&gt;=הלוואות!$D$5,IF(מרכז!A382&lt;=הלוואות!$E$5,IF(DAY(מרכז!A382)=הלוואות!$F$5,הלוואות!$G$5,0),0),0)+IF(A382&gt;=הלוואות!$D$6,IF(מרכז!A382&lt;=הלוואות!$E$6,IF(DAY(מרכז!A382)=הלוואות!$F$6,הלוואות!$G$6,0),0),0)+IF(A382&gt;=הלוואות!$D$7,IF(מרכז!A382&lt;=הלוואות!$E$7,IF(DAY(מרכז!A382)=הלוואות!$F$7,הלוואות!$G$7,0),0),0)+IF(A382&gt;=הלוואות!$D$8,IF(מרכז!A382&lt;=הלוואות!$E$8,IF(DAY(מרכז!A382)=הלוואות!$F$8,הלוואות!$G$8,0),0),0)+IF(A382&gt;=הלוואות!$D$9,IF(מרכז!A382&lt;=הלוואות!$E$9,IF(DAY(מרכז!A382)=הלוואות!$F$9,הלוואות!$G$9,0),0),0)+IF(A382&gt;=הלוואות!$D$10,IF(מרכז!A382&lt;=הלוואות!$E$10,IF(DAY(מרכז!A382)=הלוואות!$F$10,הלוואות!$G$10,0),0),0)+IF(A382&gt;=הלוואות!$D$11,IF(מרכז!A382&lt;=הלוואות!$E$11,IF(DAY(מרכז!A382)=הלוואות!$F$11,הלוואות!$G$11,0),0),0)+IF(A382&gt;=הלוואות!$D$12,IF(מרכז!A382&lt;=הלוואות!$E$12,IF(DAY(מרכז!A382)=הלוואות!$F$12,הלוואות!$G$12,0),0),0)+IF(A382&gt;=הלוואות!$D$13,IF(מרכז!A382&lt;=הלוואות!$E$13,IF(DAY(מרכז!A382)=הלוואות!$F$13,הלוואות!$G$13,0),0),0)+IF(A382&gt;=הלוואות!$D$14,IF(מרכז!A382&lt;=הלוואות!$E$14,IF(DAY(מרכז!A382)=הלוואות!$F$14,הלוואות!$G$14,0),0),0)+IF(A382&gt;=הלוואות!$D$15,IF(מרכז!A382&lt;=הלוואות!$E$15,IF(DAY(מרכז!A382)=הלוואות!$F$15,הלוואות!$G$15,0),0),0)+IF(A382&gt;=הלוואות!$D$16,IF(מרכז!A382&lt;=הלוואות!$E$16,IF(DAY(מרכז!A382)=הלוואות!$F$16,הלוואות!$G$16,0),0),0)+IF(A382&gt;=הלוואות!$D$17,IF(מרכז!A382&lt;=הלוואות!$E$17,IF(DAY(מרכז!A382)=הלוואות!$F$17,הלוואות!$G$17,0),0),0)+IF(A382&gt;=הלוואות!$D$18,IF(מרכז!A382&lt;=הלוואות!$E$18,IF(DAY(מרכז!A382)=הלוואות!$F$18,הלוואות!$G$18,0),0),0)+IF(A382&gt;=הלוואות!$D$19,IF(מרכז!A382&lt;=הלוואות!$E$19,IF(DAY(מרכז!A382)=הלוואות!$F$19,הלוואות!$G$19,0),0),0)+IF(A382&gt;=הלוואות!$D$20,IF(מרכז!A382&lt;=הלוואות!$E$20,IF(DAY(מרכז!A382)=הלוואות!$F$20,הלוואות!$G$20,0),0),0)+IF(A382&gt;=הלוואות!$D$21,IF(מרכז!A382&lt;=הלוואות!$E$21,IF(DAY(מרכז!A382)=הלוואות!$F$21,הלוואות!$G$21,0),0),0)+IF(A382&gt;=הלוואות!$D$22,IF(מרכז!A382&lt;=הלוואות!$E$22,IF(DAY(מרכז!A382)=הלוואות!$F$22,הלוואות!$G$22,0),0),0)+IF(A382&gt;=הלוואות!$D$23,IF(מרכז!A382&lt;=הלוואות!$E$23,IF(DAY(מרכז!A382)=הלוואות!$F$23,הלוואות!$G$23,0),0),0)+IF(A382&gt;=הלוואות!$D$24,IF(מרכז!A382&lt;=הלוואות!$E$24,IF(DAY(מרכז!A382)=הלוואות!$F$24,הלוואות!$G$24,0),0),0)+IF(A382&gt;=הלוואות!$D$25,IF(מרכז!A382&lt;=הלוואות!$E$25,IF(DAY(מרכז!A382)=הלוואות!$F$25,הלוואות!$G$25,0),0),0)+IF(A382&gt;=הלוואות!$D$26,IF(מרכז!A382&lt;=הלוואות!$E$26,IF(DAY(מרכז!A382)=הלוואות!$F$26,הלוואות!$G$26,0),0),0)+IF(A382&gt;=הלוואות!$D$27,IF(מרכז!A382&lt;=הלוואות!$E$27,IF(DAY(מרכז!A382)=הלוואות!$F$27,הלוואות!$G$27,0),0),0)+IF(A382&gt;=הלוואות!$D$28,IF(מרכז!A382&lt;=הלוואות!$E$28,IF(DAY(מרכז!A382)=הלוואות!$F$28,הלוואות!$G$28,0),0),0)+IF(A382&gt;=הלוואות!$D$29,IF(מרכז!A382&lt;=הלוואות!$E$29,IF(DAY(מרכז!A382)=הלוואות!$F$29,הלוואות!$G$29,0),0),0)+IF(A382&gt;=הלוואות!$D$30,IF(מרכז!A382&lt;=הלוואות!$E$30,IF(DAY(מרכז!A382)=הלוואות!$F$30,הלוואות!$G$30,0),0),0)+IF(A382&gt;=הלוואות!$D$31,IF(מרכז!A382&lt;=הלוואות!$E$31,IF(DAY(מרכז!A382)=הלוואות!$F$31,הלוואות!$G$31,0),0),0)+IF(A382&gt;=הלוואות!$D$32,IF(מרכז!A382&lt;=הלוואות!$E$32,IF(DAY(מרכז!A382)=הלוואות!$F$32,הלוואות!$G$32,0),0),0)+IF(A382&gt;=הלוואות!$D$33,IF(מרכז!A382&lt;=הלוואות!$E$33,IF(DAY(מרכז!A382)=הלוואות!$F$33,הלוואות!$G$33,0),0),0)+IF(A382&gt;=הלוואות!$D$34,IF(מרכז!A382&lt;=הלוואות!$E$34,IF(DAY(מרכז!A382)=הלוואות!$F$34,הלוואות!$G$34,0),0),0)</f>
        <v>0</v>
      </c>
      <c r="E382" s="93">
        <f>SUMIF(הלוואות!$D$46:$D$65,מרכז!A382,הלוואות!$E$46:$E$65)</f>
        <v>0</v>
      </c>
      <c r="F382" s="93">
        <f>SUMIF(נכנסים!$A$5:$A$5890,מרכז!A382,נכנסים!$B$5:$B$5890)</f>
        <v>0</v>
      </c>
      <c r="G382" s="94"/>
      <c r="H382" s="94"/>
      <c r="I382" s="94"/>
      <c r="J382" s="99">
        <f t="shared" si="5"/>
        <v>50000</v>
      </c>
    </row>
    <row r="383" spans="1:10">
      <c r="A383" s="153">
        <v>46036</v>
      </c>
      <c r="B383" s="93">
        <f>SUMIF(יוצאים!$A$5:$A$5835,מרכז!A383,יוצאים!$D$5:$D$5835)</f>
        <v>0</v>
      </c>
      <c r="C383" s="93">
        <f>HLOOKUP(DAY($A383),'טב.הו"ק'!$G$4:$AK$162,'טב.הו"ק'!$A$162+2,FALSE)</f>
        <v>0</v>
      </c>
      <c r="D383" s="93">
        <f>IF(A383&gt;=הלוואות!$D$5,IF(מרכז!A383&lt;=הלוואות!$E$5,IF(DAY(מרכז!A383)=הלוואות!$F$5,הלוואות!$G$5,0),0),0)+IF(A383&gt;=הלוואות!$D$6,IF(מרכז!A383&lt;=הלוואות!$E$6,IF(DAY(מרכז!A383)=הלוואות!$F$6,הלוואות!$G$6,0),0),0)+IF(A383&gt;=הלוואות!$D$7,IF(מרכז!A383&lt;=הלוואות!$E$7,IF(DAY(מרכז!A383)=הלוואות!$F$7,הלוואות!$G$7,0),0),0)+IF(A383&gt;=הלוואות!$D$8,IF(מרכז!A383&lt;=הלוואות!$E$8,IF(DAY(מרכז!A383)=הלוואות!$F$8,הלוואות!$G$8,0),0),0)+IF(A383&gt;=הלוואות!$D$9,IF(מרכז!A383&lt;=הלוואות!$E$9,IF(DAY(מרכז!A383)=הלוואות!$F$9,הלוואות!$G$9,0),0),0)+IF(A383&gt;=הלוואות!$D$10,IF(מרכז!A383&lt;=הלוואות!$E$10,IF(DAY(מרכז!A383)=הלוואות!$F$10,הלוואות!$G$10,0),0),0)+IF(A383&gt;=הלוואות!$D$11,IF(מרכז!A383&lt;=הלוואות!$E$11,IF(DAY(מרכז!A383)=הלוואות!$F$11,הלוואות!$G$11,0),0),0)+IF(A383&gt;=הלוואות!$D$12,IF(מרכז!A383&lt;=הלוואות!$E$12,IF(DAY(מרכז!A383)=הלוואות!$F$12,הלוואות!$G$12,0),0),0)+IF(A383&gt;=הלוואות!$D$13,IF(מרכז!A383&lt;=הלוואות!$E$13,IF(DAY(מרכז!A383)=הלוואות!$F$13,הלוואות!$G$13,0),0),0)+IF(A383&gt;=הלוואות!$D$14,IF(מרכז!A383&lt;=הלוואות!$E$14,IF(DAY(מרכז!A383)=הלוואות!$F$14,הלוואות!$G$14,0),0),0)+IF(A383&gt;=הלוואות!$D$15,IF(מרכז!A383&lt;=הלוואות!$E$15,IF(DAY(מרכז!A383)=הלוואות!$F$15,הלוואות!$G$15,0),0),0)+IF(A383&gt;=הלוואות!$D$16,IF(מרכז!A383&lt;=הלוואות!$E$16,IF(DAY(מרכז!A383)=הלוואות!$F$16,הלוואות!$G$16,0),0),0)+IF(A383&gt;=הלוואות!$D$17,IF(מרכז!A383&lt;=הלוואות!$E$17,IF(DAY(מרכז!A383)=הלוואות!$F$17,הלוואות!$G$17,0),0),0)+IF(A383&gt;=הלוואות!$D$18,IF(מרכז!A383&lt;=הלוואות!$E$18,IF(DAY(מרכז!A383)=הלוואות!$F$18,הלוואות!$G$18,0),0),0)+IF(A383&gt;=הלוואות!$D$19,IF(מרכז!A383&lt;=הלוואות!$E$19,IF(DAY(מרכז!A383)=הלוואות!$F$19,הלוואות!$G$19,0),0),0)+IF(A383&gt;=הלוואות!$D$20,IF(מרכז!A383&lt;=הלוואות!$E$20,IF(DAY(מרכז!A383)=הלוואות!$F$20,הלוואות!$G$20,0),0),0)+IF(A383&gt;=הלוואות!$D$21,IF(מרכז!A383&lt;=הלוואות!$E$21,IF(DAY(מרכז!A383)=הלוואות!$F$21,הלוואות!$G$21,0),0),0)+IF(A383&gt;=הלוואות!$D$22,IF(מרכז!A383&lt;=הלוואות!$E$22,IF(DAY(מרכז!A383)=הלוואות!$F$22,הלוואות!$G$22,0),0),0)+IF(A383&gt;=הלוואות!$D$23,IF(מרכז!A383&lt;=הלוואות!$E$23,IF(DAY(מרכז!A383)=הלוואות!$F$23,הלוואות!$G$23,0),0),0)+IF(A383&gt;=הלוואות!$D$24,IF(מרכז!A383&lt;=הלוואות!$E$24,IF(DAY(מרכז!A383)=הלוואות!$F$24,הלוואות!$G$24,0),0),0)+IF(A383&gt;=הלוואות!$D$25,IF(מרכז!A383&lt;=הלוואות!$E$25,IF(DAY(מרכז!A383)=הלוואות!$F$25,הלוואות!$G$25,0),0),0)+IF(A383&gt;=הלוואות!$D$26,IF(מרכז!A383&lt;=הלוואות!$E$26,IF(DAY(מרכז!A383)=הלוואות!$F$26,הלוואות!$G$26,0),0),0)+IF(A383&gt;=הלוואות!$D$27,IF(מרכז!A383&lt;=הלוואות!$E$27,IF(DAY(מרכז!A383)=הלוואות!$F$27,הלוואות!$G$27,0),0),0)+IF(A383&gt;=הלוואות!$D$28,IF(מרכז!A383&lt;=הלוואות!$E$28,IF(DAY(מרכז!A383)=הלוואות!$F$28,הלוואות!$G$28,0),0),0)+IF(A383&gt;=הלוואות!$D$29,IF(מרכז!A383&lt;=הלוואות!$E$29,IF(DAY(מרכז!A383)=הלוואות!$F$29,הלוואות!$G$29,0),0),0)+IF(A383&gt;=הלוואות!$D$30,IF(מרכז!A383&lt;=הלוואות!$E$30,IF(DAY(מרכז!A383)=הלוואות!$F$30,הלוואות!$G$30,0),0),0)+IF(A383&gt;=הלוואות!$D$31,IF(מרכז!A383&lt;=הלוואות!$E$31,IF(DAY(מרכז!A383)=הלוואות!$F$31,הלוואות!$G$31,0),0),0)+IF(A383&gt;=הלוואות!$D$32,IF(מרכז!A383&lt;=הלוואות!$E$32,IF(DAY(מרכז!A383)=הלוואות!$F$32,הלוואות!$G$32,0),0),0)+IF(A383&gt;=הלוואות!$D$33,IF(מרכז!A383&lt;=הלוואות!$E$33,IF(DAY(מרכז!A383)=הלוואות!$F$33,הלוואות!$G$33,0),0),0)+IF(A383&gt;=הלוואות!$D$34,IF(מרכז!A383&lt;=הלוואות!$E$34,IF(DAY(מרכז!A383)=הלוואות!$F$34,הלוואות!$G$34,0),0),0)</f>
        <v>0</v>
      </c>
      <c r="E383" s="93">
        <f>SUMIF(הלוואות!$D$46:$D$65,מרכז!A383,הלוואות!$E$46:$E$65)</f>
        <v>0</v>
      </c>
      <c r="F383" s="93">
        <f>SUMIF(נכנסים!$A$5:$A$5890,מרכז!A383,נכנסים!$B$5:$B$5890)</f>
        <v>0</v>
      </c>
      <c r="G383" s="94"/>
      <c r="H383" s="94"/>
      <c r="I383" s="94"/>
      <c r="J383" s="99">
        <f t="shared" si="5"/>
        <v>50000</v>
      </c>
    </row>
    <row r="384" spans="1:10">
      <c r="A384" s="153">
        <v>46037</v>
      </c>
      <c r="B384" s="93">
        <f>SUMIF(יוצאים!$A$5:$A$5835,מרכז!A384,יוצאים!$D$5:$D$5835)</f>
        <v>0</v>
      </c>
      <c r="C384" s="93">
        <f>HLOOKUP(DAY($A384),'טב.הו"ק'!$G$4:$AK$162,'טב.הו"ק'!$A$162+2,FALSE)</f>
        <v>0</v>
      </c>
      <c r="D384" s="93">
        <f>IF(A384&gt;=הלוואות!$D$5,IF(מרכז!A384&lt;=הלוואות!$E$5,IF(DAY(מרכז!A384)=הלוואות!$F$5,הלוואות!$G$5,0),0),0)+IF(A384&gt;=הלוואות!$D$6,IF(מרכז!A384&lt;=הלוואות!$E$6,IF(DAY(מרכז!A384)=הלוואות!$F$6,הלוואות!$G$6,0),0),0)+IF(A384&gt;=הלוואות!$D$7,IF(מרכז!A384&lt;=הלוואות!$E$7,IF(DAY(מרכז!A384)=הלוואות!$F$7,הלוואות!$G$7,0),0),0)+IF(A384&gt;=הלוואות!$D$8,IF(מרכז!A384&lt;=הלוואות!$E$8,IF(DAY(מרכז!A384)=הלוואות!$F$8,הלוואות!$G$8,0),0),0)+IF(A384&gt;=הלוואות!$D$9,IF(מרכז!A384&lt;=הלוואות!$E$9,IF(DAY(מרכז!A384)=הלוואות!$F$9,הלוואות!$G$9,0),0),0)+IF(A384&gt;=הלוואות!$D$10,IF(מרכז!A384&lt;=הלוואות!$E$10,IF(DAY(מרכז!A384)=הלוואות!$F$10,הלוואות!$G$10,0),0),0)+IF(A384&gt;=הלוואות!$D$11,IF(מרכז!A384&lt;=הלוואות!$E$11,IF(DAY(מרכז!A384)=הלוואות!$F$11,הלוואות!$G$11,0),0),0)+IF(A384&gt;=הלוואות!$D$12,IF(מרכז!A384&lt;=הלוואות!$E$12,IF(DAY(מרכז!A384)=הלוואות!$F$12,הלוואות!$G$12,0),0),0)+IF(A384&gt;=הלוואות!$D$13,IF(מרכז!A384&lt;=הלוואות!$E$13,IF(DAY(מרכז!A384)=הלוואות!$F$13,הלוואות!$G$13,0),0),0)+IF(A384&gt;=הלוואות!$D$14,IF(מרכז!A384&lt;=הלוואות!$E$14,IF(DAY(מרכז!A384)=הלוואות!$F$14,הלוואות!$G$14,0),0),0)+IF(A384&gt;=הלוואות!$D$15,IF(מרכז!A384&lt;=הלוואות!$E$15,IF(DAY(מרכז!A384)=הלוואות!$F$15,הלוואות!$G$15,0),0),0)+IF(A384&gt;=הלוואות!$D$16,IF(מרכז!A384&lt;=הלוואות!$E$16,IF(DAY(מרכז!A384)=הלוואות!$F$16,הלוואות!$G$16,0),0),0)+IF(A384&gt;=הלוואות!$D$17,IF(מרכז!A384&lt;=הלוואות!$E$17,IF(DAY(מרכז!A384)=הלוואות!$F$17,הלוואות!$G$17,0),0),0)+IF(A384&gt;=הלוואות!$D$18,IF(מרכז!A384&lt;=הלוואות!$E$18,IF(DAY(מרכז!A384)=הלוואות!$F$18,הלוואות!$G$18,0),0),0)+IF(A384&gt;=הלוואות!$D$19,IF(מרכז!A384&lt;=הלוואות!$E$19,IF(DAY(מרכז!A384)=הלוואות!$F$19,הלוואות!$G$19,0),0),0)+IF(A384&gt;=הלוואות!$D$20,IF(מרכז!A384&lt;=הלוואות!$E$20,IF(DAY(מרכז!A384)=הלוואות!$F$20,הלוואות!$G$20,0),0),0)+IF(A384&gt;=הלוואות!$D$21,IF(מרכז!A384&lt;=הלוואות!$E$21,IF(DAY(מרכז!A384)=הלוואות!$F$21,הלוואות!$G$21,0),0),0)+IF(A384&gt;=הלוואות!$D$22,IF(מרכז!A384&lt;=הלוואות!$E$22,IF(DAY(מרכז!A384)=הלוואות!$F$22,הלוואות!$G$22,0),0),0)+IF(A384&gt;=הלוואות!$D$23,IF(מרכז!A384&lt;=הלוואות!$E$23,IF(DAY(מרכז!A384)=הלוואות!$F$23,הלוואות!$G$23,0),0),0)+IF(A384&gt;=הלוואות!$D$24,IF(מרכז!A384&lt;=הלוואות!$E$24,IF(DAY(מרכז!A384)=הלוואות!$F$24,הלוואות!$G$24,0),0),0)+IF(A384&gt;=הלוואות!$D$25,IF(מרכז!A384&lt;=הלוואות!$E$25,IF(DAY(מרכז!A384)=הלוואות!$F$25,הלוואות!$G$25,0),0),0)+IF(A384&gt;=הלוואות!$D$26,IF(מרכז!A384&lt;=הלוואות!$E$26,IF(DAY(מרכז!A384)=הלוואות!$F$26,הלוואות!$G$26,0),0),0)+IF(A384&gt;=הלוואות!$D$27,IF(מרכז!A384&lt;=הלוואות!$E$27,IF(DAY(מרכז!A384)=הלוואות!$F$27,הלוואות!$G$27,0),0),0)+IF(A384&gt;=הלוואות!$D$28,IF(מרכז!A384&lt;=הלוואות!$E$28,IF(DAY(מרכז!A384)=הלוואות!$F$28,הלוואות!$G$28,0),0),0)+IF(A384&gt;=הלוואות!$D$29,IF(מרכז!A384&lt;=הלוואות!$E$29,IF(DAY(מרכז!A384)=הלוואות!$F$29,הלוואות!$G$29,0),0),0)+IF(A384&gt;=הלוואות!$D$30,IF(מרכז!A384&lt;=הלוואות!$E$30,IF(DAY(מרכז!A384)=הלוואות!$F$30,הלוואות!$G$30,0),0),0)+IF(A384&gt;=הלוואות!$D$31,IF(מרכז!A384&lt;=הלוואות!$E$31,IF(DAY(מרכז!A384)=הלוואות!$F$31,הלוואות!$G$31,0),0),0)+IF(A384&gt;=הלוואות!$D$32,IF(מרכז!A384&lt;=הלוואות!$E$32,IF(DAY(מרכז!A384)=הלוואות!$F$32,הלוואות!$G$32,0),0),0)+IF(A384&gt;=הלוואות!$D$33,IF(מרכז!A384&lt;=הלוואות!$E$33,IF(DAY(מרכז!A384)=הלוואות!$F$33,הלוואות!$G$33,0),0),0)+IF(A384&gt;=הלוואות!$D$34,IF(מרכז!A384&lt;=הלוואות!$E$34,IF(DAY(מרכז!A384)=הלוואות!$F$34,הלוואות!$G$34,0),0),0)</f>
        <v>0</v>
      </c>
      <c r="E384" s="93">
        <f>SUMIF(הלוואות!$D$46:$D$65,מרכז!A384,הלוואות!$E$46:$E$65)</f>
        <v>0</v>
      </c>
      <c r="F384" s="93">
        <f>SUMIF(נכנסים!$A$5:$A$5890,מרכז!A384,נכנסים!$B$5:$B$5890)</f>
        <v>0</v>
      </c>
      <c r="G384" s="94"/>
      <c r="H384" s="94"/>
      <c r="I384" s="94"/>
      <c r="J384" s="99">
        <f t="shared" ref="J384:J447" si="6">J383-B384-C384-D384-E384+F384</f>
        <v>50000</v>
      </c>
    </row>
    <row r="385" spans="1:10">
      <c r="A385" s="153">
        <v>46038</v>
      </c>
      <c r="B385" s="93">
        <f>SUMIF(יוצאים!$A$5:$A$5835,מרכז!A385,יוצאים!$D$5:$D$5835)</f>
        <v>0</v>
      </c>
      <c r="C385" s="93">
        <f>HLOOKUP(DAY($A385),'טב.הו"ק'!$G$4:$AK$162,'טב.הו"ק'!$A$162+2,FALSE)</f>
        <v>0</v>
      </c>
      <c r="D385" s="93">
        <f>IF(A385&gt;=הלוואות!$D$5,IF(מרכז!A385&lt;=הלוואות!$E$5,IF(DAY(מרכז!A385)=הלוואות!$F$5,הלוואות!$G$5,0),0),0)+IF(A385&gt;=הלוואות!$D$6,IF(מרכז!A385&lt;=הלוואות!$E$6,IF(DAY(מרכז!A385)=הלוואות!$F$6,הלוואות!$G$6,0),0),0)+IF(A385&gt;=הלוואות!$D$7,IF(מרכז!A385&lt;=הלוואות!$E$7,IF(DAY(מרכז!A385)=הלוואות!$F$7,הלוואות!$G$7,0),0),0)+IF(A385&gt;=הלוואות!$D$8,IF(מרכז!A385&lt;=הלוואות!$E$8,IF(DAY(מרכז!A385)=הלוואות!$F$8,הלוואות!$G$8,0),0),0)+IF(A385&gt;=הלוואות!$D$9,IF(מרכז!A385&lt;=הלוואות!$E$9,IF(DAY(מרכז!A385)=הלוואות!$F$9,הלוואות!$G$9,0),0),0)+IF(A385&gt;=הלוואות!$D$10,IF(מרכז!A385&lt;=הלוואות!$E$10,IF(DAY(מרכז!A385)=הלוואות!$F$10,הלוואות!$G$10,0),0),0)+IF(A385&gt;=הלוואות!$D$11,IF(מרכז!A385&lt;=הלוואות!$E$11,IF(DAY(מרכז!A385)=הלוואות!$F$11,הלוואות!$G$11,0),0),0)+IF(A385&gt;=הלוואות!$D$12,IF(מרכז!A385&lt;=הלוואות!$E$12,IF(DAY(מרכז!A385)=הלוואות!$F$12,הלוואות!$G$12,0),0),0)+IF(A385&gt;=הלוואות!$D$13,IF(מרכז!A385&lt;=הלוואות!$E$13,IF(DAY(מרכז!A385)=הלוואות!$F$13,הלוואות!$G$13,0),0),0)+IF(A385&gt;=הלוואות!$D$14,IF(מרכז!A385&lt;=הלוואות!$E$14,IF(DAY(מרכז!A385)=הלוואות!$F$14,הלוואות!$G$14,0),0),0)+IF(A385&gt;=הלוואות!$D$15,IF(מרכז!A385&lt;=הלוואות!$E$15,IF(DAY(מרכז!A385)=הלוואות!$F$15,הלוואות!$G$15,0),0),0)+IF(A385&gt;=הלוואות!$D$16,IF(מרכז!A385&lt;=הלוואות!$E$16,IF(DAY(מרכז!A385)=הלוואות!$F$16,הלוואות!$G$16,0),0),0)+IF(A385&gt;=הלוואות!$D$17,IF(מרכז!A385&lt;=הלוואות!$E$17,IF(DAY(מרכז!A385)=הלוואות!$F$17,הלוואות!$G$17,0),0),0)+IF(A385&gt;=הלוואות!$D$18,IF(מרכז!A385&lt;=הלוואות!$E$18,IF(DAY(מרכז!A385)=הלוואות!$F$18,הלוואות!$G$18,0),0),0)+IF(A385&gt;=הלוואות!$D$19,IF(מרכז!A385&lt;=הלוואות!$E$19,IF(DAY(מרכז!A385)=הלוואות!$F$19,הלוואות!$G$19,0),0),0)+IF(A385&gt;=הלוואות!$D$20,IF(מרכז!A385&lt;=הלוואות!$E$20,IF(DAY(מרכז!A385)=הלוואות!$F$20,הלוואות!$G$20,0),0),0)+IF(A385&gt;=הלוואות!$D$21,IF(מרכז!A385&lt;=הלוואות!$E$21,IF(DAY(מרכז!A385)=הלוואות!$F$21,הלוואות!$G$21,0),0),0)+IF(A385&gt;=הלוואות!$D$22,IF(מרכז!A385&lt;=הלוואות!$E$22,IF(DAY(מרכז!A385)=הלוואות!$F$22,הלוואות!$G$22,0),0),0)+IF(A385&gt;=הלוואות!$D$23,IF(מרכז!A385&lt;=הלוואות!$E$23,IF(DAY(מרכז!A385)=הלוואות!$F$23,הלוואות!$G$23,0),0),0)+IF(A385&gt;=הלוואות!$D$24,IF(מרכז!A385&lt;=הלוואות!$E$24,IF(DAY(מרכז!A385)=הלוואות!$F$24,הלוואות!$G$24,0),0),0)+IF(A385&gt;=הלוואות!$D$25,IF(מרכז!A385&lt;=הלוואות!$E$25,IF(DAY(מרכז!A385)=הלוואות!$F$25,הלוואות!$G$25,0),0),0)+IF(A385&gt;=הלוואות!$D$26,IF(מרכז!A385&lt;=הלוואות!$E$26,IF(DAY(מרכז!A385)=הלוואות!$F$26,הלוואות!$G$26,0),0),0)+IF(A385&gt;=הלוואות!$D$27,IF(מרכז!A385&lt;=הלוואות!$E$27,IF(DAY(מרכז!A385)=הלוואות!$F$27,הלוואות!$G$27,0),0),0)+IF(A385&gt;=הלוואות!$D$28,IF(מרכז!A385&lt;=הלוואות!$E$28,IF(DAY(מרכז!A385)=הלוואות!$F$28,הלוואות!$G$28,0),0),0)+IF(A385&gt;=הלוואות!$D$29,IF(מרכז!A385&lt;=הלוואות!$E$29,IF(DAY(מרכז!A385)=הלוואות!$F$29,הלוואות!$G$29,0),0),0)+IF(A385&gt;=הלוואות!$D$30,IF(מרכז!A385&lt;=הלוואות!$E$30,IF(DAY(מרכז!A385)=הלוואות!$F$30,הלוואות!$G$30,0),0),0)+IF(A385&gt;=הלוואות!$D$31,IF(מרכז!A385&lt;=הלוואות!$E$31,IF(DAY(מרכז!A385)=הלוואות!$F$31,הלוואות!$G$31,0),0),0)+IF(A385&gt;=הלוואות!$D$32,IF(מרכז!A385&lt;=הלוואות!$E$32,IF(DAY(מרכז!A385)=הלוואות!$F$32,הלוואות!$G$32,0),0),0)+IF(A385&gt;=הלוואות!$D$33,IF(מרכז!A385&lt;=הלוואות!$E$33,IF(DAY(מרכז!A385)=הלוואות!$F$33,הלוואות!$G$33,0),0),0)+IF(A385&gt;=הלוואות!$D$34,IF(מרכז!A385&lt;=הלוואות!$E$34,IF(DAY(מרכז!A385)=הלוואות!$F$34,הלוואות!$G$34,0),0),0)</f>
        <v>0</v>
      </c>
      <c r="E385" s="93">
        <f>SUMIF(הלוואות!$D$46:$D$65,מרכז!A385,הלוואות!$E$46:$E$65)</f>
        <v>0</v>
      </c>
      <c r="F385" s="93">
        <f>SUMIF(נכנסים!$A$5:$A$5890,מרכז!A385,נכנסים!$B$5:$B$5890)</f>
        <v>0</v>
      </c>
      <c r="G385" s="94"/>
      <c r="H385" s="94"/>
      <c r="I385" s="94"/>
      <c r="J385" s="99">
        <f t="shared" si="6"/>
        <v>50000</v>
      </c>
    </row>
    <row r="386" spans="1:10">
      <c r="A386" s="153">
        <v>46039</v>
      </c>
      <c r="B386" s="93">
        <f>SUMIF(יוצאים!$A$5:$A$5835,מרכז!A386,יוצאים!$D$5:$D$5835)</f>
        <v>0</v>
      </c>
      <c r="C386" s="93">
        <f>HLOOKUP(DAY($A386),'טב.הו"ק'!$G$4:$AK$162,'טב.הו"ק'!$A$162+2,FALSE)</f>
        <v>0</v>
      </c>
      <c r="D386" s="93">
        <f>IF(A386&gt;=הלוואות!$D$5,IF(מרכז!A386&lt;=הלוואות!$E$5,IF(DAY(מרכז!A386)=הלוואות!$F$5,הלוואות!$G$5,0),0),0)+IF(A386&gt;=הלוואות!$D$6,IF(מרכז!A386&lt;=הלוואות!$E$6,IF(DAY(מרכז!A386)=הלוואות!$F$6,הלוואות!$G$6,0),0),0)+IF(A386&gt;=הלוואות!$D$7,IF(מרכז!A386&lt;=הלוואות!$E$7,IF(DAY(מרכז!A386)=הלוואות!$F$7,הלוואות!$G$7,0),0),0)+IF(A386&gt;=הלוואות!$D$8,IF(מרכז!A386&lt;=הלוואות!$E$8,IF(DAY(מרכז!A386)=הלוואות!$F$8,הלוואות!$G$8,0),0),0)+IF(A386&gt;=הלוואות!$D$9,IF(מרכז!A386&lt;=הלוואות!$E$9,IF(DAY(מרכז!A386)=הלוואות!$F$9,הלוואות!$G$9,0),0),0)+IF(A386&gt;=הלוואות!$D$10,IF(מרכז!A386&lt;=הלוואות!$E$10,IF(DAY(מרכז!A386)=הלוואות!$F$10,הלוואות!$G$10,0),0),0)+IF(A386&gt;=הלוואות!$D$11,IF(מרכז!A386&lt;=הלוואות!$E$11,IF(DAY(מרכז!A386)=הלוואות!$F$11,הלוואות!$G$11,0),0),0)+IF(A386&gt;=הלוואות!$D$12,IF(מרכז!A386&lt;=הלוואות!$E$12,IF(DAY(מרכז!A386)=הלוואות!$F$12,הלוואות!$G$12,0),0),0)+IF(A386&gt;=הלוואות!$D$13,IF(מרכז!A386&lt;=הלוואות!$E$13,IF(DAY(מרכז!A386)=הלוואות!$F$13,הלוואות!$G$13,0),0),0)+IF(A386&gt;=הלוואות!$D$14,IF(מרכז!A386&lt;=הלוואות!$E$14,IF(DAY(מרכז!A386)=הלוואות!$F$14,הלוואות!$G$14,0),0),0)+IF(A386&gt;=הלוואות!$D$15,IF(מרכז!A386&lt;=הלוואות!$E$15,IF(DAY(מרכז!A386)=הלוואות!$F$15,הלוואות!$G$15,0),0),0)+IF(A386&gt;=הלוואות!$D$16,IF(מרכז!A386&lt;=הלוואות!$E$16,IF(DAY(מרכז!A386)=הלוואות!$F$16,הלוואות!$G$16,0),0),0)+IF(A386&gt;=הלוואות!$D$17,IF(מרכז!A386&lt;=הלוואות!$E$17,IF(DAY(מרכז!A386)=הלוואות!$F$17,הלוואות!$G$17,0),0),0)+IF(A386&gt;=הלוואות!$D$18,IF(מרכז!A386&lt;=הלוואות!$E$18,IF(DAY(מרכז!A386)=הלוואות!$F$18,הלוואות!$G$18,0),0),0)+IF(A386&gt;=הלוואות!$D$19,IF(מרכז!A386&lt;=הלוואות!$E$19,IF(DAY(מרכז!A386)=הלוואות!$F$19,הלוואות!$G$19,0),0),0)+IF(A386&gt;=הלוואות!$D$20,IF(מרכז!A386&lt;=הלוואות!$E$20,IF(DAY(מרכז!A386)=הלוואות!$F$20,הלוואות!$G$20,0),0),0)+IF(A386&gt;=הלוואות!$D$21,IF(מרכז!A386&lt;=הלוואות!$E$21,IF(DAY(מרכז!A386)=הלוואות!$F$21,הלוואות!$G$21,0),0),0)+IF(A386&gt;=הלוואות!$D$22,IF(מרכז!A386&lt;=הלוואות!$E$22,IF(DAY(מרכז!A386)=הלוואות!$F$22,הלוואות!$G$22,0),0),0)+IF(A386&gt;=הלוואות!$D$23,IF(מרכז!A386&lt;=הלוואות!$E$23,IF(DAY(מרכז!A386)=הלוואות!$F$23,הלוואות!$G$23,0),0),0)+IF(A386&gt;=הלוואות!$D$24,IF(מרכז!A386&lt;=הלוואות!$E$24,IF(DAY(מרכז!A386)=הלוואות!$F$24,הלוואות!$G$24,0),0),0)+IF(A386&gt;=הלוואות!$D$25,IF(מרכז!A386&lt;=הלוואות!$E$25,IF(DAY(מרכז!A386)=הלוואות!$F$25,הלוואות!$G$25,0),0),0)+IF(A386&gt;=הלוואות!$D$26,IF(מרכז!A386&lt;=הלוואות!$E$26,IF(DAY(מרכז!A386)=הלוואות!$F$26,הלוואות!$G$26,0),0),0)+IF(A386&gt;=הלוואות!$D$27,IF(מרכז!A386&lt;=הלוואות!$E$27,IF(DAY(מרכז!A386)=הלוואות!$F$27,הלוואות!$G$27,0),0),0)+IF(A386&gt;=הלוואות!$D$28,IF(מרכז!A386&lt;=הלוואות!$E$28,IF(DAY(מרכז!A386)=הלוואות!$F$28,הלוואות!$G$28,0),0),0)+IF(A386&gt;=הלוואות!$D$29,IF(מרכז!A386&lt;=הלוואות!$E$29,IF(DAY(מרכז!A386)=הלוואות!$F$29,הלוואות!$G$29,0),0),0)+IF(A386&gt;=הלוואות!$D$30,IF(מרכז!A386&lt;=הלוואות!$E$30,IF(DAY(מרכז!A386)=הלוואות!$F$30,הלוואות!$G$30,0),0),0)+IF(A386&gt;=הלוואות!$D$31,IF(מרכז!A386&lt;=הלוואות!$E$31,IF(DAY(מרכז!A386)=הלוואות!$F$31,הלוואות!$G$31,0),0),0)+IF(A386&gt;=הלוואות!$D$32,IF(מרכז!A386&lt;=הלוואות!$E$32,IF(DAY(מרכז!A386)=הלוואות!$F$32,הלוואות!$G$32,0),0),0)+IF(A386&gt;=הלוואות!$D$33,IF(מרכז!A386&lt;=הלוואות!$E$33,IF(DAY(מרכז!A386)=הלוואות!$F$33,הלוואות!$G$33,0),0),0)+IF(A386&gt;=הלוואות!$D$34,IF(מרכז!A386&lt;=הלוואות!$E$34,IF(DAY(מרכז!A386)=הלוואות!$F$34,הלוואות!$G$34,0),0),0)</f>
        <v>0</v>
      </c>
      <c r="E386" s="93">
        <f>SUMIF(הלוואות!$D$46:$D$65,מרכז!A386,הלוואות!$E$46:$E$65)</f>
        <v>0</v>
      </c>
      <c r="F386" s="93">
        <f>SUMIF(נכנסים!$A$5:$A$5890,מרכז!A386,נכנסים!$B$5:$B$5890)</f>
        <v>0</v>
      </c>
      <c r="G386" s="94"/>
      <c r="H386" s="94"/>
      <c r="I386" s="94"/>
      <c r="J386" s="99">
        <f t="shared" si="6"/>
        <v>50000</v>
      </c>
    </row>
    <row r="387" spans="1:10">
      <c r="A387" s="153">
        <v>46040</v>
      </c>
      <c r="B387" s="93">
        <f>SUMIF(יוצאים!$A$5:$A$5835,מרכז!A387,יוצאים!$D$5:$D$5835)</f>
        <v>0</v>
      </c>
      <c r="C387" s="93">
        <f>HLOOKUP(DAY($A387),'טב.הו"ק'!$G$4:$AK$162,'טב.הו"ק'!$A$162+2,FALSE)</f>
        <v>0</v>
      </c>
      <c r="D387" s="93">
        <f>IF(A387&gt;=הלוואות!$D$5,IF(מרכז!A387&lt;=הלוואות!$E$5,IF(DAY(מרכז!A387)=הלוואות!$F$5,הלוואות!$G$5,0),0),0)+IF(A387&gt;=הלוואות!$D$6,IF(מרכז!A387&lt;=הלוואות!$E$6,IF(DAY(מרכז!A387)=הלוואות!$F$6,הלוואות!$G$6,0),0),0)+IF(A387&gt;=הלוואות!$D$7,IF(מרכז!A387&lt;=הלוואות!$E$7,IF(DAY(מרכז!A387)=הלוואות!$F$7,הלוואות!$G$7,0),0),0)+IF(A387&gt;=הלוואות!$D$8,IF(מרכז!A387&lt;=הלוואות!$E$8,IF(DAY(מרכז!A387)=הלוואות!$F$8,הלוואות!$G$8,0),0),0)+IF(A387&gt;=הלוואות!$D$9,IF(מרכז!A387&lt;=הלוואות!$E$9,IF(DAY(מרכז!A387)=הלוואות!$F$9,הלוואות!$G$9,0),0),0)+IF(A387&gt;=הלוואות!$D$10,IF(מרכז!A387&lt;=הלוואות!$E$10,IF(DAY(מרכז!A387)=הלוואות!$F$10,הלוואות!$G$10,0),0),0)+IF(A387&gt;=הלוואות!$D$11,IF(מרכז!A387&lt;=הלוואות!$E$11,IF(DAY(מרכז!A387)=הלוואות!$F$11,הלוואות!$G$11,0),0),0)+IF(A387&gt;=הלוואות!$D$12,IF(מרכז!A387&lt;=הלוואות!$E$12,IF(DAY(מרכז!A387)=הלוואות!$F$12,הלוואות!$G$12,0),0),0)+IF(A387&gt;=הלוואות!$D$13,IF(מרכז!A387&lt;=הלוואות!$E$13,IF(DAY(מרכז!A387)=הלוואות!$F$13,הלוואות!$G$13,0),0),0)+IF(A387&gt;=הלוואות!$D$14,IF(מרכז!A387&lt;=הלוואות!$E$14,IF(DAY(מרכז!A387)=הלוואות!$F$14,הלוואות!$G$14,0),0),0)+IF(A387&gt;=הלוואות!$D$15,IF(מרכז!A387&lt;=הלוואות!$E$15,IF(DAY(מרכז!A387)=הלוואות!$F$15,הלוואות!$G$15,0),0),0)+IF(A387&gt;=הלוואות!$D$16,IF(מרכז!A387&lt;=הלוואות!$E$16,IF(DAY(מרכז!A387)=הלוואות!$F$16,הלוואות!$G$16,0),0),0)+IF(A387&gt;=הלוואות!$D$17,IF(מרכז!A387&lt;=הלוואות!$E$17,IF(DAY(מרכז!A387)=הלוואות!$F$17,הלוואות!$G$17,0),0),0)+IF(A387&gt;=הלוואות!$D$18,IF(מרכז!A387&lt;=הלוואות!$E$18,IF(DAY(מרכז!A387)=הלוואות!$F$18,הלוואות!$G$18,0),0),0)+IF(A387&gt;=הלוואות!$D$19,IF(מרכז!A387&lt;=הלוואות!$E$19,IF(DAY(מרכז!A387)=הלוואות!$F$19,הלוואות!$G$19,0),0),0)+IF(A387&gt;=הלוואות!$D$20,IF(מרכז!A387&lt;=הלוואות!$E$20,IF(DAY(מרכז!A387)=הלוואות!$F$20,הלוואות!$G$20,0),0),0)+IF(A387&gt;=הלוואות!$D$21,IF(מרכז!A387&lt;=הלוואות!$E$21,IF(DAY(מרכז!A387)=הלוואות!$F$21,הלוואות!$G$21,0),0),0)+IF(A387&gt;=הלוואות!$D$22,IF(מרכז!A387&lt;=הלוואות!$E$22,IF(DAY(מרכז!A387)=הלוואות!$F$22,הלוואות!$G$22,0),0),0)+IF(A387&gt;=הלוואות!$D$23,IF(מרכז!A387&lt;=הלוואות!$E$23,IF(DAY(מרכז!A387)=הלוואות!$F$23,הלוואות!$G$23,0),0),0)+IF(A387&gt;=הלוואות!$D$24,IF(מרכז!A387&lt;=הלוואות!$E$24,IF(DAY(מרכז!A387)=הלוואות!$F$24,הלוואות!$G$24,0),0),0)+IF(A387&gt;=הלוואות!$D$25,IF(מרכז!A387&lt;=הלוואות!$E$25,IF(DAY(מרכז!A387)=הלוואות!$F$25,הלוואות!$G$25,0),0),0)+IF(A387&gt;=הלוואות!$D$26,IF(מרכז!A387&lt;=הלוואות!$E$26,IF(DAY(מרכז!A387)=הלוואות!$F$26,הלוואות!$G$26,0),0),0)+IF(A387&gt;=הלוואות!$D$27,IF(מרכז!A387&lt;=הלוואות!$E$27,IF(DAY(מרכז!A387)=הלוואות!$F$27,הלוואות!$G$27,0),0),0)+IF(A387&gt;=הלוואות!$D$28,IF(מרכז!A387&lt;=הלוואות!$E$28,IF(DAY(מרכז!A387)=הלוואות!$F$28,הלוואות!$G$28,0),0),0)+IF(A387&gt;=הלוואות!$D$29,IF(מרכז!A387&lt;=הלוואות!$E$29,IF(DAY(מרכז!A387)=הלוואות!$F$29,הלוואות!$G$29,0),0),0)+IF(A387&gt;=הלוואות!$D$30,IF(מרכז!A387&lt;=הלוואות!$E$30,IF(DAY(מרכז!A387)=הלוואות!$F$30,הלוואות!$G$30,0),0),0)+IF(A387&gt;=הלוואות!$D$31,IF(מרכז!A387&lt;=הלוואות!$E$31,IF(DAY(מרכז!A387)=הלוואות!$F$31,הלוואות!$G$31,0),0),0)+IF(A387&gt;=הלוואות!$D$32,IF(מרכז!A387&lt;=הלוואות!$E$32,IF(DAY(מרכז!A387)=הלוואות!$F$32,הלוואות!$G$32,0),0),0)+IF(A387&gt;=הלוואות!$D$33,IF(מרכז!A387&lt;=הלוואות!$E$33,IF(DAY(מרכז!A387)=הלוואות!$F$33,הלוואות!$G$33,0),0),0)+IF(A387&gt;=הלוואות!$D$34,IF(מרכז!A387&lt;=הלוואות!$E$34,IF(DAY(מרכז!A387)=הלוואות!$F$34,הלוואות!$G$34,0),0),0)</f>
        <v>0</v>
      </c>
      <c r="E387" s="93">
        <f>SUMIF(הלוואות!$D$46:$D$65,מרכז!A387,הלוואות!$E$46:$E$65)</f>
        <v>0</v>
      </c>
      <c r="F387" s="93">
        <f>SUMIF(נכנסים!$A$5:$A$5890,מרכז!A387,נכנסים!$B$5:$B$5890)</f>
        <v>0</v>
      </c>
      <c r="G387" s="94"/>
      <c r="H387" s="94"/>
      <c r="I387" s="94"/>
      <c r="J387" s="99">
        <f t="shared" si="6"/>
        <v>50000</v>
      </c>
    </row>
    <row r="388" spans="1:10">
      <c r="A388" s="153">
        <v>46041</v>
      </c>
      <c r="B388" s="93">
        <f>SUMIF(יוצאים!$A$5:$A$5835,מרכז!A388,יוצאים!$D$5:$D$5835)</f>
        <v>0</v>
      </c>
      <c r="C388" s="93">
        <f>HLOOKUP(DAY($A388),'טב.הו"ק'!$G$4:$AK$162,'טב.הו"ק'!$A$162+2,FALSE)</f>
        <v>0</v>
      </c>
      <c r="D388" s="93">
        <f>IF(A388&gt;=הלוואות!$D$5,IF(מרכז!A388&lt;=הלוואות!$E$5,IF(DAY(מרכז!A388)=הלוואות!$F$5,הלוואות!$G$5,0),0),0)+IF(A388&gt;=הלוואות!$D$6,IF(מרכז!A388&lt;=הלוואות!$E$6,IF(DAY(מרכז!A388)=הלוואות!$F$6,הלוואות!$G$6,0),0),0)+IF(A388&gt;=הלוואות!$D$7,IF(מרכז!A388&lt;=הלוואות!$E$7,IF(DAY(מרכז!A388)=הלוואות!$F$7,הלוואות!$G$7,0),0),0)+IF(A388&gt;=הלוואות!$D$8,IF(מרכז!A388&lt;=הלוואות!$E$8,IF(DAY(מרכז!A388)=הלוואות!$F$8,הלוואות!$G$8,0),0),0)+IF(A388&gt;=הלוואות!$D$9,IF(מרכז!A388&lt;=הלוואות!$E$9,IF(DAY(מרכז!A388)=הלוואות!$F$9,הלוואות!$G$9,0),0),0)+IF(A388&gt;=הלוואות!$D$10,IF(מרכז!A388&lt;=הלוואות!$E$10,IF(DAY(מרכז!A388)=הלוואות!$F$10,הלוואות!$G$10,0),0),0)+IF(A388&gt;=הלוואות!$D$11,IF(מרכז!A388&lt;=הלוואות!$E$11,IF(DAY(מרכז!A388)=הלוואות!$F$11,הלוואות!$G$11,0),0),0)+IF(A388&gt;=הלוואות!$D$12,IF(מרכז!A388&lt;=הלוואות!$E$12,IF(DAY(מרכז!A388)=הלוואות!$F$12,הלוואות!$G$12,0),0),0)+IF(A388&gt;=הלוואות!$D$13,IF(מרכז!A388&lt;=הלוואות!$E$13,IF(DAY(מרכז!A388)=הלוואות!$F$13,הלוואות!$G$13,0),0),0)+IF(A388&gt;=הלוואות!$D$14,IF(מרכז!A388&lt;=הלוואות!$E$14,IF(DAY(מרכז!A388)=הלוואות!$F$14,הלוואות!$G$14,0),0),0)+IF(A388&gt;=הלוואות!$D$15,IF(מרכז!A388&lt;=הלוואות!$E$15,IF(DAY(מרכז!A388)=הלוואות!$F$15,הלוואות!$G$15,0),0),0)+IF(A388&gt;=הלוואות!$D$16,IF(מרכז!A388&lt;=הלוואות!$E$16,IF(DAY(מרכז!A388)=הלוואות!$F$16,הלוואות!$G$16,0),0),0)+IF(A388&gt;=הלוואות!$D$17,IF(מרכז!A388&lt;=הלוואות!$E$17,IF(DAY(מרכז!A388)=הלוואות!$F$17,הלוואות!$G$17,0),0),0)+IF(A388&gt;=הלוואות!$D$18,IF(מרכז!A388&lt;=הלוואות!$E$18,IF(DAY(מרכז!A388)=הלוואות!$F$18,הלוואות!$G$18,0),0),0)+IF(A388&gt;=הלוואות!$D$19,IF(מרכז!A388&lt;=הלוואות!$E$19,IF(DAY(מרכז!A388)=הלוואות!$F$19,הלוואות!$G$19,0),0),0)+IF(A388&gt;=הלוואות!$D$20,IF(מרכז!A388&lt;=הלוואות!$E$20,IF(DAY(מרכז!A388)=הלוואות!$F$20,הלוואות!$G$20,0),0),0)+IF(A388&gt;=הלוואות!$D$21,IF(מרכז!A388&lt;=הלוואות!$E$21,IF(DAY(מרכז!A388)=הלוואות!$F$21,הלוואות!$G$21,0),0),0)+IF(A388&gt;=הלוואות!$D$22,IF(מרכז!A388&lt;=הלוואות!$E$22,IF(DAY(מרכז!A388)=הלוואות!$F$22,הלוואות!$G$22,0),0),0)+IF(A388&gt;=הלוואות!$D$23,IF(מרכז!A388&lt;=הלוואות!$E$23,IF(DAY(מרכז!A388)=הלוואות!$F$23,הלוואות!$G$23,0),0),0)+IF(A388&gt;=הלוואות!$D$24,IF(מרכז!A388&lt;=הלוואות!$E$24,IF(DAY(מרכז!A388)=הלוואות!$F$24,הלוואות!$G$24,0),0),0)+IF(A388&gt;=הלוואות!$D$25,IF(מרכז!A388&lt;=הלוואות!$E$25,IF(DAY(מרכז!A388)=הלוואות!$F$25,הלוואות!$G$25,0),0),0)+IF(A388&gt;=הלוואות!$D$26,IF(מרכז!A388&lt;=הלוואות!$E$26,IF(DAY(מרכז!A388)=הלוואות!$F$26,הלוואות!$G$26,0),0),0)+IF(A388&gt;=הלוואות!$D$27,IF(מרכז!A388&lt;=הלוואות!$E$27,IF(DAY(מרכז!A388)=הלוואות!$F$27,הלוואות!$G$27,0),0),0)+IF(A388&gt;=הלוואות!$D$28,IF(מרכז!A388&lt;=הלוואות!$E$28,IF(DAY(מרכז!A388)=הלוואות!$F$28,הלוואות!$G$28,0),0),0)+IF(A388&gt;=הלוואות!$D$29,IF(מרכז!A388&lt;=הלוואות!$E$29,IF(DAY(מרכז!A388)=הלוואות!$F$29,הלוואות!$G$29,0),0),0)+IF(A388&gt;=הלוואות!$D$30,IF(מרכז!A388&lt;=הלוואות!$E$30,IF(DAY(מרכז!A388)=הלוואות!$F$30,הלוואות!$G$30,0),0),0)+IF(A388&gt;=הלוואות!$D$31,IF(מרכז!A388&lt;=הלוואות!$E$31,IF(DAY(מרכז!A388)=הלוואות!$F$31,הלוואות!$G$31,0),0),0)+IF(A388&gt;=הלוואות!$D$32,IF(מרכז!A388&lt;=הלוואות!$E$32,IF(DAY(מרכז!A388)=הלוואות!$F$32,הלוואות!$G$32,0),0),0)+IF(A388&gt;=הלוואות!$D$33,IF(מרכז!A388&lt;=הלוואות!$E$33,IF(DAY(מרכז!A388)=הלוואות!$F$33,הלוואות!$G$33,0),0),0)+IF(A388&gt;=הלוואות!$D$34,IF(מרכז!A388&lt;=הלוואות!$E$34,IF(DAY(מרכז!A388)=הלוואות!$F$34,הלוואות!$G$34,0),0),0)</f>
        <v>0</v>
      </c>
      <c r="E388" s="93">
        <f>SUMIF(הלוואות!$D$46:$D$65,מרכז!A388,הלוואות!$E$46:$E$65)</f>
        <v>0</v>
      </c>
      <c r="F388" s="93">
        <f>SUMIF(נכנסים!$A$5:$A$5890,מרכז!A388,נכנסים!$B$5:$B$5890)</f>
        <v>0</v>
      </c>
      <c r="G388" s="94"/>
      <c r="H388" s="94"/>
      <c r="I388" s="94"/>
      <c r="J388" s="99">
        <f t="shared" si="6"/>
        <v>50000</v>
      </c>
    </row>
    <row r="389" spans="1:10">
      <c r="A389" s="153">
        <v>46042</v>
      </c>
      <c r="B389" s="93">
        <f>SUMIF(יוצאים!$A$5:$A$5835,מרכז!A389,יוצאים!$D$5:$D$5835)</f>
        <v>0</v>
      </c>
      <c r="C389" s="93">
        <f>HLOOKUP(DAY($A389),'טב.הו"ק'!$G$4:$AK$162,'טב.הו"ק'!$A$162+2,FALSE)</f>
        <v>0</v>
      </c>
      <c r="D389" s="93">
        <f>IF(A389&gt;=הלוואות!$D$5,IF(מרכז!A389&lt;=הלוואות!$E$5,IF(DAY(מרכז!A389)=הלוואות!$F$5,הלוואות!$G$5,0),0),0)+IF(A389&gt;=הלוואות!$D$6,IF(מרכז!A389&lt;=הלוואות!$E$6,IF(DAY(מרכז!A389)=הלוואות!$F$6,הלוואות!$G$6,0),0),0)+IF(A389&gt;=הלוואות!$D$7,IF(מרכז!A389&lt;=הלוואות!$E$7,IF(DAY(מרכז!A389)=הלוואות!$F$7,הלוואות!$G$7,0),0),0)+IF(A389&gt;=הלוואות!$D$8,IF(מרכז!A389&lt;=הלוואות!$E$8,IF(DAY(מרכז!A389)=הלוואות!$F$8,הלוואות!$G$8,0),0),0)+IF(A389&gt;=הלוואות!$D$9,IF(מרכז!A389&lt;=הלוואות!$E$9,IF(DAY(מרכז!A389)=הלוואות!$F$9,הלוואות!$G$9,0),0),0)+IF(A389&gt;=הלוואות!$D$10,IF(מרכז!A389&lt;=הלוואות!$E$10,IF(DAY(מרכז!A389)=הלוואות!$F$10,הלוואות!$G$10,0),0),0)+IF(A389&gt;=הלוואות!$D$11,IF(מרכז!A389&lt;=הלוואות!$E$11,IF(DAY(מרכז!A389)=הלוואות!$F$11,הלוואות!$G$11,0),0),0)+IF(A389&gt;=הלוואות!$D$12,IF(מרכז!A389&lt;=הלוואות!$E$12,IF(DAY(מרכז!A389)=הלוואות!$F$12,הלוואות!$G$12,0),0),0)+IF(A389&gt;=הלוואות!$D$13,IF(מרכז!A389&lt;=הלוואות!$E$13,IF(DAY(מרכז!A389)=הלוואות!$F$13,הלוואות!$G$13,0),0),0)+IF(A389&gt;=הלוואות!$D$14,IF(מרכז!A389&lt;=הלוואות!$E$14,IF(DAY(מרכז!A389)=הלוואות!$F$14,הלוואות!$G$14,0),0),0)+IF(A389&gt;=הלוואות!$D$15,IF(מרכז!A389&lt;=הלוואות!$E$15,IF(DAY(מרכז!A389)=הלוואות!$F$15,הלוואות!$G$15,0),0),0)+IF(A389&gt;=הלוואות!$D$16,IF(מרכז!A389&lt;=הלוואות!$E$16,IF(DAY(מרכז!A389)=הלוואות!$F$16,הלוואות!$G$16,0),0),0)+IF(A389&gt;=הלוואות!$D$17,IF(מרכז!A389&lt;=הלוואות!$E$17,IF(DAY(מרכז!A389)=הלוואות!$F$17,הלוואות!$G$17,0),0),0)+IF(A389&gt;=הלוואות!$D$18,IF(מרכז!A389&lt;=הלוואות!$E$18,IF(DAY(מרכז!A389)=הלוואות!$F$18,הלוואות!$G$18,0),0),0)+IF(A389&gt;=הלוואות!$D$19,IF(מרכז!A389&lt;=הלוואות!$E$19,IF(DAY(מרכז!A389)=הלוואות!$F$19,הלוואות!$G$19,0),0),0)+IF(A389&gt;=הלוואות!$D$20,IF(מרכז!A389&lt;=הלוואות!$E$20,IF(DAY(מרכז!A389)=הלוואות!$F$20,הלוואות!$G$20,0),0),0)+IF(A389&gt;=הלוואות!$D$21,IF(מרכז!A389&lt;=הלוואות!$E$21,IF(DAY(מרכז!A389)=הלוואות!$F$21,הלוואות!$G$21,0),0),0)+IF(A389&gt;=הלוואות!$D$22,IF(מרכז!A389&lt;=הלוואות!$E$22,IF(DAY(מרכז!A389)=הלוואות!$F$22,הלוואות!$G$22,0),0),0)+IF(A389&gt;=הלוואות!$D$23,IF(מרכז!A389&lt;=הלוואות!$E$23,IF(DAY(מרכז!A389)=הלוואות!$F$23,הלוואות!$G$23,0),0),0)+IF(A389&gt;=הלוואות!$D$24,IF(מרכז!A389&lt;=הלוואות!$E$24,IF(DAY(מרכז!A389)=הלוואות!$F$24,הלוואות!$G$24,0),0),0)+IF(A389&gt;=הלוואות!$D$25,IF(מרכז!A389&lt;=הלוואות!$E$25,IF(DAY(מרכז!A389)=הלוואות!$F$25,הלוואות!$G$25,0),0),0)+IF(A389&gt;=הלוואות!$D$26,IF(מרכז!A389&lt;=הלוואות!$E$26,IF(DAY(מרכז!A389)=הלוואות!$F$26,הלוואות!$G$26,0),0),0)+IF(A389&gt;=הלוואות!$D$27,IF(מרכז!A389&lt;=הלוואות!$E$27,IF(DAY(מרכז!A389)=הלוואות!$F$27,הלוואות!$G$27,0),0),0)+IF(A389&gt;=הלוואות!$D$28,IF(מרכז!A389&lt;=הלוואות!$E$28,IF(DAY(מרכז!A389)=הלוואות!$F$28,הלוואות!$G$28,0),0),0)+IF(A389&gt;=הלוואות!$D$29,IF(מרכז!A389&lt;=הלוואות!$E$29,IF(DAY(מרכז!A389)=הלוואות!$F$29,הלוואות!$G$29,0),0),0)+IF(A389&gt;=הלוואות!$D$30,IF(מרכז!A389&lt;=הלוואות!$E$30,IF(DAY(מרכז!A389)=הלוואות!$F$30,הלוואות!$G$30,0),0),0)+IF(A389&gt;=הלוואות!$D$31,IF(מרכז!A389&lt;=הלוואות!$E$31,IF(DAY(מרכז!A389)=הלוואות!$F$31,הלוואות!$G$31,0),0),0)+IF(A389&gt;=הלוואות!$D$32,IF(מרכז!A389&lt;=הלוואות!$E$32,IF(DAY(מרכז!A389)=הלוואות!$F$32,הלוואות!$G$32,0),0),0)+IF(A389&gt;=הלוואות!$D$33,IF(מרכז!A389&lt;=הלוואות!$E$33,IF(DAY(מרכז!A389)=הלוואות!$F$33,הלוואות!$G$33,0),0),0)+IF(A389&gt;=הלוואות!$D$34,IF(מרכז!A389&lt;=הלוואות!$E$34,IF(DAY(מרכז!A389)=הלוואות!$F$34,הלוואות!$G$34,0),0),0)</f>
        <v>0</v>
      </c>
      <c r="E389" s="93">
        <f>SUMIF(הלוואות!$D$46:$D$65,מרכז!A389,הלוואות!$E$46:$E$65)</f>
        <v>0</v>
      </c>
      <c r="F389" s="93">
        <f>SUMIF(נכנסים!$A$5:$A$5890,מרכז!A389,נכנסים!$B$5:$B$5890)</f>
        <v>0</v>
      </c>
      <c r="G389" s="94"/>
      <c r="H389" s="94"/>
      <c r="I389" s="94"/>
      <c r="J389" s="99">
        <f t="shared" si="6"/>
        <v>50000</v>
      </c>
    </row>
    <row r="390" spans="1:10">
      <c r="A390" s="153">
        <v>46043</v>
      </c>
      <c r="B390" s="93">
        <f>SUMIF(יוצאים!$A$5:$A$5835,מרכז!A390,יוצאים!$D$5:$D$5835)</f>
        <v>0</v>
      </c>
      <c r="C390" s="93">
        <f>HLOOKUP(DAY($A390),'טב.הו"ק'!$G$4:$AK$162,'טב.הו"ק'!$A$162+2,FALSE)</f>
        <v>0</v>
      </c>
      <c r="D390" s="93">
        <f>IF(A390&gt;=הלוואות!$D$5,IF(מרכז!A390&lt;=הלוואות!$E$5,IF(DAY(מרכז!A390)=הלוואות!$F$5,הלוואות!$G$5,0),0),0)+IF(A390&gt;=הלוואות!$D$6,IF(מרכז!A390&lt;=הלוואות!$E$6,IF(DAY(מרכז!A390)=הלוואות!$F$6,הלוואות!$G$6,0),0),0)+IF(A390&gt;=הלוואות!$D$7,IF(מרכז!A390&lt;=הלוואות!$E$7,IF(DAY(מרכז!A390)=הלוואות!$F$7,הלוואות!$G$7,0),0),0)+IF(A390&gt;=הלוואות!$D$8,IF(מרכז!A390&lt;=הלוואות!$E$8,IF(DAY(מרכז!A390)=הלוואות!$F$8,הלוואות!$G$8,0),0),0)+IF(A390&gt;=הלוואות!$D$9,IF(מרכז!A390&lt;=הלוואות!$E$9,IF(DAY(מרכז!A390)=הלוואות!$F$9,הלוואות!$G$9,0),0),0)+IF(A390&gt;=הלוואות!$D$10,IF(מרכז!A390&lt;=הלוואות!$E$10,IF(DAY(מרכז!A390)=הלוואות!$F$10,הלוואות!$G$10,0),0),0)+IF(A390&gt;=הלוואות!$D$11,IF(מרכז!A390&lt;=הלוואות!$E$11,IF(DAY(מרכז!A390)=הלוואות!$F$11,הלוואות!$G$11,0),0),0)+IF(A390&gt;=הלוואות!$D$12,IF(מרכז!A390&lt;=הלוואות!$E$12,IF(DAY(מרכז!A390)=הלוואות!$F$12,הלוואות!$G$12,0),0),0)+IF(A390&gt;=הלוואות!$D$13,IF(מרכז!A390&lt;=הלוואות!$E$13,IF(DAY(מרכז!A390)=הלוואות!$F$13,הלוואות!$G$13,0),0),0)+IF(A390&gt;=הלוואות!$D$14,IF(מרכז!A390&lt;=הלוואות!$E$14,IF(DAY(מרכז!A390)=הלוואות!$F$14,הלוואות!$G$14,0),0),0)+IF(A390&gt;=הלוואות!$D$15,IF(מרכז!A390&lt;=הלוואות!$E$15,IF(DAY(מרכז!A390)=הלוואות!$F$15,הלוואות!$G$15,0),0),0)+IF(A390&gt;=הלוואות!$D$16,IF(מרכז!A390&lt;=הלוואות!$E$16,IF(DAY(מרכז!A390)=הלוואות!$F$16,הלוואות!$G$16,0),0),0)+IF(A390&gt;=הלוואות!$D$17,IF(מרכז!A390&lt;=הלוואות!$E$17,IF(DAY(מרכז!A390)=הלוואות!$F$17,הלוואות!$G$17,0),0),0)+IF(A390&gt;=הלוואות!$D$18,IF(מרכז!A390&lt;=הלוואות!$E$18,IF(DAY(מרכז!A390)=הלוואות!$F$18,הלוואות!$G$18,0),0),0)+IF(A390&gt;=הלוואות!$D$19,IF(מרכז!A390&lt;=הלוואות!$E$19,IF(DAY(מרכז!A390)=הלוואות!$F$19,הלוואות!$G$19,0),0),0)+IF(A390&gt;=הלוואות!$D$20,IF(מרכז!A390&lt;=הלוואות!$E$20,IF(DAY(מרכז!A390)=הלוואות!$F$20,הלוואות!$G$20,0),0),0)+IF(A390&gt;=הלוואות!$D$21,IF(מרכז!A390&lt;=הלוואות!$E$21,IF(DAY(מרכז!A390)=הלוואות!$F$21,הלוואות!$G$21,0),0),0)+IF(A390&gt;=הלוואות!$D$22,IF(מרכז!A390&lt;=הלוואות!$E$22,IF(DAY(מרכז!A390)=הלוואות!$F$22,הלוואות!$G$22,0),0),0)+IF(A390&gt;=הלוואות!$D$23,IF(מרכז!A390&lt;=הלוואות!$E$23,IF(DAY(מרכז!A390)=הלוואות!$F$23,הלוואות!$G$23,0),0),0)+IF(A390&gt;=הלוואות!$D$24,IF(מרכז!A390&lt;=הלוואות!$E$24,IF(DAY(מרכז!A390)=הלוואות!$F$24,הלוואות!$G$24,0),0),0)+IF(A390&gt;=הלוואות!$D$25,IF(מרכז!A390&lt;=הלוואות!$E$25,IF(DAY(מרכז!A390)=הלוואות!$F$25,הלוואות!$G$25,0),0),0)+IF(A390&gt;=הלוואות!$D$26,IF(מרכז!A390&lt;=הלוואות!$E$26,IF(DAY(מרכז!A390)=הלוואות!$F$26,הלוואות!$G$26,0),0),0)+IF(A390&gt;=הלוואות!$D$27,IF(מרכז!A390&lt;=הלוואות!$E$27,IF(DAY(מרכז!A390)=הלוואות!$F$27,הלוואות!$G$27,0),0),0)+IF(A390&gt;=הלוואות!$D$28,IF(מרכז!A390&lt;=הלוואות!$E$28,IF(DAY(מרכז!A390)=הלוואות!$F$28,הלוואות!$G$28,0),0),0)+IF(A390&gt;=הלוואות!$D$29,IF(מרכז!A390&lt;=הלוואות!$E$29,IF(DAY(מרכז!A390)=הלוואות!$F$29,הלוואות!$G$29,0),0),0)+IF(A390&gt;=הלוואות!$D$30,IF(מרכז!A390&lt;=הלוואות!$E$30,IF(DAY(מרכז!A390)=הלוואות!$F$30,הלוואות!$G$30,0),0),0)+IF(A390&gt;=הלוואות!$D$31,IF(מרכז!A390&lt;=הלוואות!$E$31,IF(DAY(מרכז!A390)=הלוואות!$F$31,הלוואות!$G$31,0),0),0)+IF(A390&gt;=הלוואות!$D$32,IF(מרכז!A390&lt;=הלוואות!$E$32,IF(DAY(מרכז!A390)=הלוואות!$F$32,הלוואות!$G$32,0),0),0)+IF(A390&gt;=הלוואות!$D$33,IF(מרכז!A390&lt;=הלוואות!$E$33,IF(DAY(מרכז!A390)=הלוואות!$F$33,הלוואות!$G$33,0),0),0)+IF(A390&gt;=הלוואות!$D$34,IF(מרכז!A390&lt;=הלוואות!$E$34,IF(DAY(מרכז!A390)=הלוואות!$F$34,הלוואות!$G$34,0),0),0)</f>
        <v>0</v>
      </c>
      <c r="E390" s="93">
        <f>SUMIF(הלוואות!$D$46:$D$65,מרכז!A390,הלוואות!$E$46:$E$65)</f>
        <v>0</v>
      </c>
      <c r="F390" s="93">
        <f>SUMIF(נכנסים!$A$5:$A$5890,מרכז!A390,נכנסים!$B$5:$B$5890)</f>
        <v>0</v>
      </c>
      <c r="G390" s="94"/>
      <c r="H390" s="94"/>
      <c r="I390" s="94"/>
      <c r="J390" s="99">
        <f t="shared" si="6"/>
        <v>50000</v>
      </c>
    </row>
    <row r="391" spans="1:10">
      <c r="A391" s="153">
        <v>46044</v>
      </c>
      <c r="B391" s="93">
        <f>SUMIF(יוצאים!$A$5:$A$5835,מרכז!A391,יוצאים!$D$5:$D$5835)</f>
        <v>0</v>
      </c>
      <c r="C391" s="93">
        <f>HLOOKUP(DAY($A391),'טב.הו"ק'!$G$4:$AK$162,'טב.הו"ק'!$A$162+2,FALSE)</f>
        <v>0</v>
      </c>
      <c r="D391" s="93">
        <f>IF(A391&gt;=הלוואות!$D$5,IF(מרכז!A391&lt;=הלוואות!$E$5,IF(DAY(מרכז!A391)=הלוואות!$F$5,הלוואות!$G$5,0),0),0)+IF(A391&gt;=הלוואות!$D$6,IF(מרכז!A391&lt;=הלוואות!$E$6,IF(DAY(מרכז!A391)=הלוואות!$F$6,הלוואות!$G$6,0),0),0)+IF(A391&gt;=הלוואות!$D$7,IF(מרכז!A391&lt;=הלוואות!$E$7,IF(DAY(מרכז!A391)=הלוואות!$F$7,הלוואות!$G$7,0),0),0)+IF(A391&gt;=הלוואות!$D$8,IF(מרכז!A391&lt;=הלוואות!$E$8,IF(DAY(מרכז!A391)=הלוואות!$F$8,הלוואות!$G$8,0),0),0)+IF(A391&gt;=הלוואות!$D$9,IF(מרכז!A391&lt;=הלוואות!$E$9,IF(DAY(מרכז!A391)=הלוואות!$F$9,הלוואות!$G$9,0),0),0)+IF(A391&gt;=הלוואות!$D$10,IF(מרכז!A391&lt;=הלוואות!$E$10,IF(DAY(מרכז!A391)=הלוואות!$F$10,הלוואות!$G$10,0),0),0)+IF(A391&gt;=הלוואות!$D$11,IF(מרכז!A391&lt;=הלוואות!$E$11,IF(DAY(מרכז!A391)=הלוואות!$F$11,הלוואות!$G$11,0),0),0)+IF(A391&gt;=הלוואות!$D$12,IF(מרכז!A391&lt;=הלוואות!$E$12,IF(DAY(מרכז!A391)=הלוואות!$F$12,הלוואות!$G$12,0),0),0)+IF(A391&gt;=הלוואות!$D$13,IF(מרכז!A391&lt;=הלוואות!$E$13,IF(DAY(מרכז!A391)=הלוואות!$F$13,הלוואות!$G$13,0),0),0)+IF(A391&gt;=הלוואות!$D$14,IF(מרכז!A391&lt;=הלוואות!$E$14,IF(DAY(מרכז!A391)=הלוואות!$F$14,הלוואות!$G$14,0),0),0)+IF(A391&gt;=הלוואות!$D$15,IF(מרכז!A391&lt;=הלוואות!$E$15,IF(DAY(מרכז!A391)=הלוואות!$F$15,הלוואות!$G$15,0),0),0)+IF(A391&gt;=הלוואות!$D$16,IF(מרכז!A391&lt;=הלוואות!$E$16,IF(DAY(מרכז!A391)=הלוואות!$F$16,הלוואות!$G$16,0),0),0)+IF(A391&gt;=הלוואות!$D$17,IF(מרכז!A391&lt;=הלוואות!$E$17,IF(DAY(מרכז!A391)=הלוואות!$F$17,הלוואות!$G$17,0),0),0)+IF(A391&gt;=הלוואות!$D$18,IF(מרכז!A391&lt;=הלוואות!$E$18,IF(DAY(מרכז!A391)=הלוואות!$F$18,הלוואות!$G$18,0),0),0)+IF(A391&gt;=הלוואות!$D$19,IF(מרכז!A391&lt;=הלוואות!$E$19,IF(DAY(מרכז!A391)=הלוואות!$F$19,הלוואות!$G$19,0),0),0)+IF(A391&gt;=הלוואות!$D$20,IF(מרכז!A391&lt;=הלוואות!$E$20,IF(DAY(מרכז!A391)=הלוואות!$F$20,הלוואות!$G$20,0),0),0)+IF(A391&gt;=הלוואות!$D$21,IF(מרכז!A391&lt;=הלוואות!$E$21,IF(DAY(מרכז!A391)=הלוואות!$F$21,הלוואות!$G$21,0),0),0)+IF(A391&gt;=הלוואות!$D$22,IF(מרכז!A391&lt;=הלוואות!$E$22,IF(DAY(מרכז!A391)=הלוואות!$F$22,הלוואות!$G$22,0),0),0)+IF(A391&gt;=הלוואות!$D$23,IF(מרכז!A391&lt;=הלוואות!$E$23,IF(DAY(מרכז!A391)=הלוואות!$F$23,הלוואות!$G$23,0),0),0)+IF(A391&gt;=הלוואות!$D$24,IF(מרכז!A391&lt;=הלוואות!$E$24,IF(DAY(מרכז!A391)=הלוואות!$F$24,הלוואות!$G$24,0),0),0)+IF(A391&gt;=הלוואות!$D$25,IF(מרכז!A391&lt;=הלוואות!$E$25,IF(DAY(מרכז!A391)=הלוואות!$F$25,הלוואות!$G$25,0),0),0)+IF(A391&gt;=הלוואות!$D$26,IF(מרכז!A391&lt;=הלוואות!$E$26,IF(DAY(מרכז!A391)=הלוואות!$F$26,הלוואות!$G$26,0),0),0)+IF(A391&gt;=הלוואות!$D$27,IF(מרכז!A391&lt;=הלוואות!$E$27,IF(DAY(מרכז!A391)=הלוואות!$F$27,הלוואות!$G$27,0),0),0)+IF(A391&gt;=הלוואות!$D$28,IF(מרכז!A391&lt;=הלוואות!$E$28,IF(DAY(מרכז!A391)=הלוואות!$F$28,הלוואות!$G$28,0),0),0)+IF(A391&gt;=הלוואות!$D$29,IF(מרכז!A391&lt;=הלוואות!$E$29,IF(DAY(מרכז!A391)=הלוואות!$F$29,הלוואות!$G$29,0),0),0)+IF(A391&gt;=הלוואות!$D$30,IF(מרכז!A391&lt;=הלוואות!$E$30,IF(DAY(מרכז!A391)=הלוואות!$F$30,הלוואות!$G$30,0),0),0)+IF(A391&gt;=הלוואות!$D$31,IF(מרכז!A391&lt;=הלוואות!$E$31,IF(DAY(מרכז!A391)=הלוואות!$F$31,הלוואות!$G$31,0),0),0)+IF(A391&gt;=הלוואות!$D$32,IF(מרכז!A391&lt;=הלוואות!$E$32,IF(DAY(מרכז!A391)=הלוואות!$F$32,הלוואות!$G$32,0),0),0)+IF(A391&gt;=הלוואות!$D$33,IF(מרכז!A391&lt;=הלוואות!$E$33,IF(DAY(מרכז!A391)=הלוואות!$F$33,הלוואות!$G$33,0),0),0)+IF(A391&gt;=הלוואות!$D$34,IF(מרכז!A391&lt;=הלוואות!$E$34,IF(DAY(מרכז!A391)=הלוואות!$F$34,הלוואות!$G$34,0),0),0)</f>
        <v>0</v>
      </c>
      <c r="E391" s="93">
        <f>SUMIF(הלוואות!$D$46:$D$65,מרכז!A391,הלוואות!$E$46:$E$65)</f>
        <v>0</v>
      </c>
      <c r="F391" s="93">
        <f>SUMIF(נכנסים!$A$5:$A$5890,מרכז!A391,נכנסים!$B$5:$B$5890)</f>
        <v>0</v>
      </c>
      <c r="G391" s="94"/>
      <c r="H391" s="94"/>
      <c r="I391" s="94"/>
      <c r="J391" s="99">
        <f t="shared" si="6"/>
        <v>50000</v>
      </c>
    </row>
    <row r="392" spans="1:10">
      <c r="A392" s="153">
        <v>46045</v>
      </c>
      <c r="B392" s="93">
        <f>SUMIF(יוצאים!$A$5:$A$5835,מרכז!A392,יוצאים!$D$5:$D$5835)</f>
        <v>0</v>
      </c>
      <c r="C392" s="93">
        <f>HLOOKUP(DAY($A392),'טב.הו"ק'!$G$4:$AK$162,'טב.הו"ק'!$A$162+2,FALSE)</f>
        <v>0</v>
      </c>
      <c r="D392" s="93">
        <f>IF(A392&gt;=הלוואות!$D$5,IF(מרכז!A392&lt;=הלוואות!$E$5,IF(DAY(מרכז!A392)=הלוואות!$F$5,הלוואות!$G$5,0),0),0)+IF(A392&gt;=הלוואות!$D$6,IF(מרכז!A392&lt;=הלוואות!$E$6,IF(DAY(מרכז!A392)=הלוואות!$F$6,הלוואות!$G$6,0),0),0)+IF(A392&gt;=הלוואות!$D$7,IF(מרכז!A392&lt;=הלוואות!$E$7,IF(DAY(מרכז!A392)=הלוואות!$F$7,הלוואות!$G$7,0),0),0)+IF(A392&gt;=הלוואות!$D$8,IF(מרכז!A392&lt;=הלוואות!$E$8,IF(DAY(מרכז!A392)=הלוואות!$F$8,הלוואות!$G$8,0),0),0)+IF(A392&gt;=הלוואות!$D$9,IF(מרכז!A392&lt;=הלוואות!$E$9,IF(DAY(מרכז!A392)=הלוואות!$F$9,הלוואות!$G$9,0),0),0)+IF(A392&gt;=הלוואות!$D$10,IF(מרכז!A392&lt;=הלוואות!$E$10,IF(DAY(מרכז!A392)=הלוואות!$F$10,הלוואות!$G$10,0),0),0)+IF(A392&gt;=הלוואות!$D$11,IF(מרכז!A392&lt;=הלוואות!$E$11,IF(DAY(מרכז!A392)=הלוואות!$F$11,הלוואות!$G$11,0),0),0)+IF(A392&gt;=הלוואות!$D$12,IF(מרכז!A392&lt;=הלוואות!$E$12,IF(DAY(מרכז!A392)=הלוואות!$F$12,הלוואות!$G$12,0),0),0)+IF(A392&gt;=הלוואות!$D$13,IF(מרכז!A392&lt;=הלוואות!$E$13,IF(DAY(מרכז!A392)=הלוואות!$F$13,הלוואות!$G$13,0),0),0)+IF(A392&gt;=הלוואות!$D$14,IF(מרכז!A392&lt;=הלוואות!$E$14,IF(DAY(מרכז!A392)=הלוואות!$F$14,הלוואות!$G$14,0),0),0)+IF(A392&gt;=הלוואות!$D$15,IF(מרכז!A392&lt;=הלוואות!$E$15,IF(DAY(מרכז!A392)=הלוואות!$F$15,הלוואות!$G$15,0),0),0)+IF(A392&gt;=הלוואות!$D$16,IF(מרכז!A392&lt;=הלוואות!$E$16,IF(DAY(מרכז!A392)=הלוואות!$F$16,הלוואות!$G$16,0),0),0)+IF(A392&gt;=הלוואות!$D$17,IF(מרכז!A392&lt;=הלוואות!$E$17,IF(DAY(מרכז!A392)=הלוואות!$F$17,הלוואות!$G$17,0),0),0)+IF(A392&gt;=הלוואות!$D$18,IF(מרכז!A392&lt;=הלוואות!$E$18,IF(DAY(מרכז!A392)=הלוואות!$F$18,הלוואות!$G$18,0),0),0)+IF(A392&gt;=הלוואות!$D$19,IF(מרכז!A392&lt;=הלוואות!$E$19,IF(DAY(מרכז!A392)=הלוואות!$F$19,הלוואות!$G$19,0),0),0)+IF(A392&gt;=הלוואות!$D$20,IF(מרכז!A392&lt;=הלוואות!$E$20,IF(DAY(מרכז!A392)=הלוואות!$F$20,הלוואות!$G$20,0),0),0)+IF(A392&gt;=הלוואות!$D$21,IF(מרכז!A392&lt;=הלוואות!$E$21,IF(DAY(מרכז!A392)=הלוואות!$F$21,הלוואות!$G$21,0),0),0)+IF(A392&gt;=הלוואות!$D$22,IF(מרכז!A392&lt;=הלוואות!$E$22,IF(DAY(מרכז!A392)=הלוואות!$F$22,הלוואות!$G$22,0),0),0)+IF(A392&gt;=הלוואות!$D$23,IF(מרכז!A392&lt;=הלוואות!$E$23,IF(DAY(מרכז!A392)=הלוואות!$F$23,הלוואות!$G$23,0),0),0)+IF(A392&gt;=הלוואות!$D$24,IF(מרכז!A392&lt;=הלוואות!$E$24,IF(DAY(מרכז!A392)=הלוואות!$F$24,הלוואות!$G$24,0),0),0)+IF(A392&gt;=הלוואות!$D$25,IF(מרכז!A392&lt;=הלוואות!$E$25,IF(DAY(מרכז!A392)=הלוואות!$F$25,הלוואות!$G$25,0),0),0)+IF(A392&gt;=הלוואות!$D$26,IF(מרכז!A392&lt;=הלוואות!$E$26,IF(DAY(מרכז!A392)=הלוואות!$F$26,הלוואות!$G$26,0),0),0)+IF(A392&gt;=הלוואות!$D$27,IF(מרכז!A392&lt;=הלוואות!$E$27,IF(DAY(מרכז!A392)=הלוואות!$F$27,הלוואות!$G$27,0),0),0)+IF(A392&gt;=הלוואות!$D$28,IF(מרכז!A392&lt;=הלוואות!$E$28,IF(DAY(מרכז!A392)=הלוואות!$F$28,הלוואות!$G$28,0),0),0)+IF(A392&gt;=הלוואות!$D$29,IF(מרכז!A392&lt;=הלוואות!$E$29,IF(DAY(מרכז!A392)=הלוואות!$F$29,הלוואות!$G$29,0),0),0)+IF(A392&gt;=הלוואות!$D$30,IF(מרכז!A392&lt;=הלוואות!$E$30,IF(DAY(מרכז!A392)=הלוואות!$F$30,הלוואות!$G$30,0),0),0)+IF(A392&gt;=הלוואות!$D$31,IF(מרכז!A392&lt;=הלוואות!$E$31,IF(DAY(מרכז!A392)=הלוואות!$F$31,הלוואות!$G$31,0),0),0)+IF(A392&gt;=הלוואות!$D$32,IF(מרכז!A392&lt;=הלוואות!$E$32,IF(DAY(מרכז!A392)=הלוואות!$F$32,הלוואות!$G$32,0),0),0)+IF(A392&gt;=הלוואות!$D$33,IF(מרכז!A392&lt;=הלוואות!$E$33,IF(DAY(מרכז!A392)=הלוואות!$F$33,הלוואות!$G$33,0),0),0)+IF(A392&gt;=הלוואות!$D$34,IF(מרכז!A392&lt;=הלוואות!$E$34,IF(DAY(מרכז!A392)=הלוואות!$F$34,הלוואות!$G$34,0),0),0)</f>
        <v>0</v>
      </c>
      <c r="E392" s="93">
        <f>SUMIF(הלוואות!$D$46:$D$65,מרכז!A392,הלוואות!$E$46:$E$65)</f>
        <v>0</v>
      </c>
      <c r="F392" s="93">
        <f>SUMIF(נכנסים!$A$5:$A$5890,מרכז!A392,נכנסים!$B$5:$B$5890)</f>
        <v>0</v>
      </c>
      <c r="G392" s="94"/>
      <c r="H392" s="94"/>
      <c r="I392" s="94"/>
      <c r="J392" s="99">
        <f t="shared" si="6"/>
        <v>50000</v>
      </c>
    </row>
    <row r="393" spans="1:10">
      <c r="A393" s="153">
        <v>46046</v>
      </c>
      <c r="B393" s="93">
        <f>SUMIF(יוצאים!$A$5:$A$5835,מרכז!A393,יוצאים!$D$5:$D$5835)</f>
        <v>0</v>
      </c>
      <c r="C393" s="93">
        <f>HLOOKUP(DAY($A393),'טב.הו"ק'!$G$4:$AK$162,'טב.הו"ק'!$A$162+2,FALSE)</f>
        <v>0</v>
      </c>
      <c r="D393" s="93">
        <f>IF(A393&gt;=הלוואות!$D$5,IF(מרכז!A393&lt;=הלוואות!$E$5,IF(DAY(מרכז!A393)=הלוואות!$F$5,הלוואות!$G$5,0),0),0)+IF(A393&gt;=הלוואות!$D$6,IF(מרכז!A393&lt;=הלוואות!$E$6,IF(DAY(מרכז!A393)=הלוואות!$F$6,הלוואות!$G$6,0),0),0)+IF(A393&gt;=הלוואות!$D$7,IF(מרכז!A393&lt;=הלוואות!$E$7,IF(DAY(מרכז!A393)=הלוואות!$F$7,הלוואות!$G$7,0),0),0)+IF(A393&gt;=הלוואות!$D$8,IF(מרכז!A393&lt;=הלוואות!$E$8,IF(DAY(מרכז!A393)=הלוואות!$F$8,הלוואות!$G$8,0),0),0)+IF(A393&gt;=הלוואות!$D$9,IF(מרכז!A393&lt;=הלוואות!$E$9,IF(DAY(מרכז!A393)=הלוואות!$F$9,הלוואות!$G$9,0),0),0)+IF(A393&gt;=הלוואות!$D$10,IF(מרכז!A393&lt;=הלוואות!$E$10,IF(DAY(מרכז!A393)=הלוואות!$F$10,הלוואות!$G$10,0),0),0)+IF(A393&gt;=הלוואות!$D$11,IF(מרכז!A393&lt;=הלוואות!$E$11,IF(DAY(מרכז!A393)=הלוואות!$F$11,הלוואות!$G$11,0),0),0)+IF(A393&gt;=הלוואות!$D$12,IF(מרכז!A393&lt;=הלוואות!$E$12,IF(DAY(מרכז!A393)=הלוואות!$F$12,הלוואות!$G$12,0),0),0)+IF(A393&gt;=הלוואות!$D$13,IF(מרכז!A393&lt;=הלוואות!$E$13,IF(DAY(מרכז!A393)=הלוואות!$F$13,הלוואות!$G$13,0),0),0)+IF(A393&gt;=הלוואות!$D$14,IF(מרכז!A393&lt;=הלוואות!$E$14,IF(DAY(מרכז!A393)=הלוואות!$F$14,הלוואות!$G$14,0),0),0)+IF(A393&gt;=הלוואות!$D$15,IF(מרכז!A393&lt;=הלוואות!$E$15,IF(DAY(מרכז!A393)=הלוואות!$F$15,הלוואות!$G$15,0),0),0)+IF(A393&gt;=הלוואות!$D$16,IF(מרכז!A393&lt;=הלוואות!$E$16,IF(DAY(מרכז!A393)=הלוואות!$F$16,הלוואות!$G$16,0),0),0)+IF(A393&gt;=הלוואות!$D$17,IF(מרכז!A393&lt;=הלוואות!$E$17,IF(DAY(מרכז!A393)=הלוואות!$F$17,הלוואות!$G$17,0),0),0)+IF(A393&gt;=הלוואות!$D$18,IF(מרכז!A393&lt;=הלוואות!$E$18,IF(DAY(מרכז!A393)=הלוואות!$F$18,הלוואות!$G$18,0),0),0)+IF(A393&gt;=הלוואות!$D$19,IF(מרכז!A393&lt;=הלוואות!$E$19,IF(DAY(מרכז!A393)=הלוואות!$F$19,הלוואות!$G$19,0),0),0)+IF(A393&gt;=הלוואות!$D$20,IF(מרכז!A393&lt;=הלוואות!$E$20,IF(DAY(מרכז!A393)=הלוואות!$F$20,הלוואות!$G$20,0),0),0)+IF(A393&gt;=הלוואות!$D$21,IF(מרכז!A393&lt;=הלוואות!$E$21,IF(DAY(מרכז!A393)=הלוואות!$F$21,הלוואות!$G$21,0),0),0)+IF(A393&gt;=הלוואות!$D$22,IF(מרכז!A393&lt;=הלוואות!$E$22,IF(DAY(מרכז!A393)=הלוואות!$F$22,הלוואות!$G$22,0),0),0)+IF(A393&gt;=הלוואות!$D$23,IF(מרכז!A393&lt;=הלוואות!$E$23,IF(DAY(מרכז!A393)=הלוואות!$F$23,הלוואות!$G$23,0),0),0)+IF(A393&gt;=הלוואות!$D$24,IF(מרכז!A393&lt;=הלוואות!$E$24,IF(DAY(מרכז!A393)=הלוואות!$F$24,הלוואות!$G$24,0),0),0)+IF(A393&gt;=הלוואות!$D$25,IF(מרכז!A393&lt;=הלוואות!$E$25,IF(DAY(מרכז!A393)=הלוואות!$F$25,הלוואות!$G$25,0),0),0)+IF(A393&gt;=הלוואות!$D$26,IF(מרכז!A393&lt;=הלוואות!$E$26,IF(DAY(מרכז!A393)=הלוואות!$F$26,הלוואות!$G$26,0),0),0)+IF(A393&gt;=הלוואות!$D$27,IF(מרכז!A393&lt;=הלוואות!$E$27,IF(DAY(מרכז!A393)=הלוואות!$F$27,הלוואות!$G$27,0),0),0)+IF(A393&gt;=הלוואות!$D$28,IF(מרכז!A393&lt;=הלוואות!$E$28,IF(DAY(מרכז!A393)=הלוואות!$F$28,הלוואות!$G$28,0),0),0)+IF(A393&gt;=הלוואות!$D$29,IF(מרכז!A393&lt;=הלוואות!$E$29,IF(DAY(מרכז!A393)=הלוואות!$F$29,הלוואות!$G$29,0),0),0)+IF(A393&gt;=הלוואות!$D$30,IF(מרכז!A393&lt;=הלוואות!$E$30,IF(DAY(מרכז!A393)=הלוואות!$F$30,הלוואות!$G$30,0),0),0)+IF(A393&gt;=הלוואות!$D$31,IF(מרכז!A393&lt;=הלוואות!$E$31,IF(DAY(מרכז!A393)=הלוואות!$F$31,הלוואות!$G$31,0),0),0)+IF(A393&gt;=הלוואות!$D$32,IF(מרכז!A393&lt;=הלוואות!$E$32,IF(DAY(מרכז!A393)=הלוואות!$F$32,הלוואות!$G$32,0),0),0)+IF(A393&gt;=הלוואות!$D$33,IF(מרכז!A393&lt;=הלוואות!$E$33,IF(DAY(מרכז!A393)=הלוואות!$F$33,הלוואות!$G$33,0),0),0)+IF(A393&gt;=הלוואות!$D$34,IF(מרכז!A393&lt;=הלוואות!$E$34,IF(DAY(מרכז!A393)=הלוואות!$F$34,הלוואות!$G$34,0),0),0)</f>
        <v>0</v>
      </c>
      <c r="E393" s="93">
        <f>SUMIF(הלוואות!$D$46:$D$65,מרכז!A393,הלוואות!$E$46:$E$65)</f>
        <v>0</v>
      </c>
      <c r="F393" s="93">
        <f>SUMIF(נכנסים!$A$5:$A$5890,מרכז!A393,נכנסים!$B$5:$B$5890)</f>
        <v>0</v>
      </c>
      <c r="G393" s="94"/>
      <c r="H393" s="94"/>
      <c r="I393" s="94"/>
      <c r="J393" s="99">
        <f t="shared" si="6"/>
        <v>50000</v>
      </c>
    </row>
    <row r="394" spans="1:10">
      <c r="A394" s="153">
        <v>46047</v>
      </c>
      <c r="B394" s="93">
        <f>SUMIF(יוצאים!$A$5:$A$5835,מרכז!A394,יוצאים!$D$5:$D$5835)</f>
        <v>0</v>
      </c>
      <c r="C394" s="93">
        <f>HLOOKUP(DAY($A394),'טב.הו"ק'!$G$4:$AK$162,'טב.הו"ק'!$A$162+2,FALSE)</f>
        <v>0</v>
      </c>
      <c r="D394" s="93">
        <f>IF(A394&gt;=הלוואות!$D$5,IF(מרכז!A394&lt;=הלוואות!$E$5,IF(DAY(מרכז!A394)=הלוואות!$F$5,הלוואות!$G$5,0),0),0)+IF(A394&gt;=הלוואות!$D$6,IF(מרכז!A394&lt;=הלוואות!$E$6,IF(DAY(מרכז!A394)=הלוואות!$F$6,הלוואות!$G$6,0),0),0)+IF(A394&gt;=הלוואות!$D$7,IF(מרכז!A394&lt;=הלוואות!$E$7,IF(DAY(מרכז!A394)=הלוואות!$F$7,הלוואות!$G$7,0),0),0)+IF(A394&gt;=הלוואות!$D$8,IF(מרכז!A394&lt;=הלוואות!$E$8,IF(DAY(מרכז!A394)=הלוואות!$F$8,הלוואות!$G$8,0),0),0)+IF(A394&gt;=הלוואות!$D$9,IF(מרכז!A394&lt;=הלוואות!$E$9,IF(DAY(מרכז!A394)=הלוואות!$F$9,הלוואות!$G$9,0),0),0)+IF(A394&gt;=הלוואות!$D$10,IF(מרכז!A394&lt;=הלוואות!$E$10,IF(DAY(מרכז!A394)=הלוואות!$F$10,הלוואות!$G$10,0),0),0)+IF(A394&gt;=הלוואות!$D$11,IF(מרכז!A394&lt;=הלוואות!$E$11,IF(DAY(מרכז!A394)=הלוואות!$F$11,הלוואות!$G$11,0),0),0)+IF(A394&gt;=הלוואות!$D$12,IF(מרכז!A394&lt;=הלוואות!$E$12,IF(DAY(מרכז!A394)=הלוואות!$F$12,הלוואות!$G$12,0),0),0)+IF(A394&gt;=הלוואות!$D$13,IF(מרכז!A394&lt;=הלוואות!$E$13,IF(DAY(מרכז!A394)=הלוואות!$F$13,הלוואות!$G$13,0),0),0)+IF(A394&gt;=הלוואות!$D$14,IF(מרכז!A394&lt;=הלוואות!$E$14,IF(DAY(מרכז!A394)=הלוואות!$F$14,הלוואות!$G$14,0),0),0)+IF(A394&gt;=הלוואות!$D$15,IF(מרכז!A394&lt;=הלוואות!$E$15,IF(DAY(מרכז!A394)=הלוואות!$F$15,הלוואות!$G$15,0),0),0)+IF(A394&gt;=הלוואות!$D$16,IF(מרכז!A394&lt;=הלוואות!$E$16,IF(DAY(מרכז!A394)=הלוואות!$F$16,הלוואות!$G$16,0),0),0)+IF(A394&gt;=הלוואות!$D$17,IF(מרכז!A394&lt;=הלוואות!$E$17,IF(DAY(מרכז!A394)=הלוואות!$F$17,הלוואות!$G$17,0),0),0)+IF(A394&gt;=הלוואות!$D$18,IF(מרכז!A394&lt;=הלוואות!$E$18,IF(DAY(מרכז!A394)=הלוואות!$F$18,הלוואות!$G$18,0),0),0)+IF(A394&gt;=הלוואות!$D$19,IF(מרכז!A394&lt;=הלוואות!$E$19,IF(DAY(מרכז!A394)=הלוואות!$F$19,הלוואות!$G$19,0),0),0)+IF(A394&gt;=הלוואות!$D$20,IF(מרכז!A394&lt;=הלוואות!$E$20,IF(DAY(מרכז!A394)=הלוואות!$F$20,הלוואות!$G$20,0),0),0)+IF(A394&gt;=הלוואות!$D$21,IF(מרכז!A394&lt;=הלוואות!$E$21,IF(DAY(מרכז!A394)=הלוואות!$F$21,הלוואות!$G$21,0),0),0)+IF(A394&gt;=הלוואות!$D$22,IF(מרכז!A394&lt;=הלוואות!$E$22,IF(DAY(מרכז!A394)=הלוואות!$F$22,הלוואות!$G$22,0),0),0)+IF(A394&gt;=הלוואות!$D$23,IF(מרכז!A394&lt;=הלוואות!$E$23,IF(DAY(מרכז!A394)=הלוואות!$F$23,הלוואות!$G$23,0),0),0)+IF(A394&gt;=הלוואות!$D$24,IF(מרכז!A394&lt;=הלוואות!$E$24,IF(DAY(מרכז!A394)=הלוואות!$F$24,הלוואות!$G$24,0),0),0)+IF(A394&gt;=הלוואות!$D$25,IF(מרכז!A394&lt;=הלוואות!$E$25,IF(DAY(מרכז!A394)=הלוואות!$F$25,הלוואות!$G$25,0),0),0)+IF(A394&gt;=הלוואות!$D$26,IF(מרכז!A394&lt;=הלוואות!$E$26,IF(DAY(מרכז!A394)=הלוואות!$F$26,הלוואות!$G$26,0),0),0)+IF(A394&gt;=הלוואות!$D$27,IF(מרכז!A394&lt;=הלוואות!$E$27,IF(DAY(מרכז!A394)=הלוואות!$F$27,הלוואות!$G$27,0),0),0)+IF(A394&gt;=הלוואות!$D$28,IF(מרכז!A394&lt;=הלוואות!$E$28,IF(DAY(מרכז!A394)=הלוואות!$F$28,הלוואות!$G$28,0),0),0)+IF(A394&gt;=הלוואות!$D$29,IF(מרכז!A394&lt;=הלוואות!$E$29,IF(DAY(מרכז!A394)=הלוואות!$F$29,הלוואות!$G$29,0),0),0)+IF(A394&gt;=הלוואות!$D$30,IF(מרכז!A394&lt;=הלוואות!$E$30,IF(DAY(מרכז!A394)=הלוואות!$F$30,הלוואות!$G$30,0),0),0)+IF(A394&gt;=הלוואות!$D$31,IF(מרכז!A394&lt;=הלוואות!$E$31,IF(DAY(מרכז!A394)=הלוואות!$F$31,הלוואות!$G$31,0),0),0)+IF(A394&gt;=הלוואות!$D$32,IF(מרכז!A394&lt;=הלוואות!$E$32,IF(DAY(מרכז!A394)=הלוואות!$F$32,הלוואות!$G$32,0),0),0)+IF(A394&gt;=הלוואות!$D$33,IF(מרכז!A394&lt;=הלוואות!$E$33,IF(DAY(מרכז!A394)=הלוואות!$F$33,הלוואות!$G$33,0),0),0)+IF(A394&gt;=הלוואות!$D$34,IF(מרכז!A394&lt;=הלוואות!$E$34,IF(DAY(מרכז!A394)=הלוואות!$F$34,הלוואות!$G$34,0),0),0)</f>
        <v>0</v>
      </c>
      <c r="E394" s="93">
        <f>SUMIF(הלוואות!$D$46:$D$65,מרכז!A394,הלוואות!$E$46:$E$65)</f>
        <v>0</v>
      </c>
      <c r="F394" s="93">
        <f>SUMIF(נכנסים!$A$5:$A$5890,מרכז!A394,נכנסים!$B$5:$B$5890)</f>
        <v>0</v>
      </c>
      <c r="G394" s="94"/>
      <c r="H394" s="94"/>
      <c r="I394" s="94"/>
      <c r="J394" s="99">
        <f t="shared" si="6"/>
        <v>50000</v>
      </c>
    </row>
    <row r="395" spans="1:10">
      <c r="A395" s="153">
        <v>46048</v>
      </c>
      <c r="B395" s="93">
        <f>SUMIF(יוצאים!$A$5:$A$5835,מרכז!A395,יוצאים!$D$5:$D$5835)</f>
        <v>0</v>
      </c>
      <c r="C395" s="93">
        <f>HLOOKUP(DAY($A395),'טב.הו"ק'!$G$4:$AK$162,'טב.הו"ק'!$A$162+2,FALSE)</f>
        <v>0</v>
      </c>
      <c r="D395" s="93">
        <f>IF(A395&gt;=הלוואות!$D$5,IF(מרכז!A395&lt;=הלוואות!$E$5,IF(DAY(מרכז!A395)=הלוואות!$F$5,הלוואות!$G$5,0),0),0)+IF(A395&gt;=הלוואות!$D$6,IF(מרכז!A395&lt;=הלוואות!$E$6,IF(DAY(מרכז!A395)=הלוואות!$F$6,הלוואות!$G$6,0),0),0)+IF(A395&gt;=הלוואות!$D$7,IF(מרכז!A395&lt;=הלוואות!$E$7,IF(DAY(מרכז!A395)=הלוואות!$F$7,הלוואות!$G$7,0),0),0)+IF(A395&gt;=הלוואות!$D$8,IF(מרכז!A395&lt;=הלוואות!$E$8,IF(DAY(מרכז!A395)=הלוואות!$F$8,הלוואות!$G$8,0),0),0)+IF(A395&gt;=הלוואות!$D$9,IF(מרכז!A395&lt;=הלוואות!$E$9,IF(DAY(מרכז!A395)=הלוואות!$F$9,הלוואות!$G$9,0),0),0)+IF(A395&gt;=הלוואות!$D$10,IF(מרכז!A395&lt;=הלוואות!$E$10,IF(DAY(מרכז!A395)=הלוואות!$F$10,הלוואות!$G$10,0),0),0)+IF(A395&gt;=הלוואות!$D$11,IF(מרכז!A395&lt;=הלוואות!$E$11,IF(DAY(מרכז!A395)=הלוואות!$F$11,הלוואות!$G$11,0),0),0)+IF(A395&gt;=הלוואות!$D$12,IF(מרכז!A395&lt;=הלוואות!$E$12,IF(DAY(מרכז!A395)=הלוואות!$F$12,הלוואות!$G$12,0),0),0)+IF(A395&gt;=הלוואות!$D$13,IF(מרכז!A395&lt;=הלוואות!$E$13,IF(DAY(מרכז!A395)=הלוואות!$F$13,הלוואות!$G$13,0),0),0)+IF(A395&gt;=הלוואות!$D$14,IF(מרכז!A395&lt;=הלוואות!$E$14,IF(DAY(מרכז!A395)=הלוואות!$F$14,הלוואות!$G$14,0),0),0)+IF(A395&gt;=הלוואות!$D$15,IF(מרכז!A395&lt;=הלוואות!$E$15,IF(DAY(מרכז!A395)=הלוואות!$F$15,הלוואות!$G$15,0),0),0)+IF(A395&gt;=הלוואות!$D$16,IF(מרכז!A395&lt;=הלוואות!$E$16,IF(DAY(מרכז!A395)=הלוואות!$F$16,הלוואות!$G$16,0),0),0)+IF(A395&gt;=הלוואות!$D$17,IF(מרכז!A395&lt;=הלוואות!$E$17,IF(DAY(מרכז!A395)=הלוואות!$F$17,הלוואות!$G$17,0),0),0)+IF(A395&gt;=הלוואות!$D$18,IF(מרכז!A395&lt;=הלוואות!$E$18,IF(DAY(מרכז!A395)=הלוואות!$F$18,הלוואות!$G$18,0),0),0)+IF(A395&gt;=הלוואות!$D$19,IF(מרכז!A395&lt;=הלוואות!$E$19,IF(DAY(מרכז!A395)=הלוואות!$F$19,הלוואות!$G$19,0),0),0)+IF(A395&gt;=הלוואות!$D$20,IF(מרכז!A395&lt;=הלוואות!$E$20,IF(DAY(מרכז!A395)=הלוואות!$F$20,הלוואות!$G$20,0),0),0)+IF(A395&gt;=הלוואות!$D$21,IF(מרכז!A395&lt;=הלוואות!$E$21,IF(DAY(מרכז!A395)=הלוואות!$F$21,הלוואות!$G$21,0),0),0)+IF(A395&gt;=הלוואות!$D$22,IF(מרכז!A395&lt;=הלוואות!$E$22,IF(DAY(מרכז!A395)=הלוואות!$F$22,הלוואות!$G$22,0),0),0)+IF(A395&gt;=הלוואות!$D$23,IF(מרכז!A395&lt;=הלוואות!$E$23,IF(DAY(מרכז!A395)=הלוואות!$F$23,הלוואות!$G$23,0),0),0)+IF(A395&gt;=הלוואות!$D$24,IF(מרכז!A395&lt;=הלוואות!$E$24,IF(DAY(מרכז!A395)=הלוואות!$F$24,הלוואות!$G$24,0),0),0)+IF(A395&gt;=הלוואות!$D$25,IF(מרכז!A395&lt;=הלוואות!$E$25,IF(DAY(מרכז!A395)=הלוואות!$F$25,הלוואות!$G$25,0),0),0)+IF(A395&gt;=הלוואות!$D$26,IF(מרכז!A395&lt;=הלוואות!$E$26,IF(DAY(מרכז!A395)=הלוואות!$F$26,הלוואות!$G$26,0),0),0)+IF(A395&gt;=הלוואות!$D$27,IF(מרכז!A395&lt;=הלוואות!$E$27,IF(DAY(מרכז!A395)=הלוואות!$F$27,הלוואות!$G$27,0),0),0)+IF(A395&gt;=הלוואות!$D$28,IF(מרכז!A395&lt;=הלוואות!$E$28,IF(DAY(מרכז!A395)=הלוואות!$F$28,הלוואות!$G$28,0),0),0)+IF(A395&gt;=הלוואות!$D$29,IF(מרכז!A395&lt;=הלוואות!$E$29,IF(DAY(מרכז!A395)=הלוואות!$F$29,הלוואות!$G$29,0),0),0)+IF(A395&gt;=הלוואות!$D$30,IF(מרכז!A395&lt;=הלוואות!$E$30,IF(DAY(מרכז!A395)=הלוואות!$F$30,הלוואות!$G$30,0),0),0)+IF(A395&gt;=הלוואות!$D$31,IF(מרכז!A395&lt;=הלוואות!$E$31,IF(DAY(מרכז!A395)=הלוואות!$F$31,הלוואות!$G$31,0),0),0)+IF(A395&gt;=הלוואות!$D$32,IF(מרכז!A395&lt;=הלוואות!$E$32,IF(DAY(מרכז!A395)=הלוואות!$F$32,הלוואות!$G$32,0),0),0)+IF(A395&gt;=הלוואות!$D$33,IF(מרכז!A395&lt;=הלוואות!$E$33,IF(DAY(מרכז!A395)=הלוואות!$F$33,הלוואות!$G$33,0),0),0)+IF(A395&gt;=הלוואות!$D$34,IF(מרכז!A395&lt;=הלוואות!$E$34,IF(DAY(מרכז!A395)=הלוואות!$F$34,הלוואות!$G$34,0),0),0)</f>
        <v>0</v>
      </c>
      <c r="E395" s="93">
        <f>SUMIF(הלוואות!$D$46:$D$65,מרכז!A395,הלוואות!$E$46:$E$65)</f>
        <v>0</v>
      </c>
      <c r="F395" s="93">
        <f>SUMIF(נכנסים!$A$5:$A$5890,מרכז!A395,נכנסים!$B$5:$B$5890)</f>
        <v>0</v>
      </c>
      <c r="G395" s="94"/>
      <c r="H395" s="94"/>
      <c r="I395" s="94"/>
      <c r="J395" s="99">
        <f t="shared" si="6"/>
        <v>50000</v>
      </c>
    </row>
    <row r="396" spans="1:10">
      <c r="A396" s="153">
        <v>46049</v>
      </c>
      <c r="B396" s="93">
        <f>SUMIF(יוצאים!$A$5:$A$5835,מרכז!A396,יוצאים!$D$5:$D$5835)</f>
        <v>0</v>
      </c>
      <c r="C396" s="93">
        <f>HLOOKUP(DAY($A396),'טב.הו"ק'!$G$4:$AK$162,'טב.הו"ק'!$A$162+2,FALSE)</f>
        <v>0</v>
      </c>
      <c r="D396" s="93">
        <f>IF(A396&gt;=הלוואות!$D$5,IF(מרכז!A396&lt;=הלוואות!$E$5,IF(DAY(מרכז!A396)=הלוואות!$F$5,הלוואות!$G$5,0),0),0)+IF(A396&gt;=הלוואות!$D$6,IF(מרכז!A396&lt;=הלוואות!$E$6,IF(DAY(מרכז!A396)=הלוואות!$F$6,הלוואות!$G$6,0),0),0)+IF(A396&gt;=הלוואות!$D$7,IF(מרכז!A396&lt;=הלוואות!$E$7,IF(DAY(מרכז!A396)=הלוואות!$F$7,הלוואות!$G$7,0),0),0)+IF(A396&gt;=הלוואות!$D$8,IF(מרכז!A396&lt;=הלוואות!$E$8,IF(DAY(מרכז!A396)=הלוואות!$F$8,הלוואות!$G$8,0),0),0)+IF(A396&gt;=הלוואות!$D$9,IF(מרכז!A396&lt;=הלוואות!$E$9,IF(DAY(מרכז!A396)=הלוואות!$F$9,הלוואות!$G$9,0),0),0)+IF(A396&gt;=הלוואות!$D$10,IF(מרכז!A396&lt;=הלוואות!$E$10,IF(DAY(מרכז!A396)=הלוואות!$F$10,הלוואות!$G$10,0),0),0)+IF(A396&gt;=הלוואות!$D$11,IF(מרכז!A396&lt;=הלוואות!$E$11,IF(DAY(מרכז!A396)=הלוואות!$F$11,הלוואות!$G$11,0),0),0)+IF(A396&gt;=הלוואות!$D$12,IF(מרכז!A396&lt;=הלוואות!$E$12,IF(DAY(מרכז!A396)=הלוואות!$F$12,הלוואות!$G$12,0),0),0)+IF(A396&gt;=הלוואות!$D$13,IF(מרכז!A396&lt;=הלוואות!$E$13,IF(DAY(מרכז!A396)=הלוואות!$F$13,הלוואות!$G$13,0),0),0)+IF(A396&gt;=הלוואות!$D$14,IF(מרכז!A396&lt;=הלוואות!$E$14,IF(DAY(מרכז!A396)=הלוואות!$F$14,הלוואות!$G$14,0),0),0)+IF(A396&gt;=הלוואות!$D$15,IF(מרכז!A396&lt;=הלוואות!$E$15,IF(DAY(מרכז!A396)=הלוואות!$F$15,הלוואות!$G$15,0),0),0)+IF(A396&gt;=הלוואות!$D$16,IF(מרכז!A396&lt;=הלוואות!$E$16,IF(DAY(מרכז!A396)=הלוואות!$F$16,הלוואות!$G$16,0),0),0)+IF(A396&gt;=הלוואות!$D$17,IF(מרכז!A396&lt;=הלוואות!$E$17,IF(DAY(מרכז!A396)=הלוואות!$F$17,הלוואות!$G$17,0),0),0)+IF(A396&gt;=הלוואות!$D$18,IF(מרכז!A396&lt;=הלוואות!$E$18,IF(DAY(מרכז!A396)=הלוואות!$F$18,הלוואות!$G$18,0),0),0)+IF(A396&gt;=הלוואות!$D$19,IF(מרכז!A396&lt;=הלוואות!$E$19,IF(DAY(מרכז!A396)=הלוואות!$F$19,הלוואות!$G$19,0),0),0)+IF(A396&gt;=הלוואות!$D$20,IF(מרכז!A396&lt;=הלוואות!$E$20,IF(DAY(מרכז!A396)=הלוואות!$F$20,הלוואות!$G$20,0),0),0)+IF(A396&gt;=הלוואות!$D$21,IF(מרכז!A396&lt;=הלוואות!$E$21,IF(DAY(מרכז!A396)=הלוואות!$F$21,הלוואות!$G$21,0),0),0)+IF(A396&gt;=הלוואות!$D$22,IF(מרכז!A396&lt;=הלוואות!$E$22,IF(DAY(מרכז!A396)=הלוואות!$F$22,הלוואות!$G$22,0),0),0)+IF(A396&gt;=הלוואות!$D$23,IF(מרכז!A396&lt;=הלוואות!$E$23,IF(DAY(מרכז!A396)=הלוואות!$F$23,הלוואות!$G$23,0),0),0)+IF(A396&gt;=הלוואות!$D$24,IF(מרכז!A396&lt;=הלוואות!$E$24,IF(DAY(מרכז!A396)=הלוואות!$F$24,הלוואות!$G$24,0),0),0)+IF(A396&gt;=הלוואות!$D$25,IF(מרכז!A396&lt;=הלוואות!$E$25,IF(DAY(מרכז!A396)=הלוואות!$F$25,הלוואות!$G$25,0),0),0)+IF(A396&gt;=הלוואות!$D$26,IF(מרכז!A396&lt;=הלוואות!$E$26,IF(DAY(מרכז!A396)=הלוואות!$F$26,הלוואות!$G$26,0),0),0)+IF(A396&gt;=הלוואות!$D$27,IF(מרכז!A396&lt;=הלוואות!$E$27,IF(DAY(מרכז!A396)=הלוואות!$F$27,הלוואות!$G$27,0),0),0)+IF(A396&gt;=הלוואות!$D$28,IF(מרכז!A396&lt;=הלוואות!$E$28,IF(DAY(מרכז!A396)=הלוואות!$F$28,הלוואות!$G$28,0),0),0)+IF(A396&gt;=הלוואות!$D$29,IF(מרכז!A396&lt;=הלוואות!$E$29,IF(DAY(מרכז!A396)=הלוואות!$F$29,הלוואות!$G$29,0),0),0)+IF(A396&gt;=הלוואות!$D$30,IF(מרכז!A396&lt;=הלוואות!$E$30,IF(DAY(מרכז!A396)=הלוואות!$F$30,הלוואות!$G$30,0),0),0)+IF(A396&gt;=הלוואות!$D$31,IF(מרכז!A396&lt;=הלוואות!$E$31,IF(DAY(מרכז!A396)=הלוואות!$F$31,הלוואות!$G$31,0),0),0)+IF(A396&gt;=הלוואות!$D$32,IF(מרכז!A396&lt;=הלוואות!$E$32,IF(DAY(מרכז!A396)=הלוואות!$F$32,הלוואות!$G$32,0),0),0)+IF(A396&gt;=הלוואות!$D$33,IF(מרכז!A396&lt;=הלוואות!$E$33,IF(DAY(מרכז!A396)=הלוואות!$F$33,הלוואות!$G$33,0),0),0)+IF(A396&gt;=הלוואות!$D$34,IF(מרכז!A396&lt;=הלוואות!$E$34,IF(DAY(מרכז!A396)=הלוואות!$F$34,הלוואות!$G$34,0),0),0)</f>
        <v>0</v>
      </c>
      <c r="E396" s="93">
        <f>SUMIF(הלוואות!$D$46:$D$65,מרכז!A396,הלוואות!$E$46:$E$65)</f>
        <v>0</v>
      </c>
      <c r="F396" s="93">
        <f>SUMIF(נכנסים!$A$5:$A$5890,מרכז!A396,נכנסים!$B$5:$B$5890)</f>
        <v>0</v>
      </c>
      <c r="G396" s="94"/>
      <c r="H396" s="94"/>
      <c r="I396" s="94"/>
      <c r="J396" s="99">
        <f t="shared" si="6"/>
        <v>50000</v>
      </c>
    </row>
    <row r="397" spans="1:10">
      <c r="A397" s="153">
        <v>46050</v>
      </c>
      <c r="B397" s="93">
        <f>SUMIF(יוצאים!$A$5:$A$5835,מרכז!A397,יוצאים!$D$5:$D$5835)</f>
        <v>0</v>
      </c>
      <c r="C397" s="93">
        <f>HLOOKUP(DAY($A397),'טב.הו"ק'!$G$4:$AK$162,'טב.הו"ק'!$A$162+2,FALSE)</f>
        <v>0</v>
      </c>
      <c r="D397" s="93">
        <f>IF(A397&gt;=הלוואות!$D$5,IF(מרכז!A397&lt;=הלוואות!$E$5,IF(DAY(מרכז!A397)=הלוואות!$F$5,הלוואות!$G$5,0),0),0)+IF(A397&gt;=הלוואות!$D$6,IF(מרכז!A397&lt;=הלוואות!$E$6,IF(DAY(מרכז!A397)=הלוואות!$F$6,הלוואות!$G$6,0),0),0)+IF(A397&gt;=הלוואות!$D$7,IF(מרכז!A397&lt;=הלוואות!$E$7,IF(DAY(מרכז!A397)=הלוואות!$F$7,הלוואות!$G$7,0),0),0)+IF(A397&gt;=הלוואות!$D$8,IF(מרכז!A397&lt;=הלוואות!$E$8,IF(DAY(מרכז!A397)=הלוואות!$F$8,הלוואות!$G$8,0),0),0)+IF(A397&gt;=הלוואות!$D$9,IF(מרכז!A397&lt;=הלוואות!$E$9,IF(DAY(מרכז!A397)=הלוואות!$F$9,הלוואות!$G$9,0),0),0)+IF(A397&gt;=הלוואות!$D$10,IF(מרכז!A397&lt;=הלוואות!$E$10,IF(DAY(מרכז!A397)=הלוואות!$F$10,הלוואות!$G$10,0),0),0)+IF(A397&gt;=הלוואות!$D$11,IF(מרכז!A397&lt;=הלוואות!$E$11,IF(DAY(מרכז!A397)=הלוואות!$F$11,הלוואות!$G$11,0),0),0)+IF(A397&gt;=הלוואות!$D$12,IF(מרכז!A397&lt;=הלוואות!$E$12,IF(DAY(מרכז!A397)=הלוואות!$F$12,הלוואות!$G$12,0),0),0)+IF(A397&gt;=הלוואות!$D$13,IF(מרכז!A397&lt;=הלוואות!$E$13,IF(DAY(מרכז!A397)=הלוואות!$F$13,הלוואות!$G$13,0),0),0)+IF(A397&gt;=הלוואות!$D$14,IF(מרכז!A397&lt;=הלוואות!$E$14,IF(DAY(מרכז!A397)=הלוואות!$F$14,הלוואות!$G$14,0),0),0)+IF(A397&gt;=הלוואות!$D$15,IF(מרכז!A397&lt;=הלוואות!$E$15,IF(DAY(מרכז!A397)=הלוואות!$F$15,הלוואות!$G$15,0),0),0)+IF(A397&gt;=הלוואות!$D$16,IF(מרכז!A397&lt;=הלוואות!$E$16,IF(DAY(מרכז!A397)=הלוואות!$F$16,הלוואות!$G$16,0),0),0)+IF(A397&gt;=הלוואות!$D$17,IF(מרכז!A397&lt;=הלוואות!$E$17,IF(DAY(מרכז!A397)=הלוואות!$F$17,הלוואות!$G$17,0),0),0)+IF(A397&gt;=הלוואות!$D$18,IF(מרכז!A397&lt;=הלוואות!$E$18,IF(DAY(מרכז!A397)=הלוואות!$F$18,הלוואות!$G$18,0),0),0)+IF(A397&gt;=הלוואות!$D$19,IF(מרכז!A397&lt;=הלוואות!$E$19,IF(DAY(מרכז!A397)=הלוואות!$F$19,הלוואות!$G$19,0),0),0)+IF(A397&gt;=הלוואות!$D$20,IF(מרכז!A397&lt;=הלוואות!$E$20,IF(DAY(מרכז!A397)=הלוואות!$F$20,הלוואות!$G$20,0),0),0)+IF(A397&gt;=הלוואות!$D$21,IF(מרכז!A397&lt;=הלוואות!$E$21,IF(DAY(מרכז!A397)=הלוואות!$F$21,הלוואות!$G$21,0),0),0)+IF(A397&gt;=הלוואות!$D$22,IF(מרכז!A397&lt;=הלוואות!$E$22,IF(DAY(מרכז!A397)=הלוואות!$F$22,הלוואות!$G$22,0),0),0)+IF(A397&gt;=הלוואות!$D$23,IF(מרכז!A397&lt;=הלוואות!$E$23,IF(DAY(מרכז!A397)=הלוואות!$F$23,הלוואות!$G$23,0),0),0)+IF(A397&gt;=הלוואות!$D$24,IF(מרכז!A397&lt;=הלוואות!$E$24,IF(DAY(מרכז!A397)=הלוואות!$F$24,הלוואות!$G$24,0),0),0)+IF(A397&gt;=הלוואות!$D$25,IF(מרכז!A397&lt;=הלוואות!$E$25,IF(DAY(מרכז!A397)=הלוואות!$F$25,הלוואות!$G$25,0),0),0)+IF(A397&gt;=הלוואות!$D$26,IF(מרכז!A397&lt;=הלוואות!$E$26,IF(DAY(מרכז!A397)=הלוואות!$F$26,הלוואות!$G$26,0),0),0)+IF(A397&gt;=הלוואות!$D$27,IF(מרכז!A397&lt;=הלוואות!$E$27,IF(DAY(מרכז!A397)=הלוואות!$F$27,הלוואות!$G$27,0),0),0)+IF(A397&gt;=הלוואות!$D$28,IF(מרכז!A397&lt;=הלוואות!$E$28,IF(DAY(מרכז!A397)=הלוואות!$F$28,הלוואות!$G$28,0),0),0)+IF(A397&gt;=הלוואות!$D$29,IF(מרכז!A397&lt;=הלוואות!$E$29,IF(DAY(מרכז!A397)=הלוואות!$F$29,הלוואות!$G$29,0),0),0)+IF(A397&gt;=הלוואות!$D$30,IF(מרכז!A397&lt;=הלוואות!$E$30,IF(DAY(מרכז!A397)=הלוואות!$F$30,הלוואות!$G$30,0),0),0)+IF(A397&gt;=הלוואות!$D$31,IF(מרכז!A397&lt;=הלוואות!$E$31,IF(DAY(מרכז!A397)=הלוואות!$F$31,הלוואות!$G$31,0),0),0)+IF(A397&gt;=הלוואות!$D$32,IF(מרכז!A397&lt;=הלוואות!$E$32,IF(DAY(מרכז!A397)=הלוואות!$F$32,הלוואות!$G$32,0),0),0)+IF(A397&gt;=הלוואות!$D$33,IF(מרכז!A397&lt;=הלוואות!$E$33,IF(DAY(מרכז!A397)=הלוואות!$F$33,הלוואות!$G$33,0),0),0)+IF(A397&gt;=הלוואות!$D$34,IF(מרכז!A397&lt;=הלוואות!$E$34,IF(DAY(מרכז!A397)=הלוואות!$F$34,הלוואות!$G$34,0),0),0)</f>
        <v>0</v>
      </c>
      <c r="E397" s="93">
        <f>SUMIF(הלוואות!$D$46:$D$65,מרכז!A397,הלוואות!$E$46:$E$65)</f>
        <v>0</v>
      </c>
      <c r="F397" s="93">
        <f>SUMIF(נכנסים!$A$5:$A$5890,מרכז!A397,נכנסים!$B$5:$B$5890)</f>
        <v>0</v>
      </c>
      <c r="G397" s="94"/>
      <c r="H397" s="94"/>
      <c r="I397" s="94"/>
      <c r="J397" s="99">
        <f t="shared" si="6"/>
        <v>50000</v>
      </c>
    </row>
    <row r="398" spans="1:10">
      <c r="A398" s="153">
        <v>46051</v>
      </c>
      <c r="B398" s="93">
        <f>SUMIF(יוצאים!$A$5:$A$5835,מרכז!A398,יוצאים!$D$5:$D$5835)</f>
        <v>0</v>
      </c>
      <c r="C398" s="93">
        <f>HLOOKUP(DAY($A398),'טב.הו"ק'!$G$4:$AK$162,'טב.הו"ק'!$A$162+2,FALSE)</f>
        <v>0</v>
      </c>
      <c r="D398" s="93">
        <f>IF(A398&gt;=הלוואות!$D$5,IF(מרכז!A398&lt;=הלוואות!$E$5,IF(DAY(מרכז!A398)=הלוואות!$F$5,הלוואות!$G$5,0),0),0)+IF(A398&gt;=הלוואות!$D$6,IF(מרכז!A398&lt;=הלוואות!$E$6,IF(DAY(מרכז!A398)=הלוואות!$F$6,הלוואות!$G$6,0),0),0)+IF(A398&gt;=הלוואות!$D$7,IF(מרכז!A398&lt;=הלוואות!$E$7,IF(DAY(מרכז!A398)=הלוואות!$F$7,הלוואות!$G$7,0),0),0)+IF(A398&gt;=הלוואות!$D$8,IF(מרכז!A398&lt;=הלוואות!$E$8,IF(DAY(מרכז!A398)=הלוואות!$F$8,הלוואות!$G$8,0),0),0)+IF(A398&gt;=הלוואות!$D$9,IF(מרכז!A398&lt;=הלוואות!$E$9,IF(DAY(מרכז!A398)=הלוואות!$F$9,הלוואות!$G$9,0),0),0)+IF(A398&gt;=הלוואות!$D$10,IF(מרכז!A398&lt;=הלוואות!$E$10,IF(DAY(מרכז!A398)=הלוואות!$F$10,הלוואות!$G$10,0),0),0)+IF(A398&gt;=הלוואות!$D$11,IF(מרכז!A398&lt;=הלוואות!$E$11,IF(DAY(מרכז!A398)=הלוואות!$F$11,הלוואות!$G$11,0),0),0)+IF(A398&gt;=הלוואות!$D$12,IF(מרכז!A398&lt;=הלוואות!$E$12,IF(DAY(מרכז!A398)=הלוואות!$F$12,הלוואות!$G$12,0),0),0)+IF(A398&gt;=הלוואות!$D$13,IF(מרכז!A398&lt;=הלוואות!$E$13,IF(DAY(מרכז!A398)=הלוואות!$F$13,הלוואות!$G$13,0),0),0)+IF(A398&gt;=הלוואות!$D$14,IF(מרכז!A398&lt;=הלוואות!$E$14,IF(DAY(מרכז!A398)=הלוואות!$F$14,הלוואות!$G$14,0),0),0)+IF(A398&gt;=הלוואות!$D$15,IF(מרכז!A398&lt;=הלוואות!$E$15,IF(DAY(מרכז!A398)=הלוואות!$F$15,הלוואות!$G$15,0),0),0)+IF(A398&gt;=הלוואות!$D$16,IF(מרכז!A398&lt;=הלוואות!$E$16,IF(DAY(מרכז!A398)=הלוואות!$F$16,הלוואות!$G$16,0),0),0)+IF(A398&gt;=הלוואות!$D$17,IF(מרכז!A398&lt;=הלוואות!$E$17,IF(DAY(מרכז!A398)=הלוואות!$F$17,הלוואות!$G$17,0),0),0)+IF(A398&gt;=הלוואות!$D$18,IF(מרכז!A398&lt;=הלוואות!$E$18,IF(DAY(מרכז!A398)=הלוואות!$F$18,הלוואות!$G$18,0),0),0)+IF(A398&gt;=הלוואות!$D$19,IF(מרכז!A398&lt;=הלוואות!$E$19,IF(DAY(מרכז!A398)=הלוואות!$F$19,הלוואות!$G$19,0),0),0)+IF(A398&gt;=הלוואות!$D$20,IF(מרכז!A398&lt;=הלוואות!$E$20,IF(DAY(מרכז!A398)=הלוואות!$F$20,הלוואות!$G$20,0),0),0)+IF(A398&gt;=הלוואות!$D$21,IF(מרכז!A398&lt;=הלוואות!$E$21,IF(DAY(מרכז!A398)=הלוואות!$F$21,הלוואות!$G$21,0),0),0)+IF(A398&gt;=הלוואות!$D$22,IF(מרכז!A398&lt;=הלוואות!$E$22,IF(DAY(מרכז!A398)=הלוואות!$F$22,הלוואות!$G$22,0),0),0)+IF(A398&gt;=הלוואות!$D$23,IF(מרכז!A398&lt;=הלוואות!$E$23,IF(DAY(מרכז!A398)=הלוואות!$F$23,הלוואות!$G$23,0),0),0)+IF(A398&gt;=הלוואות!$D$24,IF(מרכז!A398&lt;=הלוואות!$E$24,IF(DAY(מרכז!A398)=הלוואות!$F$24,הלוואות!$G$24,0),0),0)+IF(A398&gt;=הלוואות!$D$25,IF(מרכז!A398&lt;=הלוואות!$E$25,IF(DAY(מרכז!A398)=הלוואות!$F$25,הלוואות!$G$25,0),0),0)+IF(A398&gt;=הלוואות!$D$26,IF(מרכז!A398&lt;=הלוואות!$E$26,IF(DAY(מרכז!A398)=הלוואות!$F$26,הלוואות!$G$26,0),0),0)+IF(A398&gt;=הלוואות!$D$27,IF(מרכז!A398&lt;=הלוואות!$E$27,IF(DAY(מרכז!A398)=הלוואות!$F$27,הלוואות!$G$27,0),0),0)+IF(A398&gt;=הלוואות!$D$28,IF(מרכז!A398&lt;=הלוואות!$E$28,IF(DAY(מרכז!A398)=הלוואות!$F$28,הלוואות!$G$28,0),0),0)+IF(A398&gt;=הלוואות!$D$29,IF(מרכז!A398&lt;=הלוואות!$E$29,IF(DAY(מרכז!A398)=הלוואות!$F$29,הלוואות!$G$29,0),0),0)+IF(A398&gt;=הלוואות!$D$30,IF(מרכז!A398&lt;=הלוואות!$E$30,IF(DAY(מרכז!A398)=הלוואות!$F$30,הלוואות!$G$30,0),0),0)+IF(A398&gt;=הלוואות!$D$31,IF(מרכז!A398&lt;=הלוואות!$E$31,IF(DAY(מרכז!A398)=הלוואות!$F$31,הלוואות!$G$31,0),0),0)+IF(A398&gt;=הלוואות!$D$32,IF(מרכז!A398&lt;=הלוואות!$E$32,IF(DAY(מרכז!A398)=הלוואות!$F$32,הלוואות!$G$32,0),0),0)+IF(A398&gt;=הלוואות!$D$33,IF(מרכז!A398&lt;=הלוואות!$E$33,IF(DAY(מרכז!A398)=הלוואות!$F$33,הלוואות!$G$33,0),0),0)+IF(A398&gt;=הלוואות!$D$34,IF(מרכז!A398&lt;=הלוואות!$E$34,IF(DAY(מרכז!A398)=הלוואות!$F$34,הלוואות!$G$34,0),0),0)</f>
        <v>0</v>
      </c>
      <c r="E398" s="93">
        <f>SUMIF(הלוואות!$D$46:$D$65,מרכז!A398,הלוואות!$E$46:$E$65)</f>
        <v>0</v>
      </c>
      <c r="F398" s="93">
        <f>SUMIF(נכנסים!$A$5:$A$5890,מרכז!A398,נכנסים!$B$5:$B$5890)</f>
        <v>0</v>
      </c>
      <c r="G398" s="94"/>
      <c r="H398" s="94"/>
      <c r="I398" s="94"/>
      <c r="J398" s="99">
        <f t="shared" si="6"/>
        <v>50000</v>
      </c>
    </row>
    <row r="399" spans="1:10">
      <c r="A399" s="153">
        <v>46052</v>
      </c>
      <c r="B399" s="93">
        <f>SUMIF(יוצאים!$A$5:$A$5835,מרכז!A399,יוצאים!$D$5:$D$5835)</f>
        <v>0</v>
      </c>
      <c r="C399" s="93">
        <f>HLOOKUP(DAY($A399),'טב.הו"ק'!$G$4:$AK$162,'טב.הו"ק'!$A$162+2,FALSE)</f>
        <v>0</v>
      </c>
      <c r="D399" s="93">
        <f>IF(A399&gt;=הלוואות!$D$5,IF(מרכז!A399&lt;=הלוואות!$E$5,IF(DAY(מרכז!A399)=הלוואות!$F$5,הלוואות!$G$5,0),0),0)+IF(A399&gt;=הלוואות!$D$6,IF(מרכז!A399&lt;=הלוואות!$E$6,IF(DAY(מרכז!A399)=הלוואות!$F$6,הלוואות!$G$6,0),0),0)+IF(A399&gt;=הלוואות!$D$7,IF(מרכז!A399&lt;=הלוואות!$E$7,IF(DAY(מרכז!A399)=הלוואות!$F$7,הלוואות!$G$7,0),0),0)+IF(A399&gt;=הלוואות!$D$8,IF(מרכז!A399&lt;=הלוואות!$E$8,IF(DAY(מרכז!A399)=הלוואות!$F$8,הלוואות!$G$8,0),0),0)+IF(A399&gt;=הלוואות!$D$9,IF(מרכז!A399&lt;=הלוואות!$E$9,IF(DAY(מרכז!A399)=הלוואות!$F$9,הלוואות!$G$9,0),0),0)+IF(A399&gt;=הלוואות!$D$10,IF(מרכז!A399&lt;=הלוואות!$E$10,IF(DAY(מרכז!A399)=הלוואות!$F$10,הלוואות!$G$10,0),0),0)+IF(A399&gt;=הלוואות!$D$11,IF(מרכז!A399&lt;=הלוואות!$E$11,IF(DAY(מרכז!A399)=הלוואות!$F$11,הלוואות!$G$11,0),0),0)+IF(A399&gt;=הלוואות!$D$12,IF(מרכז!A399&lt;=הלוואות!$E$12,IF(DAY(מרכז!A399)=הלוואות!$F$12,הלוואות!$G$12,0),0),0)+IF(A399&gt;=הלוואות!$D$13,IF(מרכז!A399&lt;=הלוואות!$E$13,IF(DAY(מרכז!A399)=הלוואות!$F$13,הלוואות!$G$13,0),0),0)+IF(A399&gt;=הלוואות!$D$14,IF(מרכז!A399&lt;=הלוואות!$E$14,IF(DAY(מרכז!A399)=הלוואות!$F$14,הלוואות!$G$14,0),0),0)+IF(A399&gt;=הלוואות!$D$15,IF(מרכז!A399&lt;=הלוואות!$E$15,IF(DAY(מרכז!A399)=הלוואות!$F$15,הלוואות!$G$15,0),0),0)+IF(A399&gt;=הלוואות!$D$16,IF(מרכז!A399&lt;=הלוואות!$E$16,IF(DAY(מרכז!A399)=הלוואות!$F$16,הלוואות!$G$16,0),0),0)+IF(A399&gt;=הלוואות!$D$17,IF(מרכז!A399&lt;=הלוואות!$E$17,IF(DAY(מרכז!A399)=הלוואות!$F$17,הלוואות!$G$17,0),0),0)+IF(A399&gt;=הלוואות!$D$18,IF(מרכז!A399&lt;=הלוואות!$E$18,IF(DAY(מרכז!A399)=הלוואות!$F$18,הלוואות!$G$18,0),0),0)+IF(A399&gt;=הלוואות!$D$19,IF(מרכז!A399&lt;=הלוואות!$E$19,IF(DAY(מרכז!A399)=הלוואות!$F$19,הלוואות!$G$19,0),0),0)+IF(A399&gt;=הלוואות!$D$20,IF(מרכז!A399&lt;=הלוואות!$E$20,IF(DAY(מרכז!A399)=הלוואות!$F$20,הלוואות!$G$20,0),0),0)+IF(A399&gt;=הלוואות!$D$21,IF(מרכז!A399&lt;=הלוואות!$E$21,IF(DAY(מרכז!A399)=הלוואות!$F$21,הלוואות!$G$21,0),0),0)+IF(A399&gt;=הלוואות!$D$22,IF(מרכז!A399&lt;=הלוואות!$E$22,IF(DAY(מרכז!A399)=הלוואות!$F$22,הלוואות!$G$22,0),0),0)+IF(A399&gt;=הלוואות!$D$23,IF(מרכז!A399&lt;=הלוואות!$E$23,IF(DAY(מרכז!A399)=הלוואות!$F$23,הלוואות!$G$23,0),0),0)+IF(A399&gt;=הלוואות!$D$24,IF(מרכז!A399&lt;=הלוואות!$E$24,IF(DAY(מרכז!A399)=הלוואות!$F$24,הלוואות!$G$24,0),0),0)+IF(A399&gt;=הלוואות!$D$25,IF(מרכז!A399&lt;=הלוואות!$E$25,IF(DAY(מרכז!A399)=הלוואות!$F$25,הלוואות!$G$25,0),0),0)+IF(A399&gt;=הלוואות!$D$26,IF(מרכז!A399&lt;=הלוואות!$E$26,IF(DAY(מרכז!A399)=הלוואות!$F$26,הלוואות!$G$26,0),0),0)+IF(A399&gt;=הלוואות!$D$27,IF(מרכז!A399&lt;=הלוואות!$E$27,IF(DAY(מרכז!A399)=הלוואות!$F$27,הלוואות!$G$27,0),0),0)+IF(A399&gt;=הלוואות!$D$28,IF(מרכז!A399&lt;=הלוואות!$E$28,IF(DAY(מרכז!A399)=הלוואות!$F$28,הלוואות!$G$28,0),0),0)+IF(A399&gt;=הלוואות!$D$29,IF(מרכז!A399&lt;=הלוואות!$E$29,IF(DAY(מרכז!A399)=הלוואות!$F$29,הלוואות!$G$29,0),0),0)+IF(A399&gt;=הלוואות!$D$30,IF(מרכז!A399&lt;=הלוואות!$E$30,IF(DAY(מרכז!A399)=הלוואות!$F$30,הלוואות!$G$30,0),0),0)+IF(A399&gt;=הלוואות!$D$31,IF(מרכז!A399&lt;=הלוואות!$E$31,IF(DAY(מרכז!A399)=הלוואות!$F$31,הלוואות!$G$31,0),0),0)+IF(A399&gt;=הלוואות!$D$32,IF(מרכז!A399&lt;=הלוואות!$E$32,IF(DAY(מרכז!A399)=הלוואות!$F$32,הלוואות!$G$32,0),0),0)+IF(A399&gt;=הלוואות!$D$33,IF(מרכז!A399&lt;=הלוואות!$E$33,IF(DAY(מרכז!A399)=הלוואות!$F$33,הלוואות!$G$33,0),0),0)+IF(A399&gt;=הלוואות!$D$34,IF(מרכז!A399&lt;=הלוואות!$E$34,IF(DAY(מרכז!A399)=הלוואות!$F$34,הלוואות!$G$34,0),0),0)</f>
        <v>0</v>
      </c>
      <c r="E399" s="93">
        <f>SUMIF(הלוואות!$D$46:$D$65,מרכז!A399,הלוואות!$E$46:$E$65)</f>
        <v>0</v>
      </c>
      <c r="F399" s="93">
        <f>SUMIF(נכנסים!$A$5:$A$5890,מרכז!A399,נכנסים!$B$5:$B$5890)</f>
        <v>0</v>
      </c>
      <c r="G399" s="94"/>
      <c r="H399" s="94"/>
      <c r="I399" s="94"/>
      <c r="J399" s="99">
        <f t="shared" si="6"/>
        <v>50000</v>
      </c>
    </row>
    <row r="400" spans="1:10">
      <c r="A400" s="153">
        <v>46053</v>
      </c>
      <c r="B400" s="93">
        <f>SUMIF(יוצאים!$A$5:$A$5835,מרכז!A400,יוצאים!$D$5:$D$5835)</f>
        <v>0</v>
      </c>
      <c r="C400" s="93">
        <f>HLOOKUP(DAY($A400),'טב.הו"ק'!$G$4:$AK$162,'טב.הו"ק'!$A$162+2,FALSE)</f>
        <v>0</v>
      </c>
      <c r="D400" s="93">
        <f>IF(A400&gt;=הלוואות!$D$5,IF(מרכז!A400&lt;=הלוואות!$E$5,IF(DAY(מרכז!A400)=הלוואות!$F$5,הלוואות!$G$5,0),0),0)+IF(A400&gt;=הלוואות!$D$6,IF(מרכז!A400&lt;=הלוואות!$E$6,IF(DAY(מרכז!A400)=הלוואות!$F$6,הלוואות!$G$6,0),0),0)+IF(A400&gt;=הלוואות!$D$7,IF(מרכז!A400&lt;=הלוואות!$E$7,IF(DAY(מרכז!A400)=הלוואות!$F$7,הלוואות!$G$7,0),0),0)+IF(A400&gt;=הלוואות!$D$8,IF(מרכז!A400&lt;=הלוואות!$E$8,IF(DAY(מרכז!A400)=הלוואות!$F$8,הלוואות!$G$8,0),0),0)+IF(A400&gt;=הלוואות!$D$9,IF(מרכז!A400&lt;=הלוואות!$E$9,IF(DAY(מרכז!A400)=הלוואות!$F$9,הלוואות!$G$9,0),0),0)+IF(A400&gt;=הלוואות!$D$10,IF(מרכז!A400&lt;=הלוואות!$E$10,IF(DAY(מרכז!A400)=הלוואות!$F$10,הלוואות!$G$10,0),0),0)+IF(A400&gt;=הלוואות!$D$11,IF(מרכז!A400&lt;=הלוואות!$E$11,IF(DAY(מרכז!A400)=הלוואות!$F$11,הלוואות!$G$11,0),0),0)+IF(A400&gt;=הלוואות!$D$12,IF(מרכז!A400&lt;=הלוואות!$E$12,IF(DAY(מרכז!A400)=הלוואות!$F$12,הלוואות!$G$12,0),0),0)+IF(A400&gt;=הלוואות!$D$13,IF(מרכז!A400&lt;=הלוואות!$E$13,IF(DAY(מרכז!A400)=הלוואות!$F$13,הלוואות!$G$13,0),0),0)+IF(A400&gt;=הלוואות!$D$14,IF(מרכז!A400&lt;=הלוואות!$E$14,IF(DAY(מרכז!A400)=הלוואות!$F$14,הלוואות!$G$14,0),0),0)+IF(A400&gt;=הלוואות!$D$15,IF(מרכז!A400&lt;=הלוואות!$E$15,IF(DAY(מרכז!A400)=הלוואות!$F$15,הלוואות!$G$15,0),0),0)+IF(A400&gt;=הלוואות!$D$16,IF(מרכז!A400&lt;=הלוואות!$E$16,IF(DAY(מרכז!A400)=הלוואות!$F$16,הלוואות!$G$16,0),0),0)+IF(A400&gt;=הלוואות!$D$17,IF(מרכז!A400&lt;=הלוואות!$E$17,IF(DAY(מרכז!A400)=הלוואות!$F$17,הלוואות!$G$17,0),0),0)+IF(A400&gt;=הלוואות!$D$18,IF(מרכז!A400&lt;=הלוואות!$E$18,IF(DAY(מרכז!A400)=הלוואות!$F$18,הלוואות!$G$18,0),0),0)+IF(A400&gt;=הלוואות!$D$19,IF(מרכז!A400&lt;=הלוואות!$E$19,IF(DAY(מרכז!A400)=הלוואות!$F$19,הלוואות!$G$19,0),0),0)+IF(A400&gt;=הלוואות!$D$20,IF(מרכז!A400&lt;=הלוואות!$E$20,IF(DAY(מרכז!A400)=הלוואות!$F$20,הלוואות!$G$20,0),0),0)+IF(A400&gt;=הלוואות!$D$21,IF(מרכז!A400&lt;=הלוואות!$E$21,IF(DAY(מרכז!A400)=הלוואות!$F$21,הלוואות!$G$21,0),0),0)+IF(A400&gt;=הלוואות!$D$22,IF(מרכז!A400&lt;=הלוואות!$E$22,IF(DAY(מרכז!A400)=הלוואות!$F$22,הלוואות!$G$22,0),0),0)+IF(A400&gt;=הלוואות!$D$23,IF(מרכז!A400&lt;=הלוואות!$E$23,IF(DAY(מרכז!A400)=הלוואות!$F$23,הלוואות!$G$23,0),0),0)+IF(A400&gt;=הלוואות!$D$24,IF(מרכז!A400&lt;=הלוואות!$E$24,IF(DAY(מרכז!A400)=הלוואות!$F$24,הלוואות!$G$24,0),0),0)+IF(A400&gt;=הלוואות!$D$25,IF(מרכז!A400&lt;=הלוואות!$E$25,IF(DAY(מרכז!A400)=הלוואות!$F$25,הלוואות!$G$25,0),0),0)+IF(A400&gt;=הלוואות!$D$26,IF(מרכז!A400&lt;=הלוואות!$E$26,IF(DAY(מרכז!A400)=הלוואות!$F$26,הלוואות!$G$26,0),0),0)+IF(A400&gt;=הלוואות!$D$27,IF(מרכז!A400&lt;=הלוואות!$E$27,IF(DAY(מרכז!A400)=הלוואות!$F$27,הלוואות!$G$27,0),0),0)+IF(A400&gt;=הלוואות!$D$28,IF(מרכז!A400&lt;=הלוואות!$E$28,IF(DAY(מרכז!A400)=הלוואות!$F$28,הלוואות!$G$28,0),0),0)+IF(A400&gt;=הלוואות!$D$29,IF(מרכז!A400&lt;=הלוואות!$E$29,IF(DAY(מרכז!A400)=הלוואות!$F$29,הלוואות!$G$29,0),0),0)+IF(A400&gt;=הלוואות!$D$30,IF(מרכז!A400&lt;=הלוואות!$E$30,IF(DAY(מרכז!A400)=הלוואות!$F$30,הלוואות!$G$30,0),0),0)+IF(A400&gt;=הלוואות!$D$31,IF(מרכז!A400&lt;=הלוואות!$E$31,IF(DAY(מרכז!A400)=הלוואות!$F$31,הלוואות!$G$31,0),0),0)+IF(A400&gt;=הלוואות!$D$32,IF(מרכז!A400&lt;=הלוואות!$E$32,IF(DAY(מרכז!A400)=הלוואות!$F$32,הלוואות!$G$32,0),0),0)+IF(A400&gt;=הלוואות!$D$33,IF(מרכז!A400&lt;=הלוואות!$E$33,IF(DAY(מרכז!A400)=הלוואות!$F$33,הלוואות!$G$33,0),0),0)+IF(A400&gt;=הלוואות!$D$34,IF(מרכז!A400&lt;=הלוואות!$E$34,IF(DAY(מרכז!A400)=הלוואות!$F$34,הלוואות!$G$34,0),0),0)</f>
        <v>0</v>
      </c>
      <c r="E400" s="93">
        <f>SUMIF(הלוואות!$D$46:$D$65,מרכז!A400,הלוואות!$E$46:$E$65)</f>
        <v>0</v>
      </c>
      <c r="F400" s="93">
        <f>SUMIF(נכנסים!$A$5:$A$5890,מרכז!A400,נכנסים!$B$5:$B$5890)</f>
        <v>0</v>
      </c>
      <c r="G400" s="94"/>
      <c r="H400" s="94"/>
      <c r="I400" s="94"/>
      <c r="J400" s="99">
        <f t="shared" si="6"/>
        <v>50000</v>
      </c>
    </row>
    <row r="401" spans="1:10">
      <c r="A401" s="153">
        <v>46054</v>
      </c>
      <c r="B401" s="93">
        <f>SUMIF(יוצאים!$A$5:$A$5835,מרכז!A401,יוצאים!$D$5:$D$5835)</f>
        <v>0</v>
      </c>
      <c r="C401" s="93">
        <f>HLOOKUP(DAY($A401),'טב.הו"ק'!$G$4:$AK$162,'טב.הו"ק'!$A$162+2,FALSE)</f>
        <v>0</v>
      </c>
      <c r="D401" s="93">
        <f>IF(A401&gt;=הלוואות!$D$5,IF(מרכז!A401&lt;=הלוואות!$E$5,IF(DAY(מרכז!A401)=הלוואות!$F$5,הלוואות!$G$5,0),0),0)+IF(A401&gt;=הלוואות!$D$6,IF(מרכז!A401&lt;=הלוואות!$E$6,IF(DAY(מרכז!A401)=הלוואות!$F$6,הלוואות!$G$6,0),0),0)+IF(A401&gt;=הלוואות!$D$7,IF(מרכז!A401&lt;=הלוואות!$E$7,IF(DAY(מרכז!A401)=הלוואות!$F$7,הלוואות!$G$7,0),0),0)+IF(A401&gt;=הלוואות!$D$8,IF(מרכז!A401&lt;=הלוואות!$E$8,IF(DAY(מרכז!A401)=הלוואות!$F$8,הלוואות!$G$8,0),0),0)+IF(A401&gt;=הלוואות!$D$9,IF(מרכז!A401&lt;=הלוואות!$E$9,IF(DAY(מרכז!A401)=הלוואות!$F$9,הלוואות!$G$9,0),0),0)+IF(A401&gt;=הלוואות!$D$10,IF(מרכז!A401&lt;=הלוואות!$E$10,IF(DAY(מרכז!A401)=הלוואות!$F$10,הלוואות!$G$10,0),0),0)+IF(A401&gt;=הלוואות!$D$11,IF(מרכז!A401&lt;=הלוואות!$E$11,IF(DAY(מרכז!A401)=הלוואות!$F$11,הלוואות!$G$11,0),0),0)+IF(A401&gt;=הלוואות!$D$12,IF(מרכז!A401&lt;=הלוואות!$E$12,IF(DAY(מרכז!A401)=הלוואות!$F$12,הלוואות!$G$12,0),0),0)+IF(A401&gt;=הלוואות!$D$13,IF(מרכז!A401&lt;=הלוואות!$E$13,IF(DAY(מרכז!A401)=הלוואות!$F$13,הלוואות!$G$13,0),0),0)+IF(A401&gt;=הלוואות!$D$14,IF(מרכז!A401&lt;=הלוואות!$E$14,IF(DAY(מרכז!A401)=הלוואות!$F$14,הלוואות!$G$14,0),0),0)+IF(A401&gt;=הלוואות!$D$15,IF(מרכז!A401&lt;=הלוואות!$E$15,IF(DAY(מרכז!A401)=הלוואות!$F$15,הלוואות!$G$15,0),0),0)+IF(A401&gt;=הלוואות!$D$16,IF(מרכז!A401&lt;=הלוואות!$E$16,IF(DAY(מרכז!A401)=הלוואות!$F$16,הלוואות!$G$16,0),0),0)+IF(A401&gt;=הלוואות!$D$17,IF(מרכז!A401&lt;=הלוואות!$E$17,IF(DAY(מרכז!A401)=הלוואות!$F$17,הלוואות!$G$17,0),0),0)+IF(A401&gt;=הלוואות!$D$18,IF(מרכז!A401&lt;=הלוואות!$E$18,IF(DAY(מרכז!A401)=הלוואות!$F$18,הלוואות!$G$18,0),0),0)+IF(A401&gt;=הלוואות!$D$19,IF(מרכז!A401&lt;=הלוואות!$E$19,IF(DAY(מרכז!A401)=הלוואות!$F$19,הלוואות!$G$19,0),0),0)+IF(A401&gt;=הלוואות!$D$20,IF(מרכז!A401&lt;=הלוואות!$E$20,IF(DAY(מרכז!A401)=הלוואות!$F$20,הלוואות!$G$20,0),0),0)+IF(A401&gt;=הלוואות!$D$21,IF(מרכז!A401&lt;=הלוואות!$E$21,IF(DAY(מרכז!A401)=הלוואות!$F$21,הלוואות!$G$21,0),0),0)+IF(A401&gt;=הלוואות!$D$22,IF(מרכז!A401&lt;=הלוואות!$E$22,IF(DAY(מרכז!A401)=הלוואות!$F$22,הלוואות!$G$22,0),0),0)+IF(A401&gt;=הלוואות!$D$23,IF(מרכז!A401&lt;=הלוואות!$E$23,IF(DAY(מרכז!A401)=הלוואות!$F$23,הלוואות!$G$23,0),0),0)+IF(A401&gt;=הלוואות!$D$24,IF(מרכז!A401&lt;=הלוואות!$E$24,IF(DAY(מרכז!A401)=הלוואות!$F$24,הלוואות!$G$24,0),0),0)+IF(A401&gt;=הלוואות!$D$25,IF(מרכז!A401&lt;=הלוואות!$E$25,IF(DAY(מרכז!A401)=הלוואות!$F$25,הלוואות!$G$25,0),0),0)+IF(A401&gt;=הלוואות!$D$26,IF(מרכז!A401&lt;=הלוואות!$E$26,IF(DAY(מרכז!A401)=הלוואות!$F$26,הלוואות!$G$26,0),0),0)+IF(A401&gt;=הלוואות!$D$27,IF(מרכז!A401&lt;=הלוואות!$E$27,IF(DAY(מרכז!A401)=הלוואות!$F$27,הלוואות!$G$27,0),0),0)+IF(A401&gt;=הלוואות!$D$28,IF(מרכז!A401&lt;=הלוואות!$E$28,IF(DAY(מרכז!A401)=הלוואות!$F$28,הלוואות!$G$28,0),0),0)+IF(A401&gt;=הלוואות!$D$29,IF(מרכז!A401&lt;=הלוואות!$E$29,IF(DAY(מרכז!A401)=הלוואות!$F$29,הלוואות!$G$29,0),0),0)+IF(A401&gt;=הלוואות!$D$30,IF(מרכז!A401&lt;=הלוואות!$E$30,IF(DAY(מרכז!A401)=הלוואות!$F$30,הלוואות!$G$30,0),0),0)+IF(A401&gt;=הלוואות!$D$31,IF(מרכז!A401&lt;=הלוואות!$E$31,IF(DAY(מרכז!A401)=הלוואות!$F$31,הלוואות!$G$31,0),0),0)+IF(A401&gt;=הלוואות!$D$32,IF(מרכז!A401&lt;=הלוואות!$E$32,IF(DAY(מרכז!A401)=הלוואות!$F$32,הלוואות!$G$32,0),0),0)+IF(A401&gt;=הלוואות!$D$33,IF(מרכז!A401&lt;=הלוואות!$E$33,IF(DAY(מרכז!A401)=הלוואות!$F$33,הלוואות!$G$33,0),0),0)+IF(A401&gt;=הלוואות!$D$34,IF(מרכז!A401&lt;=הלוואות!$E$34,IF(DAY(מרכז!A401)=הלוואות!$F$34,הלוואות!$G$34,0),0),0)</f>
        <v>0</v>
      </c>
      <c r="E401" s="93">
        <f>SUMIF(הלוואות!$D$46:$D$65,מרכז!A401,הלוואות!$E$46:$E$65)</f>
        <v>0</v>
      </c>
      <c r="F401" s="93">
        <f>SUMIF(נכנסים!$A$5:$A$5890,מרכז!A401,נכנסים!$B$5:$B$5890)</f>
        <v>0</v>
      </c>
      <c r="G401" s="94"/>
      <c r="H401" s="94"/>
      <c r="I401" s="94"/>
      <c r="J401" s="99">
        <f t="shared" si="6"/>
        <v>50000</v>
      </c>
    </row>
    <row r="402" spans="1:10">
      <c r="A402" s="153">
        <v>46055</v>
      </c>
      <c r="B402" s="93">
        <f>SUMIF(יוצאים!$A$5:$A$5835,מרכז!A402,יוצאים!$D$5:$D$5835)</f>
        <v>0</v>
      </c>
      <c r="C402" s="93">
        <f>HLOOKUP(DAY($A402),'טב.הו"ק'!$G$4:$AK$162,'טב.הו"ק'!$A$162+2,FALSE)</f>
        <v>0</v>
      </c>
      <c r="D402" s="93">
        <f>IF(A402&gt;=הלוואות!$D$5,IF(מרכז!A402&lt;=הלוואות!$E$5,IF(DAY(מרכז!A402)=הלוואות!$F$5,הלוואות!$G$5,0),0),0)+IF(A402&gt;=הלוואות!$D$6,IF(מרכז!A402&lt;=הלוואות!$E$6,IF(DAY(מרכז!A402)=הלוואות!$F$6,הלוואות!$G$6,0),0),0)+IF(A402&gt;=הלוואות!$D$7,IF(מרכז!A402&lt;=הלוואות!$E$7,IF(DAY(מרכז!A402)=הלוואות!$F$7,הלוואות!$G$7,0),0),0)+IF(A402&gt;=הלוואות!$D$8,IF(מרכז!A402&lt;=הלוואות!$E$8,IF(DAY(מרכז!A402)=הלוואות!$F$8,הלוואות!$G$8,0),0),0)+IF(A402&gt;=הלוואות!$D$9,IF(מרכז!A402&lt;=הלוואות!$E$9,IF(DAY(מרכז!A402)=הלוואות!$F$9,הלוואות!$G$9,0),0),0)+IF(A402&gt;=הלוואות!$D$10,IF(מרכז!A402&lt;=הלוואות!$E$10,IF(DAY(מרכז!A402)=הלוואות!$F$10,הלוואות!$G$10,0),0),0)+IF(A402&gt;=הלוואות!$D$11,IF(מרכז!A402&lt;=הלוואות!$E$11,IF(DAY(מרכז!A402)=הלוואות!$F$11,הלוואות!$G$11,0),0),0)+IF(A402&gt;=הלוואות!$D$12,IF(מרכז!A402&lt;=הלוואות!$E$12,IF(DAY(מרכז!A402)=הלוואות!$F$12,הלוואות!$G$12,0),0),0)+IF(A402&gt;=הלוואות!$D$13,IF(מרכז!A402&lt;=הלוואות!$E$13,IF(DAY(מרכז!A402)=הלוואות!$F$13,הלוואות!$G$13,0),0),0)+IF(A402&gt;=הלוואות!$D$14,IF(מרכז!A402&lt;=הלוואות!$E$14,IF(DAY(מרכז!A402)=הלוואות!$F$14,הלוואות!$G$14,0),0),0)+IF(A402&gt;=הלוואות!$D$15,IF(מרכז!A402&lt;=הלוואות!$E$15,IF(DAY(מרכז!A402)=הלוואות!$F$15,הלוואות!$G$15,0),0),0)+IF(A402&gt;=הלוואות!$D$16,IF(מרכז!A402&lt;=הלוואות!$E$16,IF(DAY(מרכז!A402)=הלוואות!$F$16,הלוואות!$G$16,0),0),0)+IF(A402&gt;=הלוואות!$D$17,IF(מרכז!A402&lt;=הלוואות!$E$17,IF(DAY(מרכז!A402)=הלוואות!$F$17,הלוואות!$G$17,0),0),0)+IF(A402&gt;=הלוואות!$D$18,IF(מרכז!A402&lt;=הלוואות!$E$18,IF(DAY(מרכז!A402)=הלוואות!$F$18,הלוואות!$G$18,0),0),0)+IF(A402&gt;=הלוואות!$D$19,IF(מרכז!A402&lt;=הלוואות!$E$19,IF(DAY(מרכז!A402)=הלוואות!$F$19,הלוואות!$G$19,0),0),0)+IF(A402&gt;=הלוואות!$D$20,IF(מרכז!A402&lt;=הלוואות!$E$20,IF(DAY(מרכז!A402)=הלוואות!$F$20,הלוואות!$G$20,0),0),0)+IF(A402&gt;=הלוואות!$D$21,IF(מרכז!A402&lt;=הלוואות!$E$21,IF(DAY(מרכז!A402)=הלוואות!$F$21,הלוואות!$G$21,0),0),0)+IF(A402&gt;=הלוואות!$D$22,IF(מרכז!A402&lt;=הלוואות!$E$22,IF(DAY(מרכז!A402)=הלוואות!$F$22,הלוואות!$G$22,0),0),0)+IF(A402&gt;=הלוואות!$D$23,IF(מרכז!A402&lt;=הלוואות!$E$23,IF(DAY(מרכז!A402)=הלוואות!$F$23,הלוואות!$G$23,0),0),0)+IF(A402&gt;=הלוואות!$D$24,IF(מרכז!A402&lt;=הלוואות!$E$24,IF(DAY(מרכז!A402)=הלוואות!$F$24,הלוואות!$G$24,0),0),0)+IF(A402&gt;=הלוואות!$D$25,IF(מרכז!A402&lt;=הלוואות!$E$25,IF(DAY(מרכז!A402)=הלוואות!$F$25,הלוואות!$G$25,0),0),0)+IF(A402&gt;=הלוואות!$D$26,IF(מרכז!A402&lt;=הלוואות!$E$26,IF(DAY(מרכז!A402)=הלוואות!$F$26,הלוואות!$G$26,0),0),0)+IF(A402&gt;=הלוואות!$D$27,IF(מרכז!A402&lt;=הלוואות!$E$27,IF(DAY(מרכז!A402)=הלוואות!$F$27,הלוואות!$G$27,0),0),0)+IF(A402&gt;=הלוואות!$D$28,IF(מרכז!A402&lt;=הלוואות!$E$28,IF(DAY(מרכז!A402)=הלוואות!$F$28,הלוואות!$G$28,0),0),0)+IF(A402&gt;=הלוואות!$D$29,IF(מרכז!A402&lt;=הלוואות!$E$29,IF(DAY(מרכז!A402)=הלוואות!$F$29,הלוואות!$G$29,0),0),0)+IF(A402&gt;=הלוואות!$D$30,IF(מרכז!A402&lt;=הלוואות!$E$30,IF(DAY(מרכז!A402)=הלוואות!$F$30,הלוואות!$G$30,0),0),0)+IF(A402&gt;=הלוואות!$D$31,IF(מרכז!A402&lt;=הלוואות!$E$31,IF(DAY(מרכז!A402)=הלוואות!$F$31,הלוואות!$G$31,0),0),0)+IF(A402&gt;=הלוואות!$D$32,IF(מרכז!A402&lt;=הלוואות!$E$32,IF(DAY(מרכז!A402)=הלוואות!$F$32,הלוואות!$G$32,0),0),0)+IF(A402&gt;=הלוואות!$D$33,IF(מרכז!A402&lt;=הלוואות!$E$33,IF(DAY(מרכז!A402)=הלוואות!$F$33,הלוואות!$G$33,0),0),0)+IF(A402&gt;=הלוואות!$D$34,IF(מרכז!A402&lt;=הלוואות!$E$34,IF(DAY(מרכז!A402)=הלוואות!$F$34,הלוואות!$G$34,0),0),0)</f>
        <v>0</v>
      </c>
      <c r="E402" s="93">
        <f>SUMIF(הלוואות!$D$46:$D$65,מרכז!A402,הלוואות!$E$46:$E$65)</f>
        <v>0</v>
      </c>
      <c r="F402" s="93">
        <f>SUMIF(נכנסים!$A$5:$A$5890,מרכז!A402,נכנסים!$B$5:$B$5890)</f>
        <v>0</v>
      </c>
      <c r="G402" s="94"/>
      <c r="H402" s="94"/>
      <c r="I402" s="94"/>
      <c r="J402" s="99">
        <f t="shared" si="6"/>
        <v>50000</v>
      </c>
    </row>
    <row r="403" spans="1:10">
      <c r="A403" s="153">
        <v>46056</v>
      </c>
      <c r="B403" s="93">
        <f>SUMIF(יוצאים!$A$5:$A$5835,מרכז!A403,יוצאים!$D$5:$D$5835)</f>
        <v>0</v>
      </c>
      <c r="C403" s="93">
        <f>HLOOKUP(DAY($A403),'טב.הו"ק'!$G$4:$AK$162,'טב.הו"ק'!$A$162+2,FALSE)</f>
        <v>0</v>
      </c>
      <c r="D403" s="93">
        <f>IF(A403&gt;=הלוואות!$D$5,IF(מרכז!A403&lt;=הלוואות!$E$5,IF(DAY(מרכז!A403)=הלוואות!$F$5,הלוואות!$G$5,0),0),0)+IF(A403&gt;=הלוואות!$D$6,IF(מרכז!A403&lt;=הלוואות!$E$6,IF(DAY(מרכז!A403)=הלוואות!$F$6,הלוואות!$G$6,0),0),0)+IF(A403&gt;=הלוואות!$D$7,IF(מרכז!A403&lt;=הלוואות!$E$7,IF(DAY(מרכז!A403)=הלוואות!$F$7,הלוואות!$G$7,0),0),0)+IF(A403&gt;=הלוואות!$D$8,IF(מרכז!A403&lt;=הלוואות!$E$8,IF(DAY(מרכז!A403)=הלוואות!$F$8,הלוואות!$G$8,0),0),0)+IF(A403&gt;=הלוואות!$D$9,IF(מרכז!A403&lt;=הלוואות!$E$9,IF(DAY(מרכז!A403)=הלוואות!$F$9,הלוואות!$G$9,0),0),0)+IF(A403&gt;=הלוואות!$D$10,IF(מרכז!A403&lt;=הלוואות!$E$10,IF(DAY(מרכז!A403)=הלוואות!$F$10,הלוואות!$G$10,0),0),0)+IF(A403&gt;=הלוואות!$D$11,IF(מרכז!A403&lt;=הלוואות!$E$11,IF(DAY(מרכז!A403)=הלוואות!$F$11,הלוואות!$G$11,0),0),0)+IF(A403&gt;=הלוואות!$D$12,IF(מרכז!A403&lt;=הלוואות!$E$12,IF(DAY(מרכז!A403)=הלוואות!$F$12,הלוואות!$G$12,0),0),0)+IF(A403&gt;=הלוואות!$D$13,IF(מרכז!A403&lt;=הלוואות!$E$13,IF(DAY(מרכז!A403)=הלוואות!$F$13,הלוואות!$G$13,0),0),0)+IF(A403&gt;=הלוואות!$D$14,IF(מרכז!A403&lt;=הלוואות!$E$14,IF(DAY(מרכז!A403)=הלוואות!$F$14,הלוואות!$G$14,0),0),0)+IF(A403&gt;=הלוואות!$D$15,IF(מרכז!A403&lt;=הלוואות!$E$15,IF(DAY(מרכז!A403)=הלוואות!$F$15,הלוואות!$G$15,0),0),0)+IF(A403&gt;=הלוואות!$D$16,IF(מרכז!A403&lt;=הלוואות!$E$16,IF(DAY(מרכז!A403)=הלוואות!$F$16,הלוואות!$G$16,0),0),0)+IF(A403&gt;=הלוואות!$D$17,IF(מרכז!A403&lt;=הלוואות!$E$17,IF(DAY(מרכז!A403)=הלוואות!$F$17,הלוואות!$G$17,0),0),0)+IF(A403&gt;=הלוואות!$D$18,IF(מרכז!A403&lt;=הלוואות!$E$18,IF(DAY(מרכז!A403)=הלוואות!$F$18,הלוואות!$G$18,0),0),0)+IF(A403&gt;=הלוואות!$D$19,IF(מרכז!A403&lt;=הלוואות!$E$19,IF(DAY(מרכז!A403)=הלוואות!$F$19,הלוואות!$G$19,0),0),0)+IF(A403&gt;=הלוואות!$D$20,IF(מרכז!A403&lt;=הלוואות!$E$20,IF(DAY(מרכז!A403)=הלוואות!$F$20,הלוואות!$G$20,0),0),0)+IF(A403&gt;=הלוואות!$D$21,IF(מרכז!A403&lt;=הלוואות!$E$21,IF(DAY(מרכז!A403)=הלוואות!$F$21,הלוואות!$G$21,0),0),0)+IF(A403&gt;=הלוואות!$D$22,IF(מרכז!A403&lt;=הלוואות!$E$22,IF(DAY(מרכז!A403)=הלוואות!$F$22,הלוואות!$G$22,0),0),0)+IF(A403&gt;=הלוואות!$D$23,IF(מרכז!A403&lt;=הלוואות!$E$23,IF(DAY(מרכז!A403)=הלוואות!$F$23,הלוואות!$G$23,0),0),0)+IF(A403&gt;=הלוואות!$D$24,IF(מרכז!A403&lt;=הלוואות!$E$24,IF(DAY(מרכז!A403)=הלוואות!$F$24,הלוואות!$G$24,0),0),0)+IF(A403&gt;=הלוואות!$D$25,IF(מרכז!A403&lt;=הלוואות!$E$25,IF(DAY(מרכז!A403)=הלוואות!$F$25,הלוואות!$G$25,0),0),0)+IF(A403&gt;=הלוואות!$D$26,IF(מרכז!A403&lt;=הלוואות!$E$26,IF(DAY(מרכז!A403)=הלוואות!$F$26,הלוואות!$G$26,0),0),0)+IF(A403&gt;=הלוואות!$D$27,IF(מרכז!A403&lt;=הלוואות!$E$27,IF(DAY(מרכז!A403)=הלוואות!$F$27,הלוואות!$G$27,0),0),0)+IF(A403&gt;=הלוואות!$D$28,IF(מרכז!A403&lt;=הלוואות!$E$28,IF(DAY(מרכז!A403)=הלוואות!$F$28,הלוואות!$G$28,0),0),0)+IF(A403&gt;=הלוואות!$D$29,IF(מרכז!A403&lt;=הלוואות!$E$29,IF(DAY(מרכז!A403)=הלוואות!$F$29,הלוואות!$G$29,0),0),0)+IF(A403&gt;=הלוואות!$D$30,IF(מרכז!A403&lt;=הלוואות!$E$30,IF(DAY(מרכז!A403)=הלוואות!$F$30,הלוואות!$G$30,0),0),0)+IF(A403&gt;=הלוואות!$D$31,IF(מרכז!A403&lt;=הלוואות!$E$31,IF(DAY(מרכז!A403)=הלוואות!$F$31,הלוואות!$G$31,0),0),0)+IF(A403&gt;=הלוואות!$D$32,IF(מרכז!A403&lt;=הלוואות!$E$32,IF(DAY(מרכז!A403)=הלוואות!$F$32,הלוואות!$G$32,0),0),0)+IF(A403&gt;=הלוואות!$D$33,IF(מרכז!A403&lt;=הלוואות!$E$33,IF(DAY(מרכז!A403)=הלוואות!$F$33,הלוואות!$G$33,0),0),0)+IF(A403&gt;=הלוואות!$D$34,IF(מרכז!A403&lt;=הלוואות!$E$34,IF(DAY(מרכז!A403)=הלוואות!$F$34,הלוואות!$G$34,0),0),0)</f>
        <v>0</v>
      </c>
      <c r="E403" s="93">
        <f>SUMIF(הלוואות!$D$46:$D$65,מרכז!A403,הלוואות!$E$46:$E$65)</f>
        <v>0</v>
      </c>
      <c r="F403" s="93">
        <f>SUMIF(נכנסים!$A$5:$A$5890,מרכז!A403,נכנסים!$B$5:$B$5890)</f>
        <v>0</v>
      </c>
      <c r="G403" s="94"/>
      <c r="H403" s="94"/>
      <c r="I403" s="94"/>
      <c r="J403" s="99">
        <f t="shared" si="6"/>
        <v>50000</v>
      </c>
    </row>
    <row r="404" spans="1:10">
      <c r="A404" s="153">
        <v>46057</v>
      </c>
      <c r="B404" s="93">
        <f>SUMIF(יוצאים!$A$5:$A$5835,מרכז!A404,יוצאים!$D$5:$D$5835)</f>
        <v>0</v>
      </c>
      <c r="C404" s="93">
        <f>HLOOKUP(DAY($A404),'טב.הו"ק'!$G$4:$AK$162,'טב.הו"ק'!$A$162+2,FALSE)</f>
        <v>0</v>
      </c>
      <c r="D404" s="93">
        <f>IF(A404&gt;=הלוואות!$D$5,IF(מרכז!A404&lt;=הלוואות!$E$5,IF(DAY(מרכז!A404)=הלוואות!$F$5,הלוואות!$G$5,0),0),0)+IF(A404&gt;=הלוואות!$D$6,IF(מרכז!A404&lt;=הלוואות!$E$6,IF(DAY(מרכז!A404)=הלוואות!$F$6,הלוואות!$G$6,0),0),0)+IF(A404&gt;=הלוואות!$D$7,IF(מרכז!A404&lt;=הלוואות!$E$7,IF(DAY(מרכז!A404)=הלוואות!$F$7,הלוואות!$G$7,0),0),0)+IF(A404&gt;=הלוואות!$D$8,IF(מרכז!A404&lt;=הלוואות!$E$8,IF(DAY(מרכז!A404)=הלוואות!$F$8,הלוואות!$G$8,0),0),0)+IF(A404&gt;=הלוואות!$D$9,IF(מרכז!A404&lt;=הלוואות!$E$9,IF(DAY(מרכז!A404)=הלוואות!$F$9,הלוואות!$G$9,0),0),0)+IF(A404&gt;=הלוואות!$D$10,IF(מרכז!A404&lt;=הלוואות!$E$10,IF(DAY(מרכז!A404)=הלוואות!$F$10,הלוואות!$G$10,0),0),0)+IF(A404&gt;=הלוואות!$D$11,IF(מרכז!A404&lt;=הלוואות!$E$11,IF(DAY(מרכז!A404)=הלוואות!$F$11,הלוואות!$G$11,0),0),0)+IF(A404&gt;=הלוואות!$D$12,IF(מרכז!A404&lt;=הלוואות!$E$12,IF(DAY(מרכז!A404)=הלוואות!$F$12,הלוואות!$G$12,0),0),0)+IF(A404&gt;=הלוואות!$D$13,IF(מרכז!A404&lt;=הלוואות!$E$13,IF(DAY(מרכז!A404)=הלוואות!$F$13,הלוואות!$G$13,0),0),0)+IF(A404&gt;=הלוואות!$D$14,IF(מרכז!A404&lt;=הלוואות!$E$14,IF(DAY(מרכז!A404)=הלוואות!$F$14,הלוואות!$G$14,0),0),0)+IF(A404&gt;=הלוואות!$D$15,IF(מרכז!A404&lt;=הלוואות!$E$15,IF(DAY(מרכז!A404)=הלוואות!$F$15,הלוואות!$G$15,0),0),0)+IF(A404&gt;=הלוואות!$D$16,IF(מרכז!A404&lt;=הלוואות!$E$16,IF(DAY(מרכז!A404)=הלוואות!$F$16,הלוואות!$G$16,0),0),0)+IF(A404&gt;=הלוואות!$D$17,IF(מרכז!A404&lt;=הלוואות!$E$17,IF(DAY(מרכז!A404)=הלוואות!$F$17,הלוואות!$G$17,0),0),0)+IF(A404&gt;=הלוואות!$D$18,IF(מרכז!A404&lt;=הלוואות!$E$18,IF(DAY(מרכז!A404)=הלוואות!$F$18,הלוואות!$G$18,0),0),0)+IF(A404&gt;=הלוואות!$D$19,IF(מרכז!A404&lt;=הלוואות!$E$19,IF(DAY(מרכז!A404)=הלוואות!$F$19,הלוואות!$G$19,0),0),0)+IF(A404&gt;=הלוואות!$D$20,IF(מרכז!A404&lt;=הלוואות!$E$20,IF(DAY(מרכז!A404)=הלוואות!$F$20,הלוואות!$G$20,0),0),0)+IF(A404&gt;=הלוואות!$D$21,IF(מרכז!A404&lt;=הלוואות!$E$21,IF(DAY(מרכז!A404)=הלוואות!$F$21,הלוואות!$G$21,0),0),0)+IF(A404&gt;=הלוואות!$D$22,IF(מרכז!A404&lt;=הלוואות!$E$22,IF(DAY(מרכז!A404)=הלוואות!$F$22,הלוואות!$G$22,0),0),0)+IF(A404&gt;=הלוואות!$D$23,IF(מרכז!A404&lt;=הלוואות!$E$23,IF(DAY(מרכז!A404)=הלוואות!$F$23,הלוואות!$G$23,0),0),0)+IF(A404&gt;=הלוואות!$D$24,IF(מרכז!A404&lt;=הלוואות!$E$24,IF(DAY(מרכז!A404)=הלוואות!$F$24,הלוואות!$G$24,0),0),0)+IF(A404&gt;=הלוואות!$D$25,IF(מרכז!A404&lt;=הלוואות!$E$25,IF(DAY(מרכז!A404)=הלוואות!$F$25,הלוואות!$G$25,0),0),0)+IF(A404&gt;=הלוואות!$D$26,IF(מרכז!A404&lt;=הלוואות!$E$26,IF(DAY(מרכז!A404)=הלוואות!$F$26,הלוואות!$G$26,0),0),0)+IF(A404&gt;=הלוואות!$D$27,IF(מרכז!A404&lt;=הלוואות!$E$27,IF(DAY(מרכז!A404)=הלוואות!$F$27,הלוואות!$G$27,0),0),0)+IF(A404&gt;=הלוואות!$D$28,IF(מרכז!A404&lt;=הלוואות!$E$28,IF(DAY(מרכז!A404)=הלוואות!$F$28,הלוואות!$G$28,0),0),0)+IF(A404&gt;=הלוואות!$D$29,IF(מרכז!A404&lt;=הלוואות!$E$29,IF(DAY(מרכז!A404)=הלוואות!$F$29,הלוואות!$G$29,0),0),0)+IF(A404&gt;=הלוואות!$D$30,IF(מרכז!A404&lt;=הלוואות!$E$30,IF(DAY(מרכז!A404)=הלוואות!$F$30,הלוואות!$G$30,0),0),0)+IF(A404&gt;=הלוואות!$D$31,IF(מרכז!A404&lt;=הלוואות!$E$31,IF(DAY(מרכז!A404)=הלוואות!$F$31,הלוואות!$G$31,0),0),0)+IF(A404&gt;=הלוואות!$D$32,IF(מרכז!A404&lt;=הלוואות!$E$32,IF(DAY(מרכז!A404)=הלוואות!$F$32,הלוואות!$G$32,0),0),0)+IF(A404&gt;=הלוואות!$D$33,IF(מרכז!A404&lt;=הלוואות!$E$33,IF(DAY(מרכז!A404)=הלוואות!$F$33,הלוואות!$G$33,0),0),0)+IF(A404&gt;=הלוואות!$D$34,IF(מרכז!A404&lt;=הלוואות!$E$34,IF(DAY(מרכז!A404)=הלוואות!$F$34,הלוואות!$G$34,0),0),0)</f>
        <v>0</v>
      </c>
      <c r="E404" s="93">
        <f>SUMIF(הלוואות!$D$46:$D$65,מרכז!A404,הלוואות!$E$46:$E$65)</f>
        <v>0</v>
      </c>
      <c r="F404" s="93">
        <f>SUMIF(נכנסים!$A$5:$A$5890,מרכז!A404,נכנסים!$B$5:$B$5890)</f>
        <v>0</v>
      </c>
      <c r="G404" s="94"/>
      <c r="H404" s="94"/>
      <c r="I404" s="94"/>
      <c r="J404" s="99">
        <f t="shared" si="6"/>
        <v>50000</v>
      </c>
    </row>
    <row r="405" spans="1:10">
      <c r="A405" s="153">
        <v>46058</v>
      </c>
      <c r="B405" s="93">
        <f>SUMIF(יוצאים!$A$5:$A$5835,מרכז!A405,יוצאים!$D$5:$D$5835)</f>
        <v>0</v>
      </c>
      <c r="C405" s="93">
        <f>HLOOKUP(DAY($A405),'טב.הו"ק'!$G$4:$AK$162,'טב.הו"ק'!$A$162+2,FALSE)</f>
        <v>0</v>
      </c>
      <c r="D405" s="93">
        <f>IF(A405&gt;=הלוואות!$D$5,IF(מרכז!A405&lt;=הלוואות!$E$5,IF(DAY(מרכז!A405)=הלוואות!$F$5,הלוואות!$G$5,0),0),0)+IF(A405&gt;=הלוואות!$D$6,IF(מרכז!A405&lt;=הלוואות!$E$6,IF(DAY(מרכז!A405)=הלוואות!$F$6,הלוואות!$G$6,0),0),0)+IF(A405&gt;=הלוואות!$D$7,IF(מרכז!A405&lt;=הלוואות!$E$7,IF(DAY(מרכז!A405)=הלוואות!$F$7,הלוואות!$G$7,0),0),0)+IF(A405&gt;=הלוואות!$D$8,IF(מרכז!A405&lt;=הלוואות!$E$8,IF(DAY(מרכז!A405)=הלוואות!$F$8,הלוואות!$G$8,0),0),0)+IF(A405&gt;=הלוואות!$D$9,IF(מרכז!A405&lt;=הלוואות!$E$9,IF(DAY(מרכז!A405)=הלוואות!$F$9,הלוואות!$G$9,0),0),0)+IF(A405&gt;=הלוואות!$D$10,IF(מרכז!A405&lt;=הלוואות!$E$10,IF(DAY(מרכז!A405)=הלוואות!$F$10,הלוואות!$G$10,0),0),0)+IF(A405&gt;=הלוואות!$D$11,IF(מרכז!A405&lt;=הלוואות!$E$11,IF(DAY(מרכז!A405)=הלוואות!$F$11,הלוואות!$G$11,0),0),0)+IF(A405&gt;=הלוואות!$D$12,IF(מרכז!A405&lt;=הלוואות!$E$12,IF(DAY(מרכז!A405)=הלוואות!$F$12,הלוואות!$G$12,0),0),0)+IF(A405&gt;=הלוואות!$D$13,IF(מרכז!A405&lt;=הלוואות!$E$13,IF(DAY(מרכז!A405)=הלוואות!$F$13,הלוואות!$G$13,0),0),0)+IF(A405&gt;=הלוואות!$D$14,IF(מרכז!A405&lt;=הלוואות!$E$14,IF(DAY(מרכז!A405)=הלוואות!$F$14,הלוואות!$G$14,0),0),0)+IF(A405&gt;=הלוואות!$D$15,IF(מרכז!A405&lt;=הלוואות!$E$15,IF(DAY(מרכז!A405)=הלוואות!$F$15,הלוואות!$G$15,0),0),0)+IF(A405&gt;=הלוואות!$D$16,IF(מרכז!A405&lt;=הלוואות!$E$16,IF(DAY(מרכז!A405)=הלוואות!$F$16,הלוואות!$G$16,0),0),0)+IF(A405&gt;=הלוואות!$D$17,IF(מרכז!A405&lt;=הלוואות!$E$17,IF(DAY(מרכז!A405)=הלוואות!$F$17,הלוואות!$G$17,0),0),0)+IF(A405&gt;=הלוואות!$D$18,IF(מרכז!A405&lt;=הלוואות!$E$18,IF(DAY(מרכז!A405)=הלוואות!$F$18,הלוואות!$G$18,0),0),0)+IF(A405&gt;=הלוואות!$D$19,IF(מרכז!A405&lt;=הלוואות!$E$19,IF(DAY(מרכז!A405)=הלוואות!$F$19,הלוואות!$G$19,0),0),0)+IF(A405&gt;=הלוואות!$D$20,IF(מרכז!A405&lt;=הלוואות!$E$20,IF(DAY(מרכז!A405)=הלוואות!$F$20,הלוואות!$G$20,0),0),0)+IF(A405&gt;=הלוואות!$D$21,IF(מרכז!A405&lt;=הלוואות!$E$21,IF(DAY(מרכז!A405)=הלוואות!$F$21,הלוואות!$G$21,0),0),0)+IF(A405&gt;=הלוואות!$D$22,IF(מרכז!A405&lt;=הלוואות!$E$22,IF(DAY(מרכז!A405)=הלוואות!$F$22,הלוואות!$G$22,0),0),0)+IF(A405&gt;=הלוואות!$D$23,IF(מרכז!A405&lt;=הלוואות!$E$23,IF(DAY(מרכז!A405)=הלוואות!$F$23,הלוואות!$G$23,0),0),0)+IF(A405&gt;=הלוואות!$D$24,IF(מרכז!A405&lt;=הלוואות!$E$24,IF(DAY(מרכז!A405)=הלוואות!$F$24,הלוואות!$G$24,0),0),0)+IF(A405&gt;=הלוואות!$D$25,IF(מרכז!A405&lt;=הלוואות!$E$25,IF(DAY(מרכז!A405)=הלוואות!$F$25,הלוואות!$G$25,0),0),0)+IF(A405&gt;=הלוואות!$D$26,IF(מרכז!A405&lt;=הלוואות!$E$26,IF(DAY(מרכז!A405)=הלוואות!$F$26,הלוואות!$G$26,0),0),0)+IF(A405&gt;=הלוואות!$D$27,IF(מרכז!A405&lt;=הלוואות!$E$27,IF(DAY(מרכז!A405)=הלוואות!$F$27,הלוואות!$G$27,0),0),0)+IF(A405&gt;=הלוואות!$D$28,IF(מרכז!A405&lt;=הלוואות!$E$28,IF(DAY(מרכז!A405)=הלוואות!$F$28,הלוואות!$G$28,0),0),0)+IF(A405&gt;=הלוואות!$D$29,IF(מרכז!A405&lt;=הלוואות!$E$29,IF(DAY(מרכז!A405)=הלוואות!$F$29,הלוואות!$G$29,0),0),0)+IF(A405&gt;=הלוואות!$D$30,IF(מרכז!A405&lt;=הלוואות!$E$30,IF(DAY(מרכז!A405)=הלוואות!$F$30,הלוואות!$G$30,0),0),0)+IF(A405&gt;=הלוואות!$D$31,IF(מרכז!A405&lt;=הלוואות!$E$31,IF(DAY(מרכז!A405)=הלוואות!$F$31,הלוואות!$G$31,0),0),0)+IF(A405&gt;=הלוואות!$D$32,IF(מרכז!A405&lt;=הלוואות!$E$32,IF(DAY(מרכז!A405)=הלוואות!$F$32,הלוואות!$G$32,0),0),0)+IF(A405&gt;=הלוואות!$D$33,IF(מרכז!A405&lt;=הלוואות!$E$33,IF(DAY(מרכז!A405)=הלוואות!$F$33,הלוואות!$G$33,0),0),0)+IF(A405&gt;=הלוואות!$D$34,IF(מרכז!A405&lt;=הלוואות!$E$34,IF(DAY(מרכז!A405)=הלוואות!$F$34,הלוואות!$G$34,0),0),0)</f>
        <v>0</v>
      </c>
      <c r="E405" s="93">
        <f>SUMIF(הלוואות!$D$46:$D$65,מרכז!A405,הלוואות!$E$46:$E$65)</f>
        <v>0</v>
      </c>
      <c r="F405" s="93">
        <f>SUMIF(נכנסים!$A$5:$A$5890,מרכז!A405,נכנסים!$B$5:$B$5890)</f>
        <v>0</v>
      </c>
      <c r="G405" s="94"/>
      <c r="H405" s="94"/>
      <c r="I405" s="94"/>
      <c r="J405" s="99">
        <f t="shared" si="6"/>
        <v>50000</v>
      </c>
    </row>
    <row r="406" spans="1:10">
      <c r="A406" s="153">
        <v>46059</v>
      </c>
      <c r="B406" s="93">
        <f>SUMIF(יוצאים!$A$5:$A$5835,מרכז!A406,יוצאים!$D$5:$D$5835)</f>
        <v>0</v>
      </c>
      <c r="C406" s="93">
        <f>HLOOKUP(DAY($A406),'טב.הו"ק'!$G$4:$AK$162,'טב.הו"ק'!$A$162+2,FALSE)</f>
        <v>0</v>
      </c>
      <c r="D406" s="93">
        <f>IF(A406&gt;=הלוואות!$D$5,IF(מרכז!A406&lt;=הלוואות!$E$5,IF(DAY(מרכז!A406)=הלוואות!$F$5,הלוואות!$G$5,0),0),0)+IF(A406&gt;=הלוואות!$D$6,IF(מרכז!A406&lt;=הלוואות!$E$6,IF(DAY(מרכז!A406)=הלוואות!$F$6,הלוואות!$G$6,0),0),0)+IF(A406&gt;=הלוואות!$D$7,IF(מרכז!A406&lt;=הלוואות!$E$7,IF(DAY(מרכז!A406)=הלוואות!$F$7,הלוואות!$G$7,0),0),0)+IF(A406&gt;=הלוואות!$D$8,IF(מרכז!A406&lt;=הלוואות!$E$8,IF(DAY(מרכז!A406)=הלוואות!$F$8,הלוואות!$G$8,0),0),0)+IF(A406&gt;=הלוואות!$D$9,IF(מרכז!A406&lt;=הלוואות!$E$9,IF(DAY(מרכז!A406)=הלוואות!$F$9,הלוואות!$G$9,0),0),0)+IF(A406&gt;=הלוואות!$D$10,IF(מרכז!A406&lt;=הלוואות!$E$10,IF(DAY(מרכז!A406)=הלוואות!$F$10,הלוואות!$G$10,0),0),0)+IF(A406&gt;=הלוואות!$D$11,IF(מרכז!A406&lt;=הלוואות!$E$11,IF(DAY(מרכז!A406)=הלוואות!$F$11,הלוואות!$G$11,0),0),0)+IF(A406&gt;=הלוואות!$D$12,IF(מרכז!A406&lt;=הלוואות!$E$12,IF(DAY(מרכז!A406)=הלוואות!$F$12,הלוואות!$G$12,0),0),0)+IF(A406&gt;=הלוואות!$D$13,IF(מרכז!A406&lt;=הלוואות!$E$13,IF(DAY(מרכז!A406)=הלוואות!$F$13,הלוואות!$G$13,0),0),0)+IF(A406&gt;=הלוואות!$D$14,IF(מרכז!A406&lt;=הלוואות!$E$14,IF(DAY(מרכז!A406)=הלוואות!$F$14,הלוואות!$G$14,0),0),0)+IF(A406&gt;=הלוואות!$D$15,IF(מרכז!A406&lt;=הלוואות!$E$15,IF(DAY(מרכז!A406)=הלוואות!$F$15,הלוואות!$G$15,0),0),0)+IF(A406&gt;=הלוואות!$D$16,IF(מרכז!A406&lt;=הלוואות!$E$16,IF(DAY(מרכז!A406)=הלוואות!$F$16,הלוואות!$G$16,0),0),0)+IF(A406&gt;=הלוואות!$D$17,IF(מרכז!A406&lt;=הלוואות!$E$17,IF(DAY(מרכז!A406)=הלוואות!$F$17,הלוואות!$G$17,0),0),0)+IF(A406&gt;=הלוואות!$D$18,IF(מרכז!A406&lt;=הלוואות!$E$18,IF(DAY(מרכז!A406)=הלוואות!$F$18,הלוואות!$G$18,0),0),0)+IF(A406&gt;=הלוואות!$D$19,IF(מרכז!A406&lt;=הלוואות!$E$19,IF(DAY(מרכז!A406)=הלוואות!$F$19,הלוואות!$G$19,0),0),0)+IF(A406&gt;=הלוואות!$D$20,IF(מרכז!A406&lt;=הלוואות!$E$20,IF(DAY(מרכז!A406)=הלוואות!$F$20,הלוואות!$G$20,0),0),0)+IF(A406&gt;=הלוואות!$D$21,IF(מרכז!A406&lt;=הלוואות!$E$21,IF(DAY(מרכז!A406)=הלוואות!$F$21,הלוואות!$G$21,0),0),0)+IF(A406&gt;=הלוואות!$D$22,IF(מרכז!A406&lt;=הלוואות!$E$22,IF(DAY(מרכז!A406)=הלוואות!$F$22,הלוואות!$G$22,0),0),0)+IF(A406&gt;=הלוואות!$D$23,IF(מרכז!A406&lt;=הלוואות!$E$23,IF(DAY(מרכז!A406)=הלוואות!$F$23,הלוואות!$G$23,0),0),0)+IF(A406&gt;=הלוואות!$D$24,IF(מרכז!A406&lt;=הלוואות!$E$24,IF(DAY(מרכז!A406)=הלוואות!$F$24,הלוואות!$G$24,0),0),0)+IF(A406&gt;=הלוואות!$D$25,IF(מרכז!A406&lt;=הלוואות!$E$25,IF(DAY(מרכז!A406)=הלוואות!$F$25,הלוואות!$G$25,0),0),0)+IF(A406&gt;=הלוואות!$D$26,IF(מרכז!A406&lt;=הלוואות!$E$26,IF(DAY(מרכז!A406)=הלוואות!$F$26,הלוואות!$G$26,0),0),0)+IF(A406&gt;=הלוואות!$D$27,IF(מרכז!A406&lt;=הלוואות!$E$27,IF(DAY(מרכז!A406)=הלוואות!$F$27,הלוואות!$G$27,0),0),0)+IF(A406&gt;=הלוואות!$D$28,IF(מרכז!A406&lt;=הלוואות!$E$28,IF(DAY(מרכז!A406)=הלוואות!$F$28,הלוואות!$G$28,0),0),0)+IF(A406&gt;=הלוואות!$D$29,IF(מרכז!A406&lt;=הלוואות!$E$29,IF(DAY(מרכז!A406)=הלוואות!$F$29,הלוואות!$G$29,0),0),0)+IF(A406&gt;=הלוואות!$D$30,IF(מרכז!A406&lt;=הלוואות!$E$30,IF(DAY(מרכז!A406)=הלוואות!$F$30,הלוואות!$G$30,0),0),0)+IF(A406&gt;=הלוואות!$D$31,IF(מרכז!A406&lt;=הלוואות!$E$31,IF(DAY(מרכז!A406)=הלוואות!$F$31,הלוואות!$G$31,0),0),0)+IF(A406&gt;=הלוואות!$D$32,IF(מרכז!A406&lt;=הלוואות!$E$32,IF(DAY(מרכז!A406)=הלוואות!$F$32,הלוואות!$G$32,0),0),0)+IF(A406&gt;=הלוואות!$D$33,IF(מרכז!A406&lt;=הלוואות!$E$33,IF(DAY(מרכז!A406)=הלוואות!$F$33,הלוואות!$G$33,0),0),0)+IF(A406&gt;=הלוואות!$D$34,IF(מרכז!A406&lt;=הלוואות!$E$34,IF(DAY(מרכז!A406)=הלוואות!$F$34,הלוואות!$G$34,0),0),0)</f>
        <v>0</v>
      </c>
      <c r="E406" s="93">
        <f>SUMIF(הלוואות!$D$46:$D$65,מרכז!A406,הלוואות!$E$46:$E$65)</f>
        <v>0</v>
      </c>
      <c r="F406" s="93">
        <f>SUMIF(נכנסים!$A$5:$A$5890,מרכז!A406,נכנסים!$B$5:$B$5890)</f>
        <v>0</v>
      </c>
      <c r="G406" s="94"/>
      <c r="H406" s="94"/>
      <c r="I406" s="94"/>
      <c r="J406" s="99">
        <f t="shared" si="6"/>
        <v>50000</v>
      </c>
    </row>
    <row r="407" spans="1:10">
      <c r="A407" s="153">
        <v>46060</v>
      </c>
      <c r="B407" s="93">
        <f>SUMIF(יוצאים!$A$5:$A$5835,מרכז!A407,יוצאים!$D$5:$D$5835)</f>
        <v>0</v>
      </c>
      <c r="C407" s="93">
        <f>HLOOKUP(DAY($A407),'טב.הו"ק'!$G$4:$AK$162,'טב.הו"ק'!$A$162+2,FALSE)</f>
        <v>0</v>
      </c>
      <c r="D407" s="93">
        <f>IF(A407&gt;=הלוואות!$D$5,IF(מרכז!A407&lt;=הלוואות!$E$5,IF(DAY(מרכז!A407)=הלוואות!$F$5,הלוואות!$G$5,0),0),0)+IF(A407&gt;=הלוואות!$D$6,IF(מרכז!A407&lt;=הלוואות!$E$6,IF(DAY(מרכז!A407)=הלוואות!$F$6,הלוואות!$G$6,0),0),0)+IF(A407&gt;=הלוואות!$D$7,IF(מרכז!A407&lt;=הלוואות!$E$7,IF(DAY(מרכז!A407)=הלוואות!$F$7,הלוואות!$G$7,0),0),0)+IF(A407&gt;=הלוואות!$D$8,IF(מרכז!A407&lt;=הלוואות!$E$8,IF(DAY(מרכז!A407)=הלוואות!$F$8,הלוואות!$G$8,0),0),0)+IF(A407&gt;=הלוואות!$D$9,IF(מרכז!A407&lt;=הלוואות!$E$9,IF(DAY(מרכז!A407)=הלוואות!$F$9,הלוואות!$G$9,0),0),0)+IF(A407&gt;=הלוואות!$D$10,IF(מרכז!A407&lt;=הלוואות!$E$10,IF(DAY(מרכז!A407)=הלוואות!$F$10,הלוואות!$G$10,0),0),0)+IF(A407&gt;=הלוואות!$D$11,IF(מרכז!A407&lt;=הלוואות!$E$11,IF(DAY(מרכז!A407)=הלוואות!$F$11,הלוואות!$G$11,0),0),0)+IF(A407&gt;=הלוואות!$D$12,IF(מרכז!A407&lt;=הלוואות!$E$12,IF(DAY(מרכז!A407)=הלוואות!$F$12,הלוואות!$G$12,0),0),0)+IF(A407&gt;=הלוואות!$D$13,IF(מרכז!A407&lt;=הלוואות!$E$13,IF(DAY(מרכז!A407)=הלוואות!$F$13,הלוואות!$G$13,0),0),0)+IF(A407&gt;=הלוואות!$D$14,IF(מרכז!A407&lt;=הלוואות!$E$14,IF(DAY(מרכז!A407)=הלוואות!$F$14,הלוואות!$G$14,0),0),0)+IF(A407&gt;=הלוואות!$D$15,IF(מרכז!A407&lt;=הלוואות!$E$15,IF(DAY(מרכז!A407)=הלוואות!$F$15,הלוואות!$G$15,0),0),0)+IF(A407&gt;=הלוואות!$D$16,IF(מרכז!A407&lt;=הלוואות!$E$16,IF(DAY(מרכז!A407)=הלוואות!$F$16,הלוואות!$G$16,0),0),0)+IF(A407&gt;=הלוואות!$D$17,IF(מרכז!A407&lt;=הלוואות!$E$17,IF(DAY(מרכז!A407)=הלוואות!$F$17,הלוואות!$G$17,0),0),0)+IF(A407&gt;=הלוואות!$D$18,IF(מרכז!A407&lt;=הלוואות!$E$18,IF(DAY(מרכז!A407)=הלוואות!$F$18,הלוואות!$G$18,0),0),0)+IF(A407&gt;=הלוואות!$D$19,IF(מרכז!A407&lt;=הלוואות!$E$19,IF(DAY(מרכז!A407)=הלוואות!$F$19,הלוואות!$G$19,0),0),0)+IF(A407&gt;=הלוואות!$D$20,IF(מרכז!A407&lt;=הלוואות!$E$20,IF(DAY(מרכז!A407)=הלוואות!$F$20,הלוואות!$G$20,0),0),0)+IF(A407&gt;=הלוואות!$D$21,IF(מרכז!A407&lt;=הלוואות!$E$21,IF(DAY(מרכז!A407)=הלוואות!$F$21,הלוואות!$G$21,0),0),0)+IF(A407&gt;=הלוואות!$D$22,IF(מרכז!A407&lt;=הלוואות!$E$22,IF(DAY(מרכז!A407)=הלוואות!$F$22,הלוואות!$G$22,0),0),0)+IF(A407&gt;=הלוואות!$D$23,IF(מרכז!A407&lt;=הלוואות!$E$23,IF(DAY(מרכז!A407)=הלוואות!$F$23,הלוואות!$G$23,0),0),0)+IF(A407&gt;=הלוואות!$D$24,IF(מרכז!A407&lt;=הלוואות!$E$24,IF(DAY(מרכז!A407)=הלוואות!$F$24,הלוואות!$G$24,0),0),0)+IF(A407&gt;=הלוואות!$D$25,IF(מרכז!A407&lt;=הלוואות!$E$25,IF(DAY(מרכז!A407)=הלוואות!$F$25,הלוואות!$G$25,0),0),0)+IF(A407&gt;=הלוואות!$D$26,IF(מרכז!A407&lt;=הלוואות!$E$26,IF(DAY(מרכז!A407)=הלוואות!$F$26,הלוואות!$G$26,0),0),0)+IF(A407&gt;=הלוואות!$D$27,IF(מרכז!A407&lt;=הלוואות!$E$27,IF(DAY(מרכז!A407)=הלוואות!$F$27,הלוואות!$G$27,0),0),0)+IF(A407&gt;=הלוואות!$D$28,IF(מרכז!A407&lt;=הלוואות!$E$28,IF(DAY(מרכז!A407)=הלוואות!$F$28,הלוואות!$G$28,0),0),0)+IF(A407&gt;=הלוואות!$D$29,IF(מרכז!A407&lt;=הלוואות!$E$29,IF(DAY(מרכז!A407)=הלוואות!$F$29,הלוואות!$G$29,0),0),0)+IF(A407&gt;=הלוואות!$D$30,IF(מרכז!A407&lt;=הלוואות!$E$30,IF(DAY(מרכז!A407)=הלוואות!$F$30,הלוואות!$G$30,0),0),0)+IF(A407&gt;=הלוואות!$D$31,IF(מרכז!A407&lt;=הלוואות!$E$31,IF(DAY(מרכז!A407)=הלוואות!$F$31,הלוואות!$G$31,0),0),0)+IF(A407&gt;=הלוואות!$D$32,IF(מרכז!A407&lt;=הלוואות!$E$32,IF(DAY(מרכז!A407)=הלוואות!$F$32,הלוואות!$G$32,0),0),0)+IF(A407&gt;=הלוואות!$D$33,IF(מרכז!A407&lt;=הלוואות!$E$33,IF(DAY(מרכז!A407)=הלוואות!$F$33,הלוואות!$G$33,0),0),0)+IF(A407&gt;=הלוואות!$D$34,IF(מרכז!A407&lt;=הלוואות!$E$34,IF(DAY(מרכז!A407)=הלוואות!$F$34,הלוואות!$G$34,0),0),0)</f>
        <v>0</v>
      </c>
      <c r="E407" s="93">
        <f>SUMIF(הלוואות!$D$46:$D$65,מרכז!A407,הלוואות!$E$46:$E$65)</f>
        <v>0</v>
      </c>
      <c r="F407" s="93">
        <f>SUMIF(נכנסים!$A$5:$A$5890,מרכז!A407,נכנסים!$B$5:$B$5890)</f>
        <v>0</v>
      </c>
      <c r="G407" s="94"/>
      <c r="H407" s="94"/>
      <c r="I407" s="94"/>
      <c r="J407" s="99">
        <f t="shared" si="6"/>
        <v>50000</v>
      </c>
    </row>
    <row r="408" spans="1:10">
      <c r="A408" s="153">
        <v>46061</v>
      </c>
      <c r="B408" s="93">
        <f>SUMIF(יוצאים!$A$5:$A$5835,מרכז!A408,יוצאים!$D$5:$D$5835)</f>
        <v>0</v>
      </c>
      <c r="C408" s="93">
        <f>HLOOKUP(DAY($A408),'טב.הו"ק'!$G$4:$AK$162,'טב.הו"ק'!$A$162+2,FALSE)</f>
        <v>0</v>
      </c>
      <c r="D408" s="93">
        <f>IF(A408&gt;=הלוואות!$D$5,IF(מרכז!A408&lt;=הלוואות!$E$5,IF(DAY(מרכז!A408)=הלוואות!$F$5,הלוואות!$G$5,0),0),0)+IF(A408&gt;=הלוואות!$D$6,IF(מרכז!A408&lt;=הלוואות!$E$6,IF(DAY(מרכז!A408)=הלוואות!$F$6,הלוואות!$G$6,0),0),0)+IF(A408&gt;=הלוואות!$D$7,IF(מרכז!A408&lt;=הלוואות!$E$7,IF(DAY(מרכז!A408)=הלוואות!$F$7,הלוואות!$G$7,0),0),0)+IF(A408&gt;=הלוואות!$D$8,IF(מרכז!A408&lt;=הלוואות!$E$8,IF(DAY(מרכז!A408)=הלוואות!$F$8,הלוואות!$G$8,0),0),0)+IF(A408&gt;=הלוואות!$D$9,IF(מרכז!A408&lt;=הלוואות!$E$9,IF(DAY(מרכז!A408)=הלוואות!$F$9,הלוואות!$G$9,0),0),0)+IF(A408&gt;=הלוואות!$D$10,IF(מרכז!A408&lt;=הלוואות!$E$10,IF(DAY(מרכז!A408)=הלוואות!$F$10,הלוואות!$G$10,0),0),0)+IF(A408&gt;=הלוואות!$D$11,IF(מרכז!A408&lt;=הלוואות!$E$11,IF(DAY(מרכז!A408)=הלוואות!$F$11,הלוואות!$G$11,0),0),0)+IF(A408&gt;=הלוואות!$D$12,IF(מרכז!A408&lt;=הלוואות!$E$12,IF(DAY(מרכז!A408)=הלוואות!$F$12,הלוואות!$G$12,0),0),0)+IF(A408&gt;=הלוואות!$D$13,IF(מרכז!A408&lt;=הלוואות!$E$13,IF(DAY(מרכז!A408)=הלוואות!$F$13,הלוואות!$G$13,0),0),0)+IF(A408&gt;=הלוואות!$D$14,IF(מרכז!A408&lt;=הלוואות!$E$14,IF(DAY(מרכז!A408)=הלוואות!$F$14,הלוואות!$G$14,0),0),0)+IF(A408&gt;=הלוואות!$D$15,IF(מרכז!A408&lt;=הלוואות!$E$15,IF(DAY(מרכז!A408)=הלוואות!$F$15,הלוואות!$G$15,0),0),0)+IF(A408&gt;=הלוואות!$D$16,IF(מרכז!A408&lt;=הלוואות!$E$16,IF(DAY(מרכז!A408)=הלוואות!$F$16,הלוואות!$G$16,0),0),0)+IF(A408&gt;=הלוואות!$D$17,IF(מרכז!A408&lt;=הלוואות!$E$17,IF(DAY(מרכז!A408)=הלוואות!$F$17,הלוואות!$G$17,0),0),0)+IF(A408&gt;=הלוואות!$D$18,IF(מרכז!A408&lt;=הלוואות!$E$18,IF(DAY(מרכז!A408)=הלוואות!$F$18,הלוואות!$G$18,0),0),0)+IF(A408&gt;=הלוואות!$D$19,IF(מרכז!A408&lt;=הלוואות!$E$19,IF(DAY(מרכז!A408)=הלוואות!$F$19,הלוואות!$G$19,0),0),0)+IF(A408&gt;=הלוואות!$D$20,IF(מרכז!A408&lt;=הלוואות!$E$20,IF(DAY(מרכז!A408)=הלוואות!$F$20,הלוואות!$G$20,0),0),0)+IF(A408&gt;=הלוואות!$D$21,IF(מרכז!A408&lt;=הלוואות!$E$21,IF(DAY(מרכז!A408)=הלוואות!$F$21,הלוואות!$G$21,0),0),0)+IF(A408&gt;=הלוואות!$D$22,IF(מרכז!A408&lt;=הלוואות!$E$22,IF(DAY(מרכז!A408)=הלוואות!$F$22,הלוואות!$G$22,0),0),0)+IF(A408&gt;=הלוואות!$D$23,IF(מרכז!A408&lt;=הלוואות!$E$23,IF(DAY(מרכז!A408)=הלוואות!$F$23,הלוואות!$G$23,0),0),0)+IF(A408&gt;=הלוואות!$D$24,IF(מרכז!A408&lt;=הלוואות!$E$24,IF(DAY(מרכז!A408)=הלוואות!$F$24,הלוואות!$G$24,0),0),0)+IF(A408&gt;=הלוואות!$D$25,IF(מרכז!A408&lt;=הלוואות!$E$25,IF(DAY(מרכז!A408)=הלוואות!$F$25,הלוואות!$G$25,0),0),0)+IF(A408&gt;=הלוואות!$D$26,IF(מרכז!A408&lt;=הלוואות!$E$26,IF(DAY(מרכז!A408)=הלוואות!$F$26,הלוואות!$G$26,0),0),0)+IF(A408&gt;=הלוואות!$D$27,IF(מרכז!A408&lt;=הלוואות!$E$27,IF(DAY(מרכז!A408)=הלוואות!$F$27,הלוואות!$G$27,0),0),0)+IF(A408&gt;=הלוואות!$D$28,IF(מרכז!A408&lt;=הלוואות!$E$28,IF(DAY(מרכז!A408)=הלוואות!$F$28,הלוואות!$G$28,0),0),0)+IF(A408&gt;=הלוואות!$D$29,IF(מרכז!A408&lt;=הלוואות!$E$29,IF(DAY(מרכז!A408)=הלוואות!$F$29,הלוואות!$G$29,0),0),0)+IF(A408&gt;=הלוואות!$D$30,IF(מרכז!A408&lt;=הלוואות!$E$30,IF(DAY(מרכז!A408)=הלוואות!$F$30,הלוואות!$G$30,0),0),0)+IF(A408&gt;=הלוואות!$D$31,IF(מרכז!A408&lt;=הלוואות!$E$31,IF(DAY(מרכז!A408)=הלוואות!$F$31,הלוואות!$G$31,0),0),0)+IF(A408&gt;=הלוואות!$D$32,IF(מרכז!A408&lt;=הלוואות!$E$32,IF(DAY(מרכז!A408)=הלוואות!$F$32,הלוואות!$G$32,0),0),0)+IF(A408&gt;=הלוואות!$D$33,IF(מרכז!A408&lt;=הלוואות!$E$33,IF(DAY(מרכז!A408)=הלוואות!$F$33,הלוואות!$G$33,0),0),0)+IF(A408&gt;=הלוואות!$D$34,IF(מרכז!A408&lt;=הלוואות!$E$34,IF(DAY(מרכז!A408)=הלוואות!$F$34,הלוואות!$G$34,0),0),0)</f>
        <v>0</v>
      </c>
      <c r="E408" s="93">
        <f>SUMIF(הלוואות!$D$46:$D$65,מרכז!A408,הלוואות!$E$46:$E$65)</f>
        <v>0</v>
      </c>
      <c r="F408" s="93">
        <f>SUMIF(נכנסים!$A$5:$A$5890,מרכז!A408,נכנסים!$B$5:$B$5890)</f>
        <v>0</v>
      </c>
      <c r="G408" s="94"/>
      <c r="H408" s="94"/>
      <c r="I408" s="94"/>
      <c r="J408" s="99">
        <f t="shared" si="6"/>
        <v>50000</v>
      </c>
    </row>
    <row r="409" spans="1:10">
      <c r="A409" s="153">
        <v>46062</v>
      </c>
      <c r="B409" s="93">
        <f>SUMIF(יוצאים!$A$5:$A$5835,מרכז!A409,יוצאים!$D$5:$D$5835)</f>
        <v>0</v>
      </c>
      <c r="C409" s="93">
        <f>HLOOKUP(DAY($A409),'טב.הו"ק'!$G$4:$AK$162,'טב.הו"ק'!$A$162+2,FALSE)</f>
        <v>0</v>
      </c>
      <c r="D409" s="93">
        <f>IF(A409&gt;=הלוואות!$D$5,IF(מרכז!A409&lt;=הלוואות!$E$5,IF(DAY(מרכז!A409)=הלוואות!$F$5,הלוואות!$G$5,0),0),0)+IF(A409&gt;=הלוואות!$D$6,IF(מרכז!A409&lt;=הלוואות!$E$6,IF(DAY(מרכז!A409)=הלוואות!$F$6,הלוואות!$G$6,0),0),0)+IF(A409&gt;=הלוואות!$D$7,IF(מרכז!A409&lt;=הלוואות!$E$7,IF(DAY(מרכז!A409)=הלוואות!$F$7,הלוואות!$G$7,0),0),0)+IF(A409&gt;=הלוואות!$D$8,IF(מרכז!A409&lt;=הלוואות!$E$8,IF(DAY(מרכז!A409)=הלוואות!$F$8,הלוואות!$G$8,0),0),0)+IF(A409&gt;=הלוואות!$D$9,IF(מרכז!A409&lt;=הלוואות!$E$9,IF(DAY(מרכז!A409)=הלוואות!$F$9,הלוואות!$G$9,0),0),0)+IF(A409&gt;=הלוואות!$D$10,IF(מרכז!A409&lt;=הלוואות!$E$10,IF(DAY(מרכז!A409)=הלוואות!$F$10,הלוואות!$G$10,0),0),0)+IF(A409&gt;=הלוואות!$D$11,IF(מרכז!A409&lt;=הלוואות!$E$11,IF(DAY(מרכז!A409)=הלוואות!$F$11,הלוואות!$G$11,0),0),0)+IF(A409&gt;=הלוואות!$D$12,IF(מרכז!A409&lt;=הלוואות!$E$12,IF(DAY(מרכז!A409)=הלוואות!$F$12,הלוואות!$G$12,0),0),0)+IF(A409&gt;=הלוואות!$D$13,IF(מרכז!A409&lt;=הלוואות!$E$13,IF(DAY(מרכז!A409)=הלוואות!$F$13,הלוואות!$G$13,0),0),0)+IF(A409&gt;=הלוואות!$D$14,IF(מרכז!A409&lt;=הלוואות!$E$14,IF(DAY(מרכז!A409)=הלוואות!$F$14,הלוואות!$G$14,0),0),0)+IF(A409&gt;=הלוואות!$D$15,IF(מרכז!A409&lt;=הלוואות!$E$15,IF(DAY(מרכז!A409)=הלוואות!$F$15,הלוואות!$G$15,0),0),0)+IF(A409&gt;=הלוואות!$D$16,IF(מרכז!A409&lt;=הלוואות!$E$16,IF(DAY(מרכז!A409)=הלוואות!$F$16,הלוואות!$G$16,0),0),0)+IF(A409&gt;=הלוואות!$D$17,IF(מרכז!A409&lt;=הלוואות!$E$17,IF(DAY(מרכז!A409)=הלוואות!$F$17,הלוואות!$G$17,0),0),0)+IF(A409&gt;=הלוואות!$D$18,IF(מרכז!A409&lt;=הלוואות!$E$18,IF(DAY(מרכז!A409)=הלוואות!$F$18,הלוואות!$G$18,0),0),0)+IF(A409&gt;=הלוואות!$D$19,IF(מרכז!A409&lt;=הלוואות!$E$19,IF(DAY(מרכז!A409)=הלוואות!$F$19,הלוואות!$G$19,0),0),0)+IF(A409&gt;=הלוואות!$D$20,IF(מרכז!A409&lt;=הלוואות!$E$20,IF(DAY(מרכז!A409)=הלוואות!$F$20,הלוואות!$G$20,0),0),0)+IF(A409&gt;=הלוואות!$D$21,IF(מרכז!A409&lt;=הלוואות!$E$21,IF(DAY(מרכז!A409)=הלוואות!$F$21,הלוואות!$G$21,0),0),0)+IF(A409&gt;=הלוואות!$D$22,IF(מרכז!A409&lt;=הלוואות!$E$22,IF(DAY(מרכז!A409)=הלוואות!$F$22,הלוואות!$G$22,0),0),0)+IF(A409&gt;=הלוואות!$D$23,IF(מרכז!A409&lt;=הלוואות!$E$23,IF(DAY(מרכז!A409)=הלוואות!$F$23,הלוואות!$G$23,0),0),0)+IF(A409&gt;=הלוואות!$D$24,IF(מרכז!A409&lt;=הלוואות!$E$24,IF(DAY(מרכז!A409)=הלוואות!$F$24,הלוואות!$G$24,0),0),0)+IF(A409&gt;=הלוואות!$D$25,IF(מרכז!A409&lt;=הלוואות!$E$25,IF(DAY(מרכז!A409)=הלוואות!$F$25,הלוואות!$G$25,0),0),0)+IF(A409&gt;=הלוואות!$D$26,IF(מרכז!A409&lt;=הלוואות!$E$26,IF(DAY(מרכז!A409)=הלוואות!$F$26,הלוואות!$G$26,0),0),0)+IF(A409&gt;=הלוואות!$D$27,IF(מרכז!A409&lt;=הלוואות!$E$27,IF(DAY(מרכז!A409)=הלוואות!$F$27,הלוואות!$G$27,0),0),0)+IF(A409&gt;=הלוואות!$D$28,IF(מרכז!A409&lt;=הלוואות!$E$28,IF(DAY(מרכז!A409)=הלוואות!$F$28,הלוואות!$G$28,0),0),0)+IF(A409&gt;=הלוואות!$D$29,IF(מרכז!A409&lt;=הלוואות!$E$29,IF(DAY(מרכז!A409)=הלוואות!$F$29,הלוואות!$G$29,0),0),0)+IF(A409&gt;=הלוואות!$D$30,IF(מרכז!A409&lt;=הלוואות!$E$30,IF(DAY(מרכז!A409)=הלוואות!$F$30,הלוואות!$G$30,0),0),0)+IF(A409&gt;=הלוואות!$D$31,IF(מרכז!A409&lt;=הלוואות!$E$31,IF(DAY(מרכז!A409)=הלוואות!$F$31,הלוואות!$G$31,0),0),0)+IF(A409&gt;=הלוואות!$D$32,IF(מרכז!A409&lt;=הלוואות!$E$32,IF(DAY(מרכז!A409)=הלוואות!$F$32,הלוואות!$G$32,0),0),0)+IF(A409&gt;=הלוואות!$D$33,IF(מרכז!A409&lt;=הלוואות!$E$33,IF(DAY(מרכז!A409)=הלוואות!$F$33,הלוואות!$G$33,0),0),0)+IF(A409&gt;=הלוואות!$D$34,IF(מרכז!A409&lt;=הלוואות!$E$34,IF(DAY(מרכז!A409)=הלוואות!$F$34,הלוואות!$G$34,0),0),0)</f>
        <v>0</v>
      </c>
      <c r="E409" s="93">
        <f>SUMIF(הלוואות!$D$46:$D$65,מרכז!A409,הלוואות!$E$46:$E$65)</f>
        <v>0</v>
      </c>
      <c r="F409" s="93">
        <f>SUMIF(נכנסים!$A$5:$A$5890,מרכז!A409,נכנסים!$B$5:$B$5890)</f>
        <v>0</v>
      </c>
      <c r="G409" s="94"/>
      <c r="H409" s="94"/>
      <c r="I409" s="94"/>
      <c r="J409" s="99">
        <f t="shared" si="6"/>
        <v>50000</v>
      </c>
    </row>
    <row r="410" spans="1:10">
      <c r="A410" s="153">
        <v>46063</v>
      </c>
      <c r="B410" s="93">
        <f>SUMIF(יוצאים!$A$5:$A$5835,מרכז!A410,יוצאים!$D$5:$D$5835)</f>
        <v>0</v>
      </c>
      <c r="C410" s="93">
        <f>HLOOKUP(DAY($A410),'טב.הו"ק'!$G$4:$AK$162,'טב.הו"ק'!$A$162+2,FALSE)</f>
        <v>0</v>
      </c>
      <c r="D410" s="93">
        <f>IF(A410&gt;=הלוואות!$D$5,IF(מרכז!A410&lt;=הלוואות!$E$5,IF(DAY(מרכז!A410)=הלוואות!$F$5,הלוואות!$G$5,0),0),0)+IF(A410&gt;=הלוואות!$D$6,IF(מרכז!A410&lt;=הלוואות!$E$6,IF(DAY(מרכז!A410)=הלוואות!$F$6,הלוואות!$G$6,0),0),0)+IF(A410&gt;=הלוואות!$D$7,IF(מרכז!A410&lt;=הלוואות!$E$7,IF(DAY(מרכז!A410)=הלוואות!$F$7,הלוואות!$G$7,0),0),0)+IF(A410&gt;=הלוואות!$D$8,IF(מרכז!A410&lt;=הלוואות!$E$8,IF(DAY(מרכז!A410)=הלוואות!$F$8,הלוואות!$G$8,0),0),0)+IF(A410&gt;=הלוואות!$D$9,IF(מרכז!A410&lt;=הלוואות!$E$9,IF(DAY(מרכז!A410)=הלוואות!$F$9,הלוואות!$G$9,0),0),0)+IF(A410&gt;=הלוואות!$D$10,IF(מרכז!A410&lt;=הלוואות!$E$10,IF(DAY(מרכז!A410)=הלוואות!$F$10,הלוואות!$G$10,0),0),0)+IF(A410&gt;=הלוואות!$D$11,IF(מרכז!A410&lt;=הלוואות!$E$11,IF(DAY(מרכז!A410)=הלוואות!$F$11,הלוואות!$G$11,0),0),0)+IF(A410&gt;=הלוואות!$D$12,IF(מרכז!A410&lt;=הלוואות!$E$12,IF(DAY(מרכז!A410)=הלוואות!$F$12,הלוואות!$G$12,0),0),0)+IF(A410&gt;=הלוואות!$D$13,IF(מרכז!A410&lt;=הלוואות!$E$13,IF(DAY(מרכז!A410)=הלוואות!$F$13,הלוואות!$G$13,0),0),0)+IF(A410&gt;=הלוואות!$D$14,IF(מרכז!A410&lt;=הלוואות!$E$14,IF(DAY(מרכז!A410)=הלוואות!$F$14,הלוואות!$G$14,0),0),0)+IF(A410&gt;=הלוואות!$D$15,IF(מרכז!A410&lt;=הלוואות!$E$15,IF(DAY(מרכז!A410)=הלוואות!$F$15,הלוואות!$G$15,0),0),0)+IF(A410&gt;=הלוואות!$D$16,IF(מרכז!A410&lt;=הלוואות!$E$16,IF(DAY(מרכז!A410)=הלוואות!$F$16,הלוואות!$G$16,0),0),0)+IF(A410&gt;=הלוואות!$D$17,IF(מרכז!A410&lt;=הלוואות!$E$17,IF(DAY(מרכז!A410)=הלוואות!$F$17,הלוואות!$G$17,0),0),0)+IF(A410&gt;=הלוואות!$D$18,IF(מרכז!A410&lt;=הלוואות!$E$18,IF(DAY(מרכז!A410)=הלוואות!$F$18,הלוואות!$G$18,0),0),0)+IF(A410&gt;=הלוואות!$D$19,IF(מרכז!A410&lt;=הלוואות!$E$19,IF(DAY(מרכז!A410)=הלוואות!$F$19,הלוואות!$G$19,0),0),0)+IF(A410&gt;=הלוואות!$D$20,IF(מרכז!A410&lt;=הלוואות!$E$20,IF(DAY(מרכז!A410)=הלוואות!$F$20,הלוואות!$G$20,0),0),0)+IF(A410&gt;=הלוואות!$D$21,IF(מרכז!A410&lt;=הלוואות!$E$21,IF(DAY(מרכז!A410)=הלוואות!$F$21,הלוואות!$G$21,0),0),0)+IF(A410&gt;=הלוואות!$D$22,IF(מרכז!A410&lt;=הלוואות!$E$22,IF(DAY(מרכז!A410)=הלוואות!$F$22,הלוואות!$G$22,0),0),0)+IF(A410&gt;=הלוואות!$D$23,IF(מרכז!A410&lt;=הלוואות!$E$23,IF(DAY(מרכז!A410)=הלוואות!$F$23,הלוואות!$G$23,0),0),0)+IF(A410&gt;=הלוואות!$D$24,IF(מרכז!A410&lt;=הלוואות!$E$24,IF(DAY(מרכז!A410)=הלוואות!$F$24,הלוואות!$G$24,0),0),0)+IF(A410&gt;=הלוואות!$D$25,IF(מרכז!A410&lt;=הלוואות!$E$25,IF(DAY(מרכז!A410)=הלוואות!$F$25,הלוואות!$G$25,0),0),0)+IF(A410&gt;=הלוואות!$D$26,IF(מרכז!A410&lt;=הלוואות!$E$26,IF(DAY(מרכז!A410)=הלוואות!$F$26,הלוואות!$G$26,0),0),0)+IF(A410&gt;=הלוואות!$D$27,IF(מרכז!A410&lt;=הלוואות!$E$27,IF(DAY(מרכז!A410)=הלוואות!$F$27,הלוואות!$G$27,0),0),0)+IF(A410&gt;=הלוואות!$D$28,IF(מרכז!A410&lt;=הלוואות!$E$28,IF(DAY(מרכז!A410)=הלוואות!$F$28,הלוואות!$G$28,0),0),0)+IF(A410&gt;=הלוואות!$D$29,IF(מרכז!A410&lt;=הלוואות!$E$29,IF(DAY(מרכז!A410)=הלוואות!$F$29,הלוואות!$G$29,0),0),0)+IF(A410&gt;=הלוואות!$D$30,IF(מרכז!A410&lt;=הלוואות!$E$30,IF(DAY(מרכז!A410)=הלוואות!$F$30,הלוואות!$G$30,0),0),0)+IF(A410&gt;=הלוואות!$D$31,IF(מרכז!A410&lt;=הלוואות!$E$31,IF(DAY(מרכז!A410)=הלוואות!$F$31,הלוואות!$G$31,0),0),0)+IF(A410&gt;=הלוואות!$D$32,IF(מרכז!A410&lt;=הלוואות!$E$32,IF(DAY(מרכז!A410)=הלוואות!$F$32,הלוואות!$G$32,0),0),0)+IF(A410&gt;=הלוואות!$D$33,IF(מרכז!A410&lt;=הלוואות!$E$33,IF(DAY(מרכז!A410)=הלוואות!$F$33,הלוואות!$G$33,0),0),0)+IF(A410&gt;=הלוואות!$D$34,IF(מרכז!A410&lt;=הלוואות!$E$34,IF(DAY(מרכז!A410)=הלוואות!$F$34,הלוואות!$G$34,0),0),0)</f>
        <v>0</v>
      </c>
      <c r="E410" s="93">
        <f>SUMIF(הלוואות!$D$46:$D$65,מרכז!A410,הלוואות!$E$46:$E$65)</f>
        <v>0</v>
      </c>
      <c r="F410" s="93">
        <f>SUMIF(נכנסים!$A$5:$A$5890,מרכז!A410,נכנסים!$B$5:$B$5890)</f>
        <v>0</v>
      </c>
      <c r="G410" s="94"/>
      <c r="H410" s="94"/>
      <c r="I410" s="94"/>
      <c r="J410" s="99">
        <f t="shared" si="6"/>
        <v>50000</v>
      </c>
    </row>
    <row r="411" spans="1:10">
      <c r="A411" s="153">
        <v>46064</v>
      </c>
      <c r="B411" s="93">
        <f>SUMIF(יוצאים!$A$5:$A$5835,מרכז!A411,יוצאים!$D$5:$D$5835)</f>
        <v>0</v>
      </c>
      <c r="C411" s="93">
        <f>HLOOKUP(DAY($A411),'טב.הו"ק'!$G$4:$AK$162,'טב.הו"ק'!$A$162+2,FALSE)</f>
        <v>0</v>
      </c>
      <c r="D411" s="93">
        <f>IF(A411&gt;=הלוואות!$D$5,IF(מרכז!A411&lt;=הלוואות!$E$5,IF(DAY(מרכז!A411)=הלוואות!$F$5,הלוואות!$G$5,0),0),0)+IF(A411&gt;=הלוואות!$D$6,IF(מרכז!A411&lt;=הלוואות!$E$6,IF(DAY(מרכז!A411)=הלוואות!$F$6,הלוואות!$G$6,0),0),0)+IF(A411&gt;=הלוואות!$D$7,IF(מרכז!A411&lt;=הלוואות!$E$7,IF(DAY(מרכז!A411)=הלוואות!$F$7,הלוואות!$G$7,0),0),0)+IF(A411&gt;=הלוואות!$D$8,IF(מרכז!A411&lt;=הלוואות!$E$8,IF(DAY(מרכז!A411)=הלוואות!$F$8,הלוואות!$G$8,0),0),0)+IF(A411&gt;=הלוואות!$D$9,IF(מרכז!A411&lt;=הלוואות!$E$9,IF(DAY(מרכז!A411)=הלוואות!$F$9,הלוואות!$G$9,0),0),0)+IF(A411&gt;=הלוואות!$D$10,IF(מרכז!A411&lt;=הלוואות!$E$10,IF(DAY(מרכז!A411)=הלוואות!$F$10,הלוואות!$G$10,0),0),0)+IF(A411&gt;=הלוואות!$D$11,IF(מרכז!A411&lt;=הלוואות!$E$11,IF(DAY(מרכז!A411)=הלוואות!$F$11,הלוואות!$G$11,0),0),0)+IF(A411&gt;=הלוואות!$D$12,IF(מרכז!A411&lt;=הלוואות!$E$12,IF(DAY(מרכז!A411)=הלוואות!$F$12,הלוואות!$G$12,0),0),0)+IF(A411&gt;=הלוואות!$D$13,IF(מרכז!A411&lt;=הלוואות!$E$13,IF(DAY(מרכז!A411)=הלוואות!$F$13,הלוואות!$G$13,0),0),0)+IF(A411&gt;=הלוואות!$D$14,IF(מרכז!A411&lt;=הלוואות!$E$14,IF(DAY(מרכז!A411)=הלוואות!$F$14,הלוואות!$G$14,0),0),0)+IF(A411&gt;=הלוואות!$D$15,IF(מרכז!A411&lt;=הלוואות!$E$15,IF(DAY(מרכז!A411)=הלוואות!$F$15,הלוואות!$G$15,0),0),0)+IF(A411&gt;=הלוואות!$D$16,IF(מרכז!A411&lt;=הלוואות!$E$16,IF(DAY(מרכז!A411)=הלוואות!$F$16,הלוואות!$G$16,0),0),0)+IF(A411&gt;=הלוואות!$D$17,IF(מרכז!A411&lt;=הלוואות!$E$17,IF(DAY(מרכז!A411)=הלוואות!$F$17,הלוואות!$G$17,0),0),0)+IF(A411&gt;=הלוואות!$D$18,IF(מרכז!A411&lt;=הלוואות!$E$18,IF(DAY(מרכז!A411)=הלוואות!$F$18,הלוואות!$G$18,0),0),0)+IF(A411&gt;=הלוואות!$D$19,IF(מרכז!A411&lt;=הלוואות!$E$19,IF(DAY(מרכז!A411)=הלוואות!$F$19,הלוואות!$G$19,0),0),0)+IF(A411&gt;=הלוואות!$D$20,IF(מרכז!A411&lt;=הלוואות!$E$20,IF(DAY(מרכז!A411)=הלוואות!$F$20,הלוואות!$G$20,0),0),0)+IF(A411&gt;=הלוואות!$D$21,IF(מרכז!A411&lt;=הלוואות!$E$21,IF(DAY(מרכז!A411)=הלוואות!$F$21,הלוואות!$G$21,0),0),0)+IF(A411&gt;=הלוואות!$D$22,IF(מרכז!A411&lt;=הלוואות!$E$22,IF(DAY(מרכז!A411)=הלוואות!$F$22,הלוואות!$G$22,0),0),0)+IF(A411&gt;=הלוואות!$D$23,IF(מרכז!A411&lt;=הלוואות!$E$23,IF(DAY(מרכז!A411)=הלוואות!$F$23,הלוואות!$G$23,0),0),0)+IF(A411&gt;=הלוואות!$D$24,IF(מרכז!A411&lt;=הלוואות!$E$24,IF(DAY(מרכז!A411)=הלוואות!$F$24,הלוואות!$G$24,0),0),0)+IF(A411&gt;=הלוואות!$D$25,IF(מרכז!A411&lt;=הלוואות!$E$25,IF(DAY(מרכז!A411)=הלוואות!$F$25,הלוואות!$G$25,0),0),0)+IF(A411&gt;=הלוואות!$D$26,IF(מרכז!A411&lt;=הלוואות!$E$26,IF(DAY(מרכז!A411)=הלוואות!$F$26,הלוואות!$G$26,0),0),0)+IF(A411&gt;=הלוואות!$D$27,IF(מרכז!A411&lt;=הלוואות!$E$27,IF(DAY(מרכז!A411)=הלוואות!$F$27,הלוואות!$G$27,0),0),0)+IF(A411&gt;=הלוואות!$D$28,IF(מרכז!A411&lt;=הלוואות!$E$28,IF(DAY(מרכז!A411)=הלוואות!$F$28,הלוואות!$G$28,0),0),0)+IF(A411&gt;=הלוואות!$D$29,IF(מרכז!A411&lt;=הלוואות!$E$29,IF(DAY(מרכז!A411)=הלוואות!$F$29,הלוואות!$G$29,0),0),0)+IF(A411&gt;=הלוואות!$D$30,IF(מרכז!A411&lt;=הלוואות!$E$30,IF(DAY(מרכז!A411)=הלוואות!$F$30,הלוואות!$G$30,0),0),0)+IF(A411&gt;=הלוואות!$D$31,IF(מרכז!A411&lt;=הלוואות!$E$31,IF(DAY(מרכז!A411)=הלוואות!$F$31,הלוואות!$G$31,0),0),0)+IF(A411&gt;=הלוואות!$D$32,IF(מרכז!A411&lt;=הלוואות!$E$32,IF(DAY(מרכז!A411)=הלוואות!$F$32,הלוואות!$G$32,0),0),0)+IF(A411&gt;=הלוואות!$D$33,IF(מרכז!A411&lt;=הלוואות!$E$33,IF(DAY(מרכז!A411)=הלוואות!$F$33,הלוואות!$G$33,0),0),0)+IF(A411&gt;=הלוואות!$D$34,IF(מרכז!A411&lt;=הלוואות!$E$34,IF(DAY(מרכז!A411)=הלוואות!$F$34,הלוואות!$G$34,0),0),0)</f>
        <v>0</v>
      </c>
      <c r="E411" s="93">
        <f>SUMIF(הלוואות!$D$46:$D$65,מרכז!A411,הלוואות!$E$46:$E$65)</f>
        <v>0</v>
      </c>
      <c r="F411" s="93">
        <f>SUMIF(נכנסים!$A$5:$A$5890,מרכז!A411,נכנסים!$B$5:$B$5890)</f>
        <v>0</v>
      </c>
      <c r="G411" s="94"/>
      <c r="H411" s="94"/>
      <c r="I411" s="94"/>
      <c r="J411" s="99">
        <f t="shared" si="6"/>
        <v>50000</v>
      </c>
    </row>
    <row r="412" spans="1:10">
      <c r="A412" s="153">
        <v>46065</v>
      </c>
      <c r="B412" s="93">
        <f>SUMIF(יוצאים!$A$5:$A$5835,מרכז!A412,יוצאים!$D$5:$D$5835)</f>
        <v>0</v>
      </c>
      <c r="C412" s="93">
        <f>HLOOKUP(DAY($A412),'טב.הו"ק'!$G$4:$AK$162,'טב.הו"ק'!$A$162+2,FALSE)</f>
        <v>0</v>
      </c>
      <c r="D412" s="93">
        <f>IF(A412&gt;=הלוואות!$D$5,IF(מרכז!A412&lt;=הלוואות!$E$5,IF(DAY(מרכז!A412)=הלוואות!$F$5,הלוואות!$G$5,0),0),0)+IF(A412&gt;=הלוואות!$D$6,IF(מרכז!A412&lt;=הלוואות!$E$6,IF(DAY(מרכז!A412)=הלוואות!$F$6,הלוואות!$G$6,0),0),0)+IF(A412&gt;=הלוואות!$D$7,IF(מרכז!A412&lt;=הלוואות!$E$7,IF(DAY(מרכז!A412)=הלוואות!$F$7,הלוואות!$G$7,0),0),0)+IF(A412&gt;=הלוואות!$D$8,IF(מרכז!A412&lt;=הלוואות!$E$8,IF(DAY(מרכז!A412)=הלוואות!$F$8,הלוואות!$G$8,0),0),0)+IF(A412&gt;=הלוואות!$D$9,IF(מרכז!A412&lt;=הלוואות!$E$9,IF(DAY(מרכז!A412)=הלוואות!$F$9,הלוואות!$G$9,0),0),0)+IF(A412&gt;=הלוואות!$D$10,IF(מרכז!A412&lt;=הלוואות!$E$10,IF(DAY(מרכז!A412)=הלוואות!$F$10,הלוואות!$G$10,0),0),0)+IF(A412&gt;=הלוואות!$D$11,IF(מרכז!A412&lt;=הלוואות!$E$11,IF(DAY(מרכז!A412)=הלוואות!$F$11,הלוואות!$G$11,0),0),0)+IF(A412&gt;=הלוואות!$D$12,IF(מרכז!A412&lt;=הלוואות!$E$12,IF(DAY(מרכז!A412)=הלוואות!$F$12,הלוואות!$G$12,0),0),0)+IF(A412&gt;=הלוואות!$D$13,IF(מרכז!A412&lt;=הלוואות!$E$13,IF(DAY(מרכז!A412)=הלוואות!$F$13,הלוואות!$G$13,0),0),0)+IF(A412&gt;=הלוואות!$D$14,IF(מרכז!A412&lt;=הלוואות!$E$14,IF(DAY(מרכז!A412)=הלוואות!$F$14,הלוואות!$G$14,0),0),0)+IF(A412&gt;=הלוואות!$D$15,IF(מרכז!A412&lt;=הלוואות!$E$15,IF(DAY(מרכז!A412)=הלוואות!$F$15,הלוואות!$G$15,0),0),0)+IF(A412&gt;=הלוואות!$D$16,IF(מרכז!A412&lt;=הלוואות!$E$16,IF(DAY(מרכז!A412)=הלוואות!$F$16,הלוואות!$G$16,0),0),0)+IF(A412&gt;=הלוואות!$D$17,IF(מרכז!A412&lt;=הלוואות!$E$17,IF(DAY(מרכז!A412)=הלוואות!$F$17,הלוואות!$G$17,0),0),0)+IF(A412&gt;=הלוואות!$D$18,IF(מרכז!A412&lt;=הלוואות!$E$18,IF(DAY(מרכז!A412)=הלוואות!$F$18,הלוואות!$G$18,0),0),0)+IF(A412&gt;=הלוואות!$D$19,IF(מרכז!A412&lt;=הלוואות!$E$19,IF(DAY(מרכז!A412)=הלוואות!$F$19,הלוואות!$G$19,0),0),0)+IF(A412&gt;=הלוואות!$D$20,IF(מרכז!A412&lt;=הלוואות!$E$20,IF(DAY(מרכז!A412)=הלוואות!$F$20,הלוואות!$G$20,0),0),0)+IF(A412&gt;=הלוואות!$D$21,IF(מרכז!A412&lt;=הלוואות!$E$21,IF(DAY(מרכז!A412)=הלוואות!$F$21,הלוואות!$G$21,0),0),0)+IF(A412&gt;=הלוואות!$D$22,IF(מרכז!A412&lt;=הלוואות!$E$22,IF(DAY(מרכז!A412)=הלוואות!$F$22,הלוואות!$G$22,0),0),0)+IF(A412&gt;=הלוואות!$D$23,IF(מרכז!A412&lt;=הלוואות!$E$23,IF(DAY(מרכז!A412)=הלוואות!$F$23,הלוואות!$G$23,0),0),0)+IF(A412&gt;=הלוואות!$D$24,IF(מרכז!A412&lt;=הלוואות!$E$24,IF(DAY(מרכז!A412)=הלוואות!$F$24,הלוואות!$G$24,0),0),0)+IF(A412&gt;=הלוואות!$D$25,IF(מרכז!A412&lt;=הלוואות!$E$25,IF(DAY(מרכז!A412)=הלוואות!$F$25,הלוואות!$G$25,0),0),0)+IF(A412&gt;=הלוואות!$D$26,IF(מרכז!A412&lt;=הלוואות!$E$26,IF(DAY(מרכז!A412)=הלוואות!$F$26,הלוואות!$G$26,0),0),0)+IF(A412&gt;=הלוואות!$D$27,IF(מרכז!A412&lt;=הלוואות!$E$27,IF(DAY(מרכז!A412)=הלוואות!$F$27,הלוואות!$G$27,0),0),0)+IF(A412&gt;=הלוואות!$D$28,IF(מרכז!A412&lt;=הלוואות!$E$28,IF(DAY(מרכז!A412)=הלוואות!$F$28,הלוואות!$G$28,0),0),0)+IF(A412&gt;=הלוואות!$D$29,IF(מרכז!A412&lt;=הלוואות!$E$29,IF(DAY(מרכז!A412)=הלוואות!$F$29,הלוואות!$G$29,0),0),0)+IF(A412&gt;=הלוואות!$D$30,IF(מרכז!A412&lt;=הלוואות!$E$30,IF(DAY(מרכז!A412)=הלוואות!$F$30,הלוואות!$G$30,0),0),0)+IF(A412&gt;=הלוואות!$D$31,IF(מרכז!A412&lt;=הלוואות!$E$31,IF(DAY(מרכז!A412)=הלוואות!$F$31,הלוואות!$G$31,0),0),0)+IF(A412&gt;=הלוואות!$D$32,IF(מרכז!A412&lt;=הלוואות!$E$32,IF(DAY(מרכז!A412)=הלוואות!$F$32,הלוואות!$G$32,0),0),0)+IF(A412&gt;=הלוואות!$D$33,IF(מרכז!A412&lt;=הלוואות!$E$33,IF(DAY(מרכז!A412)=הלוואות!$F$33,הלוואות!$G$33,0),0),0)+IF(A412&gt;=הלוואות!$D$34,IF(מרכז!A412&lt;=הלוואות!$E$34,IF(DAY(מרכז!A412)=הלוואות!$F$34,הלוואות!$G$34,0),0),0)</f>
        <v>0</v>
      </c>
      <c r="E412" s="93">
        <f>SUMIF(הלוואות!$D$46:$D$65,מרכז!A412,הלוואות!$E$46:$E$65)</f>
        <v>0</v>
      </c>
      <c r="F412" s="93">
        <f>SUMIF(נכנסים!$A$5:$A$5890,מרכז!A412,נכנסים!$B$5:$B$5890)</f>
        <v>0</v>
      </c>
      <c r="G412" s="94"/>
      <c r="H412" s="94"/>
      <c r="I412" s="94"/>
      <c r="J412" s="99">
        <f t="shared" si="6"/>
        <v>50000</v>
      </c>
    </row>
    <row r="413" spans="1:10">
      <c r="A413" s="153">
        <v>46066</v>
      </c>
      <c r="B413" s="93">
        <f>SUMIF(יוצאים!$A$5:$A$5835,מרכז!A413,יוצאים!$D$5:$D$5835)</f>
        <v>0</v>
      </c>
      <c r="C413" s="93">
        <f>HLOOKUP(DAY($A413),'טב.הו"ק'!$G$4:$AK$162,'טב.הו"ק'!$A$162+2,FALSE)</f>
        <v>0</v>
      </c>
      <c r="D413" s="93">
        <f>IF(A413&gt;=הלוואות!$D$5,IF(מרכז!A413&lt;=הלוואות!$E$5,IF(DAY(מרכז!A413)=הלוואות!$F$5,הלוואות!$G$5,0),0),0)+IF(A413&gt;=הלוואות!$D$6,IF(מרכז!A413&lt;=הלוואות!$E$6,IF(DAY(מרכז!A413)=הלוואות!$F$6,הלוואות!$G$6,0),0),0)+IF(A413&gt;=הלוואות!$D$7,IF(מרכז!A413&lt;=הלוואות!$E$7,IF(DAY(מרכז!A413)=הלוואות!$F$7,הלוואות!$G$7,0),0),0)+IF(A413&gt;=הלוואות!$D$8,IF(מרכז!A413&lt;=הלוואות!$E$8,IF(DAY(מרכז!A413)=הלוואות!$F$8,הלוואות!$G$8,0),0),0)+IF(A413&gt;=הלוואות!$D$9,IF(מרכז!A413&lt;=הלוואות!$E$9,IF(DAY(מרכז!A413)=הלוואות!$F$9,הלוואות!$G$9,0),0),0)+IF(A413&gt;=הלוואות!$D$10,IF(מרכז!A413&lt;=הלוואות!$E$10,IF(DAY(מרכז!A413)=הלוואות!$F$10,הלוואות!$G$10,0),0),0)+IF(A413&gt;=הלוואות!$D$11,IF(מרכז!A413&lt;=הלוואות!$E$11,IF(DAY(מרכז!A413)=הלוואות!$F$11,הלוואות!$G$11,0),0),0)+IF(A413&gt;=הלוואות!$D$12,IF(מרכז!A413&lt;=הלוואות!$E$12,IF(DAY(מרכז!A413)=הלוואות!$F$12,הלוואות!$G$12,0),0),0)+IF(A413&gt;=הלוואות!$D$13,IF(מרכז!A413&lt;=הלוואות!$E$13,IF(DAY(מרכז!A413)=הלוואות!$F$13,הלוואות!$G$13,0),0),0)+IF(A413&gt;=הלוואות!$D$14,IF(מרכז!A413&lt;=הלוואות!$E$14,IF(DAY(מרכז!A413)=הלוואות!$F$14,הלוואות!$G$14,0),0),0)+IF(A413&gt;=הלוואות!$D$15,IF(מרכז!A413&lt;=הלוואות!$E$15,IF(DAY(מרכז!A413)=הלוואות!$F$15,הלוואות!$G$15,0),0),0)+IF(A413&gt;=הלוואות!$D$16,IF(מרכז!A413&lt;=הלוואות!$E$16,IF(DAY(מרכז!A413)=הלוואות!$F$16,הלוואות!$G$16,0),0),0)+IF(A413&gt;=הלוואות!$D$17,IF(מרכז!A413&lt;=הלוואות!$E$17,IF(DAY(מרכז!A413)=הלוואות!$F$17,הלוואות!$G$17,0),0),0)+IF(A413&gt;=הלוואות!$D$18,IF(מרכז!A413&lt;=הלוואות!$E$18,IF(DAY(מרכז!A413)=הלוואות!$F$18,הלוואות!$G$18,0),0),0)+IF(A413&gt;=הלוואות!$D$19,IF(מרכז!A413&lt;=הלוואות!$E$19,IF(DAY(מרכז!A413)=הלוואות!$F$19,הלוואות!$G$19,0),0),0)+IF(A413&gt;=הלוואות!$D$20,IF(מרכז!A413&lt;=הלוואות!$E$20,IF(DAY(מרכז!A413)=הלוואות!$F$20,הלוואות!$G$20,0),0),0)+IF(A413&gt;=הלוואות!$D$21,IF(מרכז!A413&lt;=הלוואות!$E$21,IF(DAY(מרכז!A413)=הלוואות!$F$21,הלוואות!$G$21,0),0),0)+IF(A413&gt;=הלוואות!$D$22,IF(מרכז!A413&lt;=הלוואות!$E$22,IF(DAY(מרכז!A413)=הלוואות!$F$22,הלוואות!$G$22,0),0),0)+IF(A413&gt;=הלוואות!$D$23,IF(מרכז!A413&lt;=הלוואות!$E$23,IF(DAY(מרכז!A413)=הלוואות!$F$23,הלוואות!$G$23,0),0),0)+IF(A413&gt;=הלוואות!$D$24,IF(מרכז!A413&lt;=הלוואות!$E$24,IF(DAY(מרכז!A413)=הלוואות!$F$24,הלוואות!$G$24,0),0),0)+IF(A413&gt;=הלוואות!$D$25,IF(מרכז!A413&lt;=הלוואות!$E$25,IF(DAY(מרכז!A413)=הלוואות!$F$25,הלוואות!$G$25,0),0),0)+IF(A413&gt;=הלוואות!$D$26,IF(מרכז!A413&lt;=הלוואות!$E$26,IF(DAY(מרכז!A413)=הלוואות!$F$26,הלוואות!$G$26,0),0),0)+IF(A413&gt;=הלוואות!$D$27,IF(מרכז!A413&lt;=הלוואות!$E$27,IF(DAY(מרכז!A413)=הלוואות!$F$27,הלוואות!$G$27,0),0),0)+IF(A413&gt;=הלוואות!$D$28,IF(מרכז!A413&lt;=הלוואות!$E$28,IF(DAY(מרכז!A413)=הלוואות!$F$28,הלוואות!$G$28,0),0),0)+IF(A413&gt;=הלוואות!$D$29,IF(מרכז!A413&lt;=הלוואות!$E$29,IF(DAY(מרכז!A413)=הלוואות!$F$29,הלוואות!$G$29,0),0),0)+IF(A413&gt;=הלוואות!$D$30,IF(מרכז!A413&lt;=הלוואות!$E$30,IF(DAY(מרכז!A413)=הלוואות!$F$30,הלוואות!$G$30,0),0),0)+IF(A413&gt;=הלוואות!$D$31,IF(מרכז!A413&lt;=הלוואות!$E$31,IF(DAY(מרכז!A413)=הלוואות!$F$31,הלוואות!$G$31,0),0),0)+IF(A413&gt;=הלוואות!$D$32,IF(מרכז!A413&lt;=הלוואות!$E$32,IF(DAY(מרכז!A413)=הלוואות!$F$32,הלוואות!$G$32,0),0),0)+IF(A413&gt;=הלוואות!$D$33,IF(מרכז!A413&lt;=הלוואות!$E$33,IF(DAY(מרכז!A413)=הלוואות!$F$33,הלוואות!$G$33,0),0),0)+IF(A413&gt;=הלוואות!$D$34,IF(מרכז!A413&lt;=הלוואות!$E$34,IF(DAY(מרכז!A413)=הלוואות!$F$34,הלוואות!$G$34,0),0),0)</f>
        <v>0</v>
      </c>
      <c r="E413" s="93">
        <f>SUMIF(הלוואות!$D$46:$D$65,מרכז!A413,הלוואות!$E$46:$E$65)</f>
        <v>0</v>
      </c>
      <c r="F413" s="93">
        <f>SUMIF(נכנסים!$A$5:$A$5890,מרכז!A413,נכנסים!$B$5:$B$5890)</f>
        <v>0</v>
      </c>
      <c r="G413" s="94"/>
      <c r="H413" s="94"/>
      <c r="I413" s="94"/>
      <c r="J413" s="99">
        <f t="shared" si="6"/>
        <v>50000</v>
      </c>
    </row>
    <row r="414" spans="1:10">
      <c r="A414" s="153">
        <v>46067</v>
      </c>
      <c r="B414" s="93">
        <f>SUMIF(יוצאים!$A$5:$A$5835,מרכז!A414,יוצאים!$D$5:$D$5835)</f>
        <v>0</v>
      </c>
      <c r="C414" s="93">
        <f>HLOOKUP(DAY($A414),'טב.הו"ק'!$G$4:$AK$162,'טב.הו"ק'!$A$162+2,FALSE)</f>
        <v>0</v>
      </c>
      <c r="D414" s="93">
        <f>IF(A414&gt;=הלוואות!$D$5,IF(מרכז!A414&lt;=הלוואות!$E$5,IF(DAY(מרכז!A414)=הלוואות!$F$5,הלוואות!$G$5,0),0),0)+IF(A414&gt;=הלוואות!$D$6,IF(מרכז!A414&lt;=הלוואות!$E$6,IF(DAY(מרכז!A414)=הלוואות!$F$6,הלוואות!$G$6,0),0),0)+IF(A414&gt;=הלוואות!$D$7,IF(מרכז!A414&lt;=הלוואות!$E$7,IF(DAY(מרכז!A414)=הלוואות!$F$7,הלוואות!$G$7,0),0),0)+IF(A414&gt;=הלוואות!$D$8,IF(מרכז!A414&lt;=הלוואות!$E$8,IF(DAY(מרכז!A414)=הלוואות!$F$8,הלוואות!$G$8,0),0),0)+IF(A414&gt;=הלוואות!$D$9,IF(מרכז!A414&lt;=הלוואות!$E$9,IF(DAY(מרכז!A414)=הלוואות!$F$9,הלוואות!$G$9,0),0),0)+IF(A414&gt;=הלוואות!$D$10,IF(מרכז!A414&lt;=הלוואות!$E$10,IF(DAY(מרכז!A414)=הלוואות!$F$10,הלוואות!$G$10,0),0),0)+IF(A414&gt;=הלוואות!$D$11,IF(מרכז!A414&lt;=הלוואות!$E$11,IF(DAY(מרכז!A414)=הלוואות!$F$11,הלוואות!$G$11,0),0),0)+IF(A414&gt;=הלוואות!$D$12,IF(מרכז!A414&lt;=הלוואות!$E$12,IF(DAY(מרכז!A414)=הלוואות!$F$12,הלוואות!$G$12,0),0),0)+IF(A414&gt;=הלוואות!$D$13,IF(מרכז!A414&lt;=הלוואות!$E$13,IF(DAY(מרכז!A414)=הלוואות!$F$13,הלוואות!$G$13,0),0),0)+IF(A414&gt;=הלוואות!$D$14,IF(מרכז!A414&lt;=הלוואות!$E$14,IF(DAY(מרכז!A414)=הלוואות!$F$14,הלוואות!$G$14,0),0),0)+IF(A414&gt;=הלוואות!$D$15,IF(מרכז!A414&lt;=הלוואות!$E$15,IF(DAY(מרכז!A414)=הלוואות!$F$15,הלוואות!$G$15,0),0),0)+IF(A414&gt;=הלוואות!$D$16,IF(מרכז!A414&lt;=הלוואות!$E$16,IF(DAY(מרכז!A414)=הלוואות!$F$16,הלוואות!$G$16,0),0),0)+IF(A414&gt;=הלוואות!$D$17,IF(מרכז!A414&lt;=הלוואות!$E$17,IF(DAY(מרכז!A414)=הלוואות!$F$17,הלוואות!$G$17,0),0),0)+IF(A414&gt;=הלוואות!$D$18,IF(מרכז!A414&lt;=הלוואות!$E$18,IF(DAY(מרכז!A414)=הלוואות!$F$18,הלוואות!$G$18,0),0),0)+IF(A414&gt;=הלוואות!$D$19,IF(מרכז!A414&lt;=הלוואות!$E$19,IF(DAY(מרכז!A414)=הלוואות!$F$19,הלוואות!$G$19,0),0),0)+IF(A414&gt;=הלוואות!$D$20,IF(מרכז!A414&lt;=הלוואות!$E$20,IF(DAY(מרכז!A414)=הלוואות!$F$20,הלוואות!$G$20,0),0),0)+IF(A414&gt;=הלוואות!$D$21,IF(מרכז!A414&lt;=הלוואות!$E$21,IF(DAY(מרכז!A414)=הלוואות!$F$21,הלוואות!$G$21,0),0),0)+IF(A414&gt;=הלוואות!$D$22,IF(מרכז!A414&lt;=הלוואות!$E$22,IF(DAY(מרכז!A414)=הלוואות!$F$22,הלוואות!$G$22,0),0),0)+IF(A414&gt;=הלוואות!$D$23,IF(מרכז!A414&lt;=הלוואות!$E$23,IF(DAY(מרכז!A414)=הלוואות!$F$23,הלוואות!$G$23,0),0),0)+IF(A414&gt;=הלוואות!$D$24,IF(מרכז!A414&lt;=הלוואות!$E$24,IF(DAY(מרכז!A414)=הלוואות!$F$24,הלוואות!$G$24,0),0),0)+IF(A414&gt;=הלוואות!$D$25,IF(מרכז!A414&lt;=הלוואות!$E$25,IF(DAY(מרכז!A414)=הלוואות!$F$25,הלוואות!$G$25,0),0),0)+IF(A414&gt;=הלוואות!$D$26,IF(מרכז!A414&lt;=הלוואות!$E$26,IF(DAY(מרכז!A414)=הלוואות!$F$26,הלוואות!$G$26,0),0),0)+IF(A414&gt;=הלוואות!$D$27,IF(מרכז!A414&lt;=הלוואות!$E$27,IF(DAY(מרכז!A414)=הלוואות!$F$27,הלוואות!$G$27,0),0),0)+IF(A414&gt;=הלוואות!$D$28,IF(מרכז!A414&lt;=הלוואות!$E$28,IF(DAY(מרכז!A414)=הלוואות!$F$28,הלוואות!$G$28,0),0),0)+IF(A414&gt;=הלוואות!$D$29,IF(מרכז!A414&lt;=הלוואות!$E$29,IF(DAY(מרכז!A414)=הלוואות!$F$29,הלוואות!$G$29,0),0),0)+IF(A414&gt;=הלוואות!$D$30,IF(מרכז!A414&lt;=הלוואות!$E$30,IF(DAY(מרכז!A414)=הלוואות!$F$30,הלוואות!$G$30,0),0),0)+IF(A414&gt;=הלוואות!$D$31,IF(מרכז!A414&lt;=הלוואות!$E$31,IF(DAY(מרכז!A414)=הלוואות!$F$31,הלוואות!$G$31,0),0),0)+IF(A414&gt;=הלוואות!$D$32,IF(מרכז!A414&lt;=הלוואות!$E$32,IF(DAY(מרכז!A414)=הלוואות!$F$32,הלוואות!$G$32,0),0),0)+IF(A414&gt;=הלוואות!$D$33,IF(מרכז!A414&lt;=הלוואות!$E$33,IF(DAY(מרכז!A414)=הלוואות!$F$33,הלוואות!$G$33,0),0),0)+IF(A414&gt;=הלוואות!$D$34,IF(מרכז!A414&lt;=הלוואות!$E$34,IF(DAY(מרכז!A414)=הלוואות!$F$34,הלוואות!$G$34,0),0),0)</f>
        <v>0</v>
      </c>
      <c r="E414" s="93">
        <f>SUMIF(הלוואות!$D$46:$D$65,מרכז!A414,הלוואות!$E$46:$E$65)</f>
        <v>0</v>
      </c>
      <c r="F414" s="93">
        <f>SUMIF(נכנסים!$A$5:$A$5890,מרכז!A414,נכנסים!$B$5:$B$5890)</f>
        <v>0</v>
      </c>
      <c r="G414" s="94"/>
      <c r="H414" s="94"/>
      <c r="I414" s="94"/>
      <c r="J414" s="99">
        <f t="shared" si="6"/>
        <v>50000</v>
      </c>
    </row>
    <row r="415" spans="1:10">
      <c r="A415" s="153">
        <v>46068</v>
      </c>
      <c r="B415" s="93">
        <f>SUMIF(יוצאים!$A$5:$A$5835,מרכז!A415,יוצאים!$D$5:$D$5835)</f>
        <v>0</v>
      </c>
      <c r="C415" s="93">
        <f>HLOOKUP(DAY($A415),'טב.הו"ק'!$G$4:$AK$162,'טב.הו"ק'!$A$162+2,FALSE)</f>
        <v>0</v>
      </c>
      <c r="D415" s="93">
        <f>IF(A415&gt;=הלוואות!$D$5,IF(מרכז!A415&lt;=הלוואות!$E$5,IF(DAY(מרכז!A415)=הלוואות!$F$5,הלוואות!$G$5,0),0),0)+IF(A415&gt;=הלוואות!$D$6,IF(מרכז!A415&lt;=הלוואות!$E$6,IF(DAY(מרכז!A415)=הלוואות!$F$6,הלוואות!$G$6,0),0),0)+IF(A415&gt;=הלוואות!$D$7,IF(מרכז!A415&lt;=הלוואות!$E$7,IF(DAY(מרכז!A415)=הלוואות!$F$7,הלוואות!$G$7,0),0),0)+IF(A415&gt;=הלוואות!$D$8,IF(מרכז!A415&lt;=הלוואות!$E$8,IF(DAY(מרכז!A415)=הלוואות!$F$8,הלוואות!$G$8,0),0),0)+IF(A415&gt;=הלוואות!$D$9,IF(מרכז!A415&lt;=הלוואות!$E$9,IF(DAY(מרכז!A415)=הלוואות!$F$9,הלוואות!$G$9,0),0),0)+IF(A415&gt;=הלוואות!$D$10,IF(מרכז!A415&lt;=הלוואות!$E$10,IF(DAY(מרכז!A415)=הלוואות!$F$10,הלוואות!$G$10,0),0),0)+IF(A415&gt;=הלוואות!$D$11,IF(מרכז!A415&lt;=הלוואות!$E$11,IF(DAY(מרכז!A415)=הלוואות!$F$11,הלוואות!$G$11,0),0),0)+IF(A415&gt;=הלוואות!$D$12,IF(מרכז!A415&lt;=הלוואות!$E$12,IF(DAY(מרכז!A415)=הלוואות!$F$12,הלוואות!$G$12,0),0),0)+IF(A415&gt;=הלוואות!$D$13,IF(מרכז!A415&lt;=הלוואות!$E$13,IF(DAY(מרכז!A415)=הלוואות!$F$13,הלוואות!$G$13,0),0),0)+IF(A415&gt;=הלוואות!$D$14,IF(מרכז!A415&lt;=הלוואות!$E$14,IF(DAY(מרכז!A415)=הלוואות!$F$14,הלוואות!$G$14,0),0),0)+IF(A415&gt;=הלוואות!$D$15,IF(מרכז!A415&lt;=הלוואות!$E$15,IF(DAY(מרכז!A415)=הלוואות!$F$15,הלוואות!$G$15,0),0),0)+IF(A415&gt;=הלוואות!$D$16,IF(מרכז!A415&lt;=הלוואות!$E$16,IF(DAY(מרכז!A415)=הלוואות!$F$16,הלוואות!$G$16,0),0),0)+IF(A415&gt;=הלוואות!$D$17,IF(מרכז!A415&lt;=הלוואות!$E$17,IF(DAY(מרכז!A415)=הלוואות!$F$17,הלוואות!$G$17,0),0),0)+IF(A415&gt;=הלוואות!$D$18,IF(מרכז!A415&lt;=הלוואות!$E$18,IF(DAY(מרכז!A415)=הלוואות!$F$18,הלוואות!$G$18,0),0),0)+IF(A415&gt;=הלוואות!$D$19,IF(מרכז!A415&lt;=הלוואות!$E$19,IF(DAY(מרכז!A415)=הלוואות!$F$19,הלוואות!$G$19,0),0),0)+IF(A415&gt;=הלוואות!$D$20,IF(מרכז!A415&lt;=הלוואות!$E$20,IF(DAY(מרכז!A415)=הלוואות!$F$20,הלוואות!$G$20,0),0),0)+IF(A415&gt;=הלוואות!$D$21,IF(מרכז!A415&lt;=הלוואות!$E$21,IF(DAY(מרכז!A415)=הלוואות!$F$21,הלוואות!$G$21,0),0),0)+IF(A415&gt;=הלוואות!$D$22,IF(מרכז!A415&lt;=הלוואות!$E$22,IF(DAY(מרכז!A415)=הלוואות!$F$22,הלוואות!$G$22,0),0),0)+IF(A415&gt;=הלוואות!$D$23,IF(מרכז!A415&lt;=הלוואות!$E$23,IF(DAY(מרכז!A415)=הלוואות!$F$23,הלוואות!$G$23,0),0),0)+IF(A415&gt;=הלוואות!$D$24,IF(מרכז!A415&lt;=הלוואות!$E$24,IF(DAY(מרכז!A415)=הלוואות!$F$24,הלוואות!$G$24,0),0),0)+IF(A415&gt;=הלוואות!$D$25,IF(מרכז!A415&lt;=הלוואות!$E$25,IF(DAY(מרכז!A415)=הלוואות!$F$25,הלוואות!$G$25,0),0),0)+IF(A415&gt;=הלוואות!$D$26,IF(מרכז!A415&lt;=הלוואות!$E$26,IF(DAY(מרכז!A415)=הלוואות!$F$26,הלוואות!$G$26,0),0),0)+IF(A415&gt;=הלוואות!$D$27,IF(מרכז!A415&lt;=הלוואות!$E$27,IF(DAY(מרכז!A415)=הלוואות!$F$27,הלוואות!$G$27,0),0),0)+IF(A415&gt;=הלוואות!$D$28,IF(מרכז!A415&lt;=הלוואות!$E$28,IF(DAY(מרכז!A415)=הלוואות!$F$28,הלוואות!$G$28,0),0),0)+IF(A415&gt;=הלוואות!$D$29,IF(מרכז!A415&lt;=הלוואות!$E$29,IF(DAY(מרכז!A415)=הלוואות!$F$29,הלוואות!$G$29,0),0),0)+IF(A415&gt;=הלוואות!$D$30,IF(מרכז!A415&lt;=הלוואות!$E$30,IF(DAY(מרכז!A415)=הלוואות!$F$30,הלוואות!$G$30,0),0),0)+IF(A415&gt;=הלוואות!$D$31,IF(מרכז!A415&lt;=הלוואות!$E$31,IF(DAY(מרכז!A415)=הלוואות!$F$31,הלוואות!$G$31,0),0),0)+IF(A415&gt;=הלוואות!$D$32,IF(מרכז!A415&lt;=הלוואות!$E$32,IF(DAY(מרכז!A415)=הלוואות!$F$32,הלוואות!$G$32,0),0),0)+IF(A415&gt;=הלוואות!$D$33,IF(מרכז!A415&lt;=הלוואות!$E$33,IF(DAY(מרכז!A415)=הלוואות!$F$33,הלוואות!$G$33,0),0),0)+IF(A415&gt;=הלוואות!$D$34,IF(מרכז!A415&lt;=הלוואות!$E$34,IF(DAY(מרכז!A415)=הלוואות!$F$34,הלוואות!$G$34,0),0),0)</f>
        <v>0</v>
      </c>
      <c r="E415" s="93">
        <f>SUMIF(הלוואות!$D$46:$D$65,מרכז!A415,הלוואות!$E$46:$E$65)</f>
        <v>0</v>
      </c>
      <c r="F415" s="93">
        <f>SUMIF(נכנסים!$A$5:$A$5890,מרכז!A415,נכנסים!$B$5:$B$5890)</f>
        <v>0</v>
      </c>
      <c r="G415" s="94"/>
      <c r="H415" s="94"/>
      <c r="I415" s="94"/>
      <c r="J415" s="99">
        <f t="shared" si="6"/>
        <v>50000</v>
      </c>
    </row>
    <row r="416" spans="1:10">
      <c r="A416" s="153">
        <v>46069</v>
      </c>
      <c r="B416" s="93">
        <f>SUMIF(יוצאים!$A$5:$A$5835,מרכז!A416,יוצאים!$D$5:$D$5835)</f>
        <v>0</v>
      </c>
      <c r="C416" s="93">
        <f>HLOOKUP(DAY($A416),'טב.הו"ק'!$G$4:$AK$162,'טב.הו"ק'!$A$162+2,FALSE)</f>
        <v>0</v>
      </c>
      <c r="D416" s="93">
        <f>IF(A416&gt;=הלוואות!$D$5,IF(מרכז!A416&lt;=הלוואות!$E$5,IF(DAY(מרכז!A416)=הלוואות!$F$5,הלוואות!$G$5,0),0),0)+IF(A416&gt;=הלוואות!$D$6,IF(מרכז!A416&lt;=הלוואות!$E$6,IF(DAY(מרכז!A416)=הלוואות!$F$6,הלוואות!$G$6,0),0),0)+IF(A416&gt;=הלוואות!$D$7,IF(מרכז!A416&lt;=הלוואות!$E$7,IF(DAY(מרכז!A416)=הלוואות!$F$7,הלוואות!$G$7,0),0),0)+IF(A416&gt;=הלוואות!$D$8,IF(מרכז!A416&lt;=הלוואות!$E$8,IF(DAY(מרכז!A416)=הלוואות!$F$8,הלוואות!$G$8,0),0),0)+IF(A416&gt;=הלוואות!$D$9,IF(מרכז!A416&lt;=הלוואות!$E$9,IF(DAY(מרכז!A416)=הלוואות!$F$9,הלוואות!$G$9,0),0),0)+IF(A416&gt;=הלוואות!$D$10,IF(מרכז!A416&lt;=הלוואות!$E$10,IF(DAY(מרכז!A416)=הלוואות!$F$10,הלוואות!$G$10,0),0),0)+IF(A416&gt;=הלוואות!$D$11,IF(מרכז!A416&lt;=הלוואות!$E$11,IF(DAY(מרכז!A416)=הלוואות!$F$11,הלוואות!$G$11,0),0),0)+IF(A416&gt;=הלוואות!$D$12,IF(מרכז!A416&lt;=הלוואות!$E$12,IF(DAY(מרכז!A416)=הלוואות!$F$12,הלוואות!$G$12,0),0),0)+IF(A416&gt;=הלוואות!$D$13,IF(מרכז!A416&lt;=הלוואות!$E$13,IF(DAY(מרכז!A416)=הלוואות!$F$13,הלוואות!$G$13,0),0),0)+IF(A416&gt;=הלוואות!$D$14,IF(מרכז!A416&lt;=הלוואות!$E$14,IF(DAY(מרכז!A416)=הלוואות!$F$14,הלוואות!$G$14,0),0),0)+IF(A416&gt;=הלוואות!$D$15,IF(מרכז!A416&lt;=הלוואות!$E$15,IF(DAY(מרכז!A416)=הלוואות!$F$15,הלוואות!$G$15,0),0),0)+IF(A416&gt;=הלוואות!$D$16,IF(מרכז!A416&lt;=הלוואות!$E$16,IF(DAY(מרכז!A416)=הלוואות!$F$16,הלוואות!$G$16,0),0),0)+IF(A416&gt;=הלוואות!$D$17,IF(מרכז!A416&lt;=הלוואות!$E$17,IF(DAY(מרכז!A416)=הלוואות!$F$17,הלוואות!$G$17,0),0),0)+IF(A416&gt;=הלוואות!$D$18,IF(מרכז!A416&lt;=הלוואות!$E$18,IF(DAY(מרכז!A416)=הלוואות!$F$18,הלוואות!$G$18,0),0),0)+IF(A416&gt;=הלוואות!$D$19,IF(מרכז!A416&lt;=הלוואות!$E$19,IF(DAY(מרכז!A416)=הלוואות!$F$19,הלוואות!$G$19,0),0),0)+IF(A416&gt;=הלוואות!$D$20,IF(מרכז!A416&lt;=הלוואות!$E$20,IF(DAY(מרכז!A416)=הלוואות!$F$20,הלוואות!$G$20,0),0),0)+IF(A416&gt;=הלוואות!$D$21,IF(מרכז!A416&lt;=הלוואות!$E$21,IF(DAY(מרכז!A416)=הלוואות!$F$21,הלוואות!$G$21,0),0),0)+IF(A416&gt;=הלוואות!$D$22,IF(מרכז!A416&lt;=הלוואות!$E$22,IF(DAY(מרכז!A416)=הלוואות!$F$22,הלוואות!$G$22,0),0),0)+IF(A416&gt;=הלוואות!$D$23,IF(מרכז!A416&lt;=הלוואות!$E$23,IF(DAY(מרכז!A416)=הלוואות!$F$23,הלוואות!$G$23,0),0),0)+IF(A416&gt;=הלוואות!$D$24,IF(מרכז!A416&lt;=הלוואות!$E$24,IF(DAY(מרכז!A416)=הלוואות!$F$24,הלוואות!$G$24,0),0),0)+IF(A416&gt;=הלוואות!$D$25,IF(מרכז!A416&lt;=הלוואות!$E$25,IF(DAY(מרכז!A416)=הלוואות!$F$25,הלוואות!$G$25,0),0),0)+IF(A416&gt;=הלוואות!$D$26,IF(מרכז!A416&lt;=הלוואות!$E$26,IF(DAY(מרכז!A416)=הלוואות!$F$26,הלוואות!$G$26,0),0),0)+IF(A416&gt;=הלוואות!$D$27,IF(מרכז!A416&lt;=הלוואות!$E$27,IF(DAY(מרכז!A416)=הלוואות!$F$27,הלוואות!$G$27,0),0),0)+IF(A416&gt;=הלוואות!$D$28,IF(מרכז!A416&lt;=הלוואות!$E$28,IF(DAY(מרכז!A416)=הלוואות!$F$28,הלוואות!$G$28,0),0),0)+IF(A416&gt;=הלוואות!$D$29,IF(מרכז!A416&lt;=הלוואות!$E$29,IF(DAY(מרכז!A416)=הלוואות!$F$29,הלוואות!$G$29,0),0),0)+IF(A416&gt;=הלוואות!$D$30,IF(מרכז!A416&lt;=הלוואות!$E$30,IF(DAY(מרכז!A416)=הלוואות!$F$30,הלוואות!$G$30,0),0),0)+IF(A416&gt;=הלוואות!$D$31,IF(מרכז!A416&lt;=הלוואות!$E$31,IF(DAY(מרכז!A416)=הלוואות!$F$31,הלוואות!$G$31,0),0),0)+IF(A416&gt;=הלוואות!$D$32,IF(מרכז!A416&lt;=הלוואות!$E$32,IF(DAY(מרכז!A416)=הלוואות!$F$32,הלוואות!$G$32,0),0),0)+IF(A416&gt;=הלוואות!$D$33,IF(מרכז!A416&lt;=הלוואות!$E$33,IF(DAY(מרכז!A416)=הלוואות!$F$33,הלוואות!$G$33,0),0),0)+IF(A416&gt;=הלוואות!$D$34,IF(מרכז!A416&lt;=הלוואות!$E$34,IF(DAY(מרכז!A416)=הלוואות!$F$34,הלוואות!$G$34,0),0),0)</f>
        <v>0</v>
      </c>
      <c r="E416" s="93">
        <f>SUMIF(הלוואות!$D$46:$D$65,מרכז!A416,הלוואות!$E$46:$E$65)</f>
        <v>0</v>
      </c>
      <c r="F416" s="93">
        <f>SUMIF(נכנסים!$A$5:$A$5890,מרכז!A416,נכנסים!$B$5:$B$5890)</f>
        <v>0</v>
      </c>
      <c r="G416" s="94"/>
      <c r="H416" s="94"/>
      <c r="I416" s="94"/>
      <c r="J416" s="99">
        <f t="shared" si="6"/>
        <v>50000</v>
      </c>
    </row>
    <row r="417" spans="1:10">
      <c r="A417" s="153">
        <v>46070</v>
      </c>
      <c r="B417" s="93">
        <f>SUMIF(יוצאים!$A$5:$A$5835,מרכז!A417,יוצאים!$D$5:$D$5835)</f>
        <v>0</v>
      </c>
      <c r="C417" s="93">
        <f>HLOOKUP(DAY($A417),'טב.הו"ק'!$G$4:$AK$162,'טב.הו"ק'!$A$162+2,FALSE)</f>
        <v>0</v>
      </c>
      <c r="D417" s="93">
        <f>IF(A417&gt;=הלוואות!$D$5,IF(מרכז!A417&lt;=הלוואות!$E$5,IF(DAY(מרכז!A417)=הלוואות!$F$5,הלוואות!$G$5,0),0),0)+IF(A417&gt;=הלוואות!$D$6,IF(מרכז!A417&lt;=הלוואות!$E$6,IF(DAY(מרכז!A417)=הלוואות!$F$6,הלוואות!$G$6,0),0),0)+IF(A417&gt;=הלוואות!$D$7,IF(מרכז!A417&lt;=הלוואות!$E$7,IF(DAY(מרכז!A417)=הלוואות!$F$7,הלוואות!$G$7,0),0),0)+IF(A417&gt;=הלוואות!$D$8,IF(מרכז!A417&lt;=הלוואות!$E$8,IF(DAY(מרכז!A417)=הלוואות!$F$8,הלוואות!$G$8,0),0),0)+IF(A417&gt;=הלוואות!$D$9,IF(מרכז!A417&lt;=הלוואות!$E$9,IF(DAY(מרכז!A417)=הלוואות!$F$9,הלוואות!$G$9,0),0),0)+IF(A417&gt;=הלוואות!$D$10,IF(מרכז!A417&lt;=הלוואות!$E$10,IF(DAY(מרכז!A417)=הלוואות!$F$10,הלוואות!$G$10,0),0),0)+IF(A417&gt;=הלוואות!$D$11,IF(מרכז!A417&lt;=הלוואות!$E$11,IF(DAY(מרכז!A417)=הלוואות!$F$11,הלוואות!$G$11,0),0),0)+IF(A417&gt;=הלוואות!$D$12,IF(מרכז!A417&lt;=הלוואות!$E$12,IF(DAY(מרכז!A417)=הלוואות!$F$12,הלוואות!$G$12,0),0),0)+IF(A417&gt;=הלוואות!$D$13,IF(מרכז!A417&lt;=הלוואות!$E$13,IF(DAY(מרכז!A417)=הלוואות!$F$13,הלוואות!$G$13,0),0),0)+IF(A417&gt;=הלוואות!$D$14,IF(מרכז!A417&lt;=הלוואות!$E$14,IF(DAY(מרכז!A417)=הלוואות!$F$14,הלוואות!$G$14,0),0),0)+IF(A417&gt;=הלוואות!$D$15,IF(מרכז!A417&lt;=הלוואות!$E$15,IF(DAY(מרכז!A417)=הלוואות!$F$15,הלוואות!$G$15,0),0),0)+IF(A417&gt;=הלוואות!$D$16,IF(מרכז!A417&lt;=הלוואות!$E$16,IF(DAY(מרכז!A417)=הלוואות!$F$16,הלוואות!$G$16,0),0),0)+IF(A417&gt;=הלוואות!$D$17,IF(מרכז!A417&lt;=הלוואות!$E$17,IF(DAY(מרכז!A417)=הלוואות!$F$17,הלוואות!$G$17,0),0),0)+IF(A417&gt;=הלוואות!$D$18,IF(מרכז!A417&lt;=הלוואות!$E$18,IF(DAY(מרכז!A417)=הלוואות!$F$18,הלוואות!$G$18,0),0),0)+IF(A417&gt;=הלוואות!$D$19,IF(מרכז!A417&lt;=הלוואות!$E$19,IF(DAY(מרכז!A417)=הלוואות!$F$19,הלוואות!$G$19,0),0),0)+IF(A417&gt;=הלוואות!$D$20,IF(מרכז!A417&lt;=הלוואות!$E$20,IF(DAY(מרכז!A417)=הלוואות!$F$20,הלוואות!$G$20,0),0),0)+IF(A417&gt;=הלוואות!$D$21,IF(מרכז!A417&lt;=הלוואות!$E$21,IF(DAY(מרכז!A417)=הלוואות!$F$21,הלוואות!$G$21,0),0),0)+IF(A417&gt;=הלוואות!$D$22,IF(מרכז!A417&lt;=הלוואות!$E$22,IF(DAY(מרכז!A417)=הלוואות!$F$22,הלוואות!$G$22,0),0),0)+IF(A417&gt;=הלוואות!$D$23,IF(מרכז!A417&lt;=הלוואות!$E$23,IF(DAY(מרכז!A417)=הלוואות!$F$23,הלוואות!$G$23,0),0),0)+IF(A417&gt;=הלוואות!$D$24,IF(מרכז!A417&lt;=הלוואות!$E$24,IF(DAY(מרכז!A417)=הלוואות!$F$24,הלוואות!$G$24,0),0),0)+IF(A417&gt;=הלוואות!$D$25,IF(מרכז!A417&lt;=הלוואות!$E$25,IF(DAY(מרכז!A417)=הלוואות!$F$25,הלוואות!$G$25,0),0),0)+IF(A417&gt;=הלוואות!$D$26,IF(מרכז!A417&lt;=הלוואות!$E$26,IF(DAY(מרכז!A417)=הלוואות!$F$26,הלוואות!$G$26,0),0),0)+IF(A417&gt;=הלוואות!$D$27,IF(מרכז!A417&lt;=הלוואות!$E$27,IF(DAY(מרכז!A417)=הלוואות!$F$27,הלוואות!$G$27,0),0),0)+IF(A417&gt;=הלוואות!$D$28,IF(מרכז!A417&lt;=הלוואות!$E$28,IF(DAY(מרכז!A417)=הלוואות!$F$28,הלוואות!$G$28,0),0),0)+IF(A417&gt;=הלוואות!$D$29,IF(מרכז!A417&lt;=הלוואות!$E$29,IF(DAY(מרכז!A417)=הלוואות!$F$29,הלוואות!$G$29,0),0),0)+IF(A417&gt;=הלוואות!$D$30,IF(מרכז!A417&lt;=הלוואות!$E$30,IF(DAY(מרכז!A417)=הלוואות!$F$30,הלוואות!$G$30,0),0),0)+IF(A417&gt;=הלוואות!$D$31,IF(מרכז!A417&lt;=הלוואות!$E$31,IF(DAY(מרכז!A417)=הלוואות!$F$31,הלוואות!$G$31,0),0),0)+IF(A417&gt;=הלוואות!$D$32,IF(מרכז!A417&lt;=הלוואות!$E$32,IF(DAY(מרכז!A417)=הלוואות!$F$32,הלוואות!$G$32,0),0),0)+IF(A417&gt;=הלוואות!$D$33,IF(מרכז!A417&lt;=הלוואות!$E$33,IF(DAY(מרכז!A417)=הלוואות!$F$33,הלוואות!$G$33,0),0),0)+IF(A417&gt;=הלוואות!$D$34,IF(מרכז!A417&lt;=הלוואות!$E$34,IF(DAY(מרכז!A417)=הלוואות!$F$34,הלוואות!$G$34,0),0),0)</f>
        <v>0</v>
      </c>
      <c r="E417" s="93">
        <f>SUMIF(הלוואות!$D$46:$D$65,מרכז!A417,הלוואות!$E$46:$E$65)</f>
        <v>0</v>
      </c>
      <c r="F417" s="93">
        <f>SUMIF(נכנסים!$A$5:$A$5890,מרכז!A417,נכנסים!$B$5:$B$5890)</f>
        <v>0</v>
      </c>
      <c r="G417" s="94"/>
      <c r="H417" s="94"/>
      <c r="I417" s="94"/>
      <c r="J417" s="99">
        <f t="shared" si="6"/>
        <v>50000</v>
      </c>
    </row>
    <row r="418" spans="1:10">
      <c r="A418" s="153">
        <v>46071</v>
      </c>
      <c r="B418" s="93">
        <f>SUMIF(יוצאים!$A$5:$A$5835,מרכז!A418,יוצאים!$D$5:$D$5835)</f>
        <v>0</v>
      </c>
      <c r="C418" s="93">
        <f>HLOOKUP(DAY($A418),'טב.הו"ק'!$G$4:$AK$162,'טב.הו"ק'!$A$162+2,FALSE)</f>
        <v>0</v>
      </c>
      <c r="D418" s="93">
        <f>IF(A418&gt;=הלוואות!$D$5,IF(מרכז!A418&lt;=הלוואות!$E$5,IF(DAY(מרכז!A418)=הלוואות!$F$5,הלוואות!$G$5,0),0),0)+IF(A418&gt;=הלוואות!$D$6,IF(מרכז!A418&lt;=הלוואות!$E$6,IF(DAY(מרכז!A418)=הלוואות!$F$6,הלוואות!$G$6,0),0),0)+IF(A418&gt;=הלוואות!$D$7,IF(מרכז!A418&lt;=הלוואות!$E$7,IF(DAY(מרכז!A418)=הלוואות!$F$7,הלוואות!$G$7,0),0),0)+IF(A418&gt;=הלוואות!$D$8,IF(מרכז!A418&lt;=הלוואות!$E$8,IF(DAY(מרכז!A418)=הלוואות!$F$8,הלוואות!$G$8,0),0),0)+IF(A418&gt;=הלוואות!$D$9,IF(מרכז!A418&lt;=הלוואות!$E$9,IF(DAY(מרכז!A418)=הלוואות!$F$9,הלוואות!$G$9,0),0),0)+IF(A418&gt;=הלוואות!$D$10,IF(מרכז!A418&lt;=הלוואות!$E$10,IF(DAY(מרכז!A418)=הלוואות!$F$10,הלוואות!$G$10,0),0),0)+IF(A418&gt;=הלוואות!$D$11,IF(מרכז!A418&lt;=הלוואות!$E$11,IF(DAY(מרכז!A418)=הלוואות!$F$11,הלוואות!$G$11,0),0),0)+IF(A418&gt;=הלוואות!$D$12,IF(מרכז!A418&lt;=הלוואות!$E$12,IF(DAY(מרכז!A418)=הלוואות!$F$12,הלוואות!$G$12,0),0),0)+IF(A418&gt;=הלוואות!$D$13,IF(מרכז!A418&lt;=הלוואות!$E$13,IF(DAY(מרכז!A418)=הלוואות!$F$13,הלוואות!$G$13,0),0),0)+IF(A418&gt;=הלוואות!$D$14,IF(מרכז!A418&lt;=הלוואות!$E$14,IF(DAY(מרכז!A418)=הלוואות!$F$14,הלוואות!$G$14,0),0),0)+IF(A418&gt;=הלוואות!$D$15,IF(מרכז!A418&lt;=הלוואות!$E$15,IF(DAY(מרכז!A418)=הלוואות!$F$15,הלוואות!$G$15,0),0),0)+IF(A418&gt;=הלוואות!$D$16,IF(מרכז!A418&lt;=הלוואות!$E$16,IF(DAY(מרכז!A418)=הלוואות!$F$16,הלוואות!$G$16,0),0),0)+IF(A418&gt;=הלוואות!$D$17,IF(מרכז!A418&lt;=הלוואות!$E$17,IF(DAY(מרכז!A418)=הלוואות!$F$17,הלוואות!$G$17,0),0),0)+IF(A418&gt;=הלוואות!$D$18,IF(מרכז!A418&lt;=הלוואות!$E$18,IF(DAY(מרכז!A418)=הלוואות!$F$18,הלוואות!$G$18,0),0),0)+IF(A418&gt;=הלוואות!$D$19,IF(מרכז!A418&lt;=הלוואות!$E$19,IF(DAY(מרכז!A418)=הלוואות!$F$19,הלוואות!$G$19,0),0),0)+IF(A418&gt;=הלוואות!$D$20,IF(מרכז!A418&lt;=הלוואות!$E$20,IF(DAY(מרכז!A418)=הלוואות!$F$20,הלוואות!$G$20,0),0),0)+IF(A418&gt;=הלוואות!$D$21,IF(מרכז!A418&lt;=הלוואות!$E$21,IF(DAY(מרכז!A418)=הלוואות!$F$21,הלוואות!$G$21,0),0),0)+IF(A418&gt;=הלוואות!$D$22,IF(מרכז!A418&lt;=הלוואות!$E$22,IF(DAY(מרכז!A418)=הלוואות!$F$22,הלוואות!$G$22,0),0),0)+IF(A418&gt;=הלוואות!$D$23,IF(מרכז!A418&lt;=הלוואות!$E$23,IF(DAY(מרכז!A418)=הלוואות!$F$23,הלוואות!$G$23,0),0),0)+IF(A418&gt;=הלוואות!$D$24,IF(מרכז!A418&lt;=הלוואות!$E$24,IF(DAY(מרכז!A418)=הלוואות!$F$24,הלוואות!$G$24,0),0),0)+IF(A418&gt;=הלוואות!$D$25,IF(מרכז!A418&lt;=הלוואות!$E$25,IF(DAY(מרכז!A418)=הלוואות!$F$25,הלוואות!$G$25,0),0),0)+IF(A418&gt;=הלוואות!$D$26,IF(מרכז!A418&lt;=הלוואות!$E$26,IF(DAY(מרכז!A418)=הלוואות!$F$26,הלוואות!$G$26,0),0),0)+IF(A418&gt;=הלוואות!$D$27,IF(מרכז!A418&lt;=הלוואות!$E$27,IF(DAY(מרכז!A418)=הלוואות!$F$27,הלוואות!$G$27,0),0),0)+IF(A418&gt;=הלוואות!$D$28,IF(מרכז!A418&lt;=הלוואות!$E$28,IF(DAY(מרכז!A418)=הלוואות!$F$28,הלוואות!$G$28,0),0),0)+IF(A418&gt;=הלוואות!$D$29,IF(מרכז!A418&lt;=הלוואות!$E$29,IF(DAY(מרכז!A418)=הלוואות!$F$29,הלוואות!$G$29,0),0),0)+IF(A418&gt;=הלוואות!$D$30,IF(מרכז!A418&lt;=הלוואות!$E$30,IF(DAY(מרכז!A418)=הלוואות!$F$30,הלוואות!$G$30,0),0),0)+IF(A418&gt;=הלוואות!$D$31,IF(מרכז!A418&lt;=הלוואות!$E$31,IF(DAY(מרכז!A418)=הלוואות!$F$31,הלוואות!$G$31,0),0),0)+IF(A418&gt;=הלוואות!$D$32,IF(מרכז!A418&lt;=הלוואות!$E$32,IF(DAY(מרכז!A418)=הלוואות!$F$32,הלוואות!$G$32,0),0),0)+IF(A418&gt;=הלוואות!$D$33,IF(מרכז!A418&lt;=הלוואות!$E$33,IF(DAY(מרכז!A418)=הלוואות!$F$33,הלוואות!$G$33,0),0),0)+IF(A418&gt;=הלוואות!$D$34,IF(מרכז!A418&lt;=הלוואות!$E$34,IF(DAY(מרכז!A418)=הלוואות!$F$34,הלוואות!$G$34,0),0),0)</f>
        <v>0</v>
      </c>
      <c r="E418" s="93">
        <f>SUMIF(הלוואות!$D$46:$D$65,מרכז!A418,הלוואות!$E$46:$E$65)</f>
        <v>0</v>
      </c>
      <c r="F418" s="93">
        <f>SUMIF(נכנסים!$A$5:$A$5890,מרכז!A418,נכנסים!$B$5:$B$5890)</f>
        <v>0</v>
      </c>
      <c r="G418" s="94"/>
      <c r="H418" s="94"/>
      <c r="I418" s="94"/>
      <c r="J418" s="99">
        <f t="shared" si="6"/>
        <v>50000</v>
      </c>
    </row>
    <row r="419" spans="1:10">
      <c r="A419" s="153">
        <v>46072</v>
      </c>
      <c r="B419" s="93">
        <f>SUMIF(יוצאים!$A$5:$A$5835,מרכז!A419,יוצאים!$D$5:$D$5835)</f>
        <v>0</v>
      </c>
      <c r="C419" s="93">
        <f>HLOOKUP(DAY($A419),'טב.הו"ק'!$G$4:$AK$162,'טב.הו"ק'!$A$162+2,FALSE)</f>
        <v>0</v>
      </c>
      <c r="D419" s="93">
        <f>IF(A419&gt;=הלוואות!$D$5,IF(מרכז!A419&lt;=הלוואות!$E$5,IF(DAY(מרכז!A419)=הלוואות!$F$5,הלוואות!$G$5,0),0),0)+IF(A419&gt;=הלוואות!$D$6,IF(מרכז!A419&lt;=הלוואות!$E$6,IF(DAY(מרכז!A419)=הלוואות!$F$6,הלוואות!$G$6,0),0),0)+IF(A419&gt;=הלוואות!$D$7,IF(מרכז!A419&lt;=הלוואות!$E$7,IF(DAY(מרכז!A419)=הלוואות!$F$7,הלוואות!$G$7,0),0),0)+IF(A419&gt;=הלוואות!$D$8,IF(מרכז!A419&lt;=הלוואות!$E$8,IF(DAY(מרכז!A419)=הלוואות!$F$8,הלוואות!$G$8,0),0),0)+IF(A419&gt;=הלוואות!$D$9,IF(מרכז!A419&lt;=הלוואות!$E$9,IF(DAY(מרכז!A419)=הלוואות!$F$9,הלוואות!$G$9,0),0),0)+IF(A419&gt;=הלוואות!$D$10,IF(מרכז!A419&lt;=הלוואות!$E$10,IF(DAY(מרכז!A419)=הלוואות!$F$10,הלוואות!$G$10,0),0),0)+IF(A419&gt;=הלוואות!$D$11,IF(מרכז!A419&lt;=הלוואות!$E$11,IF(DAY(מרכז!A419)=הלוואות!$F$11,הלוואות!$G$11,0),0),0)+IF(A419&gt;=הלוואות!$D$12,IF(מרכז!A419&lt;=הלוואות!$E$12,IF(DAY(מרכז!A419)=הלוואות!$F$12,הלוואות!$G$12,0),0),0)+IF(A419&gt;=הלוואות!$D$13,IF(מרכז!A419&lt;=הלוואות!$E$13,IF(DAY(מרכז!A419)=הלוואות!$F$13,הלוואות!$G$13,0),0),0)+IF(A419&gt;=הלוואות!$D$14,IF(מרכז!A419&lt;=הלוואות!$E$14,IF(DAY(מרכז!A419)=הלוואות!$F$14,הלוואות!$G$14,0),0),0)+IF(A419&gt;=הלוואות!$D$15,IF(מרכז!A419&lt;=הלוואות!$E$15,IF(DAY(מרכז!A419)=הלוואות!$F$15,הלוואות!$G$15,0),0),0)+IF(A419&gt;=הלוואות!$D$16,IF(מרכז!A419&lt;=הלוואות!$E$16,IF(DAY(מרכז!A419)=הלוואות!$F$16,הלוואות!$G$16,0),0),0)+IF(A419&gt;=הלוואות!$D$17,IF(מרכז!A419&lt;=הלוואות!$E$17,IF(DAY(מרכז!A419)=הלוואות!$F$17,הלוואות!$G$17,0),0),0)+IF(A419&gt;=הלוואות!$D$18,IF(מרכז!A419&lt;=הלוואות!$E$18,IF(DAY(מרכז!A419)=הלוואות!$F$18,הלוואות!$G$18,0),0),0)+IF(A419&gt;=הלוואות!$D$19,IF(מרכז!A419&lt;=הלוואות!$E$19,IF(DAY(מרכז!A419)=הלוואות!$F$19,הלוואות!$G$19,0),0),0)+IF(A419&gt;=הלוואות!$D$20,IF(מרכז!A419&lt;=הלוואות!$E$20,IF(DAY(מרכז!A419)=הלוואות!$F$20,הלוואות!$G$20,0),0),0)+IF(A419&gt;=הלוואות!$D$21,IF(מרכז!A419&lt;=הלוואות!$E$21,IF(DAY(מרכז!A419)=הלוואות!$F$21,הלוואות!$G$21,0),0),0)+IF(A419&gt;=הלוואות!$D$22,IF(מרכז!A419&lt;=הלוואות!$E$22,IF(DAY(מרכז!A419)=הלוואות!$F$22,הלוואות!$G$22,0),0),0)+IF(A419&gt;=הלוואות!$D$23,IF(מרכז!A419&lt;=הלוואות!$E$23,IF(DAY(מרכז!A419)=הלוואות!$F$23,הלוואות!$G$23,0),0),0)+IF(A419&gt;=הלוואות!$D$24,IF(מרכז!A419&lt;=הלוואות!$E$24,IF(DAY(מרכז!A419)=הלוואות!$F$24,הלוואות!$G$24,0),0),0)+IF(A419&gt;=הלוואות!$D$25,IF(מרכז!A419&lt;=הלוואות!$E$25,IF(DAY(מרכז!A419)=הלוואות!$F$25,הלוואות!$G$25,0),0),0)+IF(A419&gt;=הלוואות!$D$26,IF(מרכז!A419&lt;=הלוואות!$E$26,IF(DAY(מרכז!A419)=הלוואות!$F$26,הלוואות!$G$26,0),0),0)+IF(A419&gt;=הלוואות!$D$27,IF(מרכז!A419&lt;=הלוואות!$E$27,IF(DAY(מרכז!A419)=הלוואות!$F$27,הלוואות!$G$27,0),0),0)+IF(A419&gt;=הלוואות!$D$28,IF(מרכז!A419&lt;=הלוואות!$E$28,IF(DAY(מרכז!A419)=הלוואות!$F$28,הלוואות!$G$28,0),0),0)+IF(A419&gt;=הלוואות!$D$29,IF(מרכז!A419&lt;=הלוואות!$E$29,IF(DAY(מרכז!A419)=הלוואות!$F$29,הלוואות!$G$29,0),0),0)+IF(A419&gt;=הלוואות!$D$30,IF(מרכז!A419&lt;=הלוואות!$E$30,IF(DAY(מרכז!A419)=הלוואות!$F$30,הלוואות!$G$30,0),0),0)+IF(A419&gt;=הלוואות!$D$31,IF(מרכז!A419&lt;=הלוואות!$E$31,IF(DAY(מרכז!A419)=הלוואות!$F$31,הלוואות!$G$31,0),0),0)+IF(A419&gt;=הלוואות!$D$32,IF(מרכז!A419&lt;=הלוואות!$E$32,IF(DAY(מרכז!A419)=הלוואות!$F$32,הלוואות!$G$32,0),0),0)+IF(A419&gt;=הלוואות!$D$33,IF(מרכז!A419&lt;=הלוואות!$E$33,IF(DAY(מרכז!A419)=הלוואות!$F$33,הלוואות!$G$33,0),0),0)+IF(A419&gt;=הלוואות!$D$34,IF(מרכז!A419&lt;=הלוואות!$E$34,IF(DAY(מרכז!A419)=הלוואות!$F$34,הלוואות!$G$34,0),0),0)</f>
        <v>0</v>
      </c>
      <c r="E419" s="93">
        <f>SUMIF(הלוואות!$D$46:$D$65,מרכז!A419,הלוואות!$E$46:$E$65)</f>
        <v>0</v>
      </c>
      <c r="F419" s="93">
        <f>SUMIF(נכנסים!$A$5:$A$5890,מרכז!A419,נכנסים!$B$5:$B$5890)</f>
        <v>0</v>
      </c>
      <c r="G419" s="94"/>
      <c r="H419" s="94"/>
      <c r="I419" s="94"/>
      <c r="J419" s="99">
        <f t="shared" si="6"/>
        <v>50000</v>
      </c>
    </row>
    <row r="420" spans="1:10">
      <c r="A420" s="153">
        <v>46073</v>
      </c>
      <c r="B420" s="93">
        <f>SUMIF(יוצאים!$A$5:$A$5835,מרכז!A420,יוצאים!$D$5:$D$5835)</f>
        <v>0</v>
      </c>
      <c r="C420" s="93">
        <f>HLOOKUP(DAY($A420),'טב.הו"ק'!$G$4:$AK$162,'טב.הו"ק'!$A$162+2,FALSE)</f>
        <v>0</v>
      </c>
      <c r="D420" s="93">
        <f>IF(A420&gt;=הלוואות!$D$5,IF(מרכז!A420&lt;=הלוואות!$E$5,IF(DAY(מרכז!A420)=הלוואות!$F$5,הלוואות!$G$5,0),0),0)+IF(A420&gt;=הלוואות!$D$6,IF(מרכז!A420&lt;=הלוואות!$E$6,IF(DAY(מרכז!A420)=הלוואות!$F$6,הלוואות!$G$6,0),0),0)+IF(A420&gt;=הלוואות!$D$7,IF(מרכז!A420&lt;=הלוואות!$E$7,IF(DAY(מרכז!A420)=הלוואות!$F$7,הלוואות!$G$7,0),0),0)+IF(A420&gt;=הלוואות!$D$8,IF(מרכז!A420&lt;=הלוואות!$E$8,IF(DAY(מרכז!A420)=הלוואות!$F$8,הלוואות!$G$8,0),0),0)+IF(A420&gt;=הלוואות!$D$9,IF(מרכז!A420&lt;=הלוואות!$E$9,IF(DAY(מרכז!A420)=הלוואות!$F$9,הלוואות!$G$9,0),0),0)+IF(A420&gt;=הלוואות!$D$10,IF(מרכז!A420&lt;=הלוואות!$E$10,IF(DAY(מרכז!A420)=הלוואות!$F$10,הלוואות!$G$10,0),0),0)+IF(A420&gt;=הלוואות!$D$11,IF(מרכז!A420&lt;=הלוואות!$E$11,IF(DAY(מרכז!A420)=הלוואות!$F$11,הלוואות!$G$11,0),0),0)+IF(A420&gt;=הלוואות!$D$12,IF(מרכז!A420&lt;=הלוואות!$E$12,IF(DAY(מרכז!A420)=הלוואות!$F$12,הלוואות!$G$12,0),0),0)+IF(A420&gt;=הלוואות!$D$13,IF(מרכז!A420&lt;=הלוואות!$E$13,IF(DAY(מרכז!A420)=הלוואות!$F$13,הלוואות!$G$13,0),0),0)+IF(A420&gt;=הלוואות!$D$14,IF(מרכז!A420&lt;=הלוואות!$E$14,IF(DAY(מרכז!A420)=הלוואות!$F$14,הלוואות!$G$14,0),0),0)+IF(A420&gt;=הלוואות!$D$15,IF(מרכז!A420&lt;=הלוואות!$E$15,IF(DAY(מרכז!A420)=הלוואות!$F$15,הלוואות!$G$15,0),0),0)+IF(A420&gt;=הלוואות!$D$16,IF(מרכז!A420&lt;=הלוואות!$E$16,IF(DAY(מרכז!A420)=הלוואות!$F$16,הלוואות!$G$16,0),0),0)+IF(A420&gt;=הלוואות!$D$17,IF(מרכז!A420&lt;=הלוואות!$E$17,IF(DAY(מרכז!A420)=הלוואות!$F$17,הלוואות!$G$17,0),0),0)+IF(A420&gt;=הלוואות!$D$18,IF(מרכז!A420&lt;=הלוואות!$E$18,IF(DAY(מרכז!A420)=הלוואות!$F$18,הלוואות!$G$18,0),0),0)+IF(A420&gt;=הלוואות!$D$19,IF(מרכז!A420&lt;=הלוואות!$E$19,IF(DAY(מרכז!A420)=הלוואות!$F$19,הלוואות!$G$19,0),0),0)+IF(A420&gt;=הלוואות!$D$20,IF(מרכז!A420&lt;=הלוואות!$E$20,IF(DAY(מרכז!A420)=הלוואות!$F$20,הלוואות!$G$20,0),0),0)+IF(A420&gt;=הלוואות!$D$21,IF(מרכז!A420&lt;=הלוואות!$E$21,IF(DAY(מרכז!A420)=הלוואות!$F$21,הלוואות!$G$21,0),0),0)+IF(A420&gt;=הלוואות!$D$22,IF(מרכז!A420&lt;=הלוואות!$E$22,IF(DAY(מרכז!A420)=הלוואות!$F$22,הלוואות!$G$22,0),0),0)+IF(A420&gt;=הלוואות!$D$23,IF(מרכז!A420&lt;=הלוואות!$E$23,IF(DAY(מרכז!A420)=הלוואות!$F$23,הלוואות!$G$23,0),0),0)+IF(A420&gt;=הלוואות!$D$24,IF(מרכז!A420&lt;=הלוואות!$E$24,IF(DAY(מרכז!A420)=הלוואות!$F$24,הלוואות!$G$24,0),0),0)+IF(A420&gt;=הלוואות!$D$25,IF(מרכז!A420&lt;=הלוואות!$E$25,IF(DAY(מרכז!A420)=הלוואות!$F$25,הלוואות!$G$25,0),0),0)+IF(A420&gt;=הלוואות!$D$26,IF(מרכז!A420&lt;=הלוואות!$E$26,IF(DAY(מרכז!A420)=הלוואות!$F$26,הלוואות!$G$26,0),0),0)+IF(A420&gt;=הלוואות!$D$27,IF(מרכז!A420&lt;=הלוואות!$E$27,IF(DAY(מרכז!A420)=הלוואות!$F$27,הלוואות!$G$27,0),0),0)+IF(A420&gt;=הלוואות!$D$28,IF(מרכז!A420&lt;=הלוואות!$E$28,IF(DAY(מרכז!A420)=הלוואות!$F$28,הלוואות!$G$28,0),0),0)+IF(A420&gt;=הלוואות!$D$29,IF(מרכז!A420&lt;=הלוואות!$E$29,IF(DAY(מרכז!A420)=הלוואות!$F$29,הלוואות!$G$29,0),0),0)+IF(A420&gt;=הלוואות!$D$30,IF(מרכז!A420&lt;=הלוואות!$E$30,IF(DAY(מרכז!A420)=הלוואות!$F$30,הלוואות!$G$30,0),0),0)+IF(A420&gt;=הלוואות!$D$31,IF(מרכז!A420&lt;=הלוואות!$E$31,IF(DAY(מרכז!A420)=הלוואות!$F$31,הלוואות!$G$31,0),0),0)+IF(A420&gt;=הלוואות!$D$32,IF(מרכז!A420&lt;=הלוואות!$E$32,IF(DAY(מרכז!A420)=הלוואות!$F$32,הלוואות!$G$32,0),0),0)+IF(A420&gt;=הלוואות!$D$33,IF(מרכז!A420&lt;=הלוואות!$E$33,IF(DAY(מרכז!A420)=הלוואות!$F$33,הלוואות!$G$33,0),0),0)+IF(A420&gt;=הלוואות!$D$34,IF(מרכז!A420&lt;=הלוואות!$E$34,IF(DAY(מרכז!A420)=הלוואות!$F$34,הלוואות!$G$34,0),0),0)</f>
        <v>0</v>
      </c>
      <c r="E420" s="93">
        <f>SUMIF(הלוואות!$D$46:$D$65,מרכז!A420,הלוואות!$E$46:$E$65)</f>
        <v>0</v>
      </c>
      <c r="F420" s="93">
        <f>SUMIF(נכנסים!$A$5:$A$5890,מרכז!A420,נכנסים!$B$5:$B$5890)</f>
        <v>0</v>
      </c>
      <c r="G420" s="94"/>
      <c r="H420" s="94"/>
      <c r="I420" s="94"/>
      <c r="J420" s="99">
        <f t="shared" si="6"/>
        <v>50000</v>
      </c>
    </row>
    <row r="421" spans="1:10">
      <c r="A421" s="153">
        <v>46074</v>
      </c>
      <c r="B421" s="93">
        <f>SUMIF(יוצאים!$A$5:$A$5835,מרכז!A421,יוצאים!$D$5:$D$5835)</f>
        <v>0</v>
      </c>
      <c r="C421" s="93">
        <f>HLOOKUP(DAY($A421),'טב.הו"ק'!$G$4:$AK$162,'טב.הו"ק'!$A$162+2,FALSE)</f>
        <v>0</v>
      </c>
      <c r="D421" s="93">
        <f>IF(A421&gt;=הלוואות!$D$5,IF(מרכז!A421&lt;=הלוואות!$E$5,IF(DAY(מרכז!A421)=הלוואות!$F$5,הלוואות!$G$5,0),0),0)+IF(A421&gt;=הלוואות!$D$6,IF(מרכז!A421&lt;=הלוואות!$E$6,IF(DAY(מרכז!A421)=הלוואות!$F$6,הלוואות!$G$6,0),0),0)+IF(A421&gt;=הלוואות!$D$7,IF(מרכז!A421&lt;=הלוואות!$E$7,IF(DAY(מרכז!A421)=הלוואות!$F$7,הלוואות!$G$7,0),0),0)+IF(A421&gt;=הלוואות!$D$8,IF(מרכז!A421&lt;=הלוואות!$E$8,IF(DAY(מרכז!A421)=הלוואות!$F$8,הלוואות!$G$8,0),0),0)+IF(A421&gt;=הלוואות!$D$9,IF(מרכז!A421&lt;=הלוואות!$E$9,IF(DAY(מרכז!A421)=הלוואות!$F$9,הלוואות!$G$9,0),0),0)+IF(A421&gt;=הלוואות!$D$10,IF(מרכז!A421&lt;=הלוואות!$E$10,IF(DAY(מרכז!A421)=הלוואות!$F$10,הלוואות!$G$10,0),0),0)+IF(A421&gt;=הלוואות!$D$11,IF(מרכז!A421&lt;=הלוואות!$E$11,IF(DAY(מרכז!A421)=הלוואות!$F$11,הלוואות!$G$11,0),0),0)+IF(A421&gt;=הלוואות!$D$12,IF(מרכז!A421&lt;=הלוואות!$E$12,IF(DAY(מרכז!A421)=הלוואות!$F$12,הלוואות!$G$12,0),0),0)+IF(A421&gt;=הלוואות!$D$13,IF(מרכז!A421&lt;=הלוואות!$E$13,IF(DAY(מרכז!A421)=הלוואות!$F$13,הלוואות!$G$13,0),0),0)+IF(A421&gt;=הלוואות!$D$14,IF(מרכז!A421&lt;=הלוואות!$E$14,IF(DAY(מרכז!A421)=הלוואות!$F$14,הלוואות!$G$14,0),0),0)+IF(A421&gt;=הלוואות!$D$15,IF(מרכז!A421&lt;=הלוואות!$E$15,IF(DAY(מרכז!A421)=הלוואות!$F$15,הלוואות!$G$15,0),0),0)+IF(A421&gt;=הלוואות!$D$16,IF(מרכז!A421&lt;=הלוואות!$E$16,IF(DAY(מרכז!A421)=הלוואות!$F$16,הלוואות!$G$16,0),0),0)+IF(A421&gt;=הלוואות!$D$17,IF(מרכז!A421&lt;=הלוואות!$E$17,IF(DAY(מרכז!A421)=הלוואות!$F$17,הלוואות!$G$17,0),0),0)+IF(A421&gt;=הלוואות!$D$18,IF(מרכז!A421&lt;=הלוואות!$E$18,IF(DAY(מרכז!A421)=הלוואות!$F$18,הלוואות!$G$18,0),0),0)+IF(A421&gt;=הלוואות!$D$19,IF(מרכז!A421&lt;=הלוואות!$E$19,IF(DAY(מרכז!A421)=הלוואות!$F$19,הלוואות!$G$19,0),0),0)+IF(A421&gt;=הלוואות!$D$20,IF(מרכז!A421&lt;=הלוואות!$E$20,IF(DAY(מרכז!A421)=הלוואות!$F$20,הלוואות!$G$20,0),0),0)+IF(A421&gt;=הלוואות!$D$21,IF(מרכז!A421&lt;=הלוואות!$E$21,IF(DAY(מרכז!A421)=הלוואות!$F$21,הלוואות!$G$21,0),0),0)+IF(A421&gt;=הלוואות!$D$22,IF(מרכז!A421&lt;=הלוואות!$E$22,IF(DAY(מרכז!A421)=הלוואות!$F$22,הלוואות!$G$22,0),0),0)+IF(A421&gt;=הלוואות!$D$23,IF(מרכז!A421&lt;=הלוואות!$E$23,IF(DAY(מרכז!A421)=הלוואות!$F$23,הלוואות!$G$23,0),0),0)+IF(A421&gt;=הלוואות!$D$24,IF(מרכז!A421&lt;=הלוואות!$E$24,IF(DAY(מרכז!A421)=הלוואות!$F$24,הלוואות!$G$24,0),0),0)+IF(A421&gt;=הלוואות!$D$25,IF(מרכז!A421&lt;=הלוואות!$E$25,IF(DAY(מרכז!A421)=הלוואות!$F$25,הלוואות!$G$25,0),0),0)+IF(A421&gt;=הלוואות!$D$26,IF(מרכז!A421&lt;=הלוואות!$E$26,IF(DAY(מרכז!A421)=הלוואות!$F$26,הלוואות!$G$26,0),0),0)+IF(A421&gt;=הלוואות!$D$27,IF(מרכז!A421&lt;=הלוואות!$E$27,IF(DAY(מרכז!A421)=הלוואות!$F$27,הלוואות!$G$27,0),0),0)+IF(A421&gt;=הלוואות!$D$28,IF(מרכז!A421&lt;=הלוואות!$E$28,IF(DAY(מרכז!A421)=הלוואות!$F$28,הלוואות!$G$28,0),0),0)+IF(A421&gt;=הלוואות!$D$29,IF(מרכז!A421&lt;=הלוואות!$E$29,IF(DAY(מרכז!A421)=הלוואות!$F$29,הלוואות!$G$29,0),0),0)+IF(A421&gt;=הלוואות!$D$30,IF(מרכז!A421&lt;=הלוואות!$E$30,IF(DAY(מרכז!A421)=הלוואות!$F$30,הלוואות!$G$30,0),0),0)+IF(A421&gt;=הלוואות!$D$31,IF(מרכז!A421&lt;=הלוואות!$E$31,IF(DAY(מרכז!A421)=הלוואות!$F$31,הלוואות!$G$31,0),0),0)+IF(A421&gt;=הלוואות!$D$32,IF(מרכז!A421&lt;=הלוואות!$E$32,IF(DAY(מרכז!A421)=הלוואות!$F$32,הלוואות!$G$32,0),0),0)+IF(A421&gt;=הלוואות!$D$33,IF(מרכז!A421&lt;=הלוואות!$E$33,IF(DAY(מרכז!A421)=הלוואות!$F$33,הלוואות!$G$33,0),0),0)+IF(A421&gt;=הלוואות!$D$34,IF(מרכז!A421&lt;=הלוואות!$E$34,IF(DAY(מרכז!A421)=הלוואות!$F$34,הלוואות!$G$34,0),0),0)</f>
        <v>0</v>
      </c>
      <c r="E421" s="93">
        <f>SUMIF(הלוואות!$D$46:$D$65,מרכז!A421,הלוואות!$E$46:$E$65)</f>
        <v>0</v>
      </c>
      <c r="F421" s="93">
        <f>SUMIF(נכנסים!$A$5:$A$5890,מרכז!A421,נכנסים!$B$5:$B$5890)</f>
        <v>0</v>
      </c>
      <c r="G421" s="94"/>
      <c r="H421" s="94"/>
      <c r="I421" s="94"/>
      <c r="J421" s="99">
        <f t="shared" si="6"/>
        <v>50000</v>
      </c>
    </row>
    <row r="422" spans="1:10">
      <c r="A422" s="153">
        <v>46075</v>
      </c>
      <c r="B422" s="93">
        <f>SUMIF(יוצאים!$A$5:$A$5835,מרכז!A422,יוצאים!$D$5:$D$5835)</f>
        <v>0</v>
      </c>
      <c r="C422" s="93">
        <f>HLOOKUP(DAY($A422),'טב.הו"ק'!$G$4:$AK$162,'טב.הו"ק'!$A$162+2,FALSE)</f>
        <v>0</v>
      </c>
      <c r="D422" s="93">
        <f>IF(A422&gt;=הלוואות!$D$5,IF(מרכז!A422&lt;=הלוואות!$E$5,IF(DAY(מרכז!A422)=הלוואות!$F$5,הלוואות!$G$5,0),0),0)+IF(A422&gt;=הלוואות!$D$6,IF(מרכז!A422&lt;=הלוואות!$E$6,IF(DAY(מרכז!A422)=הלוואות!$F$6,הלוואות!$G$6,0),0),0)+IF(A422&gt;=הלוואות!$D$7,IF(מרכז!A422&lt;=הלוואות!$E$7,IF(DAY(מרכז!A422)=הלוואות!$F$7,הלוואות!$G$7,0),0),0)+IF(A422&gt;=הלוואות!$D$8,IF(מרכז!A422&lt;=הלוואות!$E$8,IF(DAY(מרכז!A422)=הלוואות!$F$8,הלוואות!$G$8,0),0),0)+IF(A422&gt;=הלוואות!$D$9,IF(מרכז!A422&lt;=הלוואות!$E$9,IF(DAY(מרכז!A422)=הלוואות!$F$9,הלוואות!$G$9,0),0),0)+IF(A422&gt;=הלוואות!$D$10,IF(מרכז!A422&lt;=הלוואות!$E$10,IF(DAY(מרכז!A422)=הלוואות!$F$10,הלוואות!$G$10,0),0),0)+IF(A422&gt;=הלוואות!$D$11,IF(מרכז!A422&lt;=הלוואות!$E$11,IF(DAY(מרכז!A422)=הלוואות!$F$11,הלוואות!$G$11,0),0),0)+IF(A422&gt;=הלוואות!$D$12,IF(מרכז!A422&lt;=הלוואות!$E$12,IF(DAY(מרכז!A422)=הלוואות!$F$12,הלוואות!$G$12,0),0),0)+IF(A422&gt;=הלוואות!$D$13,IF(מרכז!A422&lt;=הלוואות!$E$13,IF(DAY(מרכז!A422)=הלוואות!$F$13,הלוואות!$G$13,0),0),0)+IF(A422&gt;=הלוואות!$D$14,IF(מרכז!A422&lt;=הלוואות!$E$14,IF(DAY(מרכז!A422)=הלוואות!$F$14,הלוואות!$G$14,0),0),0)+IF(A422&gt;=הלוואות!$D$15,IF(מרכז!A422&lt;=הלוואות!$E$15,IF(DAY(מרכז!A422)=הלוואות!$F$15,הלוואות!$G$15,0),0),0)+IF(A422&gt;=הלוואות!$D$16,IF(מרכז!A422&lt;=הלוואות!$E$16,IF(DAY(מרכז!A422)=הלוואות!$F$16,הלוואות!$G$16,0),0),0)+IF(A422&gt;=הלוואות!$D$17,IF(מרכז!A422&lt;=הלוואות!$E$17,IF(DAY(מרכז!A422)=הלוואות!$F$17,הלוואות!$G$17,0),0),0)+IF(A422&gt;=הלוואות!$D$18,IF(מרכז!A422&lt;=הלוואות!$E$18,IF(DAY(מרכז!A422)=הלוואות!$F$18,הלוואות!$G$18,0),0),0)+IF(A422&gt;=הלוואות!$D$19,IF(מרכז!A422&lt;=הלוואות!$E$19,IF(DAY(מרכז!A422)=הלוואות!$F$19,הלוואות!$G$19,0),0),0)+IF(A422&gt;=הלוואות!$D$20,IF(מרכז!A422&lt;=הלוואות!$E$20,IF(DAY(מרכז!A422)=הלוואות!$F$20,הלוואות!$G$20,0),0),0)+IF(A422&gt;=הלוואות!$D$21,IF(מרכז!A422&lt;=הלוואות!$E$21,IF(DAY(מרכז!A422)=הלוואות!$F$21,הלוואות!$G$21,0),0),0)+IF(A422&gt;=הלוואות!$D$22,IF(מרכז!A422&lt;=הלוואות!$E$22,IF(DAY(מרכז!A422)=הלוואות!$F$22,הלוואות!$G$22,0),0),0)+IF(A422&gt;=הלוואות!$D$23,IF(מרכז!A422&lt;=הלוואות!$E$23,IF(DAY(מרכז!A422)=הלוואות!$F$23,הלוואות!$G$23,0),0),0)+IF(A422&gt;=הלוואות!$D$24,IF(מרכז!A422&lt;=הלוואות!$E$24,IF(DAY(מרכז!A422)=הלוואות!$F$24,הלוואות!$G$24,0),0),0)+IF(A422&gt;=הלוואות!$D$25,IF(מרכז!A422&lt;=הלוואות!$E$25,IF(DAY(מרכז!A422)=הלוואות!$F$25,הלוואות!$G$25,0),0),0)+IF(A422&gt;=הלוואות!$D$26,IF(מרכז!A422&lt;=הלוואות!$E$26,IF(DAY(מרכז!A422)=הלוואות!$F$26,הלוואות!$G$26,0),0),0)+IF(A422&gt;=הלוואות!$D$27,IF(מרכז!A422&lt;=הלוואות!$E$27,IF(DAY(מרכז!A422)=הלוואות!$F$27,הלוואות!$G$27,0),0),0)+IF(A422&gt;=הלוואות!$D$28,IF(מרכז!A422&lt;=הלוואות!$E$28,IF(DAY(מרכז!A422)=הלוואות!$F$28,הלוואות!$G$28,0),0),0)+IF(A422&gt;=הלוואות!$D$29,IF(מרכז!A422&lt;=הלוואות!$E$29,IF(DAY(מרכז!A422)=הלוואות!$F$29,הלוואות!$G$29,0),0),0)+IF(A422&gt;=הלוואות!$D$30,IF(מרכז!A422&lt;=הלוואות!$E$30,IF(DAY(מרכז!A422)=הלוואות!$F$30,הלוואות!$G$30,0),0),0)+IF(A422&gt;=הלוואות!$D$31,IF(מרכז!A422&lt;=הלוואות!$E$31,IF(DAY(מרכז!A422)=הלוואות!$F$31,הלוואות!$G$31,0),0),0)+IF(A422&gt;=הלוואות!$D$32,IF(מרכז!A422&lt;=הלוואות!$E$32,IF(DAY(מרכז!A422)=הלוואות!$F$32,הלוואות!$G$32,0),0),0)+IF(A422&gt;=הלוואות!$D$33,IF(מרכז!A422&lt;=הלוואות!$E$33,IF(DAY(מרכז!A422)=הלוואות!$F$33,הלוואות!$G$33,0),0),0)+IF(A422&gt;=הלוואות!$D$34,IF(מרכז!A422&lt;=הלוואות!$E$34,IF(DAY(מרכז!A422)=הלוואות!$F$34,הלוואות!$G$34,0),0),0)</f>
        <v>0</v>
      </c>
      <c r="E422" s="93">
        <f>SUMIF(הלוואות!$D$46:$D$65,מרכז!A422,הלוואות!$E$46:$E$65)</f>
        <v>0</v>
      </c>
      <c r="F422" s="93">
        <f>SUMIF(נכנסים!$A$5:$A$5890,מרכז!A422,נכנסים!$B$5:$B$5890)</f>
        <v>0</v>
      </c>
      <c r="G422" s="94"/>
      <c r="H422" s="94"/>
      <c r="I422" s="94"/>
      <c r="J422" s="99">
        <f t="shared" si="6"/>
        <v>50000</v>
      </c>
    </row>
    <row r="423" spans="1:10">
      <c r="A423" s="153">
        <v>46076</v>
      </c>
      <c r="B423" s="93">
        <f>SUMIF(יוצאים!$A$5:$A$5835,מרכז!A423,יוצאים!$D$5:$D$5835)</f>
        <v>0</v>
      </c>
      <c r="C423" s="93">
        <f>HLOOKUP(DAY($A423),'טב.הו"ק'!$G$4:$AK$162,'טב.הו"ק'!$A$162+2,FALSE)</f>
        <v>0</v>
      </c>
      <c r="D423" s="93">
        <f>IF(A423&gt;=הלוואות!$D$5,IF(מרכז!A423&lt;=הלוואות!$E$5,IF(DAY(מרכז!A423)=הלוואות!$F$5,הלוואות!$G$5,0),0),0)+IF(A423&gt;=הלוואות!$D$6,IF(מרכז!A423&lt;=הלוואות!$E$6,IF(DAY(מרכז!A423)=הלוואות!$F$6,הלוואות!$G$6,0),0),0)+IF(A423&gt;=הלוואות!$D$7,IF(מרכז!A423&lt;=הלוואות!$E$7,IF(DAY(מרכז!A423)=הלוואות!$F$7,הלוואות!$G$7,0),0),0)+IF(A423&gt;=הלוואות!$D$8,IF(מרכז!A423&lt;=הלוואות!$E$8,IF(DAY(מרכז!A423)=הלוואות!$F$8,הלוואות!$G$8,0),0),0)+IF(A423&gt;=הלוואות!$D$9,IF(מרכז!A423&lt;=הלוואות!$E$9,IF(DAY(מרכז!A423)=הלוואות!$F$9,הלוואות!$G$9,0),0),0)+IF(A423&gt;=הלוואות!$D$10,IF(מרכז!A423&lt;=הלוואות!$E$10,IF(DAY(מרכז!A423)=הלוואות!$F$10,הלוואות!$G$10,0),0),0)+IF(A423&gt;=הלוואות!$D$11,IF(מרכז!A423&lt;=הלוואות!$E$11,IF(DAY(מרכז!A423)=הלוואות!$F$11,הלוואות!$G$11,0),0),0)+IF(A423&gt;=הלוואות!$D$12,IF(מרכז!A423&lt;=הלוואות!$E$12,IF(DAY(מרכז!A423)=הלוואות!$F$12,הלוואות!$G$12,0),0),0)+IF(A423&gt;=הלוואות!$D$13,IF(מרכז!A423&lt;=הלוואות!$E$13,IF(DAY(מרכז!A423)=הלוואות!$F$13,הלוואות!$G$13,0),0),0)+IF(A423&gt;=הלוואות!$D$14,IF(מרכז!A423&lt;=הלוואות!$E$14,IF(DAY(מרכז!A423)=הלוואות!$F$14,הלוואות!$G$14,0),0),0)+IF(A423&gt;=הלוואות!$D$15,IF(מרכז!A423&lt;=הלוואות!$E$15,IF(DAY(מרכז!A423)=הלוואות!$F$15,הלוואות!$G$15,0),0),0)+IF(A423&gt;=הלוואות!$D$16,IF(מרכז!A423&lt;=הלוואות!$E$16,IF(DAY(מרכז!A423)=הלוואות!$F$16,הלוואות!$G$16,0),0),0)+IF(A423&gt;=הלוואות!$D$17,IF(מרכז!A423&lt;=הלוואות!$E$17,IF(DAY(מרכז!A423)=הלוואות!$F$17,הלוואות!$G$17,0),0),0)+IF(A423&gt;=הלוואות!$D$18,IF(מרכז!A423&lt;=הלוואות!$E$18,IF(DAY(מרכז!A423)=הלוואות!$F$18,הלוואות!$G$18,0),0),0)+IF(A423&gt;=הלוואות!$D$19,IF(מרכז!A423&lt;=הלוואות!$E$19,IF(DAY(מרכז!A423)=הלוואות!$F$19,הלוואות!$G$19,0),0),0)+IF(A423&gt;=הלוואות!$D$20,IF(מרכז!A423&lt;=הלוואות!$E$20,IF(DAY(מרכז!A423)=הלוואות!$F$20,הלוואות!$G$20,0),0),0)+IF(A423&gt;=הלוואות!$D$21,IF(מרכז!A423&lt;=הלוואות!$E$21,IF(DAY(מרכז!A423)=הלוואות!$F$21,הלוואות!$G$21,0),0),0)+IF(A423&gt;=הלוואות!$D$22,IF(מרכז!A423&lt;=הלוואות!$E$22,IF(DAY(מרכז!A423)=הלוואות!$F$22,הלוואות!$G$22,0),0),0)+IF(A423&gt;=הלוואות!$D$23,IF(מרכז!A423&lt;=הלוואות!$E$23,IF(DAY(מרכז!A423)=הלוואות!$F$23,הלוואות!$G$23,0),0),0)+IF(A423&gt;=הלוואות!$D$24,IF(מרכז!A423&lt;=הלוואות!$E$24,IF(DAY(מרכז!A423)=הלוואות!$F$24,הלוואות!$G$24,0),0),0)+IF(A423&gt;=הלוואות!$D$25,IF(מרכז!A423&lt;=הלוואות!$E$25,IF(DAY(מרכז!A423)=הלוואות!$F$25,הלוואות!$G$25,0),0),0)+IF(A423&gt;=הלוואות!$D$26,IF(מרכז!A423&lt;=הלוואות!$E$26,IF(DAY(מרכז!A423)=הלוואות!$F$26,הלוואות!$G$26,0),0),0)+IF(A423&gt;=הלוואות!$D$27,IF(מרכז!A423&lt;=הלוואות!$E$27,IF(DAY(מרכז!A423)=הלוואות!$F$27,הלוואות!$G$27,0),0),0)+IF(A423&gt;=הלוואות!$D$28,IF(מרכז!A423&lt;=הלוואות!$E$28,IF(DAY(מרכז!A423)=הלוואות!$F$28,הלוואות!$G$28,0),0),0)+IF(A423&gt;=הלוואות!$D$29,IF(מרכז!A423&lt;=הלוואות!$E$29,IF(DAY(מרכז!A423)=הלוואות!$F$29,הלוואות!$G$29,0),0),0)+IF(A423&gt;=הלוואות!$D$30,IF(מרכז!A423&lt;=הלוואות!$E$30,IF(DAY(מרכז!A423)=הלוואות!$F$30,הלוואות!$G$30,0),0),0)+IF(A423&gt;=הלוואות!$D$31,IF(מרכז!A423&lt;=הלוואות!$E$31,IF(DAY(מרכז!A423)=הלוואות!$F$31,הלוואות!$G$31,0),0),0)+IF(A423&gt;=הלוואות!$D$32,IF(מרכז!A423&lt;=הלוואות!$E$32,IF(DAY(מרכז!A423)=הלוואות!$F$32,הלוואות!$G$32,0),0),0)+IF(A423&gt;=הלוואות!$D$33,IF(מרכז!A423&lt;=הלוואות!$E$33,IF(DAY(מרכז!A423)=הלוואות!$F$33,הלוואות!$G$33,0),0),0)+IF(A423&gt;=הלוואות!$D$34,IF(מרכז!A423&lt;=הלוואות!$E$34,IF(DAY(מרכז!A423)=הלוואות!$F$34,הלוואות!$G$34,0),0),0)</f>
        <v>0</v>
      </c>
      <c r="E423" s="93">
        <f>SUMIF(הלוואות!$D$46:$D$65,מרכז!A423,הלוואות!$E$46:$E$65)</f>
        <v>0</v>
      </c>
      <c r="F423" s="93">
        <f>SUMIF(נכנסים!$A$5:$A$5890,מרכז!A423,נכנסים!$B$5:$B$5890)</f>
        <v>0</v>
      </c>
      <c r="G423" s="94"/>
      <c r="H423" s="94"/>
      <c r="I423" s="94"/>
      <c r="J423" s="99">
        <f t="shared" si="6"/>
        <v>50000</v>
      </c>
    </row>
    <row r="424" spans="1:10">
      <c r="A424" s="153">
        <v>46077</v>
      </c>
      <c r="B424" s="93">
        <f>SUMIF(יוצאים!$A$5:$A$5835,מרכז!A424,יוצאים!$D$5:$D$5835)</f>
        <v>0</v>
      </c>
      <c r="C424" s="93">
        <f>HLOOKUP(DAY($A424),'טב.הו"ק'!$G$4:$AK$162,'טב.הו"ק'!$A$162+2,FALSE)</f>
        <v>0</v>
      </c>
      <c r="D424" s="93">
        <f>IF(A424&gt;=הלוואות!$D$5,IF(מרכז!A424&lt;=הלוואות!$E$5,IF(DAY(מרכז!A424)=הלוואות!$F$5,הלוואות!$G$5,0),0),0)+IF(A424&gt;=הלוואות!$D$6,IF(מרכז!A424&lt;=הלוואות!$E$6,IF(DAY(מרכז!A424)=הלוואות!$F$6,הלוואות!$G$6,0),0),0)+IF(A424&gt;=הלוואות!$D$7,IF(מרכז!A424&lt;=הלוואות!$E$7,IF(DAY(מרכז!A424)=הלוואות!$F$7,הלוואות!$G$7,0),0),0)+IF(A424&gt;=הלוואות!$D$8,IF(מרכז!A424&lt;=הלוואות!$E$8,IF(DAY(מרכז!A424)=הלוואות!$F$8,הלוואות!$G$8,0),0),0)+IF(A424&gt;=הלוואות!$D$9,IF(מרכז!A424&lt;=הלוואות!$E$9,IF(DAY(מרכז!A424)=הלוואות!$F$9,הלוואות!$G$9,0),0),0)+IF(A424&gt;=הלוואות!$D$10,IF(מרכז!A424&lt;=הלוואות!$E$10,IF(DAY(מרכז!A424)=הלוואות!$F$10,הלוואות!$G$10,0),0),0)+IF(A424&gt;=הלוואות!$D$11,IF(מרכז!A424&lt;=הלוואות!$E$11,IF(DAY(מרכז!A424)=הלוואות!$F$11,הלוואות!$G$11,0),0),0)+IF(A424&gt;=הלוואות!$D$12,IF(מרכז!A424&lt;=הלוואות!$E$12,IF(DAY(מרכז!A424)=הלוואות!$F$12,הלוואות!$G$12,0),0),0)+IF(A424&gt;=הלוואות!$D$13,IF(מרכז!A424&lt;=הלוואות!$E$13,IF(DAY(מרכז!A424)=הלוואות!$F$13,הלוואות!$G$13,0),0),0)+IF(A424&gt;=הלוואות!$D$14,IF(מרכז!A424&lt;=הלוואות!$E$14,IF(DAY(מרכז!A424)=הלוואות!$F$14,הלוואות!$G$14,0),0),0)+IF(A424&gt;=הלוואות!$D$15,IF(מרכז!A424&lt;=הלוואות!$E$15,IF(DAY(מרכז!A424)=הלוואות!$F$15,הלוואות!$G$15,0),0),0)+IF(A424&gt;=הלוואות!$D$16,IF(מרכז!A424&lt;=הלוואות!$E$16,IF(DAY(מרכז!A424)=הלוואות!$F$16,הלוואות!$G$16,0),0),0)+IF(A424&gt;=הלוואות!$D$17,IF(מרכז!A424&lt;=הלוואות!$E$17,IF(DAY(מרכז!A424)=הלוואות!$F$17,הלוואות!$G$17,0),0),0)+IF(A424&gt;=הלוואות!$D$18,IF(מרכז!A424&lt;=הלוואות!$E$18,IF(DAY(מרכז!A424)=הלוואות!$F$18,הלוואות!$G$18,0),0),0)+IF(A424&gt;=הלוואות!$D$19,IF(מרכז!A424&lt;=הלוואות!$E$19,IF(DAY(מרכז!A424)=הלוואות!$F$19,הלוואות!$G$19,0),0),0)+IF(A424&gt;=הלוואות!$D$20,IF(מרכז!A424&lt;=הלוואות!$E$20,IF(DAY(מרכז!A424)=הלוואות!$F$20,הלוואות!$G$20,0),0),0)+IF(A424&gt;=הלוואות!$D$21,IF(מרכז!A424&lt;=הלוואות!$E$21,IF(DAY(מרכז!A424)=הלוואות!$F$21,הלוואות!$G$21,0),0),0)+IF(A424&gt;=הלוואות!$D$22,IF(מרכז!A424&lt;=הלוואות!$E$22,IF(DAY(מרכז!A424)=הלוואות!$F$22,הלוואות!$G$22,0),0),0)+IF(A424&gt;=הלוואות!$D$23,IF(מרכז!A424&lt;=הלוואות!$E$23,IF(DAY(מרכז!A424)=הלוואות!$F$23,הלוואות!$G$23,0),0),0)+IF(A424&gt;=הלוואות!$D$24,IF(מרכז!A424&lt;=הלוואות!$E$24,IF(DAY(מרכז!A424)=הלוואות!$F$24,הלוואות!$G$24,0),0),0)+IF(A424&gt;=הלוואות!$D$25,IF(מרכז!A424&lt;=הלוואות!$E$25,IF(DAY(מרכז!A424)=הלוואות!$F$25,הלוואות!$G$25,0),0),0)+IF(A424&gt;=הלוואות!$D$26,IF(מרכז!A424&lt;=הלוואות!$E$26,IF(DAY(מרכז!A424)=הלוואות!$F$26,הלוואות!$G$26,0),0),0)+IF(A424&gt;=הלוואות!$D$27,IF(מרכז!A424&lt;=הלוואות!$E$27,IF(DAY(מרכז!A424)=הלוואות!$F$27,הלוואות!$G$27,0),0),0)+IF(A424&gt;=הלוואות!$D$28,IF(מרכז!A424&lt;=הלוואות!$E$28,IF(DAY(מרכז!A424)=הלוואות!$F$28,הלוואות!$G$28,0),0),0)+IF(A424&gt;=הלוואות!$D$29,IF(מרכז!A424&lt;=הלוואות!$E$29,IF(DAY(מרכז!A424)=הלוואות!$F$29,הלוואות!$G$29,0),0),0)+IF(A424&gt;=הלוואות!$D$30,IF(מרכז!A424&lt;=הלוואות!$E$30,IF(DAY(מרכז!A424)=הלוואות!$F$30,הלוואות!$G$30,0),0),0)+IF(A424&gt;=הלוואות!$D$31,IF(מרכז!A424&lt;=הלוואות!$E$31,IF(DAY(מרכז!A424)=הלוואות!$F$31,הלוואות!$G$31,0),0),0)+IF(A424&gt;=הלוואות!$D$32,IF(מרכז!A424&lt;=הלוואות!$E$32,IF(DAY(מרכז!A424)=הלוואות!$F$32,הלוואות!$G$32,0),0),0)+IF(A424&gt;=הלוואות!$D$33,IF(מרכז!A424&lt;=הלוואות!$E$33,IF(DAY(מרכז!A424)=הלוואות!$F$33,הלוואות!$G$33,0),0),0)+IF(A424&gt;=הלוואות!$D$34,IF(מרכז!A424&lt;=הלוואות!$E$34,IF(DAY(מרכז!A424)=הלוואות!$F$34,הלוואות!$G$34,0),0),0)</f>
        <v>0</v>
      </c>
      <c r="E424" s="93">
        <f>SUMIF(הלוואות!$D$46:$D$65,מרכז!A424,הלוואות!$E$46:$E$65)</f>
        <v>0</v>
      </c>
      <c r="F424" s="93">
        <f>SUMIF(נכנסים!$A$5:$A$5890,מרכז!A424,נכנסים!$B$5:$B$5890)</f>
        <v>0</v>
      </c>
      <c r="G424" s="94"/>
      <c r="H424" s="94"/>
      <c r="I424" s="94"/>
      <c r="J424" s="99">
        <f t="shared" si="6"/>
        <v>50000</v>
      </c>
    </row>
    <row r="425" spans="1:10">
      <c r="A425" s="153">
        <v>46078</v>
      </c>
      <c r="B425" s="93">
        <f>SUMIF(יוצאים!$A$5:$A$5835,מרכז!A425,יוצאים!$D$5:$D$5835)</f>
        <v>0</v>
      </c>
      <c r="C425" s="93">
        <f>HLOOKUP(DAY($A425),'טב.הו"ק'!$G$4:$AK$162,'טב.הו"ק'!$A$162+2,FALSE)</f>
        <v>0</v>
      </c>
      <c r="D425" s="93">
        <f>IF(A425&gt;=הלוואות!$D$5,IF(מרכז!A425&lt;=הלוואות!$E$5,IF(DAY(מרכז!A425)=הלוואות!$F$5,הלוואות!$G$5,0),0),0)+IF(A425&gt;=הלוואות!$D$6,IF(מרכז!A425&lt;=הלוואות!$E$6,IF(DAY(מרכז!A425)=הלוואות!$F$6,הלוואות!$G$6,0),0),0)+IF(A425&gt;=הלוואות!$D$7,IF(מרכז!A425&lt;=הלוואות!$E$7,IF(DAY(מרכז!A425)=הלוואות!$F$7,הלוואות!$G$7,0),0),0)+IF(A425&gt;=הלוואות!$D$8,IF(מרכז!A425&lt;=הלוואות!$E$8,IF(DAY(מרכז!A425)=הלוואות!$F$8,הלוואות!$G$8,0),0),0)+IF(A425&gt;=הלוואות!$D$9,IF(מרכז!A425&lt;=הלוואות!$E$9,IF(DAY(מרכז!A425)=הלוואות!$F$9,הלוואות!$G$9,0),0),0)+IF(A425&gt;=הלוואות!$D$10,IF(מרכז!A425&lt;=הלוואות!$E$10,IF(DAY(מרכז!A425)=הלוואות!$F$10,הלוואות!$G$10,0),0),0)+IF(A425&gt;=הלוואות!$D$11,IF(מרכז!A425&lt;=הלוואות!$E$11,IF(DAY(מרכז!A425)=הלוואות!$F$11,הלוואות!$G$11,0),0),0)+IF(A425&gt;=הלוואות!$D$12,IF(מרכז!A425&lt;=הלוואות!$E$12,IF(DAY(מרכז!A425)=הלוואות!$F$12,הלוואות!$G$12,0),0),0)+IF(A425&gt;=הלוואות!$D$13,IF(מרכז!A425&lt;=הלוואות!$E$13,IF(DAY(מרכז!A425)=הלוואות!$F$13,הלוואות!$G$13,0),0),0)+IF(A425&gt;=הלוואות!$D$14,IF(מרכז!A425&lt;=הלוואות!$E$14,IF(DAY(מרכז!A425)=הלוואות!$F$14,הלוואות!$G$14,0),0),0)+IF(A425&gt;=הלוואות!$D$15,IF(מרכז!A425&lt;=הלוואות!$E$15,IF(DAY(מרכז!A425)=הלוואות!$F$15,הלוואות!$G$15,0),0),0)+IF(A425&gt;=הלוואות!$D$16,IF(מרכז!A425&lt;=הלוואות!$E$16,IF(DAY(מרכז!A425)=הלוואות!$F$16,הלוואות!$G$16,0),0),0)+IF(A425&gt;=הלוואות!$D$17,IF(מרכז!A425&lt;=הלוואות!$E$17,IF(DAY(מרכז!A425)=הלוואות!$F$17,הלוואות!$G$17,0),0),0)+IF(A425&gt;=הלוואות!$D$18,IF(מרכז!A425&lt;=הלוואות!$E$18,IF(DAY(מרכז!A425)=הלוואות!$F$18,הלוואות!$G$18,0),0),0)+IF(A425&gt;=הלוואות!$D$19,IF(מרכז!A425&lt;=הלוואות!$E$19,IF(DAY(מרכז!A425)=הלוואות!$F$19,הלוואות!$G$19,0),0),0)+IF(A425&gt;=הלוואות!$D$20,IF(מרכז!A425&lt;=הלוואות!$E$20,IF(DAY(מרכז!A425)=הלוואות!$F$20,הלוואות!$G$20,0),0),0)+IF(A425&gt;=הלוואות!$D$21,IF(מרכז!A425&lt;=הלוואות!$E$21,IF(DAY(מרכז!A425)=הלוואות!$F$21,הלוואות!$G$21,0),0),0)+IF(A425&gt;=הלוואות!$D$22,IF(מרכז!A425&lt;=הלוואות!$E$22,IF(DAY(מרכז!A425)=הלוואות!$F$22,הלוואות!$G$22,0),0),0)+IF(A425&gt;=הלוואות!$D$23,IF(מרכז!A425&lt;=הלוואות!$E$23,IF(DAY(מרכז!A425)=הלוואות!$F$23,הלוואות!$G$23,0),0),0)+IF(A425&gt;=הלוואות!$D$24,IF(מרכז!A425&lt;=הלוואות!$E$24,IF(DAY(מרכז!A425)=הלוואות!$F$24,הלוואות!$G$24,0),0),0)+IF(A425&gt;=הלוואות!$D$25,IF(מרכז!A425&lt;=הלוואות!$E$25,IF(DAY(מרכז!A425)=הלוואות!$F$25,הלוואות!$G$25,0),0),0)+IF(A425&gt;=הלוואות!$D$26,IF(מרכז!A425&lt;=הלוואות!$E$26,IF(DAY(מרכז!A425)=הלוואות!$F$26,הלוואות!$G$26,0),0),0)+IF(A425&gt;=הלוואות!$D$27,IF(מרכז!A425&lt;=הלוואות!$E$27,IF(DAY(מרכז!A425)=הלוואות!$F$27,הלוואות!$G$27,0),0),0)+IF(A425&gt;=הלוואות!$D$28,IF(מרכז!A425&lt;=הלוואות!$E$28,IF(DAY(מרכז!A425)=הלוואות!$F$28,הלוואות!$G$28,0),0),0)+IF(A425&gt;=הלוואות!$D$29,IF(מרכז!A425&lt;=הלוואות!$E$29,IF(DAY(מרכז!A425)=הלוואות!$F$29,הלוואות!$G$29,0),0),0)+IF(A425&gt;=הלוואות!$D$30,IF(מרכז!A425&lt;=הלוואות!$E$30,IF(DAY(מרכז!A425)=הלוואות!$F$30,הלוואות!$G$30,0),0),0)+IF(A425&gt;=הלוואות!$D$31,IF(מרכז!A425&lt;=הלוואות!$E$31,IF(DAY(מרכז!A425)=הלוואות!$F$31,הלוואות!$G$31,0),0),0)+IF(A425&gt;=הלוואות!$D$32,IF(מרכז!A425&lt;=הלוואות!$E$32,IF(DAY(מרכז!A425)=הלוואות!$F$32,הלוואות!$G$32,0),0),0)+IF(A425&gt;=הלוואות!$D$33,IF(מרכז!A425&lt;=הלוואות!$E$33,IF(DAY(מרכז!A425)=הלוואות!$F$33,הלוואות!$G$33,0),0),0)+IF(A425&gt;=הלוואות!$D$34,IF(מרכז!A425&lt;=הלוואות!$E$34,IF(DAY(מרכז!A425)=הלוואות!$F$34,הלוואות!$G$34,0),0),0)</f>
        <v>0</v>
      </c>
      <c r="E425" s="93">
        <f>SUMIF(הלוואות!$D$46:$D$65,מרכז!A425,הלוואות!$E$46:$E$65)</f>
        <v>0</v>
      </c>
      <c r="F425" s="93">
        <f>SUMIF(נכנסים!$A$5:$A$5890,מרכז!A425,נכנסים!$B$5:$B$5890)</f>
        <v>0</v>
      </c>
      <c r="G425" s="94"/>
      <c r="H425" s="94"/>
      <c r="I425" s="94"/>
      <c r="J425" s="99">
        <f t="shared" si="6"/>
        <v>50000</v>
      </c>
    </row>
    <row r="426" spans="1:10">
      <c r="A426" s="153">
        <v>46079</v>
      </c>
      <c r="B426" s="93">
        <f>SUMIF(יוצאים!$A$5:$A$5835,מרכז!A426,יוצאים!$D$5:$D$5835)</f>
        <v>0</v>
      </c>
      <c r="C426" s="93">
        <f>HLOOKUP(DAY($A426),'טב.הו"ק'!$G$4:$AK$162,'טב.הו"ק'!$A$162+2,FALSE)</f>
        <v>0</v>
      </c>
      <c r="D426" s="93">
        <f>IF(A426&gt;=הלוואות!$D$5,IF(מרכז!A426&lt;=הלוואות!$E$5,IF(DAY(מרכז!A426)=הלוואות!$F$5,הלוואות!$G$5,0),0),0)+IF(A426&gt;=הלוואות!$D$6,IF(מרכז!A426&lt;=הלוואות!$E$6,IF(DAY(מרכז!A426)=הלוואות!$F$6,הלוואות!$G$6,0),0),0)+IF(A426&gt;=הלוואות!$D$7,IF(מרכז!A426&lt;=הלוואות!$E$7,IF(DAY(מרכז!A426)=הלוואות!$F$7,הלוואות!$G$7,0),0),0)+IF(A426&gt;=הלוואות!$D$8,IF(מרכז!A426&lt;=הלוואות!$E$8,IF(DAY(מרכז!A426)=הלוואות!$F$8,הלוואות!$G$8,0),0),0)+IF(A426&gt;=הלוואות!$D$9,IF(מרכז!A426&lt;=הלוואות!$E$9,IF(DAY(מרכז!A426)=הלוואות!$F$9,הלוואות!$G$9,0),0),0)+IF(A426&gt;=הלוואות!$D$10,IF(מרכז!A426&lt;=הלוואות!$E$10,IF(DAY(מרכז!A426)=הלוואות!$F$10,הלוואות!$G$10,0),0),0)+IF(A426&gt;=הלוואות!$D$11,IF(מרכז!A426&lt;=הלוואות!$E$11,IF(DAY(מרכז!A426)=הלוואות!$F$11,הלוואות!$G$11,0),0),0)+IF(A426&gt;=הלוואות!$D$12,IF(מרכז!A426&lt;=הלוואות!$E$12,IF(DAY(מרכז!A426)=הלוואות!$F$12,הלוואות!$G$12,0),0),0)+IF(A426&gt;=הלוואות!$D$13,IF(מרכז!A426&lt;=הלוואות!$E$13,IF(DAY(מרכז!A426)=הלוואות!$F$13,הלוואות!$G$13,0),0),0)+IF(A426&gt;=הלוואות!$D$14,IF(מרכז!A426&lt;=הלוואות!$E$14,IF(DAY(מרכז!A426)=הלוואות!$F$14,הלוואות!$G$14,0),0),0)+IF(A426&gt;=הלוואות!$D$15,IF(מרכז!A426&lt;=הלוואות!$E$15,IF(DAY(מרכז!A426)=הלוואות!$F$15,הלוואות!$G$15,0),0),0)+IF(A426&gt;=הלוואות!$D$16,IF(מרכז!A426&lt;=הלוואות!$E$16,IF(DAY(מרכז!A426)=הלוואות!$F$16,הלוואות!$G$16,0),0),0)+IF(A426&gt;=הלוואות!$D$17,IF(מרכז!A426&lt;=הלוואות!$E$17,IF(DAY(מרכז!A426)=הלוואות!$F$17,הלוואות!$G$17,0),0),0)+IF(A426&gt;=הלוואות!$D$18,IF(מרכז!A426&lt;=הלוואות!$E$18,IF(DAY(מרכז!A426)=הלוואות!$F$18,הלוואות!$G$18,0),0),0)+IF(A426&gt;=הלוואות!$D$19,IF(מרכז!A426&lt;=הלוואות!$E$19,IF(DAY(מרכז!A426)=הלוואות!$F$19,הלוואות!$G$19,0),0),0)+IF(A426&gt;=הלוואות!$D$20,IF(מרכז!A426&lt;=הלוואות!$E$20,IF(DAY(מרכז!A426)=הלוואות!$F$20,הלוואות!$G$20,0),0),0)+IF(A426&gt;=הלוואות!$D$21,IF(מרכז!A426&lt;=הלוואות!$E$21,IF(DAY(מרכז!A426)=הלוואות!$F$21,הלוואות!$G$21,0),0),0)+IF(A426&gt;=הלוואות!$D$22,IF(מרכז!A426&lt;=הלוואות!$E$22,IF(DAY(מרכז!A426)=הלוואות!$F$22,הלוואות!$G$22,0),0),0)+IF(A426&gt;=הלוואות!$D$23,IF(מרכז!A426&lt;=הלוואות!$E$23,IF(DAY(מרכז!A426)=הלוואות!$F$23,הלוואות!$G$23,0),0),0)+IF(A426&gt;=הלוואות!$D$24,IF(מרכז!A426&lt;=הלוואות!$E$24,IF(DAY(מרכז!A426)=הלוואות!$F$24,הלוואות!$G$24,0),0),0)+IF(A426&gt;=הלוואות!$D$25,IF(מרכז!A426&lt;=הלוואות!$E$25,IF(DAY(מרכז!A426)=הלוואות!$F$25,הלוואות!$G$25,0),0),0)+IF(A426&gt;=הלוואות!$D$26,IF(מרכז!A426&lt;=הלוואות!$E$26,IF(DAY(מרכז!A426)=הלוואות!$F$26,הלוואות!$G$26,0),0),0)+IF(A426&gt;=הלוואות!$D$27,IF(מרכז!A426&lt;=הלוואות!$E$27,IF(DAY(מרכז!A426)=הלוואות!$F$27,הלוואות!$G$27,0),0),0)+IF(A426&gt;=הלוואות!$D$28,IF(מרכז!A426&lt;=הלוואות!$E$28,IF(DAY(מרכז!A426)=הלוואות!$F$28,הלוואות!$G$28,0),0),0)+IF(A426&gt;=הלוואות!$D$29,IF(מרכז!A426&lt;=הלוואות!$E$29,IF(DAY(מרכז!A426)=הלוואות!$F$29,הלוואות!$G$29,0),0),0)+IF(A426&gt;=הלוואות!$D$30,IF(מרכז!A426&lt;=הלוואות!$E$30,IF(DAY(מרכז!A426)=הלוואות!$F$30,הלוואות!$G$30,0),0),0)+IF(A426&gt;=הלוואות!$D$31,IF(מרכז!A426&lt;=הלוואות!$E$31,IF(DAY(מרכז!A426)=הלוואות!$F$31,הלוואות!$G$31,0),0),0)+IF(A426&gt;=הלוואות!$D$32,IF(מרכז!A426&lt;=הלוואות!$E$32,IF(DAY(מרכז!A426)=הלוואות!$F$32,הלוואות!$G$32,0),0),0)+IF(A426&gt;=הלוואות!$D$33,IF(מרכז!A426&lt;=הלוואות!$E$33,IF(DAY(מרכז!A426)=הלוואות!$F$33,הלוואות!$G$33,0),0),0)+IF(A426&gt;=הלוואות!$D$34,IF(מרכז!A426&lt;=הלוואות!$E$34,IF(DAY(מרכז!A426)=הלוואות!$F$34,הלוואות!$G$34,0),0),0)</f>
        <v>0</v>
      </c>
      <c r="E426" s="93">
        <f>SUMIF(הלוואות!$D$46:$D$65,מרכז!A426,הלוואות!$E$46:$E$65)</f>
        <v>0</v>
      </c>
      <c r="F426" s="93">
        <f>SUMIF(נכנסים!$A$5:$A$5890,מרכז!A426,נכנסים!$B$5:$B$5890)</f>
        <v>0</v>
      </c>
      <c r="G426" s="94"/>
      <c r="H426" s="94"/>
      <c r="I426" s="94"/>
      <c r="J426" s="99">
        <f t="shared" si="6"/>
        <v>50000</v>
      </c>
    </row>
    <row r="427" spans="1:10">
      <c r="A427" s="153">
        <v>46080</v>
      </c>
      <c r="B427" s="93">
        <f>SUMIF(יוצאים!$A$5:$A$5835,מרכז!A427,יוצאים!$D$5:$D$5835)</f>
        <v>0</v>
      </c>
      <c r="C427" s="93">
        <f>HLOOKUP(DAY($A427),'טב.הו"ק'!$G$4:$AK$162,'טב.הו"ק'!$A$162+2,FALSE)</f>
        <v>0</v>
      </c>
      <c r="D427" s="93">
        <f>IF(A427&gt;=הלוואות!$D$5,IF(מרכז!A427&lt;=הלוואות!$E$5,IF(DAY(מרכז!A427)=הלוואות!$F$5,הלוואות!$G$5,0),0),0)+IF(A427&gt;=הלוואות!$D$6,IF(מרכז!A427&lt;=הלוואות!$E$6,IF(DAY(מרכז!A427)=הלוואות!$F$6,הלוואות!$G$6,0),0),0)+IF(A427&gt;=הלוואות!$D$7,IF(מרכז!A427&lt;=הלוואות!$E$7,IF(DAY(מרכז!A427)=הלוואות!$F$7,הלוואות!$G$7,0),0),0)+IF(A427&gt;=הלוואות!$D$8,IF(מרכז!A427&lt;=הלוואות!$E$8,IF(DAY(מרכז!A427)=הלוואות!$F$8,הלוואות!$G$8,0),0),0)+IF(A427&gt;=הלוואות!$D$9,IF(מרכז!A427&lt;=הלוואות!$E$9,IF(DAY(מרכז!A427)=הלוואות!$F$9,הלוואות!$G$9,0),0),0)+IF(A427&gt;=הלוואות!$D$10,IF(מרכז!A427&lt;=הלוואות!$E$10,IF(DAY(מרכז!A427)=הלוואות!$F$10,הלוואות!$G$10,0),0),0)+IF(A427&gt;=הלוואות!$D$11,IF(מרכז!A427&lt;=הלוואות!$E$11,IF(DAY(מרכז!A427)=הלוואות!$F$11,הלוואות!$G$11,0),0),0)+IF(A427&gt;=הלוואות!$D$12,IF(מרכז!A427&lt;=הלוואות!$E$12,IF(DAY(מרכז!A427)=הלוואות!$F$12,הלוואות!$G$12,0),0),0)+IF(A427&gt;=הלוואות!$D$13,IF(מרכז!A427&lt;=הלוואות!$E$13,IF(DAY(מרכז!A427)=הלוואות!$F$13,הלוואות!$G$13,0),0),0)+IF(A427&gt;=הלוואות!$D$14,IF(מרכז!A427&lt;=הלוואות!$E$14,IF(DAY(מרכז!A427)=הלוואות!$F$14,הלוואות!$G$14,0),0),0)+IF(A427&gt;=הלוואות!$D$15,IF(מרכז!A427&lt;=הלוואות!$E$15,IF(DAY(מרכז!A427)=הלוואות!$F$15,הלוואות!$G$15,0),0),0)+IF(A427&gt;=הלוואות!$D$16,IF(מרכז!A427&lt;=הלוואות!$E$16,IF(DAY(מרכז!A427)=הלוואות!$F$16,הלוואות!$G$16,0),0),0)+IF(A427&gt;=הלוואות!$D$17,IF(מרכז!A427&lt;=הלוואות!$E$17,IF(DAY(מרכז!A427)=הלוואות!$F$17,הלוואות!$G$17,0),0),0)+IF(A427&gt;=הלוואות!$D$18,IF(מרכז!A427&lt;=הלוואות!$E$18,IF(DAY(מרכז!A427)=הלוואות!$F$18,הלוואות!$G$18,0),0),0)+IF(A427&gt;=הלוואות!$D$19,IF(מרכז!A427&lt;=הלוואות!$E$19,IF(DAY(מרכז!A427)=הלוואות!$F$19,הלוואות!$G$19,0),0),0)+IF(A427&gt;=הלוואות!$D$20,IF(מרכז!A427&lt;=הלוואות!$E$20,IF(DAY(מרכז!A427)=הלוואות!$F$20,הלוואות!$G$20,0),0),0)+IF(A427&gt;=הלוואות!$D$21,IF(מרכז!A427&lt;=הלוואות!$E$21,IF(DAY(מרכז!A427)=הלוואות!$F$21,הלוואות!$G$21,0),0),0)+IF(A427&gt;=הלוואות!$D$22,IF(מרכז!A427&lt;=הלוואות!$E$22,IF(DAY(מרכז!A427)=הלוואות!$F$22,הלוואות!$G$22,0),0),0)+IF(A427&gt;=הלוואות!$D$23,IF(מרכז!A427&lt;=הלוואות!$E$23,IF(DAY(מרכז!A427)=הלוואות!$F$23,הלוואות!$G$23,0),0),0)+IF(A427&gt;=הלוואות!$D$24,IF(מרכז!A427&lt;=הלוואות!$E$24,IF(DAY(מרכז!A427)=הלוואות!$F$24,הלוואות!$G$24,0),0),0)+IF(A427&gt;=הלוואות!$D$25,IF(מרכז!A427&lt;=הלוואות!$E$25,IF(DAY(מרכז!A427)=הלוואות!$F$25,הלוואות!$G$25,0),0),0)+IF(A427&gt;=הלוואות!$D$26,IF(מרכז!A427&lt;=הלוואות!$E$26,IF(DAY(מרכז!A427)=הלוואות!$F$26,הלוואות!$G$26,0),0),0)+IF(A427&gt;=הלוואות!$D$27,IF(מרכז!A427&lt;=הלוואות!$E$27,IF(DAY(מרכז!A427)=הלוואות!$F$27,הלוואות!$G$27,0),0),0)+IF(A427&gt;=הלוואות!$D$28,IF(מרכז!A427&lt;=הלוואות!$E$28,IF(DAY(מרכז!A427)=הלוואות!$F$28,הלוואות!$G$28,0),0),0)+IF(A427&gt;=הלוואות!$D$29,IF(מרכז!A427&lt;=הלוואות!$E$29,IF(DAY(מרכז!A427)=הלוואות!$F$29,הלוואות!$G$29,0),0),0)+IF(A427&gt;=הלוואות!$D$30,IF(מרכז!A427&lt;=הלוואות!$E$30,IF(DAY(מרכז!A427)=הלוואות!$F$30,הלוואות!$G$30,0),0),0)+IF(A427&gt;=הלוואות!$D$31,IF(מרכז!A427&lt;=הלוואות!$E$31,IF(DAY(מרכז!A427)=הלוואות!$F$31,הלוואות!$G$31,0),0),0)+IF(A427&gt;=הלוואות!$D$32,IF(מרכז!A427&lt;=הלוואות!$E$32,IF(DAY(מרכז!A427)=הלוואות!$F$32,הלוואות!$G$32,0),0),0)+IF(A427&gt;=הלוואות!$D$33,IF(מרכז!A427&lt;=הלוואות!$E$33,IF(DAY(מרכז!A427)=הלוואות!$F$33,הלוואות!$G$33,0),0),0)+IF(A427&gt;=הלוואות!$D$34,IF(מרכז!A427&lt;=הלוואות!$E$34,IF(DAY(מרכז!A427)=הלוואות!$F$34,הלוואות!$G$34,0),0),0)</f>
        <v>0</v>
      </c>
      <c r="E427" s="93">
        <f>SUMIF(הלוואות!$D$46:$D$65,מרכז!A427,הלוואות!$E$46:$E$65)</f>
        <v>0</v>
      </c>
      <c r="F427" s="93">
        <f>SUMIF(נכנסים!$A$5:$A$5890,מרכז!A427,נכנסים!$B$5:$B$5890)</f>
        <v>0</v>
      </c>
      <c r="G427" s="94"/>
      <c r="H427" s="94"/>
      <c r="I427" s="94"/>
      <c r="J427" s="99">
        <f t="shared" si="6"/>
        <v>50000</v>
      </c>
    </row>
    <row r="428" spans="1:10">
      <c r="A428" s="153">
        <v>46081</v>
      </c>
      <c r="B428" s="93">
        <f>SUMIF(יוצאים!$A$5:$A$5835,מרכז!A428,יוצאים!$D$5:$D$5835)</f>
        <v>0</v>
      </c>
      <c r="C428" s="93">
        <f>HLOOKUP(DAY($A428),'טב.הו"ק'!$G$4:$AK$162,'טב.הו"ק'!$A$162+2,FALSE)</f>
        <v>0</v>
      </c>
      <c r="D428" s="93">
        <f>IF(A428&gt;=הלוואות!$D$5,IF(מרכז!A428&lt;=הלוואות!$E$5,IF(DAY(מרכז!A428)=הלוואות!$F$5,הלוואות!$G$5,0),0),0)+IF(A428&gt;=הלוואות!$D$6,IF(מרכז!A428&lt;=הלוואות!$E$6,IF(DAY(מרכז!A428)=הלוואות!$F$6,הלוואות!$G$6,0),0),0)+IF(A428&gt;=הלוואות!$D$7,IF(מרכז!A428&lt;=הלוואות!$E$7,IF(DAY(מרכז!A428)=הלוואות!$F$7,הלוואות!$G$7,0),0),0)+IF(A428&gt;=הלוואות!$D$8,IF(מרכז!A428&lt;=הלוואות!$E$8,IF(DAY(מרכז!A428)=הלוואות!$F$8,הלוואות!$G$8,0),0),0)+IF(A428&gt;=הלוואות!$D$9,IF(מרכז!A428&lt;=הלוואות!$E$9,IF(DAY(מרכז!A428)=הלוואות!$F$9,הלוואות!$G$9,0),0),0)+IF(A428&gt;=הלוואות!$D$10,IF(מרכז!A428&lt;=הלוואות!$E$10,IF(DAY(מרכז!A428)=הלוואות!$F$10,הלוואות!$G$10,0),0),0)+IF(A428&gt;=הלוואות!$D$11,IF(מרכז!A428&lt;=הלוואות!$E$11,IF(DAY(מרכז!A428)=הלוואות!$F$11,הלוואות!$G$11,0),0),0)+IF(A428&gt;=הלוואות!$D$12,IF(מרכז!A428&lt;=הלוואות!$E$12,IF(DAY(מרכז!A428)=הלוואות!$F$12,הלוואות!$G$12,0),0),0)+IF(A428&gt;=הלוואות!$D$13,IF(מרכז!A428&lt;=הלוואות!$E$13,IF(DAY(מרכז!A428)=הלוואות!$F$13,הלוואות!$G$13,0),0),0)+IF(A428&gt;=הלוואות!$D$14,IF(מרכז!A428&lt;=הלוואות!$E$14,IF(DAY(מרכז!A428)=הלוואות!$F$14,הלוואות!$G$14,0),0),0)+IF(A428&gt;=הלוואות!$D$15,IF(מרכז!A428&lt;=הלוואות!$E$15,IF(DAY(מרכז!A428)=הלוואות!$F$15,הלוואות!$G$15,0),0),0)+IF(A428&gt;=הלוואות!$D$16,IF(מרכז!A428&lt;=הלוואות!$E$16,IF(DAY(מרכז!A428)=הלוואות!$F$16,הלוואות!$G$16,0),0),0)+IF(A428&gt;=הלוואות!$D$17,IF(מרכז!A428&lt;=הלוואות!$E$17,IF(DAY(מרכז!A428)=הלוואות!$F$17,הלוואות!$G$17,0),0),0)+IF(A428&gt;=הלוואות!$D$18,IF(מרכז!A428&lt;=הלוואות!$E$18,IF(DAY(מרכז!A428)=הלוואות!$F$18,הלוואות!$G$18,0),0),0)+IF(A428&gt;=הלוואות!$D$19,IF(מרכז!A428&lt;=הלוואות!$E$19,IF(DAY(מרכז!A428)=הלוואות!$F$19,הלוואות!$G$19,0),0),0)+IF(A428&gt;=הלוואות!$D$20,IF(מרכז!A428&lt;=הלוואות!$E$20,IF(DAY(מרכז!A428)=הלוואות!$F$20,הלוואות!$G$20,0),0),0)+IF(A428&gt;=הלוואות!$D$21,IF(מרכז!A428&lt;=הלוואות!$E$21,IF(DAY(מרכז!A428)=הלוואות!$F$21,הלוואות!$G$21,0),0),0)+IF(A428&gt;=הלוואות!$D$22,IF(מרכז!A428&lt;=הלוואות!$E$22,IF(DAY(מרכז!A428)=הלוואות!$F$22,הלוואות!$G$22,0),0),0)+IF(A428&gt;=הלוואות!$D$23,IF(מרכז!A428&lt;=הלוואות!$E$23,IF(DAY(מרכז!A428)=הלוואות!$F$23,הלוואות!$G$23,0),0),0)+IF(A428&gt;=הלוואות!$D$24,IF(מרכז!A428&lt;=הלוואות!$E$24,IF(DAY(מרכז!A428)=הלוואות!$F$24,הלוואות!$G$24,0),0),0)+IF(A428&gt;=הלוואות!$D$25,IF(מרכז!A428&lt;=הלוואות!$E$25,IF(DAY(מרכז!A428)=הלוואות!$F$25,הלוואות!$G$25,0),0),0)+IF(A428&gt;=הלוואות!$D$26,IF(מרכז!A428&lt;=הלוואות!$E$26,IF(DAY(מרכז!A428)=הלוואות!$F$26,הלוואות!$G$26,0),0),0)+IF(A428&gt;=הלוואות!$D$27,IF(מרכז!A428&lt;=הלוואות!$E$27,IF(DAY(מרכז!A428)=הלוואות!$F$27,הלוואות!$G$27,0),0),0)+IF(A428&gt;=הלוואות!$D$28,IF(מרכז!A428&lt;=הלוואות!$E$28,IF(DAY(מרכז!A428)=הלוואות!$F$28,הלוואות!$G$28,0),0),0)+IF(A428&gt;=הלוואות!$D$29,IF(מרכז!A428&lt;=הלוואות!$E$29,IF(DAY(מרכז!A428)=הלוואות!$F$29,הלוואות!$G$29,0),0),0)+IF(A428&gt;=הלוואות!$D$30,IF(מרכז!A428&lt;=הלוואות!$E$30,IF(DAY(מרכז!A428)=הלוואות!$F$30,הלוואות!$G$30,0),0),0)+IF(A428&gt;=הלוואות!$D$31,IF(מרכז!A428&lt;=הלוואות!$E$31,IF(DAY(מרכז!A428)=הלוואות!$F$31,הלוואות!$G$31,0),0),0)+IF(A428&gt;=הלוואות!$D$32,IF(מרכז!A428&lt;=הלוואות!$E$32,IF(DAY(מרכז!A428)=הלוואות!$F$32,הלוואות!$G$32,0),0),0)+IF(A428&gt;=הלוואות!$D$33,IF(מרכז!A428&lt;=הלוואות!$E$33,IF(DAY(מרכז!A428)=הלוואות!$F$33,הלוואות!$G$33,0),0),0)+IF(A428&gt;=הלוואות!$D$34,IF(מרכז!A428&lt;=הלוואות!$E$34,IF(DAY(מרכז!A428)=הלוואות!$F$34,הלוואות!$G$34,0),0),0)</f>
        <v>0</v>
      </c>
      <c r="E428" s="93">
        <f>SUMIF(הלוואות!$D$46:$D$65,מרכז!A428,הלוואות!$E$46:$E$65)</f>
        <v>0</v>
      </c>
      <c r="F428" s="93">
        <f>SUMIF(נכנסים!$A$5:$A$5890,מרכז!A428,נכנסים!$B$5:$B$5890)</f>
        <v>0</v>
      </c>
      <c r="G428" s="94"/>
      <c r="H428" s="94"/>
      <c r="I428" s="94"/>
      <c r="J428" s="99">
        <f t="shared" si="6"/>
        <v>50000</v>
      </c>
    </row>
    <row r="429" spans="1:10">
      <c r="A429" s="153">
        <v>46082</v>
      </c>
      <c r="B429" s="93">
        <f>SUMIF(יוצאים!$A$5:$A$5835,מרכז!A429,יוצאים!$D$5:$D$5835)</f>
        <v>0</v>
      </c>
      <c r="C429" s="93">
        <f>HLOOKUP(DAY($A429),'טב.הו"ק'!$G$4:$AK$162,'טב.הו"ק'!$A$162+2,FALSE)</f>
        <v>0</v>
      </c>
      <c r="D429" s="93">
        <f>IF(A429&gt;=הלוואות!$D$5,IF(מרכז!A429&lt;=הלוואות!$E$5,IF(DAY(מרכז!A429)=הלוואות!$F$5,הלוואות!$G$5,0),0),0)+IF(A429&gt;=הלוואות!$D$6,IF(מרכז!A429&lt;=הלוואות!$E$6,IF(DAY(מרכז!A429)=הלוואות!$F$6,הלוואות!$G$6,0),0),0)+IF(A429&gt;=הלוואות!$D$7,IF(מרכז!A429&lt;=הלוואות!$E$7,IF(DAY(מרכז!A429)=הלוואות!$F$7,הלוואות!$G$7,0),0),0)+IF(A429&gt;=הלוואות!$D$8,IF(מרכז!A429&lt;=הלוואות!$E$8,IF(DAY(מרכז!A429)=הלוואות!$F$8,הלוואות!$G$8,0),0),0)+IF(A429&gt;=הלוואות!$D$9,IF(מרכז!A429&lt;=הלוואות!$E$9,IF(DAY(מרכז!A429)=הלוואות!$F$9,הלוואות!$G$9,0),0),0)+IF(A429&gt;=הלוואות!$D$10,IF(מרכז!A429&lt;=הלוואות!$E$10,IF(DAY(מרכז!A429)=הלוואות!$F$10,הלוואות!$G$10,0),0),0)+IF(A429&gt;=הלוואות!$D$11,IF(מרכז!A429&lt;=הלוואות!$E$11,IF(DAY(מרכז!A429)=הלוואות!$F$11,הלוואות!$G$11,0),0),0)+IF(A429&gt;=הלוואות!$D$12,IF(מרכז!A429&lt;=הלוואות!$E$12,IF(DAY(מרכז!A429)=הלוואות!$F$12,הלוואות!$G$12,0),0),0)+IF(A429&gt;=הלוואות!$D$13,IF(מרכז!A429&lt;=הלוואות!$E$13,IF(DAY(מרכז!A429)=הלוואות!$F$13,הלוואות!$G$13,0),0),0)+IF(A429&gt;=הלוואות!$D$14,IF(מרכז!A429&lt;=הלוואות!$E$14,IF(DAY(מרכז!A429)=הלוואות!$F$14,הלוואות!$G$14,0),0),0)+IF(A429&gt;=הלוואות!$D$15,IF(מרכז!A429&lt;=הלוואות!$E$15,IF(DAY(מרכז!A429)=הלוואות!$F$15,הלוואות!$G$15,0),0),0)+IF(A429&gt;=הלוואות!$D$16,IF(מרכז!A429&lt;=הלוואות!$E$16,IF(DAY(מרכז!A429)=הלוואות!$F$16,הלוואות!$G$16,0),0),0)+IF(A429&gt;=הלוואות!$D$17,IF(מרכז!A429&lt;=הלוואות!$E$17,IF(DAY(מרכז!A429)=הלוואות!$F$17,הלוואות!$G$17,0),0),0)+IF(A429&gt;=הלוואות!$D$18,IF(מרכז!A429&lt;=הלוואות!$E$18,IF(DAY(מרכז!A429)=הלוואות!$F$18,הלוואות!$G$18,0),0),0)+IF(A429&gt;=הלוואות!$D$19,IF(מרכז!A429&lt;=הלוואות!$E$19,IF(DAY(מרכז!A429)=הלוואות!$F$19,הלוואות!$G$19,0),0),0)+IF(A429&gt;=הלוואות!$D$20,IF(מרכז!A429&lt;=הלוואות!$E$20,IF(DAY(מרכז!A429)=הלוואות!$F$20,הלוואות!$G$20,0),0),0)+IF(A429&gt;=הלוואות!$D$21,IF(מרכז!A429&lt;=הלוואות!$E$21,IF(DAY(מרכז!A429)=הלוואות!$F$21,הלוואות!$G$21,0),0),0)+IF(A429&gt;=הלוואות!$D$22,IF(מרכז!A429&lt;=הלוואות!$E$22,IF(DAY(מרכז!A429)=הלוואות!$F$22,הלוואות!$G$22,0),0),0)+IF(A429&gt;=הלוואות!$D$23,IF(מרכז!A429&lt;=הלוואות!$E$23,IF(DAY(מרכז!A429)=הלוואות!$F$23,הלוואות!$G$23,0),0),0)+IF(A429&gt;=הלוואות!$D$24,IF(מרכז!A429&lt;=הלוואות!$E$24,IF(DAY(מרכז!A429)=הלוואות!$F$24,הלוואות!$G$24,0),0),0)+IF(A429&gt;=הלוואות!$D$25,IF(מרכז!A429&lt;=הלוואות!$E$25,IF(DAY(מרכז!A429)=הלוואות!$F$25,הלוואות!$G$25,0),0),0)+IF(A429&gt;=הלוואות!$D$26,IF(מרכז!A429&lt;=הלוואות!$E$26,IF(DAY(מרכז!A429)=הלוואות!$F$26,הלוואות!$G$26,0),0),0)+IF(A429&gt;=הלוואות!$D$27,IF(מרכז!A429&lt;=הלוואות!$E$27,IF(DAY(מרכז!A429)=הלוואות!$F$27,הלוואות!$G$27,0),0),0)+IF(A429&gt;=הלוואות!$D$28,IF(מרכז!A429&lt;=הלוואות!$E$28,IF(DAY(מרכז!A429)=הלוואות!$F$28,הלוואות!$G$28,0),0),0)+IF(A429&gt;=הלוואות!$D$29,IF(מרכז!A429&lt;=הלוואות!$E$29,IF(DAY(מרכז!A429)=הלוואות!$F$29,הלוואות!$G$29,0),0),0)+IF(A429&gt;=הלוואות!$D$30,IF(מרכז!A429&lt;=הלוואות!$E$30,IF(DAY(מרכז!A429)=הלוואות!$F$30,הלוואות!$G$30,0),0),0)+IF(A429&gt;=הלוואות!$D$31,IF(מרכז!A429&lt;=הלוואות!$E$31,IF(DAY(מרכז!A429)=הלוואות!$F$31,הלוואות!$G$31,0),0),0)+IF(A429&gt;=הלוואות!$D$32,IF(מרכז!A429&lt;=הלוואות!$E$32,IF(DAY(מרכז!A429)=הלוואות!$F$32,הלוואות!$G$32,0),0),0)+IF(A429&gt;=הלוואות!$D$33,IF(מרכז!A429&lt;=הלוואות!$E$33,IF(DAY(מרכז!A429)=הלוואות!$F$33,הלוואות!$G$33,0),0),0)+IF(A429&gt;=הלוואות!$D$34,IF(מרכז!A429&lt;=הלוואות!$E$34,IF(DAY(מרכז!A429)=הלוואות!$F$34,הלוואות!$G$34,0),0),0)</f>
        <v>0</v>
      </c>
      <c r="E429" s="93">
        <f>SUMIF(הלוואות!$D$46:$D$65,מרכז!A429,הלוואות!$E$46:$E$65)</f>
        <v>0</v>
      </c>
      <c r="F429" s="93">
        <f>SUMIF(נכנסים!$A$5:$A$5890,מרכז!A429,נכנסים!$B$5:$B$5890)</f>
        <v>0</v>
      </c>
      <c r="G429" s="94"/>
      <c r="H429" s="94"/>
      <c r="I429" s="94"/>
      <c r="J429" s="99">
        <f t="shared" si="6"/>
        <v>50000</v>
      </c>
    </row>
    <row r="430" spans="1:10">
      <c r="A430" s="153">
        <v>46083</v>
      </c>
      <c r="B430" s="93">
        <f>SUMIF(יוצאים!$A$5:$A$5835,מרכז!A430,יוצאים!$D$5:$D$5835)</f>
        <v>0</v>
      </c>
      <c r="C430" s="93">
        <f>HLOOKUP(DAY($A430),'טב.הו"ק'!$G$4:$AK$162,'טב.הו"ק'!$A$162+2,FALSE)</f>
        <v>0</v>
      </c>
      <c r="D430" s="93">
        <f>IF(A430&gt;=הלוואות!$D$5,IF(מרכז!A430&lt;=הלוואות!$E$5,IF(DAY(מרכז!A430)=הלוואות!$F$5,הלוואות!$G$5,0),0),0)+IF(A430&gt;=הלוואות!$D$6,IF(מרכז!A430&lt;=הלוואות!$E$6,IF(DAY(מרכז!A430)=הלוואות!$F$6,הלוואות!$G$6,0),0),0)+IF(A430&gt;=הלוואות!$D$7,IF(מרכז!A430&lt;=הלוואות!$E$7,IF(DAY(מרכז!A430)=הלוואות!$F$7,הלוואות!$G$7,0),0),0)+IF(A430&gt;=הלוואות!$D$8,IF(מרכז!A430&lt;=הלוואות!$E$8,IF(DAY(מרכז!A430)=הלוואות!$F$8,הלוואות!$G$8,0),0),0)+IF(A430&gt;=הלוואות!$D$9,IF(מרכז!A430&lt;=הלוואות!$E$9,IF(DAY(מרכז!A430)=הלוואות!$F$9,הלוואות!$G$9,0),0),0)+IF(A430&gt;=הלוואות!$D$10,IF(מרכז!A430&lt;=הלוואות!$E$10,IF(DAY(מרכז!A430)=הלוואות!$F$10,הלוואות!$G$10,0),0),0)+IF(A430&gt;=הלוואות!$D$11,IF(מרכז!A430&lt;=הלוואות!$E$11,IF(DAY(מרכז!A430)=הלוואות!$F$11,הלוואות!$G$11,0),0),0)+IF(A430&gt;=הלוואות!$D$12,IF(מרכז!A430&lt;=הלוואות!$E$12,IF(DAY(מרכז!A430)=הלוואות!$F$12,הלוואות!$G$12,0),0),0)+IF(A430&gt;=הלוואות!$D$13,IF(מרכז!A430&lt;=הלוואות!$E$13,IF(DAY(מרכז!A430)=הלוואות!$F$13,הלוואות!$G$13,0),0),0)+IF(A430&gt;=הלוואות!$D$14,IF(מרכז!A430&lt;=הלוואות!$E$14,IF(DAY(מרכז!A430)=הלוואות!$F$14,הלוואות!$G$14,0),0),0)+IF(A430&gt;=הלוואות!$D$15,IF(מרכז!A430&lt;=הלוואות!$E$15,IF(DAY(מרכז!A430)=הלוואות!$F$15,הלוואות!$G$15,0),0),0)+IF(A430&gt;=הלוואות!$D$16,IF(מרכז!A430&lt;=הלוואות!$E$16,IF(DAY(מרכז!A430)=הלוואות!$F$16,הלוואות!$G$16,0),0),0)+IF(A430&gt;=הלוואות!$D$17,IF(מרכז!A430&lt;=הלוואות!$E$17,IF(DAY(מרכז!A430)=הלוואות!$F$17,הלוואות!$G$17,0),0),0)+IF(A430&gt;=הלוואות!$D$18,IF(מרכז!A430&lt;=הלוואות!$E$18,IF(DAY(מרכז!A430)=הלוואות!$F$18,הלוואות!$G$18,0),0),0)+IF(A430&gt;=הלוואות!$D$19,IF(מרכז!A430&lt;=הלוואות!$E$19,IF(DAY(מרכז!A430)=הלוואות!$F$19,הלוואות!$G$19,0),0),0)+IF(A430&gt;=הלוואות!$D$20,IF(מרכז!A430&lt;=הלוואות!$E$20,IF(DAY(מרכז!A430)=הלוואות!$F$20,הלוואות!$G$20,0),0),0)+IF(A430&gt;=הלוואות!$D$21,IF(מרכז!A430&lt;=הלוואות!$E$21,IF(DAY(מרכז!A430)=הלוואות!$F$21,הלוואות!$G$21,0),0),0)+IF(A430&gt;=הלוואות!$D$22,IF(מרכז!A430&lt;=הלוואות!$E$22,IF(DAY(מרכז!A430)=הלוואות!$F$22,הלוואות!$G$22,0),0),0)+IF(A430&gt;=הלוואות!$D$23,IF(מרכז!A430&lt;=הלוואות!$E$23,IF(DAY(מרכז!A430)=הלוואות!$F$23,הלוואות!$G$23,0),0),0)+IF(A430&gt;=הלוואות!$D$24,IF(מרכז!A430&lt;=הלוואות!$E$24,IF(DAY(מרכז!A430)=הלוואות!$F$24,הלוואות!$G$24,0),0),0)+IF(A430&gt;=הלוואות!$D$25,IF(מרכז!A430&lt;=הלוואות!$E$25,IF(DAY(מרכז!A430)=הלוואות!$F$25,הלוואות!$G$25,0),0),0)+IF(A430&gt;=הלוואות!$D$26,IF(מרכז!A430&lt;=הלוואות!$E$26,IF(DAY(מרכז!A430)=הלוואות!$F$26,הלוואות!$G$26,0),0),0)+IF(A430&gt;=הלוואות!$D$27,IF(מרכז!A430&lt;=הלוואות!$E$27,IF(DAY(מרכז!A430)=הלוואות!$F$27,הלוואות!$G$27,0),0),0)+IF(A430&gt;=הלוואות!$D$28,IF(מרכז!A430&lt;=הלוואות!$E$28,IF(DAY(מרכז!A430)=הלוואות!$F$28,הלוואות!$G$28,0),0),0)+IF(A430&gt;=הלוואות!$D$29,IF(מרכז!A430&lt;=הלוואות!$E$29,IF(DAY(מרכז!A430)=הלוואות!$F$29,הלוואות!$G$29,0),0),0)+IF(A430&gt;=הלוואות!$D$30,IF(מרכז!A430&lt;=הלוואות!$E$30,IF(DAY(מרכז!A430)=הלוואות!$F$30,הלוואות!$G$30,0),0),0)+IF(A430&gt;=הלוואות!$D$31,IF(מרכז!A430&lt;=הלוואות!$E$31,IF(DAY(מרכז!A430)=הלוואות!$F$31,הלוואות!$G$31,0),0),0)+IF(A430&gt;=הלוואות!$D$32,IF(מרכז!A430&lt;=הלוואות!$E$32,IF(DAY(מרכז!A430)=הלוואות!$F$32,הלוואות!$G$32,0),0),0)+IF(A430&gt;=הלוואות!$D$33,IF(מרכז!A430&lt;=הלוואות!$E$33,IF(DAY(מרכז!A430)=הלוואות!$F$33,הלוואות!$G$33,0),0),0)+IF(A430&gt;=הלוואות!$D$34,IF(מרכז!A430&lt;=הלוואות!$E$34,IF(DAY(מרכז!A430)=הלוואות!$F$34,הלוואות!$G$34,0),0),0)</f>
        <v>0</v>
      </c>
      <c r="E430" s="93">
        <f>SUMIF(הלוואות!$D$46:$D$65,מרכז!A430,הלוואות!$E$46:$E$65)</f>
        <v>0</v>
      </c>
      <c r="F430" s="93">
        <f>SUMIF(נכנסים!$A$5:$A$5890,מרכז!A430,נכנסים!$B$5:$B$5890)</f>
        <v>0</v>
      </c>
      <c r="G430" s="94"/>
      <c r="H430" s="94"/>
      <c r="I430" s="94"/>
      <c r="J430" s="99">
        <f t="shared" si="6"/>
        <v>50000</v>
      </c>
    </row>
    <row r="431" spans="1:10">
      <c r="A431" s="153">
        <v>46084</v>
      </c>
      <c r="B431" s="93">
        <f>SUMIF(יוצאים!$A$5:$A$5835,מרכז!A431,יוצאים!$D$5:$D$5835)</f>
        <v>0</v>
      </c>
      <c r="C431" s="93">
        <f>HLOOKUP(DAY($A431),'טב.הו"ק'!$G$4:$AK$162,'טב.הו"ק'!$A$162+2,FALSE)</f>
        <v>0</v>
      </c>
      <c r="D431" s="93">
        <f>IF(A431&gt;=הלוואות!$D$5,IF(מרכז!A431&lt;=הלוואות!$E$5,IF(DAY(מרכז!A431)=הלוואות!$F$5,הלוואות!$G$5,0),0),0)+IF(A431&gt;=הלוואות!$D$6,IF(מרכז!A431&lt;=הלוואות!$E$6,IF(DAY(מרכז!A431)=הלוואות!$F$6,הלוואות!$G$6,0),0),0)+IF(A431&gt;=הלוואות!$D$7,IF(מרכז!A431&lt;=הלוואות!$E$7,IF(DAY(מרכז!A431)=הלוואות!$F$7,הלוואות!$G$7,0),0),0)+IF(A431&gt;=הלוואות!$D$8,IF(מרכז!A431&lt;=הלוואות!$E$8,IF(DAY(מרכז!A431)=הלוואות!$F$8,הלוואות!$G$8,0),0),0)+IF(A431&gt;=הלוואות!$D$9,IF(מרכז!A431&lt;=הלוואות!$E$9,IF(DAY(מרכז!A431)=הלוואות!$F$9,הלוואות!$G$9,0),0),0)+IF(A431&gt;=הלוואות!$D$10,IF(מרכז!A431&lt;=הלוואות!$E$10,IF(DAY(מרכז!A431)=הלוואות!$F$10,הלוואות!$G$10,0),0),0)+IF(A431&gt;=הלוואות!$D$11,IF(מרכז!A431&lt;=הלוואות!$E$11,IF(DAY(מרכז!A431)=הלוואות!$F$11,הלוואות!$G$11,0),0),0)+IF(A431&gt;=הלוואות!$D$12,IF(מרכז!A431&lt;=הלוואות!$E$12,IF(DAY(מרכז!A431)=הלוואות!$F$12,הלוואות!$G$12,0),0),0)+IF(A431&gt;=הלוואות!$D$13,IF(מרכז!A431&lt;=הלוואות!$E$13,IF(DAY(מרכז!A431)=הלוואות!$F$13,הלוואות!$G$13,0),0),0)+IF(A431&gt;=הלוואות!$D$14,IF(מרכז!A431&lt;=הלוואות!$E$14,IF(DAY(מרכז!A431)=הלוואות!$F$14,הלוואות!$G$14,0),0),0)+IF(A431&gt;=הלוואות!$D$15,IF(מרכז!A431&lt;=הלוואות!$E$15,IF(DAY(מרכז!A431)=הלוואות!$F$15,הלוואות!$G$15,0),0),0)+IF(A431&gt;=הלוואות!$D$16,IF(מרכז!A431&lt;=הלוואות!$E$16,IF(DAY(מרכז!A431)=הלוואות!$F$16,הלוואות!$G$16,0),0),0)+IF(A431&gt;=הלוואות!$D$17,IF(מרכז!A431&lt;=הלוואות!$E$17,IF(DAY(מרכז!A431)=הלוואות!$F$17,הלוואות!$G$17,0),0),0)+IF(A431&gt;=הלוואות!$D$18,IF(מרכז!A431&lt;=הלוואות!$E$18,IF(DAY(מרכז!A431)=הלוואות!$F$18,הלוואות!$G$18,0),0),0)+IF(A431&gt;=הלוואות!$D$19,IF(מרכז!A431&lt;=הלוואות!$E$19,IF(DAY(מרכז!A431)=הלוואות!$F$19,הלוואות!$G$19,0),0),0)+IF(A431&gt;=הלוואות!$D$20,IF(מרכז!A431&lt;=הלוואות!$E$20,IF(DAY(מרכז!A431)=הלוואות!$F$20,הלוואות!$G$20,0),0),0)+IF(A431&gt;=הלוואות!$D$21,IF(מרכז!A431&lt;=הלוואות!$E$21,IF(DAY(מרכז!A431)=הלוואות!$F$21,הלוואות!$G$21,0),0),0)+IF(A431&gt;=הלוואות!$D$22,IF(מרכז!A431&lt;=הלוואות!$E$22,IF(DAY(מרכז!A431)=הלוואות!$F$22,הלוואות!$G$22,0),0),0)+IF(A431&gt;=הלוואות!$D$23,IF(מרכז!A431&lt;=הלוואות!$E$23,IF(DAY(מרכז!A431)=הלוואות!$F$23,הלוואות!$G$23,0),0),0)+IF(A431&gt;=הלוואות!$D$24,IF(מרכז!A431&lt;=הלוואות!$E$24,IF(DAY(מרכז!A431)=הלוואות!$F$24,הלוואות!$G$24,0),0),0)+IF(A431&gt;=הלוואות!$D$25,IF(מרכז!A431&lt;=הלוואות!$E$25,IF(DAY(מרכז!A431)=הלוואות!$F$25,הלוואות!$G$25,0),0),0)+IF(A431&gt;=הלוואות!$D$26,IF(מרכז!A431&lt;=הלוואות!$E$26,IF(DAY(מרכז!A431)=הלוואות!$F$26,הלוואות!$G$26,0),0),0)+IF(A431&gt;=הלוואות!$D$27,IF(מרכז!A431&lt;=הלוואות!$E$27,IF(DAY(מרכז!A431)=הלוואות!$F$27,הלוואות!$G$27,0),0),0)+IF(A431&gt;=הלוואות!$D$28,IF(מרכז!A431&lt;=הלוואות!$E$28,IF(DAY(מרכז!A431)=הלוואות!$F$28,הלוואות!$G$28,0),0),0)+IF(A431&gt;=הלוואות!$D$29,IF(מרכז!A431&lt;=הלוואות!$E$29,IF(DAY(מרכז!A431)=הלוואות!$F$29,הלוואות!$G$29,0),0),0)+IF(A431&gt;=הלוואות!$D$30,IF(מרכז!A431&lt;=הלוואות!$E$30,IF(DAY(מרכז!A431)=הלוואות!$F$30,הלוואות!$G$30,0),0),0)+IF(A431&gt;=הלוואות!$D$31,IF(מרכז!A431&lt;=הלוואות!$E$31,IF(DAY(מרכז!A431)=הלוואות!$F$31,הלוואות!$G$31,0),0),0)+IF(A431&gt;=הלוואות!$D$32,IF(מרכז!A431&lt;=הלוואות!$E$32,IF(DAY(מרכז!A431)=הלוואות!$F$32,הלוואות!$G$32,0),0),0)+IF(A431&gt;=הלוואות!$D$33,IF(מרכז!A431&lt;=הלוואות!$E$33,IF(DAY(מרכז!A431)=הלוואות!$F$33,הלוואות!$G$33,0),0),0)+IF(A431&gt;=הלוואות!$D$34,IF(מרכז!A431&lt;=הלוואות!$E$34,IF(DAY(מרכז!A431)=הלוואות!$F$34,הלוואות!$G$34,0),0),0)</f>
        <v>0</v>
      </c>
      <c r="E431" s="93">
        <f>SUMIF(הלוואות!$D$46:$D$65,מרכז!A431,הלוואות!$E$46:$E$65)</f>
        <v>0</v>
      </c>
      <c r="F431" s="93">
        <f>SUMIF(נכנסים!$A$5:$A$5890,מרכז!A431,נכנסים!$B$5:$B$5890)</f>
        <v>0</v>
      </c>
      <c r="G431" s="94"/>
      <c r="H431" s="94"/>
      <c r="I431" s="94"/>
      <c r="J431" s="99">
        <f t="shared" si="6"/>
        <v>50000</v>
      </c>
    </row>
    <row r="432" spans="1:10">
      <c r="A432" s="153">
        <v>46085</v>
      </c>
      <c r="B432" s="93">
        <f>SUMIF(יוצאים!$A$5:$A$5835,מרכז!A432,יוצאים!$D$5:$D$5835)</f>
        <v>0</v>
      </c>
      <c r="C432" s="93">
        <f>HLOOKUP(DAY($A432),'טב.הו"ק'!$G$4:$AK$162,'טב.הו"ק'!$A$162+2,FALSE)</f>
        <v>0</v>
      </c>
      <c r="D432" s="93">
        <f>IF(A432&gt;=הלוואות!$D$5,IF(מרכז!A432&lt;=הלוואות!$E$5,IF(DAY(מרכז!A432)=הלוואות!$F$5,הלוואות!$G$5,0),0),0)+IF(A432&gt;=הלוואות!$D$6,IF(מרכז!A432&lt;=הלוואות!$E$6,IF(DAY(מרכז!A432)=הלוואות!$F$6,הלוואות!$G$6,0),0),0)+IF(A432&gt;=הלוואות!$D$7,IF(מרכז!A432&lt;=הלוואות!$E$7,IF(DAY(מרכז!A432)=הלוואות!$F$7,הלוואות!$G$7,0),0),0)+IF(A432&gt;=הלוואות!$D$8,IF(מרכז!A432&lt;=הלוואות!$E$8,IF(DAY(מרכז!A432)=הלוואות!$F$8,הלוואות!$G$8,0),0),0)+IF(A432&gt;=הלוואות!$D$9,IF(מרכז!A432&lt;=הלוואות!$E$9,IF(DAY(מרכז!A432)=הלוואות!$F$9,הלוואות!$G$9,0),0),0)+IF(A432&gt;=הלוואות!$D$10,IF(מרכז!A432&lt;=הלוואות!$E$10,IF(DAY(מרכז!A432)=הלוואות!$F$10,הלוואות!$G$10,0),0),0)+IF(A432&gt;=הלוואות!$D$11,IF(מרכז!A432&lt;=הלוואות!$E$11,IF(DAY(מרכז!A432)=הלוואות!$F$11,הלוואות!$G$11,0),0),0)+IF(A432&gt;=הלוואות!$D$12,IF(מרכז!A432&lt;=הלוואות!$E$12,IF(DAY(מרכז!A432)=הלוואות!$F$12,הלוואות!$G$12,0),0),0)+IF(A432&gt;=הלוואות!$D$13,IF(מרכז!A432&lt;=הלוואות!$E$13,IF(DAY(מרכז!A432)=הלוואות!$F$13,הלוואות!$G$13,0),0),0)+IF(A432&gt;=הלוואות!$D$14,IF(מרכז!A432&lt;=הלוואות!$E$14,IF(DAY(מרכז!A432)=הלוואות!$F$14,הלוואות!$G$14,0),0),0)+IF(A432&gt;=הלוואות!$D$15,IF(מרכז!A432&lt;=הלוואות!$E$15,IF(DAY(מרכז!A432)=הלוואות!$F$15,הלוואות!$G$15,0),0),0)+IF(A432&gt;=הלוואות!$D$16,IF(מרכז!A432&lt;=הלוואות!$E$16,IF(DAY(מרכז!A432)=הלוואות!$F$16,הלוואות!$G$16,0),0),0)+IF(A432&gt;=הלוואות!$D$17,IF(מרכז!A432&lt;=הלוואות!$E$17,IF(DAY(מרכז!A432)=הלוואות!$F$17,הלוואות!$G$17,0),0),0)+IF(A432&gt;=הלוואות!$D$18,IF(מרכז!A432&lt;=הלוואות!$E$18,IF(DAY(מרכז!A432)=הלוואות!$F$18,הלוואות!$G$18,0),0),0)+IF(A432&gt;=הלוואות!$D$19,IF(מרכז!A432&lt;=הלוואות!$E$19,IF(DAY(מרכז!A432)=הלוואות!$F$19,הלוואות!$G$19,0),0),0)+IF(A432&gt;=הלוואות!$D$20,IF(מרכז!A432&lt;=הלוואות!$E$20,IF(DAY(מרכז!A432)=הלוואות!$F$20,הלוואות!$G$20,0),0),0)+IF(A432&gt;=הלוואות!$D$21,IF(מרכז!A432&lt;=הלוואות!$E$21,IF(DAY(מרכז!A432)=הלוואות!$F$21,הלוואות!$G$21,0),0),0)+IF(A432&gt;=הלוואות!$D$22,IF(מרכז!A432&lt;=הלוואות!$E$22,IF(DAY(מרכז!A432)=הלוואות!$F$22,הלוואות!$G$22,0),0),0)+IF(A432&gt;=הלוואות!$D$23,IF(מרכז!A432&lt;=הלוואות!$E$23,IF(DAY(מרכז!A432)=הלוואות!$F$23,הלוואות!$G$23,0),0),0)+IF(A432&gt;=הלוואות!$D$24,IF(מרכז!A432&lt;=הלוואות!$E$24,IF(DAY(מרכז!A432)=הלוואות!$F$24,הלוואות!$G$24,0),0),0)+IF(A432&gt;=הלוואות!$D$25,IF(מרכז!A432&lt;=הלוואות!$E$25,IF(DAY(מרכז!A432)=הלוואות!$F$25,הלוואות!$G$25,0),0),0)+IF(A432&gt;=הלוואות!$D$26,IF(מרכז!A432&lt;=הלוואות!$E$26,IF(DAY(מרכז!A432)=הלוואות!$F$26,הלוואות!$G$26,0),0),0)+IF(A432&gt;=הלוואות!$D$27,IF(מרכז!A432&lt;=הלוואות!$E$27,IF(DAY(מרכז!A432)=הלוואות!$F$27,הלוואות!$G$27,0),0),0)+IF(A432&gt;=הלוואות!$D$28,IF(מרכז!A432&lt;=הלוואות!$E$28,IF(DAY(מרכז!A432)=הלוואות!$F$28,הלוואות!$G$28,0),0),0)+IF(A432&gt;=הלוואות!$D$29,IF(מרכז!A432&lt;=הלוואות!$E$29,IF(DAY(מרכז!A432)=הלוואות!$F$29,הלוואות!$G$29,0),0),0)+IF(A432&gt;=הלוואות!$D$30,IF(מרכז!A432&lt;=הלוואות!$E$30,IF(DAY(מרכז!A432)=הלוואות!$F$30,הלוואות!$G$30,0),0),0)+IF(A432&gt;=הלוואות!$D$31,IF(מרכז!A432&lt;=הלוואות!$E$31,IF(DAY(מרכז!A432)=הלוואות!$F$31,הלוואות!$G$31,0),0),0)+IF(A432&gt;=הלוואות!$D$32,IF(מרכז!A432&lt;=הלוואות!$E$32,IF(DAY(מרכז!A432)=הלוואות!$F$32,הלוואות!$G$32,0),0),0)+IF(A432&gt;=הלוואות!$D$33,IF(מרכז!A432&lt;=הלוואות!$E$33,IF(DAY(מרכז!A432)=הלוואות!$F$33,הלוואות!$G$33,0),0),0)+IF(A432&gt;=הלוואות!$D$34,IF(מרכז!A432&lt;=הלוואות!$E$34,IF(DAY(מרכז!A432)=הלוואות!$F$34,הלוואות!$G$34,0),0),0)</f>
        <v>0</v>
      </c>
      <c r="E432" s="93">
        <f>SUMIF(הלוואות!$D$46:$D$65,מרכז!A432,הלוואות!$E$46:$E$65)</f>
        <v>0</v>
      </c>
      <c r="F432" s="93">
        <f>SUMIF(נכנסים!$A$5:$A$5890,מרכז!A432,נכנסים!$B$5:$B$5890)</f>
        <v>0</v>
      </c>
      <c r="G432" s="94"/>
      <c r="H432" s="94"/>
      <c r="I432" s="94"/>
      <c r="J432" s="99">
        <f t="shared" si="6"/>
        <v>50000</v>
      </c>
    </row>
    <row r="433" spans="1:10">
      <c r="A433" s="153">
        <v>46086</v>
      </c>
      <c r="B433" s="93">
        <f>SUMIF(יוצאים!$A$5:$A$5835,מרכז!A433,יוצאים!$D$5:$D$5835)</f>
        <v>0</v>
      </c>
      <c r="C433" s="93">
        <f>HLOOKUP(DAY($A433),'טב.הו"ק'!$G$4:$AK$162,'טב.הו"ק'!$A$162+2,FALSE)</f>
        <v>0</v>
      </c>
      <c r="D433" s="93">
        <f>IF(A433&gt;=הלוואות!$D$5,IF(מרכז!A433&lt;=הלוואות!$E$5,IF(DAY(מרכז!A433)=הלוואות!$F$5,הלוואות!$G$5,0),0),0)+IF(A433&gt;=הלוואות!$D$6,IF(מרכז!A433&lt;=הלוואות!$E$6,IF(DAY(מרכז!A433)=הלוואות!$F$6,הלוואות!$G$6,0),0),0)+IF(A433&gt;=הלוואות!$D$7,IF(מרכז!A433&lt;=הלוואות!$E$7,IF(DAY(מרכז!A433)=הלוואות!$F$7,הלוואות!$G$7,0),0),0)+IF(A433&gt;=הלוואות!$D$8,IF(מרכז!A433&lt;=הלוואות!$E$8,IF(DAY(מרכז!A433)=הלוואות!$F$8,הלוואות!$G$8,0),0),0)+IF(A433&gt;=הלוואות!$D$9,IF(מרכז!A433&lt;=הלוואות!$E$9,IF(DAY(מרכז!A433)=הלוואות!$F$9,הלוואות!$G$9,0),0),0)+IF(A433&gt;=הלוואות!$D$10,IF(מרכז!A433&lt;=הלוואות!$E$10,IF(DAY(מרכז!A433)=הלוואות!$F$10,הלוואות!$G$10,0),0),0)+IF(A433&gt;=הלוואות!$D$11,IF(מרכז!A433&lt;=הלוואות!$E$11,IF(DAY(מרכז!A433)=הלוואות!$F$11,הלוואות!$G$11,0),0),0)+IF(A433&gt;=הלוואות!$D$12,IF(מרכז!A433&lt;=הלוואות!$E$12,IF(DAY(מרכז!A433)=הלוואות!$F$12,הלוואות!$G$12,0),0),0)+IF(A433&gt;=הלוואות!$D$13,IF(מרכז!A433&lt;=הלוואות!$E$13,IF(DAY(מרכז!A433)=הלוואות!$F$13,הלוואות!$G$13,0),0),0)+IF(A433&gt;=הלוואות!$D$14,IF(מרכז!A433&lt;=הלוואות!$E$14,IF(DAY(מרכז!A433)=הלוואות!$F$14,הלוואות!$G$14,0),0),0)+IF(A433&gt;=הלוואות!$D$15,IF(מרכז!A433&lt;=הלוואות!$E$15,IF(DAY(מרכז!A433)=הלוואות!$F$15,הלוואות!$G$15,0),0),0)+IF(A433&gt;=הלוואות!$D$16,IF(מרכז!A433&lt;=הלוואות!$E$16,IF(DAY(מרכז!A433)=הלוואות!$F$16,הלוואות!$G$16,0),0),0)+IF(A433&gt;=הלוואות!$D$17,IF(מרכז!A433&lt;=הלוואות!$E$17,IF(DAY(מרכז!A433)=הלוואות!$F$17,הלוואות!$G$17,0),0),0)+IF(A433&gt;=הלוואות!$D$18,IF(מרכז!A433&lt;=הלוואות!$E$18,IF(DAY(מרכז!A433)=הלוואות!$F$18,הלוואות!$G$18,0),0),0)+IF(A433&gt;=הלוואות!$D$19,IF(מרכז!A433&lt;=הלוואות!$E$19,IF(DAY(מרכז!A433)=הלוואות!$F$19,הלוואות!$G$19,0),0),0)+IF(A433&gt;=הלוואות!$D$20,IF(מרכז!A433&lt;=הלוואות!$E$20,IF(DAY(מרכז!A433)=הלוואות!$F$20,הלוואות!$G$20,0),0),0)+IF(A433&gt;=הלוואות!$D$21,IF(מרכז!A433&lt;=הלוואות!$E$21,IF(DAY(מרכז!A433)=הלוואות!$F$21,הלוואות!$G$21,0),0),0)+IF(A433&gt;=הלוואות!$D$22,IF(מרכז!A433&lt;=הלוואות!$E$22,IF(DAY(מרכז!A433)=הלוואות!$F$22,הלוואות!$G$22,0),0),0)+IF(A433&gt;=הלוואות!$D$23,IF(מרכז!A433&lt;=הלוואות!$E$23,IF(DAY(מרכז!A433)=הלוואות!$F$23,הלוואות!$G$23,0),0),0)+IF(A433&gt;=הלוואות!$D$24,IF(מרכז!A433&lt;=הלוואות!$E$24,IF(DAY(מרכז!A433)=הלוואות!$F$24,הלוואות!$G$24,0),0),0)+IF(A433&gt;=הלוואות!$D$25,IF(מרכז!A433&lt;=הלוואות!$E$25,IF(DAY(מרכז!A433)=הלוואות!$F$25,הלוואות!$G$25,0),0),0)+IF(A433&gt;=הלוואות!$D$26,IF(מרכז!A433&lt;=הלוואות!$E$26,IF(DAY(מרכז!A433)=הלוואות!$F$26,הלוואות!$G$26,0),0),0)+IF(A433&gt;=הלוואות!$D$27,IF(מרכז!A433&lt;=הלוואות!$E$27,IF(DAY(מרכז!A433)=הלוואות!$F$27,הלוואות!$G$27,0),0),0)+IF(A433&gt;=הלוואות!$D$28,IF(מרכז!A433&lt;=הלוואות!$E$28,IF(DAY(מרכז!A433)=הלוואות!$F$28,הלוואות!$G$28,0),0),0)+IF(A433&gt;=הלוואות!$D$29,IF(מרכז!A433&lt;=הלוואות!$E$29,IF(DAY(מרכז!A433)=הלוואות!$F$29,הלוואות!$G$29,0),0),0)+IF(A433&gt;=הלוואות!$D$30,IF(מרכז!A433&lt;=הלוואות!$E$30,IF(DAY(מרכז!A433)=הלוואות!$F$30,הלוואות!$G$30,0),0),0)+IF(A433&gt;=הלוואות!$D$31,IF(מרכז!A433&lt;=הלוואות!$E$31,IF(DAY(מרכז!A433)=הלוואות!$F$31,הלוואות!$G$31,0),0),0)+IF(A433&gt;=הלוואות!$D$32,IF(מרכז!A433&lt;=הלוואות!$E$32,IF(DAY(מרכז!A433)=הלוואות!$F$32,הלוואות!$G$32,0),0),0)+IF(A433&gt;=הלוואות!$D$33,IF(מרכז!A433&lt;=הלוואות!$E$33,IF(DAY(מרכז!A433)=הלוואות!$F$33,הלוואות!$G$33,0),0),0)+IF(A433&gt;=הלוואות!$D$34,IF(מרכז!A433&lt;=הלוואות!$E$34,IF(DAY(מרכז!A433)=הלוואות!$F$34,הלוואות!$G$34,0),0),0)</f>
        <v>0</v>
      </c>
      <c r="E433" s="93">
        <f>SUMIF(הלוואות!$D$46:$D$65,מרכז!A433,הלוואות!$E$46:$E$65)</f>
        <v>0</v>
      </c>
      <c r="F433" s="93">
        <f>SUMIF(נכנסים!$A$5:$A$5890,מרכז!A433,נכנסים!$B$5:$B$5890)</f>
        <v>0</v>
      </c>
      <c r="G433" s="94"/>
      <c r="H433" s="94"/>
      <c r="I433" s="94"/>
      <c r="J433" s="99">
        <f t="shared" si="6"/>
        <v>50000</v>
      </c>
    </row>
    <row r="434" spans="1:10">
      <c r="A434" s="153">
        <v>46087</v>
      </c>
      <c r="B434" s="93">
        <f>SUMIF(יוצאים!$A$5:$A$5835,מרכז!A434,יוצאים!$D$5:$D$5835)</f>
        <v>0</v>
      </c>
      <c r="C434" s="93">
        <f>HLOOKUP(DAY($A434),'טב.הו"ק'!$G$4:$AK$162,'טב.הו"ק'!$A$162+2,FALSE)</f>
        <v>0</v>
      </c>
      <c r="D434" s="93">
        <f>IF(A434&gt;=הלוואות!$D$5,IF(מרכז!A434&lt;=הלוואות!$E$5,IF(DAY(מרכז!A434)=הלוואות!$F$5,הלוואות!$G$5,0),0),0)+IF(A434&gt;=הלוואות!$D$6,IF(מרכז!A434&lt;=הלוואות!$E$6,IF(DAY(מרכז!A434)=הלוואות!$F$6,הלוואות!$G$6,0),0),0)+IF(A434&gt;=הלוואות!$D$7,IF(מרכז!A434&lt;=הלוואות!$E$7,IF(DAY(מרכז!A434)=הלוואות!$F$7,הלוואות!$G$7,0),0),0)+IF(A434&gt;=הלוואות!$D$8,IF(מרכז!A434&lt;=הלוואות!$E$8,IF(DAY(מרכז!A434)=הלוואות!$F$8,הלוואות!$G$8,0),0),0)+IF(A434&gt;=הלוואות!$D$9,IF(מרכז!A434&lt;=הלוואות!$E$9,IF(DAY(מרכז!A434)=הלוואות!$F$9,הלוואות!$G$9,0),0),0)+IF(A434&gt;=הלוואות!$D$10,IF(מרכז!A434&lt;=הלוואות!$E$10,IF(DAY(מרכז!A434)=הלוואות!$F$10,הלוואות!$G$10,0),0),0)+IF(A434&gt;=הלוואות!$D$11,IF(מרכז!A434&lt;=הלוואות!$E$11,IF(DAY(מרכז!A434)=הלוואות!$F$11,הלוואות!$G$11,0),0),0)+IF(A434&gt;=הלוואות!$D$12,IF(מרכז!A434&lt;=הלוואות!$E$12,IF(DAY(מרכז!A434)=הלוואות!$F$12,הלוואות!$G$12,0),0),0)+IF(A434&gt;=הלוואות!$D$13,IF(מרכז!A434&lt;=הלוואות!$E$13,IF(DAY(מרכז!A434)=הלוואות!$F$13,הלוואות!$G$13,0),0),0)+IF(A434&gt;=הלוואות!$D$14,IF(מרכז!A434&lt;=הלוואות!$E$14,IF(DAY(מרכז!A434)=הלוואות!$F$14,הלוואות!$G$14,0),0),0)+IF(A434&gt;=הלוואות!$D$15,IF(מרכז!A434&lt;=הלוואות!$E$15,IF(DAY(מרכז!A434)=הלוואות!$F$15,הלוואות!$G$15,0),0),0)+IF(A434&gt;=הלוואות!$D$16,IF(מרכז!A434&lt;=הלוואות!$E$16,IF(DAY(מרכז!A434)=הלוואות!$F$16,הלוואות!$G$16,0),0),0)+IF(A434&gt;=הלוואות!$D$17,IF(מרכז!A434&lt;=הלוואות!$E$17,IF(DAY(מרכז!A434)=הלוואות!$F$17,הלוואות!$G$17,0),0),0)+IF(A434&gt;=הלוואות!$D$18,IF(מרכז!A434&lt;=הלוואות!$E$18,IF(DAY(מרכז!A434)=הלוואות!$F$18,הלוואות!$G$18,0),0),0)+IF(A434&gt;=הלוואות!$D$19,IF(מרכז!A434&lt;=הלוואות!$E$19,IF(DAY(מרכז!A434)=הלוואות!$F$19,הלוואות!$G$19,0),0),0)+IF(A434&gt;=הלוואות!$D$20,IF(מרכז!A434&lt;=הלוואות!$E$20,IF(DAY(מרכז!A434)=הלוואות!$F$20,הלוואות!$G$20,0),0),0)+IF(A434&gt;=הלוואות!$D$21,IF(מרכז!A434&lt;=הלוואות!$E$21,IF(DAY(מרכז!A434)=הלוואות!$F$21,הלוואות!$G$21,0),0),0)+IF(A434&gt;=הלוואות!$D$22,IF(מרכז!A434&lt;=הלוואות!$E$22,IF(DAY(מרכז!A434)=הלוואות!$F$22,הלוואות!$G$22,0),0),0)+IF(A434&gt;=הלוואות!$D$23,IF(מרכז!A434&lt;=הלוואות!$E$23,IF(DAY(מרכז!A434)=הלוואות!$F$23,הלוואות!$G$23,0),0),0)+IF(A434&gt;=הלוואות!$D$24,IF(מרכז!A434&lt;=הלוואות!$E$24,IF(DAY(מרכז!A434)=הלוואות!$F$24,הלוואות!$G$24,0),0),0)+IF(A434&gt;=הלוואות!$D$25,IF(מרכז!A434&lt;=הלוואות!$E$25,IF(DAY(מרכז!A434)=הלוואות!$F$25,הלוואות!$G$25,0),0),0)+IF(A434&gt;=הלוואות!$D$26,IF(מרכז!A434&lt;=הלוואות!$E$26,IF(DAY(מרכז!A434)=הלוואות!$F$26,הלוואות!$G$26,0),0),0)+IF(A434&gt;=הלוואות!$D$27,IF(מרכז!A434&lt;=הלוואות!$E$27,IF(DAY(מרכז!A434)=הלוואות!$F$27,הלוואות!$G$27,0),0),0)+IF(A434&gt;=הלוואות!$D$28,IF(מרכז!A434&lt;=הלוואות!$E$28,IF(DAY(מרכז!A434)=הלוואות!$F$28,הלוואות!$G$28,0),0),0)+IF(A434&gt;=הלוואות!$D$29,IF(מרכז!A434&lt;=הלוואות!$E$29,IF(DAY(מרכז!A434)=הלוואות!$F$29,הלוואות!$G$29,0),0),0)+IF(A434&gt;=הלוואות!$D$30,IF(מרכז!A434&lt;=הלוואות!$E$30,IF(DAY(מרכז!A434)=הלוואות!$F$30,הלוואות!$G$30,0),0),0)+IF(A434&gt;=הלוואות!$D$31,IF(מרכז!A434&lt;=הלוואות!$E$31,IF(DAY(מרכז!A434)=הלוואות!$F$31,הלוואות!$G$31,0),0),0)+IF(A434&gt;=הלוואות!$D$32,IF(מרכז!A434&lt;=הלוואות!$E$32,IF(DAY(מרכז!A434)=הלוואות!$F$32,הלוואות!$G$32,0),0),0)+IF(A434&gt;=הלוואות!$D$33,IF(מרכז!A434&lt;=הלוואות!$E$33,IF(DAY(מרכז!A434)=הלוואות!$F$33,הלוואות!$G$33,0),0),0)+IF(A434&gt;=הלוואות!$D$34,IF(מרכז!A434&lt;=הלוואות!$E$34,IF(DAY(מרכז!A434)=הלוואות!$F$34,הלוואות!$G$34,0),0),0)</f>
        <v>0</v>
      </c>
      <c r="E434" s="93">
        <f>SUMIF(הלוואות!$D$46:$D$65,מרכז!A434,הלוואות!$E$46:$E$65)</f>
        <v>0</v>
      </c>
      <c r="F434" s="93">
        <f>SUMIF(נכנסים!$A$5:$A$5890,מרכז!A434,נכנסים!$B$5:$B$5890)</f>
        <v>0</v>
      </c>
      <c r="G434" s="94"/>
      <c r="H434" s="94"/>
      <c r="I434" s="94"/>
      <c r="J434" s="99">
        <f t="shared" si="6"/>
        <v>50000</v>
      </c>
    </row>
    <row r="435" spans="1:10">
      <c r="A435" s="153">
        <v>46088</v>
      </c>
      <c r="B435" s="93">
        <f>SUMIF(יוצאים!$A$5:$A$5835,מרכז!A435,יוצאים!$D$5:$D$5835)</f>
        <v>0</v>
      </c>
      <c r="C435" s="93">
        <f>HLOOKUP(DAY($A435),'טב.הו"ק'!$G$4:$AK$162,'טב.הו"ק'!$A$162+2,FALSE)</f>
        <v>0</v>
      </c>
      <c r="D435" s="93">
        <f>IF(A435&gt;=הלוואות!$D$5,IF(מרכז!A435&lt;=הלוואות!$E$5,IF(DAY(מרכז!A435)=הלוואות!$F$5,הלוואות!$G$5,0),0),0)+IF(A435&gt;=הלוואות!$D$6,IF(מרכז!A435&lt;=הלוואות!$E$6,IF(DAY(מרכז!A435)=הלוואות!$F$6,הלוואות!$G$6,0),0),0)+IF(A435&gt;=הלוואות!$D$7,IF(מרכז!A435&lt;=הלוואות!$E$7,IF(DAY(מרכז!A435)=הלוואות!$F$7,הלוואות!$G$7,0),0),0)+IF(A435&gt;=הלוואות!$D$8,IF(מרכז!A435&lt;=הלוואות!$E$8,IF(DAY(מרכז!A435)=הלוואות!$F$8,הלוואות!$G$8,0),0),0)+IF(A435&gt;=הלוואות!$D$9,IF(מרכז!A435&lt;=הלוואות!$E$9,IF(DAY(מרכז!A435)=הלוואות!$F$9,הלוואות!$G$9,0),0),0)+IF(A435&gt;=הלוואות!$D$10,IF(מרכז!A435&lt;=הלוואות!$E$10,IF(DAY(מרכז!A435)=הלוואות!$F$10,הלוואות!$G$10,0),0),0)+IF(A435&gt;=הלוואות!$D$11,IF(מרכז!A435&lt;=הלוואות!$E$11,IF(DAY(מרכז!A435)=הלוואות!$F$11,הלוואות!$G$11,0),0),0)+IF(A435&gt;=הלוואות!$D$12,IF(מרכז!A435&lt;=הלוואות!$E$12,IF(DAY(מרכז!A435)=הלוואות!$F$12,הלוואות!$G$12,0),0),0)+IF(A435&gt;=הלוואות!$D$13,IF(מרכז!A435&lt;=הלוואות!$E$13,IF(DAY(מרכז!A435)=הלוואות!$F$13,הלוואות!$G$13,0),0),0)+IF(A435&gt;=הלוואות!$D$14,IF(מרכז!A435&lt;=הלוואות!$E$14,IF(DAY(מרכז!A435)=הלוואות!$F$14,הלוואות!$G$14,0),0),0)+IF(A435&gt;=הלוואות!$D$15,IF(מרכז!A435&lt;=הלוואות!$E$15,IF(DAY(מרכז!A435)=הלוואות!$F$15,הלוואות!$G$15,0),0),0)+IF(A435&gt;=הלוואות!$D$16,IF(מרכז!A435&lt;=הלוואות!$E$16,IF(DAY(מרכז!A435)=הלוואות!$F$16,הלוואות!$G$16,0),0),0)+IF(A435&gt;=הלוואות!$D$17,IF(מרכז!A435&lt;=הלוואות!$E$17,IF(DAY(מרכז!A435)=הלוואות!$F$17,הלוואות!$G$17,0),0),0)+IF(A435&gt;=הלוואות!$D$18,IF(מרכז!A435&lt;=הלוואות!$E$18,IF(DAY(מרכז!A435)=הלוואות!$F$18,הלוואות!$G$18,0),0),0)+IF(A435&gt;=הלוואות!$D$19,IF(מרכז!A435&lt;=הלוואות!$E$19,IF(DAY(מרכז!A435)=הלוואות!$F$19,הלוואות!$G$19,0),0),0)+IF(A435&gt;=הלוואות!$D$20,IF(מרכז!A435&lt;=הלוואות!$E$20,IF(DAY(מרכז!A435)=הלוואות!$F$20,הלוואות!$G$20,0),0),0)+IF(A435&gt;=הלוואות!$D$21,IF(מרכז!A435&lt;=הלוואות!$E$21,IF(DAY(מרכז!A435)=הלוואות!$F$21,הלוואות!$G$21,0),0),0)+IF(A435&gt;=הלוואות!$D$22,IF(מרכז!A435&lt;=הלוואות!$E$22,IF(DAY(מרכז!A435)=הלוואות!$F$22,הלוואות!$G$22,0),0),0)+IF(A435&gt;=הלוואות!$D$23,IF(מרכז!A435&lt;=הלוואות!$E$23,IF(DAY(מרכז!A435)=הלוואות!$F$23,הלוואות!$G$23,0),0),0)+IF(A435&gt;=הלוואות!$D$24,IF(מרכז!A435&lt;=הלוואות!$E$24,IF(DAY(מרכז!A435)=הלוואות!$F$24,הלוואות!$G$24,0),0),0)+IF(A435&gt;=הלוואות!$D$25,IF(מרכז!A435&lt;=הלוואות!$E$25,IF(DAY(מרכז!A435)=הלוואות!$F$25,הלוואות!$G$25,0),0),0)+IF(A435&gt;=הלוואות!$D$26,IF(מרכז!A435&lt;=הלוואות!$E$26,IF(DAY(מרכז!A435)=הלוואות!$F$26,הלוואות!$G$26,0),0),0)+IF(A435&gt;=הלוואות!$D$27,IF(מרכז!A435&lt;=הלוואות!$E$27,IF(DAY(מרכז!A435)=הלוואות!$F$27,הלוואות!$G$27,0),0),0)+IF(A435&gt;=הלוואות!$D$28,IF(מרכז!A435&lt;=הלוואות!$E$28,IF(DAY(מרכז!A435)=הלוואות!$F$28,הלוואות!$G$28,0),0),0)+IF(A435&gt;=הלוואות!$D$29,IF(מרכז!A435&lt;=הלוואות!$E$29,IF(DAY(מרכז!A435)=הלוואות!$F$29,הלוואות!$G$29,0),0),0)+IF(A435&gt;=הלוואות!$D$30,IF(מרכז!A435&lt;=הלוואות!$E$30,IF(DAY(מרכז!A435)=הלוואות!$F$30,הלוואות!$G$30,0),0),0)+IF(A435&gt;=הלוואות!$D$31,IF(מרכז!A435&lt;=הלוואות!$E$31,IF(DAY(מרכז!A435)=הלוואות!$F$31,הלוואות!$G$31,0),0),0)+IF(A435&gt;=הלוואות!$D$32,IF(מרכז!A435&lt;=הלוואות!$E$32,IF(DAY(מרכז!A435)=הלוואות!$F$32,הלוואות!$G$32,0),0),0)+IF(A435&gt;=הלוואות!$D$33,IF(מרכז!A435&lt;=הלוואות!$E$33,IF(DAY(מרכז!A435)=הלוואות!$F$33,הלוואות!$G$33,0),0),0)+IF(A435&gt;=הלוואות!$D$34,IF(מרכז!A435&lt;=הלוואות!$E$34,IF(DAY(מרכז!A435)=הלוואות!$F$34,הלוואות!$G$34,0),0),0)</f>
        <v>0</v>
      </c>
      <c r="E435" s="93">
        <f>SUMIF(הלוואות!$D$46:$D$65,מרכז!A435,הלוואות!$E$46:$E$65)</f>
        <v>0</v>
      </c>
      <c r="F435" s="93">
        <f>SUMIF(נכנסים!$A$5:$A$5890,מרכז!A435,נכנסים!$B$5:$B$5890)</f>
        <v>0</v>
      </c>
      <c r="G435" s="94"/>
      <c r="H435" s="94"/>
      <c r="I435" s="94"/>
      <c r="J435" s="99">
        <f t="shared" si="6"/>
        <v>50000</v>
      </c>
    </row>
    <row r="436" spans="1:10">
      <c r="A436" s="153">
        <v>46089</v>
      </c>
      <c r="B436" s="93">
        <f>SUMIF(יוצאים!$A$5:$A$5835,מרכז!A436,יוצאים!$D$5:$D$5835)</f>
        <v>0</v>
      </c>
      <c r="C436" s="93">
        <f>HLOOKUP(DAY($A436),'טב.הו"ק'!$G$4:$AK$162,'טב.הו"ק'!$A$162+2,FALSE)</f>
        <v>0</v>
      </c>
      <c r="D436" s="93">
        <f>IF(A436&gt;=הלוואות!$D$5,IF(מרכז!A436&lt;=הלוואות!$E$5,IF(DAY(מרכז!A436)=הלוואות!$F$5,הלוואות!$G$5,0),0),0)+IF(A436&gt;=הלוואות!$D$6,IF(מרכז!A436&lt;=הלוואות!$E$6,IF(DAY(מרכז!A436)=הלוואות!$F$6,הלוואות!$G$6,0),0),0)+IF(A436&gt;=הלוואות!$D$7,IF(מרכז!A436&lt;=הלוואות!$E$7,IF(DAY(מרכז!A436)=הלוואות!$F$7,הלוואות!$G$7,0),0),0)+IF(A436&gt;=הלוואות!$D$8,IF(מרכז!A436&lt;=הלוואות!$E$8,IF(DAY(מרכז!A436)=הלוואות!$F$8,הלוואות!$G$8,0),0),0)+IF(A436&gt;=הלוואות!$D$9,IF(מרכז!A436&lt;=הלוואות!$E$9,IF(DAY(מרכז!A436)=הלוואות!$F$9,הלוואות!$G$9,0),0),0)+IF(A436&gt;=הלוואות!$D$10,IF(מרכז!A436&lt;=הלוואות!$E$10,IF(DAY(מרכז!A436)=הלוואות!$F$10,הלוואות!$G$10,0),0),0)+IF(A436&gt;=הלוואות!$D$11,IF(מרכז!A436&lt;=הלוואות!$E$11,IF(DAY(מרכז!A436)=הלוואות!$F$11,הלוואות!$G$11,0),0),0)+IF(A436&gt;=הלוואות!$D$12,IF(מרכז!A436&lt;=הלוואות!$E$12,IF(DAY(מרכז!A436)=הלוואות!$F$12,הלוואות!$G$12,0),0),0)+IF(A436&gt;=הלוואות!$D$13,IF(מרכז!A436&lt;=הלוואות!$E$13,IF(DAY(מרכז!A436)=הלוואות!$F$13,הלוואות!$G$13,0),0),0)+IF(A436&gt;=הלוואות!$D$14,IF(מרכז!A436&lt;=הלוואות!$E$14,IF(DAY(מרכז!A436)=הלוואות!$F$14,הלוואות!$G$14,0),0),0)+IF(A436&gt;=הלוואות!$D$15,IF(מרכז!A436&lt;=הלוואות!$E$15,IF(DAY(מרכז!A436)=הלוואות!$F$15,הלוואות!$G$15,0),0),0)+IF(A436&gt;=הלוואות!$D$16,IF(מרכז!A436&lt;=הלוואות!$E$16,IF(DAY(מרכז!A436)=הלוואות!$F$16,הלוואות!$G$16,0),0),0)+IF(A436&gt;=הלוואות!$D$17,IF(מרכז!A436&lt;=הלוואות!$E$17,IF(DAY(מרכז!A436)=הלוואות!$F$17,הלוואות!$G$17,0),0),0)+IF(A436&gt;=הלוואות!$D$18,IF(מרכז!A436&lt;=הלוואות!$E$18,IF(DAY(מרכז!A436)=הלוואות!$F$18,הלוואות!$G$18,0),0),0)+IF(A436&gt;=הלוואות!$D$19,IF(מרכז!A436&lt;=הלוואות!$E$19,IF(DAY(מרכז!A436)=הלוואות!$F$19,הלוואות!$G$19,0),0),0)+IF(A436&gt;=הלוואות!$D$20,IF(מרכז!A436&lt;=הלוואות!$E$20,IF(DAY(מרכז!A436)=הלוואות!$F$20,הלוואות!$G$20,0),0),0)+IF(A436&gt;=הלוואות!$D$21,IF(מרכז!A436&lt;=הלוואות!$E$21,IF(DAY(מרכז!A436)=הלוואות!$F$21,הלוואות!$G$21,0),0),0)+IF(A436&gt;=הלוואות!$D$22,IF(מרכז!A436&lt;=הלוואות!$E$22,IF(DAY(מרכז!A436)=הלוואות!$F$22,הלוואות!$G$22,0),0),0)+IF(A436&gt;=הלוואות!$D$23,IF(מרכז!A436&lt;=הלוואות!$E$23,IF(DAY(מרכז!A436)=הלוואות!$F$23,הלוואות!$G$23,0),0),0)+IF(A436&gt;=הלוואות!$D$24,IF(מרכז!A436&lt;=הלוואות!$E$24,IF(DAY(מרכז!A436)=הלוואות!$F$24,הלוואות!$G$24,0),0),0)+IF(A436&gt;=הלוואות!$D$25,IF(מרכז!A436&lt;=הלוואות!$E$25,IF(DAY(מרכז!A436)=הלוואות!$F$25,הלוואות!$G$25,0),0),0)+IF(A436&gt;=הלוואות!$D$26,IF(מרכז!A436&lt;=הלוואות!$E$26,IF(DAY(מרכז!A436)=הלוואות!$F$26,הלוואות!$G$26,0),0),0)+IF(A436&gt;=הלוואות!$D$27,IF(מרכז!A436&lt;=הלוואות!$E$27,IF(DAY(מרכז!A436)=הלוואות!$F$27,הלוואות!$G$27,0),0),0)+IF(A436&gt;=הלוואות!$D$28,IF(מרכז!A436&lt;=הלוואות!$E$28,IF(DAY(מרכז!A436)=הלוואות!$F$28,הלוואות!$G$28,0),0),0)+IF(A436&gt;=הלוואות!$D$29,IF(מרכז!A436&lt;=הלוואות!$E$29,IF(DAY(מרכז!A436)=הלוואות!$F$29,הלוואות!$G$29,0),0),0)+IF(A436&gt;=הלוואות!$D$30,IF(מרכז!A436&lt;=הלוואות!$E$30,IF(DAY(מרכז!A436)=הלוואות!$F$30,הלוואות!$G$30,0),0),0)+IF(A436&gt;=הלוואות!$D$31,IF(מרכז!A436&lt;=הלוואות!$E$31,IF(DAY(מרכז!A436)=הלוואות!$F$31,הלוואות!$G$31,0),0),0)+IF(A436&gt;=הלוואות!$D$32,IF(מרכז!A436&lt;=הלוואות!$E$32,IF(DAY(מרכז!A436)=הלוואות!$F$32,הלוואות!$G$32,0),0),0)+IF(A436&gt;=הלוואות!$D$33,IF(מרכז!A436&lt;=הלוואות!$E$33,IF(DAY(מרכז!A436)=הלוואות!$F$33,הלוואות!$G$33,0),0),0)+IF(A436&gt;=הלוואות!$D$34,IF(מרכז!A436&lt;=הלוואות!$E$34,IF(DAY(מרכז!A436)=הלוואות!$F$34,הלוואות!$G$34,0),0),0)</f>
        <v>0</v>
      </c>
      <c r="E436" s="93">
        <f>SUMIF(הלוואות!$D$46:$D$65,מרכז!A436,הלוואות!$E$46:$E$65)</f>
        <v>0</v>
      </c>
      <c r="F436" s="93">
        <f>SUMIF(נכנסים!$A$5:$A$5890,מרכז!A436,נכנסים!$B$5:$B$5890)</f>
        <v>0</v>
      </c>
      <c r="G436" s="94"/>
      <c r="H436" s="94"/>
      <c r="I436" s="94"/>
      <c r="J436" s="99">
        <f t="shared" si="6"/>
        <v>50000</v>
      </c>
    </row>
    <row r="437" spans="1:10">
      <c r="A437" s="153">
        <v>46090</v>
      </c>
      <c r="B437" s="93">
        <f>SUMIF(יוצאים!$A$5:$A$5835,מרכז!A437,יוצאים!$D$5:$D$5835)</f>
        <v>0</v>
      </c>
      <c r="C437" s="93">
        <f>HLOOKUP(DAY($A437),'טב.הו"ק'!$G$4:$AK$162,'טב.הו"ק'!$A$162+2,FALSE)</f>
        <v>0</v>
      </c>
      <c r="D437" s="93">
        <f>IF(A437&gt;=הלוואות!$D$5,IF(מרכז!A437&lt;=הלוואות!$E$5,IF(DAY(מרכז!A437)=הלוואות!$F$5,הלוואות!$G$5,0),0),0)+IF(A437&gt;=הלוואות!$D$6,IF(מרכז!A437&lt;=הלוואות!$E$6,IF(DAY(מרכז!A437)=הלוואות!$F$6,הלוואות!$G$6,0),0),0)+IF(A437&gt;=הלוואות!$D$7,IF(מרכז!A437&lt;=הלוואות!$E$7,IF(DAY(מרכז!A437)=הלוואות!$F$7,הלוואות!$G$7,0),0),0)+IF(A437&gt;=הלוואות!$D$8,IF(מרכז!A437&lt;=הלוואות!$E$8,IF(DAY(מרכז!A437)=הלוואות!$F$8,הלוואות!$G$8,0),0),0)+IF(A437&gt;=הלוואות!$D$9,IF(מרכז!A437&lt;=הלוואות!$E$9,IF(DAY(מרכז!A437)=הלוואות!$F$9,הלוואות!$G$9,0),0),0)+IF(A437&gt;=הלוואות!$D$10,IF(מרכז!A437&lt;=הלוואות!$E$10,IF(DAY(מרכז!A437)=הלוואות!$F$10,הלוואות!$G$10,0),0),0)+IF(A437&gt;=הלוואות!$D$11,IF(מרכז!A437&lt;=הלוואות!$E$11,IF(DAY(מרכז!A437)=הלוואות!$F$11,הלוואות!$G$11,0),0),0)+IF(A437&gt;=הלוואות!$D$12,IF(מרכז!A437&lt;=הלוואות!$E$12,IF(DAY(מרכז!A437)=הלוואות!$F$12,הלוואות!$G$12,0),0),0)+IF(A437&gt;=הלוואות!$D$13,IF(מרכז!A437&lt;=הלוואות!$E$13,IF(DAY(מרכז!A437)=הלוואות!$F$13,הלוואות!$G$13,0),0),0)+IF(A437&gt;=הלוואות!$D$14,IF(מרכז!A437&lt;=הלוואות!$E$14,IF(DAY(מרכז!A437)=הלוואות!$F$14,הלוואות!$G$14,0),0),0)+IF(A437&gt;=הלוואות!$D$15,IF(מרכז!A437&lt;=הלוואות!$E$15,IF(DAY(מרכז!A437)=הלוואות!$F$15,הלוואות!$G$15,0),0),0)+IF(A437&gt;=הלוואות!$D$16,IF(מרכז!A437&lt;=הלוואות!$E$16,IF(DAY(מרכז!A437)=הלוואות!$F$16,הלוואות!$G$16,0),0),0)+IF(A437&gt;=הלוואות!$D$17,IF(מרכז!A437&lt;=הלוואות!$E$17,IF(DAY(מרכז!A437)=הלוואות!$F$17,הלוואות!$G$17,0),0),0)+IF(A437&gt;=הלוואות!$D$18,IF(מרכז!A437&lt;=הלוואות!$E$18,IF(DAY(מרכז!A437)=הלוואות!$F$18,הלוואות!$G$18,0),0),0)+IF(A437&gt;=הלוואות!$D$19,IF(מרכז!A437&lt;=הלוואות!$E$19,IF(DAY(מרכז!A437)=הלוואות!$F$19,הלוואות!$G$19,0),0),0)+IF(A437&gt;=הלוואות!$D$20,IF(מרכז!A437&lt;=הלוואות!$E$20,IF(DAY(מרכז!A437)=הלוואות!$F$20,הלוואות!$G$20,0),0),0)+IF(A437&gt;=הלוואות!$D$21,IF(מרכז!A437&lt;=הלוואות!$E$21,IF(DAY(מרכז!A437)=הלוואות!$F$21,הלוואות!$G$21,0),0),0)+IF(A437&gt;=הלוואות!$D$22,IF(מרכז!A437&lt;=הלוואות!$E$22,IF(DAY(מרכז!A437)=הלוואות!$F$22,הלוואות!$G$22,0),0),0)+IF(A437&gt;=הלוואות!$D$23,IF(מרכז!A437&lt;=הלוואות!$E$23,IF(DAY(מרכז!A437)=הלוואות!$F$23,הלוואות!$G$23,0),0),0)+IF(A437&gt;=הלוואות!$D$24,IF(מרכז!A437&lt;=הלוואות!$E$24,IF(DAY(מרכז!A437)=הלוואות!$F$24,הלוואות!$G$24,0),0),0)+IF(A437&gt;=הלוואות!$D$25,IF(מרכז!A437&lt;=הלוואות!$E$25,IF(DAY(מרכז!A437)=הלוואות!$F$25,הלוואות!$G$25,0),0),0)+IF(A437&gt;=הלוואות!$D$26,IF(מרכז!A437&lt;=הלוואות!$E$26,IF(DAY(מרכז!A437)=הלוואות!$F$26,הלוואות!$G$26,0),0),0)+IF(A437&gt;=הלוואות!$D$27,IF(מרכז!A437&lt;=הלוואות!$E$27,IF(DAY(מרכז!A437)=הלוואות!$F$27,הלוואות!$G$27,0),0),0)+IF(A437&gt;=הלוואות!$D$28,IF(מרכז!A437&lt;=הלוואות!$E$28,IF(DAY(מרכז!A437)=הלוואות!$F$28,הלוואות!$G$28,0),0),0)+IF(A437&gt;=הלוואות!$D$29,IF(מרכז!A437&lt;=הלוואות!$E$29,IF(DAY(מרכז!A437)=הלוואות!$F$29,הלוואות!$G$29,0),0),0)+IF(A437&gt;=הלוואות!$D$30,IF(מרכז!A437&lt;=הלוואות!$E$30,IF(DAY(מרכז!A437)=הלוואות!$F$30,הלוואות!$G$30,0),0),0)+IF(A437&gt;=הלוואות!$D$31,IF(מרכז!A437&lt;=הלוואות!$E$31,IF(DAY(מרכז!A437)=הלוואות!$F$31,הלוואות!$G$31,0),0),0)+IF(A437&gt;=הלוואות!$D$32,IF(מרכז!A437&lt;=הלוואות!$E$32,IF(DAY(מרכז!A437)=הלוואות!$F$32,הלוואות!$G$32,0),0),0)+IF(A437&gt;=הלוואות!$D$33,IF(מרכז!A437&lt;=הלוואות!$E$33,IF(DAY(מרכז!A437)=הלוואות!$F$33,הלוואות!$G$33,0),0),0)+IF(A437&gt;=הלוואות!$D$34,IF(מרכז!A437&lt;=הלוואות!$E$34,IF(DAY(מרכז!A437)=הלוואות!$F$34,הלוואות!$G$34,0),0),0)</f>
        <v>0</v>
      </c>
      <c r="E437" s="93">
        <f>SUMIF(הלוואות!$D$46:$D$65,מרכז!A437,הלוואות!$E$46:$E$65)</f>
        <v>0</v>
      </c>
      <c r="F437" s="93">
        <f>SUMIF(נכנסים!$A$5:$A$5890,מרכז!A437,נכנסים!$B$5:$B$5890)</f>
        <v>0</v>
      </c>
      <c r="G437" s="94"/>
      <c r="H437" s="94"/>
      <c r="I437" s="94"/>
      <c r="J437" s="99">
        <f t="shared" si="6"/>
        <v>50000</v>
      </c>
    </row>
    <row r="438" spans="1:10">
      <c r="A438" s="153">
        <v>46091</v>
      </c>
      <c r="B438" s="93">
        <f>SUMIF(יוצאים!$A$5:$A$5835,מרכז!A438,יוצאים!$D$5:$D$5835)</f>
        <v>0</v>
      </c>
      <c r="C438" s="93">
        <f>HLOOKUP(DAY($A438),'טב.הו"ק'!$G$4:$AK$162,'טב.הו"ק'!$A$162+2,FALSE)</f>
        <v>0</v>
      </c>
      <c r="D438" s="93">
        <f>IF(A438&gt;=הלוואות!$D$5,IF(מרכז!A438&lt;=הלוואות!$E$5,IF(DAY(מרכז!A438)=הלוואות!$F$5,הלוואות!$G$5,0),0),0)+IF(A438&gt;=הלוואות!$D$6,IF(מרכז!A438&lt;=הלוואות!$E$6,IF(DAY(מרכז!A438)=הלוואות!$F$6,הלוואות!$G$6,0),0),0)+IF(A438&gt;=הלוואות!$D$7,IF(מרכז!A438&lt;=הלוואות!$E$7,IF(DAY(מרכז!A438)=הלוואות!$F$7,הלוואות!$G$7,0),0),0)+IF(A438&gt;=הלוואות!$D$8,IF(מרכז!A438&lt;=הלוואות!$E$8,IF(DAY(מרכז!A438)=הלוואות!$F$8,הלוואות!$G$8,0),0),0)+IF(A438&gt;=הלוואות!$D$9,IF(מרכז!A438&lt;=הלוואות!$E$9,IF(DAY(מרכז!A438)=הלוואות!$F$9,הלוואות!$G$9,0),0),0)+IF(A438&gt;=הלוואות!$D$10,IF(מרכז!A438&lt;=הלוואות!$E$10,IF(DAY(מרכז!A438)=הלוואות!$F$10,הלוואות!$G$10,0),0),0)+IF(A438&gt;=הלוואות!$D$11,IF(מרכז!A438&lt;=הלוואות!$E$11,IF(DAY(מרכז!A438)=הלוואות!$F$11,הלוואות!$G$11,0),0),0)+IF(A438&gt;=הלוואות!$D$12,IF(מרכז!A438&lt;=הלוואות!$E$12,IF(DAY(מרכז!A438)=הלוואות!$F$12,הלוואות!$G$12,0),0),0)+IF(A438&gt;=הלוואות!$D$13,IF(מרכז!A438&lt;=הלוואות!$E$13,IF(DAY(מרכז!A438)=הלוואות!$F$13,הלוואות!$G$13,0),0),0)+IF(A438&gt;=הלוואות!$D$14,IF(מרכז!A438&lt;=הלוואות!$E$14,IF(DAY(מרכז!A438)=הלוואות!$F$14,הלוואות!$G$14,0),0),0)+IF(A438&gt;=הלוואות!$D$15,IF(מרכז!A438&lt;=הלוואות!$E$15,IF(DAY(מרכז!A438)=הלוואות!$F$15,הלוואות!$G$15,0),0),0)+IF(A438&gt;=הלוואות!$D$16,IF(מרכז!A438&lt;=הלוואות!$E$16,IF(DAY(מרכז!A438)=הלוואות!$F$16,הלוואות!$G$16,0),0),0)+IF(A438&gt;=הלוואות!$D$17,IF(מרכז!A438&lt;=הלוואות!$E$17,IF(DAY(מרכז!A438)=הלוואות!$F$17,הלוואות!$G$17,0),0),0)+IF(A438&gt;=הלוואות!$D$18,IF(מרכז!A438&lt;=הלוואות!$E$18,IF(DAY(מרכז!A438)=הלוואות!$F$18,הלוואות!$G$18,0),0),0)+IF(A438&gt;=הלוואות!$D$19,IF(מרכז!A438&lt;=הלוואות!$E$19,IF(DAY(מרכז!A438)=הלוואות!$F$19,הלוואות!$G$19,0),0),0)+IF(A438&gt;=הלוואות!$D$20,IF(מרכז!A438&lt;=הלוואות!$E$20,IF(DAY(מרכז!A438)=הלוואות!$F$20,הלוואות!$G$20,0),0),0)+IF(A438&gt;=הלוואות!$D$21,IF(מרכז!A438&lt;=הלוואות!$E$21,IF(DAY(מרכז!A438)=הלוואות!$F$21,הלוואות!$G$21,0),0),0)+IF(A438&gt;=הלוואות!$D$22,IF(מרכז!A438&lt;=הלוואות!$E$22,IF(DAY(מרכז!A438)=הלוואות!$F$22,הלוואות!$G$22,0),0),0)+IF(A438&gt;=הלוואות!$D$23,IF(מרכז!A438&lt;=הלוואות!$E$23,IF(DAY(מרכז!A438)=הלוואות!$F$23,הלוואות!$G$23,0),0),0)+IF(A438&gt;=הלוואות!$D$24,IF(מרכז!A438&lt;=הלוואות!$E$24,IF(DAY(מרכז!A438)=הלוואות!$F$24,הלוואות!$G$24,0),0),0)+IF(A438&gt;=הלוואות!$D$25,IF(מרכז!A438&lt;=הלוואות!$E$25,IF(DAY(מרכז!A438)=הלוואות!$F$25,הלוואות!$G$25,0),0),0)+IF(A438&gt;=הלוואות!$D$26,IF(מרכז!A438&lt;=הלוואות!$E$26,IF(DAY(מרכז!A438)=הלוואות!$F$26,הלוואות!$G$26,0),0),0)+IF(A438&gt;=הלוואות!$D$27,IF(מרכז!A438&lt;=הלוואות!$E$27,IF(DAY(מרכז!A438)=הלוואות!$F$27,הלוואות!$G$27,0),0),0)+IF(A438&gt;=הלוואות!$D$28,IF(מרכז!A438&lt;=הלוואות!$E$28,IF(DAY(מרכז!A438)=הלוואות!$F$28,הלוואות!$G$28,0),0),0)+IF(A438&gt;=הלוואות!$D$29,IF(מרכז!A438&lt;=הלוואות!$E$29,IF(DAY(מרכז!A438)=הלוואות!$F$29,הלוואות!$G$29,0),0),0)+IF(A438&gt;=הלוואות!$D$30,IF(מרכז!A438&lt;=הלוואות!$E$30,IF(DAY(מרכז!A438)=הלוואות!$F$30,הלוואות!$G$30,0),0),0)+IF(A438&gt;=הלוואות!$D$31,IF(מרכז!A438&lt;=הלוואות!$E$31,IF(DAY(מרכז!A438)=הלוואות!$F$31,הלוואות!$G$31,0),0),0)+IF(A438&gt;=הלוואות!$D$32,IF(מרכז!A438&lt;=הלוואות!$E$32,IF(DAY(מרכז!A438)=הלוואות!$F$32,הלוואות!$G$32,0),0),0)+IF(A438&gt;=הלוואות!$D$33,IF(מרכז!A438&lt;=הלוואות!$E$33,IF(DAY(מרכז!A438)=הלוואות!$F$33,הלוואות!$G$33,0),0),0)+IF(A438&gt;=הלוואות!$D$34,IF(מרכז!A438&lt;=הלוואות!$E$34,IF(DAY(מרכז!A438)=הלוואות!$F$34,הלוואות!$G$34,0),0),0)</f>
        <v>0</v>
      </c>
      <c r="E438" s="93">
        <f>SUMIF(הלוואות!$D$46:$D$65,מרכז!A438,הלוואות!$E$46:$E$65)</f>
        <v>0</v>
      </c>
      <c r="F438" s="93">
        <f>SUMIF(נכנסים!$A$5:$A$5890,מרכז!A438,נכנסים!$B$5:$B$5890)</f>
        <v>0</v>
      </c>
      <c r="G438" s="94"/>
      <c r="H438" s="94"/>
      <c r="I438" s="94"/>
      <c r="J438" s="99">
        <f t="shared" si="6"/>
        <v>50000</v>
      </c>
    </row>
    <row r="439" spans="1:10">
      <c r="A439" s="153">
        <v>46092</v>
      </c>
      <c r="B439" s="93">
        <f>SUMIF(יוצאים!$A$5:$A$5835,מרכז!A439,יוצאים!$D$5:$D$5835)</f>
        <v>0</v>
      </c>
      <c r="C439" s="93">
        <f>HLOOKUP(DAY($A439),'טב.הו"ק'!$G$4:$AK$162,'טב.הו"ק'!$A$162+2,FALSE)</f>
        <v>0</v>
      </c>
      <c r="D439" s="93">
        <f>IF(A439&gt;=הלוואות!$D$5,IF(מרכז!A439&lt;=הלוואות!$E$5,IF(DAY(מרכז!A439)=הלוואות!$F$5,הלוואות!$G$5,0),0),0)+IF(A439&gt;=הלוואות!$D$6,IF(מרכז!A439&lt;=הלוואות!$E$6,IF(DAY(מרכז!A439)=הלוואות!$F$6,הלוואות!$G$6,0),0),0)+IF(A439&gt;=הלוואות!$D$7,IF(מרכז!A439&lt;=הלוואות!$E$7,IF(DAY(מרכז!A439)=הלוואות!$F$7,הלוואות!$G$7,0),0),0)+IF(A439&gt;=הלוואות!$D$8,IF(מרכז!A439&lt;=הלוואות!$E$8,IF(DAY(מרכז!A439)=הלוואות!$F$8,הלוואות!$G$8,0),0),0)+IF(A439&gt;=הלוואות!$D$9,IF(מרכז!A439&lt;=הלוואות!$E$9,IF(DAY(מרכז!A439)=הלוואות!$F$9,הלוואות!$G$9,0),0),0)+IF(A439&gt;=הלוואות!$D$10,IF(מרכז!A439&lt;=הלוואות!$E$10,IF(DAY(מרכז!A439)=הלוואות!$F$10,הלוואות!$G$10,0),0),0)+IF(A439&gt;=הלוואות!$D$11,IF(מרכז!A439&lt;=הלוואות!$E$11,IF(DAY(מרכז!A439)=הלוואות!$F$11,הלוואות!$G$11,0),0),0)+IF(A439&gt;=הלוואות!$D$12,IF(מרכז!A439&lt;=הלוואות!$E$12,IF(DAY(מרכז!A439)=הלוואות!$F$12,הלוואות!$G$12,0),0),0)+IF(A439&gt;=הלוואות!$D$13,IF(מרכז!A439&lt;=הלוואות!$E$13,IF(DAY(מרכז!A439)=הלוואות!$F$13,הלוואות!$G$13,0),0),0)+IF(A439&gt;=הלוואות!$D$14,IF(מרכז!A439&lt;=הלוואות!$E$14,IF(DAY(מרכז!A439)=הלוואות!$F$14,הלוואות!$G$14,0),0),0)+IF(A439&gt;=הלוואות!$D$15,IF(מרכז!A439&lt;=הלוואות!$E$15,IF(DAY(מרכז!A439)=הלוואות!$F$15,הלוואות!$G$15,0),0),0)+IF(A439&gt;=הלוואות!$D$16,IF(מרכז!A439&lt;=הלוואות!$E$16,IF(DAY(מרכז!A439)=הלוואות!$F$16,הלוואות!$G$16,0),0),0)+IF(A439&gt;=הלוואות!$D$17,IF(מרכז!A439&lt;=הלוואות!$E$17,IF(DAY(מרכז!A439)=הלוואות!$F$17,הלוואות!$G$17,0),0),0)+IF(A439&gt;=הלוואות!$D$18,IF(מרכז!A439&lt;=הלוואות!$E$18,IF(DAY(מרכז!A439)=הלוואות!$F$18,הלוואות!$G$18,0),0),0)+IF(A439&gt;=הלוואות!$D$19,IF(מרכז!A439&lt;=הלוואות!$E$19,IF(DAY(מרכז!A439)=הלוואות!$F$19,הלוואות!$G$19,0),0),0)+IF(A439&gt;=הלוואות!$D$20,IF(מרכז!A439&lt;=הלוואות!$E$20,IF(DAY(מרכז!A439)=הלוואות!$F$20,הלוואות!$G$20,0),0),0)+IF(A439&gt;=הלוואות!$D$21,IF(מרכז!A439&lt;=הלוואות!$E$21,IF(DAY(מרכז!A439)=הלוואות!$F$21,הלוואות!$G$21,0),0),0)+IF(A439&gt;=הלוואות!$D$22,IF(מרכז!A439&lt;=הלוואות!$E$22,IF(DAY(מרכז!A439)=הלוואות!$F$22,הלוואות!$G$22,0),0),0)+IF(A439&gt;=הלוואות!$D$23,IF(מרכז!A439&lt;=הלוואות!$E$23,IF(DAY(מרכז!A439)=הלוואות!$F$23,הלוואות!$G$23,0),0),0)+IF(A439&gt;=הלוואות!$D$24,IF(מרכז!A439&lt;=הלוואות!$E$24,IF(DAY(מרכז!A439)=הלוואות!$F$24,הלוואות!$G$24,0),0),0)+IF(A439&gt;=הלוואות!$D$25,IF(מרכז!A439&lt;=הלוואות!$E$25,IF(DAY(מרכז!A439)=הלוואות!$F$25,הלוואות!$G$25,0),0),0)+IF(A439&gt;=הלוואות!$D$26,IF(מרכז!A439&lt;=הלוואות!$E$26,IF(DAY(מרכז!A439)=הלוואות!$F$26,הלוואות!$G$26,0),0),0)+IF(A439&gt;=הלוואות!$D$27,IF(מרכז!A439&lt;=הלוואות!$E$27,IF(DAY(מרכז!A439)=הלוואות!$F$27,הלוואות!$G$27,0),0),0)+IF(A439&gt;=הלוואות!$D$28,IF(מרכז!A439&lt;=הלוואות!$E$28,IF(DAY(מרכז!A439)=הלוואות!$F$28,הלוואות!$G$28,0),0),0)+IF(A439&gt;=הלוואות!$D$29,IF(מרכז!A439&lt;=הלוואות!$E$29,IF(DAY(מרכז!A439)=הלוואות!$F$29,הלוואות!$G$29,0),0),0)+IF(A439&gt;=הלוואות!$D$30,IF(מרכז!A439&lt;=הלוואות!$E$30,IF(DAY(מרכז!A439)=הלוואות!$F$30,הלוואות!$G$30,0),0),0)+IF(A439&gt;=הלוואות!$D$31,IF(מרכז!A439&lt;=הלוואות!$E$31,IF(DAY(מרכז!A439)=הלוואות!$F$31,הלוואות!$G$31,0),0),0)+IF(A439&gt;=הלוואות!$D$32,IF(מרכז!A439&lt;=הלוואות!$E$32,IF(DAY(מרכז!A439)=הלוואות!$F$32,הלוואות!$G$32,0),0),0)+IF(A439&gt;=הלוואות!$D$33,IF(מרכז!A439&lt;=הלוואות!$E$33,IF(DAY(מרכז!A439)=הלוואות!$F$33,הלוואות!$G$33,0),0),0)+IF(A439&gt;=הלוואות!$D$34,IF(מרכז!A439&lt;=הלוואות!$E$34,IF(DAY(מרכז!A439)=הלוואות!$F$34,הלוואות!$G$34,0),0),0)</f>
        <v>0</v>
      </c>
      <c r="E439" s="93">
        <f>SUMIF(הלוואות!$D$46:$D$65,מרכז!A439,הלוואות!$E$46:$E$65)</f>
        <v>0</v>
      </c>
      <c r="F439" s="93">
        <f>SUMIF(נכנסים!$A$5:$A$5890,מרכז!A439,נכנסים!$B$5:$B$5890)</f>
        <v>0</v>
      </c>
      <c r="G439" s="94"/>
      <c r="H439" s="94"/>
      <c r="I439" s="94"/>
      <c r="J439" s="99">
        <f t="shared" si="6"/>
        <v>50000</v>
      </c>
    </row>
    <row r="440" spans="1:10">
      <c r="A440" s="153">
        <v>46093</v>
      </c>
      <c r="B440" s="93">
        <f>SUMIF(יוצאים!$A$5:$A$5835,מרכז!A440,יוצאים!$D$5:$D$5835)</f>
        <v>0</v>
      </c>
      <c r="C440" s="93">
        <f>HLOOKUP(DAY($A440),'טב.הו"ק'!$G$4:$AK$162,'טב.הו"ק'!$A$162+2,FALSE)</f>
        <v>0</v>
      </c>
      <c r="D440" s="93">
        <f>IF(A440&gt;=הלוואות!$D$5,IF(מרכז!A440&lt;=הלוואות!$E$5,IF(DAY(מרכז!A440)=הלוואות!$F$5,הלוואות!$G$5,0),0),0)+IF(A440&gt;=הלוואות!$D$6,IF(מרכז!A440&lt;=הלוואות!$E$6,IF(DAY(מרכז!A440)=הלוואות!$F$6,הלוואות!$G$6,0),0),0)+IF(A440&gt;=הלוואות!$D$7,IF(מרכז!A440&lt;=הלוואות!$E$7,IF(DAY(מרכז!A440)=הלוואות!$F$7,הלוואות!$G$7,0),0),0)+IF(A440&gt;=הלוואות!$D$8,IF(מרכז!A440&lt;=הלוואות!$E$8,IF(DAY(מרכז!A440)=הלוואות!$F$8,הלוואות!$G$8,0),0),0)+IF(A440&gt;=הלוואות!$D$9,IF(מרכז!A440&lt;=הלוואות!$E$9,IF(DAY(מרכז!A440)=הלוואות!$F$9,הלוואות!$G$9,0),0),0)+IF(A440&gt;=הלוואות!$D$10,IF(מרכז!A440&lt;=הלוואות!$E$10,IF(DAY(מרכז!A440)=הלוואות!$F$10,הלוואות!$G$10,0),0),0)+IF(A440&gt;=הלוואות!$D$11,IF(מרכז!A440&lt;=הלוואות!$E$11,IF(DAY(מרכז!A440)=הלוואות!$F$11,הלוואות!$G$11,0),0),0)+IF(A440&gt;=הלוואות!$D$12,IF(מרכז!A440&lt;=הלוואות!$E$12,IF(DAY(מרכז!A440)=הלוואות!$F$12,הלוואות!$G$12,0),0),0)+IF(A440&gt;=הלוואות!$D$13,IF(מרכז!A440&lt;=הלוואות!$E$13,IF(DAY(מרכז!A440)=הלוואות!$F$13,הלוואות!$G$13,0),0),0)+IF(A440&gt;=הלוואות!$D$14,IF(מרכז!A440&lt;=הלוואות!$E$14,IF(DAY(מרכז!A440)=הלוואות!$F$14,הלוואות!$G$14,0),0),0)+IF(A440&gt;=הלוואות!$D$15,IF(מרכז!A440&lt;=הלוואות!$E$15,IF(DAY(מרכז!A440)=הלוואות!$F$15,הלוואות!$G$15,0),0),0)+IF(A440&gt;=הלוואות!$D$16,IF(מרכז!A440&lt;=הלוואות!$E$16,IF(DAY(מרכז!A440)=הלוואות!$F$16,הלוואות!$G$16,0),0),0)+IF(A440&gt;=הלוואות!$D$17,IF(מרכז!A440&lt;=הלוואות!$E$17,IF(DAY(מרכז!A440)=הלוואות!$F$17,הלוואות!$G$17,0),0),0)+IF(A440&gt;=הלוואות!$D$18,IF(מרכז!A440&lt;=הלוואות!$E$18,IF(DAY(מרכז!A440)=הלוואות!$F$18,הלוואות!$G$18,0),0),0)+IF(A440&gt;=הלוואות!$D$19,IF(מרכז!A440&lt;=הלוואות!$E$19,IF(DAY(מרכז!A440)=הלוואות!$F$19,הלוואות!$G$19,0),0),0)+IF(A440&gt;=הלוואות!$D$20,IF(מרכז!A440&lt;=הלוואות!$E$20,IF(DAY(מרכז!A440)=הלוואות!$F$20,הלוואות!$G$20,0),0),0)+IF(A440&gt;=הלוואות!$D$21,IF(מרכז!A440&lt;=הלוואות!$E$21,IF(DAY(מרכז!A440)=הלוואות!$F$21,הלוואות!$G$21,0),0),0)+IF(A440&gt;=הלוואות!$D$22,IF(מרכז!A440&lt;=הלוואות!$E$22,IF(DAY(מרכז!A440)=הלוואות!$F$22,הלוואות!$G$22,0),0),0)+IF(A440&gt;=הלוואות!$D$23,IF(מרכז!A440&lt;=הלוואות!$E$23,IF(DAY(מרכז!A440)=הלוואות!$F$23,הלוואות!$G$23,0),0),0)+IF(A440&gt;=הלוואות!$D$24,IF(מרכז!A440&lt;=הלוואות!$E$24,IF(DAY(מרכז!A440)=הלוואות!$F$24,הלוואות!$G$24,0),0),0)+IF(A440&gt;=הלוואות!$D$25,IF(מרכז!A440&lt;=הלוואות!$E$25,IF(DAY(מרכז!A440)=הלוואות!$F$25,הלוואות!$G$25,0),0),0)+IF(A440&gt;=הלוואות!$D$26,IF(מרכז!A440&lt;=הלוואות!$E$26,IF(DAY(מרכז!A440)=הלוואות!$F$26,הלוואות!$G$26,0),0),0)+IF(A440&gt;=הלוואות!$D$27,IF(מרכז!A440&lt;=הלוואות!$E$27,IF(DAY(מרכז!A440)=הלוואות!$F$27,הלוואות!$G$27,0),0),0)+IF(A440&gt;=הלוואות!$D$28,IF(מרכז!A440&lt;=הלוואות!$E$28,IF(DAY(מרכז!A440)=הלוואות!$F$28,הלוואות!$G$28,0),0),0)+IF(A440&gt;=הלוואות!$D$29,IF(מרכז!A440&lt;=הלוואות!$E$29,IF(DAY(מרכז!A440)=הלוואות!$F$29,הלוואות!$G$29,0),0),0)+IF(A440&gt;=הלוואות!$D$30,IF(מרכז!A440&lt;=הלוואות!$E$30,IF(DAY(מרכז!A440)=הלוואות!$F$30,הלוואות!$G$30,0),0),0)+IF(A440&gt;=הלוואות!$D$31,IF(מרכז!A440&lt;=הלוואות!$E$31,IF(DAY(מרכז!A440)=הלוואות!$F$31,הלוואות!$G$31,0),0),0)+IF(A440&gt;=הלוואות!$D$32,IF(מרכז!A440&lt;=הלוואות!$E$32,IF(DAY(מרכז!A440)=הלוואות!$F$32,הלוואות!$G$32,0),0),0)+IF(A440&gt;=הלוואות!$D$33,IF(מרכז!A440&lt;=הלוואות!$E$33,IF(DAY(מרכז!A440)=הלוואות!$F$33,הלוואות!$G$33,0),0),0)+IF(A440&gt;=הלוואות!$D$34,IF(מרכז!A440&lt;=הלוואות!$E$34,IF(DAY(מרכז!A440)=הלוואות!$F$34,הלוואות!$G$34,0),0),0)</f>
        <v>0</v>
      </c>
      <c r="E440" s="93">
        <f>SUMIF(הלוואות!$D$46:$D$65,מרכז!A440,הלוואות!$E$46:$E$65)</f>
        <v>0</v>
      </c>
      <c r="F440" s="93">
        <f>SUMIF(נכנסים!$A$5:$A$5890,מרכז!A440,נכנסים!$B$5:$B$5890)</f>
        <v>0</v>
      </c>
      <c r="G440" s="94"/>
      <c r="H440" s="94"/>
      <c r="I440" s="94"/>
      <c r="J440" s="99">
        <f t="shared" si="6"/>
        <v>50000</v>
      </c>
    </row>
    <row r="441" spans="1:10">
      <c r="A441" s="153">
        <v>46094</v>
      </c>
      <c r="B441" s="93">
        <f>SUMIF(יוצאים!$A$5:$A$5835,מרכז!A441,יוצאים!$D$5:$D$5835)</f>
        <v>0</v>
      </c>
      <c r="C441" s="93">
        <f>HLOOKUP(DAY($A441),'טב.הו"ק'!$G$4:$AK$162,'טב.הו"ק'!$A$162+2,FALSE)</f>
        <v>0</v>
      </c>
      <c r="D441" s="93">
        <f>IF(A441&gt;=הלוואות!$D$5,IF(מרכז!A441&lt;=הלוואות!$E$5,IF(DAY(מרכז!A441)=הלוואות!$F$5,הלוואות!$G$5,0),0),0)+IF(A441&gt;=הלוואות!$D$6,IF(מרכז!A441&lt;=הלוואות!$E$6,IF(DAY(מרכז!A441)=הלוואות!$F$6,הלוואות!$G$6,0),0),0)+IF(A441&gt;=הלוואות!$D$7,IF(מרכז!A441&lt;=הלוואות!$E$7,IF(DAY(מרכז!A441)=הלוואות!$F$7,הלוואות!$G$7,0),0),0)+IF(A441&gt;=הלוואות!$D$8,IF(מרכז!A441&lt;=הלוואות!$E$8,IF(DAY(מרכז!A441)=הלוואות!$F$8,הלוואות!$G$8,0),0),0)+IF(A441&gt;=הלוואות!$D$9,IF(מרכז!A441&lt;=הלוואות!$E$9,IF(DAY(מרכז!A441)=הלוואות!$F$9,הלוואות!$G$9,0),0),0)+IF(A441&gt;=הלוואות!$D$10,IF(מרכז!A441&lt;=הלוואות!$E$10,IF(DAY(מרכז!A441)=הלוואות!$F$10,הלוואות!$G$10,0),0),0)+IF(A441&gt;=הלוואות!$D$11,IF(מרכז!A441&lt;=הלוואות!$E$11,IF(DAY(מרכז!A441)=הלוואות!$F$11,הלוואות!$G$11,0),0),0)+IF(A441&gt;=הלוואות!$D$12,IF(מרכז!A441&lt;=הלוואות!$E$12,IF(DAY(מרכז!A441)=הלוואות!$F$12,הלוואות!$G$12,0),0),0)+IF(A441&gt;=הלוואות!$D$13,IF(מרכז!A441&lt;=הלוואות!$E$13,IF(DAY(מרכז!A441)=הלוואות!$F$13,הלוואות!$G$13,0),0),0)+IF(A441&gt;=הלוואות!$D$14,IF(מרכז!A441&lt;=הלוואות!$E$14,IF(DAY(מרכז!A441)=הלוואות!$F$14,הלוואות!$G$14,0),0),0)+IF(A441&gt;=הלוואות!$D$15,IF(מרכז!A441&lt;=הלוואות!$E$15,IF(DAY(מרכז!A441)=הלוואות!$F$15,הלוואות!$G$15,0),0),0)+IF(A441&gt;=הלוואות!$D$16,IF(מרכז!A441&lt;=הלוואות!$E$16,IF(DAY(מרכז!A441)=הלוואות!$F$16,הלוואות!$G$16,0),0),0)+IF(A441&gt;=הלוואות!$D$17,IF(מרכז!A441&lt;=הלוואות!$E$17,IF(DAY(מרכז!A441)=הלוואות!$F$17,הלוואות!$G$17,0),0),0)+IF(A441&gt;=הלוואות!$D$18,IF(מרכז!A441&lt;=הלוואות!$E$18,IF(DAY(מרכז!A441)=הלוואות!$F$18,הלוואות!$G$18,0),0),0)+IF(A441&gt;=הלוואות!$D$19,IF(מרכז!A441&lt;=הלוואות!$E$19,IF(DAY(מרכז!A441)=הלוואות!$F$19,הלוואות!$G$19,0),0),0)+IF(A441&gt;=הלוואות!$D$20,IF(מרכז!A441&lt;=הלוואות!$E$20,IF(DAY(מרכז!A441)=הלוואות!$F$20,הלוואות!$G$20,0),0),0)+IF(A441&gt;=הלוואות!$D$21,IF(מרכז!A441&lt;=הלוואות!$E$21,IF(DAY(מרכז!A441)=הלוואות!$F$21,הלוואות!$G$21,0),0),0)+IF(A441&gt;=הלוואות!$D$22,IF(מרכז!A441&lt;=הלוואות!$E$22,IF(DAY(מרכז!A441)=הלוואות!$F$22,הלוואות!$G$22,0),0),0)+IF(A441&gt;=הלוואות!$D$23,IF(מרכז!A441&lt;=הלוואות!$E$23,IF(DAY(מרכז!A441)=הלוואות!$F$23,הלוואות!$G$23,0),0),0)+IF(A441&gt;=הלוואות!$D$24,IF(מרכז!A441&lt;=הלוואות!$E$24,IF(DAY(מרכז!A441)=הלוואות!$F$24,הלוואות!$G$24,0),0),0)+IF(A441&gt;=הלוואות!$D$25,IF(מרכז!A441&lt;=הלוואות!$E$25,IF(DAY(מרכז!A441)=הלוואות!$F$25,הלוואות!$G$25,0),0),0)+IF(A441&gt;=הלוואות!$D$26,IF(מרכז!A441&lt;=הלוואות!$E$26,IF(DAY(מרכז!A441)=הלוואות!$F$26,הלוואות!$G$26,0),0),0)+IF(A441&gt;=הלוואות!$D$27,IF(מרכז!A441&lt;=הלוואות!$E$27,IF(DAY(מרכז!A441)=הלוואות!$F$27,הלוואות!$G$27,0),0),0)+IF(A441&gt;=הלוואות!$D$28,IF(מרכז!A441&lt;=הלוואות!$E$28,IF(DAY(מרכז!A441)=הלוואות!$F$28,הלוואות!$G$28,0),0),0)+IF(A441&gt;=הלוואות!$D$29,IF(מרכז!A441&lt;=הלוואות!$E$29,IF(DAY(מרכז!A441)=הלוואות!$F$29,הלוואות!$G$29,0),0),0)+IF(A441&gt;=הלוואות!$D$30,IF(מרכז!A441&lt;=הלוואות!$E$30,IF(DAY(מרכז!A441)=הלוואות!$F$30,הלוואות!$G$30,0),0),0)+IF(A441&gt;=הלוואות!$D$31,IF(מרכז!A441&lt;=הלוואות!$E$31,IF(DAY(מרכז!A441)=הלוואות!$F$31,הלוואות!$G$31,0),0),0)+IF(A441&gt;=הלוואות!$D$32,IF(מרכז!A441&lt;=הלוואות!$E$32,IF(DAY(מרכז!A441)=הלוואות!$F$32,הלוואות!$G$32,0),0),0)+IF(A441&gt;=הלוואות!$D$33,IF(מרכז!A441&lt;=הלוואות!$E$33,IF(DAY(מרכז!A441)=הלוואות!$F$33,הלוואות!$G$33,0),0),0)+IF(A441&gt;=הלוואות!$D$34,IF(מרכז!A441&lt;=הלוואות!$E$34,IF(DAY(מרכז!A441)=הלוואות!$F$34,הלוואות!$G$34,0),0),0)</f>
        <v>0</v>
      </c>
      <c r="E441" s="93">
        <f>SUMIF(הלוואות!$D$46:$D$65,מרכז!A441,הלוואות!$E$46:$E$65)</f>
        <v>0</v>
      </c>
      <c r="F441" s="93">
        <f>SUMIF(נכנסים!$A$5:$A$5890,מרכז!A441,נכנסים!$B$5:$B$5890)</f>
        <v>0</v>
      </c>
      <c r="G441" s="94"/>
      <c r="H441" s="94"/>
      <c r="I441" s="94"/>
      <c r="J441" s="99">
        <f t="shared" si="6"/>
        <v>50000</v>
      </c>
    </row>
    <row r="442" spans="1:10">
      <c r="A442" s="153">
        <v>46095</v>
      </c>
      <c r="B442" s="93">
        <f>SUMIF(יוצאים!$A$5:$A$5835,מרכז!A442,יוצאים!$D$5:$D$5835)</f>
        <v>0</v>
      </c>
      <c r="C442" s="93">
        <f>HLOOKUP(DAY($A442),'טב.הו"ק'!$G$4:$AK$162,'טב.הו"ק'!$A$162+2,FALSE)</f>
        <v>0</v>
      </c>
      <c r="D442" s="93">
        <f>IF(A442&gt;=הלוואות!$D$5,IF(מרכז!A442&lt;=הלוואות!$E$5,IF(DAY(מרכז!A442)=הלוואות!$F$5,הלוואות!$G$5,0),0),0)+IF(A442&gt;=הלוואות!$D$6,IF(מרכז!A442&lt;=הלוואות!$E$6,IF(DAY(מרכז!A442)=הלוואות!$F$6,הלוואות!$G$6,0),0),0)+IF(A442&gt;=הלוואות!$D$7,IF(מרכז!A442&lt;=הלוואות!$E$7,IF(DAY(מרכז!A442)=הלוואות!$F$7,הלוואות!$G$7,0),0),0)+IF(A442&gt;=הלוואות!$D$8,IF(מרכז!A442&lt;=הלוואות!$E$8,IF(DAY(מרכז!A442)=הלוואות!$F$8,הלוואות!$G$8,0),0),0)+IF(A442&gt;=הלוואות!$D$9,IF(מרכז!A442&lt;=הלוואות!$E$9,IF(DAY(מרכז!A442)=הלוואות!$F$9,הלוואות!$G$9,0),0),0)+IF(A442&gt;=הלוואות!$D$10,IF(מרכז!A442&lt;=הלוואות!$E$10,IF(DAY(מרכז!A442)=הלוואות!$F$10,הלוואות!$G$10,0),0),0)+IF(A442&gt;=הלוואות!$D$11,IF(מרכז!A442&lt;=הלוואות!$E$11,IF(DAY(מרכז!A442)=הלוואות!$F$11,הלוואות!$G$11,0),0),0)+IF(A442&gt;=הלוואות!$D$12,IF(מרכז!A442&lt;=הלוואות!$E$12,IF(DAY(מרכז!A442)=הלוואות!$F$12,הלוואות!$G$12,0),0),0)+IF(A442&gt;=הלוואות!$D$13,IF(מרכז!A442&lt;=הלוואות!$E$13,IF(DAY(מרכז!A442)=הלוואות!$F$13,הלוואות!$G$13,0),0),0)+IF(A442&gt;=הלוואות!$D$14,IF(מרכז!A442&lt;=הלוואות!$E$14,IF(DAY(מרכז!A442)=הלוואות!$F$14,הלוואות!$G$14,0),0),0)+IF(A442&gt;=הלוואות!$D$15,IF(מרכז!A442&lt;=הלוואות!$E$15,IF(DAY(מרכז!A442)=הלוואות!$F$15,הלוואות!$G$15,0),0),0)+IF(A442&gt;=הלוואות!$D$16,IF(מרכז!A442&lt;=הלוואות!$E$16,IF(DAY(מרכז!A442)=הלוואות!$F$16,הלוואות!$G$16,0),0),0)+IF(A442&gt;=הלוואות!$D$17,IF(מרכז!A442&lt;=הלוואות!$E$17,IF(DAY(מרכז!A442)=הלוואות!$F$17,הלוואות!$G$17,0),0),0)+IF(A442&gt;=הלוואות!$D$18,IF(מרכז!A442&lt;=הלוואות!$E$18,IF(DAY(מרכז!A442)=הלוואות!$F$18,הלוואות!$G$18,0),0),0)+IF(A442&gt;=הלוואות!$D$19,IF(מרכז!A442&lt;=הלוואות!$E$19,IF(DAY(מרכז!A442)=הלוואות!$F$19,הלוואות!$G$19,0),0),0)+IF(A442&gt;=הלוואות!$D$20,IF(מרכז!A442&lt;=הלוואות!$E$20,IF(DAY(מרכז!A442)=הלוואות!$F$20,הלוואות!$G$20,0),0),0)+IF(A442&gt;=הלוואות!$D$21,IF(מרכז!A442&lt;=הלוואות!$E$21,IF(DAY(מרכז!A442)=הלוואות!$F$21,הלוואות!$G$21,0),0),0)+IF(A442&gt;=הלוואות!$D$22,IF(מרכז!A442&lt;=הלוואות!$E$22,IF(DAY(מרכז!A442)=הלוואות!$F$22,הלוואות!$G$22,0),0),0)+IF(A442&gt;=הלוואות!$D$23,IF(מרכז!A442&lt;=הלוואות!$E$23,IF(DAY(מרכז!A442)=הלוואות!$F$23,הלוואות!$G$23,0),0),0)+IF(A442&gt;=הלוואות!$D$24,IF(מרכז!A442&lt;=הלוואות!$E$24,IF(DAY(מרכז!A442)=הלוואות!$F$24,הלוואות!$G$24,0),0),0)+IF(A442&gt;=הלוואות!$D$25,IF(מרכז!A442&lt;=הלוואות!$E$25,IF(DAY(מרכז!A442)=הלוואות!$F$25,הלוואות!$G$25,0),0),0)+IF(A442&gt;=הלוואות!$D$26,IF(מרכז!A442&lt;=הלוואות!$E$26,IF(DAY(מרכז!A442)=הלוואות!$F$26,הלוואות!$G$26,0),0),0)+IF(A442&gt;=הלוואות!$D$27,IF(מרכז!A442&lt;=הלוואות!$E$27,IF(DAY(מרכז!A442)=הלוואות!$F$27,הלוואות!$G$27,0),0),0)+IF(A442&gt;=הלוואות!$D$28,IF(מרכז!A442&lt;=הלוואות!$E$28,IF(DAY(מרכז!A442)=הלוואות!$F$28,הלוואות!$G$28,0),0),0)+IF(A442&gt;=הלוואות!$D$29,IF(מרכז!A442&lt;=הלוואות!$E$29,IF(DAY(מרכז!A442)=הלוואות!$F$29,הלוואות!$G$29,0),0),0)+IF(A442&gt;=הלוואות!$D$30,IF(מרכז!A442&lt;=הלוואות!$E$30,IF(DAY(מרכז!A442)=הלוואות!$F$30,הלוואות!$G$30,0),0),0)+IF(A442&gt;=הלוואות!$D$31,IF(מרכז!A442&lt;=הלוואות!$E$31,IF(DAY(מרכז!A442)=הלוואות!$F$31,הלוואות!$G$31,0),0),0)+IF(A442&gt;=הלוואות!$D$32,IF(מרכז!A442&lt;=הלוואות!$E$32,IF(DAY(מרכז!A442)=הלוואות!$F$32,הלוואות!$G$32,0),0),0)+IF(A442&gt;=הלוואות!$D$33,IF(מרכז!A442&lt;=הלוואות!$E$33,IF(DAY(מרכז!A442)=הלוואות!$F$33,הלוואות!$G$33,0),0),0)+IF(A442&gt;=הלוואות!$D$34,IF(מרכז!A442&lt;=הלוואות!$E$34,IF(DAY(מרכז!A442)=הלוואות!$F$34,הלוואות!$G$34,0),0),0)</f>
        <v>0</v>
      </c>
      <c r="E442" s="93">
        <f>SUMIF(הלוואות!$D$46:$D$65,מרכז!A442,הלוואות!$E$46:$E$65)</f>
        <v>0</v>
      </c>
      <c r="F442" s="93">
        <f>SUMIF(נכנסים!$A$5:$A$5890,מרכז!A442,נכנסים!$B$5:$B$5890)</f>
        <v>0</v>
      </c>
      <c r="G442" s="94"/>
      <c r="H442" s="94"/>
      <c r="I442" s="94"/>
      <c r="J442" s="99">
        <f t="shared" si="6"/>
        <v>50000</v>
      </c>
    </row>
    <row r="443" spans="1:10">
      <c r="A443" s="153">
        <v>46096</v>
      </c>
      <c r="B443" s="93">
        <f>SUMIF(יוצאים!$A$5:$A$5835,מרכז!A443,יוצאים!$D$5:$D$5835)</f>
        <v>0</v>
      </c>
      <c r="C443" s="93">
        <f>HLOOKUP(DAY($A443),'טב.הו"ק'!$G$4:$AK$162,'טב.הו"ק'!$A$162+2,FALSE)</f>
        <v>0</v>
      </c>
      <c r="D443" s="93">
        <f>IF(A443&gt;=הלוואות!$D$5,IF(מרכז!A443&lt;=הלוואות!$E$5,IF(DAY(מרכז!A443)=הלוואות!$F$5,הלוואות!$G$5,0),0),0)+IF(A443&gt;=הלוואות!$D$6,IF(מרכז!A443&lt;=הלוואות!$E$6,IF(DAY(מרכז!A443)=הלוואות!$F$6,הלוואות!$G$6,0),0),0)+IF(A443&gt;=הלוואות!$D$7,IF(מרכז!A443&lt;=הלוואות!$E$7,IF(DAY(מרכז!A443)=הלוואות!$F$7,הלוואות!$G$7,0),0),0)+IF(A443&gt;=הלוואות!$D$8,IF(מרכז!A443&lt;=הלוואות!$E$8,IF(DAY(מרכז!A443)=הלוואות!$F$8,הלוואות!$G$8,0),0),0)+IF(A443&gt;=הלוואות!$D$9,IF(מרכז!A443&lt;=הלוואות!$E$9,IF(DAY(מרכז!A443)=הלוואות!$F$9,הלוואות!$G$9,0),0),0)+IF(A443&gt;=הלוואות!$D$10,IF(מרכז!A443&lt;=הלוואות!$E$10,IF(DAY(מרכז!A443)=הלוואות!$F$10,הלוואות!$G$10,0),0),0)+IF(A443&gt;=הלוואות!$D$11,IF(מרכז!A443&lt;=הלוואות!$E$11,IF(DAY(מרכז!A443)=הלוואות!$F$11,הלוואות!$G$11,0),0),0)+IF(A443&gt;=הלוואות!$D$12,IF(מרכז!A443&lt;=הלוואות!$E$12,IF(DAY(מרכז!A443)=הלוואות!$F$12,הלוואות!$G$12,0),0),0)+IF(A443&gt;=הלוואות!$D$13,IF(מרכז!A443&lt;=הלוואות!$E$13,IF(DAY(מרכז!A443)=הלוואות!$F$13,הלוואות!$G$13,0),0),0)+IF(A443&gt;=הלוואות!$D$14,IF(מרכז!A443&lt;=הלוואות!$E$14,IF(DAY(מרכז!A443)=הלוואות!$F$14,הלוואות!$G$14,0),0),0)+IF(A443&gt;=הלוואות!$D$15,IF(מרכז!A443&lt;=הלוואות!$E$15,IF(DAY(מרכז!A443)=הלוואות!$F$15,הלוואות!$G$15,0),0),0)+IF(A443&gt;=הלוואות!$D$16,IF(מרכז!A443&lt;=הלוואות!$E$16,IF(DAY(מרכז!A443)=הלוואות!$F$16,הלוואות!$G$16,0),0),0)+IF(A443&gt;=הלוואות!$D$17,IF(מרכז!A443&lt;=הלוואות!$E$17,IF(DAY(מרכז!A443)=הלוואות!$F$17,הלוואות!$G$17,0),0),0)+IF(A443&gt;=הלוואות!$D$18,IF(מרכז!A443&lt;=הלוואות!$E$18,IF(DAY(מרכז!A443)=הלוואות!$F$18,הלוואות!$G$18,0),0),0)+IF(A443&gt;=הלוואות!$D$19,IF(מרכז!A443&lt;=הלוואות!$E$19,IF(DAY(מרכז!A443)=הלוואות!$F$19,הלוואות!$G$19,0),0),0)+IF(A443&gt;=הלוואות!$D$20,IF(מרכז!A443&lt;=הלוואות!$E$20,IF(DAY(מרכז!A443)=הלוואות!$F$20,הלוואות!$G$20,0),0),0)+IF(A443&gt;=הלוואות!$D$21,IF(מרכז!A443&lt;=הלוואות!$E$21,IF(DAY(מרכז!A443)=הלוואות!$F$21,הלוואות!$G$21,0),0),0)+IF(A443&gt;=הלוואות!$D$22,IF(מרכז!A443&lt;=הלוואות!$E$22,IF(DAY(מרכז!A443)=הלוואות!$F$22,הלוואות!$G$22,0),0),0)+IF(A443&gt;=הלוואות!$D$23,IF(מרכז!A443&lt;=הלוואות!$E$23,IF(DAY(מרכז!A443)=הלוואות!$F$23,הלוואות!$G$23,0),0),0)+IF(A443&gt;=הלוואות!$D$24,IF(מרכז!A443&lt;=הלוואות!$E$24,IF(DAY(מרכז!A443)=הלוואות!$F$24,הלוואות!$G$24,0),0),0)+IF(A443&gt;=הלוואות!$D$25,IF(מרכז!A443&lt;=הלוואות!$E$25,IF(DAY(מרכז!A443)=הלוואות!$F$25,הלוואות!$G$25,0),0),0)+IF(A443&gt;=הלוואות!$D$26,IF(מרכז!A443&lt;=הלוואות!$E$26,IF(DAY(מרכז!A443)=הלוואות!$F$26,הלוואות!$G$26,0),0),0)+IF(A443&gt;=הלוואות!$D$27,IF(מרכז!A443&lt;=הלוואות!$E$27,IF(DAY(מרכז!A443)=הלוואות!$F$27,הלוואות!$G$27,0),0),0)+IF(A443&gt;=הלוואות!$D$28,IF(מרכז!A443&lt;=הלוואות!$E$28,IF(DAY(מרכז!A443)=הלוואות!$F$28,הלוואות!$G$28,0),0),0)+IF(A443&gt;=הלוואות!$D$29,IF(מרכז!A443&lt;=הלוואות!$E$29,IF(DAY(מרכז!A443)=הלוואות!$F$29,הלוואות!$G$29,0),0),0)+IF(A443&gt;=הלוואות!$D$30,IF(מרכז!A443&lt;=הלוואות!$E$30,IF(DAY(מרכז!A443)=הלוואות!$F$30,הלוואות!$G$30,0),0),0)+IF(A443&gt;=הלוואות!$D$31,IF(מרכז!A443&lt;=הלוואות!$E$31,IF(DAY(מרכז!A443)=הלוואות!$F$31,הלוואות!$G$31,0),0),0)+IF(A443&gt;=הלוואות!$D$32,IF(מרכז!A443&lt;=הלוואות!$E$32,IF(DAY(מרכז!A443)=הלוואות!$F$32,הלוואות!$G$32,0),0),0)+IF(A443&gt;=הלוואות!$D$33,IF(מרכז!A443&lt;=הלוואות!$E$33,IF(DAY(מרכז!A443)=הלוואות!$F$33,הלוואות!$G$33,0),0),0)+IF(A443&gt;=הלוואות!$D$34,IF(מרכז!A443&lt;=הלוואות!$E$34,IF(DAY(מרכז!A443)=הלוואות!$F$34,הלוואות!$G$34,0),0),0)</f>
        <v>0</v>
      </c>
      <c r="E443" s="93">
        <f>SUMIF(הלוואות!$D$46:$D$65,מרכז!A443,הלוואות!$E$46:$E$65)</f>
        <v>0</v>
      </c>
      <c r="F443" s="93">
        <f>SUMIF(נכנסים!$A$5:$A$5890,מרכז!A443,נכנסים!$B$5:$B$5890)</f>
        <v>0</v>
      </c>
      <c r="G443" s="94"/>
      <c r="H443" s="94"/>
      <c r="I443" s="94"/>
      <c r="J443" s="99">
        <f t="shared" si="6"/>
        <v>50000</v>
      </c>
    </row>
    <row r="444" spans="1:10">
      <c r="A444" s="153">
        <v>46097</v>
      </c>
      <c r="B444" s="93">
        <f>SUMIF(יוצאים!$A$5:$A$5835,מרכז!A444,יוצאים!$D$5:$D$5835)</f>
        <v>0</v>
      </c>
      <c r="C444" s="93">
        <f>HLOOKUP(DAY($A444),'טב.הו"ק'!$G$4:$AK$162,'טב.הו"ק'!$A$162+2,FALSE)</f>
        <v>0</v>
      </c>
      <c r="D444" s="93">
        <f>IF(A444&gt;=הלוואות!$D$5,IF(מרכז!A444&lt;=הלוואות!$E$5,IF(DAY(מרכז!A444)=הלוואות!$F$5,הלוואות!$G$5,0),0),0)+IF(A444&gt;=הלוואות!$D$6,IF(מרכז!A444&lt;=הלוואות!$E$6,IF(DAY(מרכז!A444)=הלוואות!$F$6,הלוואות!$G$6,0),0),0)+IF(A444&gt;=הלוואות!$D$7,IF(מרכז!A444&lt;=הלוואות!$E$7,IF(DAY(מרכז!A444)=הלוואות!$F$7,הלוואות!$G$7,0),0),0)+IF(A444&gt;=הלוואות!$D$8,IF(מרכז!A444&lt;=הלוואות!$E$8,IF(DAY(מרכז!A444)=הלוואות!$F$8,הלוואות!$G$8,0),0),0)+IF(A444&gt;=הלוואות!$D$9,IF(מרכז!A444&lt;=הלוואות!$E$9,IF(DAY(מרכז!A444)=הלוואות!$F$9,הלוואות!$G$9,0),0),0)+IF(A444&gt;=הלוואות!$D$10,IF(מרכז!A444&lt;=הלוואות!$E$10,IF(DAY(מרכז!A444)=הלוואות!$F$10,הלוואות!$G$10,0),0),0)+IF(A444&gt;=הלוואות!$D$11,IF(מרכז!A444&lt;=הלוואות!$E$11,IF(DAY(מרכז!A444)=הלוואות!$F$11,הלוואות!$G$11,0),0),0)+IF(A444&gt;=הלוואות!$D$12,IF(מרכז!A444&lt;=הלוואות!$E$12,IF(DAY(מרכז!A444)=הלוואות!$F$12,הלוואות!$G$12,0),0),0)+IF(A444&gt;=הלוואות!$D$13,IF(מרכז!A444&lt;=הלוואות!$E$13,IF(DAY(מרכז!A444)=הלוואות!$F$13,הלוואות!$G$13,0),0),0)+IF(A444&gt;=הלוואות!$D$14,IF(מרכז!A444&lt;=הלוואות!$E$14,IF(DAY(מרכז!A444)=הלוואות!$F$14,הלוואות!$G$14,0),0),0)+IF(A444&gt;=הלוואות!$D$15,IF(מרכז!A444&lt;=הלוואות!$E$15,IF(DAY(מרכז!A444)=הלוואות!$F$15,הלוואות!$G$15,0),0),0)+IF(A444&gt;=הלוואות!$D$16,IF(מרכז!A444&lt;=הלוואות!$E$16,IF(DAY(מרכז!A444)=הלוואות!$F$16,הלוואות!$G$16,0),0),0)+IF(A444&gt;=הלוואות!$D$17,IF(מרכז!A444&lt;=הלוואות!$E$17,IF(DAY(מרכז!A444)=הלוואות!$F$17,הלוואות!$G$17,0),0),0)+IF(A444&gt;=הלוואות!$D$18,IF(מרכז!A444&lt;=הלוואות!$E$18,IF(DAY(מרכז!A444)=הלוואות!$F$18,הלוואות!$G$18,0),0),0)+IF(A444&gt;=הלוואות!$D$19,IF(מרכז!A444&lt;=הלוואות!$E$19,IF(DAY(מרכז!A444)=הלוואות!$F$19,הלוואות!$G$19,0),0),0)+IF(A444&gt;=הלוואות!$D$20,IF(מרכז!A444&lt;=הלוואות!$E$20,IF(DAY(מרכז!A444)=הלוואות!$F$20,הלוואות!$G$20,0),0),0)+IF(A444&gt;=הלוואות!$D$21,IF(מרכז!A444&lt;=הלוואות!$E$21,IF(DAY(מרכז!A444)=הלוואות!$F$21,הלוואות!$G$21,0),0),0)+IF(A444&gt;=הלוואות!$D$22,IF(מרכז!A444&lt;=הלוואות!$E$22,IF(DAY(מרכז!A444)=הלוואות!$F$22,הלוואות!$G$22,0),0),0)+IF(A444&gt;=הלוואות!$D$23,IF(מרכז!A444&lt;=הלוואות!$E$23,IF(DAY(מרכז!A444)=הלוואות!$F$23,הלוואות!$G$23,0),0),0)+IF(A444&gt;=הלוואות!$D$24,IF(מרכז!A444&lt;=הלוואות!$E$24,IF(DAY(מרכז!A444)=הלוואות!$F$24,הלוואות!$G$24,0),0),0)+IF(A444&gt;=הלוואות!$D$25,IF(מרכז!A444&lt;=הלוואות!$E$25,IF(DAY(מרכז!A444)=הלוואות!$F$25,הלוואות!$G$25,0),0),0)+IF(A444&gt;=הלוואות!$D$26,IF(מרכז!A444&lt;=הלוואות!$E$26,IF(DAY(מרכז!A444)=הלוואות!$F$26,הלוואות!$G$26,0),0),0)+IF(A444&gt;=הלוואות!$D$27,IF(מרכז!A444&lt;=הלוואות!$E$27,IF(DAY(מרכז!A444)=הלוואות!$F$27,הלוואות!$G$27,0),0),0)+IF(A444&gt;=הלוואות!$D$28,IF(מרכז!A444&lt;=הלוואות!$E$28,IF(DAY(מרכז!A444)=הלוואות!$F$28,הלוואות!$G$28,0),0),0)+IF(A444&gt;=הלוואות!$D$29,IF(מרכז!A444&lt;=הלוואות!$E$29,IF(DAY(מרכז!A444)=הלוואות!$F$29,הלוואות!$G$29,0),0),0)+IF(A444&gt;=הלוואות!$D$30,IF(מרכז!A444&lt;=הלוואות!$E$30,IF(DAY(מרכז!A444)=הלוואות!$F$30,הלוואות!$G$30,0),0),0)+IF(A444&gt;=הלוואות!$D$31,IF(מרכז!A444&lt;=הלוואות!$E$31,IF(DAY(מרכז!A444)=הלוואות!$F$31,הלוואות!$G$31,0),0),0)+IF(A444&gt;=הלוואות!$D$32,IF(מרכז!A444&lt;=הלוואות!$E$32,IF(DAY(מרכז!A444)=הלוואות!$F$32,הלוואות!$G$32,0),0),0)+IF(A444&gt;=הלוואות!$D$33,IF(מרכז!A444&lt;=הלוואות!$E$33,IF(DAY(מרכז!A444)=הלוואות!$F$33,הלוואות!$G$33,0),0),0)+IF(A444&gt;=הלוואות!$D$34,IF(מרכז!A444&lt;=הלוואות!$E$34,IF(DAY(מרכז!A444)=הלוואות!$F$34,הלוואות!$G$34,0),0),0)</f>
        <v>0</v>
      </c>
      <c r="E444" s="93">
        <f>SUMIF(הלוואות!$D$46:$D$65,מרכז!A444,הלוואות!$E$46:$E$65)</f>
        <v>0</v>
      </c>
      <c r="F444" s="93">
        <f>SUMIF(נכנסים!$A$5:$A$5890,מרכז!A444,נכנסים!$B$5:$B$5890)</f>
        <v>0</v>
      </c>
      <c r="G444" s="94"/>
      <c r="H444" s="94"/>
      <c r="I444" s="94"/>
      <c r="J444" s="99">
        <f t="shared" si="6"/>
        <v>50000</v>
      </c>
    </row>
    <row r="445" spans="1:10">
      <c r="A445" s="153">
        <v>46098</v>
      </c>
      <c r="B445" s="93">
        <f>SUMIF(יוצאים!$A$5:$A$5835,מרכז!A445,יוצאים!$D$5:$D$5835)</f>
        <v>0</v>
      </c>
      <c r="C445" s="93">
        <f>HLOOKUP(DAY($A445),'טב.הו"ק'!$G$4:$AK$162,'טב.הו"ק'!$A$162+2,FALSE)</f>
        <v>0</v>
      </c>
      <c r="D445" s="93">
        <f>IF(A445&gt;=הלוואות!$D$5,IF(מרכז!A445&lt;=הלוואות!$E$5,IF(DAY(מרכז!A445)=הלוואות!$F$5,הלוואות!$G$5,0),0),0)+IF(A445&gt;=הלוואות!$D$6,IF(מרכז!A445&lt;=הלוואות!$E$6,IF(DAY(מרכז!A445)=הלוואות!$F$6,הלוואות!$G$6,0),0),0)+IF(A445&gt;=הלוואות!$D$7,IF(מרכז!A445&lt;=הלוואות!$E$7,IF(DAY(מרכז!A445)=הלוואות!$F$7,הלוואות!$G$7,0),0),0)+IF(A445&gt;=הלוואות!$D$8,IF(מרכז!A445&lt;=הלוואות!$E$8,IF(DAY(מרכז!A445)=הלוואות!$F$8,הלוואות!$G$8,0),0),0)+IF(A445&gt;=הלוואות!$D$9,IF(מרכז!A445&lt;=הלוואות!$E$9,IF(DAY(מרכז!A445)=הלוואות!$F$9,הלוואות!$G$9,0),0),0)+IF(A445&gt;=הלוואות!$D$10,IF(מרכז!A445&lt;=הלוואות!$E$10,IF(DAY(מרכז!A445)=הלוואות!$F$10,הלוואות!$G$10,0),0),0)+IF(A445&gt;=הלוואות!$D$11,IF(מרכז!A445&lt;=הלוואות!$E$11,IF(DAY(מרכז!A445)=הלוואות!$F$11,הלוואות!$G$11,0),0),0)+IF(A445&gt;=הלוואות!$D$12,IF(מרכז!A445&lt;=הלוואות!$E$12,IF(DAY(מרכז!A445)=הלוואות!$F$12,הלוואות!$G$12,0),0),0)+IF(A445&gt;=הלוואות!$D$13,IF(מרכז!A445&lt;=הלוואות!$E$13,IF(DAY(מרכז!A445)=הלוואות!$F$13,הלוואות!$G$13,0),0),0)+IF(A445&gt;=הלוואות!$D$14,IF(מרכז!A445&lt;=הלוואות!$E$14,IF(DAY(מרכז!A445)=הלוואות!$F$14,הלוואות!$G$14,0),0),0)+IF(A445&gt;=הלוואות!$D$15,IF(מרכז!A445&lt;=הלוואות!$E$15,IF(DAY(מרכז!A445)=הלוואות!$F$15,הלוואות!$G$15,0),0),0)+IF(A445&gt;=הלוואות!$D$16,IF(מרכז!A445&lt;=הלוואות!$E$16,IF(DAY(מרכז!A445)=הלוואות!$F$16,הלוואות!$G$16,0),0),0)+IF(A445&gt;=הלוואות!$D$17,IF(מרכז!A445&lt;=הלוואות!$E$17,IF(DAY(מרכז!A445)=הלוואות!$F$17,הלוואות!$G$17,0),0),0)+IF(A445&gt;=הלוואות!$D$18,IF(מרכז!A445&lt;=הלוואות!$E$18,IF(DAY(מרכז!A445)=הלוואות!$F$18,הלוואות!$G$18,0),0),0)+IF(A445&gt;=הלוואות!$D$19,IF(מרכז!A445&lt;=הלוואות!$E$19,IF(DAY(מרכז!A445)=הלוואות!$F$19,הלוואות!$G$19,0),0),0)+IF(A445&gt;=הלוואות!$D$20,IF(מרכז!A445&lt;=הלוואות!$E$20,IF(DAY(מרכז!A445)=הלוואות!$F$20,הלוואות!$G$20,0),0),0)+IF(A445&gt;=הלוואות!$D$21,IF(מרכז!A445&lt;=הלוואות!$E$21,IF(DAY(מרכז!A445)=הלוואות!$F$21,הלוואות!$G$21,0),0),0)+IF(A445&gt;=הלוואות!$D$22,IF(מרכז!A445&lt;=הלוואות!$E$22,IF(DAY(מרכז!A445)=הלוואות!$F$22,הלוואות!$G$22,0),0),0)+IF(A445&gt;=הלוואות!$D$23,IF(מרכז!A445&lt;=הלוואות!$E$23,IF(DAY(מרכז!A445)=הלוואות!$F$23,הלוואות!$G$23,0),0),0)+IF(A445&gt;=הלוואות!$D$24,IF(מרכז!A445&lt;=הלוואות!$E$24,IF(DAY(מרכז!A445)=הלוואות!$F$24,הלוואות!$G$24,0),0),0)+IF(A445&gt;=הלוואות!$D$25,IF(מרכז!A445&lt;=הלוואות!$E$25,IF(DAY(מרכז!A445)=הלוואות!$F$25,הלוואות!$G$25,0),0),0)+IF(A445&gt;=הלוואות!$D$26,IF(מרכז!A445&lt;=הלוואות!$E$26,IF(DAY(מרכז!A445)=הלוואות!$F$26,הלוואות!$G$26,0),0),0)+IF(A445&gt;=הלוואות!$D$27,IF(מרכז!A445&lt;=הלוואות!$E$27,IF(DAY(מרכז!A445)=הלוואות!$F$27,הלוואות!$G$27,0),0),0)+IF(A445&gt;=הלוואות!$D$28,IF(מרכז!A445&lt;=הלוואות!$E$28,IF(DAY(מרכז!A445)=הלוואות!$F$28,הלוואות!$G$28,0),0),0)+IF(A445&gt;=הלוואות!$D$29,IF(מרכז!A445&lt;=הלוואות!$E$29,IF(DAY(מרכז!A445)=הלוואות!$F$29,הלוואות!$G$29,0),0),0)+IF(A445&gt;=הלוואות!$D$30,IF(מרכז!A445&lt;=הלוואות!$E$30,IF(DAY(מרכז!A445)=הלוואות!$F$30,הלוואות!$G$30,0),0),0)+IF(A445&gt;=הלוואות!$D$31,IF(מרכז!A445&lt;=הלוואות!$E$31,IF(DAY(מרכז!A445)=הלוואות!$F$31,הלוואות!$G$31,0),0),0)+IF(A445&gt;=הלוואות!$D$32,IF(מרכז!A445&lt;=הלוואות!$E$32,IF(DAY(מרכז!A445)=הלוואות!$F$32,הלוואות!$G$32,0),0),0)+IF(A445&gt;=הלוואות!$D$33,IF(מרכז!A445&lt;=הלוואות!$E$33,IF(DAY(מרכז!A445)=הלוואות!$F$33,הלוואות!$G$33,0),0),0)+IF(A445&gt;=הלוואות!$D$34,IF(מרכז!A445&lt;=הלוואות!$E$34,IF(DAY(מרכז!A445)=הלוואות!$F$34,הלוואות!$G$34,0),0),0)</f>
        <v>0</v>
      </c>
      <c r="E445" s="93">
        <f>SUMIF(הלוואות!$D$46:$D$65,מרכז!A445,הלוואות!$E$46:$E$65)</f>
        <v>0</v>
      </c>
      <c r="F445" s="93">
        <f>SUMIF(נכנסים!$A$5:$A$5890,מרכז!A445,נכנסים!$B$5:$B$5890)</f>
        <v>0</v>
      </c>
      <c r="G445" s="94"/>
      <c r="H445" s="94"/>
      <c r="I445" s="94"/>
      <c r="J445" s="99">
        <f t="shared" si="6"/>
        <v>50000</v>
      </c>
    </row>
    <row r="446" spans="1:10">
      <c r="A446" s="153">
        <v>46099</v>
      </c>
      <c r="B446" s="93">
        <f>SUMIF(יוצאים!$A$5:$A$5835,מרכז!A446,יוצאים!$D$5:$D$5835)</f>
        <v>0</v>
      </c>
      <c r="C446" s="93">
        <f>HLOOKUP(DAY($A446),'טב.הו"ק'!$G$4:$AK$162,'טב.הו"ק'!$A$162+2,FALSE)</f>
        <v>0</v>
      </c>
      <c r="D446" s="93">
        <f>IF(A446&gt;=הלוואות!$D$5,IF(מרכז!A446&lt;=הלוואות!$E$5,IF(DAY(מרכז!A446)=הלוואות!$F$5,הלוואות!$G$5,0),0),0)+IF(A446&gt;=הלוואות!$D$6,IF(מרכז!A446&lt;=הלוואות!$E$6,IF(DAY(מרכז!A446)=הלוואות!$F$6,הלוואות!$G$6,0),0),0)+IF(A446&gt;=הלוואות!$D$7,IF(מרכז!A446&lt;=הלוואות!$E$7,IF(DAY(מרכז!A446)=הלוואות!$F$7,הלוואות!$G$7,0),0),0)+IF(A446&gt;=הלוואות!$D$8,IF(מרכז!A446&lt;=הלוואות!$E$8,IF(DAY(מרכז!A446)=הלוואות!$F$8,הלוואות!$G$8,0),0),0)+IF(A446&gt;=הלוואות!$D$9,IF(מרכז!A446&lt;=הלוואות!$E$9,IF(DAY(מרכז!A446)=הלוואות!$F$9,הלוואות!$G$9,0),0),0)+IF(A446&gt;=הלוואות!$D$10,IF(מרכז!A446&lt;=הלוואות!$E$10,IF(DAY(מרכז!A446)=הלוואות!$F$10,הלוואות!$G$10,0),0),0)+IF(A446&gt;=הלוואות!$D$11,IF(מרכז!A446&lt;=הלוואות!$E$11,IF(DAY(מרכז!A446)=הלוואות!$F$11,הלוואות!$G$11,0),0),0)+IF(A446&gt;=הלוואות!$D$12,IF(מרכז!A446&lt;=הלוואות!$E$12,IF(DAY(מרכז!A446)=הלוואות!$F$12,הלוואות!$G$12,0),0),0)+IF(A446&gt;=הלוואות!$D$13,IF(מרכז!A446&lt;=הלוואות!$E$13,IF(DAY(מרכז!A446)=הלוואות!$F$13,הלוואות!$G$13,0),0),0)+IF(A446&gt;=הלוואות!$D$14,IF(מרכז!A446&lt;=הלוואות!$E$14,IF(DAY(מרכז!A446)=הלוואות!$F$14,הלוואות!$G$14,0),0),0)+IF(A446&gt;=הלוואות!$D$15,IF(מרכז!A446&lt;=הלוואות!$E$15,IF(DAY(מרכז!A446)=הלוואות!$F$15,הלוואות!$G$15,0),0),0)+IF(A446&gt;=הלוואות!$D$16,IF(מרכז!A446&lt;=הלוואות!$E$16,IF(DAY(מרכז!A446)=הלוואות!$F$16,הלוואות!$G$16,0),0),0)+IF(A446&gt;=הלוואות!$D$17,IF(מרכז!A446&lt;=הלוואות!$E$17,IF(DAY(מרכז!A446)=הלוואות!$F$17,הלוואות!$G$17,0),0),0)+IF(A446&gt;=הלוואות!$D$18,IF(מרכז!A446&lt;=הלוואות!$E$18,IF(DAY(מרכז!A446)=הלוואות!$F$18,הלוואות!$G$18,0),0),0)+IF(A446&gt;=הלוואות!$D$19,IF(מרכז!A446&lt;=הלוואות!$E$19,IF(DAY(מרכז!A446)=הלוואות!$F$19,הלוואות!$G$19,0),0),0)+IF(A446&gt;=הלוואות!$D$20,IF(מרכז!A446&lt;=הלוואות!$E$20,IF(DAY(מרכז!A446)=הלוואות!$F$20,הלוואות!$G$20,0),0),0)+IF(A446&gt;=הלוואות!$D$21,IF(מרכז!A446&lt;=הלוואות!$E$21,IF(DAY(מרכז!A446)=הלוואות!$F$21,הלוואות!$G$21,0),0),0)+IF(A446&gt;=הלוואות!$D$22,IF(מרכז!A446&lt;=הלוואות!$E$22,IF(DAY(מרכז!A446)=הלוואות!$F$22,הלוואות!$G$22,0),0),0)+IF(A446&gt;=הלוואות!$D$23,IF(מרכז!A446&lt;=הלוואות!$E$23,IF(DAY(מרכז!A446)=הלוואות!$F$23,הלוואות!$G$23,0),0),0)+IF(A446&gt;=הלוואות!$D$24,IF(מרכז!A446&lt;=הלוואות!$E$24,IF(DAY(מרכז!A446)=הלוואות!$F$24,הלוואות!$G$24,0),0),0)+IF(A446&gt;=הלוואות!$D$25,IF(מרכז!A446&lt;=הלוואות!$E$25,IF(DAY(מרכז!A446)=הלוואות!$F$25,הלוואות!$G$25,0),0),0)+IF(A446&gt;=הלוואות!$D$26,IF(מרכז!A446&lt;=הלוואות!$E$26,IF(DAY(מרכז!A446)=הלוואות!$F$26,הלוואות!$G$26,0),0),0)+IF(A446&gt;=הלוואות!$D$27,IF(מרכז!A446&lt;=הלוואות!$E$27,IF(DAY(מרכז!A446)=הלוואות!$F$27,הלוואות!$G$27,0),0),0)+IF(A446&gt;=הלוואות!$D$28,IF(מרכז!A446&lt;=הלוואות!$E$28,IF(DAY(מרכז!A446)=הלוואות!$F$28,הלוואות!$G$28,0),0),0)+IF(A446&gt;=הלוואות!$D$29,IF(מרכז!A446&lt;=הלוואות!$E$29,IF(DAY(מרכז!A446)=הלוואות!$F$29,הלוואות!$G$29,0),0),0)+IF(A446&gt;=הלוואות!$D$30,IF(מרכז!A446&lt;=הלוואות!$E$30,IF(DAY(מרכז!A446)=הלוואות!$F$30,הלוואות!$G$30,0),0),0)+IF(A446&gt;=הלוואות!$D$31,IF(מרכז!A446&lt;=הלוואות!$E$31,IF(DAY(מרכז!A446)=הלוואות!$F$31,הלוואות!$G$31,0),0),0)+IF(A446&gt;=הלוואות!$D$32,IF(מרכז!A446&lt;=הלוואות!$E$32,IF(DAY(מרכז!A446)=הלוואות!$F$32,הלוואות!$G$32,0),0),0)+IF(A446&gt;=הלוואות!$D$33,IF(מרכז!A446&lt;=הלוואות!$E$33,IF(DAY(מרכז!A446)=הלוואות!$F$33,הלוואות!$G$33,0),0),0)+IF(A446&gt;=הלוואות!$D$34,IF(מרכז!A446&lt;=הלוואות!$E$34,IF(DAY(מרכז!A446)=הלוואות!$F$34,הלוואות!$G$34,0),0),0)</f>
        <v>0</v>
      </c>
      <c r="E446" s="93">
        <f>SUMIF(הלוואות!$D$46:$D$65,מרכז!A446,הלוואות!$E$46:$E$65)</f>
        <v>0</v>
      </c>
      <c r="F446" s="93">
        <f>SUMIF(נכנסים!$A$5:$A$5890,מרכז!A446,נכנסים!$B$5:$B$5890)</f>
        <v>0</v>
      </c>
      <c r="G446" s="94"/>
      <c r="H446" s="94"/>
      <c r="I446" s="94"/>
      <c r="J446" s="99">
        <f t="shared" si="6"/>
        <v>50000</v>
      </c>
    </row>
    <row r="447" spans="1:10">
      <c r="A447" s="153">
        <v>46100</v>
      </c>
      <c r="B447" s="93">
        <f>SUMIF(יוצאים!$A$5:$A$5835,מרכז!A447,יוצאים!$D$5:$D$5835)</f>
        <v>0</v>
      </c>
      <c r="C447" s="93">
        <f>HLOOKUP(DAY($A447),'טב.הו"ק'!$G$4:$AK$162,'טב.הו"ק'!$A$162+2,FALSE)</f>
        <v>0</v>
      </c>
      <c r="D447" s="93">
        <f>IF(A447&gt;=הלוואות!$D$5,IF(מרכז!A447&lt;=הלוואות!$E$5,IF(DAY(מרכז!A447)=הלוואות!$F$5,הלוואות!$G$5,0),0),0)+IF(A447&gt;=הלוואות!$D$6,IF(מרכז!A447&lt;=הלוואות!$E$6,IF(DAY(מרכז!A447)=הלוואות!$F$6,הלוואות!$G$6,0),0),0)+IF(A447&gt;=הלוואות!$D$7,IF(מרכז!A447&lt;=הלוואות!$E$7,IF(DAY(מרכז!A447)=הלוואות!$F$7,הלוואות!$G$7,0),0),0)+IF(A447&gt;=הלוואות!$D$8,IF(מרכז!A447&lt;=הלוואות!$E$8,IF(DAY(מרכז!A447)=הלוואות!$F$8,הלוואות!$G$8,0),0),0)+IF(A447&gt;=הלוואות!$D$9,IF(מרכז!A447&lt;=הלוואות!$E$9,IF(DAY(מרכז!A447)=הלוואות!$F$9,הלוואות!$G$9,0),0),0)+IF(A447&gt;=הלוואות!$D$10,IF(מרכז!A447&lt;=הלוואות!$E$10,IF(DAY(מרכז!A447)=הלוואות!$F$10,הלוואות!$G$10,0),0),0)+IF(A447&gt;=הלוואות!$D$11,IF(מרכז!A447&lt;=הלוואות!$E$11,IF(DAY(מרכז!A447)=הלוואות!$F$11,הלוואות!$G$11,0),0),0)+IF(A447&gt;=הלוואות!$D$12,IF(מרכז!A447&lt;=הלוואות!$E$12,IF(DAY(מרכז!A447)=הלוואות!$F$12,הלוואות!$G$12,0),0),0)+IF(A447&gt;=הלוואות!$D$13,IF(מרכז!A447&lt;=הלוואות!$E$13,IF(DAY(מרכז!A447)=הלוואות!$F$13,הלוואות!$G$13,0),0),0)+IF(A447&gt;=הלוואות!$D$14,IF(מרכז!A447&lt;=הלוואות!$E$14,IF(DAY(מרכז!A447)=הלוואות!$F$14,הלוואות!$G$14,0),0),0)+IF(A447&gt;=הלוואות!$D$15,IF(מרכז!A447&lt;=הלוואות!$E$15,IF(DAY(מרכז!A447)=הלוואות!$F$15,הלוואות!$G$15,0),0),0)+IF(A447&gt;=הלוואות!$D$16,IF(מרכז!A447&lt;=הלוואות!$E$16,IF(DAY(מרכז!A447)=הלוואות!$F$16,הלוואות!$G$16,0),0),0)+IF(A447&gt;=הלוואות!$D$17,IF(מרכז!A447&lt;=הלוואות!$E$17,IF(DAY(מרכז!A447)=הלוואות!$F$17,הלוואות!$G$17,0),0),0)+IF(A447&gt;=הלוואות!$D$18,IF(מרכז!A447&lt;=הלוואות!$E$18,IF(DAY(מרכז!A447)=הלוואות!$F$18,הלוואות!$G$18,0),0),0)+IF(A447&gt;=הלוואות!$D$19,IF(מרכז!A447&lt;=הלוואות!$E$19,IF(DAY(מרכז!A447)=הלוואות!$F$19,הלוואות!$G$19,0),0),0)+IF(A447&gt;=הלוואות!$D$20,IF(מרכז!A447&lt;=הלוואות!$E$20,IF(DAY(מרכז!A447)=הלוואות!$F$20,הלוואות!$G$20,0),0),0)+IF(A447&gt;=הלוואות!$D$21,IF(מרכז!A447&lt;=הלוואות!$E$21,IF(DAY(מרכז!A447)=הלוואות!$F$21,הלוואות!$G$21,0),0),0)+IF(A447&gt;=הלוואות!$D$22,IF(מרכז!A447&lt;=הלוואות!$E$22,IF(DAY(מרכז!A447)=הלוואות!$F$22,הלוואות!$G$22,0),0),0)+IF(A447&gt;=הלוואות!$D$23,IF(מרכז!A447&lt;=הלוואות!$E$23,IF(DAY(מרכז!A447)=הלוואות!$F$23,הלוואות!$G$23,0),0),0)+IF(A447&gt;=הלוואות!$D$24,IF(מרכז!A447&lt;=הלוואות!$E$24,IF(DAY(מרכז!A447)=הלוואות!$F$24,הלוואות!$G$24,0),0),0)+IF(A447&gt;=הלוואות!$D$25,IF(מרכז!A447&lt;=הלוואות!$E$25,IF(DAY(מרכז!A447)=הלוואות!$F$25,הלוואות!$G$25,0),0),0)+IF(A447&gt;=הלוואות!$D$26,IF(מרכז!A447&lt;=הלוואות!$E$26,IF(DAY(מרכז!A447)=הלוואות!$F$26,הלוואות!$G$26,0),0),0)+IF(A447&gt;=הלוואות!$D$27,IF(מרכז!A447&lt;=הלוואות!$E$27,IF(DAY(מרכז!A447)=הלוואות!$F$27,הלוואות!$G$27,0),0),0)+IF(A447&gt;=הלוואות!$D$28,IF(מרכז!A447&lt;=הלוואות!$E$28,IF(DAY(מרכז!A447)=הלוואות!$F$28,הלוואות!$G$28,0),0),0)+IF(A447&gt;=הלוואות!$D$29,IF(מרכז!A447&lt;=הלוואות!$E$29,IF(DAY(מרכז!A447)=הלוואות!$F$29,הלוואות!$G$29,0),0),0)+IF(A447&gt;=הלוואות!$D$30,IF(מרכז!A447&lt;=הלוואות!$E$30,IF(DAY(מרכז!A447)=הלוואות!$F$30,הלוואות!$G$30,0),0),0)+IF(A447&gt;=הלוואות!$D$31,IF(מרכז!A447&lt;=הלוואות!$E$31,IF(DAY(מרכז!A447)=הלוואות!$F$31,הלוואות!$G$31,0),0),0)+IF(A447&gt;=הלוואות!$D$32,IF(מרכז!A447&lt;=הלוואות!$E$32,IF(DAY(מרכז!A447)=הלוואות!$F$32,הלוואות!$G$32,0),0),0)+IF(A447&gt;=הלוואות!$D$33,IF(מרכז!A447&lt;=הלוואות!$E$33,IF(DAY(מרכז!A447)=הלוואות!$F$33,הלוואות!$G$33,0),0),0)+IF(A447&gt;=הלוואות!$D$34,IF(מרכז!A447&lt;=הלוואות!$E$34,IF(DAY(מרכז!A447)=הלוואות!$F$34,הלוואות!$G$34,0),0),0)</f>
        <v>0</v>
      </c>
      <c r="E447" s="93">
        <f>SUMIF(הלוואות!$D$46:$D$65,מרכז!A447,הלוואות!$E$46:$E$65)</f>
        <v>0</v>
      </c>
      <c r="F447" s="93">
        <f>SUMIF(נכנסים!$A$5:$A$5890,מרכז!A447,נכנסים!$B$5:$B$5890)</f>
        <v>0</v>
      </c>
      <c r="G447" s="94"/>
      <c r="H447" s="94"/>
      <c r="I447" s="94"/>
      <c r="J447" s="99">
        <f t="shared" si="6"/>
        <v>50000</v>
      </c>
    </row>
    <row r="448" spans="1:10">
      <c r="A448" s="153">
        <v>46101</v>
      </c>
      <c r="B448" s="93">
        <f>SUMIF(יוצאים!$A$5:$A$5835,מרכז!A448,יוצאים!$D$5:$D$5835)</f>
        <v>0</v>
      </c>
      <c r="C448" s="93">
        <f>HLOOKUP(DAY($A448),'טב.הו"ק'!$G$4:$AK$162,'טב.הו"ק'!$A$162+2,FALSE)</f>
        <v>0</v>
      </c>
      <c r="D448" s="93">
        <f>IF(A448&gt;=הלוואות!$D$5,IF(מרכז!A448&lt;=הלוואות!$E$5,IF(DAY(מרכז!A448)=הלוואות!$F$5,הלוואות!$G$5,0),0),0)+IF(A448&gt;=הלוואות!$D$6,IF(מרכז!A448&lt;=הלוואות!$E$6,IF(DAY(מרכז!A448)=הלוואות!$F$6,הלוואות!$G$6,0),0),0)+IF(A448&gt;=הלוואות!$D$7,IF(מרכז!A448&lt;=הלוואות!$E$7,IF(DAY(מרכז!A448)=הלוואות!$F$7,הלוואות!$G$7,0),0),0)+IF(A448&gt;=הלוואות!$D$8,IF(מרכז!A448&lt;=הלוואות!$E$8,IF(DAY(מרכז!A448)=הלוואות!$F$8,הלוואות!$G$8,0),0),0)+IF(A448&gt;=הלוואות!$D$9,IF(מרכז!A448&lt;=הלוואות!$E$9,IF(DAY(מרכז!A448)=הלוואות!$F$9,הלוואות!$G$9,0),0),0)+IF(A448&gt;=הלוואות!$D$10,IF(מרכז!A448&lt;=הלוואות!$E$10,IF(DAY(מרכז!A448)=הלוואות!$F$10,הלוואות!$G$10,0),0),0)+IF(A448&gt;=הלוואות!$D$11,IF(מרכז!A448&lt;=הלוואות!$E$11,IF(DAY(מרכז!A448)=הלוואות!$F$11,הלוואות!$G$11,0),0),0)+IF(A448&gt;=הלוואות!$D$12,IF(מרכז!A448&lt;=הלוואות!$E$12,IF(DAY(מרכז!A448)=הלוואות!$F$12,הלוואות!$G$12,0),0),0)+IF(A448&gt;=הלוואות!$D$13,IF(מרכז!A448&lt;=הלוואות!$E$13,IF(DAY(מרכז!A448)=הלוואות!$F$13,הלוואות!$G$13,0),0),0)+IF(A448&gt;=הלוואות!$D$14,IF(מרכז!A448&lt;=הלוואות!$E$14,IF(DAY(מרכז!A448)=הלוואות!$F$14,הלוואות!$G$14,0),0),0)+IF(A448&gt;=הלוואות!$D$15,IF(מרכז!A448&lt;=הלוואות!$E$15,IF(DAY(מרכז!A448)=הלוואות!$F$15,הלוואות!$G$15,0),0),0)+IF(A448&gt;=הלוואות!$D$16,IF(מרכז!A448&lt;=הלוואות!$E$16,IF(DAY(מרכז!A448)=הלוואות!$F$16,הלוואות!$G$16,0),0),0)+IF(A448&gt;=הלוואות!$D$17,IF(מרכז!A448&lt;=הלוואות!$E$17,IF(DAY(מרכז!A448)=הלוואות!$F$17,הלוואות!$G$17,0),0),0)+IF(A448&gt;=הלוואות!$D$18,IF(מרכז!A448&lt;=הלוואות!$E$18,IF(DAY(מרכז!A448)=הלוואות!$F$18,הלוואות!$G$18,0),0),0)+IF(A448&gt;=הלוואות!$D$19,IF(מרכז!A448&lt;=הלוואות!$E$19,IF(DAY(מרכז!A448)=הלוואות!$F$19,הלוואות!$G$19,0),0),0)+IF(A448&gt;=הלוואות!$D$20,IF(מרכז!A448&lt;=הלוואות!$E$20,IF(DAY(מרכז!A448)=הלוואות!$F$20,הלוואות!$G$20,0),0),0)+IF(A448&gt;=הלוואות!$D$21,IF(מרכז!A448&lt;=הלוואות!$E$21,IF(DAY(מרכז!A448)=הלוואות!$F$21,הלוואות!$G$21,0),0),0)+IF(A448&gt;=הלוואות!$D$22,IF(מרכז!A448&lt;=הלוואות!$E$22,IF(DAY(מרכז!A448)=הלוואות!$F$22,הלוואות!$G$22,0),0),0)+IF(A448&gt;=הלוואות!$D$23,IF(מרכז!A448&lt;=הלוואות!$E$23,IF(DAY(מרכז!A448)=הלוואות!$F$23,הלוואות!$G$23,0),0),0)+IF(A448&gt;=הלוואות!$D$24,IF(מרכז!A448&lt;=הלוואות!$E$24,IF(DAY(מרכז!A448)=הלוואות!$F$24,הלוואות!$G$24,0),0),0)+IF(A448&gt;=הלוואות!$D$25,IF(מרכז!A448&lt;=הלוואות!$E$25,IF(DAY(מרכז!A448)=הלוואות!$F$25,הלוואות!$G$25,0),0),0)+IF(A448&gt;=הלוואות!$D$26,IF(מרכז!A448&lt;=הלוואות!$E$26,IF(DAY(מרכז!A448)=הלוואות!$F$26,הלוואות!$G$26,0),0),0)+IF(A448&gt;=הלוואות!$D$27,IF(מרכז!A448&lt;=הלוואות!$E$27,IF(DAY(מרכז!A448)=הלוואות!$F$27,הלוואות!$G$27,0),0),0)+IF(A448&gt;=הלוואות!$D$28,IF(מרכז!A448&lt;=הלוואות!$E$28,IF(DAY(מרכז!A448)=הלוואות!$F$28,הלוואות!$G$28,0),0),0)+IF(A448&gt;=הלוואות!$D$29,IF(מרכז!A448&lt;=הלוואות!$E$29,IF(DAY(מרכז!A448)=הלוואות!$F$29,הלוואות!$G$29,0),0),0)+IF(A448&gt;=הלוואות!$D$30,IF(מרכז!A448&lt;=הלוואות!$E$30,IF(DAY(מרכז!A448)=הלוואות!$F$30,הלוואות!$G$30,0),0),0)+IF(A448&gt;=הלוואות!$D$31,IF(מרכז!A448&lt;=הלוואות!$E$31,IF(DAY(מרכז!A448)=הלוואות!$F$31,הלוואות!$G$31,0),0),0)+IF(A448&gt;=הלוואות!$D$32,IF(מרכז!A448&lt;=הלוואות!$E$32,IF(DAY(מרכז!A448)=הלוואות!$F$32,הלוואות!$G$32,0),0),0)+IF(A448&gt;=הלוואות!$D$33,IF(מרכז!A448&lt;=הלוואות!$E$33,IF(DAY(מרכז!A448)=הלוואות!$F$33,הלוואות!$G$33,0),0),0)+IF(A448&gt;=הלוואות!$D$34,IF(מרכז!A448&lt;=הלוואות!$E$34,IF(DAY(מרכז!A448)=הלוואות!$F$34,הלוואות!$G$34,0),0),0)</f>
        <v>0</v>
      </c>
      <c r="E448" s="93">
        <f>SUMIF(הלוואות!$D$46:$D$65,מרכז!A448,הלוואות!$E$46:$E$65)</f>
        <v>0</v>
      </c>
      <c r="F448" s="93">
        <f>SUMIF(נכנסים!$A$5:$A$5890,מרכז!A448,נכנסים!$B$5:$B$5890)</f>
        <v>0</v>
      </c>
      <c r="G448" s="94"/>
      <c r="H448" s="94"/>
      <c r="I448" s="94"/>
      <c r="J448" s="99">
        <f t="shared" ref="J448:J511" si="7">J447-B448-C448-D448-E448+F448</f>
        <v>50000</v>
      </c>
    </row>
    <row r="449" spans="1:10">
      <c r="A449" s="153">
        <v>46102</v>
      </c>
      <c r="B449" s="93">
        <f>SUMIF(יוצאים!$A$5:$A$5835,מרכז!A449,יוצאים!$D$5:$D$5835)</f>
        <v>0</v>
      </c>
      <c r="C449" s="93">
        <f>HLOOKUP(DAY($A449),'טב.הו"ק'!$G$4:$AK$162,'טב.הו"ק'!$A$162+2,FALSE)</f>
        <v>0</v>
      </c>
      <c r="D449" s="93">
        <f>IF(A449&gt;=הלוואות!$D$5,IF(מרכז!A449&lt;=הלוואות!$E$5,IF(DAY(מרכז!A449)=הלוואות!$F$5,הלוואות!$G$5,0),0),0)+IF(A449&gt;=הלוואות!$D$6,IF(מרכז!A449&lt;=הלוואות!$E$6,IF(DAY(מרכז!A449)=הלוואות!$F$6,הלוואות!$G$6,0),0),0)+IF(A449&gt;=הלוואות!$D$7,IF(מרכז!A449&lt;=הלוואות!$E$7,IF(DAY(מרכז!A449)=הלוואות!$F$7,הלוואות!$G$7,0),0),0)+IF(A449&gt;=הלוואות!$D$8,IF(מרכז!A449&lt;=הלוואות!$E$8,IF(DAY(מרכז!A449)=הלוואות!$F$8,הלוואות!$G$8,0),0),0)+IF(A449&gt;=הלוואות!$D$9,IF(מרכז!A449&lt;=הלוואות!$E$9,IF(DAY(מרכז!A449)=הלוואות!$F$9,הלוואות!$G$9,0),0),0)+IF(A449&gt;=הלוואות!$D$10,IF(מרכז!A449&lt;=הלוואות!$E$10,IF(DAY(מרכז!A449)=הלוואות!$F$10,הלוואות!$G$10,0),0),0)+IF(A449&gt;=הלוואות!$D$11,IF(מרכז!A449&lt;=הלוואות!$E$11,IF(DAY(מרכז!A449)=הלוואות!$F$11,הלוואות!$G$11,0),0),0)+IF(A449&gt;=הלוואות!$D$12,IF(מרכז!A449&lt;=הלוואות!$E$12,IF(DAY(מרכז!A449)=הלוואות!$F$12,הלוואות!$G$12,0),0),0)+IF(A449&gt;=הלוואות!$D$13,IF(מרכז!A449&lt;=הלוואות!$E$13,IF(DAY(מרכז!A449)=הלוואות!$F$13,הלוואות!$G$13,0),0),0)+IF(A449&gt;=הלוואות!$D$14,IF(מרכז!A449&lt;=הלוואות!$E$14,IF(DAY(מרכז!A449)=הלוואות!$F$14,הלוואות!$G$14,0),0),0)+IF(A449&gt;=הלוואות!$D$15,IF(מרכז!A449&lt;=הלוואות!$E$15,IF(DAY(מרכז!A449)=הלוואות!$F$15,הלוואות!$G$15,0),0),0)+IF(A449&gt;=הלוואות!$D$16,IF(מרכז!A449&lt;=הלוואות!$E$16,IF(DAY(מרכז!A449)=הלוואות!$F$16,הלוואות!$G$16,0),0),0)+IF(A449&gt;=הלוואות!$D$17,IF(מרכז!A449&lt;=הלוואות!$E$17,IF(DAY(מרכז!A449)=הלוואות!$F$17,הלוואות!$G$17,0),0),0)+IF(A449&gt;=הלוואות!$D$18,IF(מרכז!A449&lt;=הלוואות!$E$18,IF(DAY(מרכז!A449)=הלוואות!$F$18,הלוואות!$G$18,0),0),0)+IF(A449&gt;=הלוואות!$D$19,IF(מרכז!A449&lt;=הלוואות!$E$19,IF(DAY(מרכז!A449)=הלוואות!$F$19,הלוואות!$G$19,0),0),0)+IF(A449&gt;=הלוואות!$D$20,IF(מרכז!A449&lt;=הלוואות!$E$20,IF(DAY(מרכז!A449)=הלוואות!$F$20,הלוואות!$G$20,0),0),0)+IF(A449&gt;=הלוואות!$D$21,IF(מרכז!A449&lt;=הלוואות!$E$21,IF(DAY(מרכז!A449)=הלוואות!$F$21,הלוואות!$G$21,0),0),0)+IF(A449&gt;=הלוואות!$D$22,IF(מרכז!A449&lt;=הלוואות!$E$22,IF(DAY(מרכז!A449)=הלוואות!$F$22,הלוואות!$G$22,0),0),0)+IF(A449&gt;=הלוואות!$D$23,IF(מרכז!A449&lt;=הלוואות!$E$23,IF(DAY(מרכז!A449)=הלוואות!$F$23,הלוואות!$G$23,0),0),0)+IF(A449&gt;=הלוואות!$D$24,IF(מרכז!A449&lt;=הלוואות!$E$24,IF(DAY(מרכז!A449)=הלוואות!$F$24,הלוואות!$G$24,0),0),0)+IF(A449&gt;=הלוואות!$D$25,IF(מרכז!A449&lt;=הלוואות!$E$25,IF(DAY(מרכז!A449)=הלוואות!$F$25,הלוואות!$G$25,0),0),0)+IF(A449&gt;=הלוואות!$D$26,IF(מרכז!A449&lt;=הלוואות!$E$26,IF(DAY(מרכז!A449)=הלוואות!$F$26,הלוואות!$G$26,0),0),0)+IF(A449&gt;=הלוואות!$D$27,IF(מרכז!A449&lt;=הלוואות!$E$27,IF(DAY(מרכז!A449)=הלוואות!$F$27,הלוואות!$G$27,0),0),0)+IF(A449&gt;=הלוואות!$D$28,IF(מרכז!A449&lt;=הלוואות!$E$28,IF(DAY(מרכז!A449)=הלוואות!$F$28,הלוואות!$G$28,0),0),0)+IF(A449&gt;=הלוואות!$D$29,IF(מרכז!A449&lt;=הלוואות!$E$29,IF(DAY(מרכז!A449)=הלוואות!$F$29,הלוואות!$G$29,0),0),0)+IF(A449&gt;=הלוואות!$D$30,IF(מרכז!A449&lt;=הלוואות!$E$30,IF(DAY(מרכז!A449)=הלוואות!$F$30,הלוואות!$G$30,0),0),0)+IF(A449&gt;=הלוואות!$D$31,IF(מרכז!A449&lt;=הלוואות!$E$31,IF(DAY(מרכז!A449)=הלוואות!$F$31,הלוואות!$G$31,0),0),0)+IF(A449&gt;=הלוואות!$D$32,IF(מרכז!A449&lt;=הלוואות!$E$32,IF(DAY(מרכז!A449)=הלוואות!$F$32,הלוואות!$G$32,0),0),0)+IF(A449&gt;=הלוואות!$D$33,IF(מרכז!A449&lt;=הלוואות!$E$33,IF(DAY(מרכז!A449)=הלוואות!$F$33,הלוואות!$G$33,0),0),0)+IF(A449&gt;=הלוואות!$D$34,IF(מרכז!A449&lt;=הלוואות!$E$34,IF(DAY(מרכז!A449)=הלוואות!$F$34,הלוואות!$G$34,0),0),0)</f>
        <v>0</v>
      </c>
      <c r="E449" s="93">
        <f>SUMIF(הלוואות!$D$46:$D$65,מרכז!A449,הלוואות!$E$46:$E$65)</f>
        <v>0</v>
      </c>
      <c r="F449" s="93">
        <f>SUMIF(נכנסים!$A$5:$A$5890,מרכז!A449,נכנסים!$B$5:$B$5890)</f>
        <v>0</v>
      </c>
      <c r="G449" s="94"/>
      <c r="H449" s="94"/>
      <c r="I449" s="94"/>
      <c r="J449" s="99">
        <f t="shared" si="7"/>
        <v>50000</v>
      </c>
    </row>
    <row r="450" spans="1:10">
      <c r="A450" s="153">
        <v>46103</v>
      </c>
      <c r="B450" s="93">
        <f>SUMIF(יוצאים!$A$5:$A$5835,מרכז!A450,יוצאים!$D$5:$D$5835)</f>
        <v>0</v>
      </c>
      <c r="C450" s="93">
        <f>HLOOKUP(DAY($A450),'טב.הו"ק'!$G$4:$AK$162,'טב.הו"ק'!$A$162+2,FALSE)</f>
        <v>0</v>
      </c>
      <c r="D450" s="93">
        <f>IF(A450&gt;=הלוואות!$D$5,IF(מרכז!A450&lt;=הלוואות!$E$5,IF(DAY(מרכז!A450)=הלוואות!$F$5,הלוואות!$G$5,0),0),0)+IF(A450&gt;=הלוואות!$D$6,IF(מרכז!A450&lt;=הלוואות!$E$6,IF(DAY(מרכז!A450)=הלוואות!$F$6,הלוואות!$G$6,0),0),0)+IF(A450&gt;=הלוואות!$D$7,IF(מרכז!A450&lt;=הלוואות!$E$7,IF(DAY(מרכז!A450)=הלוואות!$F$7,הלוואות!$G$7,0),0),0)+IF(A450&gt;=הלוואות!$D$8,IF(מרכז!A450&lt;=הלוואות!$E$8,IF(DAY(מרכז!A450)=הלוואות!$F$8,הלוואות!$G$8,0),0),0)+IF(A450&gt;=הלוואות!$D$9,IF(מרכז!A450&lt;=הלוואות!$E$9,IF(DAY(מרכז!A450)=הלוואות!$F$9,הלוואות!$G$9,0),0),0)+IF(A450&gt;=הלוואות!$D$10,IF(מרכז!A450&lt;=הלוואות!$E$10,IF(DAY(מרכז!A450)=הלוואות!$F$10,הלוואות!$G$10,0),0),0)+IF(A450&gt;=הלוואות!$D$11,IF(מרכז!A450&lt;=הלוואות!$E$11,IF(DAY(מרכז!A450)=הלוואות!$F$11,הלוואות!$G$11,0),0),0)+IF(A450&gt;=הלוואות!$D$12,IF(מרכז!A450&lt;=הלוואות!$E$12,IF(DAY(מרכז!A450)=הלוואות!$F$12,הלוואות!$G$12,0),0),0)+IF(A450&gt;=הלוואות!$D$13,IF(מרכז!A450&lt;=הלוואות!$E$13,IF(DAY(מרכז!A450)=הלוואות!$F$13,הלוואות!$G$13,0),0),0)+IF(A450&gt;=הלוואות!$D$14,IF(מרכז!A450&lt;=הלוואות!$E$14,IF(DAY(מרכז!A450)=הלוואות!$F$14,הלוואות!$G$14,0),0),0)+IF(A450&gt;=הלוואות!$D$15,IF(מרכז!A450&lt;=הלוואות!$E$15,IF(DAY(מרכז!A450)=הלוואות!$F$15,הלוואות!$G$15,0),0),0)+IF(A450&gt;=הלוואות!$D$16,IF(מרכז!A450&lt;=הלוואות!$E$16,IF(DAY(מרכז!A450)=הלוואות!$F$16,הלוואות!$G$16,0),0),0)+IF(A450&gt;=הלוואות!$D$17,IF(מרכז!A450&lt;=הלוואות!$E$17,IF(DAY(מרכז!A450)=הלוואות!$F$17,הלוואות!$G$17,0),0),0)+IF(A450&gt;=הלוואות!$D$18,IF(מרכז!A450&lt;=הלוואות!$E$18,IF(DAY(מרכז!A450)=הלוואות!$F$18,הלוואות!$G$18,0),0),0)+IF(A450&gt;=הלוואות!$D$19,IF(מרכז!A450&lt;=הלוואות!$E$19,IF(DAY(מרכז!A450)=הלוואות!$F$19,הלוואות!$G$19,0),0),0)+IF(A450&gt;=הלוואות!$D$20,IF(מרכז!A450&lt;=הלוואות!$E$20,IF(DAY(מרכז!A450)=הלוואות!$F$20,הלוואות!$G$20,0),0),0)+IF(A450&gt;=הלוואות!$D$21,IF(מרכז!A450&lt;=הלוואות!$E$21,IF(DAY(מרכז!A450)=הלוואות!$F$21,הלוואות!$G$21,0),0),0)+IF(A450&gt;=הלוואות!$D$22,IF(מרכז!A450&lt;=הלוואות!$E$22,IF(DAY(מרכז!A450)=הלוואות!$F$22,הלוואות!$G$22,0),0),0)+IF(A450&gt;=הלוואות!$D$23,IF(מרכז!A450&lt;=הלוואות!$E$23,IF(DAY(מרכז!A450)=הלוואות!$F$23,הלוואות!$G$23,0),0),0)+IF(A450&gt;=הלוואות!$D$24,IF(מרכז!A450&lt;=הלוואות!$E$24,IF(DAY(מרכז!A450)=הלוואות!$F$24,הלוואות!$G$24,0),0),0)+IF(A450&gt;=הלוואות!$D$25,IF(מרכז!A450&lt;=הלוואות!$E$25,IF(DAY(מרכז!A450)=הלוואות!$F$25,הלוואות!$G$25,0),0),0)+IF(A450&gt;=הלוואות!$D$26,IF(מרכז!A450&lt;=הלוואות!$E$26,IF(DAY(מרכז!A450)=הלוואות!$F$26,הלוואות!$G$26,0),0),0)+IF(A450&gt;=הלוואות!$D$27,IF(מרכז!A450&lt;=הלוואות!$E$27,IF(DAY(מרכז!A450)=הלוואות!$F$27,הלוואות!$G$27,0),0),0)+IF(A450&gt;=הלוואות!$D$28,IF(מרכז!A450&lt;=הלוואות!$E$28,IF(DAY(מרכז!A450)=הלוואות!$F$28,הלוואות!$G$28,0),0),0)+IF(A450&gt;=הלוואות!$D$29,IF(מרכז!A450&lt;=הלוואות!$E$29,IF(DAY(מרכז!A450)=הלוואות!$F$29,הלוואות!$G$29,0),0),0)+IF(A450&gt;=הלוואות!$D$30,IF(מרכז!A450&lt;=הלוואות!$E$30,IF(DAY(מרכז!A450)=הלוואות!$F$30,הלוואות!$G$30,0),0),0)+IF(A450&gt;=הלוואות!$D$31,IF(מרכז!A450&lt;=הלוואות!$E$31,IF(DAY(מרכז!A450)=הלוואות!$F$31,הלוואות!$G$31,0),0),0)+IF(A450&gt;=הלוואות!$D$32,IF(מרכז!A450&lt;=הלוואות!$E$32,IF(DAY(מרכז!A450)=הלוואות!$F$32,הלוואות!$G$32,0),0),0)+IF(A450&gt;=הלוואות!$D$33,IF(מרכז!A450&lt;=הלוואות!$E$33,IF(DAY(מרכז!A450)=הלוואות!$F$33,הלוואות!$G$33,0),0),0)+IF(A450&gt;=הלוואות!$D$34,IF(מרכז!A450&lt;=הלוואות!$E$34,IF(DAY(מרכז!A450)=הלוואות!$F$34,הלוואות!$G$34,0),0),0)</f>
        <v>0</v>
      </c>
      <c r="E450" s="93">
        <f>SUMIF(הלוואות!$D$46:$D$65,מרכז!A450,הלוואות!$E$46:$E$65)</f>
        <v>0</v>
      </c>
      <c r="F450" s="93">
        <f>SUMIF(נכנסים!$A$5:$A$5890,מרכז!A450,נכנסים!$B$5:$B$5890)</f>
        <v>0</v>
      </c>
      <c r="G450" s="94"/>
      <c r="H450" s="94"/>
      <c r="I450" s="94"/>
      <c r="J450" s="99">
        <f t="shared" si="7"/>
        <v>50000</v>
      </c>
    </row>
    <row r="451" spans="1:10">
      <c r="A451" s="153">
        <v>46104</v>
      </c>
      <c r="B451" s="93">
        <f>SUMIF(יוצאים!$A$5:$A$5835,מרכז!A451,יוצאים!$D$5:$D$5835)</f>
        <v>0</v>
      </c>
      <c r="C451" s="93">
        <f>HLOOKUP(DAY($A451),'טב.הו"ק'!$G$4:$AK$162,'טב.הו"ק'!$A$162+2,FALSE)</f>
        <v>0</v>
      </c>
      <c r="D451" s="93">
        <f>IF(A451&gt;=הלוואות!$D$5,IF(מרכז!A451&lt;=הלוואות!$E$5,IF(DAY(מרכז!A451)=הלוואות!$F$5,הלוואות!$G$5,0),0),0)+IF(A451&gt;=הלוואות!$D$6,IF(מרכז!A451&lt;=הלוואות!$E$6,IF(DAY(מרכז!A451)=הלוואות!$F$6,הלוואות!$G$6,0),0),0)+IF(A451&gt;=הלוואות!$D$7,IF(מרכז!A451&lt;=הלוואות!$E$7,IF(DAY(מרכז!A451)=הלוואות!$F$7,הלוואות!$G$7,0),0),0)+IF(A451&gt;=הלוואות!$D$8,IF(מרכז!A451&lt;=הלוואות!$E$8,IF(DAY(מרכז!A451)=הלוואות!$F$8,הלוואות!$G$8,0),0),0)+IF(A451&gt;=הלוואות!$D$9,IF(מרכז!A451&lt;=הלוואות!$E$9,IF(DAY(מרכז!A451)=הלוואות!$F$9,הלוואות!$G$9,0),0),0)+IF(A451&gt;=הלוואות!$D$10,IF(מרכז!A451&lt;=הלוואות!$E$10,IF(DAY(מרכז!A451)=הלוואות!$F$10,הלוואות!$G$10,0),0),0)+IF(A451&gt;=הלוואות!$D$11,IF(מרכז!A451&lt;=הלוואות!$E$11,IF(DAY(מרכז!A451)=הלוואות!$F$11,הלוואות!$G$11,0),0),0)+IF(A451&gt;=הלוואות!$D$12,IF(מרכז!A451&lt;=הלוואות!$E$12,IF(DAY(מרכז!A451)=הלוואות!$F$12,הלוואות!$G$12,0),0),0)+IF(A451&gt;=הלוואות!$D$13,IF(מרכז!A451&lt;=הלוואות!$E$13,IF(DAY(מרכז!A451)=הלוואות!$F$13,הלוואות!$G$13,0),0),0)+IF(A451&gt;=הלוואות!$D$14,IF(מרכז!A451&lt;=הלוואות!$E$14,IF(DAY(מרכז!A451)=הלוואות!$F$14,הלוואות!$G$14,0),0),0)+IF(A451&gt;=הלוואות!$D$15,IF(מרכז!A451&lt;=הלוואות!$E$15,IF(DAY(מרכז!A451)=הלוואות!$F$15,הלוואות!$G$15,0),0),0)+IF(A451&gt;=הלוואות!$D$16,IF(מרכז!A451&lt;=הלוואות!$E$16,IF(DAY(מרכז!A451)=הלוואות!$F$16,הלוואות!$G$16,0),0),0)+IF(A451&gt;=הלוואות!$D$17,IF(מרכז!A451&lt;=הלוואות!$E$17,IF(DAY(מרכז!A451)=הלוואות!$F$17,הלוואות!$G$17,0),0),0)+IF(A451&gt;=הלוואות!$D$18,IF(מרכז!A451&lt;=הלוואות!$E$18,IF(DAY(מרכז!A451)=הלוואות!$F$18,הלוואות!$G$18,0),0),0)+IF(A451&gt;=הלוואות!$D$19,IF(מרכז!A451&lt;=הלוואות!$E$19,IF(DAY(מרכז!A451)=הלוואות!$F$19,הלוואות!$G$19,0),0),0)+IF(A451&gt;=הלוואות!$D$20,IF(מרכז!A451&lt;=הלוואות!$E$20,IF(DAY(מרכז!A451)=הלוואות!$F$20,הלוואות!$G$20,0),0),0)+IF(A451&gt;=הלוואות!$D$21,IF(מרכז!A451&lt;=הלוואות!$E$21,IF(DAY(מרכז!A451)=הלוואות!$F$21,הלוואות!$G$21,0),0),0)+IF(A451&gt;=הלוואות!$D$22,IF(מרכז!A451&lt;=הלוואות!$E$22,IF(DAY(מרכז!A451)=הלוואות!$F$22,הלוואות!$G$22,0),0),0)+IF(A451&gt;=הלוואות!$D$23,IF(מרכז!A451&lt;=הלוואות!$E$23,IF(DAY(מרכז!A451)=הלוואות!$F$23,הלוואות!$G$23,0),0),0)+IF(A451&gt;=הלוואות!$D$24,IF(מרכז!A451&lt;=הלוואות!$E$24,IF(DAY(מרכז!A451)=הלוואות!$F$24,הלוואות!$G$24,0),0),0)+IF(A451&gt;=הלוואות!$D$25,IF(מרכז!A451&lt;=הלוואות!$E$25,IF(DAY(מרכז!A451)=הלוואות!$F$25,הלוואות!$G$25,0),0),0)+IF(A451&gt;=הלוואות!$D$26,IF(מרכז!A451&lt;=הלוואות!$E$26,IF(DAY(מרכז!A451)=הלוואות!$F$26,הלוואות!$G$26,0),0),0)+IF(A451&gt;=הלוואות!$D$27,IF(מרכז!A451&lt;=הלוואות!$E$27,IF(DAY(מרכז!A451)=הלוואות!$F$27,הלוואות!$G$27,0),0),0)+IF(A451&gt;=הלוואות!$D$28,IF(מרכז!A451&lt;=הלוואות!$E$28,IF(DAY(מרכז!A451)=הלוואות!$F$28,הלוואות!$G$28,0),0),0)+IF(A451&gt;=הלוואות!$D$29,IF(מרכז!A451&lt;=הלוואות!$E$29,IF(DAY(מרכז!A451)=הלוואות!$F$29,הלוואות!$G$29,0),0),0)+IF(A451&gt;=הלוואות!$D$30,IF(מרכז!A451&lt;=הלוואות!$E$30,IF(DAY(מרכז!A451)=הלוואות!$F$30,הלוואות!$G$30,0),0),0)+IF(A451&gt;=הלוואות!$D$31,IF(מרכז!A451&lt;=הלוואות!$E$31,IF(DAY(מרכז!A451)=הלוואות!$F$31,הלוואות!$G$31,0),0),0)+IF(A451&gt;=הלוואות!$D$32,IF(מרכז!A451&lt;=הלוואות!$E$32,IF(DAY(מרכז!A451)=הלוואות!$F$32,הלוואות!$G$32,0),0),0)+IF(A451&gt;=הלוואות!$D$33,IF(מרכז!A451&lt;=הלוואות!$E$33,IF(DAY(מרכז!A451)=הלוואות!$F$33,הלוואות!$G$33,0),0),0)+IF(A451&gt;=הלוואות!$D$34,IF(מרכז!A451&lt;=הלוואות!$E$34,IF(DAY(מרכז!A451)=הלוואות!$F$34,הלוואות!$G$34,0),0),0)</f>
        <v>0</v>
      </c>
      <c r="E451" s="93">
        <f>SUMIF(הלוואות!$D$46:$D$65,מרכז!A451,הלוואות!$E$46:$E$65)</f>
        <v>0</v>
      </c>
      <c r="F451" s="93">
        <f>SUMIF(נכנסים!$A$5:$A$5890,מרכז!A451,נכנסים!$B$5:$B$5890)</f>
        <v>0</v>
      </c>
      <c r="G451" s="94"/>
      <c r="H451" s="94"/>
      <c r="I451" s="94"/>
      <c r="J451" s="99">
        <f t="shared" si="7"/>
        <v>50000</v>
      </c>
    </row>
    <row r="452" spans="1:10">
      <c r="A452" s="153">
        <v>46105</v>
      </c>
      <c r="B452" s="93">
        <f>SUMIF(יוצאים!$A$5:$A$5835,מרכז!A452,יוצאים!$D$5:$D$5835)</f>
        <v>0</v>
      </c>
      <c r="C452" s="93">
        <f>HLOOKUP(DAY($A452),'טב.הו"ק'!$G$4:$AK$162,'טב.הו"ק'!$A$162+2,FALSE)</f>
        <v>0</v>
      </c>
      <c r="D452" s="93">
        <f>IF(A452&gt;=הלוואות!$D$5,IF(מרכז!A452&lt;=הלוואות!$E$5,IF(DAY(מרכז!A452)=הלוואות!$F$5,הלוואות!$G$5,0),0),0)+IF(A452&gt;=הלוואות!$D$6,IF(מרכז!A452&lt;=הלוואות!$E$6,IF(DAY(מרכז!A452)=הלוואות!$F$6,הלוואות!$G$6,0),0),0)+IF(A452&gt;=הלוואות!$D$7,IF(מרכז!A452&lt;=הלוואות!$E$7,IF(DAY(מרכז!A452)=הלוואות!$F$7,הלוואות!$G$7,0),0),0)+IF(A452&gt;=הלוואות!$D$8,IF(מרכז!A452&lt;=הלוואות!$E$8,IF(DAY(מרכז!A452)=הלוואות!$F$8,הלוואות!$G$8,0),0),0)+IF(A452&gt;=הלוואות!$D$9,IF(מרכז!A452&lt;=הלוואות!$E$9,IF(DAY(מרכז!A452)=הלוואות!$F$9,הלוואות!$G$9,0),0),0)+IF(A452&gt;=הלוואות!$D$10,IF(מרכז!A452&lt;=הלוואות!$E$10,IF(DAY(מרכז!A452)=הלוואות!$F$10,הלוואות!$G$10,0),0),0)+IF(A452&gt;=הלוואות!$D$11,IF(מרכז!A452&lt;=הלוואות!$E$11,IF(DAY(מרכז!A452)=הלוואות!$F$11,הלוואות!$G$11,0),0),0)+IF(A452&gt;=הלוואות!$D$12,IF(מרכז!A452&lt;=הלוואות!$E$12,IF(DAY(מרכז!A452)=הלוואות!$F$12,הלוואות!$G$12,0),0),0)+IF(A452&gt;=הלוואות!$D$13,IF(מרכז!A452&lt;=הלוואות!$E$13,IF(DAY(מרכז!A452)=הלוואות!$F$13,הלוואות!$G$13,0),0),0)+IF(A452&gt;=הלוואות!$D$14,IF(מרכז!A452&lt;=הלוואות!$E$14,IF(DAY(מרכז!A452)=הלוואות!$F$14,הלוואות!$G$14,0),0),0)+IF(A452&gt;=הלוואות!$D$15,IF(מרכז!A452&lt;=הלוואות!$E$15,IF(DAY(מרכז!A452)=הלוואות!$F$15,הלוואות!$G$15,0),0),0)+IF(A452&gt;=הלוואות!$D$16,IF(מרכז!A452&lt;=הלוואות!$E$16,IF(DAY(מרכז!A452)=הלוואות!$F$16,הלוואות!$G$16,0),0),0)+IF(A452&gt;=הלוואות!$D$17,IF(מרכז!A452&lt;=הלוואות!$E$17,IF(DAY(מרכז!A452)=הלוואות!$F$17,הלוואות!$G$17,0),0),0)+IF(A452&gt;=הלוואות!$D$18,IF(מרכז!A452&lt;=הלוואות!$E$18,IF(DAY(מרכז!A452)=הלוואות!$F$18,הלוואות!$G$18,0),0),0)+IF(A452&gt;=הלוואות!$D$19,IF(מרכז!A452&lt;=הלוואות!$E$19,IF(DAY(מרכז!A452)=הלוואות!$F$19,הלוואות!$G$19,0),0),0)+IF(A452&gt;=הלוואות!$D$20,IF(מרכז!A452&lt;=הלוואות!$E$20,IF(DAY(מרכז!A452)=הלוואות!$F$20,הלוואות!$G$20,0),0),0)+IF(A452&gt;=הלוואות!$D$21,IF(מרכז!A452&lt;=הלוואות!$E$21,IF(DAY(מרכז!A452)=הלוואות!$F$21,הלוואות!$G$21,0),0),0)+IF(A452&gt;=הלוואות!$D$22,IF(מרכז!A452&lt;=הלוואות!$E$22,IF(DAY(מרכז!A452)=הלוואות!$F$22,הלוואות!$G$22,0),0),0)+IF(A452&gt;=הלוואות!$D$23,IF(מרכז!A452&lt;=הלוואות!$E$23,IF(DAY(מרכז!A452)=הלוואות!$F$23,הלוואות!$G$23,0),0),0)+IF(A452&gt;=הלוואות!$D$24,IF(מרכז!A452&lt;=הלוואות!$E$24,IF(DAY(מרכז!A452)=הלוואות!$F$24,הלוואות!$G$24,0),0),0)+IF(A452&gt;=הלוואות!$D$25,IF(מרכז!A452&lt;=הלוואות!$E$25,IF(DAY(מרכז!A452)=הלוואות!$F$25,הלוואות!$G$25,0),0),0)+IF(A452&gt;=הלוואות!$D$26,IF(מרכז!A452&lt;=הלוואות!$E$26,IF(DAY(מרכז!A452)=הלוואות!$F$26,הלוואות!$G$26,0),0),0)+IF(A452&gt;=הלוואות!$D$27,IF(מרכז!A452&lt;=הלוואות!$E$27,IF(DAY(מרכז!A452)=הלוואות!$F$27,הלוואות!$G$27,0),0),0)+IF(A452&gt;=הלוואות!$D$28,IF(מרכז!A452&lt;=הלוואות!$E$28,IF(DAY(מרכז!A452)=הלוואות!$F$28,הלוואות!$G$28,0),0),0)+IF(A452&gt;=הלוואות!$D$29,IF(מרכז!A452&lt;=הלוואות!$E$29,IF(DAY(מרכז!A452)=הלוואות!$F$29,הלוואות!$G$29,0),0),0)+IF(A452&gt;=הלוואות!$D$30,IF(מרכז!A452&lt;=הלוואות!$E$30,IF(DAY(מרכז!A452)=הלוואות!$F$30,הלוואות!$G$30,0),0),0)+IF(A452&gt;=הלוואות!$D$31,IF(מרכז!A452&lt;=הלוואות!$E$31,IF(DAY(מרכז!A452)=הלוואות!$F$31,הלוואות!$G$31,0),0),0)+IF(A452&gt;=הלוואות!$D$32,IF(מרכז!A452&lt;=הלוואות!$E$32,IF(DAY(מרכז!A452)=הלוואות!$F$32,הלוואות!$G$32,0),0),0)+IF(A452&gt;=הלוואות!$D$33,IF(מרכז!A452&lt;=הלוואות!$E$33,IF(DAY(מרכז!A452)=הלוואות!$F$33,הלוואות!$G$33,0),0),0)+IF(A452&gt;=הלוואות!$D$34,IF(מרכז!A452&lt;=הלוואות!$E$34,IF(DAY(מרכז!A452)=הלוואות!$F$34,הלוואות!$G$34,0),0),0)</f>
        <v>0</v>
      </c>
      <c r="E452" s="93">
        <f>SUMIF(הלוואות!$D$46:$D$65,מרכז!A452,הלוואות!$E$46:$E$65)</f>
        <v>0</v>
      </c>
      <c r="F452" s="93">
        <f>SUMIF(נכנסים!$A$5:$A$5890,מרכז!A452,נכנסים!$B$5:$B$5890)</f>
        <v>0</v>
      </c>
      <c r="G452" s="94"/>
      <c r="H452" s="94"/>
      <c r="I452" s="94"/>
      <c r="J452" s="99">
        <f t="shared" si="7"/>
        <v>50000</v>
      </c>
    </row>
    <row r="453" spans="1:10">
      <c r="A453" s="153">
        <v>46106</v>
      </c>
      <c r="B453" s="93">
        <f>SUMIF(יוצאים!$A$5:$A$5835,מרכז!A453,יוצאים!$D$5:$D$5835)</f>
        <v>0</v>
      </c>
      <c r="C453" s="93">
        <f>HLOOKUP(DAY($A453),'טב.הו"ק'!$G$4:$AK$162,'טב.הו"ק'!$A$162+2,FALSE)</f>
        <v>0</v>
      </c>
      <c r="D453" s="93">
        <f>IF(A453&gt;=הלוואות!$D$5,IF(מרכז!A453&lt;=הלוואות!$E$5,IF(DAY(מרכז!A453)=הלוואות!$F$5,הלוואות!$G$5,0),0),0)+IF(A453&gt;=הלוואות!$D$6,IF(מרכז!A453&lt;=הלוואות!$E$6,IF(DAY(מרכז!A453)=הלוואות!$F$6,הלוואות!$G$6,0),0),0)+IF(A453&gt;=הלוואות!$D$7,IF(מרכז!A453&lt;=הלוואות!$E$7,IF(DAY(מרכז!A453)=הלוואות!$F$7,הלוואות!$G$7,0),0),0)+IF(A453&gt;=הלוואות!$D$8,IF(מרכז!A453&lt;=הלוואות!$E$8,IF(DAY(מרכז!A453)=הלוואות!$F$8,הלוואות!$G$8,0),0),0)+IF(A453&gt;=הלוואות!$D$9,IF(מרכז!A453&lt;=הלוואות!$E$9,IF(DAY(מרכז!A453)=הלוואות!$F$9,הלוואות!$G$9,0),0),0)+IF(A453&gt;=הלוואות!$D$10,IF(מרכז!A453&lt;=הלוואות!$E$10,IF(DAY(מרכז!A453)=הלוואות!$F$10,הלוואות!$G$10,0),0),0)+IF(A453&gt;=הלוואות!$D$11,IF(מרכז!A453&lt;=הלוואות!$E$11,IF(DAY(מרכז!A453)=הלוואות!$F$11,הלוואות!$G$11,0),0),0)+IF(A453&gt;=הלוואות!$D$12,IF(מרכז!A453&lt;=הלוואות!$E$12,IF(DAY(מרכז!A453)=הלוואות!$F$12,הלוואות!$G$12,0),0),0)+IF(A453&gt;=הלוואות!$D$13,IF(מרכז!A453&lt;=הלוואות!$E$13,IF(DAY(מרכז!A453)=הלוואות!$F$13,הלוואות!$G$13,0),0),0)+IF(A453&gt;=הלוואות!$D$14,IF(מרכז!A453&lt;=הלוואות!$E$14,IF(DAY(מרכז!A453)=הלוואות!$F$14,הלוואות!$G$14,0),0),0)+IF(A453&gt;=הלוואות!$D$15,IF(מרכז!A453&lt;=הלוואות!$E$15,IF(DAY(מרכז!A453)=הלוואות!$F$15,הלוואות!$G$15,0),0),0)+IF(A453&gt;=הלוואות!$D$16,IF(מרכז!A453&lt;=הלוואות!$E$16,IF(DAY(מרכז!A453)=הלוואות!$F$16,הלוואות!$G$16,0),0),0)+IF(A453&gt;=הלוואות!$D$17,IF(מרכז!A453&lt;=הלוואות!$E$17,IF(DAY(מרכז!A453)=הלוואות!$F$17,הלוואות!$G$17,0),0),0)+IF(A453&gt;=הלוואות!$D$18,IF(מרכז!A453&lt;=הלוואות!$E$18,IF(DAY(מרכז!A453)=הלוואות!$F$18,הלוואות!$G$18,0),0),0)+IF(A453&gt;=הלוואות!$D$19,IF(מרכז!A453&lt;=הלוואות!$E$19,IF(DAY(מרכז!A453)=הלוואות!$F$19,הלוואות!$G$19,0),0),0)+IF(A453&gt;=הלוואות!$D$20,IF(מרכז!A453&lt;=הלוואות!$E$20,IF(DAY(מרכז!A453)=הלוואות!$F$20,הלוואות!$G$20,0),0),0)+IF(A453&gt;=הלוואות!$D$21,IF(מרכז!A453&lt;=הלוואות!$E$21,IF(DAY(מרכז!A453)=הלוואות!$F$21,הלוואות!$G$21,0),0),0)+IF(A453&gt;=הלוואות!$D$22,IF(מרכז!A453&lt;=הלוואות!$E$22,IF(DAY(מרכז!A453)=הלוואות!$F$22,הלוואות!$G$22,0),0),0)+IF(A453&gt;=הלוואות!$D$23,IF(מרכז!A453&lt;=הלוואות!$E$23,IF(DAY(מרכז!A453)=הלוואות!$F$23,הלוואות!$G$23,0),0),0)+IF(A453&gt;=הלוואות!$D$24,IF(מרכז!A453&lt;=הלוואות!$E$24,IF(DAY(מרכז!A453)=הלוואות!$F$24,הלוואות!$G$24,0),0),0)+IF(A453&gt;=הלוואות!$D$25,IF(מרכז!A453&lt;=הלוואות!$E$25,IF(DAY(מרכז!A453)=הלוואות!$F$25,הלוואות!$G$25,0),0),0)+IF(A453&gt;=הלוואות!$D$26,IF(מרכז!A453&lt;=הלוואות!$E$26,IF(DAY(מרכז!A453)=הלוואות!$F$26,הלוואות!$G$26,0),0),0)+IF(A453&gt;=הלוואות!$D$27,IF(מרכז!A453&lt;=הלוואות!$E$27,IF(DAY(מרכז!A453)=הלוואות!$F$27,הלוואות!$G$27,0),0),0)+IF(A453&gt;=הלוואות!$D$28,IF(מרכז!A453&lt;=הלוואות!$E$28,IF(DAY(מרכז!A453)=הלוואות!$F$28,הלוואות!$G$28,0),0),0)+IF(A453&gt;=הלוואות!$D$29,IF(מרכז!A453&lt;=הלוואות!$E$29,IF(DAY(מרכז!A453)=הלוואות!$F$29,הלוואות!$G$29,0),0),0)+IF(A453&gt;=הלוואות!$D$30,IF(מרכז!A453&lt;=הלוואות!$E$30,IF(DAY(מרכז!A453)=הלוואות!$F$30,הלוואות!$G$30,0),0),0)+IF(A453&gt;=הלוואות!$D$31,IF(מרכז!A453&lt;=הלוואות!$E$31,IF(DAY(מרכז!A453)=הלוואות!$F$31,הלוואות!$G$31,0),0),0)+IF(A453&gt;=הלוואות!$D$32,IF(מרכז!A453&lt;=הלוואות!$E$32,IF(DAY(מרכז!A453)=הלוואות!$F$32,הלוואות!$G$32,0),0),0)+IF(A453&gt;=הלוואות!$D$33,IF(מרכז!A453&lt;=הלוואות!$E$33,IF(DAY(מרכז!A453)=הלוואות!$F$33,הלוואות!$G$33,0),0),0)+IF(A453&gt;=הלוואות!$D$34,IF(מרכז!A453&lt;=הלוואות!$E$34,IF(DAY(מרכז!A453)=הלוואות!$F$34,הלוואות!$G$34,0),0),0)</f>
        <v>0</v>
      </c>
      <c r="E453" s="93">
        <f>SUMIF(הלוואות!$D$46:$D$65,מרכז!A453,הלוואות!$E$46:$E$65)</f>
        <v>0</v>
      </c>
      <c r="F453" s="93">
        <f>SUMIF(נכנסים!$A$5:$A$5890,מרכז!A453,נכנסים!$B$5:$B$5890)</f>
        <v>0</v>
      </c>
      <c r="G453" s="94"/>
      <c r="H453" s="94"/>
      <c r="I453" s="94"/>
      <c r="J453" s="99">
        <f t="shared" si="7"/>
        <v>50000</v>
      </c>
    </row>
    <row r="454" spans="1:10">
      <c r="A454" s="153">
        <v>46107</v>
      </c>
      <c r="B454" s="93">
        <f>SUMIF(יוצאים!$A$5:$A$5835,מרכז!A454,יוצאים!$D$5:$D$5835)</f>
        <v>0</v>
      </c>
      <c r="C454" s="93">
        <f>HLOOKUP(DAY($A454),'טב.הו"ק'!$G$4:$AK$162,'טב.הו"ק'!$A$162+2,FALSE)</f>
        <v>0</v>
      </c>
      <c r="D454" s="93">
        <f>IF(A454&gt;=הלוואות!$D$5,IF(מרכז!A454&lt;=הלוואות!$E$5,IF(DAY(מרכז!A454)=הלוואות!$F$5,הלוואות!$G$5,0),0),0)+IF(A454&gt;=הלוואות!$D$6,IF(מרכז!A454&lt;=הלוואות!$E$6,IF(DAY(מרכז!A454)=הלוואות!$F$6,הלוואות!$G$6,0),0),0)+IF(A454&gt;=הלוואות!$D$7,IF(מרכז!A454&lt;=הלוואות!$E$7,IF(DAY(מרכז!A454)=הלוואות!$F$7,הלוואות!$G$7,0),0),0)+IF(A454&gt;=הלוואות!$D$8,IF(מרכז!A454&lt;=הלוואות!$E$8,IF(DAY(מרכז!A454)=הלוואות!$F$8,הלוואות!$G$8,0),0),0)+IF(A454&gt;=הלוואות!$D$9,IF(מרכז!A454&lt;=הלוואות!$E$9,IF(DAY(מרכז!A454)=הלוואות!$F$9,הלוואות!$G$9,0),0),0)+IF(A454&gt;=הלוואות!$D$10,IF(מרכז!A454&lt;=הלוואות!$E$10,IF(DAY(מרכז!A454)=הלוואות!$F$10,הלוואות!$G$10,0),0),0)+IF(A454&gt;=הלוואות!$D$11,IF(מרכז!A454&lt;=הלוואות!$E$11,IF(DAY(מרכז!A454)=הלוואות!$F$11,הלוואות!$G$11,0),0),0)+IF(A454&gt;=הלוואות!$D$12,IF(מרכז!A454&lt;=הלוואות!$E$12,IF(DAY(מרכז!A454)=הלוואות!$F$12,הלוואות!$G$12,0),0),0)+IF(A454&gt;=הלוואות!$D$13,IF(מרכז!A454&lt;=הלוואות!$E$13,IF(DAY(מרכז!A454)=הלוואות!$F$13,הלוואות!$G$13,0),0),0)+IF(A454&gt;=הלוואות!$D$14,IF(מרכז!A454&lt;=הלוואות!$E$14,IF(DAY(מרכז!A454)=הלוואות!$F$14,הלוואות!$G$14,0),0),0)+IF(A454&gt;=הלוואות!$D$15,IF(מרכז!A454&lt;=הלוואות!$E$15,IF(DAY(מרכז!A454)=הלוואות!$F$15,הלוואות!$G$15,0),0),0)+IF(A454&gt;=הלוואות!$D$16,IF(מרכז!A454&lt;=הלוואות!$E$16,IF(DAY(מרכז!A454)=הלוואות!$F$16,הלוואות!$G$16,0),0),0)+IF(A454&gt;=הלוואות!$D$17,IF(מרכז!A454&lt;=הלוואות!$E$17,IF(DAY(מרכז!A454)=הלוואות!$F$17,הלוואות!$G$17,0),0),0)+IF(A454&gt;=הלוואות!$D$18,IF(מרכז!A454&lt;=הלוואות!$E$18,IF(DAY(מרכז!A454)=הלוואות!$F$18,הלוואות!$G$18,0),0),0)+IF(A454&gt;=הלוואות!$D$19,IF(מרכז!A454&lt;=הלוואות!$E$19,IF(DAY(מרכז!A454)=הלוואות!$F$19,הלוואות!$G$19,0),0),0)+IF(A454&gt;=הלוואות!$D$20,IF(מרכז!A454&lt;=הלוואות!$E$20,IF(DAY(מרכז!A454)=הלוואות!$F$20,הלוואות!$G$20,0),0),0)+IF(A454&gt;=הלוואות!$D$21,IF(מרכז!A454&lt;=הלוואות!$E$21,IF(DAY(מרכז!A454)=הלוואות!$F$21,הלוואות!$G$21,0),0),0)+IF(A454&gt;=הלוואות!$D$22,IF(מרכז!A454&lt;=הלוואות!$E$22,IF(DAY(מרכז!A454)=הלוואות!$F$22,הלוואות!$G$22,0),0),0)+IF(A454&gt;=הלוואות!$D$23,IF(מרכז!A454&lt;=הלוואות!$E$23,IF(DAY(מרכז!A454)=הלוואות!$F$23,הלוואות!$G$23,0),0),0)+IF(A454&gt;=הלוואות!$D$24,IF(מרכז!A454&lt;=הלוואות!$E$24,IF(DAY(מרכז!A454)=הלוואות!$F$24,הלוואות!$G$24,0),0),0)+IF(A454&gt;=הלוואות!$D$25,IF(מרכז!A454&lt;=הלוואות!$E$25,IF(DAY(מרכז!A454)=הלוואות!$F$25,הלוואות!$G$25,0),0),0)+IF(A454&gt;=הלוואות!$D$26,IF(מרכז!A454&lt;=הלוואות!$E$26,IF(DAY(מרכז!A454)=הלוואות!$F$26,הלוואות!$G$26,0),0),0)+IF(A454&gt;=הלוואות!$D$27,IF(מרכז!A454&lt;=הלוואות!$E$27,IF(DAY(מרכז!A454)=הלוואות!$F$27,הלוואות!$G$27,0),0),0)+IF(A454&gt;=הלוואות!$D$28,IF(מרכז!A454&lt;=הלוואות!$E$28,IF(DAY(מרכז!A454)=הלוואות!$F$28,הלוואות!$G$28,0),0),0)+IF(A454&gt;=הלוואות!$D$29,IF(מרכז!A454&lt;=הלוואות!$E$29,IF(DAY(מרכז!A454)=הלוואות!$F$29,הלוואות!$G$29,0),0),0)+IF(A454&gt;=הלוואות!$D$30,IF(מרכז!A454&lt;=הלוואות!$E$30,IF(DAY(מרכז!A454)=הלוואות!$F$30,הלוואות!$G$30,0),0),0)+IF(A454&gt;=הלוואות!$D$31,IF(מרכז!A454&lt;=הלוואות!$E$31,IF(DAY(מרכז!A454)=הלוואות!$F$31,הלוואות!$G$31,0),0),0)+IF(A454&gt;=הלוואות!$D$32,IF(מרכז!A454&lt;=הלוואות!$E$32,IF(DAY(מרכז!A454)=הלוואות!$F$32,הלוואות!$G$32,0),0),0)+IF(A454&gt;=הלוואות!$D$33,IF(מרכז!A454&lt;=הלוואות!$E$33,IF(DAY(מרכז!A454)=הלוואות!$F$33,הלוואות!$G$33,0),0),0)+IF(A454&gt;=הלוואות!$D$34,IF(מרכז!A454&lt;=הלוואות!$E$34,IF(DAY(מרכז!A454)=הלוואות!$F$34,הלוואות!$G$34,0),0),0)</f>
        <v>0</v>
      </c>
      <c r="E454" s="93">
        <f>SUMIF(הלוואות!$D$46:$D$65,מרכז!A454,הלוואות!$E$46:$E$65)</f>
        <v>0</v>
      </c>
      <c r="F454" s="93">
        <f>SUMIF(נכנסים!$A$5:$A$5890,מרכז!A454,נכנסים!$B$5:$B$5890)</f>
        <v>0</v>
      </c>
      <c r="G454" s="94"/>
      <c r="H454" s="94"/>
      <c r="I454" s="94"/>
      <c r="J454" s="99">
        <f t="shared" si="7"/>
        <v>50000</v>
      </c>
    </row>
    <row r="455" spans="1:10">
      <c r="A455" s="153">
        <v>46108</v>
      </c>
      <c r="B455" s="93">
        <f>SUMIF(יוצאים!$A$5:$A$5835,מרכז!A455,יוצאים!$D$5:$D$5835)</f>
        <v>0</v>
      </c>
      <c r="C455" s="93">
        <f>HLOOKUP(DAY($A455),'טב.הו"ק'!$G$4:$AK$162,'טב.הו"ק'!$A$162+2,FALSE)</f>
        <v>0</v>
      </c>
      <c r="D455" s="93">
        <f>IF(A455&gt;=הלוואות!$D$5,IF(מרכז!A455&lt;=הלוואות!$E$5,IF(DAY(מרכז!A455)=הלוואות!$F$5,הלוואות!$G$5,0),0),0)+IF(A455&gt;=הלוואות!$D$6,IF(מרכז!A455&lt;=הלוואות!$E$6,IF(DAY(מרכז!A455)=הלוואות!$F$6,הלוואות!$G$6,0),0),0)+IF(A455&gt;=הלוואות!$D$7,IF(מרכז!A455&lt;=הלוואות!$E$7,IF(DAY(מרכז!A455)=הלוואות!$F$7,הלוואות!$G$7,0),0),0)+IF(A455&gt;=הלוואות!$D$8,IF(מרכז!A455&lt;=הלוואות!$E$8,IF(DAY(מרכז!A455)=הלוואות!$F$8,הלוואות!$G$8,0),0),0)+IF(A455&gt;=הלוואות!$D$9,IF(מרכז!A455&lt;=הלוואות!$E$9,IF(DAY(מרכז!A455)=הלוואות!$F$9,הלוואות!$G$9,0),0),0)+IF(A455&gt;=הלוואות!$D$10,IF(מרכז!A455&lt;=הלוואות!$E$10,IF(DAY(מרכז!A455)=הלוואות!$F$10,הלוואות!$G$10,0),0),0)+IF(A455&gt;=הלוואות!$D$11,IF(מרכז!A455&lt;=הלוואות!$E$11,IF(DAY(מרכז!A455)=הלוואות!$F$11,הלוואות!$G$11,0),0),0)+IF(A455&gt;=הלוואות!$D$12,IF(מרכז!A455&lt;=הלוואות!$E$12,IF(DAY(מרכז!A455)=הלוואות!$F$12,הלוואות!$G$12,0),0),0)+IF(A455&gt;=הלוואות!$D$13,IF(מרכז!A455&lt;=הלוואות!$E$13,IF(DAY(מרכז!A455)=הלוואות!$F$13,הלוואות!$G$13,0),0),0)+IF(A455&gt;=הלוואות!$D$14,IF(מרכז!A455&lt;=הלוואות!$E$14,IF(DAY(מרכז!A455)=הלוואות!$F$14,הלוואות!$G$14,0),0),0)+IF(A455&gt;=הלוואות!$D$15,IF(מרכז!A455&lt;=הלוואות!$E$15,IF(DAY(מרכז!A455)=הלוואות!$F$15,הלוואות!$G$15,0),0),0)+IF(A455&gt;=הלוואות!$D$16,IF(מרכז!A455&lt;=הלוואות!$E$16,IF(DAY(מרכז!A455)=הלוואות!$F$16,הלוואות!$G$16,0),0),0)+IF(A455&gt;=הלוואות!$D$17,IF(מרכז!A455&lt;=הלוואות!$E$17,IF(DAY(מרכז!A455)=הלוואות!$F$17,הלוואות!$G$17,0),0),0)+IF(A455&gt;=הלוואות!$D$18,IF(מרכז!A455&lt;=הלוואות!$E$18,IF(DAY(מרכז!A455)=הלוואות!$F$18,הלוואות!$G$18,0),0),0)+IF(A455&gt;=הלוואות!$D$19,IF(מרכז!A455&lt;=הלוואות!$E$19,IF(DAY(מרכז!A455)=הלוואות!$F$19,הלוואות!$G$19,0),0),0)+IF(A455&gt;=הלוואות!$D$20,IF(מרכז!A455&lt;=הלוואות!$E$20,IF(DAY(מרכז!A455)=הלוואות!$F$20,הלוואות!$G$20,0),0),0)+IF(A455&gt;=הלוואות!$D$21,IF(מרכז!A455&lt;=הלוואות!$E$21,IF(DAY(מרכז!A455)=הלוואות!$F$21,הלוואות!$G$21,0),0),0)+IF(A455&gt;=הלוואות!$D$22,IF(מרכז!A455&lt;=הלוואות!$E$22,IF(DAY(מרכז!A455)=הלוואות!$F$22,הלוואות!$G$22,0),0),0)+IF(A455&gt;=הלוואות!$D$23,IF(מרכז!A455&lt;=הלוואות!$E$23,IF(DAY(מרכז!A455)=הלוואות!$F$23,הלוואות!$G$23,0),0),0)+IF(A455&gt;=הלוואות!$D$24,IF(מרכז!A455&lt;=הלוואות!$E$24,IF(DAY(מרכז!A455)=הלוואות!$F$24,הלוואות!$G$24,0),0),0)+IF(A455&gt;=הלוואות!$D$25,IF(מרכז!A455&lt;=הלוואות!$E$25,IF(DAY(מרכז!A455)=הלוואות!$F$25,הלוואות!$G$25,0),0),0)+IF(A455&gt;=הלוואות!$D$26,IF(מרכז!A455&lt;=הלוואות!$E$26,IF(DAY(מרכז!A455)=הלוואות!$F$26,הלוואות!$G$26,0),0),0)+IF(A455&gt;=הלוואות!$D$27,IF(מרכז!A455&lt;=הלוואות!$E$27,IF(DAY(מרכז!A455)=הלוואות!$F$27,הלוואות!$G$27,0),0),0)+IF(A455&gt;=הלוואות!$D$28,IF(מרכז!A455&lt;=הלוואות!$E$28,IF(DAY(מרכז!A455)=הלוואות!$F$28,הלוואות!$G$28,0),0),0)+IF(A455&gt;=הלוואות!$D$29,IF(מרכז!A455&lt;=הלוואות!$E$29,IF(DAY(מרכז!A455)=הלוואות!$F$29,הלוואות!$G$29,0),0),0)+IF(A455&gt;=הלוואות!$D$30,IF(מרכז!A455&lt;=הלוואות!$E$30,IF(DAY(מרכז!A455)=הלוואות!$F$30,הלוואות!$G$30,0),0),0)+IF(A455&gt;=הלוואות!$D$31,IF(מרכז!A455&lt;=הלוואות!$E$31,IF(DAY(מרכז!A455)=הלוואות!$F$31,הלוואות!$G$31,0),0),0)+IF(A455&gt;=הלוואות!$D$32,IF(מרכז!A455&lt;=הלוואות!$E$32,IF(DAY(מרכז!A455)=הלוואות!$F$32,הלוואות!$G$32,0),0),0)+IF(A455&gt;=הלוואות!$D$33,IF(מרכז!A455&lt;=הלוואות!$E$33,IF(DAY(מרכז!A455)=הלוואות!$F$33,הלוואות!$G$33,0),0),0)+IF(A455&gt;=הלוואות!$D$34,IF(מרכז!A455&lt;=הלוואות!$E$34,IF(DAY(מרכז!A455)=הלוואות!$F$34,הלוואות!$G$34,0),0),0)</f>
        <v>0</v>
      </c>
      <c r="E455" s="93">
        <f>SUMIF(הלוואות!$D$46:$D$65,מרכז!A455,הלוואות!$E$46:$E$65)</f>
        <v>0</v>
      </c>
      <c r="F455" s="93">
        <f>SUMIF(נכנסים!$A$5:$A$5890,מרכז!A455,נכנסים!$B$5:$B$5890)</f>
        <v>0</v>
      </c>
      <c r="G455" s="94"/>
      <c r="H455" s="94"/>
      <c r="I455" s="94"/>
      <c r="J455" s="99">
        <f t="shared" si="7"/>
        <v>50000</v>
      </c>
    </row>
    <row r="456" spans="1:10">
      <c r="A456" s="153">
        <v>46109</v>
      </c>
      <c r="B456" s="93">
        <f>SUMIF(יוצאים!$A$5:$A$5835,מרכז!A456,יוצאים!$D$5:$D$5835)</f>
        <v>0</v>
      </c>
      <c r="C456" s="93">
        <f>HLOOKUP(DAY($A456),'טב.הו"ק'!$G$4:$AK$162,'טב.הו"ק'!$A$162+2,FALSE)</f>
        <v>0</v>
      </c>
      <c r="D456" s="93">
        <f>IF(A456&gt;=הלוואות!$D$5,IF(מרכז!A456&lt;=הלוואות!$E$5,IF(DAY(מרכז!A456)=הלוואות!$F$5,הלוואות!$G$5,0),0),0)+IF(A456&gt;=הלוואות!$D$6,IF(מרכז!A456&lt;=הלוואות!$E$6,IF(DAY(מרכז!A456)=הלוואות!$F$6,הלוואות!$G$6,0),0),0)+IF(A456&gt;=הלוואות!$D$7,IF(מרכז!A456&lt;=הלוואות!$E$7,IF(DAY(מרכז!A456)=הלוואות!$F$7,הלוואות!$G$7,0),0),0)+IF(A456&gt;=הלוואות!$D$8,IF(מרכז!A456&lt;=הלוואות!$E$8,IF(DAY(מרכז!A456)=הלוואות!$F$8,הלוואות!$G$8,0),0),0)+IF(A456&gt;=הלוואות!$D$9,IF(מרכז!A456&lt;=הלוואות!$E$9,IF(DAY(מרכז!A456)=הלוואות!$F$9,הלוואות!$G$9,0),0),0)+IF(A456&gt;=הלוואות!$D$10,IF(מרכז!A456&lt;=הלוואות!$E$10,IF(DAY(מרכז!A456)=הלוואות!$F$10,הלוואות!$G$10,0),0),0)+IF(A456&gt;=הלוואות!$D$11,IF(מרכז!A456&lt;=הלוואות!$E$11,IF(DAY(מרכז!A456)=הלוואות!$F$11,הלוואות!$G$11,0),0),0)+IF(A456&gt;=הלוואות!$D$12,IF(מרכז!A456&lt;=הלוואות!$E$12,IF(DAY(מרכז!A456)=הלוואות!$F$12,הלוואות!$G$12,0),0),0)+IF(A456&gt;=הלוואות!$D$13,IF(מרכז!A456&lt;=הלוואות!$E$13,IF(DAY(מרכז!A456)=הלוואות!$F$13,הלוואות!$G$13,0),0),0)+IF(A456&gt;=הלוואות!$D$14,IF(מרכז!A456&lt;=הלוואות!$E$14,IF(DAY(מרכז!A456)=הלוואות!$F$14,הלוואות!$G$14,0),0),0)+IF(A456&gt;=הלוואות!$D$15,IF(מרכז!A456&lt;=הלוואות!$E$15,IF(DAY(מרכז!A456)=הלוואות!$F$15,הלוואות!$G$15,0),0),0)+IF(A456&gt;=הלוואות!$D$16,IF(מרכז!A456&lt;=הלוואות!$E$16,IF(DAY(מרכז!A456)=הלוואות!$F$16,הלוואות!$G$16,0),0),0)+IF(A456&gt;=הלוואות!$D$17,IF(מרכז!A456&lt;=הלוואות!$E$17,IF(DAY(מרכז!A456)=הלוואות!$F$17,הלוואות!$G$17,0),0),0)+IF(A456&gt;=הלוואות!$D$18,IF(מרכז!A456&lt;=הלוואות!$E$18,IF(DAY(מרכז!A456)=הלוואות!$F$18,הלוואות!$G$18,0),0),0)+IF(A456&gt;=הלוואות!$D$19,IF(מרכז!A456&lt;=הלוואות!$E$19,IF(DAY(מרכז!A456)=הלוואות!$F$19,הלוואות!$G$19,0),0),0)+IF(A456&gt;=הלוואות!$D$20,IF(מרכז!A456&lt;=הלוואות!$E$20,IF(DAY(מרכז!A456)=הלוואות!$F$20,הלוואות!$G$20,0),0),0)+IF(A456&gt;=הלוואות!$D$21,IF(מרכז!A456&lt;=הלוואות!$E$21,IF(DAY(מרכז!A456)=הלוואות!$F$21,הלוואות!$G$21,0),0),0)+IF(A456&gt;=הלוואות!$D$22,IF(מרכז!A456&lt;=הלוואות!$E$22,IF(DAY(מרכז!A456)=הלוואות!$F$22,הלוואות!$G$22,0),0),0)+IF(A456&gt;=הלוואות!$D$23,IF(מרכז!A456&lt;=הלוואות!$E$23,IF(DAY(מרכז!A456)=הלוואות!$F$23,הלוואות!$G$23,0),0),0)+IF(A456&gt;=הלוואות!$D$24,IF(מרכז!A456&lt;=הלוואות!$E$24,IF(DAY(מרכז!A456)=הלוואות!$F$24,הלוואות!$G$24,0),0),0)+IF(A456&gt;=הלוואות!$D$25,IF(מרכז!A456&lt;=הלוואות!$E$25,IF(DAY(מרכז!A456)=הלוואות!$F$25,הלוואות!$G$25,0),0),0)+IF(A456&gt;=הלוואות!$D$26,IF(מרכז!A456&lt;=הלוואות!$E$26,IF(DAY(מרכז!A456)=הלוואות!$F$26,הלוואות!$G$26,0),0),0)+IF(A456&gt;=הלוואות!$D$27,IF(מרכז!A456&lt;=הלוואות!$E$27,IF(DAY(מרכז!A456)=הלוואות!$F$27,הלוואות!$G$27,0),0),0)+IF(A456&gt;=הלוואות!$D$28,IF(מרכז!A456&lt;=הלוואות!$E$28,IF(DAY(מרכז!A456)=הלוואות!$F$28,הלוואות!$G$28,0),0),0)+IF(A456&gt;=הלוואות!$D$29,IF(מרכז!A456&lt;=הלוואות!$E$29,IF(DAY(מרכז!A456)=הלוואות!$F$29,הלוואות!$G$29,0),0),0)+IF(A456&gt;=הלוואות!$D$30,IF(מרכז!A456&lt;=הלוואות!$E$30,IF(DAY(מרכז!A456)=הלוואות!$F$30,הלוואות!$G$30,0),0),0)+IF(A456&gt;=הלוואות!$D$31,IF(מרכז!A456&lt;=הלוואות!$E$31,IF(DAY(מרכז!A456)=הלוואות!$F$31,הלוואות!$G$31,0),0),0)+IF(A456&gt;=הלוואות!$D$32,IF(מרכז!A456&lt;=הלוואות!$E$32,IF(DAY(מרכז!A456)=הלוואות!$F$32,הלוואות!$G$32,0),0),0)+IF(A456&gt;=הלוואות!$D$33,IF(מרכז!A456&lt;=הלוואות!$E$33,IF(DAY(מרכז!A456)=הלוואות!$F$33,הלוואות!$G$33,0),0),0)+IF(A456&gt;=הלוואות!$D$34,IF(מרכז!A456&lt;=הלוואות!$E$34,IF(DAY(מרכז!A456)=הלוואות!$F$34,הלוואות!$G$34,0),0),0)</f>
        <v>0</v>
      </c>
      <c r="E456" s="93">
        <f>SUMIF(הלוואות!$D$46:$D$65,מרכז!A456,הלוואות!$E$46:$E$65)</f>
        <v>0</v>
      </c>
      <c r="F456" s="93">
        <f>SUMIF(נכנסים!$A$5:$A$5890,מרכז!A456,נכנסים!$B$5:$B$5890)</f>
        <v>0</v>
      </c>
      <c r="G456" s="94"/>
      <c r="H456" s="94"/>
      <c r="I456" s="94"/>
      <c r="J456" s="99">
        <f t="shared" si="7"/>
        <v>50000</v>
      </c>
    </row>
    <row r="457" spans="1:10">
      <c r="A457" s="153">
        <v>46110</v>
      </c>
      <c r="B457" s="93">
        <f>SUMIF(יוצאים!$A$5:$A$5835,מרכז!A457,יוצאים!$D$5:$D$5835)</f>
        <v>0</v>
      </c>
      <c r="C457" s="93">
        <f>HLOOKUP(DAY($A457),'טב.הו"ק'!$G$4:$AK$162,'טב.הו"ק'!$A$162+2,FALSE)</f>
        <v>0</v>
      </c>
      <c r="D457" s="93">
        <f>IF(A457&gt;=הלוואות!$D$5,IF(מרכז!A457&lt;=הלוואות!$E$5,IF(DAY(מרכז!A457)=הלוואות!$F$5,הלוואות!$G$5,0),0),0)+IF(A457&gt;=הלוואות!$D$6,IF(מרכז!A457&lt;=הלוואות!$E$6,IF(DAY(מרכז!A457)=הלוואות!$F$6,הלוואות!$G$6,0),0),0)+IF(A457&gt;=הלוואות!$D$7,IF(מרכז!A457&lt;=הלוואות!$E$7,IF(DAY(מרכז!A457)=הלוואות!$F$7,הלוואות!$G$7,0),0),0)+IF(A457&gt;=הלוואות!$D$8,IF(מרכז!A457&lt;=הלוואות!$E$8,IF(DAY(מרכז!A457)=הלוואות!$F$8,הלוואות!$G$8,0),0),0)+IF(A457&gt;=הלוואות!$D$9,IF(מרכז!A457&lt;=הלוואות!$E$9,IF(DAY(מרכז!A457)=הלוואות!$F$9,הלוואות!$G$9,0),0),0)+IF(A457&gt;=הלוואות!$D$10,IF(מרכז!A457&lt;=הלוואות!$E$10,IF(DAY(מרכז!A457)=הלוואות!$F$10,הלוואות!$G$10,0),0),0)+IF(A457&gt;=הלוואות!$D$11,IF(מרכז!A457&lt;=הלוואות!$E$11,IF(DAY(מרכז!A457)=הלוואות!$F$11,הלוואות!$G$11,0),0),0)+IF(A457&gt;=הלוואות!$D$12,IF(מרכז!A457&lt;=הלוואות!$E$12,IF(DAY(מרכז!A457)=הלוואות!$F$12,הלוואות!$G$12,0),0),0)+IF(A457&gt;=הלוואות!$D$13,IF(מרכז!A457&lt;=הלוואות!$E$13,IF(DAY(מרכז!A457)=הלוואות!$F$13,הלוואות!$G$13,0),0),0)+IF(A457&gt;=הלוואות!$D$14,IF(מרכז!A457&lt;=הלוואות!$E$14,IF(DAY(מרכז!A457)=הלוואות!$F$14,הלוואות!$G$14,0),0),0)+IF(A457&gt;=הלוואות!$D$15,IF(מרכז!A457&lt;=הלוואות!$E$15,IF(DAY(מרכז!A457)=הלוואות!$F$15,הלוואות!$G$15,0),0),0)+IF(A457&gt;=הלוואות!$D$16,IF(מרכז!A457&lt;=הלוואות!$E$16,IF(DAY(מרכז!A457)=הלוואות!$F$16,הלוואות!$G$16,0),0),0)+IF(A457&gt;=הלוואות!$D$17,IF(מרכז!A457&lt;=הלוואות!$E$17,IF(DAY(מרכז!A457)=הלוואות!$F$17,הלוואות!$G$17,0),0),0)+IF(A457&gt;=הלוואות!$D$18,IF(מרכז!A457&lt;=הלוואות!$E$18,IF(DAY(מרכז!A457)=הלוואות!$F$18,הלוואות!$G$18,0),0),0)+IF(A457&gt;=הלוואות!$D$19,IF(מרכז!A457&lt;=הלוואות!$E$19,IF(DAY(מרכז!A457)=הלוואות!$F$19,הלוואות!$G$19,0),0),0)+IF(A457&gt;=הלוואות!$D$20,IF(מרכז!A457&lt;=הלוואות!$E$20,IF(DAY(מרכז!A457)=הלוואות!$F$20,הלוואות!$G$20,0),0),0)+IF(A457&gt;=הלוואות!$D$21,IF(מרכז!A457&lt;=הלוואות!$E$21,IF(DAY(מרכז!A457)=הלוואות!$F$21,הלוואות!$G$21,0),0),0)+IF(A457&gt;=הלוואות!$D$22,IF(מרכז!A457&lt;=הלוואות!$E$22,IF(DAY(מרכז!A457)=הלוואות!$F$22,הלוואות!$G$22,0),0),0)+IF(A457&gt;=הלוואות!$D$23,IF(מרכז!A457&lt;=הלוואות!$E$23,IF(DAY(מרכז!A457)=הלוואות!$F$23,הלוואות!$G$23,0),0),0)+IF(A457&gt;=הלוואות!$D$24,IF(מרכז!A457&lt;=הלוואות!$E$24,IF(DAY(מרכז!A457)=הלוואות!$F$24,הלוואות!$G$24,0),0),0)+IF(A457&gt;=הלוואות!$D$25,IF(מרכז!A457&lt;=הלוואות!$E$25,IF(DAY(מרכז!A457)=הלוואות!$F$25,הלוואות!$G$25,0),0),0)+IF(A457&gt;=הלוואות!$D$26,IF(מרכז!A457&lt;=הלוואות!$E$26,IF(DAY(מרכז!A457)=הלוואות!$F$26,הלוואות!$G$26,0),0),0)+IF(A457&gt;=הלוואות!$D$27,IF(מרכז!A457&lt;=הלוואות!$E$27,IF(DAY(מרכז!A457)=הלוואות!$F$27,הלוואות!$G$27,0),0),0)+IF(A457&gt;=הלוואות!$D$28,IF(מרכז!A457&lt;=הלוואות!$E$28,IF(DAY(מרכז!A457)=הלוואות!$F$28,הלוואות!$G$28,0),0),0)+IF(A457&gt;=הלוואות!$D$29,IF(מרכז!A457&lt;=הלוואות!$E$29,IF(DAY(מרכז!A457)=הלוואות!$F$29,הלוואות!$G$29,0),0),0)+IF(A457&gt;=הלוואות!$D$30,IF(מרכז!A457&lt;=הלוואות!$E$30,IF(DAY(מרכז!A457)=הלוואות!$F$30,הלוואות!$G$30,0),0),0)+IF(A457&gt;=הלוואות!$D$31,IF(מרכז!A457&lt;=הלוואות!$E$31,IF(DAY(מרכז!A457)=הלוואות!$F$31,הלוואות!$G$31,0),0),0)+IF(A457&gt;=הלוואות!$D$32,IF(מרכז!A457&lt;=הלוואות!$E$32,IF(DAY(מרכז!A457)=הלוואות!$F$32,הלוואות!$G$32,0),0),0)+IF(A457&gt;=הלוואות!$D$33,IF(מרכז!A457&lt;=הלוואות!$E$33,IF(DAY(מרכז!A457)=הלוואות!$F$33,הלוואות!$G$33,0),0),0)+IF(A457&gt;=הלוואות!$D$34,IF(מרכז!A457&lt;=הלוואות!$E$34,IF(DAY(מרכז!A457)=הלוואות!$F$34,הלוואות!$G$34,0),0),0)</f>
        <v>0</v>
      </c>
      <c r="E457" s="93">
        <f>SUMIF(הלוואות!$D$46:$D$65,מרכז!A457,הלוואות!$E$46:$E$65)</f>
        <v>0</v>
      </c>
      <c r="F457" s="93">
        <f>SUMIF(נכנסים!$A$5:$A$5890,מרכז!A457,נכנסים!$B$5:$B$5890)</f>
        <v>0</v>
      </c>
      <c r="G457" s="94"/>
      <c r="H457" s="94"/>
      <c r="I457" s="94"/>
      <c r="J457" s="99">
        <f t="shared" si="7"/>
        <v>50000</v>
      </c>
    </row>
    <row r="458" spans="1:10">
      <c r="A458" s="153">
        <v>46111</v>
      </c>
      <c r="B458" s="93">
        <f>SUMIF(יוצאים!$A$5:$A$5835,מרכז!A458,יוצאים!$D$5:$D$5835)</f>
        <v>0</v>
      </c>
      <c r="C458" s="93">
        <f>HLOOKUP(DAY($A458),'טב.הו"ק'!$G$4:$AK$162,'טב.הו"ק'!$A$162+2,FALSE)</f>
        <v>0</v>
      </c>
      <c r="D458" s="93">
        <f>IF(A458&gt;=הלוואות!$D$5,IF(מרכז!A458&lt;=הלוואות!$E$5,IF(DAY(מרכז!A458)=הלוואות!$F$5,הלוואות!$G$5,0),0),0)+IF(A458&gt;=הלוואות!$D$6,IF(מרכז!A458&lt;=הלוואות!$E$6,IF(DAY(מרכז!A458)=הלוואות!$F$6,הלוואות!$G$6,0),0),0)+IF(A458&gt;=הלוואות!$D$7,IF(מרכז!A458&lt;=הלוואות!$E$7,IF(DAY(מרכז!A458)=הלוואות!$F$7,הלוואות!$G$7,0),0),0)+IF(A458&gt;=הלוואות!$D$8,IF(מרכז!A458&lt;=הלוואות!$E$8,IF(DAY(מרכז!A458)=הלוואות!$F$8,הלוואות!$G$8,0),0),0)+IF(A458&gt;=הלוואות!$D$9,IF(מרכז!A458&lt;=הלוואות!$E$9,IF(DAY(מרכז!A458)=הלוואות!$F$9,הלוואות!$G$9,0),0),0)+IF(A458&gt;=הלוואות!$D$10,IF(מרכז!A458&lt;=הלוואות!$E$10,IF(DAY(מרכז!A458)=הלוואות!$F$10,הלוואות!$G$10,0),0),0)+IF(A458&gt;=הלוואות!$D$11,IF(מרכז!A458&lt;=הלוואות!$E$11,IF(DAY(מרכז!A458)=הלוואות!$F$11,הלוואות!$G$11,0),0),0)+IF(A458&gt;=הלוואות!$D$12,IF(מרכז!A458&lt;=הלוואות!$E$12,IF(DAY(מרכז!A458)=הלוואות!$F$12,הלוואות!$G$12,0),0),0)+IF(A458&gt;=הלוואות!$D$13,IF(מרכז!A458&lt;=הלוואות!$E$13,IF(DAY(מרכז!A458)=הלוואות!$F$13,הלוואות!$G$13,0),0),0)+IF(A458&gt;=הלוואות!$D$14,IF(מרכז!A458&lt;=הלוואות!$E$14,IF(DAY(מרכז!A458)=הלוואות!$F$14,הלוואות!$G$14,0),0),0)+IF(A458&gt;=הלוואות!$D$15,IF(מרכז!A458&lt;=הלוואות!$E$15,IF(DAY(מרכז!A458)=הלוואות!$F$15,הלוואות!$G$15,0),0),0)+IF(A458&gt;=הלוואות!$D$16,IF(מרכז!A458&lt;=הלוואות!$E$16,IF(DAY(מרכז!A458)=הלוואות!$F$16,הלוואות!$G$16,0),0),0)+IF(A458&gt;=הלוואות!$D$17,IF(מרכז!A458&lt;=הלוואות!$E$17,IF(DAY(מרכז!A458)=הלוואות!$F$17,הלוואות!$G$17,0),0),0)+IF(A458&gt;=הלוואות!$D$18,IF(מרכז!A458&lt;=הלוואות!$E$18,IF(DAY(מרכז!A458)=הלוואות!$F$18,הלוואות!$G$18,0),0),0)+IF(A458&gt;=הלוואות!$D$19,IF(מרכז!A458&lt;=הלוואות!$E$19,IF(DAY(מרכז!A458)=הלוואות!$F$19,הלוואות!$G$19,0),0),0)+IF(A458&gt;=הלוואות!$D$20,IF(מרכז!A458&lt;=הלוואות!$E$20,IF(DAY(מרכז!A458)=הלוואות!$F$20,הלוואות!$G$20,0),0),0)+IF(A458&gt;=הלוואות!$D$21,IF(מרכז!A458&lt;=הלוואות!$E$21,IF(DAY(מרכז!A458)=הלוואות!$F$21,הלוואות!$G$21,0),0),0)+IF(A458&gt;=הלוואות!$D$22,IF(מרכז!A458&lt;=הלוואות!$E$22,IF(DAY(מרכז!A458)=הלוואות!$F$22,הלוואות!$G$22,0),0),0)+IF(A458&gt;=הלוואות!$D$23,IF(מרכז!A458&lt;=הלוואות!$E$23,IF(DAY(מרכז!A458)=הלוואות!$F$23,הלוואות!$G$23,0),0),0)+IF(A458&gt;=הלוואות!$D$24,IF(מרכז!A458&lt;=הלוואות!$E$24,IF(DAY(מרכז!A458)=הלוואות!$F$24,הלוואות!$G$24,0),0),0)+IF(A458&gt;=הלוואות!$D$25,IF(מרכז!A458&lt;=הלוואות!$E$25,IF(DAY(מרכז!A458)=הלוואות!$F$25,הלוואות!$G$25,0),0),0)+IF(A458&gt;=הלוואות!$D$26,IF(מרכז!A458&lt;=הלוואות!$E$26,IF(DAY(מרכז!A458)=הלוואות!$F$26,הלוואות!$G$26,0),0),0)+IF(A458&gt;=הלוואות!$D$27,IF(מרכז!A458&lt;=הלוואות!$E$27,IF(DAY(מרכז!A458)=הלוואות!$F$27,הלוואות!$G$27,0),0),0)+IF(A458&gt;=הלוואות!$D$28,IF(מרכז!A458&lt;=הלוואות!$E$28,IF(DAY(מרכז!A458)=הלוואות!$F$28,הלוואות!$G$28,0),0),0)+IF(A458&gt;=הלוואות!$D$29,IF(מרכז!A458&lt;=הלוואות!$E$29,IF(DAY(מרכז!A458)=הלוואות!$F$29,הלוואות!$G$29,0),0),0)+IF(A458&gt;=הלוואות!$D$30,IF(מרכז!A458&lt;=הלוואות!$E$30,IF(DAY(מרכז!A458)=הלוואות!$F$30,הלוואות!$G$30,0),0),0)+IF(A458&gt;=הלוואות!$D$31,IF(מרכז!A458&lt;=הלוואות!$E$31,IF(DAY(מרכז!A458)=הלוואות!$F$31,הלוואות!$G$31,0),0),0)+IF(A458&gt;=הלוואות!$D$32,IF(מרכז!A458&lt;=הלוואות!$E$32,IF(DAY(מרכז!A458)=הלוואות!$F$32,הלוואות!$G$32,0),0),0)+IF(A458&gt;=הלוואות!$D$33,IF(מרכז!A458&lt;=הלוואות!$E$33,IF(DAY(מרכז!A458)=הלוואות!$F$33,הלוואות!$G$33,0),0),0)+IF(A458&gt;=הלוואות!$D$34,IF(מרכז!A458&lt;=הלוואות!$E$34,IF(DAY(מרכז!A458)=הלוואות!$F$34,הלוואות!$G$34,0),0),0)</f>
        <v>0</v>
      </c>
      <c r="E458" s="93">
        <f>SUMIF(הלוואות!$D$46:$D$65,מרכז!A458,הלוואות!$E$46:$E$65)</f>
        <v>0</v>
      </c>
      <c r="F458" s="93">
        <f>SUMIF(נכנסים!$A$5:$A$5890,מרכז!A458,נכנסים!$B$5:$B$5890)</f>
        <v>0</v>
      </c>
      <c r="G458" s="94"/>
      <c r="H458" s="94"/>
      <c r="I458" s="94"/>
      <c r="J458" s="99">
        <f t="shared" si="7"/>
        <v>50000</v>
      </c>
    </row>
    <row r="459" spans="1:10">
      <c r="A459" s="153">
        <v>46112</v>
      </c>
      <c r="B459" s="93">
        <f>SUMIF(יוצאים!$A$5:$A$5835,מרכז!A459,יוצאים!$D$5:$D$5835)</f>
        <v>0</v>
      </c>
      <c r="C459" s="93">
        <f>HLOOKUP(DAY($A459),'טב.הו"ק'!$G$4:$AK$162,'טב.הו"ק'!$A$162+2,FALSE)</f>
        <v>0</v>
      </c>
      <c r="D459" s="93">
        <f>IF(A459&gt;=הלוואות!$D$5,IF(מרכז!A459&lt;=הלוואות!$E$5,IF(DAY(מרכז!A459)=הלוואות!$F$5,הלוואות!$G$5,0),0),0)+IF(A459&gt;=הלוואות!$D$6,IF(מרכז!A459&lt;=הלוואות!$E$6,IF(DAY(מרכז!A459)=הלוואות!$F$6,הלוואות!$G$6,0),0),0)+IF(A459&gt;=הלוואות!$D$7,IF(מרכז!A459&lt;=הלוואות!$E$7,IF(DAY(מרכז!A459)=הלוואות!$F$7,הלוואות!$G$7,0),0),0)+IF(A459&gt;=הלוואות!$D$8,IF(מרכז!A459&lt;=הלוואות!$E$8,IF(DAY(מרכז!A459)=הלוואות!$F$8,הלוואות!$G$8,0),0),0)+IF(A459&gt;=הלוואות!$D$9,IF(מרכז!A459&lt;=הלוואות!$E$9,IF(DAY(מרכז!A459)=הלוואות!$F$9,הלוואות!$G$9,0),0),0)+IF(A459&gt;=הלוואות!$D$10,IF(מרכז!A459&lt;=הלוואות!$E$10,IF(DAY(מרכז!A459)=הלוואות!$F$10,הלוואות!$G$10,0),0),0)+IF(A459&gt;=הלוואות!$D$11,IF(מרכז!A459&lt;=הלוואות!$E$11,IF(DAY(מרכז!A459)=הלוואות!$F$11,הלוואות!$G$11,0),0),0)+IF(A459&gt;=הלוואות!$D$12,IF(מרכז!A459&lt;=הלוואות!$E$12,IF(DAY(מרכז!A459)=הלוואות!$F$12,הלוואות!$G$12,0),0),0)+IF(A459&gt;=הלוואות!$D$13,IF(מרכז!A459&lt;=הלוואות!$E$13,IF(DAY(מרכז!A459)=הלוואות!$F$13,הלוואות!$G$13,0),0),0)+IF(A459&gt;=הלוואות!$D$14,IF(מרכז!A459&lt;=הלוואות!$E$14,IF(DAY(מרכז!A459)=הלוואות!$F$14,הלוואות!$G$14,0),0),0)+IF(A459&gt;=הלוואות!$D$15,IF(מרכז!A459&lt;=הלוואות!$E$15,IF(DAY(מרכז!A459)=הלוואות!$F$15,הלוואות!$G$15,0),0),0)+IF(A459&gt;=הלוואות!$D$16,IF(מרכז!A459&lt;=הלוואות!$E$16,IF(DAY(מרכז!A459)=הלוואות!$F$16,הלוואות!$G$16,0),0),0)+IF(A459&gt;=הלוואות!$D$17,IF(מרכז!A459&lt;=הלוואות!$E$17,IF(DAY(מרכז!A459)=הלוואות!$F$17,הלוואות!$G$17,0),0),0)+IF(A459&gt;=הלוואות!$D$18,IF(מרכז!A459&lt;=הלוואות!$E$18,IF(DAY(מרכז!A459)=הלוואות!$F$18,הלוואות!$G$18,0),0),0)+IF(A459&gt;=הלוואות!$D$19,IF(מרכז!A459&lt;=הלוואות!$E$19,IF(DAY(מרכז!A459)=הלוואות!$F$19,הלוואות!$G$19,0),0),0)+IF(A459&gt;=הלוואות!$D$20,IF(מרכז!A459&lt;=הלוואות!$E$20,IF(DAY(מרכז!A459)=הלוואות!$F$20,הלוואות!$G$20,0),0),0)+IF(A459&gt;=הלוואות!$D$21,IF(מרכז!A459&lt;=הלוואות!$E$21,IF(DAY(מרכז!A459)=הלוואות!$F$21,הלוואות!$G$21,0),0),0)+IF(A459&gt;=הלוואות!$D$22,IF(מרכז!A459&lt;=הלוואות!$E$22,IF(DAY(מרכז!A459)=הלוואות!$F$22,הלוואות!$G$22,0),0),0)+IF(A459&gt;=הלוואות!$D$23,IF(מרכז!A459&lt;=הלוואות!$E$23,IF(DAY(מרכז!A459)=הלוואות!$F$23,הלוואות!$G$23,0),0),0)+IF(A459&gt;=הלוואות!$D$24,IF(מרכז!A459&lt;=הלוואות!$E$24,IF(DAY(מרכז!A459)=הלוואות!$F$24,הלוואות!$G$24,0),0),0)+IF(A459&gt;=הלוואות!$D$25,IF(מרכז!A459&lt;=הלוואות!$E$25,IF(DAY(מרכז!A459)=הלוואות!$F$25,הלוואות!$G$25,0),0),0)+IF(A459&gt;=הלוואות!$D$26,IF(מרכז!A459&lt;=הלוואות!$E$26,IF(DAY(מרכז!A459)=הלוואות!$F$26,הלוואות!$G$26,0),0),0)+IF(A459&gt;=הלוואות!$D$27,IF(מרכז!A459&lt;=הלוואות!$E$27,IF(DAY(מרכז!A459)=הלוואות!$F$27,הלוואות!$G$27,0),0),0)+IF(A459&gt;=הלוואות!$D$28,IF(מרכז!A459&lt;=הלוואות!$E$28,IF(DAY(מרכז!A459)=הלוואות!$F$28,הלוואות!$G$28,0),0),0)+IF(A459&gt;=הלוואות!$D$29,IF(מרכז!A459&lt;=הלוואות!$E$29,IF(DAY(מרכז!A459)=הלוואות!$F$29,הלוואות!$G$29,0),0),0)+IF(A459&gt;=הלוואות!$D$30,IF(מרכז!A459&lt;=הלוואות!$E$30,IF(DAY(מרכז!A459)=הלוואות!$F$30,הלוואות!$G$30,0),0),0)+IF(A459&gt;=הלוואות!$D$31,IF(מרכז!A459&lt;=הלוואות!$E$31,IF(DAY(מרכז!A459)=הלוואות!$F$31,הלוואות!$G$31,0),0),0)+IF(A459&gt;=הלוואות!$D$32,IF(מרכז!A459&lt;=הלוואות!$E$32,IF(DAY(מרכז!A459)=הלוואות!$F$32,הלוואות!$G$32,0),0),0)+IF(A459&gt;=הלוואות!$D$33,IF(מרכז!A459&lt;=הלוואות!$E$33,IF(DAY(מרכז!A459)=הלוואות!$F$33,הלוואות!$G$33,0),0),0)+IF(A459&gt;=הלוואות!$D$34,IF(מרכז!A459&lt;=הלוואות!$E$34,IF(DAY(מרכז!A459)=הלוואות!$F$34,הלוואות!$G$34,0),0),0)</f>
        <v>0</v>
      </c>
      <c r="E459" s="93">
        <f>SUMIF(הלוואות!$D$46:$D$65,מרכז!A459,הלוואות!$E$46:$E$65)</f>
        <v>0</v>
      </c>
      <c r="F459" s="93">
        <f>SUMIF(נכנסים!$A$5:$A$5890,מרכז!A459,נכנסים!$B$5:$B$5890)</f>
        <v>0</v>
      </c>
      <c r="G459" s="94"/>
      <c r="H459" s="94"/>
      <c r="I459" s="94"/>
      <c r="J459" s="99">
        <f t="shared" si="7"/>
        <v>50000</v>
      </c>
    </row>
    <row r="460" spans="1:10">
      <c r="A460" s="153">
        <v>46113</v>
      </c>
      <c r="B460" s="93">
        <f>SUMIF(יוצאים!$A$5:$A$5835,מרכז!A460,יוצאים!$D$5:$D$5835)</f>
        <v>0</v>
      </c>
      <c r="C460" s="93">
        <f>HLOOKUP(DAY($A460),'טב.הו"ק'!$G$4:$AK$162,'טב.הו"ק'!$A$162+2,FALSE)</f>
        <v>0</v>
      </c>
      <c r="D460" s="93">
        <f>IF(A460&gt;=הלוואות!$D$5,IF(מרכז!A460&lt;=הלוואות!$E$5,IF(DAY(מרכז!A460)=הלוואות!$F$5,הלוואות!$G$5,0),0),0)+IF(A460&gt;=הלוואות!$D$6,IF(מרכז!A460&lt;=הלוואות!$E$6,IF(DAY(מרכז!A460)=הלוואות!$F$6,הלוואות!$G$6,0),0),0)+IF(A460&gt;=הלוואות!$D$7,IF(מרכז!A460&lt;=הלוואות!$E$7,IF(DAY(מרכז!A460)=הלוואות!$F$7,הלוואות!$G$7,0),0),0)+IF(A460&gt;=הלוואות!$D$8,IF(מרכז!A460&lt;=הלוואות!$E$8,IF(DAY(מרכז!A460)=הלוואות!$F$8,הלוואות!$G$8,0),0),0)+IF(A460&gt;=הלוואות!$D$9,IF(מרכז!A460&lt;=הלוואות!$E$9,IF(DAY(מרכז!A460)=הלוואות!$F$9,הלוואות!$G$9,0),0),0)+IF(A460&gt;=הלוואות!$D$10,IF(מרכז!A460&lt;=הלוואות!$E$10,IF(DAY(מרכז!A460)=הלוואות!$F$10,הלוואות!$G$10,0),0),0)+IF(A460&gt;=הלוואות!$D$11,IF(מרכז!A460&lt;=הלוואות!$E$11,IF(DAY(מרכז!A460)=הלוואות!$F$11,הלוואות!$G$11,0),0),0)+IF(A460&gt;=הלוואות!$D$12,IF(מרכז!A460&lt;=הלוואות!$E$12,IF(DAY(מרכז!A460)=הלוואות!$F$12,הלוואות!$G$12,0),0),0)+IF(A460&gt;=הלוואות!$D$13,IF(מרכז!A460&lt;=הלוואות!$E$13,IF(DAY(מרכז!A460)=הלוואות!$F$13,הלוואות!$G$13,0),0),0)+IF(A460&gt;=הלוואות!$D$14,IF(מרכז!A460&lt;=הלוואות!$E$14,IF(DAY(מרכז!A460)=הלוואות!$F$14,הלוואות!$G$14,0),0),0)+IF(A460&gt;=הלוואות!$D$15,IF(מרכז!A460&lt;=הלוואות!$E$15,IF(DAY(מרכז!A460)=הלוואות!$F$15,הלוואות!$G$15,0),0),0)+IF(A460&gt;=הלוואות!$D$16,IF(מרכז!A460&lt;=הלוואות!$E$16,IF(DAY(מרכז!A460)=הלוואות!$F$16,הלוואות!$G$16,0),0),0)+IF(A460&gt;=הלוואות!$D$17,IF(מרכז!A460&lt;=הלוואות!$E$17,IF(DAY(מרכז!A460)=הלוואות!$F$17,הלוואות!$G$17,0),0),0)+IF(A460&gt;=הלוואות!$D$18,IF(מרכז!A460&lt;=הלוואות!$E$18,IF(DAY(מרכז!A460)=הלוואות!$F$18,הלוואות!$G$18,0),0),0)+IF(A460&gt;=הלוואות!$D$19,IF(מרכז!A460&lt;=הלוואות!$E$19,IF(DAY(מרכז!A460)=הלוואות!$F$19,הלוואות!$G$19,0),0),0)+IF(A460&gt;=הלוואות!$D$20,IF(מרכז!A460&lt;=הלוואות!$E$20,IF(DAY(מרכז!A460)=הלוואות!$F$20,הלוואות!$G$20,0),0),0)+IF(A460&gt;=הלוואות!$D$21,IF(מרכז!A460&lt;=הלוואות!$E$21,IF(DAY(מרכז!A460)=הלוואות!$F$21,הלוואות!$G$21,0),0),0)+IF(A460&gt;=הלוואות!$D$22,IF(מרכז!A460&lt;=הלוואות!$E$22,IF(DAY(מרכז!A460)=הלוואות!$F$22,הלוואות!$G$22,0),0),0)+IF(A460&gt;=הלוואות!$D$23,IF(מרכז!A460&lt;=הלוואות!$E$23,IF(DAY(מרכז!A460)=הלוואות!$F$23,הלוואות!$G$23,0),0),0)+IF(A460&gt;=הלוואות!$D$24,IF(מרכז!A460&lt;=הלוואות!$E$24,IF(DAY(מרכז!A460)=הלוואות!$F$24,הלוואות!$G$24,0),0),0)+IF(A460&gt;=הלוואות!$D$25,IF(מרכז!A460&lt;=הלוואות!$E$25,IF(DAY(מרכז!A460)=הלוואות!$F$25,הלוואות!$G$25,0),0),0)+IF(A460&gt;=הלוואות!$D$26,IF(מרכז!A460&lt;=הלוואות!$E$26,IF(DAY(מרכז!A460)=הלוואות!$F$26,הלוואות!$G$26,0),0),0)+IF(A460&gt;=הלוואות!$D$27,IF(מרכז!A460&lt;=הלוואות!$E$27,IF(DAY(מרכז!A460)=הלוואות!$F$27,הלוואות!$G$27,0),0),0)+IF(A460&gt;=הלוואות!$D$28,IF(מרכז!A460&lt;=הלוואות!$E$28,IF(DAY(מרכז!A460)=הלוואות!$F$28,הלוואות!$G$28,0),0),0)+IF(A460&gt;=הלוואות!$D$29,IF(מרכז!A460&lt;=הלוואות!$E$29,IF(DAY(מרכז!A460)=הלוואות!$F$29,הלוואות!$G$29,0),0),0)+IF(A460&gt;=הלוואות!$D$30,IF(מרכז!A460&lt;=הלוואות!$E$30,IF(DAY(מרכז!A460)=הלוואות!$F$30,הלוואות!$G$30,0),0),0)+IF(A460&gt;=הלוואות!$D$31,IF(מרכז!A460&lt;=הלוואות!$E$31,IF(DAY(מרכז!A460)=הלוואות!$F$31,הלוואות!$G$31,0),0),0)+IF(A460&gt;=הלוואות!$D$32,IF(מרכז!A460&lt;=הלוואות!$E$32,IF(DAY(מרכז!A460)=הלוואות!$F$32,הלוואות!$G$32,0),0),0)+IF(A460&gt;=הלוואות!$D$33,IF(מרכז!A460&lt;=הלוואות!$E$33,IF(DAY(מרכז!A460)=הלוואות!$F$33,הלוואות!$G$33,0),0),0)+IF(A460&gt;=הלוואות!$D$34,IF(מרכז!A460&lt;=הלוואות!$E$34,IF(DAY(מרכז!A460)=הלוואות!$F$34,הלוואות!$G$34,0),0),0)</f>
        <v>0</v>
      </c>
      <c r="E460" s="93">
        <f>SUMIF(הלוואות!$D$46:$D$65,מרכז!A460,הלוואות!$E$46:$E$65)</f>
        <v>0</v>
      </c>
      <c r="F460" s="93">
        <f>SUMIF(נכנסים!$A$5:$A$5890,מרכז!A460,נכנסים!$B$5:$B$5890)</f>
        <v>0</v>
      </c>
      <c r="G460" s="94"/>
      <c r="H460" s="94"/>
      <c r="I460" s="94"/>
      <c r="J460" s="99">
        <f t="shared" si="7"/>
        <v>50000</v>
      </c>
    </row>
    <row r="461" spans="1:10">
      <c r="A461" s="153">
        <v>46114</v>
      </c>
      <c r="B461" s="93">
        <f>SUMIF(יוצאים!$A$5:$A$5835,מרכז!A461,יוצאים!$D$5:$D$5835)</f>
        <v>0</v>
      </c>
      <c r="C461" s="93">
        <f>HLOOKUP(DAY($A461),'טב.הו"ק'!$G$4:$AK$162,'טב.הו"ק'!$A$162+2,FALSE)</f>
        <v>0</v>
      </c>
      <c r="D461" s="93">
        <f>IF(A461&gt;=הלוואות!$D$5,IF(מרכז!A461&lt;=הלוואות!$E$5,IF(DAY(מרכז!A461)=הלוואות!$F$5,הלוואות!$G$5,0),0),0)+IF(A461&gt;=הלוואות!$D$6,IF(מרכז!A461&lt;=הלוואות!$E$6,IF(DAY(מרכז!A461)=הלוואות!$F$6,הלוואות!$G$6,0),0),0)+IF(A461&gt;=הלוואות!$D$7,IF(מרכז!A461&lt;=הלוואות!$E$7,IF(DAY(מרכז!A461)=הלוואות!$F$7,הלוואות!$G$7,0),0),0)+IF(A461&gt;=הלוואות!$D$8,IF(מרכז!A461&lt;=הלוואות!$E$8,IF(DAY(מרכז!A461)=הלוואות!$F$8,הלוואות!$G$8,0),0),0)+IF(A461&gt;=הלוואות!$D$9,IF(מרכז!A461&lt;=הלוואות!$E$9,IF(DAY(מרכז!A461)=הלוואות!$F$9,הלוואות!$G$9,0),0),0)+IF(A461&gt;=הלוואות!$D$10,IF(מרכז!A461&lt;=הלוואות!$E$10,IF(DAY(מרכז!A461)=הלוואות!$F$10,הלוואות!$G$10,0),0),0)+IF(A461&gt;=הלוואות!$D$11,IF(מרכז!A461&lt;=הלוואות!$E$11,IF(DAY(מרכז!A461)=הלוואות!$F$11,הלוואות!$G$11,0),0),0)+IF(A461&gt;=הלוואות!$D$12,IF(מרכז!A461&lt;=הלוואות!$E$12,IF(DAY(מרכז!A461)=הלוואות!$F$12,הלוואות!$G$12,0),0),0)+IF(A461&gt;=הלוואות!$D$13,IF(מרכז!A461&lt;=הלוואות!$E$13,IF(DAY(מרכז!A461)=הלוואות!$F$13,הלוואות!$G$13,0),0),0)+IF(A461&gt;=הלוואות!$D$14,IF(מרכז!A461&lt;=הלוואות!$E$14,IF(DAY(מרכז!A461)=הלוואות!$F$14,הלוואות!$G$14,0),0),0)+IF(A461&gt;=הלוואות!$D$15,IF(מרכז!A461&lt;=הלוואות!$E$15,IF(DAY(מרכז!A461)=הלוואות!$F$15,הלוואות!$G$15,0),0),0)+IF(A461&gt;=הלוואות!$D$16,IF(מרכז!A461&lt;=הלוואות!$E$16,IF(DAY(מרכז!A461)=הלוואות!$F$16,הלוואות!$G$16,0),0),0)+IF(A461&gt;=הלוואות!$D$17,IF(מרכז!A461&lt;=הלוואות!$E$17,IF(DAY(מרכז!A461)=הלוואות!$F$17,הלוואות!$G$17,0),0),0)+IF(A461&gt;=הלוואות!$D$18,IF(מרכז!A461&lt;=הלוואות!$E$18,IF(DAY(מרכז!A461)=הלוואות!$F$18,הלוואות!$G$18,0),0),0)+IF(A461&gt;=הלוואות!$D$19,IF(מרכז!A461&lt;=הלוואות!$E$19,IF(DAY(מרכז!A461)=הלוואות!$F$19,הלוואות!$G$19,0),0),0)+IF(A461&gt;=הלוואות!$D$20,IF(מרכז!A461&lt;=הלוואות!$E$20,IF(DAY(מרכז!A461)=הלוואות!$F$20,הלוואות!$G$20,0),0),0)+IF(A461&gt;=הלוואות!$D$21,IF(מרכז!A461&lt;=הלוואות!$E$21,IF(DAY(מרכז!A461)=הלוואות!$F$21,הלוואות!$G$21,0),0),0)+IF(A461&gt;=הלוואות!$D$22,IF(מרכז!A461&lt;=הלוואות!$E$22,IF(DAY(מרכז!A461)=הלוואות!$F$22,הלוואות!$G$22,0),0),0)+IF(A461&gt;=הלוואות!$D$23,IF(מרכז!A461&lt;=הלוואות!$E$23,IF(DAY(מרכז!A461)=הלוואות!$F$23,הלוואות!$G$23,0),0),0)+IF(A461&gt;=הלוואות!$D$24,IF(מרכז!A461&lt;=הלוואות!$E$24,IF(DAY(מרכז!A461)=הלוואות!$F$24,הלוואות!$G$24,0),0),0)+IF(A461&gt;=הלוואות!$D$25,IF(מרכז!A461&lt;=הלוואות!$E$25,IF(DAY(מרכז!A461)=הלוואות!$F$25,הלוואות!$G$25,0),0),0)+IF(A461&gt;=הלוואות!$D$26,IF(מרכז!A461&lt;=הלוואות!$E$26,IF(DAY(מרכז!A461)=הלוואות!$F$26,הלוואות!$G$26,0),0),0)+IF(A461&gt;=הלוואות!$D$27,IF(מרכז!A461&lt;=הלוואות!$E$27,IF(DAY(מרכז!A461)=הלוואות!$F$27,הלוואות!$G$27,0),0),0)+IF(A461&gt;=הלוואות!$D$28,IF(מרכז!A461&lt;=הלוואות!$E$28,IF(DAY(מרכז!A461)=הלוואות!$F$28,הלוואות!$G$28,0),0),0)+IF(A461&gt;=הלוואות!$D$29,IF(מרכז!A461&lt;=הלוואות!$E$29,IF(DAY(מרכז!A461)=הלוואות!$F$29,הלוואות!$G$29,0),0),0)+IF(A461&gt;=הלוואות!$D$30,IF(מרכז!A461&lt;=הלוואות!$E$30,IF(DAY(מרכז!A461)=הלוואות!$F$30,הלוואות!$G$30,0),0),0)+IF(A461&gt;=הלוואות!$D$31,IF(מרכז!A461&lt;=הלוואות!$E$31,IF(DAY(מרכז!A461)=הלוואות!$F$31,הלוואות!$G$31,0),0),0)+IF(A461&gt;=הלוואות!$D$32,IF(מרכז!A461&lt;=הלוואות!$E$32,IF(DAY(מרכז!A461)=הלוואות!$F$32,הלוואות!$G$32,0),0),0)+IF(A461&gt;=הלוואות!$D$33,IF(מרכז!A461&lt;=הלוואות!$E$33,IF(DAY(מרכז!A461)=הלוואות!$F$33,הלוואות!$G$33,0),0),0)+IF(A461&gt;=הלוואות!$D$34,IF(מרכז!A461&lt;=הלוואות!$E$34,IF(DAY(מרכז!A461)=הלוואות!$F$34,הלוואות!$G$34,0),0),0)</f>
        <v>0</v>
      </c>
      <c r="E461" s="93">
        <f>SUMIF(הלוואות!$D$46:$D$65,מרכז!A461,הלוואות!$E$46:$E$65)</f>
        <v>0</v>
      </c>
      <c r="F461" s="93">
        <f>SUMIF(נכנסים!$A$5:$A$5890,מרכז!A461,נכנסים!$B$5:$B$5890)</f>
        <v>0</v>
      </c>
      <c r="G461" s="94"/>
      <c r="H461" s="94"/>
      <c r="I461" s="94"/>
      <c r="J461" s="99">
        <f t="shared" si="7"/>
        <v>50000</v>
      </c>
    </row>
    <row r="462" spans="1:10">
      <c r="A462" s="153">
        <v>46115</v>
      </c>
      <c r="B462" s="93">
        <f>SUMIF(יוצאים!$A$5:$A$5835,מרכז!A462,יוצאים!$D$5:$D$5835)</f>
        <v>0</v>
      </c>
      <c r="C462" s="93">
        <f>HLOOKUP(DAY($A462),'טב.הו"ק'!$G$4:$AK$162,'טב.הו"ק'!$A$162+2,FALSE)</f>
        <v>0</v>
      </c>
      <c r="D462" s="93">
        <f>IF(A462&gt;=הלוואות!$D$5,IF(מרכז!A462&lt;=הלוואות!$E$5,IF(DAY(מרכז!A462)=הלוואות!$F$5,הלוואות!$G$5,0),0),0)+IF(A462&gt;=הלוואות!$D$6,IF(מרכז!A462&lt;=הלוואות!$E$6,IF(DAY(מרכז!A462)=הלוואות!$F$6,הלוואות!$G$6,0),0),0)+IF(A462&gt;=הלוואות!$D$7,IF(מרכז!A462&lt;=הלוואות!$E$7,IF(DAY(מרכז!A462)=הלוואות!$F$7,הלוואות!$G$7,0),0),0)+IF(A462&gt;=הלוואות!$D$8,IF(מרכז!A462&lt;=הלוואות!$E$8,IF(DAY(מרכז!A462)=הלוואות!$F$8,הלוואות!$G$8,0),0),0)+IF(A462&gt;=הלוואות!$D$9,IF(מרכז!A462&lt;=הלוואות!$E$9,IF(DAY(מרכז!A462)=הלוואות!$F$9,הלוואות!$G$9,0),0),0)+IF(A462&gt;=הלוואות!$D$10,IF(מרכז!A462&lt;=הלוואות!$E$10,IF(DAY(מרכז!A462)=הלוואות!$F$10,הלוואות!$G$10,0),0),0)+IF(A462&gt;=הלוואות!$D$11,IF(מרכז!A462&lt;=הלוואות!$E$11,IF(DAY(מרכז!A462)=הלוואות!$F$11,הלוואות!$G$11,0),0),0)+IF(A462&gt;=הלוואות!$D$12,IF(מרכז!A462&lt;=הלוואות!$E$12,IF(DAY(מרכז!A462)=הלוואות!$F$12,הלוואות!$G$12,0),0),0)+IF(A462&gt;=הלוואות!$D$13,IF(מרכז!A462&lt;=הלוואות!$E$13,IF(DAY(מרכז!A462)=הלוואות!$F$13,הלוואות!$G$13,0),0),0)+IF(A462&gt;=הלוואות!$D$14,IF(מרכז!A462&lt;=הלוואות!$E$14,IF(DAY(מרכז!A462)=הלוואות!$F$14,הלוואות!$G$14,0),0),0)+IF(A462&gt;=הלוואות!$D$15,IF(מרכז!A462&lt;=הלוואות!$E$15,IF(DAY(מרכז!A462)=הלוואות!$F$15,הלוואות!$G$15,0),0),0)+IF(A462&gt;=הלוואות!$D$16,IF(מרכז!A462&lt;=הלוואות!$E$16,IF(DAY(מרכז!A462)=הלוואות!$F$16,הלוואות!$G$16,0),0),0)+IF(A462&gt;=הלוואות!$D$17,IF(מרכז!A462&lt;=הלוואות!$E$17,IF(DAY(מרכז!A462)=הלוואות!$F$17,הלוואות!$G$17,0),0),0)+IF(A462&gt;=הלוואות!$D$18,IF(מרכז!A462&lt;=הלוואות!$E$18,IF(DAY(מרכז!A462)=הלוואות!$F$18,הלוואות!$G$18,0),0),0)+IF(A462&gt;=הלוואות!$D$19,IF(מרכז!A462&lt;=הלוואות!$E$19,IF(DAY(מרכז!A462)=הלוואות!$F$19,הלוואות!$G$19,0),0),0)+IF(A462&gt;=הלוואות!$D$20,IF(מרכז!A462&lt;=הלוואות!$E$20,IF(DAY(מרכז!A462)=הלוואות!$F$20,הלוואות!$G$20,0),0),0)+IF(A462&gt;=הלוואות!$D$21,IF(מרכז!A462&lt;=הלוואות!$E$21,IF(DAY(מרכז!A462)=הלוואות!$F$21,הלוואות!$G$21,0),0),0)+IF(A462&gt;=הלוואות!$D$22,IF(מרכז!A462&lt;=הלוואות!$E$22,IF(DAY(מרכז!A462)=הלוואות!$F$22,הלוואות!$G$22,0),0),0)+IF(A462&gt;=הלוואות!$D$23,IF(מרכז!A462&lt;=הלוואות!$E$23,IF(DAY(מרכז!A462)=הלוואות!$F$23,הלוואות!$G$23,0),0),0)+IF(A462&gt;=הלוואות!$D$24,IF(מרכז!A462&lt;=הלוואות!$E$24,IF(DAY(מרכז!A462)=הלוואות!$F$24,הלוואות!$G$24,0),0),0)+IF(A462&gt;=הלוואות!$D$25,IF(מרכז!A462&lt;=הלוואות!$E$25,IF(DAY(מרכז!A462)=הלוואות!$F$25,הלוואות!$G$25,0),0),0)+IF(A462&gt;=הלוואות!$D$26,IF(מרכז!A462&lt;=הלוואות!$E$26,IF(DAY(מרכז!A462)=הלוואות!$F$26,הלוואות!$G$26,0),0),0)+IF(A462&gt;=הלוואות!$D$27,IF(מרכז!A462&lt;=הלוואות!$E$27,IF(DAY(מרכז!A462)=הלוואות!$F$27,הלוואות!$G$27,0),0),0)+IF(A462&gt;=הלוואות!$D$28,IF(מרכז!A462&lt;=הלוואות!$E$28,IF(DAY(מרכז!A462)=הלוואות!$F$28,הלוואות!$G$28,0),0),0)+IF(A462&gt;=הלוואות!$D$29,IF(מרכז!A462&lt;=הלוואות!$E$29,IF(DAY(מרכז!A462)=הלוואות!$F$29,הלוואות!$G$29,0),0),0)+IF(A462&gt;=הלוואות!$D$30,IF(מרכז!A462&lt;=הלוואות!$E$30,IF(DAY(מרכז!A462)=הלוואות!$F$30,הלוואות!$G$30,0),0),0)+IF(A462&gt;=הלוואות!$D$31,IF(מרכז!A462&lt;=הלוואות!$E$31,IF(DAY(מרכז!A462)=הלוואות!$F$31,הלוואות!$G$31,0),0),0)+IF(A462&gt;=הלוואות!$D$32,IF(מרכז!A462&lt;=הלוואות!$E$32,IF(DAY(מרכז!A462)=הלוואות!$F$32,הלוואות!$G$32,0),0),0)+IF(A462&gt;=הלוואות!$D$33,IF(מרכז!A462&lt;=הלוואות!$E$33,IF(DAY(מרכז!A462)=הלוואות!$F$33,הלוואות!$G$33,0),0),0)+IF(A462&gt;=הלוואות!$D$34,IF(מרכז!A462&lt;=הלוואות!$E$34,IF(DAY(מרכז!A462)=הלוואות!$F$34,הלוואות!$G$34,0),0),0)</f>
        <v>0</v>
      </c>
      <c r="E462" s="93">
        <f>SUMIF(הלוואות!$D$46:$D$65,מרכז!A462,הלוואות!$E$46:$E$65)</f>
        <v>0</v>
      </c>
      <c r="F462" s="93">
        <f>SUMIF(נכנסים!$A$5:$A$5890,מרכז!A462,נכנסים!$B$5:$B$5890)</f>
        <v>0</v>
      </c>
      <c r="G462" s="94"/>
      <c r="H462" s="94"/>
      <c r="I462" s="94"/>
      <c r="J462" s="99">
        <f t="shared" si="7"/>
        <v>50000</v>
      </c>
    </row>
    <row r="463" spans="1:10">
      <c r="A463" s="153">
        <v>46116</v>
      </c>
      <c r="B463" s="93">
        <f>SUMIF(יוצאים!$A$5:$A$5835,מרכז!A463,יוצאים!$D$5:$D$5835)</f>
        <v>0</v>
      </c>
      <c r="C463" s="93">
        <f>HLOOKUP(DAY($A463),'טב.הו"ק'!$G$4:$AK$162,'טב.הו"ק'!$A$162+2,FALSE)</f>
        <v>0</v>
      </c>
      <c r="D463" s="93">
        <f>IF(A463&gt;=הלוואות!$D$5,IF(מרכז!A463&lt;=הלוואות!$E$5,IF(DAY(מרכז!A463)=הלוואות!$F$5,הלוואות!$G$5,0),0),0)+IF(A463&gt;=הלוואות!$D$6,IF(מרכז!A463&lt;=הלוואות!$E$6,IF(DAY(מרכז!A463)=הלוואות!$F$6,הלוואות!$G$6,0),0),0)+IF(A463&gt;=הלוואות!$D$7,IF(מרכז!A463&lt;=הלוואות!$E$7,IF(DAY(מרכז!A463)=הלוואות!$F$7,הלוואות!$G$7,0),0),0)+IF(A463&gt;=הלוואות!$D$8,IF(מרכז!A463&lt;=הלוואות!$E$8,IF(DAY(מרכז!A463)=הלוואות!$F$8,הלוואות!$G$8,0),0),0)+IF(A463&gt;=הלוואות!$D$9,IF(מרכז!A463&lt;=הלוואות!$E$9,IF(DAY(מרכז!A463)=הלוואות!$F$9,הלוואות!$G$9,0),0),0)+IF(A463&gt;=הלוואות!$D$10,IF(מרכז!A463&lt;=הלוואות!$E$10,IF(DAY(מרכז!A463)=הלוואות!$F$10,הלוואות!$G$10,0),0),0)+IF(A463&gt;=הלוואות!$D$11,IF(מרכז!A463&lt;=הלוואות!$E$11,IF(DAY(מרכז!A463)=הלוואות!$F$11,הלוואות!$G$11,0),0),0)+IF(A463&gt;=הלוואות!$D$12,IF(מרכז!A463&lt;=הלוואות!$E$12,IF(DAY(מרכז!A463)=הלוואות!$F$12,הלוואות!$G$12,0),0),0)+IF(A463&gt;=הלוואות!$D$13,IF(מרכז!A463&lt;=הלוואות!$E$13,IF(DAY(מרכז!A463)=הלוואות!$F$13,הלוואות!$G$13,0),0),0)+IF(A463&gt;=הלוואות!$D$14,IF(מרכז!A463&lt;=הלוואות!$E$14,IF(DAY(מרכז!A463)=הלוואות!$F$14,הלוואות!$G$14,0),0),0)+IF(A463&gt;=הלוואות!$D$15,IF(מרכז!A463&lt;=הלוואות!$E$15,IF(DAY(מרכז!A463)=הלוואות!$F$15,הלוואות!$G$15,0),0),0)+IF(A463&gt;=הלוואות!$D$16,IF(מרכז!A463&lt;=הלוואות!$E$16,IF(DAY(מרכז!A463)=הלוואות!$F$16,הלוואות!$G$16,0),0),0)+IF(A463&gt;=הלוואות!$D$17,IF(מרכז!A463&lt;=הלוואות!$E$17,IF(DAY(מרכז!A463)=הלוואות!$F$17,הלוואות!$G$17,0),0),0)+IF(A463&gt;=הלוואות!$D$18,IF(מרכז!A463&lt;=הלוואות!$E$18,IF(DAY(מרכז!A463)=הלוואות!$F$18,הלוואות!$G$18,0),0),0)+IF(A463&gt;=הלוואות!$D$19,IF(מרכז!A463&lt;=הלוואות!$E$19,IF(DAY(מרכז!A463)=הלוואות!$F$19,הלוואות!$G$19,0),0),0)+IF(A463&gt;=הלוואות!$D$20,IF(מרכז!A463&lt;=הלוואות!$E$20,IF(DAY(מרכז!A463)=הלוואות!$F$20,הלוואות!$G$20,0),0),0)+IF(A463&gt;=הלוואות!$D$21,IF(מרכז!A463&lt;=הלוואות!$E$21,IF(DAY(מרכז!A463)=הלוואות!$F$21,הלוואות!$G$21,0),0),0)+IF(A463&gt;=הלוואות!$D$22,IF(מרכז!A463&lt;=הלוואות!$E$22,IF(DAY(מרכז!A463)=הלוואות!$F$22,הלוואות!$G$22,0),0),0)+IF(A463&gt;=הלוואות!$D$23,IF(מרכז!A463&lt;=הלוואות!$E$23,IF(DAY(מרכז!A463)=הלוואות!$F$23,הלוואות!$G$23,0),0),0)+IF(A463&gt;=הלוואות!$D$24,IF(מרכז!A463&lt;=הלוואות!$E$24,IF(DAY(מרכז!A463)=הלוואות!$F$24,הלוואות!$G$24,0),0),0)+IF(A463&gt;=הלוואות!$D$25,IF(מרכז!A463&lt;=הלוואות!$E$25,IF(DAY(מרכז!A463)=הלוואות!$F$25,הלוואות!$G$25,0),0),0)+IF(A463&gt;=הלוואות!$D$26,IF(מרכז!A463&lt;=הלוואות!$E$26,IF(DAY(מרכז!A463)=הלוואות!$F$26,הלוואות!$G$26,0),0),0)+IF(A463&gt;=הלוואות!$D$27,IF(מרכז!A463&lt;=הלוואות!$E$27,IF(DAY(מרכז!A463)=הלוואות!$F$27,הלוואות!$G$27,0),0),0)+IF(A463&gt;=הלוואות!$D$28,IF(מרכז!A463&lt;=הלוואות!$E$28,IF(DAY(מרכז!A463)=הלוואות!$F$28,הלוואות!$G$28,0),0),0)+IF(A463&gt;=הלוואות!$D$29,IF(מרכז!A463&lt;=הלוואות!$E$29,IF(DAY(מרכז!A463)=הלוואות!$F$29,הלוואות!$G$29,0),0),0)+IF(A463&gt;=הלוואות!$D$30,IF(מרכז!A463&lt;=הלוואות!$E$30,IF(DAY(מרכז!A463)=הלוואות!$F$30,הלוואות!$G$30,0),0),0)+IF(A463&gt;=הלוואות!$D$31,IF(מרכז!A463&lt;=הלוואות!$E$31,IF(DAY(מרכז!A463)=הלוואות!$F$31,הלוואות!$G$31,0),0),0)+IF(A463&gt;=הלוואות!$D$32,IF(מרכז!A463&lt;=הלוואות!$E$32,IF(DAY(מרכז!A463)=הלוואות!$F$32,הלוואות!$G$32,0),0),0)+IF(A463&gt;=הלוואות!$D$33,IF(מרכז!A463&lt;=הלוואות!$E$33,IF(DAY(מרכז!A463)=הלוואות!$F$33,הלוואות!$G$33,0),0),0)+IF(A463&gt;=הלוואות!$D$34,IF(מרכז!A463&lt;=הלוואות!$E$34,IF(DAY(מרכז!A463)=הלוואות!$F$34,הלוואות!$G$34,0),0),0)</f>
        <v>0</v>
      </c>
      <c r="E463" s="93">
        <f>SUMIF(הלוואות!$D$46:$D$65,מרכז!A463,הלוואות!$E$46:$E$65)</f>
        <v>0</v>
      </c>
      <c r="F463" s="93">
        <f>SUMIF(נכנסים!$A$5:$A$5890,מרכז!A463,נכנסים!$B$5:$B$5890)</f>
        <v>0</v>
      </c>
      <c r="G463" s="94"/>
      <c r="H463" s="94"/>
      <c r="I463" s="94"/>
      <c r="J463" s="99">
        <f t="shared" si="7"/>
        <v>50000</v>
      </c>
    </row>
    <row r="464" spans="1:10">
      <c r="A464" s="153">
        <v>46117</v>
      </c>
      <c r="B464" s="93">
        <f>SUMIF(יוצאים!$A$5:$A$5835,מרכז!A464,יוצאים!$D$5:$D$5835)</f>
        <v>0</v>
      </c>
      <c r="C464" s="93">
        <f>HLOOKUP(DAY($A464),'טב.הו"ק'!$G$4:$AK$162,'טב.הו"ק'!$A$162+2,FALSE)</f>
        <v>0</v>
      </c>
      <c r="D464" s="93">
        <f>IF(A464&gt;=הלוואות!$D$5,IF(מרכז!A464&lt;=הלוואות!$E$5,IF(DAY(מרכז!A464)=הלוואות!$F$5,הלוואות!$G$5,0),0),0)+IF(A464&gt;=הלוואות!$D$6,IF(מרכז!A464&lt;=הלוואות!$E$6,IF(DAY(מרכז!A464)=הלוואות!$F$6,הלוואות!$G$6,0),0),0)+IF(A464&gt;=הלוואות!$D$7,IF(מרכז!A464&lt;=הלוואות!$E$7,IF(DAY(מרכז!A464)=הלוואות!$F$7,הלוואות!$G$7,0),0),0)+IF(A464&gt;=הלוואות!$D$8,IF(מרכז!A464&lt;=הלוואות!$E$8,IF(DAY(מרכז!A464)=הלוואות!$F$8,הלוואות!$G$8,0),0),0)+IF(A464&gt;=הלוואות!$D$9,IF(מרכז!A464&lt;=הלוואות!$E$9,IF(DAY(מרכז!A464)=הלוואות!$F$9,הלוואות!$G$9,0),0),0)+IF(A464&gt;=הלוואות!$D$10,IF(מרכז!A464&lt;=הלוואות!$E$10,IF(DAY(מרכז!A464)=הלוואות!$F$10,הלוואות!$G$10,0),0),0)+IF(A464&gt;=הלוואות!$D$11,IF(מרכז!A464&lt;=הלוואות!$E$11,IF(DAY(מרכז!A464)=הלוואות!$F$11,הלוואות!$G$11,0),0),0)+IF(A464&gt;=הלוואות!$D$12,IF(מרכז!A464&lt;=הלוואות!$E$12,IF(DAY(מרכז!A464)=הלוואות!$F$12,הלוואות!$G$12,0),0),0)+IF(A464&gt;=הלוואות!$D$13,IF(מרכז!A464&lt;=הלוואות!$E$13,IF(DAY(מרכז!A464)=הלוואות!$F$13,הלוואות!$G$13,0),0),0)+IF(A464&gt;=הלוואות!$D$14,IF(מרכז!A464&lt;=הלוואות!$E$14,IF(DAY(מרכז!A464)=הלוואות!$F$14,הלוואות!$G$14,0),0),0)+IF(A464&gt;=הלוואות!$D$15,IF(מרכז!A464&lt;=הלוואות!$E$15,IF(DAY(מרכז!A464)=הלוואות!$F$15,הלוואות!$G$15,0),0),0)+IF(A464&gt;=הלוואות!$D$16,IF(מרכז!A464&lt;=הלוואות!$E$16,IF(DAY(מרכז!A464)=הלוואות!$F$16,הלוואות!$G$16,0),0),0)+IF(A464&gt;=הלוואות!$D$17,IF(מרכז!A464&lt;=הלוואות!$E$17,IF(DAY(מרכז!A464)=הלוואות!$F$17,הלוואות!$G$17,0),0),0)+IF(A464&gt;=הלוואות!$D$18,IF(מרכז!A464&lt;=הלוואות!$E$18,IF(DAY(מרכז!A464)=הלוואות!$F$18,הלוואות!$G$18,0),0),0)+IF(A464&gt;=הלוואות!$D$19,IF(מרכז!A464&lt;=הלוואות!$E$19,IF(DAY(מרכז!A464)=הלוואות!$F$19,הלוואות!$G$19,0),0),0)+IF(A464&gt;=הלוואות!$D$20,IF(מרכז!A464&lt;=הלוואות!$E$20,IF(DAY(מרכז!A464)=הלוואות!$F$20,הלוואות!$G$20,0),0),0)+IF(A464&gt;=הלוואות!$D$21,IF(מרכז!A464&lt;=הלוואות!$E$21,IF(DAY(מרכז!A464)=הלוואות!$F$21,הלוואות!$G$21,0),0),0)+IF(A464&gt;=הלוואות!$D$22,IF(מרכז!A464&lt;=הלוואות!$E$22,IF(DAY(מרכז!A464)=הלוואות!$F$22,הלוואות!$G$22,0),0),0)+IF(A464&gt;=הלוואות!$D$23,IF(מרכז!A464&lt;=הלוואות!$E$23,IF(DAY(מרכז!A464)=הלוואות!$F$23,הלוואות!$G$23,0),0),0)+IF(A464&gt;=הלוואות!$D$24,IF(מרכז!A464&lt;=הלוואות!$E$24,IF(DAY(מרכז!A464)=הלוואות!$F$24,הלוואות!$G$24,0),0),0)+IF(A464&gt;=הלוואות!$D$25,IF(מרכז!A464&lt;=הלוואות!$E$25,IF(DAY(מרכז!A464)=הלוואות!$F$25,הלוואות!$G$25,0),0),0)+IF(A464&gt;=הלוואות!$D$26,IF(מרכז!A464&lt;=הלוואות!$E$26,IF(DAY(מרכז!A464)=הלוואות!$F$26,הלוואות!$G$26,0),0),0)+IF(A464&gt;=הלוואות!$D$27,IF(מרכז!A464&lt;=הלוואות!$E$27,IF(DAY(מרכז!A464)=הלוואות!$F$27,הלוואות!$G$27,0),0),0)+IF(A464&gt;=הלוואות!$D$28,IF(מרכז!A464&lt;=הלוואות!$E$28,IF(DAY(מרכז!A464)=הלוואות!$F$28,הלוואות!$G$28,0),0),0)+IF(A464&gt;=הלוואות!$D$29,IF(מרכז!A464&lt;=הלוואות!$E$29,IF(DAY(מרכז!A464)=הלוואות!$F$29,הלוואות!$G$29,0),0),0)+IF(A464&gt;=הלוואות!$D$30,IF(מרכז!A464&lt;=הלוואות!$E$30,IF(DAY(מרכז!A464)=הלוואות!$F$30,הלוואות!$G$30,0),0),0)+IF(A464&gt;=הלוואות!$D$31,IF(מרכז!A464&lt;=הלוואות!$E$31,IF(DAY(מרכז!A464)=הלוואות!$F$31,הלוואות!$G$31,0),0),0)+IF(A464&gt;=הלוואות!$D$32,IF(מרכז!A464&lt;=הלוואות!$E$32,IF(DAY(מרכז!A464)=הלוואות!$F$32,הלוואות!$G$32,0),0),0)+IF(A464&gt;=הלוואות!$D$33,IF(מרכז!A464&lt;=הלוואות!$E$33,IF(DAY(מרכז!A464)=הלוואות!$F$33,הלוואות!$G$33,0),0),0)+IF(A464&gt;=הלוואות!$D$34,IF(מרכז!A464&lt;=הלוואות!$E$34,IF(DAY(מרכז!A464)=הלוואות!$F$34,הלוואות!$G$34,0),0),0)</f>
        <v>0</v>
      </c>
      <c r="E464" s="93">
        <f>SUMIF(הלוואות!$D$46:$D$65,מרכז!A464,הלוואות!$E$46:$E$65)</f>
        <v>0</v>
      </c>
      <c r="F464" s="93">
        <f>SUMIF(נכנסים!$A$5:$A$5890,מרכז!A464,נכנסים!$B$5:$B$5890)</f>
        <v>0</v>
      </c>
      <c r="G464" s="94"/>
      <c r="H464" s="94"/>
      <c r="I464" s="94"/>
      <c r="J464" s="99">
        <f t="shared" si="7"/>
        <v>50000</v>
      </c>
    </row>
    <row r="465" spans="1:10">
      <c r="A465" s="153">
        <v>46118</v>
      </c>
      <c r="B465" s="93">
        <f>SUMIF(יוצאים!$A$5:$A$5835,מרכז!A465,יוצאים!$D$5:$D$5835)</f>
        <v>0</v>
      </c>
      <c r="C465" s="93">
        <f>HLOOKUP(DAY($A465),'טב.הו"ק'!$G$4:$AK$162,'טב.הו"ק'!$A$162+2,FALSE)</f>
        <v>0</v>
      </c>
      <c r="D465" s="93">
        <f>IF(A465&gt;=הלוואות!$D$5,IF(מרכז!A465&lt;=הלוואות!$E$5,IF(DAY(מרכז!A465)=הלוואות!$F$5,הלוואות!$G$5,0),0),0)+IF(A465&gt;=הלוואות!$D$6,IF(מרכז!A465&lt;=הלוואות!$E$6,IF(DAY(מרכז!A465)=הלוואות!$F$6,הלוואות!$G$6,0),0),0)+IF(A465&gt;=הלוואות!$D$7,IF(מרכז!A465&lt;=הלוואות!$E$7,IF(DAY(מרכז!A465)=הלוואות!$F$7,הלוואות!$G$7,0),0),0)+IF(A465&gt;=הלוואות!$D$8,IF(מרכז!A465&lt;=הלוואות!$E$8,IF(DAY(מרכז!A465)=הלוואות!$F$8,הלוואות!$G$8,0),0),0)+IF(A465&gt;=הלוואות!$D$9,IF(מרכז!A465&lt;=הלוואות!$E$9,IF(DAY(מרכז!A465)=הלוואות!$F$9,הלוואות!$G$9,0),0),0)+IF(A465&gt;=הלוואות!$D$10,IF(מרכז!A465&lt;=הלוואות!$E$10,IF(DAY(מרכז!A465)=הלוואות!$F$10,הלוואות!$G$10,0),0),0)+IF(A465&gt;=הלוואות!$D$11,IF(מרכז!A465&lt;=הלוואות!$E$11,IF(DAY(מרכז!A465)=הלוואות!$F$11,הלוואות!$G$11,0),0),0)+IF(A465&gt;=הלוואות!$D$12,IF(מרכז!A465&lt;=הלוואות!$E$12,IF(DAY(מרכז!A465)=הלוואות!$F$12,הלוואות!$G$12,0),0),0)+IF(A465&gt;=הלוואות!$D$13,IF(מרכז!A465&lt;=הלוואות!$E$13,IF(DAY(מרכז!A465)=הלוואות!$F$13,הלוואות!$G$13,0),0),0)+IF(A465&gt;=הלוואות!$D$14,IF(מרכז!A465&lt;=הלוואות!$E$14,IF(DAY(מרכז!A465)=הלוואות!$F$14,הלוואות!$G$14,0),0),0)+IF(A465&gt;=הלוואות!$D$15,IF(מרכז!A465&lt;=הלוואות!$E$15,IF(DAY(מרכז!A465)=הלוואות!$F$15,הלוואות!$G$15,0),0),0)+IF(A465&gt;=הלוואות!$D$16,IF(מרכז!A465&lt;=הלוואות!$E$16,IF(DAY(מרכז!A465)=הלוואות!$F$16,הלוואות!$G$16,0),0),0)+IF(A465&gt;=הלוואות!$D$17,IF(מרכז!A465&lt;=הלוואות!$E$17,IF(DAY(מרכז!A465)=הלוואות!$F$17,הלוואות!$G$17,0),0),0)+IF(A465&gt;=הלוואות!$D$18,IF(מרכז!A465&lt;=הלוואות!$E$18,IF(DAY(מרכז!A465)=הלוואות!$F$18,הלוואות!$G$18,0),0),0)+IF(A465&gt;=הלוואות!$D$19,IF(מרכז!A465&lt;=הלוואות!$E$19,IF(DAY(מרכז!A465)=הלוואות!$F$19,הלוואות!$G$19,0),0),0)+IF(A465&gt;=הלוואות!$D$20,IF(מרכז!A465&lt;=הלוואות!$E$20,IF(DAY(מרכז!A465)=הלוואות!$F$20,הלוואות!$G$20,0),0),0)+IF(A465&gt;=הלוואות!$D$21,IF(מרכז!A465&lt;=הלוואות!$E$21,IF(DAY(מרכז!A465)=הלוואות!$F$21,הלוואות!$G$21,0),0),0)+IF(A465&gt;=הלוואות!$D$22,IF(מרכז!A465&lt;=הלוואות!$E$22,IF(DAY(מרכז!A465)=הלוואות!$F$22,הלוואות!$G$22,0),0),0)+IF(A465&gt;=הלוואות!$D$23,IF(מרכז!A465&lt;=הלוואות!$E$23,IF(DAY(מרכז!A465)=הלוואות!$F$23,הלוואות!$G$23,0),0),0)+IF(A465&gt;=הלוואות!$D$24,IF(מרכז!A465&lt;=הלוואות!$E$24,IF(DAY(מרכז!A465)=הלוואות!$F$24,הלוואות!$G$24,0),0),0)+IF(A465&gt;=הלוואות!$D$25,IF(מרכז!A465&lt;=הלוואות!$E$25,IF(DAY(מרכז!A465)=הלוואות!$F$25,הלוואות!$G$25,0),0),0)+IF(A465&gt;=הלוואות!$D$26,IF(מרכז!A465&lt;=הלוואות!$E$26,IF(DAY(מרכז!A465)=הלוואות!$F$26,הלוואות!$G$26,0),0),0)+IF(A465&gt;=הלוואות!$D$27,IF(מרכז!A465&lt;=הלוואות!$E$27,IF(DAY(מרכז!A465)=הלוואות!$F$27,הלוואות!$G$27,0),0),0)+IF(A465&gt;=הלוואות!$D$28,IF(מרכז!A465&lt;=הלוואות!$E$28,IF(DAY(מרכז!A465)=הלוואות!$F$28,הלוואות!$G$28,0),0),0)+IF(A465&gt;=הלוואות!$D$29,IF(מרכז!A465&lt;=הלוואות!$E$29,IF(DAY(מרכז!A465)=הלוואות!$F$29,הלוואות!$G$29,0),0),0)+IF(A465&gt;=הלוואות!$D$30,IF(מרכז!A465&lt;=הלוואות!$E$30,IF(DAY(מרכז!A465)=הלוואות!$F$30,הלוואות!$G$30,0),0),0)+IF(A465&gt;=הלוואות!$D$31,IF(מרכז!A465&lt;=הלוואות!$E$31,IF(DAY(מרכז!A465)=הלוואות!$F$31,הלוואות!$G$31,0),0),0)+IF(A465&gt;=הלוואות!$D$32,IF(מרכז!A465&lt;=הלוואות!$E$32,IF(DAY(מרכז!A465)=הלוואות!$F$32,הלוואות!$G$32,0),0),0)+IF(A465&gt;=הלוואות!$D$33,IF(מרכז!A465&lt;=הלוואות!$E$33,IF(DAY(מרכז!A465)=הלוואות!$F$33,הלוואות!$G$33,0),0),0)+IF(A465&gt;=הלוואות!$D$34,IF(מרכז!A465&lt;=הלוואות!$E$34,IF(DAY(מרכז!A465)=הלוואות!$F$34,הלוואות!$G$34,0),0),0)</f>
        <v>0</v>
      </c>
      <c r="E465" s="93">
        <f>SUMIF(הלוואות!$D$46:$D$65,מרכז!A465,הלוואות!$E$46:$E$65)</f>
        <v>0</v>
      </c>
      <c r="F465" s="93">
        <f>SUMIF(נכנסים!$A$5:$A$5890,מרכז!A465,נכנסים!$B$5:$B$5890)</f>
        <v>0</v>
      </c>
      <c r="G465" s="94"/>
      <c r="H465" s="94"/>
      <c r="I465" s="94"/>
      <c r="J465" s="99">
        <f t="shared" si="7"/>
        <v>50000</v>
      </c>
    </row>
    <row r="466" spans="1:10">
      <c r="A466" s="153">
        <v>46119</v>
      </c>
      <c r="B466" s="93">
        <f>SUMIF(יוצאים!$A$5:$A$5835,מרכז!A466,יוצאים!$D$5:$D$5835)</f>
        <v>0</v>
      </c>
      <c r="C466" s="93">
        <f>HLOOKUP(DAY($A466),'טב.הו"ק'!$G$4:$AK$162,'טב.הו"ק'!$A$162+2,FALSE)</f>
        <v>0</v>
      </c>
      <c r="D466" s="93">
        <f>IF(A466&gt;=הלוואות!$D$5,IF(מרכז!A466&lt;=הלוואות!$E$5,IF(DAY(מרכז!A466)=הלוואות!$F$5,הלוואות!$G$5,0),0),0)+IF(A466&gt;=הלוואות!$D$6,IF(מרכז!A466&lt;=הלוואות!$E$6,IF(DAY(מרכז!A466)=הלוואות!$F$6,הלוואות!$G$6,0),0),0)+IF(A466&gt;=הלוואות!$D$7,IF(מרכז!A466&lt;=הלוואות!$E$7,IF(DAY(מרכז!A466)=הלוואות!$F$7,הלוואות!$G$7,0),0),0)+IF(A466&gt;=הלוואות!$D$8,IF(מרכז!A466&lt;=הלוואות!$E$8,IF(DAY(מרכז!A466)=הלוואות!$F$8,הלוואות!$G$8,0),0),0)+IF(A466&gt;=הלוואות!$D$9,IF(מרכז!A466&lt;=הלוואות!$E$9,IF(DAY(מרכז!A466)=הלוואות!$F$9,הלוואות!$G$9,0),0),0)+IF(A466&gt;=הלוואות!$D$10,IF(מרכז!A466&lt;=הלוואות!$E$10,IF(DAY(מרכז!A466)=הלוואות!$F$10,הלוואות!$G$10,0),0),0)+IF(A466&gt;=הלוואות!$D$11,IF(מרכז!A466&lt;=הלוואות!$E$11,IF(DAY(מרכז!A466)=הלוואות!$F$11,הלוואות!$G$11,0),0),0)+IF(A466&gt;=הלוואות!$D$12,IF(מרכז!A466&lt;=הלוואות!$E$12,IF(DAY(מרכז!A466)=הלוואות!$F$12,הלוואות!$G$12,0),0),0)+IF(A466&gt;=הלוואות!$D$13,IF(מרכז!A466&lt;=הלוואות!$E$13,IF(DAY(מרכז!A466)=הלוואות!$F$13,הלוואות!$G$13,0),0),0)+IF(A466&gt;=הלוואות!$D$14,IF(מרכז!A466&lt;=הלוואות!$E$14,IF(DAY(מרכז!A466)=הלוואות!$F$14,הלוואות!$G$14,0),0),0)+IF(A466&gt;=הלוואות!$D$15,IF(מרכז!A466&lt;=הלוואות!$E$15,IF(DAY(מרכז!A466)=הלוואות!$F$15,הלוואות!$G$15,0),0),0)+IF(A466&gt;=הלוואות!$D$16,IF(מרכז!A466&lt;=הלוואות!$E$16,IF(DAY(מרכז!A466)=הלוואות!$F$16,הלוואות!$G$16,0),0),0)+IF(A466&gt;=הלוואות!$D$17,IF(מרכז!A466&lt;=הלוואות!$E$17,IF(DAY(מרכז!A466)=הלוואות!$F$17,הלוואות!$G$17,0),0),0)+IF(A466&gt;=הלוואות!$D$18,IF(מרכז!A466&lt;=הלוואות!$E$18,IF(DAY(מרכז!A466)=הלוואות!$F$18,הלוואות!$G$18,0),0),0)+IF(A466&gt;=הלוואות!$D$19,IF(מרכז!A466&lt;=הלוואות!$E$19,IF(DAY(מרכז!A466)=הלוואות!$F$19,הלוואות!$G$19,0),0),0)+IF(A466&gt;=הלוואות!$D$20,IF(מרכז!A466&lt;=הלוואות!$E$20,IF(DAY(מרכז!A466)=הלוואות!$F$20,הלוואות!$G$20,0),0),0)+IF(A466&gt;=הלוואות!$D$21,IF(מרכז!A466&lt;=הלוואות!$E$21,IF(DAY(מרכז!A466)=הלוואות!$F$21,הלוואות!$G$21,0),0),0)+IF(A466&gt;=הלוואות!$D$22,IF(מרכז!A466&lt;=הלוואות!$E$22,IF(DAY(מרכז!A466)=הלוואות!$F$22,הלוואות!$G$22,0),0),0)+IF(A466&gt;=הלוואות!$D$23,IF(מרכז!A466&lt;=הלוואות!$E$23,IF(DAY(מרכז!A466)=הלוואות!$F$23,הלוואות!$G$23,0),0),0)+IF(A466&gt;=הלוואות!$D$24,IF(מרכז!A466&lt;=הלוואות!$E$24,IF(DAY(מרכז!A466)=הלוואות!$F$24,הלוואות!$G$24,0),0),0)+IF(A466&gt;=הלוואות!$D$25,IF(מרכז!A466&lt;=הלוואות!$E$25,IF(DAY(מרכז!A466)=הלוואות!$F$25,הלוואות!$G$25,0),0),0)+IF(A466&gt;=הלוואות!$D$26,IF(מרכז!A466&lt;=הלוואות!$E$26,IF(DAY(מרכז!A466)=הלוואות!$F$26,הלוואות!$G$26,0),0),0)+IF(A466&gt;=הלוואות!$D$27,IF(מרכז!A466&lt;=הלוואות!$E$27,IF(DAY(מרכז!A466)=הלוואות!$F$27,הלוואות!$G$27,0),0),0)+IF(A466&gt;=הלוואות!$D$28,IF(מרכז!A466&lt;=הלוואות!$E$28,IF(DAY(מרכז!A466)=הלוואות!$F$28,הלוואות!$G$28,0),0),0)+IF(A466&gt;=הלוואות!$D$29,IF(מרכז!A466&lt;=הלוואות!$E$29,IF(DAY(מרכז!A466)=הלוואות!$F$29,הלוואות!$G$29,0),0),0)+IF(A466&gt;=הלוואות!$D$30,IF(מרכז!A466&lt;=הלוואות!$E$30,IF(DAY(מרכז!A466)=הלוואות!$F$30,הלוואות!$G$30,0),0),0)+IF(A466&gt;=הלוואות!$D$31,IF(מרכז!A466&lt;=הלוואות!$E$31,IF(DAY(מרכז!A466)=הלוואות!$F$31,הלוואות!$G$31,0),0),0)+IF(A466&gt;=הלוואות!$D$32,IF(מרכז!A466&lt;=הלוואות!$E$32,IF(DAY(מרכז!A466)=הלוואות!$F$32,הלוואות!$G$32,0),0),0)+IF(A466&gt;=הלוואות!$D$33,IF(מרכז!A466&lt;=הלוואות!$E$33,IF(DAY(מרכז!A466)=הלוואות!$F$33,הלוואות!$G$33,0),0),0)+IF(A466&gt;=הלוואות!$D$34,IF(מרכז!A466&lt;=הלוואות!$E$34,IF(DAY(מרכז!A466)=הלוואות!$F$34,הלוואות!$G$34,0),0),0)</f>
        <v>0</v>
      </c>
      <c r="E466" s="93">
        <f>SUMIF(הלוואות!$D$46:$D$65,מרכז!A466,הלוואות!$E$46:$E$65)</f>
        <v>0</v>
      </c>
      <c r="F466" s="93">
        <f>SUMIF(נכנסים!$A$5:$A$5890,מרכז!A466,נכנסים!$B$5:$B$5890)</f>
        <v>0</v>
      </c>
      <c r="G466" s="94"/>
      <c r="H466" s="94"/>
      <c r="I466" s="94"/>
      <c r="J466" s="99">
        <f t="shared" si="7"/>
        <v>50000</v>
      </c>
    </row>
    <row r="467" spans="1:10">
      <c r="A467" s="153">
        <v>46120</v>
      </c>
      <c r="B467" s="93">
        <f>SUMIF(יוצאים!$A$5:$A$5835,מרכז!A467,יוצאים!$D$5:$D$5835)</f>
        <v>0</v>
      </c>
      <c r="C467" s="93">
        <f>HLOOKUP(DAY($A467),'טב.הו"ק'!$G$4:$AK$162,'טב.הו"ק'!$A$162+2,FALSE)</f>
        <v>0</v>
      </c>
      <c r="D467" s="93">
        <f>IF(A467&gt;=הלוואות!$D$5,IF(מרכז!A467&lt;=הלוואות!$E$5,IF(DAY(מרכז!A467)=הלוואות!$F$5,הלוואות!$G$5,0),0),0)+IF(A467&gt;=הלוואות!$D$6,IF(מרכז!A467&lt;=הלוואות!$E$6,IF(DAY(מרכז!A467)=הלוואות!$F$6,הלוואות!$G$6,0),0),0)+IF(A467&gt;=הלוואות!$D$7,IF(מרכז!A467&lt;=הלוואות!$E$7,IF(DAY(מרכז!A467)=הלוואות!$F$7,הלוואות!$G$7,0),0),0)+IF(A467&gt;=הלוואות!$D$8,IF(מרכז!A467&lt;=הלוואות!$E$8,IF(DAY(מרכז!A467)=הלוואות!$F$8,הלוואות!$G$8,0),0),0)+IF(A467&gt;=הלוואות!$D$9,IF(מרכז!A467&lt;=הלוואות!$E$9,IF(DAY(מרכז!A467)=הלוואות!$F$9,הלוואות!$G$9,0),0),0)+IF(A467&gt;=הלוואות!$D$10,IF(מרכז!A467&lt;=הלוואות!$E$10,IF(DAY(מרכז!A467)=הלוואות!$F$10,הלוואות!$G$10,0),0),0)+IF(A467&gt;=הלוואות!$D$11,IF(מרכז!A467&lt;=הלוואות!$E$11,IF(DAY(מרכז!A467)=הלוואות!$F$11,הלוואות!$G$11,0),0),0)+IF(A467&gt;=הלוואות!$D$12,IF(מרכז!A467&lt;=הלוואות!$E$12,IF(DAY(מרכז!A467)=הלוואות!$F$12,הלוואות!$G$12,0),0),0)+IF(A467&gt;=הלוואות!$D$13,IF(מרכז!A467&lt;=הלוואות!$E$13,IF(DAY(מרכז!A467)=הלוואות!$F$13,הלוואות!$G$13,0),0),0)+IF(A467&gt;=הלוואות!$D$14,IF(מרכז!A467&lt;=הלוואות!$E$14,IF(DAY(מרכז!A467)=הלוואות!$F$14,הלוואות!$G$14,0),0),0)+IF(A467&gt;=הלוואות!$D$15,IF(מרכז!A467&lt;=הלוואות!$E$15,IF(DAY(מרכז!A467)=הלוואות!$F$15,הלוואות!$G$15,0),0),0)+IF(A467&gt;=הלוואות!$D$16,IF(מרכז!A467&lt;=הלוואות!$E$16,IF(DAY(מרכז!A467)=הלוואות!$F$16,הלוואות!$G$16,0),0),0)+IF(A467&gt;=הלוואות!$D$17,IF(מרכז!A467&lt;=הלוואות!$E$17,IF(DAY(מרכז!A467)=הלוואות!$F$17,הלוואות!$G$17,0),0),0)+IF(A467&gt;=הלוואות!$D$18,IF(מרכז!A467&lt;=הלוואות!$E$18,IF(DAY(מרכז!A467)=הלוואות!$F$18,הלוואות!$G$18,0),0),0)+IF(A467&gt;=הלוואות!$D$19,IF(מרכז!A467&lt;=הלוואות!$E$19,IF(DAY(מרכז!A467)=הלוואות!$F$19,הלוואות!$G$19,0),0),0)+IF(A467&gt;=הלוואות!$D$20,IF(מרכז!A467&lt;=הלוואות!$E$20,IF(DAY(מרכז!A467)=הלוואות!$F$20,הלוואות!$G$20,0),0),0)+IF(A467&gt;=הלוואות!$D$21,IF(מרכז!A467&lt;=הלוואות!$E$21,IF(DAY(מרכז!A467)=הלוואות!$F$21,הלוואות!$G$21,0),0),0)+IF(A467&gt;=הלוואות!$D$22,IF(מרכז!A467&lt;=הלוואות!$E$22,IF(DAY(מרכז!A467)=הלוואות!$F$22,הלוואות!$G$22,0),0),0)+IF(A467&gt;=הלוואות!$D$23,IF(מרכז!A467&lt;=הלוואות!$E$23,IF(DAY(מרכז!A467)=הלוואות!$F$23,הלוואות!$G$23,0),0),0)+IF(A467&gt;=הלוואות!$D$24,IF(מרכז!A467&lt;=הלוואות!$E$24,IF(DAY(מרכז!A467)=הלוואות!$F$24,הלוואות!$G$24,0),0),0)+IF(A467&gt;=הלוואות!$D$25,IF(מרכז!A467&lt;=הלוואות!$E$25,IF(DAY(מרכז!A467)=הלוואות!$F$25,הלוואות!$G$25,0),0),0)+IF(A467&gt;=הלוואות!$D$26,IF(מרכז!A467&lt;=הלוואות!$E$26,IF(DAY(מרכז!A467)=הלוואות!$F$26,הלוואות!$G$26,0),0),0)+IF(A467&gt;=הלוואות!$D$27,IF(מרכז!A467&lt;=הלוואות!$E$27,IF(DAY(מרכז!A467)=הלוואות!$F$27,הלוואות!$G$27,0),0),0)+IF(A467&gt;=הלוואות!$D$28,IF(מרכז!A467&lt;=הלוואות!$E$28,IF(DAY(מרכז!A467)=הלוואות!$F$28,הלוואות!$G$28,0),0),0)+IF(A467&gt;=הלוואות!$D$29,IF(מרכז!A467&lt;=הלוואות!$E$29,IF(DAY(מרכז!A467)=הלוואות!$F$29,הלוואות!$G$29,0),0),0)+IF(A467&gt;=הלוואות!$D$30,IF(מרכז!A467&lt;=הלוואות!$E$30,IF(DAY(מרכז!A467)=הלוואות!$F$30,הלוואות!$G$30,0),0),0)+IF(A467&gt;=הלוואות!$D$31,IF(מרכז!A467&lt;=הלוואות!$E$31,IF(DAY(מרכז!A467)=הלוואות!$F$31,הלוואות!$G$31,0),0),0)+IF(A467&gt;=הלוואות!$D$32,IF(מרכז!A467&lt;=הלוואות!$E$32,IF(DAY(מרכז!A467)=הלוואות!$F$32,הלוואות!$G$32,0),0),0)+IF(A467&gt;=הלוואות!$D$33,IF(מרכז!A467&lt;=הלוואות!$E$33,IF(DAY(מרכז!A467)=הלוואות!$F$33,הלוואות!$G$33,0),0),0)+IF(A467&gt;=הלוואות!$D$34,IF(מרכז!A467&lt;=הלוואות!$E$34,IF(DAY(מרכז!A467)=הלוואות!$F$34,הלוואות!$G$34,0),0),0)</f>
        <v>0</v>
      </c>
      <c r="E467" s="93">
        <f>SUMIF(הלוואות!$D$46:$D$65,מרכז!A467,הלוואות!$E$46:$E$65)</f>
        <v>0</v>
      </c>
      <c r="F467" s="93">
        <f>SUMIF(נכנסים!$A$5:$A$5890,מרכז!A467,נכנסים!$B$5:$B$5890)</f>
        <v>0</v>
      </c>
      <c r="G467" s="94"/>
      <c r="H467" s="94"/>
      <c r="I467" s="94"/>
      <c r="J467" s="99">
        <f t="shared" si="7"/>
        <v>50000</v>
      </c>
    </row>
    <row r="468" spans="1:10">
      <c r="A468" s="153">
        <v>46121</v>
      </c>
      <c r="B468" s="93">
        <f>SUMIF(יוצאים!$A$5:$A$5835,מרכז!A468,יוצאים!$D$5:$D$5835)</f>
        <v>0</v>
      </c>
      <c r="C468" s="93">
        <f>HLOOKUP(DAY($A468),'טב.הו"ק'!$G$4:$AK$162,'טב.הו"ק'!$A$162+2,FALSE)</f>
        <v>0</v>
      </c>
      <c r="D468" s="93">
        <f>IF(A468&gt;=הלוואות!$D$5,IF(מרכז!A468&lt;=הלוואות!$E$5,IF(DAY(מרכז!A468)=הלוואות!$F$5,הלוואות!$G$5,0),0),0)+IF(A468&gt;=הלוואות!$D$6,IF(מרכז!A468&lt;=הלוואות!$E$6,IF(DAY(מרכז!A468)=הלוואות!$F$6,הלוואות!$G$6,0),0),0)+IF(A468&gt;=הלוואות!$D$7,IF(מרכז!A468&lt;=הלוואות!$E$7,IF(DAY(מרכז!A468)=הלוואות!$F$7,הלוואות!$G$7,0),0),0)+IF(A468&gt;=הלוואות!$D$8,IF(מרכז!A468&lt;=הלוואות!$E$8,IF(DAY(מרכז!A468)=הלוואות!$F$8,הלוואות!$G$8,0),0),0)+IF(A468&gt;=הלוואות!$D$9,IF(מרכז!A468&lt;=הלוואות!$E$9,IF(DAY(מרכז!A468)=הלוואות!$F$9,הלוואות!$G$9,0),0),0)+IF(A468&gt;=הלוואות!$D$10,IF(מרכז!A468&lt;=הלוואות!$E$10,IF(DAY(מרכז!A468)=הלוואות!$F$10,הלוואות!$G$10,0),0),0)+IF(A468&gt;=הלוואות!$D$11,IF(מרכז!A468&lt;=הלוואות!$E$11,IF(DAY(מרכז!A468)=הלוואות!$F$11,הלוואות!$G$11,0),0),0)+IF(A468&gt;=הלוואות!$D$12,IF(מרכז!A468&lt;=הלוואות!$E$12,IF(DAY(מרכז!A468)=הלוואות!$F$12,הלוואות!$G$12,0),0),0)+IF(A468&gt;=הלוואות!$D$13,IF(מרכז!A468&lt;=הלוואות!$E$13,IF(DAY(מרכז!A468)=הלוואות!$F$13,הלוואות!$G$13,0),0),0)+IF(A468&gt;=הלוואות!$D$14,IF(מרכז!A468&lt;=הלוואות!$E$14,IF(DAY(מרכז!A468)=הלוואות!$F$14,הלוואות!$G$14,0),0),0)+IF(A468&gt;=הלוואות!$D$15,IF(מרכז!A468&lt;=הלוואות!$E$15,IF(DAY(מרכז!A468)=הלוואות!$F$15,הלוואות!$G$15,0),0),0)+IF(A468&gt;=הלוואות!$D$16,IF(מרכז!A468&lt;=הלוואות!$E$16,IF(DAY(מרכז!A468)=הלוואות!$F$16,הלוואות!$G$16,0),0),0)+IF(A468&gt;=הלוואות!$D$17,IF(מרכז!A468&lt;=הלוואות!$E$17,IF(DAY(מרכז!A468)=הלוואות!$F$17,הלוואות!$G$17,0),0),0)+IF(A468&gt;=הלוואות!$D$18,IF(מרכז!A468&lt;=הלוואות!$E$18,IF(DAY(מרכז!A468)=הלוואות!$F$18,הלוואות!$G$18,0),0),0)+IF(A468&gt;=הלוואות!$D$19,IF(מרכז!A468&lt;=הלוואות!$E$19,IF(DAY(מרכז!A468)=הלוואות!$F$19,הלוואות!$G$19,0),0),0)+IF(A468&gt;=הלוואות!$D$20,IF(מרכז!A468&lt;=הלוואות!$E$20,IF(DAY(מרכז!A468)=הלוואות!$F$20,הלוואות!$G$20,0),0),0)+IF(A468&gt;=הלוואות!$D$21,IF(מרכז!A468&lt;=הלוואות!$E$21,IF(DAY(מרכז!A468)=הלוואות!$F$21,הלוואות!$G$21,0),0),0)+IF(A468&gt;=הלוואות!$D$22,IF(מרכז!A468&lt;=הלוואות!$E$22,IF(DAY(מרכז!A468)=הלוואות!$F$22,הלוואות!$G$22,0),0),0)+IF(A468&gt;=הלוואות!$D$23,IF(מרכז!A468&lt;=הלוואות!$E$23,IF(DAY(מרכז!A468)=הלוואות!$F$23,הלוואות!$G$23,0),0),0)+IF(A468&gt;=הלוואות!$D$24,IF(מרכז!A468&lt;=הלוואות!$E$24,IF(DAY(מרכז!A468)=הלוואות!$F$24,הלוואות!$G$24,0),0),0)+IF(A468&gt;=הלוואות!$D$25,IF(מרכז!A468&lt;=הלוואות!$E$25,IF(DAY(מרכז!A468)=הלוואות!$F$25,הלוואות!$G$25,0),0),0)+IF(A468&gt;=הלוואות!$D$26,IF(מרכז!A468&lt;=הלוואות!$E$26,IF(DAY(מרכז!A468)=הלוואות!$F$26,הלוואות!$G$26,0),0),0)+IF(A468&gt;=הלוואות!$D$27,IF(מרכז!A468&lt;=הלוואות!$E$27,IF(DAY(מרכז!A468)=הלוואות!$F$27,הלוואות!$G$27,0),0),0)+IF(A468&gt;=הלוואות!$D$28,IF(מרכז!A468&lt;=הלוואות!$E$28,IF(DAY(מרכז!A468)=הלוואות!$F$28,הלוואות!$G$28,0),0),0)+IF(A468&gt;=הלוואות!$D$29,IF(מרכז!A468&lt;=הלוואות!$E$29,IF(DAY(מרכז!A468)=הלוואות!$F$29,הלוואות!$G$29,0),0),0)+IF(A468&gt;=הלוואות!$D$30,IF(מרכז!A468&lt;=הלוואות!$E$30,IF(DAY(מרכז!A468)=הלוואות!$F$30,הלוואות!$G$30,0),0),0)+IF(A468&gt;=הלוואות!$D$31,IF(מרכז!A468&lt;=הלוואות!$E$31,IF(DAY(מרכז!A468)=הלוואות!$F$31,הלוואות!$G$31,0),0),0)+IF(A468&gt;=הלוואות!$D$32,IF(מרכז!A468&lt;=הלוואות!$E$32,IF(DAY(מרכז!A468)=הלוואות!$F$32,הלוואות!$G$32,0),0),0)+IF(A468&gt;=הלוואות!$D$33,IF(מרכז!A468&lt;=הלוואות!$E$33,IF(DAY(מרכז!A468)=הלוואות!$F$33,הלוואות!$G$33,0),0),0)+IF(A468&gt;=הלוואות!$D$34,IF(מרכז!A468&lt;=הלוואות!$E$34,IF(DAY(מרכז!A468)=הלוואות!$F$34,הלוואות!$G$34,0),0),0)</f>
        <v>0</v>
      </c>
      <c r="E468" s="93">
        <f>SUMIF(הלוואות!$D$46:$D$65,מרכז!A468,הלוואות!$E$46:$E$65)</f>
        <v>0</v>
      </c>
      <c r="F468" s="93">
        <f>SUMIF(נכנסים!$A$5:$A$5890,מרכז!A468,נכנסים!$B$5:$B$5890)</f>
        <v>0</v>
      </c>
      <c r="G468" s="94"/>
      <c r="H468" s="94"/>
      <c r="I468" s="94"/>
      <c r="J468" s="99">
        <f t="shared" si="7"/>
        <v>50000</v>
      </c>
    </row>
    <row r="469" spans="1:10">
      <c r="A469" s="153">
        <v>46122</v>
      </c>
      <c r="B469" s="93">
        <f>SUMIF(יוצאים!$A$5:$A$5835,מרכז!A469,יוצאים!$D$5:$D$5835)</f>
        <v>0</v>
      </c>
      <c r="C469" s="93">
        <f>HLOOKUP(DAY($A469),'טב.הו"ק'!$G$4:$AK$162,'טב.הו"ק'!$A$162+2,FALSE)</f>
        <v>0</v>
      </c>
      <c r="D469" s="93">
        <f>IF(A469&gt;=הלוואות!$D$5,IF(מרכז!A469&lt;=הלוואות!$E$5,IF(DAY(מרכז!A469)=הלוואות!$F$5,הלוואות!$G$5,0),0),0)+IF(A469&gt;=הלוואות!$D$6,IF(מרכז!A469&lt;=הלוואות!$E$6,IF(DAY(מרכז!A469)=הלוואות!$F$6,הלוואות!$G$6,0),0),0)+IF(A469&gt;=הלוואות!$D$7,IF(מרכז!A469&lt;=הלוואות!$E$7,IF(DAY(מרכז!A469)=הלוואות!$F$7,הלוואות!$G$7,0),0),0)+IF(A469&gt;=הלוואות!$D$8,IF(מרכז!A469&lt;=הלוואות!$E$8,IF(DAY(מרכז!A469)=הלוואות!$F$8,הלוואות!$G$8,0),0),0)+IF(A469&gt;=הלוואות!$D$9,IF(מרכז!A469&lt;=הלוואות!$E$9,IF(DAY(מרכז!A469)=הלוואות!$F$9,הלוואות!$G$9,0),0),0)+IF(A469&gt;=הלוואות!$D$10,IF(מרכז!A469&lt;=הלוואות!$E$10,IF(DAY(מרכז!A469)=הלוואות!$F$10,הלוואות!$G$10,0),0),0)+IF(A469&gt;=הלוואות!$D$11,IF(מרכז!A469&lt;=הלוואות!$E$11,IF(DAY(מרכז!A469)=הלוואות!$F$11,הלוואות!$G$11,0),0),0)+IF(A469&gt;=הלוואות!$D$12,IF(מרכז!A469&lt;=הלוואות!$E$12,IF(DAY(מרכז!A469)=הלוואות!$F$12,הלוואות!$G$12,0),0),0)+IF(A469&gt;=הלוואות!$D$13,IF(מרכז!A469&lt;=הלוואות!$E$13,IF(DAY(מרכז!A469)=הלוואות!$F$13,הלוואות!$G$13,0),0),0)+IF(A469&gt;=הלוואות!$D$14,IF(מרכז!A469&lt;=הלוואות!$E$14,IF(DAY(מרכז!A469)=הלוואות!$F$14,הלוואות!$G$14,0),0),0)+IF(A469&gt;=הלוואות!$D$15,IF(מרכז!A469&lt;=הלוואות!$E$15,IF(DAY(מרכז!A469)=הלוואות!$F$15,הלוואות!$G$15,0),0),0)+IF(A469&gt;=הלוואות!$D$16,IF(מרכז!A469&lt;=הלוואות!$E$16,IF(DAY(מרכז!A469)=הלוואות!$F$16,הלוואות!$G$16,0),0),0)+IF(A469&gt;=הלוואות!$D$17,IF(מרכז!A469&lt;=הלוואות!$E$17,IF(DAY(מרכז!A469)=הלוואות!$F$17,הלוואות!$G$17,0),0),0)+IF(A469&gt;=הלוואות!$D$18,IF(מרכז!A469&lt;=הלוואות!$E$18,IF(DAY(מרכז!A469)=הלוואות!$F$18,הלוואות!$G$18,0),0),0)+IF(A469&gt;=הלוואות!$D$19,IF(מרכז!A469&lt;=הלוואות!$E$19,IF(DAY(מרכז!A469)=הלוואות!$F$19,הלוואות!$G$19,0),0),0)+IF(A469&gt;=הלוואות!$D$20,IF(מרכז!A469&lt;=הלוואות!$E$20,IF(DAY(מרכז!A469)=הלוואות!$F$20,הלוואות!$G$20,0),0),0)+IF(A469&gt;=הלוואות!$D$21,IF(מרכז!A469&lt;=הלוואות!$E$21,IF(DAY(מרכז!A469)=הלוואות!$F$21,הלוואות!$G$21,0),0),0)+IF(A469&gt;=הלוואות!$D$22,IF(מרכז!A469&lt;=הלוואות!$E$22,IF(DAY(מרכז!A469)=הלוואות!$F$22,הלוואות!$G$22,0),0),0)+IF(A469&gt;=הלוואות!$D$23,IF(מרכז!A469&lt;=הלוואות!$E$23,IF(DAY(מרכז!A469)=הלוואות!$F$23,הלוואות!$G$23,0),0),0)+IF(A469&gt;=הלוואות!$D$24,IF(מרכז!A469&lt;=הלוואות!$E$24,IF(DAY(מרכז!A469)=הלוואות!$F$24,הלוואות!$G$24,0),0),0)+IF(A469&gt;=הלוואות!$D$25,IF(מרכז!A469&lt;=הלוואות!$E$25,IF(DAY(מרכז!A469)=הלוואות!$F$25,הלוואות!$G$25,0),0),0)+IF(A469&gt;=הלוואות!$D$26,IF(מרכז!A469&lt;=הלוואות!$E$26,IF(DAY(מרכז!A469)=הלוואות!$F$26,הלוואות!$G$26,0),0),0)+IF(A469&gt;=הלוואות!$D$27,IF(מרכז!A469&lt;=הלוואות!$E$27,IF(DAY(מרכז!A469)=הלוואות!$F$27,הלוואות!$G$27,0),0),0)+IF(A469&gt;=הלוואות!$D$28,IF(מרכז!A469&lt;=הלוואות!$E$28,IF(DAY(מרכז!A469)=הלוואות!$F$28,הלוואות!$G$28,0),0),0)+IF(A469&gt;=הלוואות!$D$29,IF(מרכז!A469&lt;=הלוואות!$E$29,IF(DAY(מרכז!A469)=הלוואות!$F$29,הלוואות!$G$29,0),0),0)+IF(A469&gt;=הלוואות!$D$30,IF(מרכז!A469&lt;=הלוואות!$E$30,IF(DAY(מרכז!A469)=הלוואות!$F$30,הלוואות!$G$30,0),0),0)+IF(A469&gt;=הלוואות!$D$31,IF(מרכז!A469&lt;=הלוואות!$E$31,IF(DAY(מרכז!A469)=הלוואות!$F$31,הלוואות!$G$31,0),0),0)+IF(A469&gt;=הלוואות!$D$32,IF(מרכז!A469&lt;=הלוואות!$E$32,IF(DAY(מרכז!A469)=הלוואות!$F$32,הלוואות!$G$32,0),0),0)+IF(A469&gt;=הלוואות!$D$33,IF(מרכז!A469&lt;=הלוואות!$E$33,IF(DAY(מרכז!A469)=הלוואות!$F$33,הלוואות!$G$33,0),0),0)+IF(A469&gt;=הלוואות!$D$34,IF(מרכז!A469&lt;=הלוואות!$E$34,IF(DAY(מרכז!A469)=הלוואות!$F$34,הלוואות!$G$34,0),0),0)</f>
        <v>0</v>
      </c>
      <c r="E469" s="93">
        <f>SUMIF(הלוואות!$D$46:$D$65,מרכז!A469,הלוואות!$E$46:$E$65)</f>
        <v>0</v>
      </c>
      <c r="F469" s="93">
        <f>SUMIF(נכנסים!$A$5:$A$5890,מרכז!A469,נכנסים!$B$5:$B$5890)</f>
        <v>0</v>
      </c>
      <c r="G469" s="94"/>
      <c r="H469" s="94"/>
      <c r="I469" s="94"/>
      <c r="J469" s="99">
        <f t="shared" si="7"/>
        <v>50000</v>
      </c>
    </row>
    <row r="470" spans="1:10">
      <c r="A470" s="153">
        <v>46123</v>
      </c>
      <c r="B470" s="93">
        <f>SUMIF(יוצאים!$A$5:$A$5835,מרכז!A470,יוצאים!$D$5:$D$5835)</f>
        <v>0</v>
      </c>
      <c r="C470" s="93">
        <f>HLOOKUP(DAY($A470),'טב.הו"ק'!$G$4:$AK$162,'טב.הו"ק'!$A$162+2,FALSE)</f>
        <v>0</v>
      </c>
      <c r="D470" s="93">
        <f>IF(A470&gt;=הלוואות!$D$5,IF(מרכז!A470&lt;=הלוואות!$E$5,IF(DAY(מרכז!A470)=הלוואות!$F$5,הלוואות!$G$5,0),0),0)+IF(A470&gt;=הלוואות!$D$6,IF(מרכז!A470&lt;=הלוואות!$E$6,IF(DAY(מרכז!A470)=הלוואות!$F$6,הלוואות!$G$6,0),0),0)+IF(A470&gt;=הלוואות!$D$7,IF(מרכז!A470&lt;=הלוואות!$E$7,IF(DAY(מרכז!A470)=הלוואות!$F$7,הלוואות!$G$7,0),0),0)+IF(A470&gt;=הלוואות!$D$8,IF(מרכז!A470&lt;=הלוואות!$E$8,IF(DAY(מרכז!A470)=הלוואות!$F$8,הלוואות!$G$8,0),0),0)+IF(A470&gt;=הלוואות!$D$9,IF(מרכז!A470&lt;=הלוואות!$E$9,IF(DAY(מרכז!A470)=הלוואות!$F$9,הלוואות!$G$9,0),0),0)+IF(A470&gt;=הלוואות!$D$10,IF(מרכז!A470&lt;=הלוואות!$E$10,IF(DAY(מרכז!A470)=הלוואות!$F$10,הלוואות!$G$10,0),0),0)+IF(A470&gt;=הלוואות!$D$11,IF(מרכז!A470&lt;=הלוואות!$E$11,IF(DAY(מרכז!A470)=הלוואות!$F$11,הלוואות!$G$11,0),0),0)+IF(A470&gt;=הלוואות!$D$12,IF(מרכז!A470&lt;=הלוואות!$E$12,IF(DAY(מרכז!A470)=הלוואות!$F$12,הלוואות!$G$12,0),0),0)+IF(A470&gt;=הלוואות!$D$13,IF(מרכז!A470&lt;=הלוואות!$E$13,IF(DAY(מרכז!A470)=הלוואות!$F$13,הלוואות!$G$13,0),0),0)+IF(A470&gt;=הלוואות!$D$14,IF(מרכז!A470&lt;=הלוואות!$E$14,IF(DAY(מרכז!A470)=הלוואות!$F$14,הלוואות!$G$14,0),0),0)+IF(A470&gt;=הלוואות!$D$15,IF(מרכז!A470&lt;=הלוואות!$E$15,IF(DAY(מרכז!A470)=הלוואות!$F$15,הלוואות!$G$15,0),0),0)+IF(A470&gt;=הלוואות!$D$16,IF(מרכז!A470&lt;=הלוואות!$E$16,IF(DAY(מרכז!A470)=הלוואות!$F$16,הלוואות!$G$16,0),0),0)+IF(A470&gt;=הלוואות!$D$17,IF(מרכז!A470&lt;=הלוואות!$E$17,IF(DAY(מרכז!A470)=הלוואות!$F$17,הלוואות!$G$17,0),0),0)+IF(A470&gt;=הלוואות!$D$18,IF(מרכז!A470&lt;=הלוואות!$E$18,IF(DAY(מרכז!A470)=הלוואות!$F$18,הלוואות!$G$18,0),0),0)+IF(A470&gt;=הלוואות!$D$19,IF(מרכז!A470&lt;=הלוואות!$E$19,IF(DAY(מרכז!A470)=הלוואות!$F$19,הלוואות!$G$19,0),0),0)+IF(A470&gt;=הלוואות!$D$20,IF(מרכז!A470&lt;=הלוואות!$E$20,IF(DAY(מרכז!A470)=הלוואות!$F$20,הלוואות!$G$20,0),0),0)+IF(A470&gt;=הלוואות!$D$21,IF(מרכז!A470&lt;=הלוואות!$E$21,IF(DAY(מרכז!A470)=הלוואות!$F$21,הלוואות!$G$21,0),0),0)+IF(A470&gt;=הלוואות!$D$22,IF(מרכז!A470&lt;=הלוואות!$E$22,IF(DAY(מרכז!A470)=הלוואות!$F$22,הלוואות!$G$22,0),0),0)+IF(A470&gt;=הלוואות!$D$23,IF(מרכז!A470&lt;=הלוואות!$E$23,IF(DAY(מרכז!A470)=הלוואות!$F$23,הלוואות!$G$23,0),0),0)+IF(A470&gt;=הלוואות!$D$24,IF(מרכז!A470&lt;=הלוואות!$E$24,IF(DAY(מרכז!A470)=הלוואות!$F$24,הלוואות!$G$24,0),0),0)+IF(A470&gt;=הלוואות!$D$25,IF(מרכז!A470&lt;=הלוואות!$E$25,IF(DAY(מרכז!A470)=הלוואות!$F$25,הלוואות!$G$25,0),0),0)+IF(A470&gt;=הלוואות!$D$26,IF(מרכז!A470&lt;=הלוואות!$E$26,IF(DAY(מרכז!A470)=הלוואות!$F$26,הלוואות!$G$26,0),0),0)+IF(A470&gt;=הלוואות!$D$27,IF(מרכז!A470&lt;=הלוואות!$E$27,IF(DAY(מרכז!A470)=הלוואות!$F$27,הלוואות!$G$27,0),0),0)+IF(A470&gt;=הלוואות!$D$28,IF(מרכז!A470&lt;=הלוואות!$E$28,IF(DAY(מרכז!A470)=הלוואות!$F$28,הלוואות!$G$28,0),0),0)+IF(A470&gt;=הלוואות!$D$29,IF(מרכז!A470&lt;=הלוואות!$E$29,IF(DAY(מרכז!A470)=הלוואות!$F$29,הלוואות!$G$29,0),0),0)+IF(A470&gt;=הלוואות!$D$30,IF(מרכז!A470&lt;=הלוואות!$E$30,IF(DAY(מרכז!A470)=הלוואות!$F$30,הלוואות!$G$30,0),0),0)+IF(A470&gt;=הלוואות!$D$31,IF(מרכז!A470&lt;=הלוואות!$E$31,IF(DAY(מרכז!A470)=הלוואות!$F$31,הלוואות!$G$31,0),0),0)+IF(A470&gt;=הלוואות!$D$32,IF(מרכז!A470&lt;=הלוואות!$E$32,IF(DAY(מרכז!A470)=הלוואות!$F$32,הלוואות!$G$32,0),0),0)+IF(A470&gt;=הלוואות!$D$33,IF(מרכז!A470&lt;=הלוואות!$E$33,IF(DAY(מרכז!A470)=הלוואות!$F$33,הלוואות!$G$33,0),0),0)+IF(A470&gt;=הלוואות!$D$34,IF(מרכז!A470&lt;=הלוואות!$E$34,IF(DAY(מרכז!A470)=הלוואות!$F$34,הלוואות!$G$34,0),0),0)</f>
        <v>0</v>
      </c>
      <c r="E470" s="93">
        <f>SUMIF(הלוואות!$D$46:$D$65,מרכז!A470,הלוואות!$E$46:$E$65)</f>
        <v>0</v>
      </c>
      <c r="F470" s="93">
        <f>SUMIF(נכנסים!$A$5:$A$5890,מרכז!A470,נכנסים!$B$5:$B$5890)</f>
        <v>0</v>
      </c>
      <c r="G470" s="94"/>
      <c r="H470" s="94"/>
      <c r="I470" s="94"/>
      <c r="J470" s="99">
        <f t="shared" si="7"/>
        <v>50000</v>
      </c>
    </row>
    <row r="471" spans="1:10">
      <c r="A471" s="153">
        <v>46124</v>
      </c>
      <c r="B471" s="93">
        <f>SUMIF(יוצאים!$A$5:$A$5835,מרכז!A471,יוצאים!$D$5:$D$5835)</f>
        <v>0</v>
      </c>
      <c r="C471" s="93">
        <f>HLOOKUP(DAY($A471),'טב.הו"ק'!$G$4:$AK$162,'טב.הו"ק'!$A$162+2,FALSE)</f>
        <v>0</v>
      </c>
      <c r="D471" s="93">
        <f>IF(A471&gt;=הלוואות!$D$5,IF(מרכז!A471&lt;=הלוואות!$E$5,IF(DAY(מרכז!A471)=הלוואות!$F$5,הלוואות!$G$5,0),0),0)+IF(A471&gt;=הלוואות!$D$6,IF(מרכז!A471&lt;=הלוואות!$E$6,IF(DAY(מרכז!A471)=הלוואות!$F$6,הלוואות!$G$6,0),0),0)+IF(A471&gt;=הלוואות!$D$7,IF(מרכז!A471&lt;=הלוואות!$E$7,IF(DAY(מרכז!A471)=הלוואות!$F$7,הלוואות!$G$7,0),0),0)+IF(A471&gt;=הלוואות!$D$8,IF(מרכז!A471&lt;=הלוואות!$E$8,IF(DAY(מרכז!A471)=הלוואות!$F$8,הלוואות!$G$8,0),0),0)+IF(A471&gt;=הלוואות!$D$9,IF(מרכז!A471&lt;=הלוואות!$E$9,IF(DAY(מרכז!A471)=הלוואות!$F$9,הלוואות!$G$9,0),0),0)+IF(A471&gt;=הלוואות!$D$10,IF(מרכז!A471&lt;=הלוואות!$E$10,IF(DAY(מרכז!A471)=הלוואות!$F$10,הלוואות!$G$10,0),0),0)+IF(A471&gt;=הלוואות!$D$11,IF(מרכז!A471&lt;=הלוואות!$E$11,IF(DAY(מרכז!A471)=הלוואות!$F$11,הלוואות!$G$11,0),0),0)+IF(A471&gt;=הלוואות!$D$12,IF(מרכז!A471&lt;=הלוואות!$E$12,IF(DAY(מרכז!A471)=הלוואות!$F$12,הלוואות!$G$12,0),0),0)+IF(A471&gt;=הלוואות!$D$13,IF(מרכז!A471&lt;=הלוואות!$E$13,IF(DAY(מרכז!A471)=הלוואות!$F$13,הלוואות!$G$13,0),0),0)+IF(A471&gt;=הלוואות!$D$14,IF(מרכז!A471&lt;=הלוואות!$E$14,IF(DAY(מרכז!A471)=הלוואות!$F$14,הלוואות!$G$14,0),0),0)+IF(A471&gt;=הלוואות!$D$15,IF(מרכז!A471&lt;=הלוואות!$E$15,IF(DAY(מרכז!A471)=הלוואות!$F$15,הלוואות!$G$15,0),0),0)+IF(A471&gt;=הלוואות!$D$16,IF(מרכז!A471&lt;=הלוואות!$E$16,IF(DAY(מרכז!A471)=הלוואות!$F$16,הלוואות!$G$16,0),0),0)+IF(A471&gt;=הלוואות!$D$17,IF(מרכז!A471&lt;=הלוואות!$E$17,IF(DAY(מרכז!A471)=הלוואות!$F$17,הלוואות!$G$17,0),0),0)+IF(A471&gt;=הלוואות!$D$18,IF(מרכז!A471&lt;=הלוואות!$E$18,IF(DAY(מרכז!A471)=הלוואות!$F$18,הלוואות!$G$18,0),0),0)+IF(A471&gt;=הלוואות!$D$19,IF(מרכז!A471&lt;=הלוואות!$E$19,IF(DAY(מרכז!A471)=הלוואות!$F$19,הלוואות!$G$19,0),0),0)+IF(A471&gt;=הלוואות!$D$20,IF(מרכז!A471&lt;=הלוואות!$E$20,IF(DAY(מרכז!A471)=הלוואות!$F$20,הלוואות!$G$20,0),0),0)+IF(A471&gt;=הלוואות!$D$21,IF(מרכז!A471&lt;=הלוואות!$E$21,IF(DAY(מרכז!A471)=הלוואות!$F$21,הלוואות!$G$21,0),0),0)+IF(A471&gt;=הלוואות!$D$22,IF(מרכז!A471&lt;=הלוואות!$E$22,IF(DAY(מרכז!A471)=הלוואות!$F$22,הלוואות!$G$22,0),0),0)+IF(A471&gt;=הלוואות!$D$23,IF(מרכז!A471&lt;=הלוואות!$E$23,IF(DAY(מרכז!A471)=הלוואות!$F$23,הלוואות!$G$23,0),0),0)+IF(A471&gt;=הלוואות!$D$24,IF(מרכז!A471&lt;=הלוואות!$E$24,IF(DAY(מרכז!A471)=הלוואות!$F$24,הלוואות!$G$24,0),0),0)+IF(A471&gt;=הלוואות!$D$25,IF(מרכז!A471&lt;=הלוואות!$E$25,IF(DAY(מרכז!A471)=הלוואות!$F$25,הלוואות!$G$25,0),0),0)+IF(A471&gt;=הלוואות!$D$26,IF(מרכז!A471&lt;=הלוואות!$E$26,IF(DAY(מרכז!A471)=הלוואות!$F$26,הלוואות!$G$26,0),0),0)+IF(A471&gt;=הלוואות!$D$27,IF(מרכז!A471&lt;=הלוואות!$E$27,IF(DAY(מרכז!A471)=הלוואות!$F$27,הלוואות!$G$27,0),0),0)+IF(A471&gt;=הלוואות!$D$28,IF(מרכז!A471&lt;=הלוואות!$E$28,IF(DAY(מרכז!A471)=הלוואות!$F$28,הלוואות!$G$28,0),0),0)+IF(A471&gt;=הלוואות!$D$29,IF(מרכז!A471&lt;=הלוואות!$E$29,IF(DAY(מרכז!A471)=הלוואות!$F$29,הלוואות!$G$29,0),0),0)+IF(A471&gt;=הלוואות!$D$30,IF(מרכז!A471&lt;=הלוואות!$E$30,IF(DAY(מרכז!A471)=הלוואות!$F$30,הלוואות!$G$30,0),0),0)+IF(A471&gt;=הלוואות!$D$31,IF(מרכז!A471&lt;=הלוואות!$E$31,IF(DAY(מרכז!A471)=הלוואות!$F$31,הלוואות!$G$31,0),0),0)+IF(A471&gt;=הלוואות!$D$32,IF(מרכז!A471&lt;=הלוואות!$E$32,IF(DAY(מרכז!A471)=הלוואות!$F$32,הלוואות!$G$32,0),0),0)+IF(A471&gt;=הלוואות!$D$33,IF(מרכז!A471&lt;=הלוואות!$E$33,IF(DAY(מרכז!A471)=הלוואות!$F$33,הלוואות!$G$33,0),0),0)+IF(A471&gt;=הלוואות!$D$34,IF(מרכז!A471&lt;=הלוואות!$E$34,IF(DAY(מרכז!A471)=הלוואות!$F$34,הלוואות!$G$34,0),0),0)</f>
        <v>0</v>
      </c>
      <c r="E471" s="93">
        <f>SUMIF(הלוואות!$D$46:$D$65,מרכז!A471,הלוואות!$E$46:$E$65)</f>
        <v>0</v>
      </c>
      <c r="F471" s="93">
        <f>SUMIF(נכנסים!$A$5:$A$5890,מרכז!A471,נכנסים!$B$5:$B$5890)</f>
        <v>0</v>
      </c>
      <c r="G471" s="94"/>
      <c r="H471" s="94"/>
      <c r="I471" s="94"/>
      <c r="J471" s="99">
        <f t="shared" si="7"/>
        <v>50000</v>
      </c>
    </row>
    <row r="472" spans="1:10">
      <c r="A472" s="153">
        <v>46125</v>
      </c>
      <c r="B472" s="93">
        <f>SUMIF(יוצאים!$A$5:$A$5835,מרכז!A472,יוצאים!$D$5:$D$5835)</f>
        <v>0</v>
      </c>
      <c r="C472" s="93">
        <f>HLOOKUP(DAY($A472),'טב.הו"ק'!$G$4:$AK$162,'טב.הו"ק'!$A$162+2,FALSE)</f>
        <v>0</v>
      </c>
      <c r="D472" s="93">
        <f>IF(A472&gt;=הלוואות!$D$5,IF(מרכז!A472&lt;=הלוואות!$E$5,IF(DAY(מרכז!A472)=הלוואות!$F$5,הלוואות!$G$5,0),0),0)+IF(A472&gt;=הלוואות!$D$6,IF(מרכז!A472&lt;=הלוואות!$E$6,IF(DAY(מרכז!A472)=הלוואות!$F$6,הלוואות!$G$6,0),0),0)+IF(A472&gt;=הלוואות!$D$7,IF(מרכז!A472&lt;=הלוואות!$E$7,IF(DAY(מרכז!A472)=הלוואות!$F$7,הלוואות!$G$7,0),0),0)+IF(A472&gt;=הלוואות!$D$8,IF(מרכז!A472&lt;=הלוואות!$E$8,IF(DAY(מרכז!A472)=הלוואות!$F$8,הלוואות!$G$8,0),0),0)+IF(A472&gt;=הלוואות!$D$9,IF(מרכז!A472&lt;=הלוואות!$E$9,IF(DAY(מרכז!A472)=הלוואות!$F$9,הלוואות!$G$9,0),0),0)+IF(A472&gt;=הלוואות!$D$10,IF(מרכז!A472&lt;=הלוואות!$E$10,IF(DAY(מרכז!A472)=הלוואות!$F$10,הלוואות!$G$10,0),0),0)+IF(A472&gt;=הלוואות!$D$11,IF(מרכז!A472&lt;=הלוואות!$E$11,IF(DAY(מרכז!A472)=הלוואות!$F$11,הלוואות!$G$11,0),0),0)+IF(A472&gt;=הלוואות!$D$12,IF(מרכז!A472&lt;=הלוואות!$E$12,IF(DAY(מרכז!A472)=הלוואות!$F$12,הלוואות!$G$12,0),0),0)+IF(A472&gt;=הלוואות!$D$13,IF(מרכז!A472&lt;=הלוואות!$E$13,IF(DAY(מרכז!A472)=הלוואות!$F$13,הלוואות!$G$13,0),0),0)+IF(A472&gt;=הלוואות!$D$14,IF(מרכז!A472&lt;=הלוואות!$E$14,IF(DAY(מרכז!A472)=הלוואות!$F$14,הלוואות!$G$14,0),0),0)+IF(A472&gt;=הלוואות!$D$15,IF(מרכז!A472&lt;=הלוואות!$E$15,IF(DAY(מרכז!A472)=הלוואות!$F$15,הלוואות!$G$15,0),0),0)+IF(A472&gt;=הלוואות!$D$16,IF(מרכז!A472&lt;=הלוואות!$E$16,IF(DAY(מרכז!A472)=הלוואות!$F$16,הלוואות!$G$16,0),0),0)+IF(A472&gt;=הלוואות!$D$17,IF(מרכז!A472&lt;=הלוואות!$E$17,IF(DAY(מרכז!A472)=הלוואות!$F$17,הלוואות!$G$17,0),0),0)+IF(A472&gt;=הלוואות!$D$18,IF(מרכז!A472&lt;=הלוואות!$E$18,IF(DAY(מרכז!A472)=הלוואות!$F$18,הלוואות!$G$18,0),0),0)+IF(A472&gt;=הלוואות!$D$19,IF(מרכז!A472&lt;=הלוואות!$E$19,IF(DAY(מרכז!A472)=הלוואות!$F$19,הלוואות!$G$19,0),0),0)+IF(A472&gt;=הלוואות!$D$20,IF(מרכז!A472&lt;=הלוואות!$E$20,IF(DAY(מרכז!A472)=הלוואות!$F$20,הלוואות!$G$20,0),0),0)+IF(A472&gt;=הלוואות!$D$21,IF(מרכז!A472&lt;=הלוואות!$E$21,IF(DAY(מרכז!A472)=הלוואות!$F$21,הלוואות!$G$21,0),0),0)+IF(A472&gt;=הלוואות!$D$22,IF(מרכז!A472&lt;=הלוואות!$E$22,IF(DAY(מרכז!A472)=הלוואות!$F$22,הלוואות!$G$22,0),0),0)+IF(A472&gt;=הלוואות!$D$23,IF(מרכז!A472&lt;=הלוואות!$E$23,IF(DAY(מרכז!A472)=הלוואות!$F$23,הלוואות!$G$23,0),0),0)+IF(A472&gt;=הלוואות!$D$24,IF(מרכז!A472&lt;=הלוואות!$E$24,IF(DAY(מרכז!A472)=הלוואות!$F$24,הלוואות!$G$24,0),0),0)+IF(A472&gt;=הלוואות!$D$25,IF(מרכז!A472&lt;=הלוואות!$E$25,IF(DAY(מרכז!A472)=הלוואות!$F$25,הלוואות!$G$25,0),0),0)+IF(A472&gt;=הלוואות!$D$26,IF(מרכז!A472&lt;=הלוואות!$E$26,IF(DAY(מרכז!A472)=הלוואות!$F$26,הלוואות!$G$26,0),0),0)+IF(A472&gt;=הלוואות!$D$27,IF(מרכז!A472&lt;=הלוואות!$E$27,IF(DAY(מרכז!A472)=הלוואות!$F$27,הלוואות!$G$27,0),0),0)+IF(A472&gt;=הלוואות!$D$28,IF(מרכז!A472&lt;=הלוואות!$E$28,IF(DAY(מרכז!A472)=הלוואות!$F$28,הלוואות!$G$28,0),0),0)+IF(A472&gt;=הלוואות!$D$29,IF(מרכז!A472&lt;=הלוואות!$E$29,IF(DAY(מרכז!A472)=הלוואות!$F$29,הלוואות!$G$29,0),0),0)+IF(A472&gt;=הלוואות!$D$30,IF(מרכז!A472&lt;=הלוואות!$E$30,IF(DAY(מרכז!A472)=הלוואות!$F$30,הלוואות!$G$30,0),0),0)+IF(A472&gt;=הלוואות!$D$31,IF(מרכז!A472&lt;=הלוואות!$E$31,IF(DAY(מרכז!A472)=הלוואות!$F$31,הלוואות!$G$31,0),0),0)+IF(A472&gt;=הלוואות!$D$32,IF(מרכז!A472&lt;=הלוואות!$E$32,IF(DAY(מרכז!A472)=הלוואות!$F$32,הלוואות!$G$32,0),0),0)+IF(A472&gt;=הלוואות!$D$33,IF(מרכז!A472&lt;=הלוואות!$E$33,IF(DAY(מרכז!A472)=הלוואות!$F$33,הלוואות!$G$33,0),0),0)+IF(A472&gt;=הלוואות!$D$34,IF(מרכז!A472&lt;=הלוואות!$E$34,IF(DAY(מרכז!A472)=הלוואות!$F$34,הלוואות!$G$34,0),0),0)</f>
        <v>0</v>
      </c>
      <c r="E472" s="93">
        <f>SUMIF(הלוואות!$D$46:$D$65,מרכז!A472,הלוואות!$E$46:$E$65)</f>
        <v>0</v>
      </c>
      <c r="F472" s="93">
        <f>SUMIF(נכנסים!$A$5:$A$5890,מרכז!A472,נכנסים!$B$5:$B$5890)</f>
        <v>0</v>
      </c>
      <c r="G472" s="94"/>
      <c r="H472" s="94"/>
      <c r="I472" s="94"/>
      <c r="J472" s="99">
        <f t="shared" si="7"/>
        <v>50000</v>
      </c>
    </row>
    <row r="473" spans="1:10">
      <c r="A473" s="153">
        <v>46126</v>
      </c>
      <c r="B473" s="93">
        <f>SUMIF(יוצאים!$A$5:$A$5835,מרכז!A473,יוצאים!$D$5:$D$5835)</f>
        <v>0</v>
      </c>
      <c r="C473" s="93">
        <f>HLOOKUP(DAY($A473),'טב.הו"ק'!$G$4:$AK$162,'טב.הו"ק'!$A$162+2,FALSE)</f>
        <v>0</v>
      </c>
      <c r="D473" s="93">
        <f>IF(A473&gt;=הלוואות!$D$5,IF(מרכז!A473&lt;=הלוואות!$E$5,IF(DAY(מרכז!A473)=הלוואות!$F$5,הלוואות!$G$5,0),0),0)+IF(A473&gt;=הלוואות!$D$6,IF(מרכז!A473&lt;=הלוואות!$E$6,IF(DAY(מרכז!A473)=הלוואות!$F$6,הלוואות!$G$6,0),0),0)+IF(A473&gt;=הלוואות!$D$7,IF(מרכז!A473&lt;=הלוואות!$E$7,IF(DAY(מרכז!A473)=הלוואות!$F$7,הלוואות!$G$7,0),0),0)+IF(A473&gt;=הלוואות!$D$8,IF(מרכז!A473&lt;=הלוואות!$E$8,IF(DAY(מרכז!A473)=הלוואות!$F$8,הלוואות!$G$8,0),0),0)+IF(A473&gt;=הלוואות!$D$9,IF(מרכז!A473&lt;=הלוואות!$E$9,IF(DAY(מרכז!A473)=הלוואות!$F$9,הלוואות!$G$9,0),0),0)+IF(A473&gt;=הלוואות!$D$10,IF(מרכז!A473&lt;=הלוואות!$E$10,IF(DAY(מרכז!A473)=הלוואות!$F$10,הלוואות!$G$10,0),0),0)+IF(A473&gt;=הלוואות!$D$11,IF(מרכז!A473&lt;=הלוואות!$E$11,IF(DAY(מרכז!A473)=הלוואות!$F$11,הלוואות!$G$11,0),0),0)+IF(A473&gt;=הלוואות!$D$12,IF(מרכז!A473&lt;=הלוואות!$E$12,IF(DAY(מרכז!A473)=הלוואות!$F$12,הלוואות!$G$12,0),0),0)+IF(A473&gt;=הלוואות!$D$13,IF(מרכז!A473&lt;=הלוואות!$E$13,IF(DAY(מרכז!A473)=הלוואות!$F$13,הלוואות!$G$13,0),0),0)+IF(A473&gt;=הלוואות!$D$14,IF(מרכז!A473&lt;=הלוואות!$E$14,IF(DAY(מרכז!A473)=הלוואות!$F$14,הלוואות!$G$14,0),0),0)+IF(A473&gt;=הלוואות!$D$15,IF(מרכז!A473&lt;=הלוואות!$E$15,IF(DAY(מרכז!A473)=הלוואות!$F$15,הלוואות!$G$15,0),0),0)+IF(A473&gt;=הלוואות!$D$16,IF(מרכז!A473&lt;=הלוואות!$E$16,IF(DAY(מרכז!A473)=הלוואות!$F$16,הלוואות!$G$16,0),0),0)+IF(A473&gt;=הלוואות!$D$17,IF(מרכז!A473&lt;=הלוואות!$E$17,IF(DAY(מרכז!A473)=הלוואות!$F$17,הלוואות!$G$17,0),0),0)+IF(A473&gt;=הלוואות!$D$18,IF(מרכז!A473&lt;=הלוואות!$E$18,IF(DAY(מרכז!A473)=הלוואות!$F$18,הלוואות!$G$18,0),0),0)+IF(A473&gt;=הלוואות!$D$19,IF(מרכז!A473&lt;=הלוואות!$E$19,IF(DAY(מרכז!A473)=הלוואות!$F$19,הלוואות!$G$19,0),0),0)+IF(A473&gt;=הלוואות!$D$20,IF(מרכז!A473&lt;=הלוואות!$E$20,IF(DAY(מרכז!A473)=הלוואות!$F$20,הלוואות!$G$20,0),0),0)+IF(A473&gt;=הלוואות!$D$21,IF(מרכז!A473&lt;=הלוואות!$E$21,IF(DAY(מרכז!A473)=הלוואות!$F$21,הלוואות!$G$21,0),0),0)+IF(A473&gt;=הלוואות!$D$22,IF(מרכז!A473&lt;=הלוואות!$E$22,IF(DAY(מרכז!A473)=הלוואות!$F$22,הלוואות!$G$22,0),0),0)+IF(A473&gt;=הלוואות!$D$23,IF(מרכז!A473&lt;=הלוואות!$E$23,IF(DAY(מרכז!A473)=הלוואות!$F$23,הלוואות!$G$23,0),0),0)+IF(A473&gt;=הלוואות!$D$24,IF(מרכז!A473&lt;=הלוואות!$E$24,IF(DAY(מרכז!A473)=הלוואות!$F$24,הלוואות!$G$24,0),0),0)+IF(A473&gt;=הלוואות!$D$25,IF(מרכז!A473&lt;=הלוואות!$E$25,IF(DAY(מרכז!A473)=הלוואות!$F$25,הלוואות!$G$25,0),0),0)+IF(A473&gt;=הלוואות!$D$26,IF(מרכז!A473&lt;=הלוואות!$E$26,IF(DAY(מרכז!A473)=הלוואות!$F$26,הלוואות!$G$26,0),0),0)+IF(A473&gt;=הלוואות!$D$27,IF(מרכז!A473&lt;=הלוואות!$E$27,IF(DAY(מרכז!A473)=הלוואות!$F$27,הלוואות!$G$27,0),0),0)+IF(A473&gt;=הלוואות!$D$28,IF(מרכז!A473&lt;=הלוואות!$E$28,IF(DAY(מרכז!A473)=הלוואות!$F$28,הלוואות!$G$28,0),0),0)+IF(A473&gt;=הלוואות!$D$29,IF(מרכז!A473&lt;=הלוואות!$E$29,IF(DAY(מרכז!A473)=הלוואות!$F$29,הלוואות!$G$29,0),0),0)+IF(A473&gt;=הלוואות!$D$30,IF(מרכז!A473&lt;=הלוואות!$E$30,IF(DAY(מרכז!A473)=הלוואות!$F$30,הלוואות!$G$30,0),0),0)+IF(A473&gt;=הלוואות!$D$31,IF(מרכז!A473&lt;=הלוואות!$E$31,IF(DAY(מרכז!A473)=הלוואות!$F$31,הלוואות!$G$31,0),0),0)+IF(A473&gt;=הלוואות!$D$32,IF(מרכז!A473&lt;=הלוואות!$E$32,IF(DAY(מרכז!A473)=הלוואות!$F$32,הלוואות!$G$32,0),0),0)+IF(A473&gt;=הלוואות!$D$33,IF(מרכז!A473&lt;=הלוואות!$E$33,IF(DAY(מרכז!A473)=הלוואות!$F$33,הלוואות!$G$33,0),0),0)+IF(A473&gt;=הלוואות!$D$34,IF(מרכז!A473&lt;=הלוואות!$E$34,IF(DAY(מרכז!A473)=הלוואות!$F$34,הלוואות!$G$34,0),0),0)</f>
        <v>0</v>
      </c>
      <c r="E473" s="93">
        <f>SUMIF(הלוואות!$D$46:$D$65,מרכז!A473,הלוואות!$E$46:$E$65)</f>
        <v>0</v>
      </c>
      <c r="F473" s="93">
        <f>SUMIF(נכנסים!$A$5:$A$5890,מרכז!A473,נכנסים!$B$5:$B$5890)</f>
        <v>0</v>
      </c>
      <c r="G473" s="94"/>
      <c r="H473" s="94"/>
      <c r="I473" s="94"/>
      <c r="J473" s="99">
        <f t="shared" si="7"/>
        <v>50000</v>
      </c>
    </row>
    <row r="474" spans="1:10">
      <c r="A474" s="153">
        <v>46127</v>
      </c>
      <c r="B474" s="93">
        <f>SUMIF(יוצאים!$A$5:$A$5835,מרכז!A474,יוצאים!$D$5:$D$5835)</f>
        <v>0</v>
      </c>
      <c r="C474" s="93">
        <f>HLOOKUP(DAY($A474),'טב.הו"ק'!$G$4:$AK$162,'טב.הו"ק'!$A$162+2,FALSE)</f>
        <v>0</v>
      </c>
      <c r="D474" s="93">
        <f>IF(A474&gt;=הלוואות!$D$5,IF(מרכז!A474&lt;=הלוואות!$E$5,IF(DAY(מרכז!A474)=הלוואות!$F$5,הלוואות!$G$5,0),0),0)+IF(A474&gt;=הלוואות!$D$6,IF(מרכז!A474&lt;=הלוואות!$E$6,IF(DAY(מרכז!A474)=הלוואות!$F$6,הלוואות!$G$6,0),0),0)+IF(A474&gt;=הלוואות!$D$7,IF(מרכז!A474&lt;=הלוואות!$E$7,IF(DAY(מרכז!A474)=הלוואות!$F$7,הלוואות!$G$7,0),0),0)+IF(A474&gt;=הלוואות!$D$8,IF(מרכז!A474&lt;=הלוואות!$E$8,IF(DAY(מרכז!A474)=הלוואות!$F$8,הלוואות!$G$8,0),0),0)+IF(A474&gt;=הלוואות!$D$9,IF(מרכז!A474&lt;=הלוואות!$E$9,IF(DAY(מרכז!A474)=הלוואות!$F$9,הלוואות!$G$9,0),0),0)+IF(A474&gt;=הלוואות!$D$10,IF(מרכז!A474&lt;=הלוואות!$E$10,IF(DAY(מרכז!A474)=הלוואות!$F$10,הלוואות!$G$10,0),0),0)+IF(A474&gt;=הלוואות!$D$11,IF(מרכז!A474&lt;=הלוואות!$E$11,IF(DAY(מרכז!A474)=הלוואות!$F$11,הלוואות!$G$11,0),0),0)+IF(A474&gt;=הלוואות!$D$12,IF(מרכז!A474&lt;=הלוואות!$E$12,IF(DAY(מרכז!A474)=הלוואות!$F$12,הלוואות!$G$12,0),0),0)+IF(A474&gt;=הלוואות!$D$13,IF(מרכז!A474&lt;=הלוואות!$E$13,IF(DAY(מרכז!A474)=הלוואות!$F$13,הלוואות!$G$13,0),0),0)+IF(A474&gt;=הלוואות!$D$14,IF(מרכז!A474&lt;=הלוואות!$E$14,IF(DAY(מרכז!A474)=הלוואות!$F$14,הלוואות!$G$14,0),0),0)+IF(A474&gt;=הלוואות!$D$15,IF(מרכז!A474&lt;=הלוואות!$E$15,IF(DAY(מרכז!A474)=הלוואות!$F$15,הלוואות!$G$15,0),0),0)+IF(A474&gt;=הלוואות!$D$16,IF(מרכז!A474&lt;=הלוואות!$E$16,IF(DAY(מרכז!A474)=הלוואות!$F$16,הלוואות!$G$16,0),0),0)+IF(A474&gt;=הלוואות!$D$17,IF(מרכז!A474&lt;=הלוואות!$E$17,IF(DAY(מרכז!A474)=הלוואות!$F$17,הלוואות!$G$17,0),0),0)+IF(A474&gt;=הלוואות!$D$18,IF(מרכז!A474&lt;=הלוואות!$E$18,IF(DAY(מרכז!A474)=הלוואות!$F$18,הלוואות!$G$18,0),0),0)+IF(A474&gt;=הלוואות!$D$19,IF(מרכז!A474&lt;=הלוואות!$E$19,IF(DAY(מרכז!A474)=הלוואות!$F$19,הלוואות!$G$19,0),0),0)+IF(A474&gt;=הלוואות!$D$20,IF(מרכז!A474&lt;=הלוואות!$E$20,IF(DAY(מרכז!A474)=הלוואות!$F$20,הלוואות!$G$20,0),0),0)+IF(A474&gt;=הלוואות!$D$21,IF(מרכז!A474&lt;=הלוואות!$E$21,IF(DAY(מרכז!A474)=הלוואות!$F$21,הלוואות!$G$21,0),0),0)+IF(A474&gt;=הלוואות!$D$22,IF(מרכז!A474&lt;=הלוואות!$E$22,IF(DAY(מרכז!A474)=הלוואות!$F$22,הלוואות!$G$22,0),0),0)+IF(A474&gt;=הלוואות!$D$23,IF(מרכז!A474&lt;=הלוואות!$E$23,IF(DAY(מרכז!A474)=הלוואות!$F$23,הלוואות!$G$23,0),0),0)+IF(A474&gt;=הלוואות!$D$24,IF(מרכז!A474&lt;=הלוואות!$E$24,IF(DAY(מרכז!A474)=הלוואות!$F$24,הלוואות!$G$24,0),0),0)+IF(A474&gt;=הלוואות!$D$25,IF(מרכז!A474&lt;=הלוואות!$E$25,IF(DAY(מרכז!A474)=הלוואות!$F$25,הלוואות!$G$25,0),0),0)+IF(A474&gt;=הלוואות!$D$26,IF(מרכז!A474&lt;=הלוואות!$E$26,IF(DAY(מרכז!A474)=הלוואות!$F$26,הלוואות!$G$26,0),0),0)+IF(A474&gt;=הלוואות!$D$27,IF(מרכז!A474&lt;=הלוואות!$E$27,IF(DAY(מרכז!A474)=הלוואות!$F$27,הלוואות!$G$27,0),0),0)+IF(A474&gt;=הלוואות!$D$28,IF(מרכז!A474&lt;=הלוואות!$E$28,IF(DAY(מרכז!A474)=הלוואות!$F$28,הלוואות!$G$28,0),0),0)+IF(A474&gt;=הלוואות!$D$29,IF(מרכז!A474&lt;=הלוואות!$E$29,IF(DAY(מרכז!A474)=הלוואות!$F$29,הלוואות!$G$29,0),0),0)+IF(A474&gt;=הלוואות!$D$30,IF(מרכז!A474&lt;=הלוואות!$E$30,IF(DAY(מרכז!A474)=הלוואות!$F$30,הלוואות!$G$30,0),0),0)+IF(A474&gt;=הלוואות!$D$31,IF(מרכז!A474&lt;=הלוואות!$E$31,IF(DAY(מרכז!A474)=הלוואות!$F$31,הלוואות!$G$31,0),0),0)+IF(A474&gt;=הלוואות!$D$32,IF(מרכז!A474&lt;=הלוואות!$E$32,IF(DAY(מרכז!A474)=הלוואות!$F$32,הלוואות!$G$32,0),0),0)+IF(A474&gt;=הלוואות!$D$33,IF(מרכז!A474&lt;=הלוואות!$E$33,IF(DAY(מרכז!A474)=הלוואות!$F$33,הלוואות!$G$33,0),0),0)+IF(A474&gt;=הלוואות!$D$34,IF(מרכז!A474&lt;=הלוואות!$E$34,IF(DAY(מרכז!A474)=הלוואות!$F$34,הלוואות!$G$34,0),0),0)</f>
        <v>0</v>
      </c>
      <c r="E474" s="93">
        <f>SUMIF(הלוואות!$D$46:$D$65,מרכז!A474,הלוואות!$E$46:$E$65)</f>
        <v>0</v>
      </c>
      <c r="F474" s="93">
        <f>SUMIF(נכנסים!$A$5:$A$5890,מרכז!A474,נכנסים!$B$5:$B$5890)</f>
        <v>0</v>
      </c>
      <c r="G474" s="94"/>
      <c r="H474" s="94"/>
      <c r="I474" s="94"/>
      <c r="J474" s="99">
        <f t="shared" si="7"/>
        <v>50000</v>
      </c>
    </row>
    <row r="475" spans="1:10">
      <c r="A475" s="153">
        <v>46128</v>
      </c>
      <c r="B475" s="93">
        <f>SUMIF(יוצאים!$A$5:$A$5835,מרכז!A475,יוצאים!$D$5:$D$5835)</f>
        <v>0</v>
      </c>
      <c r="C475" s="93">
        <f>HLOOKUP(DAY($A475),'טב.הו"ק'!$G$4:$AK$162,'טב.הו"ק'!$A$162+2,FALSE)</f>
        <v>0</v>
      </c>
      <c r="D475" s="93">
        <f>IF(A475&gt;=הלוואות!$D$5,IF(מרכז!A475&lt;=הלוואות!$E$5,IF(DAY(מרכז!A475)=הלוואות!$F$5,הלוואות!$G$5,0),0),0)+IF(A475&gt;=הלוואות!$D$6,IF(מרכז!A475&lt;=הלוואות!$E$6,IF(DAY(מרכז!A475)=הלוואות!$F$6,הלוואות!$G$6,0),0),0)+IF(A475&gt;=הלוואות!$D$7,IF(מרכז!A475&lt;=הלוואות!$E$7,IF(DAY(מרכז!A475)=הלוואות!$F$7,הלוואות!$G$7,0),0),0)+IF(A475&gt;=הלוואות!$D$8,IF(מרכז!A475&lt;=הלוואות!$E$8,IF(DAY(מרכז!A475)=הלוואות!$F$8,הלוואות!$G$8,0),0),0)+IF(A475&gt;=הלוואות!$D$9,IF(מרכז!A475&lt;=הלוואות!$E$9,IF(DAY(מרכז!A475)=הלוואות!$F$9,הלוואות!$G$9,0),0),0)+IF(A475&gt;=הלוואות!$D$10,IF(מרכז!A475&lt;=הלוואות!$E$10,IF(DAY(מרכז!A475)=הלוואות!$F$10,הלוואות!$G$10,0),0),0)+IF(A475&gt;=הלוואות!$D$11,IF(מרכז!A475&lt;=הלוואות!$E$11,IF(DAY(מרכז!A475)=הלוואות!$F$11,הלוואות!$G$11,0),0),0)+IF(A475&gt;=הלוואות!$D$12,IF(מרכז!A475&lt;=הלוואות!$E$12,IF(DAY(מרכז!A475)=הלוואות!$F$12,הלוואות!$G$12,0),0),0)+IF(A475&gt;=הלוואות!$D$13,IF(מרכז!A475&lt;=הלוואות!$E$13,IF(DAY(מרכז!A475)=הלוואות!$F$13,הלוואות!$G$13,0),0),0)+IF(A475&gt;=הלוואות!$D$14,IF(מרכז!A475&lt;=הלוואות!$E$14,IF(DAY(מרכז!A475)=הלוואות!$F$14,הלוואות!$G$14,0),0),0)+IF(A475&gt;=הלוואות!$D$15,IF(מרכז!A475&lt;=הלוואות!$E$15,IF(DAY(מרכז!A475)=הלוואות!$F$15,הלוואות!$G$15,0),0),0)+IF(A475&gt;=הלוואות!$D$16,IF(מרכז!A475&lt;=הלוואות!$E$16,IF(DAY(מרכז!A475)=הלוואות!$F$16,הלוואות!$G$16,0),0),0)+IF(A475&gt;=הלוואות!$D$17,IF(מרכז!A475&lt;=הלוואות!$E$17,IF(DAY(מרכז!A475)=הלוואות!$F$17,הלוואות!$G$17,0),0),0)+IF(A475&gt;=הלוואות!$D$18,IF(מרכז!A475&lt;=הלוואות!$E$18,IF(DAY(מרכז!A475)=הלוואות!$F$18,הלוואות!$G$18,0),0),0)+IF(A475&gt;=הלוואות!$D$19,IF(מרכז!A475&lt;=הלוואות!$E$19,IF(DAY(מרכז!A475)=הלוואות!$F$19,הלוואות!$G$19,0),0),0)+IF(A475&gt;=הלוואות!$D$20,IF(מרכז!A475&lt;=הלוואות!$E$20,IF(DAY(מרכז!A475)=הלוואות!$F$20,הלוואות!$G$20,0),0),0)+IF(A475&gt;=הלוואות!$D$21,IF(מרכז!A475&lt;=הלוואות!$E$21,IF(DAY(מרכז!A475)=הלוואות!$F$21,הלוואות!$G$21,0),0),0)+IF(A475&gt;=הלוואות!$D$22,IF(מרכז!A475&lt;=הלוואות!$E$22,IF(DAY(מרכז!A475)=הלוואות!$F$22,הלוואות!$G$22,0),0),0)+IF(A475&gt;=הלוואות!$D$23,IF(מרכז!A475&lt;=הלוואות!$E$23,IF(DAY(מרכז!A475)=הלוואות!$F$23,הלוואות!$G$23,0),0),0)+IF(A475&gt;=הלוואות!$D$24,IF(מרכז!A475&lt;=הלוואות!$E$24,IF(DAY(מרכז!A475)=הלוואות!$F$24,הלוואות!$G$24,0),0),0)+IF(A475&gt;=הלוואות!$D$25,IF(מרכז!A475&lt;=הלוואות!$E$25,IF(DAY(מרכז!A475)=הלוואות!$F$25,הלוואות!$G$25,0),0),0)+IF(A475&gt;=הלוואות!$D$26,IF(מרכז!A475&lt;=הלוואות!$E$26,IF(DAY(מרכז!A475)=הלוואות!$F$26,הלוואות!$G$26,0),0),0)+IF(A475&gt;=הלוואות!$D$27,IF(מרכז!A475&lt;=הלוואות!$E$27,IF(DAY(מרכז!A475)=הלוואות!$F$27,הלוואות!$G$27,0),0),0)+IF(A475&gt;=הלוואות!$D$28,IF(מרכז!A475&lt;=הלוואות!$E$28,IF(DAY(מרכז!A475)=הלוואות!$F$28,הלוואות!$G$28,0),0),0)+IF(A475&gt;=הלוואות!$D$29,IF(מרכז!A475&lt;=הלוואות!$E$29,IF(DAY(מרכז!A475)=הלוואות!$F$29,הלוואות!$G$29,0),0),0)+IF(A475&gt;=הלוואות!$D$30,IF(מרכז!A475&lt;=הלוואות!$E$30,IF(DAY(מרכז!A475)=הלוואות!$F$30,הלוואות!$G$30,0),0),0)+IF(A475&gt;=הלוואות!$D$31,IF(מרכז!A475&lt;=הלוואות!$E$31,IF(DAY(מרכז!A475)=הלוואות!$F$31,הלוואות!$G$31,0),0),0)+IF(A475&gt;=הלוואות!$D$32,IF(מרכז!A475&lt;=הלוואות!$E$32,IF(DAY(מרכז!A475)=הלוואות!$F$32,הלוואות!$G$32,0),0),0)+IF(A475&gt;=הלוואות!$D$33,IF(מרכז!A475&lt;=הלוואות!$E$33,IF(DAY(מרכז!A475)=הלוואות!$F$33,הלוואות!$G$33,0),0),0)+IF(A475&gt;=הלוואות!$D$34,IF(מרכז!A475&lt;=הלוואות!$E$34,IF(DAY(מרכז!A475)=הלוואות!$F$34,הלוואות!$G$34,0),0),0)</f>
        <v>0</v>
      </c>
      <c r="E475" s="93">
        <f>SUMIF(הלוואות!$D$46:$D$65,מרכז!A475,הלוואות!$E$46:$E$65)</f>
        <v>0</v>
      </c>
      <c r="F475" s="93">
        <f>SUMIF(נכנסים!$A$5:$A$5890,מרכז!A475,נכנסים!$B$5:$B$5890)</f>
        <v>0</v>
      </c>
      <c r="G475" s="94"/>
      <c r="H475" s="94"/>
      <c r="I475" s="94"/>
      <c r="J475" s="99">
        <f t="shared" si="7"/>
        <v>50000</v>
      </c>
    </row>
    <row r="476" spans="1:10">
      <c r="A476" s="153">
        <v>46129</v>
      </c>
      <c r="B476" s="93">
        <f>SUMIF(יוצאים!$A$5:$A$5835,מרכז!A476,יוצאים!$D$5:$D$5835)</f>
        <v>0</v>
      </c>
      <c r="C476" s="93">
        <f>HLOOKUP(DAY($A476),'טב.הו"ק'!$G$4:$AK$162,'טב.הו"ק'!$A$162+2,FALSE)</f>
        <v>0</v>
      </c>
      <c r="D476" s="93">
        <f>IF(A476&gt;=הלוואות!$D$5,IF(מרכז!A476&lt;=הלוואות!$E$5,IF(DAY(מרכז!A476)=הלוואות!$F$5,הלוואות!$G$5,0),0),0)+IF(A476&gt;=הלוואות!$D$6,IF(מרכז!A476&lt;=הלוואות!$E$6,IF(DAY(מרכז!A476)=הלוואות!$F$6,הלוואות!$G$6,0),0),0)+IF(A476&gt;=הלוואות!$D$7,IF(מרכז!A476&lt;=הלוואות!$E$7,IF(DAY(מרכז!A476)=הלוואות!$F$7,הלוואות!$G$7,0),0),0)+IF(A476&gt;=הלוואות!$D$8,IF(מרכז!A476&lt;=הלוואות!$E$8,IF(DAY(מרכז!A476)=הלוואות!$F$8,הלוואות!$G$8,0),0),0)+IF(A476&gt;=הלוואות!$D$9,IF(מרכז!A476&lt;=הלוואות!$E$9,IF(DAY(מרכז!A476)=הלוואות!$F$9,הלוואות!$G$9,0),0),0)+IF(A476&gt;=הלוואות!$D$10,IF(מרכז!A476&lt;=הלוואות!$E$10,IF(DAY(מרכז!A476)=הלוואות!$F$10,הלוואות!$G$10,0),0),0)+IF(A476&gt;=הלוואות!$D$11,IF(מרכז!A476&lt;=הלוואות!$E$11,IF(DAY(מרכז!A476)=הלוואות!$F$11,הלוואות!$G$11,0),0),0)+IF(A476&gt;=הלוואות!$D$12,IF(מרכז!A476&lt;=הלוואות!$E$12,IF(DAY(מרכז!A476)=הלוואות!$F$12,הלוואות!$G$12,0),0),0)+IF(A476&gt;=הלוואות!$D$13,IF(מרכז!A476&lt;=הלוואות!$E$13,IF(DAY(מרכז!A476)=הלוואות!$F$13,הלוואות!$G$13,0),0),0)+IF(A476&gt;=הלוואות!$D$14,IF(מרכז!A476&lt;=הלוואות!$E$14,IF(DAY(מרכז!A476)=הלוואות!$F$14,הלוואות!$G$14,0),0),0)+IF(A476&gt;=הלוואות!$D$15,IF(מרכז!A476&lt;=הלוואות!$E$15,IF(DAY(מרכז!A476)=הלוואות!$F$15,הלוואות!$G$15,0),0),0)+IF(A476&gt;=הלוואות!$D$16,IF(מרכז!A476&lt;=הלוואות!$E$16,IF(DAY(מרכז!A476)=הלוואות!$F$16,הלוואות!$G$16,0),0),0)+IF(A476&gt;=הלוואות!$D$17,IF(מרכז!A476&lt;=הלוואות!$E$17,IF(DAY(מרכז!A476)=הלוואות!$F$17,הלוואות!$G$17,0),0),0)+IF(A476&gt;=הלוואות!$D$18,IF(מרכז!A476&lt;=הלוואות!$E$18,IF(DAY(מרכז!A476)=הלוואות!$F$18,הלוואות!$G$18,0),0),0)+IF(A476&gt;=הלוואות!$D$19,IF(מרכז!A476&lt;=הלוואות!$E$19,IF(DAY(מרכז!A476)=הלוואות!$F$19,הלוואות!$G$19,0),0),0)+IF(A476&gt;=הלוואות!$D$20,IF(מרכז!A476&lt;=הלוואות!$E$20,IF(DAY(מרכז!A476)=הלוואות!$F$20,הלוואות!$G$20,0),0),0)+IF(A476&gt;=הלוואות!$D$21,IF(מרכז!A476&lt;=הלוואות!$E$21,IF(DAY(מרכז!A476)=הלוואות!$F$21,הלוואות!$G$21,0),0),0)+IF(A476&gt;=הלוואות!$D$22,IF(מרכז!A476&lt;=הלוואות!$E$22,IF(DAY(מרכז!A476)=הלוואות!$F$22,הלוואות!$G$22,0),0),0)+IF(A476&gt;=הלוואות!$D$23,IF(מרכז!A476&lt;=הלוואות!$E$23,IF(DAY(מרכז!A476)=הלוואות!$F$23,הלוואות!$G$23,0),0),0)+IF(A476&gt;=הלוואות!$D$24,IF(מרכז!A476&lt;=הלוואות!$E$24,IF(DAY(מרכז!A476)=הלוואות!$F$24,הלוואות!$G$24,0),0),0)+IF(A476&gt;=הלוואות!$D$25,IF(מרכז!A476&lt;=הלוואות!$E$25,IF(DAY(מרכז!A476)=הלוואות!$F$25,הלוואות!$G$25,0),0),0)+IF(A476&gt;=הלוואות!$D$26,IF(מרכז!A476&lt;=הלוואות!$E$26,IF(DAY(מרכז!A476)=הלוואות!$F$26,הלוואות!$G$26,0),0),0)+IF(A476&gt;=הלוואות!$D$27,IF(מרכז!A476&lt;=הלוואות!$E$27,IF(DAY(מרכז!A476)=הלוואות!$F$27,הלוואות!$G$27,0),0),0)+IF(A476&gt;=הלוואות!$D$28,IF(מרכז!A476&lt;=הלוואות!$E$28,IF(DAY(מרכז!A476)=הלוואות!$F$28,הלוואות!$G$28,0),0),0)+IF(A476&gt;=הלוואות!$D$29,IF(מרכז!A476&lt;=הלוואות!$E$29,IF(DAY(מרכז!A476)=הלוואות!$F$29,הלוואות!$G$29,0),0),0)+IF(A476&gt;=הלוואות!$D$30,IF(מרכז!A476&lt;=הלוואות!$E$30,IF(DAY(מרכז!A476)=הלוואות!$F$30,הלוואות!$G$30,0),0),0)+IF(A476&gt;=הלוואות!$D$31,IF(מרכז!A476&lt;=הלוואות!$E$31,IF(DAY(מרכז!A476)=הלוואות!$F$31,הלוואות!$G$31,0),0),0)+IF(A476&gt;=הלוואות!$D$32,IF(מרכז!A476&lt;=הלוואות!$E$32,IF(DAY(מרכז!A476)=הלוואות!$F$32,הלוואות!$G$32,0),0),0)+IF(A476&gt;=הלוואות!$D$33,IF(מרכז!A476&lt;=הלוואות!$E$33,IF(DAY(מרכז!A476)=הלוואות!$F$33,הלוואות!$G$33,0),0),0)+IF(A476&gt;=הלוואות!$D$34,IF(מרכז!A476&lt;=הלוואות!$E$34,IF(DAY(מרכז!A476)=הלוואות!$F$34,הלוואות!$G$34,0),0),0)</f>
        <v>0</v>
      </c>
      <c r="E476" s="93">
        <f>SUMIF(הלוואות!$D$46:$D$65,מרכז!A476,הלוואות!$E$46:$E$65)</f>
        <v>0</v>
      </c>
      <c r="F476" s="93">
        <f>SUMIF(נכנסים!$A$5:$A$5890,מרכז!A476,נכנסים!$B$5:$B$5890)</f>
        <v>0</v>
      </c>
      <c r="G476" s="94"/>
      <c r="H476" s="94"/>
      <c r="I476" s="94"/>
      <c r="J476" s="99">
        <f t="shared" si="7"/>
        <v>50000</v>
      </c>
    </row>
    <row r="477" spans="1:10">
      <c r="A477" s="153">
        <v>46130</v>
      </c>
      <c r="B477" s="93">
        <f>SUMIF(יוצאים!$A$5:$A$5835,מרכז!A477,יוצאים!$D$5:$D$5835)</f>
        <v>0</v>
      </c>
      <c r="C477" s="93">
        <f>HLOOKUP(DAY($A477),'טב.הו"ק'!$G$4:$AK$162,'טב.הו"ק'!$A$162+2,FALSE)</f>
        <v>0</v>
      </c>
      <c r="D477" s="93">
        <f>IF(A477&gt;=הלוואות!$D$5,IF(מרכז!A477&lt;=הלוואות!$E$5,IF(DAY(מרכז!A477)=הלוואות!$F$5,הלוואות!$G$5,0),0),0)+IF(A477&gt;=הלוואות!$D$6,IF(מרכז!A477&lt;=הלוואות!$E$6,IF(DAY(מרכז!A477)=הלוואות!$F$6,הלוואות!$G$6,0),0),0)+IF(A477&gt;=הלוואות!$D$7,IF(מרכז!A477&lt;=הלוואות!$E$7,IF(DAY(מרכז!A477)=הלוואות!$F$7,הלוואות!$G$7,0),0),0)+IF(A477&gt;=הלוואות!$D$8,IF(מרכז!A477&lt;=הלוואות!$E$8,IF(DAY(מרכז!A477)=הלוואות!$F$8,הלוואות!$G$8,0),0),0)+IF(A477&gt;=הלוואות!$D$9,IF(מרכז!A477&lt;=הלוואות!$E$9,IF(DAY(מרכז!A477)=הלוואות!$F$9,הלוואות!$G$9,0),0),0)+IF(A477&gt;=הלוואות!$D$10,IF(מרכז!A477&lt;=הלוואות!$E$10,IF(DAY(מרכז!A477)=הלוואות!$F$10,הלוואות!$G$10,0),0),0)+IF(A477&gt;=הלוואות!$D$11,IF(מרכז!A477&lt;=הלוואות!$E$11,IF(DAY(מרכז!A477)=הלוואות!$F$11,הלוואות!$G$11,0),0),0)+IF(A477&gt;=הלוואות!$D$12,IF(מרכז!A477&lt;=הלוואות!$E$12,IF(DAY(מרכז!A477)=הלוואות!$F$12,הלוואות!$G$12,0),0),0)+IF(A477&gt;=הלוואות!$D$13,IF(מרכז!A477&lt;=הלוואות!$E$13,IF(DAY(מרכז!A477)=הלוואות!$F$13,הלוואות!$G$13,0),0),0)+IF(A477&gt;=הלוואות!$D$14,IF(מרכז!A477&lt;=הלוואות!$E$14,IF(DAY(מרכז!A477)=הלוואות!$F$14,הלוואות!$G$14,0),0),0)+IF(A477&gt;=הלוואות!$D$15,IF(מרכז!A477&lt;=הלוואות!$E$15,IF(DAY(מרכז!A477)=הלוואות!$F$15,הלוואות!$G$15,0),0),0)+IF(A477&gt;=הלוואות!$D$16,IF(מרכז!A477&lt;=הלוואות!$E$16,IF(DAY(מרכז!A477)=הלוואות!$F$16,הלוואות!$G$16,0),0),0)+IF(A477&gt;=הלוואות!$D$17,IF(מרכז!A477&lt;=הלוואות!$E$17,IF(DAY(מרכז!A477)=הלוואות!$F$17,הלוואות!$G$17,0),0),0)+IF(A477&gt;=הלוואות!$D$18,IF(מרכז!A477&lt;=הלוואות!$E$18,IF(DAY(מרכז!A477)=הלוואות!$F$18,הלוואות!$G$18,0),0),0)+IF(A477&gt;=הלוואות!$D$19,IF(מרכז!A477&lt;=הלוואות!$E$19,IF(DAY(מרכז!A477)=הלוואות!$F$19,הלוואות!$G$19,0),0),0)+IF(A477&gt;=הלוואות!$D$20,IF(מרכז!A477&lt;=הלוואות!$E$20,IF(DAY(מרכז!A477)=הלוואות!$F$20,הלוואות!$G$20,0),0),0)+IF(A477&gt;=הלוואות!$D$21,IF(מרכז!A477&lt;=הלוואות!$E$21,IF(DAY(מרכז!A477)=הלוואות!$F$21,הלוואות!$G$21,0),0),0)+IF(A477&gt;=הלוואות!$D$22,IF(מרכז!A477&lt;=הלוואות!$E$22,IF(DAY(מרכז!A477)=הלוואות!$F$22,הלוואות!$G$22,0),0),0)+IF(A477&gt;=הלוואות!$D$23,IF(מרכז!A477&lt;=הלוואות!$E$23,IF(DAY(מרכז!A477)=הלוואות!$F$23,הלוואות!$G$23,0),0),0)+IF(A477&gt;=הלוואות!$D$24,IF(מרכז!A477&lt;=הלוואות!$E$24,IF(DAY(מרכז!A477)=הלוואות!$F$24,הלוואות!$G$24,0),0),0)+IF(A477&gt;=הלוואות!$D$25,IF(מרכז!A477&lt;=הלוואות!$E$25,IF(DAY(מרכז!A477)=הלוואות!$F$25,הלוואות!$G$25,0),0),0)+IF(A477&gt;=הלוואות!$D$26,IF(מרכז!A477&lt;=הלוואות!$E$26,IF(DAY(מרכז!A477)=הלוואות!$F$26,הלוואות!$G$26,0),0),0)+IF(A477&gt;=הלוואות!$D$27,IF(מרכז!A477&lt;=הלוואות!$E$27,IF(DAY(מרכז!A477)=הלוואות!$F$27,הלוואות!$G$27,0),0),0)+IF(A477&gt;=הלוואות!$D$28,IF(מרכז!A477&lt;=הלוואות!$E$28,IF(DAY(מרכז!A477)=הלוואות!$F$28,הלוואות!$G$28,0),0),0)+IF(A477&gt;=הלוואות!$D$29,IF(מרכז!A477&lt;=הלוואות!$E$29,IF(DAY(מרכז!A477)=הלוואות!$F$29,הלוואות!$G$29,0),0),0)+IF(A477&gt;=הלוואות!$D$30,IF(מרכז!A477&lt;=הלוואות!$E$30,IF(DAY(מרכז!A477)=הלוואות!$F$30,הלוואות!$G$30,0),0),0)+IF(A477&gt;=הלוואות!$D$31,IF(מרכז!A477&lt;=הלוואות!$E$31,IF(DAY(מרכז!A477)=הלוואות!$F$31,הלוואות!$G$31,0),0),0)+IF(A477&gt;=הלוואות!$D$32,IF(מרכז!A477&lt;=הלוואות!$E$32,IF(DAY(מרכז!A477)=הלוואות!$F$32,הלוואות!$G$32,0),0),0)+IF(A477&gt;=הלוואות!$D$33,IF(מרכז!A477&lt;=הלוואות!$E$33,IF(DAY(מרכז!A477)=הלוואות!$F$33,הלוואות!$G$33,0),0),0)+IF(A477&gt;=הלוואות!$D$34,IF(מרכז!A477&lt;=הלוואות!$E$34,IF(DAY(מרכז!A477)=הלוואות!$F$34,הלוואות!$G$34,0),0),0)</f>
        <v>0</v>
      </c>
      <c r="E477" s="93">
        <f>SUMIF(הלוואות!$D$46:$D$65,מרכז!A477,הלוואות!$E$46:$E$65)</f>
        <v>0</v>
      </c>
      <c r="F477" s="93">
        <f>SUMIF(נכנסים!$A$5:$A$5890,מרכז!A477,נכנסים!$B$5:$B$5890)</f>
        <v>0</v>
      </c>
      <c r="G477" s="94"/>
      <c r="H477" s="94"/>
      <c r="I477" s="94"/>
      <c r="J477" s="99">
        <f t="shared" si="7"/>
        <v>50000</v>
      </c>
    </row>
    <row r="478" spans="1:10">
      <c r="A478" s="153">
        <v>46131</v>
      </c>
      <c r="B478" s="93">
        <f>SUMIF(יוצאים!$A$5:$A$5835,מרכז!A478,יוצאים!$D$5:$D$5835)</f>
        <v>0</v>
      </c>
      <c r="C478" s="93">
        <f>HLOOKUP(DAY($A478),'טב.הו"ק'!$G$4:$AK$162,'טב.הו"ק'!$A$162+2,FALSE)</f>
        <v>0</v>
      </c>
      <c r="D478" s="93">
        <f>IF(A478&gt;=הלוואות!$D$5,IF(מרכז!A478&lt;=הלוואות!$E$5,IF(DAY(מרכז!A478)=הלוואות!$F$5,הלוואות!$G$5,0),0),0)+IF(A478&gt;=הלוואות!$D$6,IF(מרכז!A478&lt;=הלוואות!$E$6,IF(DAY(מרכז!A478)=הלוואות!$F$6,הלוואות!$G$6,0),0),0)+IF(A478&gt;=הלוואות!$D$7,IF(מרכז!A478&lt;=הלוואות!$E$7,IF(DAY(מרכז!A478)=הלוואות!$F$7,הלוואות!$G$7,0),0),0)+IF(A478&gt;=הלוואות!$D$8,IF(מרכז!A478&lt;=הלוואות!$E$8,IF(DAY(מרכז!A478)=הלוואות!$F$8,הלוואות!$G$8,0),0),0)+IF(A478&gt;=הלוואות!$D$9,IF(מרכז!A478&lt;=הלוואות!$E$9,IF(DAY(מרכז!A478)=הלוואות!$F$9,הלוואות!$G$9,0),0),0)+IF(A478&gt;=הלוואות!$D$10,IF(מרכז!A478&lt;=הלוואות!$E$10,IF(DAY(מרכז!A478)=הלוואות!$F$10,הלוואות!$G$10,0),0),0)+IF(A478&gt;=הלוואות!$D$11,IF(מרכז!A478&lt;=הלוואות!$E$11,IF(DAY(מרכז!A478)=הלוואות!$F$11,הלוואות!$G$11,0),0),0)+IF(A478&gt;=הלוואות!$D$12,IF(מרכז!A478&lt;=הלוואות!$E$12,IF(DAY(מרכז!A478)=הלוואות!$F$12,הלוואות!$G$12,0),0),0)+IF(A478&gt;=הלוואות!$D$13,IF(מרכז!A478&lt;=הלוואות!$E$13,IF(DAY(מרכז!A478)=הלוואות!$F$13,הלוואות!$G$13,0),0),0)+IF(A478&gt;=הלוואות!$D$14,IF(מרכז!A478&lt;=הלוואות!$E$14,IF(DAY(מרכז!A478)=הלוואות!$F$14,הלוואות!$G$14,0),0),0)+IF(A478&gt;=הלוואות!$D$15,IF(מרכז!A478&lt;=הלוואות!$E$15,IF(DAY(מרכז!A478)=הלוואות!$F$15,הלוואות!$G$15,0),0),0)+IF(A478&gt;=הלוואות!$D$16,IF(מרכז!A478&lt;=הלוואות!$E$16,IF(DAY(מרכז!A478)=הלוואות!$F$16,הלוואות!$G$16,0),0),0)+IF(A478&gt;=הלוואות!$D$17,IF(מרכז!A478&lt;=הלוואות!$E$17,IF(DAY(מרכז!A478)=הלוואות!$F$17,הלוואות!$G$17,0),0),0)+IF(A478&gt;=הלוואות!$D$18,IF(מרכז!A478&lt;=הלוואות!$E$18,IF(DAY(מרכז!A478)=הלוואות!$F$18,הלוואות!$G$18,0),0),0)+IF(A478&gt;=הלוואות!$D$19,IF(מרכז!A478&lt;=הלוואות!$E$19,IF(DAY(מרכז!A478)=הלוואות!$F$19,הלוואות!$G$19,0),0),0)+IF(A478&gt;=הלוואות!$D$20,IF(מרכז!A478&lt;=הלוואות!$E$20,IF(DAY(מרכז!A478)=הלוואות!$F$20,הלוואות!$G$20,0),0),0)+IF(A478&gt;=הלוואות!$D$21,IF(מרכז!A478&lt;=הלוואות!$E$21,IF(DAY(מרכז!A478)=הלוואות!$F$21,הלוואות!$G$21,0),0),0)+IF(A478&gt;=הלוואות!$D$22,IF(מרכז!A478&lt;=הלוואות!$E$22,IF(DAY(מרכז!A478)=הלוואות!$F$22,הלוואות!$G$22,0),0),0)+IF(A478&gt;=הלוואות!$D$23,IF(מרכז!A478&lt;=הלוואות!$E$23,IF(DAY(מרכז!A478)=הלוואות!$F$23,הלוואות!$G$23,0),0),0)+IF(A478&gt;=הלוואות!$D$24,IF(מרכז!A478&lt;=הלוואות!$E$24,IF(DAY(מרכז!A478)=הלוואות!$F$24,הלוואות!$G$24,0),0),0)+IF(A478&gt;=הלוואות!$D$25,IF(מרכז!A478&lt;=הלוואות!$E$25,IF(DAY(מרכז!A478)=הלוואות!$F$25,הלוואות!$G$25,0),0),0)+IF(A478&gt;=הלוואות!$D$26,IF(מרכז!A478&lt;=הלוואות!$E$26,IF(DAY(מרכז!A478)=הלוואות!$F$26,הלוואות!$G$26,0),0),0)+IF(A478&gt;=הלוואות!$D$27,IF(מרכז!A478&lt;=הלוואות!$E$27,IF(DAY(מרכז!A478)=הלוואות!$F$27,הלוואות!$G$27,0),0),0)+IF(A478&gt;=הלוואות!$D$28,IF(מרכז!A478&lt;=הלוואות!$E$28,IF(DAY(מרכז!A478)=הלוואות!$F$28,הלוואות!$G$28,0),0),0)+IF(A478&gt;=הלוואות!$D$29,IF(מרכז!A478&lt;=הלוואות!$E$29,IF(DAY(מרכז!A478)=הלוואות!$F$29,הלוואות!$G$29,0),0),0)+IF(A478&gt;=הלוואות!$D$30,IF(מרכז!A478&lt;=הלוואות!$E$30,IF(DAY(מרכז!A478)=הלוואות!$F$30,הלוואות!$G$30,0),0),0)+IF(A478&gt;=הלוואות!$D$31,IF(מרכז!A478&lt;=הלוואות!$E$31,IF(DAY(מרכז!A478)=הלוואות!$F$31,הלוואות!$G$31,0),0),0)+IF(A478&gt;=הלוואות!$D$32,IF(מרכז!A478&lt;=הלוואות!$E$32,IF(DAY(מרכז!A478)=הלוואות!$F$32,הלוואות!$G$32,0),0),0)+IF(A478&gt;=הלוואות!$D$33,IF(מרכז!A478&lt;=הלוואות!$E$33,IF(DAY(מרכז!A478)=הלוואות!$F$33,הלוואות!$G$33,0),0),0)+IF(A478&gt;=הלוואות!$D$34,IF(מרכז!A478&lt;=הלוואות!$E$34,IF(DAY(מרכז!A478)=הלוואות!$F$34,הלוואות!$G$34,0),0),0)</f>
        <v>0</v>
      </c>
      <c r="E478" s="93">
        <f>SUMIF(הלוואות!$D$46:$D$65,מרכז!A478,הלוואות!$E$46:$E$65)</f>
        <v>0</v>
      </c>
      <c r="F478" s="93">
        <f>SUMIF(נכנסים!$A$5:$A$5890,מרכז!A478,נכנסים!$B$5:$B$5890)</f>
        <v>0</v>
      </c>
      <c r="G478" s="94"/>
      <c r="H478" s="94"/>
      <c r="I478" s="94"/>
      <c r="J478" s="99">
        <f t="shared" si="7"/>
        <v>50000</v>
      </c>
    </row>
    <row r="479" spans="1:10">
      <c r="A479" s="153">
        <v>46132</v>
      </c>
      <c r="B479" s="93">
        <f>SUMIF(יוצאים!$A$5:$A$5835,מרכז!A479,יוצאים!$D$5:$D$5835)</f>
        <v>0</v>
      </c>
      <c r="C479" s="93">
        <f>HLOOKUP(DAY($A479),'טב.הו"ק'!$G$4:$AK$162,'טב.הו"ק'!$A$162+2,FALSE)</f>
        <v>0</v>
      </c>
      <c r="D479" s="93">
        <f>IF(A479&gt;=הלוואות!$D$5,IF(מרכז!A479&lt;=הלוואות!$E$5,IF(DAY(מרכז!A479)=הלוואות!$F$5,הלוואות!$G$5,0),0),0)+IF(A479&gt;=הלוואות!$D$6,IF(מרכז!A479&lt;=הלוואות!$E$6,IF(DAY(מרכז!A479)=הלוואות!$F$6,הלוואות!$G$6,0),0),0)+IF(A479&gt;=הלוואות!$D$7,IF(מרכז!A479&lt;=הלוואות!$E$7,IF(DAY(מרכז!A479)=הלוואות!$F$7,הלוואות!$G$7,0),0),0)+IF(A479&gt;=הלוואות!$D$8,IF(מרכז!A479&lt;=הלוואות!$E$8,IF(DAY(מרכז!A479)=הלוואות!$F$8,הלוואות!$G$8,0),0),0)+IF(A479&gt;=הלוואות!$D$9,IF(מרכז!A479&lt;=הלוואות!$E$9,IF(DAY(מרכז!A479)=הלוואות!$F$9,הלוואות!$G$9,0),0),0)+IF(A479&gt;=הלוואות!$D$10,IF(מרכז!A479&lt;=הלוואות!$E$10,IF(DAY(מרכז!A479)=הלוואות!$F$10,הלוואות!$G$10,0),0),0)+IF(A479&gt;=הלוואות!$D$11,IF(מרכז!A479&lt;=הלוואות!$E$11,IF(DAY(מרכז!A479)=הלוואות!$F$11,הלוואות!$G$11,0),0),0)+IF(A479&gt;=הלוואות!$D$12,IF(מרכז!A479&lt;=הלוואות!$E$12,IF(DAY(מרכז!A479)=הלוואות!$F$12,הלוואות!$G$12,0),0),0)+IF(A479&gt;=הלוואות!$D$13,IF(מרכז!A479&lt;=הלוואות!$E$13,IF(DAY(מרכז!A479)=הלוואות!$F$13,הלוואות!$G$13,0),0),0)+IF(A479&gt;=הלוואות!$D$14,IF(מרכז!A479&lt;=הלוואות!$E$14,IF(DAY(מרכז!A479)=הלוואות!$F$14,הלוואות!$G$14,0),0),0)+IF(A479&gt;=הלוואות!$D$15,IF(מרכז!A479&lt;=הלוואות!$E$15,IF(DAY(מרכז!A479)=הלוואות!$F$15,הלוואות!$G$15,0),0),0)+IF(A479&gt;=הלוואות!$D$16,IF(מרכז!A479&lt;=הלוואות!$E$16,IF(DAY(מרכז!A479)=הלוואות!$F$16,הלוואות!$G$16,0),0),0)+IF(A479&gt;=הלוואות!$D$17,IF(מרכז!A479&lt;=הלוואות!$E$17,IF(DAY(מרכז!A479)=הלוואות!$F$17,הלוואות!$G$17,0),0),0)+IF(A479&gt;=הלוואות!$D$18,IF(מרכז!A479&lt;=הלוואות!$E$18,IF(DAY(מרכז!A479)=הלוואות!$F$18,הלוואות!$G$18,0),0),0)+IF(A479&gt;=הלוואות!$D$19,IF(מרכז!A479&lt;=הלוואות!$E$19,IF(DAY(מרכז!A479)=הלוואות!$F$19,הלוואות!$G$19,0),0),0)+IF(A479&gt;=הלוואות!$D$20,IF(מרכז!A479&lt;=הלוואות!$E$20,IF(DAY(מרכז!A479)=הלוואות!$F$20,הלוואות!$G$20,0),0),0)+IF(A479&gt;=הלוואות!$D$21,IF(מרכז!A479&lt;=הלוואות!$E$21,IF(DAY(מרכז!A479)=הלוואות!$F$21,הלוואות!$G$21,0),0),0)+IF(A479&gt;=הלוואות!$D$22,IF(מרכז!A479&lt;=הלוואות!$E$22,IF(DAY(מרכז!A479)=הלוואות!$F$22,הלוואות!$G$22,0),0),0)+IF(A479&gt;=הלוואות!$D$23,IF(מרכז!A479&lt;=הלוואות!$E$23,IF(DAY(מרכז!A479)=הלוואות!$F$23,הלוואות!$G$23,0),0),0)+IF(A479&gt;=הלוואות!$D$24,IF(מרכז!A479&lt;=הלוואות!$E$24,IF(DAY(מרכז!A479)=הלוואות!$F$24,הלוואות!$G$24,0),0),0)+IF(A479&gt;=הלוואות!$D$25,IF(מרכז!A479&lt;=הלוואות!$E$25,IF(DAY(מרכז!A479)=הלוואות!$F$25,הלוואות!$G$25,0),0),0)+IF(A479&gt;=הלוואות!$D$26,IF(מרכז!A479&lt;=הלוואות!$E$26,IF(DAY(מרכז!A479)=הלוואות!$F$26,הלוואות!$G$26,0),0),0)+IF(A479&gt;=הלוואות!$D$27,IF(מרכז!A479&lt;=הלוואות!$E$27,IF(DAY(מרכז!A479)=הלוואות!$F$27,הלוואות!$G$27,0),0),0)+IF(A479&gt;=הלוואות!$D$28,IF(מרכז!A479&lt;=הלוואות!$E$28,IF(DAY(מרכז!A479)=הלוואות!$F$28,הלוואות!$G$28,0),0),0)+IF(A479&gt;=הלוואות!$D$29,IF(מרכז!A479&lt;=הלוואות!$E$29,IF(DAY(מרכז!A479)=הלוואות!$F$29,הלוואות!$G$29,0),0),0)+IF(A479&gt;=הלוואות!$D$30,IF(מרכז!A479&lt;=הלוואות!$E$30,IF(DAY(מרכז!A479)=הלוואות!$F$30,הלוואות!$G$30,0),0),0)+IF(A479&gt;=הלוואות!$D$31,IF(מרכז!A479&lt;=הלוואות!$E$31,IF(DAY(מרכז!A479)=הלוואות!$F$31,הלוואות!$G$31,0),0),0)+IF(A479&gt;=הלוואות!$D$32,IF(מרכז!A479&lt;=הלוואות!$E$32,IF(DAY(מרכז!A479)=הלוואות!$F$32,הלוואות!$G$32,0),0),0)+IF(A479&gt;=הלוואות!$D$33,IF(מרכז!A479&lt;=הלוואות!$E$33,IF(DAY(מרכז!A479)=הלוואות!$F$33,הלוואות!$G$33,0),0),0)+IF(A479&gt;=הלוואות!$D$34,IF(מרכז!A479&lt;=הלוואות!$E$34,IF(DAY(מרכז!A479)=הלוואות!$F$34,הלוואות!$G$34,0),0),0)</f>
        <v>0</v>
      </c>
      <c r="E479" s="93">
        <f>SUMIF(הלוואות!$D$46:$D$65,מרכז!A479,הלוואות!$E$46:$E$65)</f>
        <v>0</v>
      </c>
      <c r="F479" s="93">
        <f>SUMIF(נכנסים!$A$5:$A$5890,מרכז!A479,נכנסים!$B$5:$B$5890)</f>
        <v>0</v>
      </c>
      <c r="G479" s="94"/>
      <c r="H479" s="94"/>
      <c r="I479" s="94"/>
      <c r="J479" s="99">
        <f t="shared" si="7"/>
        <v>50000</v>
      </c>
    </row>
    <row r="480" spans="1:10">
      <c r="A480" s="153">
        <v>46133</v>
      </c>
      <c r="B480" s="93">
        <f>SUMIF(יוצאים!$A$5:$A$5835,מרכז!A480,יוצאים!$D$5:$D$5835)</f>
        <v>0</v>
      </c>
      <c r="C480" s="93">
        <f>HLOOKUP(DAY($A480),'טב.הו"ק'!$G$4:$AK$162,'טב.הו"ק'!$A$162+2,FALSE)</f>
        <v>0</v>
      </c>
      <c r="D480" s="93">
        <f>IF(A480&gt;=הלוואות!$D$5,IF(מרכז!A480&lt;=הלוואות!$E$5,IF(DAY(מרכז!A480)=הלוואות!$F$5,הלוואות!$G$5,0),0),0)+IF(A480&gt;=הלוואות!$D$6,IF(מרכז!A480&lt;=הלוואות!$E$6,IF(DAY(מרכז!A480)=הלוואות!$F$6,הלוואות!$G$6,0),0),0)+IF(A480&gt;=הלוואות!$D$7,IF(מרכז!A480&lt;=הלוואות!$E$7,IF(DAY(מרכז!A480)=הלוואות!$F$7,הלוואות!$G$7,0),0),0)+IF(A480&gt;=הלוואות!$D$8,IF(מרכז!A480&lt;=הלוואות!$E$8,IF(DAY(מרכז!A480)=הלוואות!$F$8,הלוואות!$G$8,0),0),0)+IF(A480&gt;=הלוואות!$D$9,IF(מרכז!A480&lt;=הלוואות!$E$9,IF(DAY(מרכז!A480)=הלוואות!$F$9,הלוואות!$G$9,0),0),0)+IF(A480&gt;=הלוואות!$D$10,IF(מרכז!A480&lt;=הלוואות!$E$10,IF(DAY(מרכז!A480)=הלוואות!$F$10,הלוואות!$G$10,0),0),0)+IF(A480&gt;=הלוואות!$D$11,IF(מרכז!A480&lt;=הלוואות!$E$11,IF(DAY(מרכז!A480)=הלוואות!$F$11,הלוואות!$G$11,0),0),0)+IF(A480&gt;=הלוואות!$D$12,IF(מרכז!A480&lt;=הלוואות!$E$12,IF(DAY(מרכז!A480)=הלוואות!$F$12,הלוואות!$G$12,0),0),0)+IF(A480&gt;=הלוואות!$D$13,IF(מרכז!A480&lt;=הלוואות!$E$13,IF(DAY(מרכז!A480)=הלוואות!$F$13,הלוואות!$G$13,0),0),0)+IF(A480&gt;=הלוואות!$D$14,IF(מרכז!A480&lt;=הלוואות!$E$14,IF(DAY(מרכז!A480)=הלוואות!$F$14,הלוואות!$G$14,0),0),0)+IF(A480&gt;=הלוואות!$D$15,IF(מרכז!A480&lt;=הלוואות!$E$15,IF(DAY(מרכז!A480)=הלוואות!$F$15,הלוואות!$G$15,0),0),0)+IF(A480&gt;=הלוואות!$D$16,IF(מרכז!A480&lt;=הלוואות!$E$16,IF(DAY(מרכז!A480)=הלוואות!$F$16,הלוואות!$G$16,0),0),0)+IF(A480&gt;=הלוואות!$D$17,IF(מרכז!A480&lt;=הלוואות!$E$17,IF(DAY(מרכז!A480)=הלוואות!$F$17,הלוואות!$G$17,0),0),0)+IF(A480&gt;=הלוואות!$D$18,IF(מרכז!A480&lt;=הלוואות!$E$18,IF(DAY(מרכז!A480)=הלוואות!$F$18,הלוואות!$G$18,0),0),0)+IF(A480&gt;=הלוואות!$D$19,IF(מרכז!A480&lt;=הלוואות!$E$19,IF(DAY(מרכז!A480)=הלוואות!$F$19,הלוואות!$G$19,0),0),0)+IF(A480&gt;=הלוואות!$D$20,IF(מרכז!A480&lt;=הלוואות!$E$20,IF(DAY(מרכז!A480)=הלוואות!$F$20,הלוואות!$G$20,0),0),0)+IF(A480&gt;=הלוואות!$D$21,IF(מרכז!A480&lt;=הלוואות!$E$21,IF(DAY(מרכז!A480)=הלוואות!$F$21,הלוואות!$G$21,0),0),0)+IF(A480&gt;=הלוואות!$D$22,IF(מרכז!A480&lt;=הלוואות!$E$22,IF(DAY(מרכז!A480)=הלוואות!$F$22,הלוואות!$G$22,0),0),0)+IF(A480&gt;=הלוואות!$D$23,IF(מרכז!A480&lt;=הלוואות!$E$23,IF(DAY(מרכז!A480)=הלוואות!$F$23,הלוואות!$G$23,0),0),0)+IF(A480&gt;=הלוואות!$D$24,IF(מרכז!A480&lt;=הלוואות!$E$24,IF(DAY(מרכז!A480)=הלוואות!$F$24,הלוואות!$G$24,0),0),0)+IF(A480&gt;=הלוואות!$D$25,IF(מרכז!A480&lt;=הלוואות!$E$25,IF(DAY(מרכז!A480)=הלוואות!$F$25,הלוואות!$G$25,0),0),0)+IF(A480&gt;=הלוואות!$D$26,IF(מרכז!A480&lt;=הלוואות!$E$26,IF(DAY(מרכז!A480)=הלוואות!$F$26,הלוואות!$G$26,0),0),0)+IF(A480&gt;=הלוואות!$D$27,IF(מרכז!A480&lt;=הלוואות!$E$27,IF(DAY(מרכז!A480)=הלוואות!$F$27,הלוואות!$G$27,0),0),0)+IF(A480&gt;=הלוואות!$D$28,IF(מרכז!A480&lt;=הלוואות!$E$28,IF(DAY(מרכז!A480)=הלוואות!$F$28,הלוואות!$G$28,0),0),0)+IF(A480&gt;=הלוואות!$D$29,IF(מרכז!A480&lt;=הלוואות!$E$29,IF(DAY(מרכז!A480)=הלוואות!$F$29,הלוואות!$G$29,0),0),0)+IF(A480&gt;=הלוואות!$D$30,IF(מרכז!A480&lt;=הלוואות!$E$30,IF(DAY(מרכז!A480)=הלוואות!$F$30,הלוואות!$G$30,0),0),0)+IF(A480&gt;=הלוואות!$D$31,IF(מרכז!A480&lt;=הלוואות!$E$31,IF(DAY(מרכז!A480)=הלוואות!$F$31,הלוואות!$G$31,0),0),0)+IF(A480&gt;=הלוואות!$D$32,IF(מרכז!A480&lt;=הלוואות!$E$32,IF(DAY(מרכז!A480)=הלוואות!$F$32,הלוואות!$G$32,0),0),0)+IF(A480&gt;=הלוואות!$D$33,IF(מרכז!A480&lt;=הלוואות!$E$33,IF(DAY(מרכז!A480)=הלוואות!$F$33,הלוואות!$G$33,0),0),0)+IF(A480&gt;=הלוואות!$D$34,IF(מרכז!A480&lt;=הלוואות!$E$34,IF(DAY(מרכז!A480)=הלוואות!$F$34,הלוואות!$G$34,0),0),0)</f>
        <v>0</v>
      </c>
      <c r="E480" s="93">
        <f>SUMIF(הלוואות!$D$46:$D$65,מרכז!A480,הלוואות!$E$46:$E$65)</f>
        <v>0</v>
      </c>
      <c r="F480" s="93">
        <f>SUMIF(נכנסים!$A$5:$A$5890,מרכז!A480,נכנסים!$B$5:$B$5890)</f>
        <v>0</v>
      </c>
      <c r="G480" s="94"/>
      <c r="H480" s="94"/>
      <c r="I480" s="94"/>
      <c r="J480" s="99">
        <f t="shared" si="7"/>
        <v>50000</v>
      </c>
    </row>
    <row r="481" spans="1:10">
      <c r="A481" s="153">
        <v>46134</v>
      </c>
      <c r="B481" s="93">
        <f>SUMIF(יוצאים!$A$5:$A$5835,מרכז!A481,יוצאים!$D$5:$D$5835)</f>
        <v>0</v>
      </c>
      <c r="C481" s="93">
        <f>HLOOKUP(DAY($A481),'טב.הו"ק'!$G$4:$AK$162,'טב.הו"ק'!$A$162+2,FALSE)</f>
        <v>0</v>
      </c>
      <c r="D481" s="93">
        <f>IF(A481&gt;=הלוואות!$D$5,IF(מרכז!A481&lt;=הלוואות!$E$5,IF(DAY(מרכז!A481)=הלוואות!$F$5,הלוואות!$G$5,0),0),0)+IF(A481&gt;=הלוואות!$D$6,IF(מרכז!A481&lt;=הלוואות!$E$6,IF(DAY(מרכז!A481)=הלוואות!$F$6,הלוואות!$G$6,0),0),0)+IF(A481&gt;=הלוואות!$D$7,IF(מרכז!A481&lt;=הלוואות!$E$7,IF(DAY(מרכז!A481)=הלוואות!$F$7,הלוואות!$G$7,0),0),0)+IF(A481&gt;=הלוואות!$D$8,IF(מרכז!A481&lt;=הלוואות!$E$8,IF(DAY(מרכז!A481)=הלוואות!$F$8,הלוואות!$G$8,0),0),0)+IF(A481&gt;=הלוואות!$D$9,IF(מרכז!A481&lt;=הלוואות!$E$9,IF(DAY(מרכז!A481)=הלוואות!$F$9,הלוואות!$G$9,0),0),0)+IF(A481&gt;=הלוואות!$D$10,IF(מרכז!A481&lt;=הלוואות!$E$10,IF(DAY(מרכז!A481)=הלוואות!$F$10,הלוואות!$G$10,0),0),0)+IF(A481&gt;=הלוואות!$D$11,IF(מרכז!A481&lt;=הלוואות!$E$11,IF(DAY(מרכז!A481)=הלוואות!$F$11,הלוואות!$G$11,0),0),0)+IF(A481&gt;=הלוואות!$D$12,IF(מרכז!A481&lt;=הלוואות!$E$12,IF(DAY(מרכז!A481)=הלוואות!$F$12,הלוואות!$G$12,0),0),0)+IF(A481&gt;=הלוואות!$D$13,IF(מרכז!A481&lt;=הלוואות!$E$13,IF(DAY(מרכז!A481)=הלוואות!$F$13,הלוואות!$G$13,0),0),0)+IF(A481&gt;=הלוואות!$D$14,IF(מרכז!A481&lt;=הלוואות!$E$14,IF(DAY(מרכז!A481)=הלוואות!$F$14,הלוואות!$G$14,0),0),0)+IF(A481&gt;=הלוואות!$D$15,IF(מרכז!A481&lt;=הלוואות!$E$15,IF(DAY(מרכז!A481)=הלוואות!$F$15,הלוואות!$G$15,0),0),0)+IF(A481&gt;=הלוואות!$D$16,IF(מרכז!A481&lt;=הלוואות!$E$16,IF(DAY(מרכז!A481)=הלוואות!$F$16,הלוואות!$G$16,0),0),0)+IF(A481&gt;=הלוואות!$D$17,IF(מרכז!A481&lt;=הלוואות!$E$17,IF(DAY(מרכז!A481)=הלוואות!$F$17,הלוואות!$G$17,0),0),0)+IF(A481&gt;=הלוואות!$D$18,IF(מרכז!A481&lt;=הלוואות!$E$18,IF(DAY(מרכז!A481)=הלוואות!$F$18,הלוואות!$G$18,0),0),0)+IF(A481&gt;=הלוואות!$D$19,IF(מרכז!A481&lt;=הלוואות!$E$19,IF(DAY(מרכז!A481)=הלוואות!$F$19,הלוואות!$G$19,0),0),0)+IF(A481&gt;=הלוואות!$D$20,IF(מרכז!A481&lt;=הלוואות!$E$20,IF(DAY(מרכז!A481)=הלוואות!$F$20,הלוואות!$G$20,0),0),0)+IF(A481&gt;=הלוואות!$D$21,IF(מרכז!A481&lt;=הלוואות!$E$21,IF(DAY(מרכז!A481)=הלוואות!$F$21,הלוואות!$G$21,0),0),0)+IF(A481&gt;=הלוואות!$D$22,IF(מרכז!A481&lt;=הלוואות!$E$22,IF(DAY(מרכז!A481)=הלוואות!$F$22,הלוואות!$G$22,0),0),0)+IF(A481&gt;=הלוואות!$D$23,IF(מרכז!A481&lt;=הלוואות!$E$23,IF(DAY(מרכז!A481)=הלוואות!$F$23,הלוואות!$G$23,0),0),0)+IF(A481&gt;=הלוואות!$D$24,IF(מרכז!A481&lt;=הלוואות!$E$24,IF(DAY(מרכז!A481)=הלוואות!$F$24,הלוואות!$G$24,0),0),0)+IF(A481&gt;=הלוואות!$D$25,IF(מרכז!A481&lt;=הלוואות!$E$25,IF(DAY(מרכז!A481)=הלוואות!$F$25,הלוואות!$G$25,0),0),0)+IF(A481&gt;=הלוואות!$D$26,IF(מרכז!A481&lt;=הלוואות!$E$26,IF(DAY(מרכז!A481)=הלוואות!$F$26,הלוואות!$G$26,0),0),0)+IF(A481&gt;=הלוואות!$D$27,IF(מרכז!A481&lt;=הלוואות!$E$27,IF(DAY(מרכז!A481)=הלוואות!$F$27,הלוואות!$G$27,0),0),0)+IF(A481&gt;=הלוואות!$D$28,IF(מרכז!A481&lt;=הלוואות!$E$28,IF(DAY(מרכז!A481)=הלוואות!$F$28,הלוואות!$G$28,0),0),0)+IF(A481&gt;=הלוואות!$D$29,IF(מרכז!A481&lt;=הלוואות!$E$29,IF(DAY(מרכז!A481)=הלוואות!$F$29,הלוואות!$G$29,0),0),0)+IF(A481&gt;=הלוואות!$D$30,IF(מרכז!A481&lt;=הלוואות!$E$30,IF(DAY(מרכז!A481)=הלוואות!$F$30,הלוואות!$G$30,0),0),0)+IF(A481&gt;=הלוואות!$D$31,IF(מרכז!A481&lt;=הלוואות!$E$31,IF(DAY(מרכז!A481)=הלוואות!$F$31,הלוואות!$G$31,0),0),0)+IF(A481&gt;=הלוואות!$D$32,IF(מרכז!A481&lt;=הלוואות!$E$32,IF(DAY(מרכז!A481)=הלוואות!$F$32,הלוואות!$G$32,0),0),0)+IF(A481&gt;=הלוואות!$D$33,IF(מרכז!A481&lt;=הלוואות!$E$33,IF(DAY(מרכז!A481)=הלוואות!$F$33,הלוואות!$G$33,0),0),0)+IF(A481&gt;=הלוואות!$D$34,IF(מרכז!A481&lt;=הלוואות!$E$34,IF(DAY(מרכז!A481)=הלוואות!$F$34,הלוואות!$G$34,0),0),0)</f>
        <v>0</v>
      </c>
      <c r="E481" s="93">
        <f>SUMIF(הלוואות!$D$46:$D$65,מרכז!A481,הלוואות!$E$46:$E$65)</f>
        <v>0</v>
      </c>
      <c r="F481" s="93">
        <f>SUMIF(נכנסים!$A$5:$A$5890,מרכז!A481,נכנסים!$B$5:$B$5890)</f>
        <v>0</v>
      </c>
      <c r="G481" s="94"/>
      <c r="H481" s="94"/>
      <c r="I481" s="94"/>
      <c r="J481" s="99">
        <f t="shared" si="7"/>
        <v>50000</v>
      </c>
    </row>
    <row r="482" spans="1:10">
      <c r="A482" s="153">
        <v>46135</v>
      </c>
      <c r="B482" s="93">
        <f>SUMIF(יוצאים!$A$5:$A$5835,מרכז!A482,יוצאים!$D$5:$D$5835)</f>
        <v>0</v>
      </c>
      <c r="C482" s="93">
        <f>HLOOKUP(DAY($A482),'טב.הו"ק'!$G$4:$AK$162,'טב.הו"ק'!$A$162+2,FALSE)</f>
        <v>0</v>
      </c>
      <c r="D482" s="93">
        <f>IF(A482&gt;=הלוואות!$D$5,IF(מרכז!A482&lt;=הלוואות!$E$5,IF(DAY(מרכז!A482)=הלוואות!$F$5,הלוואות!$G$5,0),0),0)+IF(A482&gt;=הלוואות!$D$6,IF(מרכז!A482&lt;=הלוואות!$E$6,IF(DAY(מרכז!A482)=הלוואות!$F$6,הלוואות!$G$6,0),0),0)+IF(A482&gt;=הלוואות!$D$7,IF(מרכז!A482&lt;=הלוואות!$E$7,IF(DAY(מרכז!A482)=הלוואות!$F$7,הלוואות!$G$7,0),0),0)+IF(A482&gt;=הלוואות!$D$8,IF(מרכז!A482&lt;=הלוואות!$E$8,IF(DAY(מרכז!A482)=הלוואות!$F$8,הלוואות!$G$8,0),0),0)+IF(A482&gt;=הלוואות!$D$9,IF(מרכז!A482&lt;=הלוואות!$E$9,IF(DAY(מרכז!A482)=הלוואות!$F$9,הלוואות!$G$9,0),0),0)+IF(A482&gt;=הלוואות!$D$10,IF(מרכז!A482&lt;=הלוואות!$E$10,IF(DAY(מרכז!A482)=הלוואות!$F$10,הלוואות!$G$10,0),0),0)+IF(A482&gt;=הלוואות!$D$11,IF(מרכז!A482&lt;=הלוואות!$E$11,IF(DAY(מרכז!A482)=הלוואות!$F$11,הלוואות!$G$11,0),0),0)+IF(A482&gt;=הלוואות!$D$12,IF(מרכז!A482&lt;=הלוואות!$E$12,IF(DAY(מרכז!A482)=הלוואות!$F$12,הלוואות!$G$12,0),0),0)+IF(A482&gt;=הלוואות!$D$13,IF(מרכז!A482&lt;=הלוואות!$E$13,IF(DAY(מרכז!A482)=הלוואות!$F$13,הלוואות!$G$13,0),0),0)+IF(A482&gt;=הלוואות!$D$14,IF(מרכז!A482&lt;=הלוואות!$E$14,IF(DAY(מרכז!A482)=הלוואות!$F$14,הלוואות!$G$14,0),0),0)+IF(A482&gt;=הלוואות!$D$15,IF(מרכז!A482&lt;=הלוואות!$E$15,IF(DAY(מרכז!A482)=הלוואות!$F$15,הלוואות!$G$15,0),0),0)+IF(A482&gt;=הלוואות!$D$16,IF(מרכז!A482&lt;=הלוואות!$E$16,IF(DAY(מרכז!A482)=הלוואות!$F$16,הלוואות!$G$16,0),0),0)+IF(A482&gt;=הלוואות!$D$17,IF(מרכז!A482&lt;=הלוואות!$E$17,IF(DAY(מרכז!A482)=הלוואות!$F$17,הלוואות!$G$17,0),0),0)+IF(A482&gt;=הלוואות!$D$18,IF(מרכז!A482&lt;=הלוואות!$E$18,IF(DAY(מרכז!A482)=הלוואות!$F$18,הלוואות!$G$18,0),0),0)+IF(A482&gt;=הלוואות!$D$19,IF(מרכז!A482&lt;=הלוואות!$E$19,IF(DAY(מרכז!A482)=הלוואות!$F$19,הלוואות!$G$19,0),0),0)+IF(A482&gt;=הלוואות!$D$20,IF(מרכז!A482&lt;=הלוואות!$E$20,IF(DAY(מרכז!A482)=הלוואות!$F$20,הלוואות!$G$20,0),0),0)+IF(A482&gt;=הלוואות!$D$21,IF(מרכז!A482&lt;=הלוואות!$E$21,IF(DAY(מרכז!A482)=הלוואות!$F$21,הלוואות!$G$21,0),0),0)+IF(A482&gt;=הלוואות!$D$22,IF(מרכז!A482&lt;=הלוואות!$E$22,IF(DAY(מרכז!A482)=הלוואות!$F$22,הלוואות!$G$22,0),0),0)+IF(A482&gt;=הלוואות!$D$23,IF(מרכז!A482&lt;=הלוואות!$E$23,IF(DAY(מרכז!A482)=הלוואות!$F$23,הלוואות!$G$23,0),0),0)+IF(A482&gt;=הלוואות!$D$24,IF(מרכז!A482&lt;=הלוואות!$E$24,IF(DAY(מרכז!A482)=הלוואות!$F$24,הלוואות!$G$24,0),0),0)+IF(A482&gt;=הלוואות!$D$25,IF(מרכז!A482&lt;=הלוואות!$E$25,IF(DAY(מרכז!A482)=הלוואות!$F$25,הלוואות!$G$25,0),0),0)+IF(A482&gt;=הלוואות!$D$26,IF(מרכז!A482&lt;=הלוואות!$E$26,IF(DAY(מרכז!A482)=הלוואות!$F$26,הלוואות!$G$26,0),0),0)+IF(A482&gt;=הלוואות!$D$27,IF(מרכז!A482&lt;=הלוואות!$E$27,IF(DAY(מרכז!A482)=הלוואות!$F$27,הלוואות!$G$27,0),0),0)+IF(A482&gt;=הלוואות!$D$28,IF(מרכז!A482&lt;=הלוואות!$E$28,IF(DAY(מרכז!A482)=הלוואות!$F$28,הלוואות!$G$28,0),0),0)+IF(A482&gt;=הלוואות!$D$29,IF(מרכז!A482&lt;=הלוואות!$E$29,IF(DAY(מרכז!A482)=הלוואות!$F$29,הלוואות!$G$29,0),0),0)+IF(A482&gt;=הלוואות!$D$30,IF(מרכז!A482&lt;=הלוואות!$E$30,IF(DAY(מרכז!A482)=הלוואות!$F$30,הלוואות!$G$30,0),0),0)+IF(A482&gt;=הלוואות!$D$31,IF(מרכז!A482&lt;=הלוואות!$E$31,IF(DAY(מרכז!A482)=הלוואות!$F$31,הלוואות!$G$31,0),0),0)+IF(A482&gt;=הלוואות!$D$32,IF(מרכז!A482&lt;=הלוואות!$E$32,IF(DAY(מרכז!A482)=הלוואות!$F$32,הלוואות!$G$32,0),0),0)+IF(A482&gt;=הלוואות!$D$33,IF(מרכז!A482&lt;=הלוואות!$E$33,IF(DAY(מרכז!A482)=הלוואות!$F$33,הלוואות!$G$33,0),0),0)+IF(A482&gt;=הלוואות!$D$34,IF(מרכז!A482&lt;=הלוואות!$E$34,IF(DAY(מרכז!A482)=הלוואות!$F$34,הלוואות!$G$34,0),0),0)</f>
        <v>0</v>
      </c>
      <c r="E482" s="93">
        <f>SUMIF(הלוואות!$D$46:$D$65,מרכז!A482,הלוואות!$E$46:$E$65)</f>
        <v>0</v>
      </c>
      <c r="F482" s="93">
        <f>SUMIF(נכנסים!$A$5:$A$5890,מרכז!A482,נכנסים!$B$5:$B$5890)</f>
        <v>0</v>
      </c>
      <c r="G482" s="94"/>
      <c r="H482" s="94"/>
      <c r="I482" s="94"/>
      <c r="J482" s="99">
        <f t="shared" si="7"/>
        <v>50000</v>
      </c>
    </row>
    <row r="483" spans="1:10">
      <c r="A483" s="153">
        <v>46136</v>
      </c>
      <c r="B483" s="93">
        <f>SUMIF(יוצאים!$A$5:$A$5835,מרכז!A483,יוצאים!$D$5:$D$5835)</f>
        <v>0</v>
      </c>
      <c r="C483" s="93">
        <f>HLOOKUP(DAY($A483),'טב.הו"ק'!$G$4:$AK$162,'טב.הו"ק'!$A$162+2,FALSE)</f>
        <v>0</v>
      </c>
      <c r="D483" s="93">
        <f>IF(A483&gt;=הלוואות!$D$5,IF(מרכז!A483&lt;=הלוואות!$E$5,IF(DAY(מרכז!A483)=הלוואות!$F$5,הלוואות!$G$5,0),0),0)+IF(A483&gt;=הלוואות!$D$6,IF(מרכז!A483&lt;=הלוואות!$E$6,IF(DAY(מרכז!A483)=הלוואות!$F$6,הלוואות!$G$6,0),0),0)+IF(A483&gt;=הלוואות!$D$7,IF(מרכז!A483&lt;=הלוואות!$E$7,IF(DAY(מרכז!A483)=הלוואות!$F$7,הלוואות!$G$7,0),0),0)+IF(A483&gt;=הלוואות!$D$8,IF(מרכז!A483&lt;=הלוואות!$E$8,IF(DAY(מרכז!A483)=הלוואות!$F$8,הלוואות!$G$8,0),0),0)+IF(A483&gt;=הלוואות!$D$9,IF(מרכז!A483&lt;=הלוואות!$E$9,IF(DAY(מרכז!A483)=הלוואות!$F$9,הלוואות!$G$9,0),0),0)+IF(A483&gt;=הלוואות!$D$10,IF(מרכז!A483&lt;=הלוואות!$E$10,IF(DAY(מרכז!A483)=הלוואות!$F$10,הלוואות!$G$10,0),0),0)+IF(A483&gt;=הלוואות!$D$11,IF(מרכז!A483&lt;=הלוואות!$E$11,IF(DAY(מרכז!A483)=הלוואות!$F$11,הלוואות!$G$11,0),0),0)+IF(A483&gt;=הלוואות!$D$12,IF(מרכז!A483&lt;=הלוואות!$E$12,IF(DAY(מרכז!A483)=הלוואות!$F$12,הלוואות!$G$12,0),0),0)+IF(A483&gt;=הלוואות!$D$13,IF(מרכז!A483&lt;=הלוואות!$E$13,IF(DAY(מרכז!A483)=הלוואות!$F$13,הלוואות!$G$13,0),0),0)+IF(A483&gt;=הלוואות!$D$14,IF(מרכז!A483&lt;=הלוואות!$E$14,IF(DAY(מרכז!A483)=הלוואות!$F$14,הלוואות!$G$14,0),0),0)+IF(A483&gt;=הלוואות!$D$15,IF(מרכז!A483&lt;=הלוואות!$E$15,IF(DAY(מרכז!A483)=הלוואות!$F$15,הלוואות!$G$15,0),0),0)+IF(A483&gt;=הלוואות!$D$16,IF(מרכז!A483&lt;=הלוואות!$E$16,IF(DAY(מרכז!A483)=הלוואות!$F$16,הלוואות!$G$16,0),0),0)+IF(A483&gt;=הלוואות!$D$17,IF(מרכז!A483&lt;=הלוואות!$E$17,IF(DAY(מרכז!A483)=הלוואות!$F$17,הלוואות!$G$17,0),0),0)+IF(A483&gt;=הלוואות!$D$18,IF(מרכז!A483&lt;=הלוואות!$E$18,IF(DAY(מרכז!A483)=הלוואות!$F$18,הלוואות!$G$18,0),0),0)+IF(A483&gt;=הלוואות!$D$19,IF(מרכז!A483&lt;=הלוואות!$E$19,IF(DAY(מרכז!A483)=הלוואות!$F$19,הלוואות!$G$19,0),0),0)+IF(A483&gt;=הלוואות!$D$20,IF(מרכז!A483&lt;=הלוואות!$E$20,IF(DAY(מרכז!A483)=הלוואות!$F$20,הלוואות!$G$20,0),0),0)+IF(A483&gt;=הלוואות!$D$21,IF(מרכז!A483&lt;=הלוואות!$E$21,IF(DAY(מרכז!A483)=הלוואות!$F$21,הלוואות!$G$21,0),0),0)+IF(A483&gt;=הלוואות!$D$22,IF(מרכז!A483&lt;=הלוואות!$E$22,IF(DAY(מרכז!A483)=הלוואות!$F$22,הלוואות!$G$22,0),0),0)+IF(A483&gt;=הלוואות!$D$23,IF(מרכז!A483&lt;=הלוואות!$E$23,IF(DAY(מרכז!A483)=הלוואות!$F$23,הלוואות!$G$23,0),0),0)+IF(A483&gt;=הלוואות!$D$24,IF(מרכז!A483&lt;=הלוואות!$E$24,IF(DAY(מרכז!A483)=הלוואות!$F$24,הלוואות!$G$24,0),0),0)+IF(A483&gt;=הלוואות!$D$25,IF(מרכז!A483&lt;=הלוואות!$E$25,IF(DAY(מרכז!A483)=הלוואות!$F$25,הלוואות!$G$25,0),0),0)+IF(A483&gt;=הלוואות!$D$26,IF(מרכז!A483&lt;=הלוואות!$E$26,IF(DAY(מרכז!A483)=הלוואות!$F$26,הלוואות!$G$26,0),0),0)+IF(A483&gt;=הלוואות!$D$27,IF(מרכז!A483&lt;=הלוואות!$E$27,IF(DAY(מרכז!A483)=הלוואות!$F$27,הלוואות!$G$27,0),0),0)+IF(A483&gt;=הלוואות!$D$28,IF(מרכז!A483&lt;=הלוואות!$E$28,IF(DAY(מרכז!A483)=הלוואות!$F$28,הלוואות!$G$28,0),0),0)+IF(A483&gt;=הלוואות!$D$29,IF(מרכז!A483&lt;=הלוואות!$E$29,IF(DAY(מרכז!A483)=הלוואות!$F$29,הלוואות!$G$29,0),0),0)+IF(A483&gt;=הלוואות!$D$30,IF(מרכז!A483&lt;=הלוואות!$E$30,IF(DAY(מרכז!A483)=הלוואות!$F$30,הלוואות!$G$30,0),0),0)+IF(A483&gt;=הלוואות!$D$31,IF(מרכז!A483&lt;=הלוואות!$E$31,IF(DAY(מרכז!A483)=הלוואות!$F$31,הלוואות!$G$31,0),0),0)+IF(A483&gt;=הלוואות!$D$32,IF(מרכז!A483&lt;=הלוואות!$E$32,IF(DAY(מרכז!A483)=הלוואות!$F$32,הלוואות!$G$32,0),0),0)+IF(A483&gt;=הלוואות!$D$33,IF(מרכז!A483&lt;=הלוואות!$E$33,IF(DAY(מרכז!A483)=הלוואות!$F$33,הלוואות!$G$33,0),0),0)+IF(A483&gt;=הלוואות!$D$34,IF(מרכז!A483&lt;=הלוואות!$E$34,IF(DAY(מרכז!A483)=הלוואות!$F$34,הלוואות!$G$34,0),0),0)</f>
        <v>0</v>
      </c>
      <c r="E483" s="93">
        <f>SUMIF(הלוואות!$D$46:$D$65,מרכז!A483,הלוואות!$E$46:$E$65)</f>
        <v>0</v>
      </c>
      <c r="F483" s="93">
        <f>SUMIF(נכנסים!$A$5:$A$5890,מרכז!A483,נכנסים!$B$5:$B$5890)</f>
        <v>0</v>
      </c>
      <c r="G483" s="94"/>
      <c r="H483" s="94"/>
      <c r="I483" s="94"/>
      <c r="J483" s="99">
        <f t="shared" si="7"/>
        <v>50000</v>
      </c>
    </row>
    <row r="484" spans="1:10">
      <c r="A484" s="153">
        <v>46137</v>
      </c>
      <c r="B484" s="93">
        <f>SUMIF(יוצאים!$A$5:$A$5835,מרכז!A484,יוצאים!$D$5:$D$5835)</f>
        <v>0</v>
      </c>
      <c r="C484" s="93">
        <f>HLOOKUP(DAY($A484),'טב.הו"ק'!$G$4:$AK$162,'טב.הו"ק'!$A$162+2,FALSE)</f>
        <v>0</v>
      </c>
      <c r="D484" s="93">
        <f>IF(A484&gt;=הלוואות!$D$5,IF(מרכז!A484&lt;=הלוואות!$E$5,IF(DAY(מרכז!A484)=הלוואות!$F$5,הלוואות!$G$5,0),0),0)+IF(A484&gt;=הלוואות!$D$6,IF(מרכז!A484&lt;=הלוואות!$E$6,IF(DAY(מרכז!A484)=הלוואות!$F$6,הלוואות!$G$6,0),0),0)+IF(A484&gt;=הלוואות!$D$7,IF(מרכז!A484&lt;=הלוואות!$E$7,IF(DAY(מרכז!A484)=הלוואות!$F$7,הלוואות!$G$7,0),0),0)+IF(A484&gt;=הלוואות!$D$8,IF(מרכז!A484&lt;=הלוואות!$E$8,IF(DAY(מרכז!A484)=הלוואות!$F$8,הלוואות!$G$8,0),0),0)+IF(A484&gt;=הלוואות!$D$9,IF(מרכז!A484&lt;=הלוואות!$E$9,IF(DAY(מרכז!A484)=הלוואות!$F$9,הלוואות!$G$9,0),0),0)+IF(A484&gt;=הלוואות!$D$10,IF(מרכז!A484&lt;=הלוואות!$E$10,IF(DAY(מרכז!A484)=הלוואות!$F$10,הלוואות!$G$10,0),0),0)+IF(A484&gt;=הלוואות!$D$11,IF(מרכז!A484&lt;=הלוואות!$E$11,IF(DAY(מרכז!A484)=הלוואות!$F$11,הלוואות!$G$11,0),0),0)+IF(A484&gt;=הלוואות!$D$12,IF(מרכז!A484&lt;=הלוואות!$E$12,IF(DAY(מרכז!A484)=הלוואות!$F$12,הלוואות!$G$12,0),0),0)+IF(A484&gt;=הלוואות!$D$13,IF(מרכז!A484&lt;=הלוואות!$E$13,IF(DAY(מרכז!A484)=הלוואות!$F$13,הלוואות!$G$13,0),0),0)+IF(A484&gt;=הלוואות!$D$14,IF(מרכז!A484&lt;=הלוואות!$E$14,IF(DAY(מרכז!A484)=הלוואות!$F$14,הלוואות!$G$14,0),0),0)+IF(A484&gt;=הלוואות!$D$15,IF(מרכז!A484&lt;=הלוואות!$E$15,IF(DAY(מרכז!A484)=הלוואות!$F$15,הלוואות!$G$15,0),0),0)+IF(A484&gt;=הלוואות!$D$16,IF(מרכז!A484&lt;=הלוואות!$E$16,IF(DAY(מרכז!A484)=הלוואות!$F$16,הלוואות!$G$16,0),0),0)+IF(A484&gt;=הלוואות!$D$17,IF(מרכז!A484&lt;=הלוואות!$E$17,IF(DAY(מרכז!A484)=הלוואות!$F$17,הלוואות!$G$17,0),0),0)+IF(A484&gt;=הלוואות!$D$18,IF(מרכז!A484&lt;=הלוואות!$E$18,IF(DAY(מרכז!A484)=הלוואות!$F$18,הלוואות!$G$18,0),0),0)+IF(A484&gt;=הלוואות!$D$19,IF(מרכז!A484&lt;=הלוואות!$E$19,IF(DAY(מרכז!A484)=הלוואות!$F$19,הלוואות!$G$19,0),0),0)+IF(A484&gt;=הלוואות!$D$20,IF(מרכז!A484&lt;=הלוואות!$E$20,IF(DAY(מרכז!A484)=הלוואות!$F$20,הלוואות!$G$20,0),0),0)+IF(A484&gt;=הלוואות!$D$21,IF(מרכז!A484&lt;=הלוואות!$E$21,IF(DAY(מרכז!A484)=הלוואות!$F$21,הלוואות!$G$21,0),0),0)+IF(A484&gt;=הלוואות!$D$22,IF(מרכז!A484&lt;=הלוואות!$E$22,IF(DAY(מרכז!A484)=הלוואות!$F$22,הלוואות!$G$22,0),0),0)+IF(A484&gt;=הלוואות!$D$23,IF(מרכז!A484&lt;=הלוואות!$E$23,IF(DAY(מרכז!A484)=הלוואות!$F$23,הלוואות!$G$23,0),0),0)+IF(A484&gt;=הלוואות!$D$24,IF(מרכז!A484&lt;=הלוואות!$E$24,IF(DAY(מרכז!A484)=הלוואות!$F$24,הלוואות!$G$24,0),0),0)+IF(A484&gt;=הלוואות!$D$25,IF(מרכז!A484&lt;=הלוואות!$E$25,IF(DAY(מרכז!A484)=הלוואות!$F$25,הלוואות!$G$25,0),0),0)+IF(A484&gt;=הלוואות!$D$26,IF(מרכז!A484&lt;=הלוואות!$E$26,IF(DAY(מרכז!A484)=הלוואות!$F$26,הלוואות!$G$26,0),0),0)+IF(A484&gt;=הלוואות!$D$27,IF(מרכז!A484&lt;=הלוואות!$E$27,IF(DAY(מרכז!A484)=הלוואות!$F$27,הלוואות!$G$27,0),0),0)+IF(A484&gt;=הלוואות!$D$28,IF(מרכז!A484&lt;=הלוואות!$E$28,IF(DAY(מרכז!A484)=הלוואות!$F$28,הלוואות!$G$28,0),0),0)+IF(A484&gt;=הלוואות!$D$29,IF(מרכז!A484&lt;=הלוואות!$E$29,IF(DAY(מרכז!A484)=הלוואות!$F$29,הלוואות!$G$29,0),0),0)+IF(A484&gt;=הלוואות!$D$30,IF(מרכז!A484&lt;=הלוואות!$E$30,IF(DAY(מרכז!A484)=הלוואות!$F$30,הלוואות!$G$30,0),0),0)+IF(A484&gt;=הלוואות!$D$31,IF(מרכז!A484&lt;=הלוואות!$E$31,IF(DAY(מרכז!A484)=הלוואות!$F$31,הלוואות!$G$31,0),0),0)+IF(A484&gt;=הלוואות!$D$32,IF(מרכז!A484&lt;=הלוואות!$E$32,IF(DAY(מרכז!A484)=הלוואות!$F$32,הלוואות!$G$32,0),0),0)+IF(A484&gt;=הלוואות!$D$33,IF(מרכז!A484&lt;=הלוואות!$E$33,IF(DAY(מרכז!A484)=הלוואות!$F$33,הלוואות!$G$33,0),0),0)+IF(A484&gt;=הלוואות!$D$34,IF(מרכז!A484&lt;=הלוואות!$E$34,IF(DAY(מרכז!A484)=הלוואות!$F$34,הלוואות!$G$34,0),0),0)</f>
        <v>0</v>
      </c>
      <c r="E484" s="93">
        <f>SUMIF(הלוואות!$D$46:$D$65,מרכז!A484,הלוואות!$E$46:$E$65)</f>
        <v>0</v>
      </c>
      <c r="F484" s="93">
        <f>SUMIF(נכנסים!$A$5:$A$5890,מרכז!A484,נכנסים!$B$5:$B$5890)</f>
        <v>0</v>
      </c>
      <c r="G484" s="94"/>
      <c r="H484" s="94"/>
      <c r="I484" s="94"/>
      <c r="J484" s="99">
        <f t="shared" si="7"/>
        <v>50000</v>
      </c>
    </row>
    <row r="485" spans="1:10">
      <c r="A485" s="153">
        <v>46138</v>
      </c>
      <c r="B485" s="93">
        <f>SUMIF(יוצאים!$A$5:$A$5835,מרכז!A485,יוצאים!$D$5:$D$5835)</f>
        <v>0</v>
      </c>
      <c r="C485" s="93">
        <f>HLOOKUP(DAY($A485),'טב.הו"ק'!$G$4:$AK$162,'טב.הו"ק'!$A$162+2,FALSE)</f>
        <v>0</v>
      </c>
      <c r="D485" s="93">
        <f>IF(A485&gt;=הלוואות!$D$5,IF(מרכז!A485&lt;=הלוואות!$E$5,IF(DAY(מרכז!A485)=הלוואות!$F$5,הלוואות!$G$5,0),0),0)+IF(A485&gt;=הלוואות!$D$6,IF(מרכז!A485&lt;=הלוואות!$E$6,IF(DAY(מרכז!A485)=הלוואות!$F$6,הלוואות!$G$6,0),0),0)+IF(A485&gt;=הלוואות!$D$7,IF(מרכז!A485&lt;=הלוואות!$E$7,IF(DAY(מרכז!A485)=הלוואות!$F$7,הלוואות!$G$7,0),0),0)+IF(A485&gt;=הלוואות!$D$8,IF(מרכז!A485&lt;=הלוואות!$E$8,IF(DAY(מרכז!A485)=הלוואות!$F$8,הלוואות!$G$8,0),0),0)+IF(A485&gt;=הלוואות!$D$9,IF(מרכז!A485&lt;=הלוואות!$E$9,IF(DAY(מרכז!A485)=הלוואות!$F$9,הלוואות!$G$9,0),0),0)+IF(A485&gt;=הלוואות!$D$10,IF(מרכז!A485&lt;=הלוואות!$E$10,IF(DAY(מרכז!A485)=הלוואות!$F$10,הלוואות!$G$10,0),0),0)+IF(A485&gt;=הלוואות!$D$11,IF(מרכז!A485&lt;=הלוואות!$E$11,IF(DAY(מרכז!A485)=הלוואות!$F$11,הלוואות!$G$11,0),0),0)+IF(A485&gt;=הלוואות!$D$12,IF(מרכז!A485&lt;=הלוואות!$E$12,IF(DAY(מרכז!A485)=הלוואות!$F$12,הלוואות!$G$12,0),0),0)+IF(A485&gt;=הלוואות!$D$13,IF(מרכז!A485&lt;=הלוואות!$E$13,IF(DAY(מרכז!A485)=הלוואות!$F$13,הלוואות!$G$13,0),0),0)+IF(A485&gt;=הלוואות!$D$14,IF(מרכז!A485&lt;=הלוואות!$E$14,IF(DAY(מרכז!A485)=הלוואות!$F$14,הלוואות!$G$14,0),0),0)+IF(A485&gt;=הלוואות!$D$15,IF(מרכז!A485&lt;=הלוואות!$E$15,IF(DAY(מרכז!A485)=הלוואות!$F$15,הלוואות!$G$15,0),0),0)+IF(A485&gt;=הלוואות!$D$16,IF(מרכז!A485&lt;=הלוואות!$E$16,IF(DAY(מרכז!A485)=הלוואות!$F$16,הלוואות!$G$16,0),0),0)+IF(A485&gt;=הלוואות!$D$17,IF(מרכז!A485&lt;=הלוואות!$E$17,IF(DAY(מרכז!A485)=הלוואות!$F$17,הלוואות!$G$17,0),0),0)+IF(A485&gt;=הלוואות!$D$18,IF(מרכז!A485&lt;=הלוואות!$E$18,IF(DAY(מרכז!A485)=הלוואות!$F$18,הלוואות!$G$18,0),0),0)+IF(A485&gt;=הלוואות!$D$19,IF(מרכז!A485&lt;=הלוואות!$E$19,IF(DAY(מרכז!A485)=הלוואות!$F$19,הלוואות!$G$19,0),0),0)+IF(A485&gt;=הלוואות!$D$20,IF(מרכז!A485&lt;=הלוואות!$E$20,IF(DAY(מרכז!A485)=הלוואות!$F$20,הלוואות!$G$20,0),0),0)+IF(A485&gt;=הלוואות!$D$21,IF(מרכז!A485&lt;=הלוואות!$E$21,IF(DAY(מרכז!A485)=הלוואות!$F$21,הלוואות!$G$21,0),0),0)+IF(A485&gt;=הלוואות!$D$22,IF(מרכז!A485&lt;=הלוואות!$E$22,IF(DAY(מרכז!A485)=הלוואות!$F$22,הלוואות!$G$22,0),0),0)+IF(A485&gt;=הלוואות!$D$23,IF(מרכז!A485&lt;=הלוואות!$E$23,IF(DAY(מרכז!A485)=הלוואות!$F$23,הלוואות!$G$23,0),0),0)+IF(A485&gt;=הלוואות!$D$24,IF(מרכז!A485&lt;=הלוואות!$E$24,IF(DAY(מרכז!A485)=הלוואות!$F$24,הלוואות!$G$24,0),0),0)+IF(A485&gt;=הלוואות!$D$25,IF(מרכז!A485&lt;=הלוואות!$E$25,IF(DAY(מרכז!A485)=הלוואות!$F$25,הלוואות!$G$25,0),0),0)+IF(A485&gt;=הלוואות!$D$26,IF(מרכז!A485&lt;=הלוואות!$E$26,IF(DAY(מרכז!A485)=הלוואות!$F$26,הלוואות!$G$26,0),0),0)+IF(A485&gt;=הלוואות!$D$27,IF(מרכז!A485&lt;=הלוואות!$E$27,IF(DAY(מרכז!A485)=הלוואות!$F$27,הלוואות!$G$27,0),0),0)+IF(A485&gt;=הלוואות!$D$28,IF(מרכז!A485&lt;=הלוואות!$E$28,IF(DAY(מרכז!A485)=הלוואות!$F$28,הלוואות!$G$28,0),0),0)+IF(A485&gt;=הלוואות!$D$29,IF(מרכז!A485&lt;=הלוואות!$E$29,IF(DAY(מרכז!A485)=הלוואות!$F$29,הלוואות!$G$29,0),0),0)+IF(A485&gt;=הלוואות!$D$30,IF(מרכז!A485&lt;=הלוואות!$E$30,IF(DAY(מרכז!A485)=הלוואות!$F$30,הלוואות!$G$30,0),0),0)+IF(A485&gt;=הלוואות!$D$31,IF(מרכז!A485&lt;=הלוואות!$E$31,IF(DAY(מרכז!A485)=הלוואות!$F$31,הלוואות!$G$31,0),0),0)+IF(A485&gt;=הלוואות!$D$32,IF(מרכז!A485&lt;=הלוואות!$E$32,IF(DAY(מרכז!A485)=הלוואות!$F$32,הלוואות!$G$32,0),0),0)+IF(A485&gt;=הלוואות!$D$33,IF(מרכז!A485&lt;=הלוואות!$E$33,IF(DAY(מרכז!A485)=הלוואות!$F$33,הלוואות!$G$33,0),0),0)+IF(A485&gt;=הלוואות!$D$34,IF(מרכז!A485&lt;=הלוואות!$E$34,IF(DAY(מרכז!A485)=הלוואות!$F$34,הלוואות!$G$34,0),0),0)</f>
        <v>0</v>
      </c>
      <c r="E485" s="93">
        <f>SUMIF(הלוואות!$D$46:$D$65,מרכז!A485,הלוואות!$E$46:$E$65)</f>
        <v>0</v>
      </c>
      <c r="F485" s="93">
        <f>SUMIF(נכנסים!$A$5:$A$5890,מרכז!A485,נכנסים!$B$5:$B$5890)</f>
        <v>0</v>
      </c>
      <c r="G485" s="94"/>
      <c r="H485" s="94"/>
      <c r="I485" s="94"/>
      <c r="J485" s="99">
        <f t="shared" si="7"/>
        <v>50000</v>
      </c>
    </row>
    <row r="486" spans="1:10">
      <c r="A486" s="153">
        <v>46139</v>
      </c>
      <c r="B486" s="93">
        <f>SUMIF(יוצאים!$A$5:$A$5835,מרכז!A486,יוצאים!$D$5:$D$5835)</f>
        <v>0</v>
      </c>
      <c r="C486" s="93">
        <f>HLOOKUP(DAY($A486),'טב.הו"ק'!$G$4:$AK$162,'טב.הו"ק'!$A$162+2,FALSE)</f>
        <v>0</v>
      </c>
      <c r="D486" s="93">
        <f>IF(A486&gt;=הלוואות!$D$5,IF(מרכז!A486&lt;=הלוואות!$E$5,IF(DAY(מרכז!A486)=הלוואות!$F$5,הלוואות!$G$5,0),0),0)+IF(A486&gt;=הלוואות!$D$6,IF(מרכז!A486&lt;=הלוואות!$E$6,IF(DAY(מרכז!A486)=הלוואות!$F$6,הלוואות!$G$6,0),0),0)+IF(A486&gt;=הלוואות!$D$7,IF(מרכז!A486&lt;=הלוואות!$E$7,IF(DAY(מרכז!A486)=הלוואות!$F$7,הלוואות!$G$7,0),0),0)+IF(A486&gt;=הלוואות!$D$8,IF(מרכז!A486&lt;=הלוואות!$E$8,IF(DAY(מרכז!A486)=הלוואות!$F$8,הלוואות!$G$8,0),0),0)+IF(A486&gt;=הלוואות!$D$9,IF(מרכז!A486&lt;=הלוואות!$E$9,IF(DAY(מרכז!A486)=הלוואות!$F$9,הלוואות!$G$9,0),0),0)+IF(A486&gt;=הלוואות!$D$10,IF(מרכז!A486&lt;=הלוואות!$E$10,IF(DAY(מרכז!A486)=הלוואות!$F$10,הלוואות!$G$10,0),0),0)+IF(A486&gt;=הלוואות!$D$11,IF(מרכז!A486&lt;=הלוואות!$E$11,IF(DAY(מרכז!A486)=הלוואות!$F$11,הלוואות!$G$11,0),0),0)+IF(A486&gt;=הלוואות!$D$12,IF(מרכז!A486&lt;=הלוואות!$E$12,IF(DAY(מרכז!A486)=הלוואות!$F$12,הלוואות!$G$12,0),0),0)+IF(A486&gt;=הלוואות!$D$13,IF(מרכז!A486&lt;=הלוואות!$E$13,IF(DAY(מרכז!A486)=הלוואות!$F$13,הלוואות!$G$13,0),0),0)+IF(A486&gt;=הלוואות!$D$14,IF(מרכז!A486&lt;=הלוואות!$E$14,IF(DAY(מרכז!A486)=הלוואות!$F$14,הלוואות!$G$14,0),0),0)+IF(A486&gt;=הלוואות!$D$15,IF(מרכז!A486&lt;=הלוואות!$E$15,IF(DAY(מרכז!A486)=הלוואות!$F$15,הלוואות!$G$15,0),0),0)+IF(A486&gt;=הלוואות!$D$16,IF(מרכז!A486&lt;=הלוואות!$E$16,IF(DAY(מרכז!A486)=הלוואות!$F$16,הלוואות!$G$16,0),0),0)+IF(A486&gt;=הלוואות!$D$17,IF(מרכז!A486&lt;=הלוואות!$E$17,IF(DAY(מרכז!A486)=הלוואות!$F$17,הלוואות!$G$17,0),0),0)+IF(A486&gt;=הלוואות!$D$18,IF(מרכז!A486&lt;=הלוואות!$E$18,IF(DAY(מרכז!A486)=הלוואות!$F$18,הלוואות!$G$18,0),0),0)+IF(A486&gt;=הלוואות!$D$19,IF(מרכז!A486&lt;=הלוואות!$E$19,IF(DAY(מרכז!A486)=הלוואות!$F$19,הלוואות!$G$19,0),0),0)+IF(A486&gt;=הלוואות!$D$20,IF(מרכז!A486&lt;=הלוואות!$E$20,IF(DAY(מרכז!A486)=הלוואות!$F$20,הלוואות!$G$20,0),0),0)+IF(A486&gt;=הלוואות!$D$21,IF(מרכז!A486&lt;=הלוואות!$E$21,IF(DAY(מרכז!A486)=הלוואות!$F$21,הלוואות!$G$21,0),0),0)+IF(A486&gt;=הלוואות!$D$22,IF(מרכז!A486&lt;=הלוואות!$E$22,IF(DAY(מרכז!A486)=הלוואות!$F$22,הלוואות!$G$22,0),0),0)+IF(A486&gt;=הלוואות!$D$23,IF(מרכז!A486&lt;=הלוואות!$E$23,IF(DAY(מרכז!A486)=הלוואות!$F$23,הלוואות!$G$23,0),0),0)+IF(A486&gt;=הלוואות!$D$24,IF(מרכז!A486&lt;=הלוואות!$E$24,IF(DAY(מרכז!A486)=הלוואות!$F$24,הלוואות!$G$24,0),0),0)+IF(A486&gt;=הלוואות!$D$25,IF(מרכז!A486&lt;=הלוואות!$E$25,IF(DAY(מרכז!A486)=הלוואות!$F$25,הלוואות!$G$25,0),0),0)+IF(A486&gt;=הלוואות!$D$26,IF(מרכז!A486&lt;=הלוואות!$E$26,IF(DAY(מרכז!A486)=הלוואות!$F$26,הלוואות!$G$26,0),0),0)+IF(A486&gt;=הלוואות!$D$27,IF(מרכז!A486&lt;=הלוואות!$E$27,IF(DAY(מרכז!A486)=הלוואות!$F$27,הלוואות!$G$27,0),0),0)+IF(A486&gt;=הלוואות!$D$28,IF(מרכז!A486&lt;=הלוואות!$E$28,IF(DAY(מרכז!A486)=הלוואות!$F$28,הלוואות!$G$28,0),0),0)+IF(A486&gt;=הלוואות!$D$29,IF(מרכז!A486&lt;=הלוואות!$E$29,IF(DAY(מרכז!A486)=הלוואות!$F$29,הלוואות!$G$29,0),0),0)+IF(A486&gt;=הלוואות!$D$30,IF(מרכז!A486&lt;=הלוואות!$E$30,IF(DAY(מרכז!A486)=הלוואות!$F$30,הלוואות!$G$30,0),0),0)+IF(A486&gt;=הלוואות!$D$31,IF(מרכז!A486&lt;=הלוואות!$E$31,IF(DAY(מרכז!A486)=הלוואות!$F$31,הלוואות!$G$31,0),0),0)+IF(A486&gt;=הלוואות!$D$32,IF(מרכז!A486&lt;=הלוואות!$E$32,IF(DAY(מרכז!A486)=הלוואות!$F$32,הלוואות!$G$32,0),0),0)+IF(A486&gt;=הלוואות!$D$33,IF(מרכז!A486&lt;=הלוואות!$E$33,IF(DAY(מרכז!A486)=הלוואות!$F$33,הלוואות!$G$33,0),0),0)+IF(A486&gt;=הלוואות!$D$34,IF(מרכז!A486&lt;=הלוואות!$E$34,IF(DAY(מרכז!A486)=הלוואות!$F$34,הלוואות!$G$34,0),0),0)</f>
        <v>0</v>
      </c>
      <c r="E486" s="93">
        <f>SUMIF(הלוואות!$D$46:$D$65,מרכז!A486,הלוואות!$E$46:$E$65)</f>
        <v>0</v>
      </c>
      <c r="F486" s="93">
        <f>SUMIF(נכנסים!$A$5:$A$5890,מרכז!A486,נכנסים!$B$5:$B$5890)</f>
        <v>0</v>
      </c>
      <c r="G486" s="94"/>
      <c r="H486" s="94"/>
      <c r="I486" s="94"/>
      <c r="J486" s="99">
        <f t="shared" si="7"/>
        <v>50000</v>
      </c>
    </row>
    <row r="487" spans="1:10">
      <c r="A487" s="153">
        <v>46140</v>
      </c>
      <c r="B487" s="93">
        <f>SUMIF(יוצאים!$A$5:$A$5835,מרכז!A487,יוצאים!$D$5:$D$5835)</f>
        <v>0</v>
      </c>
      <c r="C487" s="93">
        <f>HLOOKUP(DAY($A487),'טב.הו"ק'!$G$4:$AK$162,'טב.הו"ק'!$A$162+2,FALSE)</f>
        <v>0</v>
      </c>
      <c r="D487" s="93">
        <f>IF(A487&gt;=הלוואות!$D$5,IF(מרכז!A487&lt;=הלוואות!$E$5,IF(DAY(מרכז!A487)=הלוואות!$F$5,הלוואות!$G$5,0),0),0)+IF(A487&gt;=הלוואות!$D$6,IF(מרכז!A487&lt;=הלוואות!$E$6,IF(DAY(מרכז!A487)=הלוואות!$F$6,הלוואות!$G$6,0),0),0)+IF(A487&gt;=הלוואות!$D$7,IF(מרכז!A487&lt;=הלוואות!$E$7,IF(DAY(מרכז!A487)=הלוואות!$F$7,הלוואות!$G$7,0),0),0)+IF(A487&gt;=הלוואות!$D$8,IF(מרכז!A487&lt;=הלוואות!$E$8,IF(DAY(מרכז!A487)=הלוואות!$F$8,הלוואות!$G$8,0),0),0)+IF(A487&gt;=הלוואות!$D$9,IF(מרכז!A487&lt;=הלוואות!$E$9,IF(DAY(מרכז!A487)=הלוואות!$F$9,הלוואות!$G$9,0),0),0)+IF(A487&gt;=הלוואות!$D$10,IF(מרכז!A487&lt;=הלוואות!$E$10,IF(DAY(מרכז!A487)=הלוואות!$F$10,הלוואות!$G$10,0),0),0)+IF(A487&gt;=הלוואות!$D$11,IF(מרכז!A487&lt;=הלוואות!$E$11,IF(DAY(מרכז!A487)=הלוואות!$F$11,הלוואות!$G$11,0),0),0)+IF(A487&gt;=הלוואות!$D$12,IF(מרכז!A487&lt;=הלוואות!$E$12,IF(DAY(מרכז!A487)=הלוואות!$F$12,הלוואות!$G$12,0),0),0)+IF(A487&gt;=הלוואות!$D$13,IF(מרכז!A487&lt;=הלוואות!$E$13,IF(DAY(מרכז!A487)=הלוואות!$F$13,הלוואות!$G$13,0),0),0)+IF(A487&gt;=הלוואות!$D$14,IF(מרכז!A487&lt;=הלוואות!$E$14,IF(DAY(מרכז!A487)=הלוואות!$F$14,הלוואות!$G$14,0),0),0)+IF(A487&gt;=הלוואות!$D$15,IF(מרכז!A487&lt;=הלוואות!$E$15,IF(DAY(מרכז!A487)=הלוואות!$F$15,הלוואות!$G$15,0),0),0)+IF(A487&gt;=הלוואות!$D$16,IF(מרכז!A487&lt;=הלוואות!$E$16,IF(DAY(מרכז!A487)=הלוואות!$F$16,הלוואות!$G$16,0),0),0)+IF(A487&gt;=הלוואות!$D$17,IF(מרכז!A487&lt;=הלוואות!$E$17,IF(DAY(מרכז!A487)=הלוואות!$F$17,הלוואות!$G$17,0),0),0)+IF(A487&gt;=הלוואות!$D$18,IF(מרכז!A487&lt;=הלוואות!$E$18,IF(DAY(מרכז!A487)=הלוואות!$F$18,הלוואות!$G$18,0),0),0)+IF(A487&gt;=הלוואות!$D$19,IF(מרכז!A487&lt;=הלוואות!$E$19,IF(DAY(מרכז!A487)=הלוואות!$F$19,הלוואות!$G$19,0),0),0)+IF(A487&gt;=הלוואות!$D$20,IF(מרכז!A487&lt;=הלוואות!$E$20,IF(DAY(מרכז!A487)=הלוואות!$F$20,הלוואות!$G$20,0),0),0)+IF(A487&gt;=הלוואות!$D$21,IF(מרכז!A487&lt;=הלוואות!$E$21,IF(DAY(מרכז!A487)=הלוואות!$F$21,הלוואות!$G$21,0),0),0)+IF(A487&gt;=הלוואות!$D$22,IF(מרכז!A487&lt;=הלוואות!$E$22,IF(DAY(מרכז!A487)=הלוואות!$F$22,הלוואות!$G$22,0),0),0)+IF(A487&gt;=הלוואות!$D$23,IF(מרכז!A487&lt;=הלוואות!$E$23,IF(DAY(מרכז!A487)=הלוואות!$F$23,הלוואות!$G$23,0),0),0)+IF(A487&gt;=הלוואות!$D$24,IF(מרכז!A487&lt;=הלוואות!$E$24,IF(DAY(מרכז!A487)=הלוואות!$F$24,הלוואות!$G$24,0),0),0)+IF(A487&gt;=הלוואות!$D$25,IF(מרכז!A487&lt;=הלוואות!$E$25,IF(DAY(מרכז!A487)=הלוואות!$F$25,הלוואות!$G$25,0),0),0)+IF(A487&gt;=הלוואות!$D$26,IF(מרכז!A487&lt;=הלוואות!$E$26,IF(DAY(מרכז!A487)=הלוואות!$F$26,הלוואות!$G$26,0),0),0)+IF(A487&gt;=הלוואות!$D$27,IF(מרכז!A487&lt;=הלוואות!$E$27,IF(DAY(מרכז!A487)=הלוואות!$F$27,הלוואות!$G$27,0),0),0)+IF(A487&gt;=הלוואות!$D$28,IF(מרכז!A487&lt;=הלוואות!$E$28,IF(DAY(מרכז!A487)=הלוואות!$F$28,הלוואות!$G$28,0),0),0)+IF(A487&gt;=הלוואות!$D$29,IF(מרכז!A487&lt;=הלוואות!$E$29,IF(DAY(מרכז!A487)=הלוואות!$F$29,הלוואות!$G$29,0),0),0)+IF(A487&gt;=הלוואות!$D$30,IF(מרכז!A487&lt;=הלוואות!$E$30,IF(DAY(מרכז!A487)=הלוואות!$F$30,הלוואות!$G$30,0),0),0)+IF(A487&gt;=הלוואות!$D$31,IF(מרכז!A487&lt;=הלוואות!$E$31,IF(DAY(מרכז!A487)=הלוואות!$F$31,הלוואות!$G$31,0),0),0)+IF(A487&gt;=הלוואות!$D$32,IF(מרכז!A487&lt;=הלוואות!$E$32,IF(DAY(מרכז!A487)=הלוואות!$F$32,הלוואות!$G$32,0),0),0)+IF(A487&gt;=הלוואות!$D$33,IF(מרכז!A487&lt;=הלוואות!$E$33,IF(DAY(מרכז!A487)=הלוואות!$F$33,הלוואות!$G$33,0),0),0)+IF(A487&gt;=הלוואות!$D$34,IF(מרכז!A487&lt;=הלוואות!$E$34,IF(DAY(מרכז!A487)=הלוואות!$F$34,הלוואות!$G$34,0),0),0)</f>
        <v>0</v>
      </c>
      <c r="E487" s="93">
        <f>SUMIF(הלוואות!$D$46:$D$65,מרכז!A487,הלוואות!$E$46:$E$65)</f>
        <v>0</v>
      </c>
      <c r="F487" s="93">
        <f>SUMIF(נכנסים!$A$5:$A$5890,מרכז!A487,נכנסים!$B$5:$B$5890)</f>
        <v>0</v>
      </c>
      <c r="G487" s="94"/>
      <c r="H487" s="94"/>
      <c r="I487" s="94"/>
      <c r="J487" s="99">
        <f t="shared" si="7"/>
        <v>50000</v>
      </c>
    </row>
    <row r="488" spans="1:10">
      <c r="A488" s="153">
        <v>46141</v>
      </c>
      <c r="B488" s="93">
        <f>SUMIF(יוצאים!$A$5:$A$5835,מרכז!A488,יוצאים!$D$5:$D$5835)</f>
        <v>0</v>
      </c>
      <c r="C488" s="93">
        <f>HLOOKUP(DAY($A488),'טב.הו"ק'!$G$4:$AK$162,'טב.הו"ק'!$A$162+2,FALSE)</f>
        <v>0</v>
      </c>
      <c r="D488" s="93">
        <f>IF(A488&gt;=הלוואות!$D$5,IF(מרכז!A488&lt;=הלוואות!$E$5,IF(DAY(מרכז!A488)=הלוואות!$F$5,הלוואות!$G$5,0),0),0)+IF(A488&gt;=הלוואות!$D$6,IF(מרכז!A488&lt;=הלוואות!$E$6,IF(DAY(מרכז!A488)=הלוואות!$F$6,הלוואות!$G$6,0),0),0)+IF(A488&gt;=הלוואות!$D$7,IF(מרכז!A488&lt;=הלוואות!$E$7,IF(DAY(מרכז!A488)=הלוואות!$F$7,הלוואות!$G$7,0),0),0)+IF(A488&gt;=הלוואות!$D$8,IF(מרכז!A488&lt;=הלוואות!$E$8,IF(DAY(מרכז!A488)=הלוואות!$F$8,הלוואות!$G$8,0),0),0)+IF(A488&gt;=הלוואות!$D$9,IF(מרכז!A488&lt;=הלוואות!$E$9,IF(DAY(מרכז!A488)=הלוואות!$F$9,הלוואות!$G$9,0),0),0)+IF(A488&gt;=הלוואות!$D$10,IF(מרכז!A488&lt;=הלוואות!$E$10,IF(DAY(מרכז!A488)=הלוואות!$F$10,הלוואות!$G$10,0),0),0)+IF(A488&gt;=הלוואות!$D$11,IF(מרכז!A488&lt;=הלוואות!$E$11,IF(DAY(מרכז!A488)=הלוואות!$F$11,הלוואות!$G$11,0),0),0)+IF(A488&gt;=הלוואות!$D$12,IF(מרכז!A488&lt;=הלוואות!$E$12,IF(DAY(מרכז!A488)=הלוואות!$F$12,הלוואות!$G$12,0),0),0)+IF(A488&gt;=הלוואות!$D$13,IF(מרכז!A488&lt;=הלוואות!$E$13,IF(DAY(מרכז!A488)=הלוואות!$F$13,הלוואות!$G$13,0),0),0)+IF(A488&gt;=הלוואות!$D$14,IF(מרכז!A488&lt;=הלוואות!$E$14,IF(DAY(מרכז!A488)=הלוואות!$F$14,הלוואות!$G$14,0),0),0)+IF(A488&gt;=הלוואות!$D$15,IF(מרכז!A488&lt;=הלוואות!$E$15,IF(DAY(מרכז!A488)=הלוואות!$F$15,הלוואות!$G$15,0),0),0)+IF(A488&gt;=הלוואות!$D$16,IF(מרכז!A488&lt;=הלוואות!$E$16,IF(DAY(מרכז!A488)=הלוואות!$F$16,הלוואות!$G$16,0),0),0)+IF(A488&gt;=הלוואות!$D$17,IF(מרכז!A488&lt;=הלוואות!$E$17,IF(DAY(מרכז!A488)=הלוואות!$F$17,הלוואות!$G$17,0),0),0)+IF(A488&gt;=הלוואות!$D$18,IF(מרכז!A488&lt;=הלוואות!$E$18,IF(DAY(מרכז!A488)=הלוואות!$F$18,הלוואות!$G$18,0),0),0)+IF(A488&gt;=הלוואות!$D$19,IF(מרכז!A488&lt;=הלוואות!$E$19,IF(DAY(מרכז!A488)=הלוואות!$F$19,הלוואות!$G$19,0),0),0)+IF(A488&gt;=הלוואות!$D$20,IF(מרכז!A488&lt;=הלוואות!$E$20,IF(DAY(מרכז!A488)=הלוואות!$F$20,הלוואות!$G$20,0),0),0)+IF(A488&gt;=הלוואות!$D$21,IF(מרכז!A488&lt;=הלוואות!$E$21,IF(DAY(מרכז!A488)=הלוואות!$F$21,הלוואות!$G$21,0),0),0)+IF(A488&gt;=הלוואות!$D$22,IF(מרכז!A488&lt;=הלוואות!$E$22,IF(DAY(מרכז!A488)=הלוואות!$F$22,הלוואות!$G$22,0),0),0)+IF(A488&gt;=הלוואות!$D$23,IF(מרכז!A488&lt;=הלוואות!$E$23,IF(DAY(מרכז!A488)=הלוואות!$F$23,הלוואות!$G$23,0),0),0)+IF(A488&gt;=הלוואות!$D$24,IF(מרכז!A488&lt;=הלוואות!$E$24,IF(DAY(מרכז!A488)=הלוואות!$F$24,הלוואות!$G$24,0),0),0)+IF(A488&gt;=הלוואות!$D$25,IF(מרכז!A488&lt;=הלוואות!$E$25,IF(DAY(מרכז!A488)=הלוואות!$F$25,הלוואות!$G$25,0),0),0)+IF(A488&gt;=הלוואות!$D$26,IF(מרכז!A488&lt;=הלוואות!$E$26,IF(DAY(מרכז!A488)=הלוואות!$F$26,הלוואות!$G$26,0),0),0)+IF(A488&gt;=הלוואות!$D$27,IF(מרכז!A488&lt;=הלוואות!$E$27,IF(DAY(מרכז!A488)=הלוואות!$F$27,הלוואות!$G$27,0),0),0)+IF(A488&gt;=הלוואות!$D$28,IF(מרכז!A488&lt;=הלוואות!$E$28,IF(DAY(מרכז!A488)=הלוואות!$F$28,הלוואות!$G$28,0),0),0)+IF(A488&gt;=הלוואות!$D$29,IF(מרכז!A488&lt;=הלוואות!$E$29,IF(DAY(מרכז!A488)=הלוואות!$F$29,הלוואות!$G$29,0),0),0)+IF(A488&gt;=הלוואות!$D$30,IF(מרכז!A488&lt;=הלוואות!$E$30,IF(DAY(מרכז!A488)=הלוואות!$F$30,הלוואות!$G$30,0),0),0)+IF(A488&gt;=הלוואות!$D$31,IF(מרכז!A488&lt;=הלוואות!$E$31,IF(DAY(מרכז!A488)=הלוואות!$F$31,הלוואות!$G$31,0),0),0)+IF(A488&gt;=הלוואות!$D$32,IF(מרכז!A488&lt;=הלוואות!$E$32,IF(DAY(מרכז!A488)=הלוואות!$F$32,הלוואות!$G$32,0),0),0)+IF(A488&gt;=הלוואות!$D$33,IF(מרכז!A488&lt;=הלוואות!$E$33,IF(DAY(מרכז!A488)=הלוואות!$F$33,הלוואות!$G$33,0),0),0)+IF(A488&gt;=הלוואות!$D$34,IF(מרכז!A488&lt;=הלוואות!$E$34,IF(DAY(מרכז!A488)=הלוואות!$F$34,הלוואות!$G$34,0),0),0)</f>
        <v>0</v>
      </c>
      <c r="E488" s="93">
        <f>SUMIF(הלוואות!$D$46:$D$65,מרכז!A488,הלוואות!$E$46:$E$65)</f>
        <v>0</v>
      </c>
      <c r="F488" s="93">
        <f>SUMIF(נכנסים!$A$5:$A$5890,מרכז!A488,נכנסים!$B$5:$B$5890)</f>
        <v>0</v>
      </c>
      <c r="G488" s="94"/>
      <c r="H488" s="94"/>
      <c r="I488" s="94"/>
      <c r="J488" s="99">
        <f t="shared" si="7"/>
        <v>50000</v>
      </c>
    </row>
    <row r="489" spans="1:10">
      <c r="A489" s="153">
        <v>46142</v>
      </c>
      <c r="B489" s="93">
        <f>SUMIF(יוצאים!$A$5:$A$5835,מרכז!A489,יוצאים!$D$5:$D$5835)</f>
        <v>0</v>
      </c>
      <c r="C489" s="93">
        <f>HLOOKUP(DAY($A489),'טב.הו"ק'!$G$4:$AK$162,'טב.הו"ק'!$A$162+2,FALSE)</f>
        <v>0</v>
      </c>
      <c r="D489" s="93">
        <f>IF(A489&gt;=הלוואות!$D$5,IF(מרכז!A489&lt;=הלוואות!$E$5,IF(DAY(מרכז!A489)=הלוואות!$F$5,הלוואות!$G$5,0),0),0)+IF(A489&gt;=הלוואות!$D$6,IF(מרכז!A489&lt;=הלוואות!$E$6,IF(DAY(מרכז!A489)=הלוואות!$F$6,הלוואות!$G$6,0),0),0)+IF(A489&gt;=הלוואות!$D$7,IF(מרכז!A489&lt;=הלוואות!$E$7,IF(DAY(מרכז!A489)=הלוואות!$F$7,הלוואות!$G$7,0),0),0)+IF(A489&gt;=הלוואות!$D$8,IF(מרכז!A489&lt;=הלוואות!$E$8,IF(DAY(מרכז!A489)=הלוואות!$F$8,הלוואות!$G$8,0),0),0)+IF(A489&gt;=הלוואות!$D$9,IF(מרכז!A489&lt;=הלוואות!$E$9,IF(DAY(מרכז!A489)=הלוואות!$F$9,הלוואות!$G$9,0),0),0)+IF(A489&gt;=הלוואות!$D$10,IF(מרכז!A489&lt;=הלוואות!$E$10,IF(DAY(מרכז!A489)=הלוואות!$F$10,הלוואות!$G$10,0),0),0)+IF(A489&gt;=הלוואות!$D$11,IF(מרכז!A489&lt;=הלוואות!$E$11,IF(DAY(מרכז!A489)=הלוואות!$F$11,הלוואות!$G$11,0),0),0)+IF(A489&gt;=הלוואות!$D$12,IF(מרכז!A489&lt;=הלוואות!$E$12,IF(DAY(מרכז!A489)=הלוואות!$F$12,הלוואות!$G$12,0),0),0)+IF(A489&gt;=הלוואות!$D$13,IF(מרכז!A489&lt;=הלוואות!$E$13,IF(DAY(מרכז!A489)=הלוואות!$F$13,הלוואות!$G$13,0),0),0)+IF(A489&gt;=הלוואות!$D$14,IF(מרכז!A489&lt;=הלוואות!$E$14,IF(DAY(מרכז!A489)=הלוואות!$F$14,הלוואות!$G$14,0),0),0)+IF(A489&gt;=הלוואות!$D$15,IF(מרכז!A489&lt;=הלוואות!$E$15,IF(DAY(מרכז!A489)=הלוואות!$F$15,הלוואות!$G$15,0),0),0)+IF(A489&gt;=הלוואות!$D$16,IF(מרכז!A489&lt;=הלוואות!$E$16,IF(DAY(מרכז!A489)=הלוואות!$F$16,הלוואות!$G$16,0),0),0)+IF(A489&gt;=הלוואות!$D$17,IF(מרכז!A489&lt;=הלוואות!$E$17,IF(DAY(מרכז!A489)=הלוואות!$F$17,הלוואות!$G$17,0),0),0)+IF(A489&gt;=הלוואות!$D$18,IF(מרכז!A489&lt;=הלוואות!$E$18,IF(DAY(מרכז!A489)=הלוואות!$F$18,הלוואות!$G$18,0),0),0)+IF(A489&gt;=הלוואות!$D$19,IF(מרכז!A489&lt;=הלוואות!$E$19,IF(DAY(מרכז!A489)=הלוואות!$F$19,הלוואות!$G$19,0),0),0)+IF(A489&gt;=הלוואות!$D$20,IF(מרכז!A489&lt;=הלוואות!$E$20,IF(DAY(מרכז!A489)=הלוואות!$F$20,הלוואות!$G$20,0),0),0)+IF(A489&gt;=הלוואות!$D$21,IF(מרכז!A489&lt;=הלוואות!$E$21,IF(DAY(מרכז!A489)=הלוואות!$F$21,הלוואות!$G$21,0),0),0)+IF(A489&gt;=הלוואות!$D$22,IF(מרכז!A489&lt;=הלוואות!$E$22,IF(DAY(מרכז!A489)=הלוואות!$F$22,הלוואות!$G$22,0),0),0)+IF(A489&gt;=הלוואות!$D$23,IF(מרכז!A489&lt;=הלוואות!$E$23,IF(DAY(מרכז!A489)=הלוואות!$F$23,הלוואות!$G$23,0),0),0)+IF(A489&gt;=הלוואות!$D$24,IF(מרכז!A489&lt;=הלוואות!$E$24,IF(DAY(מרכז!A489)=הלוואות!$F$24,הלוואות!$G$24,0),0),0)+IF(A489&gt;=הלוואות!$D$25,IF(מרכז!A489&lt;=הלוואות!$E$25,IF(DAY(מרכז!A489)=הלוואות!$F$25,הלוואות!$G$25,0),0),0)+IF(A489&gt;=הלוואות!$D$26,IF(מרכז!A489&lt;=הלוואות!$E$26,IF(DAY(מרכז!A489)=הלוואות!$F$26,הלוואות!$G$26,0),0),0)+IF(A489&gt;=הלוואות!$D$27,IF(מרכז!A489&lt;=הלוואות!$E$27,IF(DAY(מרכז!A489)=הלוואות!$F$27,הלוואות!$G$27,0),0),0)+IF(A489&gt;=הלוואות!$D$28,IF(מרכז!A489&lt;=הלוואות!$E$28,IF(DAY(מרכז!A489)=הלוואות!$F$28,הלוואות!$G$28,0),0),0)+IF(A489&gt;=הלוואות!$D$29,IF(מרכז!A489&lt;=הלוואות!$E$29,IF(DAY(מרכז!A489)=הלוואות!$F$29,הלוואות!$G$29,0),0),0)+IF(A489&gt;=הלוואות!$D$30,IF(מרכז!A489&lt;=הלוואות!$E$30,IF(DAY(מרכז!A489)=הלוואות!$F$30,הלוואות!$G$30,0),0),0)+IF(A489&gt;=הלוואות!$D$31,IF(מרכז!A489&lt;=הלוואות!$E$31,IF(DAY(מרכז!A489)=הלוואות!$F$31,הלוואות!$G$31,0),0),0)+IF(A489&gt;=הלוואות!$D$32,IF(מרכז!A489&lt;=הלוואות!$E$32,IF(DAY(מרכז!A489)=הלוואות!$F$32,הלוואות!$G$32,0),0),0)+IF(A489&gt;=הלוואות!$D$33,IF(מרכז!A489&lt;=הלוואות!$E$33,IF(DAY(מרכז!A489)=הלוואות!$F$33,הלוואות!$G$33,0),0),0)+IF(A489&gt;=הלוואות!$D$34,IF(מרכז!A489&lt;=הלוואות!$E$34,IF(DAY(מרכז!A489)=הלוואות!$F$34,הלוואות!$G$34,0),0),0)</f>
        <v>0</v>
      </c>
      <c r="E489" s="93">
        <f>SUMIF(הלוואות!$D$46:$D$65,מרכז!A489,הלוואות!$E$46:$E$65)</f>
        <v>0</v>
      </c>
      <c r="F489" s="93">
        <f>SUMIF(נכנסים!$A$5:$A$5890,מרכז!A489,נכנסים!$B$5:$B$5890)</f>
        <v>0</v>
      </c>
      <c r="G489" s="94"/>
      <c r="H489" s="94"/>
      <c r="I489" s="94"/>
      <c r="J489" s="99">
        <f t="shared" si="7"/>
        <v>50000</v>
      </c>
    </row>
    <row r="490" spans="1:10">
      <c r="A490" s="153">
        <v>46143</v>
      </c>
      <c r="B490" s="93">
        <f>SUMIF(יוצאים!$A$5:$A$5835,מרכז!A490,יוצאים!$D$5:$D$5835)</f>
        <v>0</v>
      </c>
      <c r="C490" s="93">
        <f>HLOOKUP(DAY($A490),'טב.הו"ק'!$G$4:$AK$162,'טב.הו"ק'!$A$162+2,FALSE)</f>
        <v>0</v>
      </c>
      <c r="D490" s="93">
        <f>IF(A490&gt;=הלוואות!$D$5,IF(מרכז!A490&lt;=הלוואות!$E$5,IF(DAY(מרכז!A490)=הלוואות!$F$5,הלוואות!$G$5,0),0),0)+IF(A490&gt;=הלוואות!$D$6,IF(מרכז!A490&lt;=הלוואות!$E$6,IF(DAY(מרכז!A490)=הלוואות!$F$6,הלוואות!$G$6,0),0),0)+IF(A490&gt;=הלוואות!$D$7,IF(מרכז!A490&lt;=הלוואות!$E$7,IF(DAY(מרכז!A490)=הלוואות!$F$7,הלוואות!$G$7,0),0),0)+IF(A490&gt;=הלוואות!$D$8,IF(מרכז!A490&lt;=הלוואות!$E$8,IF(DAY(מרכז!A490)=הלוואות!$F$8,הלוואות!$G$8,0),0),0)+IF(A490&gt;=הלוואות!$D$9,IF(מרכז!A490&lt;=הלוואות!$E$9,IF(DAY(מרכז!A490)=הלוואות!$F$9,הלוואות!$G$9,0),0),0)+IF(A490&gt;=הלוואות!$D$10,IF(מרכז!A490&lt;=הלוואות!$E$10,IF(DAY(מרכז!A490)=הלוואות!$F$10,הלוואות!$G$10,0),0),0)+IF(A490&gt;=הלוואות!$D$11,IF(מרכז!A490&lt;=הלוואות!$E$11,IF(DAY(מרכז!A490)=הלוואות!$F$11,הלוואות!$G$11,0),0),0)+IF(A490&gt;=הלוואות!$D$12,IF(מרכז!A490&lt;=הלוואות!$E$12,IF(DAY(מרכז!A490)=הלוואות!$F$12,הלוואות!$G$12,0),0),0)+IF(A490&gt;=הלוואות!$D$13,IF(מרכז!A490&lt;=הלוואות!$E$13,IF(DAY(מרכז!A490)=הלוואות!$F$13,הלוואות!$G$13,0),0),0)+IF(A490&gt;=הלוואות!$D$14,IF(מרכז!A490&lt;=הלוואות!$E$14,IF(DAY(מרכז!A490)=הלוואות!$F$14,הלוואות!$G$14,0),0),0)+IF(A490&gt;=הלוואות!$D$15,IF(מרכז!A490&lt;=הלוואות!$E$15,IF(DAY(מרכז!A490)=הלוואות!$F$15,הלוואות!$G$15,0),0),0)+IF(A490&gt;=הלוואות!$D$16,IF(מרכז!A490&lt;=הלוואות!$E$16,IF(DAY(מרכז!A490)=הלוואות!$F$16,הלוואות!$G$16,0),0),0)+IF(A490&gt;=הלוואות!$D$17,IF(מרכז!A490&lt;=הלוואות!$E$17,IF(DAY(מרכז!A490)=הלוואות!$F$17,הלוואות!$G$17,0),0),0)+IF(A490&gt;=הלוואות!$D$18,IF(מרכז!A490&lt;=הלוואות!$E$18,IF(DAY(מרכז!A490)=הלוואות!$F$18,הלוואות!$G$18,0),0),0)+IF(A490&gt;=הלוואות!$D$19,IF(מרכז!A490&lt;=הלוואות!$E$19,IF(DAY(מרכז!A490)=הלוואות!$F$19,הלוואות!$G$19,0),0),0)+IF(A490&gt;=הלוואות!$D$20,IF(מרכז!A490&lt;=הלוואות!$E$20,IF(DAY(מרכז!A490)=הלוואות!$F$20,הלוואות!$G$20,0),0),0)+IF(A490&gt;=הלוואות!$D$21,IF(מרכז!A490&lt;=הלוואות!$E$21,IF(DAY(מרכז!A490)=הלוואות!$F$21,הלוואות!$G$21,0),0),0)+IF(A490&gt;=הלוואות!$D$22,IF(מרכז!A490&lt;=הלוואות!$E$22,IF(DAY(מרכז!A490)=הלוואות!$F$22,הלוואות!$G$22,0),0),0)+IF(A490&gt;=הלוואות!$D$23,IF(מרכז!A490&lt;=הלוואות!$E$23,IF(DAY(מרכז!A490)=הלוואות!$F$23,הלוואות!$G$23,0),0),0)+IF(A490&gt;=הלוואות!$D$24,IF(מרכז!A490&lt;=הלוואות!$E$24,IF(DAY(מרכז!A490)=הלוואות!$F$24,הלוואות!$G$24,0),0),0)+IF(A490&gt;=הלוואות!$D$25,IF(מרכז!A490&lt;=הלוואות!$E$25,IF(DAY(מרכז!A490)=הלוואות!$F$25,הלוואות!$G$25,0),0),0)+IF(A490&gt;=הלוואות!$D$26,IF(מרכז!A490&lt;=הלוואות!$E$26,IF(DAY(מרכז!A490)=הלוואות!$F$26,הלוואות!$G$26,0),0),0)+IF(A490&gt;=הלוואות!$D$27,IF(מרכז!A490&lt;=הלוואות!$E$27,IF(DAY(מרכז!A490)=הלוואות!$F$27,הלוואות!$G$27,0),0),0)+IF(A490&gt;=הלוואות!$D$28,IF(מרכז!A490&lt;=הלוואות!$E$28,IF(DAY(מרכז!A490)=הלוואות!$F$28,הלוואות!$G$28,0),0),0)+IF(A490&gt;=הלוואות!$D$29,IF(מרכז!A490&lt;=הלוואות!$E$29,IF(DAY(מרכז!A490)=הלוואות!$F$29,הלוואות!$G$29,0),0),0)+IF(A490&gt;=הלוואות!$D$30,IF(מרכז!A490&lt;=הלוואות!$E$30,IF(DAY(מרכז!A490)=הלוואות!$F$30,הלוואות!$G$30,0),0),0)+IF(A490&gt;=הלוואות!$D$31,IF(מרכז!A490&lt;=הלוואות!$E$31,IF(DAY(מרכז!A490)=הלוואות!$F$31,הלוואות!$G$31,0),0),0)+IF(A490&gt;=הלוואות!$D$32,IF(מרכז!A490&lt;=הלוואות!$E$32,IF(DAY(מרכז!A490)=הלוואות!$F$32,הלוואות!$G$32,0),0),0)+IF(A490&gt;=הלוואות!$D$33,IF(מרכז!A490&lt;=הלוואות!$E$33,IF(DAY(מרכז!A490)=הלוואות!$F$33,הלוואות!$G$33,0),0),0)+IF(A490&gt;=הלוואות!$D$34,IF(מרכז!A490&lt;=הלוואות!$E$34,IF(DAY(מרכז!A490)=הלוואות!$F$34,הלוואות!$G$34,0),0),0)</f>
        <v>0</v>
      </c>
      <c r="E490" s="93">
        <f>SUMIF(הלוואות!$D$46:$D$65,מרכז!A490,הלוואות!$E$46:$E$65)</f>
        <v>0</v>
      </c>
      <c r="F490" s="93">
        <f>SUMIF(נכנסים!$A$5:$A$5890,מרכז!A490,נכנסים!$B$5:$B$5890)</f>
        <v>0</v>
      </c>
      <c r="G490" s="94"/>
      <c r="H490" s="94"/>
      <c r="I490" s="94"/>
      <c r="J490" s="99">
        <f t="shared" si="7"/>
        <v>50000</v>
      </c>
    </row>
    <row r="491" spans="1:10">
      <c r="A491" s="153">
        <v>46144</v>
      </c>
      <c r="B491" s="93">
        <f>SUMIF(יוצאים!$A$5:$A$5835,מרכז!A491,יוצאים!$D$5:$D$5835)</f>
        <v>0</v>
      </c>
      <c r="C491" s="93">
        <f>HLOOKUP(DAY($A491),'טב.הו"ק'!$G$4:$AK$162,'טב.הו"ק'!$A$162+2,FALSE)</f>
        <v>0</v>
      </c>
      <c r="D491" s="93">
        <f>IF(A491&gt;=הלוואות!$D$5,IF(מרכז!A491&lt;=הלוואות!$E$5,IF(DAY(מרכז!A491)=הלוואות!$F$5,הלוואות!$G$5,0),0),0)+IF(A491&gt;=הלוואות!$D$6,IF(מרכז!A491&lt;=הלוואות!$E$6,IF(DAY(מרכז!A491)=הלוואות!$F$6,הלוואות!$G$6,0),0),0)+IF(A491&gt;=הלוואות!$D$7,IF(מרכז!A491&lt;=הלוואות!$E$7,IF(DAY(מרכז!A491)=הלוואות!$F$7,הלוואות!$G$7,0),0),0)+IF(A491&gt;=הלוואות!$D$8,IF(מרכז!A491&lt;=הלוואות!$E$8,IF(DAY(מרכז!A491)=הלוואות!$F$8,הלוואות!$G$8,0),0),0)+IF(A491&gt;=הלוואות!$D$9,IF(מרכז!A491&lt;=הלוואות!$E$9,IF(DAY(מרכז!A491)=הלוואות!$F$9,הלוואות!$G$9,0),0),0)+IF(A491&gt;=הלוואות!$D$10,IF(מרכז!A491&lt;=הלוואות!$E$10,IF(DAY(מרכז!A491)=הלוואות!$F$10,הלוואות!$G$10,0),0),0)+IF(A491&gt;=הלוואות!$D$11,IF(מרכז!A491&lt;=הלוואות!$E$11,IF(DAY(מרכז!A491)=הלוואות!$F$11,הלוואות!$G$11,0),0),0)+IF(A491&gt;=הלוואות!$D$12,IF(מרכז!A491&lt;=הלוואות!$E$12,IF(DAY(מרכז!A491)=הלוואות!$F$12,הלוואות!$G$12,0),0),0)+IF(A491&gt;=הלוואות!$D$13,IF(מרכז!A491&lt;=הלוואות!$E$13,IF(DAY(מרכז!A491)=הלוואות!$F$13,הלוואות!$G$13,0),0),0)+IF(A491&gt;=הלוואות!$D$14,IF(מרכז!A491&lt;=הלוואות!$E$14,IF(DAY(מרכז!A491)=הלוואות!$F$14,הלוואות!$G$14,0),0),0)+IF(A491&gt;=הלוואות!$D$15,IF(מרכז!A491&lt;=הלוואות!$E$15,IF(DAY(מרכז!A491)=הלוואות!$F$15,הלוואות!$G$15,0),0),0)+IF(A491&gt;=הלוואות!$D$16,IF(מרכז!A491&lt;=הלוואות!$E$16,IF(DAY(מרכז!A491)=הלוואות!$F$16,הלוואות!$G$16,0),0),0)+IF(A491&gt;=הלוואות!$D$17,IF(מרכז!A491&lt;=הלוואות!$E$17,IF(DAY(מרכז!A491)=הלוואות!$F$17,הלוואות!$G$17,0),0),0)+IF(A491&gt;=הלוואות!$D$18,IF(מרכז!A491&lt;=הלוואות!$E$18,IF(DAY(מרכז!A491)=הלוואות!$F$18,הלוואות!$G$18,0),0),0)+IF(A491&gt;=הלוואות!$D$19,IF(מרכז!A491&lt;=הלוואות!$E$19,IF(DAY(מרכז!A491)=הלוואות!$F$19,הלוואות!$G$19,0),0),0)+IF(A491&gt;=הלוואות!$D$20,IF(מרכז!A491&lt;=הלוואות!$E$20,IF(DAY(מרכז!A491)=הלוואות!$F$20,הלוואות!$G$20,0),0),0)+IF(A491&gt;=הלוואות!$D$21,IF(מרכז!A491&lt;=הלוואות!$E$21,IF(DAY(מרכז!A491)=הלוואות!$F$21,הלוואות!$G$21,0),0),0)+IF(A491&gt;=הלוואות!$D$22,IF(מרכז!A491&lt;=הלוואות!$E$22,IF(DAY(מרכז!A491)=הלוואות!$F$22,הלוואות!$G$22,0),0),0)+IF(A491&gt;=הלוואות!$D$23,IF(מרכז!A491&lt;=הלוואות!$E$23,IF(DAY(מרכז!A491)=הלוואות!$F$23,הלוואות!$G$23,0),0),0)+IF(A491&gt;=הלוואות!$D$24,IF(מרכז!A491&lt;=הלוואות!$E$24,IF(DAY(מרכז!A491)=הלוואות!$F$24,הלוואות!$G$24,0),0),0)+IF(A491&gt;=הלוואות!$D$25,IF(מרכז!A491&lt;=הלוואות!$E$25,IF(DAY(מרכז!A491)=הלוואות!$F$25,הלוואות!$G$25,0),0),0)+IF(A491&gt;=הלוואות!$D$26,IF(מרכז!A491&lt;=הלוואות!$E$26,IF(DAY(מרכז!A491)=הלוואות!$F$26,הלוואות!$G$26,0),0),0)+IF(A491&gt;=הלוואות!$D$27,IF(מרכז!A491&lt;=הלוואות!$E$27,IF(DAY(מרכז!A491)=הלוואות!$F$27,הלוואות!$G$27,0),0),0)+IF(A491&gt;=הלוואות!$D$28,IF(מרכז!A491&lt;=הלוואות!$E$28,IF(DAY(מרכז!A491)=הלוואות!$F$28,הלוואות!$G$28,0),0),0)+IF(A491&gt;=הלוואות!$D$29,IF(מרכז!A491&lt;=הלוואות!$E$29,IF(DAY(מרכז!A491)=הלוואות!$F$29,הלוואות!$G$29,0),0),0)+IF(A491&gt;=הלוואות!$D$30,IF(מרכז!A491&lt;=הלוואות!$E$30,IF(DAY(מרכז!A491)=הלוואות!$F$30,הלוואות!$G$30,0),0),0)+IF(A491&gt;=הלוואות!$D$31,IF(מרכז!A491&lt;=הלוואות!$E$31,IF(DAY(מרכז!A491)=הלוואות!$F$31,הלוואות!$G$31,0),0),0)+IF(A491&gt;=הלוואות!$D$32,IF(מרכז!A491&lt;=הלוואות!$E$32,IF(DAY(מרכז!A491)=הלוואות!$F$32,הלוואות!$G$32,0),0),0)+IF(A491&gt;=הלוואות!$D$33,IF(מרכז!A491&lt;=הלוואות!$E$33,IF(DAY(מרכז!A491)=הלוואות!$F$33,הלוואות!$G$33,0),0),0)+IF(A491&gt;=הלוואות!$D$34,IF(מרכז!A491&lt;=הלוואות!$E$34,IF(DAY(מרכז!A491)=הלוואות!$F$34,הלוואות!$G$34,0),0),0)</f>
        <v>0</v>
      </c>
      <c r="E491" s="93">
        <f>SUMIF(הלוואות!$D$46:$D$65,מרכז!A491,הלוואות!$E$46:$E$65)</f>
        <v>0</v>
      </c>
      <c r="F491" s="93">
        <f>SUMIF(נכנסים!$A$5:$A$5890,מרכז!A491,נכנסים!$B$5:$B$5890)</f>
        <v>0</v>
      </c>
      <c r="G491" s="94"/>
      <c r="H491" s="94"/>
      <c r="I491" s="94"/>
      <c r="J491" s="99">
        <f t="shared" si="7"/>
        <v>50000</v>
      </c>
    </row>
    <row r="492" spans="1:10">
      <c r="A492" s="153">
        <v>46145</v>
      </c>
      <c r="B492" s="93">
        <f>SUMIF(יוצאים!$A$5:$A$5835,מרכז!A492,יוצאים!$D$5:$D$5835)</f>
        <v>0</v>
      </c>
      <c r="C492" s="93">
        <f>HLOOKUP(DAY($A492),'טב.הו"ק'!$G$4:$AK$162,'טב.הו"ק'!$A$162+2,FALSE)</f>
        <v>0</v>
      </c>
      <c r="D492" s="93">
        <f>IF(A492&gt;=הלוואות!$D$5,IF(מרכז!A492&lt;=הלוואות!$E$5,IF(DAY(מרכז!A492)=הלוואות!$F$5,הלוואות!$G$5,0),0),0)+IF(A492&gt;=הלוואות!$D$6,IF(מרכז!A492&lt;=הלוואות!$E$6,IF(DAY(מרכז!A492)=הלוואות!$F$6,הלוואות!$G$6,0),0),0)+IF(A492&gt;=הלוואות!$D$7,IF(מרכז!A492&lt;=הלוואות!$E$7,IF(DAY(מרכז!A492)=הלוואות!$F$7,הלוואות!$G$7,0),0),0)+IF(A492&gt;=הלוואות!$D$8,IF(מרכז!A492&lt;=הלוואות!$E$8,IF(DAY(מרכז!A492)=הלוואות!$F$8,הלוואות!$G$8,0),0),0)+IF(A492&gt;=הלוואות!$D$9,IF(מרכז!A492&lt;=הלוואות!$E$9,IF(DAY(מרכז!A492)=הלוואות!$F$9,הלוואות!$G$9,0),0),0)+IF(A492&gt;=הלוואות!$D$10,IF(מרכז!A492&lt;=הלוואות!$E$10,IF(DAY(מרכז!A492)=הלוואות!$F$10,הלוואות!$G$10,0),0),0)+IF(A492&gt;=הלוואות!$D$11,IF(מרכז!A492&lt;=הלוואות!$E$11,IF(DAY(מרכז!A492)=הלוואות!$F$11,הלוואות!$G$11,0),0),0)+IF(A492&gt;=הלוואות!$D$12,IF(מרכז!A492&lt;=הלוואות!$E$12,IF(DAY(מרכז!A492)=הלוואות!$F$12,הלוואות!$G$12,0),0),0)+IF(A492&gt;=הלוואות!$D$13,IF(מרכז!A492&lt;=הלוואות!$E$13,IF(DAY(מרכז!A492)=הלוואות!$F$13,הלוואות!$G$13,0),0),0)+IF(A492&gt;=הלוואות!$D$14,IF(מרכז!A492&lt;=הלוואות!$E$14,IF(DAY(מרכז!A492)=הלוואות!$F$14,הלוואות!$G$14,0),0),0)+IF(A492&gt;=הלוואות!$D$15,IF(מרכז!A492&lt;=הלוואות!$E$15,IF(DAY(מרכז!A492)=הלוואות!$F$15,הלוואות!$G$15,0),0),0)+IF(A492&gt;=הלוואות!$D$16,IF(מרכז!A492&lt;=הלוואות!$E$16,IF(DAY(מרכז!A492)=הלוואות!$F$16,הלוואות!$G$16,0),0),0)+IF(A492&gt;=הלוואות!$D$17,IF(מרכז!A492&lt;=הלוואות!$E$17,IF(DAY(מרכז!A492)=הלוואות!$F$17,הלוואות!$G$17,0),0),0)+IF(A492&gt;=הלוואות!$D$18,IF(מרכז!A492&lt;=הלוואות!$E$18,IF(DAY(מרכז!A492)=הלוואות!$F$18,הלוואות!$G$18,0),0),0)+IF(A492&gt;=הלוואות!$D$19,IF(מרכז!A492&lt;=הלוואות!$E$19,IF(DAY(מרכז!A492)=הלוואות!$F$19,הלוואות!$G$19,0),0),0)+IF(A492&gt;=הלוואות!$D$20,IF(מרכז!A492&lt;=הלוואות!$E$20,IF(DAY(מרכז!A492)=הלוואות!$F$20,הלוואות!$G$20,0),0),0)+IF(A492&gt;=הלוואות!$D$21,IF(מרכז!A492&lt;=הלוואות!$E$21,IF(DAY(מרכז!A492)=הלוואות!$F$21,הלוואות!$G$21,0),0),0)+IF(A492&gt;=הלוואות!$D$22,IF(מרכז!A492&lt;=הלוואות!$E$22,IF(DAY(מרכז!A492)=הלוואות!$F$22,הלוואות!$G$22,0),0),0)+IF(A492&gt;=הלוואות!$D$23,IF(מרכז!A492&lt;=הלוואות!$E$23,IF(DAY(מרכז!A492)=הלוואות!$F$23,הלוואות!$G$23,0),0),0)+IF(A492&gt;=הלוואות!$D$24,IF(מרכז!A492&lt;=הלוואות!$E$24,IF(DAY(מרכז!A492)=הלוואות!$F$24,הלוואות!$G$24,0),0),0)+IF(A492&gt;=הלוואות!$D$25,IF(מרכז!A492&lt;=הלוואות!$E$25,IF(DAY(מרכז!A492)=הלוואות!$F$25,הלוואות!$G$25,0),0),0)+IF(A492&gt;=הלוואות!$D$26,IF(מרכז!A492&lt;=הלוואות!$E$26,IF(DAY(מרכז!A492)=הלוואות!$F$26,הלוואות!$G$26,0),0),0)+IF(A492&gt;=הלוואות!$D$27,IF(מרכז!A492&lt;=הלוואות!$E$27,IF(DAY(מרכז!A492)=הלוואות!$F$27,הלוואות!$G$27,0),0),0)+IF(A492&gt;=הלוואות!$D$28,IF(מרכז!A492&lt;=הלוואות!$E$28,IF(DAY(מרכז!A492)=הלוואות!$F$28,הלוואות!$G$28,0),0),0)+IF(A492&gt;=הלוואות!$D$29,IF(מרכז!A492&lt;=הלוואות!$E$29,IF(DAY(מרכז!A492)=הלוואות!$F$29,הלוואות!$G$29,0),0),0)+IF(A492&gt;=הלוואות!$D$30,IF(מרכז!A492&lt;=הלוואות!$E$30,IF(DAY(מרכז!A492)=הלוואות!$F$30,הלוואות!$G$30,0),0),0)+IF(A492&gt;=הלוואות!$D$31,IF(מרכז!A492&lt;=הלוואות!$E$31,IF(DAY(מרכז!A492)=הלוואות!$F$31,הלוואות!$G$31,0),0),0)+IF(A492&gt;=הלוואות!$D$32,IF(מרכז!A492&lt;=הלוואות!$E$32,IF(DAY(מרכז!A492)=הלוואות!$F$32,הלוואות!$G$32,0),0),0)+IF(A492&gt;=הלוואות!$D$33,IF(מרכז!A492&lt;=הלוואות!$E$33,IF(DAY(מרכז!A492)=הלוואות!$F$33,הלוואות!$G$33,0),0),0)+IF(A492&gt;=הלוואות!$D$34,IF(מרכז!A492&lt;=הלוואות!$E$34,IF(DAY(מרכז!A492)=הלוואות!$F$34,הלוואות!$G$34,0),0),0)</f>
        <v>0</v>
      </c>
      <c r="E492" s="93">
        <f>SUMIF(הלוואות!$D$46:$D$65,מרכז!A492,הלוואות!$E$46:$E$65)</f>
        <v>0</v>
      </c>
      <c r="F492" s="93">
        <f>SUMIF(נכנסים!$A$5:$A$5890,מרכז!A492,נכנסים!$B$5:$B$5890)</f>
        <v>0</v>
      </c>
      <c r="G492" s="94"/>
      <c r="H492" s="94"/>
      <c r="I492" s="94"/>
      <c r="J492" s="99">
        <f t="shared" si="7"/>
        <v>50000</v>
      </c>
    </row>
    <row r="493" spans="1:10">
      <c r="A493" s="153">
        <v>46146</v>
      </c>
      <c r="B493" s="93">
        <f>SUMIF(יוצאים!$A$5:$A$5835,מרכז!A493,יוצאים!$D$5:$D$5835)</f>
        <v>0</v>
      </c>
      <c r="C493" s="93">
        <f>HLOOKUP(DAY($A493),'טב.הו"ק'!$G$4:$AK$162,'טב.הו"ק'!$A$162+2,FALSE)</f>
        <v>0</v>
      </c>
      <c r="D493" s="93">
        <f>IF(A493&gt;=הלוואות!$D$5,IF(מרכז!A493&lt;=הלוואות!$E$5,IF(DAY(מרכז!A493)=הלוואות!$F$5,הלוואות!$G$5,0),0),0)+IF(A493&gt;=הלוואות!$D$6,IF(מרכז!A493&lt;=הלוואות!$E$6,IF(DAY(מרכז!A493)=הלוואות!$F$6,הלוואות!$G$6,0),0),0)+IF(A493&gt;=הלוואות!$D$7,IF(מרכז!A493&lt;=הלוואות!$E$7,IF(DAY(מרכז!A493)=הלוואות!$F$7,הלוואות!$G$7,0),0),0)+IF(A493&gt;=הלוואות!$D$8,IF(מרכז!A493&lt;=הלוואות!$E$8,IF(DAY(מרכז!A493)=הלוואות!$F$8,הלוואות!$G$8,0),0),0)+IF(A493&gt;=הלוואות!$D$9,IF(מרכז!A493&lt;=הלוואות!$E$9,IF(DAY(מרכז!A493)=הלוואות!$F$9,הלוואות!$G$9,0),0),0)+IF(A493&gt;=הלוואות!$D$10,IF(מרכז!A493&lt;=הלוואות!$E$10,IF(DAY(מרכז!A493)=הלוואות!$F$10,הלוואות!$G$10,0),0),0)+IF(A493&gt;=הלוואות!$D$11,IF(מרכז!A493&lt;=הלוואות!$E$11,IF(DAY(מרכז!A493)=הלוואות!$F$11,הלוואות!$G$11,0),0),0)+IF(A493&gt;=הלוואות!$D$12,IF(מרכז!A493&lt;=הלוואות!$E$12,IF(DAY(מרכז!A493)=הלוואות!$F$12,הלוואות!$G$12,0),0),0)+IF(A493&gt;=הלוואות!$D$13,IF(מרכז!A493&lt;=הלוואות!$E$13,IF(DAY(מרכז!A493)=הלוואות!$F$13,הלוואות!$G$13,0),0),0)+IF(A493&gt;=הלוואות!$D$14,IF(מרכז!A493&lt;=הלוואות!$E$14,IF(DAY(מרכז!A493)=הלוואות!$F$14,הלוואות!$G$14,0),0),0)+IF(A493&gt;=הלוואות!$D$15,IF(מרכז!A493&lt;=הלוואות!$E$15,IF(DAY(מרכז!A493)=הלוואות!$F$15,הלוואות!$G$15,0),0),0)+IF(A493&gt;=הלוואות!$D$16,IF(מרכז!A493&lt;=הלוואות!$E$16,IF(DAY(מרכז!A493)=הלוואות!$F$16,הלוואות!$G$16,0),0),0)+IF(A493&gt;=הלוואות!$D$17,IF(מרכז!A493&lt;=הלוואות!$E$17,IF(DAY(מרכז!A493)=הלוואות!$F$17,הלוואות!$G$17,0),0),0)+IF(A493&gt;=הלוואות!$D$18,IF(מרכז!A493&lt;=הלוואות!$E$18,IF(DAY(מרכז!A493)=הלוואות!$F$18,הלוואות!$G$18,0),0),0)+IF(A493&gt;=הלוואות!$D$19,IF(מרכז!A493&lt;=הלוואות!$E$19,IF(DAY(מרכז!A493)=הלוואות!$F$19,הלוואות!$G$19,0),0),0)+IF(A493&gt;=הלוואות!$D$20,IF(מרכז!A493&lt;=הלוואות!$E$20,IF(DAY(מרכז!A493)=הלוואות!$F$20,הלוואות!$G$20,0),0),0)+IF(A493&gt;=הלוואות!$D$21,IF(מרכז!A493&lt;=הלוואות!$E$21,IF(DAY(מרכז!A493)=הלוואות!$F$21,הלוואות!$G$21,0),0),0)+IF(A493&gt;=הלוואות!$D$22,IF(מרכז!A493&lt;=הלוואות!$E$22,IF(DAY(מרכז!A493)=הלוואות!$F$22,הלוואות!$G$22,0),0),0)+IF(A493&gt;=הלוואות!$D$23,IF(מרכז!A493&lt;=הלוואות!$E$23,IF(DAY(מרכז!A493)=הלוואות!$F$23,הלוואות!$G$23,0),0),0)+IF(A493&gt;=הלוואות!$D$24,IF(מרכז!A493&lt;=הלוואות!$E$24,IF(DAY(מרכז!A493)=הלוואות!$F$24,הלוואות!$G$24,0),0),0)+IF(A493&gt;=הלוואות!$D$25,IF(מרכז!A493&lt;=הלוואות!$E$25,IF(DAY(מרכז!A493)=הלוואות!$F$25,הלוואות!$G$25,0),0),0)+IF(A493&gt;=הלוואות!$D$26,IF(מרכז!A493&lt;=הלוואות!$E$26,IF(DAY(מרכז!A493)=הלוואות!$F$26,הלוואות!$G$26,0),0),0)+IF(A493&gt;=הלוואות!$D$27,IF(מרכז!A493&lt;=הלוואות!$E$27,IF(DAY(מרכז!A493)=הלוואות!$F$27,הלוואות!$G$27,0),0),0)+IF(A493&gt;=הלוואות!$D$28,IF(מרכז!A493&lt;=הלוואות!$E$28,IF(DAY(מרכז!A493)=הלוואות!$F$28,הלוואות!$G$28,0),0),0)+IF(A493&gt;=הלוואות!$D$29,IF(מרכז!A493&lt;=הלוואות!$E$29,IF(DAY(מרכז!A493)=הלוואות!$F$29,הלוואות!$G$29,0),0),0)+IF(A493&gt;=הלוואות!$D$30,IF(מרכז!A493&lt;=הלוואות!$E$30,IF(DAY(מרכז!A493)=הלוואות!$F$30,הלוואות!$G$30,0),0),0)+IF(A493&gt;=הלוואות!$D$31,IF(מרכז!A493&lt;=הלוואות!$E$31,IF(DAY(מרכז!A493)=הלוואות!$F$31,הלוואות!$G$31,0),0),0)+IF(A493&gt;=הלוואות!$D$32,IF(מרכז!A493&lt;=הלוואות!$E$32,IF(DAY(מרכז!A493)=הלוואות!$F$32,הלוואות!$G$32,0),0),0)+IF(A493&gt;=הלוואות!$D$33,IF(מרכז!A493&lt;=הלוואות!$E$33,IF(DAY(מרכז!A493)=הלוואות!$F$33,הלוואות!$G$33,0),0),0)+IF(A493&gt;=הלוואות!$D$34,IF(מרכז!A493&lt;=הלוואות!$E$34,IF(DAY(מרכז!A493)=הלוואות!$F$34,הלוואות!$G$34,0),0),0)</f>
        <v>0</v>
      </c>
      <c r="E493" s="93">
        <f>SUMIF(הלוואות!$D$46:$D$65,מרכז!A493,הלוואות!$E$46:$E$65)</f>
        <v>0</v>
      </c>
      <c r="F493" s="93">
        <f>SUMIF(נכנסים!$A$5:$A$5890,מרכז!A493,נכנסים!$B$5:$B$5890)</f>
        <v>0</v>
      </c>
      <c r="G493" s="94"/>
      <c r="H493" s="94"/>
      <c r="I493" s="94"/>
      <c r="J493" s="99">
        <f t="shared" si="7"/>
        <v>50000</v>
      </c>
    </row>
    <row r="494" spans="1:10">
      <c r="A494" s="153">
        <v>46147</v>
      </c>
      <c r="B494" s="93">
        <f>SUMIF(יוצאים!$A$5:$A$5835,מרכז!A494,יוצאים!$D$5:$D$5835)</f>
        <v>0</v>
      </c>
      <c r="C494" s="93">
        <f>HLOOKUP(DAY($A494),'טב.הו"ק'!$G$4:$AK$162,'טב.הו"ק'!$A$162+2,FALSE)</f>
        <v>0</v>
      </c>
      <c r="D494" s="93">
        <f>IF(A494&gt;=הלוואות!$D$5,IF(מרכז!A494&lt;=הלוואות!$E$5,IF(DAY(מרכז!A494)=הלוואות!$F$5,הלוואות!$G$5,0),0),0)+IF(A494&gt;=הלוואות!$D$6,IF(מרכז!A494&lt;=הלוואות!$E$6,IF(DAY(מרכז!A494)=הלוואות!$F$6,הלוואות!$G$6,0),0),0)+IF(A494&gt;=הלוואות!$D$7,IF(מרכז!A494&lt;=הלוואות!$E$7,IF(DAY(מרכז!A494)=הלוואות!$F$7,הלוואות!$G$7,0),0),0)+IF(A494&gt;=הלוואות!$D$8,IF(מרכז!A494&lt;=הלוואות!$E$8,IF(DAY(מרכז!A494)=הלוואות!$F$8,הלוואות!$G$8,0),0),0)+IF(A494&gt;=הלוואות!$D$9,IF(מרכז!A494&lt;=הלוואות!$E$9,IF(DAY(מרכז!A494)=הלוואות!$F$9,הלוואות!$G$9,0),0),0)+IF(A494&gt;=הלוואות!$D$10,IF(מרכז!A494&lt;=הלוואות!$E$10,IF(DAY(מרכז!A494)=הלוואות!$F$10,הלוואות!$G$10,0),0),0)+IF(A494&gt;=הלוואות!$D$11,IF(מרכז!A494&lt;=הלוואות!$E$11,IF(DAY(מרכז!A494)=הלוואות!$F$11,הלוואות!$G$11,0),0),0)+IF(A494&gt;=הלוואות!$D$12,IF(מרכז!A494&lt;=הלוואות!$E$12,IF(DAY(מרכז!A494)=הלוואות!$F$12,הלוואות!$G$12,0),0),0)+IF(A494&gt;=הלוואות!$D$13,IF(מרכז!A494&lt;=הלוואות!$E$13,IF(DAY(מרכז!A494)=הלוואות!$F$13,הלוואות!$G$13,0),0),0)+IF(A494&gt;=הלוואות!$D$14,IF(מרכז!A494&lt;=הלוואות!$E$14,IF(DAY(מרכז!A494)=הלוואות!$F$14,הלוואות!$G$14,0),0),0)+IF(A494&gt;=הלוואות!$D$15,IF(מרכז!A494&lt;=הלוואות!$E$15,IF(DAY(מרכז!A494)=הלוואות!$F$15,הלוואות!$G$15,0),0),0)+IF(A494&gt;=הלוואות!$D$16,IF(מרכז!A494&lt;=הלוואות!$E$16,IF(DAY(מרכז!A494)=הלוואות!$F$16,הלוואות!$G$16,0),0),0)+IF(A494&gt;=הלוואות!$D$17,IF(מרכז!A494&lt;=הלוואות!$E$17,IF(DAY(מרכז!A494)=הלוואות!$F$17,הלוואות!$G$17,0),0),0)+IF(A494&gt;=הלוואות!$D$18,IF(מרכז!A494&lt;=הלוואות!$E$18,IF(DAY(מרכז!A494)=הלוואות!$F$18,הלוואות!$G$18,0),0),0)+IF(A494&gt;=הלוואות!$D$19,IF(מרכז!A494&lt;=הלוואות!$E$19,IF(DAY(מרכז!A494)=הלוואות!$F$19,הלוואות!$G$19,0),0),0)+IF(A494&gt;=הלוואות!$D$20,IF(מרכז!A494&lt;=הלוואות!$E$20,IF(DAY(מרכז!A494)=הלוואות!$F$20,הלוואות!$G$20,0),0),0)+IF(A494&gt;=הלוואות!$D$21,IF(מרכז!A494&lt;=הלוואות!$E$21,IF(DAY(מרכז!A494)=הלוואות!$F$21,הלוואות!$G$21,0),0),0)+IF(A494&gt;=הלוואות!$D$22,IF(מרכז!A494&lt;=הלוואות!$E$22,IF(DAY(מרכז!A494)=הלוואות!$F$22,הלוואות!$G$22,0),0),0)+IF(A494&gt;=הלוואות!$D$23,IF(מרכז!A494&lt;=הלוואות!$E$23,IF(DAY(מרכז!A494)=הלוואות!$F$23,הלוואות!$G$23,0),0),0)+IF(A494&gt;=הלוואות!$D$24,IF(מרכז!A494&lt;=הלוואות!$E$24,IF(DAY(מרכז!A494)=הלוואות!$F$24,הלוואות!$G$24,0),0),0)+IF(A494&gt;=הלוואות!$D$25,IF(מרכז!A494&lt;=הלוואות!$E$25,IF(DAY(מרכז!A494)=הלוואות!$F$25,הלוואות!$G$25,0),0),0)+IF(A494&gt;=הלוואות!$D$26,IF(מרכז!A494&lt;=הלוואות!$E$26,IF(DAY(מרכז!A494)=הלוואות!$F$26,הלוואות!$G$26,0),0),0)+IF(A494&gt;=הלוואות!$D$27,IF(מרכז!A494&lt;=הלוואות!$E$27,IF(DAY(מרכז!A494)=הלוואות!$F$27,הלוואות!$G$27,0),0),0)+IF(A494&gt;=הלוואות!$D$28,IF(מרכז!A494&lt;=הלוואות!$E$28,IF(DAY(מרכז!A494)=הלוואות!$F$28,הלוואות!$G$28,0),0),0)+IF(A494&gt;=הלוואות!$D$29,IF(מרכז!A494&lt;=הלוואות!$E$29,IF(DAY(מרכז!A494)=הלוואות!$F$29,הלוואות!$G$29,0),0),0)+IF(A494&gt;=הלוואות!$D$30,IF(מרכז!A494&lt;=הלוואות!$E$30,IF(DAY(מרכז!A494)=הלוואות!$F$30,הלוואות!$G$30,0),0),0)+IF(A494&gt;=הלוואות!$D$31,IF(מרכז!A494&lt;=הלוואות!$E$31,IF(DAY(מרכז!A494)=הלוואות!$F$31,הלוואות!$G$31,0),0),0)+IF(A494&gt;=הלוואות!$D$32,IF(מרכז!A494&lt;=הלוואות!$E$32,IF(DAY(מרכז!A494)=הלוואות!$F$32,הלוואות!$G$32,0),0),0)+IF(A494&gt;=הלוואות!$D$33,IF(מרכז!A494&lt;=הלוואות!$E$33,IF(DAY(מרכז!A494)=הלוואות!$F$33,הלוואות!$G$33,0),0),0)+IF(A494&gt;=הלוואות!$D$34,IF(מרכז!A494&lt;=הלוואות!$E$34,IF(DAY(מרכז!A494)=הלוואות!$F$34,הלוואות!$G$34,0),0),0)</f>
        <v>0</v>
      </c>
      <c r="E494" s="93">
        <f>SUMIF(הלוואות!$D$46:$D$65,מרכז!A494,הלוואות!$E$46:$E$65)</f>
        <v>0</v>
      </c>
      <c r="F494" s="93">
        <f>SUMIF(נכנסים!$A$5:$A$5890,מרכז!A494,נכנסים!$B$5:$B$5890)</f>
        <v>0</v>
      </c>
      <c r="G494" s="94"/>
      <c r="H494" s="94"/>
      <c r="I494" s="94"/>
      <c r="J494" s="99">
        <f t="shared" si="7"/>
        <v>50000</v>
      </c>
    </row>
    <row r="495" spans="1:10">
      <c r="A495" s="153">
        <v>46148</v>
      </c>
      <c r="B495" s="93">
        <f>SUMIF(יוצאים!$A$5:$A$5835,מרכז!A495,יוצאים!$D$5:$D$5835)</f>
        <v>0</v>
      </c>
      <c r="C495" s="93">
        <f>HLOOKUP(DAY($A495),'טב.הו"ק'!$G$4:$AK$162,'טב.הו"ק'!$A$162+2,FALSE)</f>
        <v>0</v>
      </c>
      <c r="D495" s="93">
        <f>IF(A495&gt;=הלוואות!$D$5,IF(מרכז!A495&lt;=הלוואות!$E$5,IF(DAY(מרכז!A495)=הלוואות!$F$5,הלוואות!$G$5,0),0),0)+IF(A495&gt;=הלוואות!$D$6,IF(מרכז!A495&lt;=הלוואות!$E$6,IF(DAY(מרכז!A495)=הלוואות!$F$6,הלוואות!$G$6,0),0),0)+IF(A495&gt;=הלוואות!$D$7,IF(מרכז!A495&lt;=הלוואות!$E$7,IF(DAY(מרכז!A495)=הלוואות!$F$7,הלוואות!$G$7,0),0),0)+IF(A495&gt;=הלוואות!$D$8,IF(מרכז!A495&lt;=הלוואות!$E$8,IF(DAY(מרכז!A495)=הלוואות!$F$8,הלוואות!$G$8,0),0),0)+IF(A495&gt;=הלוואות!$D$9,IF(מרכז!A495&lt;=הלוואות!$E$9,IF(DAY(מרכז!A495)=הלוואות!$F$9,הלוואות!$G$9,0),0),0)+IF(A495&gt;=הלוואות!$D$10,IF(מרכז!A495&lt;=הלוואות!$E$10,IF(DAY(מרכז!A495)=הלוואות!$F$10,הלוואות!$G$10,0),0),0)+IF(A495&gt;=הלוואות!$D$11,IF(מרכז!A495&lt;=הלוואות!$E$11,IF(DAY(מרכז!A495)=הלוואות!$F$11,הלוואות!$G$11,0),0),0)+IF(A495&gt;=הלוואות!$D$12,IF(מרכז!A495&lt;=הלוואות!$E$12,IF(DAY(מרכז!A495)=הלוואות!$F$12,הלוואות!$G$12,0),0),0)+IF(A495&gt;=הלוואות!$D$13,IF(מרכז!A495&lt;=הלוואות!$E$13,IF(DAY(מרכז!A495)=הלוואות!$F$13,הלוואות!$G$13,0),0),0)+IF(A495&gt;=הלוואות!$D$14,IF(מרכז!A495&lt;=הלוואות!$E$14,IF(DAY(מרכז!A495)=הלוואות!$F$14,הלוואות!$G$14,0),0),0)+IF(A495&gt;=הלוואות!$D$15,IF(מרכז!A495&lt;=הלוואות!$E$15,IF(DAY(מרכז!A495)=הלוואות!$F$15,הלוואות!$G$15,0),0),0)+IF(A495&gt;=הלוואות!$D$16,IF(מרכז!A495&lt;=הלוואות!$E$16,IF(DAY(מרכז!A495)=הלוואות!$F$16,הלוואות!$G$16,0),0),0)+IF(A495&gt;=הלוואות!$D$17,IF(מרכז!A495&lt;=הלוואות!$E$17,IF(DAY(מרכז!A495)=הלוואות!$F$17,הלוואות!$G$17,0),0),0)+IF(A495&gt;=הלוואות!$D$18,IF(מרכז!A495&lt;=הלוואות!$E$18,IF(DAY(מרכז!A495)=הלוואות!$F$18,הלוואות!$G$18,0),0),0)+IF(A495&gt;=הלוואות!$D$19,IF(מרכז!A495&lt;=הלוואות!$E$19,IF(DAY(מרכז!A495)=הלוואות!$F$19,הלוואות!$G$19,0),0),0)+IF(A495&gt;=הלוואות!$D$20,IF(מרכז!A495&lt;=הלוואות!$E$20,IF(DAY(מרכז!A495)=הלוואות!$F$20,הלוואות!$G$20,0),0),0)+IF(A495&gt;=הלוואות!$D$21,IF(מרכז!A495&lt;=הלוואות!$E$21,IF(DAY(מרכז!A495)=הלוואות!$F$21,הלוואות!$G$21,0),0),0)+IF(A495&gt;=הלוואות!$D$22,IF(מרכז!A495&lt;=הלוואות!$E$22,IF(DAY(מרכז!A495)=הלוואות!$F$22,הלוואות!$G$22,0),0),0)+IF(A495&gt;=הלוואות!$D$23,IF(מרכז!A495&lt;=הלוואות!$E$23,IF(DAY(מרכז!A495)=הלוואות!$F$23,הלוואות!$G$23,0),0),0)+IF(A495&gt;=הלוואות!$D$24,IF(מרכז!A495&lt;=הלוואות!$E$24,IF(DAY(מרכז!A495)=הלוואות!$F$24,הלוואות!$G$24,0),0),0)+IF(A495&gt;=הלוואות!$D$25,IF(מרכז!A495&lt;=הלוואות!$E$25,IF(DAY(מרכז!A495)=הלוואות!$F$25,הלוואות!$G$25,0),0),0)+IF(A495&gt;=הלוואות!$D$26,IF(מרכז!A495&lt;=הלוואות!$E$26,IF(DAY(מרכז!A495)=הלוואות!$F$26,הלוואות!$G$26,0),0),0)+IF(A495&gt;=הלוואות!$D$27,IF(מרכז!A495&lt;=הלוואות!$E$27,IF(DAY(מרכז!A495)=הלוואות!$F$27,הלוואות!$G$27,0),0),0)+IF(A495&gt;=הלוואות!$D$28,IF(מרכז!A495&lt;=הלוואות!$E$28,IF(DAY(מרכז!A495)=הלוואות!$F$28,הלוואות!$G$28,0),0),0)+IF(A495&gt;=הלוואות!$D$29,IF(מרכז!A495&lt;=הלוואות!$E$29,IF(DAY(מרכז!A495)=הלוואות!$F$29,הלוואות!$G$29,0),0),0)+IF(A495&gt;=הלוואות!$D$30,IF(מרכז!A495&lt;=הלוואות!$E$30,IF(DAY(מרכז!A495)=הלוואות!$F$30,הלוואות!$G$30,0),0),0)+IF(A495&gt;=הלוואות!$D$31,IF(מרכז!A495&lt;=הלוואות!$E$31,IF(DAY(מרכז!A495)=הלוואות!$F$31,הלוואות!$G$31,0),0),0)+IF(A495&gt;=הלוואות!$D$32,IF(מרכז!A495&lt;=הלוואות!$E$32,IF(DAY(מרכז!A495)=הלוואות!$F$32,הלוואות!$G$32,0),0),0)+IF(A495&gt;=הלוואות!$D$33,IF(מרכז!A495&lt;=הלוואות!$E$33,IF(DAY(מרכז!A495)=הלוואות!$F$33,הלוואות!$G$33,0),0),0)+IF(A495&gt;=הלוואות!$D$34,IF(מרכז!A495&lt;=הלוואות!$E$34,IF(DAY(מרכז!A495)=הלוואות!$F$34,הלוואות!$G$34,0),0),0)</f>
        <v>0</v>
      </c>
      <c r="E495" s="93">
        <f>SUMIF(הלוואות!$D$46:$D$65,מרכז!A495,הלוואות!$E$46:$E$65)</f>
        <v>0</v>
      </c>
      <c r="F495" s="93">
        <f>SUMIF(נכנסים!$A$5:$A$5890,מרכז!A495,נכנסים!$B$5:$B$5890)</f>
        <v>0</v>
      </c>
      <c r="G495" s="94"/>
      <c r="H495" s="94"/>
      <c r="I495" s="94"/>
      <c r="J495" s="99">
        <f t="shared" si="7"/>
        <v>50000</v>
      </c>
    </row>
    <row r="496" spans="1:10">
      <c r="A496" s="153">
        <v>46149</v>
      </c>
      <c r="B496" s="93">
        <f>SUMIF(יוצאים!$A$5:$A$5835,מרכז!A496,יוצאים!$D$5:$D$5835)</f>
        <v>0</v>
      </c>
      <c r="C496" s="93">
        <f>HLOOKUP(DAY($A496),'טב.הו"ק'!$G$4:$AK$162,'טב.הו"ק'!$A$162+2,FALSE)</f>
        <v>0</v>
      </c>
      <c r="D496" s="93">
        <f>IF(A496&gt;=הלוואות!$D$5,IF(מרכז!A496&lt;=הלוואות!$E$5,IF(DAY(מרכז!A496)=הלוואות!$F$5,הלוואות!$G$5,0),0),0)+IF(A496&gt;=הלוואות!$D$6,IF(מרכז!A496&lt;=הלוואות!$E$6,IF(DAY(מרכז!A496)=הלוואות!$F$6,הלוואות!$G$6,0),0),0)+IF(A496&gt;=הלוואות!$D$7,IF(מרכז!A496&lt;=הלוואות!$E$7,IF(DAY(מרכז!A496)=הלוואות!$F$7,הלוואות!$G$7,0),0),0)+IF(A496&gt;=הלוואות!$D$8,IF(מרכז!A496&lt;=הלוואות!$E$8,IF(DAY(מרכז!A496)=הלוואות!$F$8,הלוואות!$G$8,0),0),0)+IF(A496&gt;=הלוואות!$D$9,IF(מרכז!A496&lt;=הלוואות!$E$9,IF(DAY(מרכז!A496)=הלוואות!$F$9,הלוואות!$G$9,0),0),0)+IF(A496&gt;=הלוואות!$D$10,IF(מרכז!A496&lt;=הלוואות!$E$10,IF(DAY(מרכז!A496)=הלוואות!$F$10,הלוואות!$G$10,0),0),0)+IF(A496&gt;=הלוואות!$D$11,IF(מרכז!A496&lt;=הלוואות!$E$11,IF(DAY(מרכז!A496)=הלוואות!$F$11,הלוואות!$G$11,0),0),0)+IF(A496&gt;=הלוואות!$D$12,IF(מרכז!A496&lt;=הלוואות!$E$12,IF(DAY(מרכז!A496)=הלוואות!$F$12,הלוואות!$G$12,0),0),0)+IF(A496&gt;=הלוואות!$D$13,IF(מרכז!A496&lt;=הלוואות!$E$13,IF(DAY(מרכז!A496)=הלוואות!$F$13,הלוואות!$G$13,0),0),0)+IF(A496&gt;=הלוואות!$D$14,IF(מרכז!A496&lt;=הלוואות!$E$14,IF(DAY(מרכז!A496)=הלוואות!$F$14,הלוואות!$G$14,0),0),0)+IF(A496&gt;=הלוואות!$D$15,IF(מרכז!A496&lt;=הלוואות!$E$15,IF(DAY(מרכז!A496)=הלוואות!$F$15,הלוואות!$G$15,0),0),0)+IF(A496&gt;=הלוואות!$D$16,IF(מרכז!A496&lt;=הלוואות!$E$16,IF(DAY(מרכז!A496)=הלוואות!$F$16,הלוואות!$G$16,0),0),0)+IF(A496&gt;=הלוואות!$D$17,IF(מרכז!A496&lt;=הלוואות!$E$17,IF(DAY(מרכז!A496)=הלוואות!$F$17,הלוואות!$G$17,0),0),0)+IF(A496&gt;=הלוואות!$D$18,IF(מרכז!A496&lt;=הלוואות!$E$18,IF(DAY(מרכז!A496)=הלוואות!$F$18,הלוואות!$G$18,0),0),0)+IF(A496&gt;=הלוואות!$D$19,IF(מרכז!A496&lt;=הלוואות!$E$19,IF(DAY(מרכז!A496)=הלוואות!$F$19,הלוואות!$G$19,0),0),0)+IF(A496&gt;=הלוואות!$D$20,IF(מרכז!A496&lt;=הלוואות!$E$20,IF(DAY(מרכז!A496)=הלוואות!$F$20,הלוואות!$G$20,0),0),0)+IF(A496&gt;=הלוואות!$D$21,IF(מרכז!A496&lt;=הלוואות!$E$21,IF(DAY(מרכז!A496)=הלוואות!$F$21,הלוואות!$G$21,0),0),0)+IF(A496&gt;=הלוואות!$D$22,IF(מרכז!A496&lt;=הלוואות!$E$22,IF(DAY(מרכז!A496)=הלוואות!$F$22,הלוואות!$G$22,0),0),0)+IF(A496&gt;=הלוואות!$D$23,IF(מרכז!A496&lt;=הלוואות!$E$23,IF(DAY(מרכז!A496)=הלוואות!$F$23,הלוואות!$G$23,0),0),0)+IF(A496&gt;=הלוואות!$D$24,IF(מרכז!A496&lt;=הלוואות!$E$24,IF(DAY(מרכז!A496)=הלוואות!$F$24,הלוואות!$G$24,0),0),0)+IF(A496&gt;=הלוואות!$D$25,IF(מרכז!A496&lt;=הלוואות!$E$25,IF(DAY(מרכז!A496)=הלוואות!$F$25,הלוואות!$G$25,0),0),0)+IF(A496&gt;=הלוואות!$D$26,IF(מרכז!A496&lt;=הלוואות!$E$26,IF(DAY(מרכז!A496)=הלוואות!$F$26,הלוואות!$G$26,0),0),0)+IF(A496&gt;=הלוואות!$D$27,IF(מרכז!A496&lt;=הלוואות!$E$27,IF(DAY(מרכז!A496)=הלוואות!$F$27,הלוואות!$G$27,0),0),0)+IF(A496&gt;=הלוואות!$D$28,IF(מרכז!A496&lt;=הלוואות!$E$28,IF(DAY(מרכז!A496)=הלוואות!$F$28,הלוואות!$G$28,0),0),0)+IF(A496&gt;=הלוואות!$D$29,IF(מרכז!A496&lt;=הלוואות!$E$29,IF(DAY(מרכז!A496)=הלוואות!$F$29,הלוואות!$G$29,0),0),0)+IF(A496&gt;=הלוואות!$D$30,IF(מרכז!A496&lt;=הלוואות!$E$30,IF(DAY(מרכז!A496)=הלוואות!$F$30,הלוואות!$G$30,0),0),0)+IF(A496&gt;=הלוואות!$D$31,IF(מרכז!A496&lt;=הלוואות!$E$31,IF(DAY(מרכז!A496)=הלוואות!$F$31,הלוואות!$G$31,0),0),0)+IF(A496&gt;=הלוואות!$D$32,IF(מרכז!A496&lt;=הלוואות!$E$32,IF(DAY(מרכז!A496)=הלוואות!$F$32,הלוואות!$G$32,0),0),0)+IF(A496&gt;=הלוואות!$D$33,IF(מרכז!A496&lt;=הלוואות!$E$33,IF(DAY(מרכז!A496)=הלוואות!$F$33,הלוואות!$G$33,0),0),0)+IF(A496&gt;=הלוואות!$D$34,IF(מרכז!A496&lt;=הלוואות!$E$34,IF(DAY(מרכז!A496)=הלוואות!$F$34,הלוואות!$G$34,0),0),0)</f>
        <v>0</v>
      </c>
      <c r="E496" s="93">
        <f>SUMIF(הלוואות!$D$46:$D$65,מרכז!A496,הלוואות!$E$46:$E$65)</f>
        <v>0</v>
      </c>
      <c r="F496" s="93">
        <f>SUMIF(נכנסים!$A$5:$A$5890,מרכז!A496,נכנסים!$B$5:$B$5890)</f>
        <v>0</v>
      </c>
      <c r="G496" s="94"/>
      <c r="H496" s="94"/>
      <c r="I496" s="94"/>
      <c r="J496" s="99">
        <f t="shared" si="7"/>
        <v>50000</v>
      </c>
    </row>
    <row r="497" spans="1:10">
      <c r="A497" s="153">
        <v>46150</v>
      </c>
      <c r="B497" s="93">
        <f>SUMIF(יוצאים!$A$5:$A$5835,מרכז!A497,יוצאים!$D$5:$D$5835)</f>
        <v>0</v>
      </c>
      <c r="C497" s="93">
        <f>HLOOKUP(DAY($A497),'טב.הו"ק'!$G$4:$AK$162,'טב.הו"ק'!$A$162+2,FALSE)</f>
        <v>0</v>
      </c>
      <c r="D497" s="93">
        <f>IF(A497&gt;=הלוואות!$D$5,IF(מרכז!A497&lt;=הלוואות!$E$5,IF(DAY(מרכז!A497)=הלוואות!$F$5,הלוואות!$G$5,0),0),0)+IF(A497&gt;=הלוואות!$D$6,IF(מרכז!A497&lt;=הלוואות!$E$6,IF(DAY(מרכז!A497)=הלוואות!$F$6,הלוואות!$G$6,0),0),0)+IF(A497&gt;=הלוואות!$D$7,IF(מרכז!A497&lt;=הלוואות!$E$7,IF(DAY(מרכז!A497)=הלוואות!$F$7,הלוואות!$G$7,0),0),0)+IF(A497&gt;=הלוואות!$D$8,IF(מרכז!A497&lt;=הלוואות!$E$8,IF(DAY(מרכז!A497)=הלוואות!$F$8,הלוואות!$G$8,0),0),0)+IF(A497&gt;=הלוואות!$D$9,IF(מרכז!A497&lt;=הלוואות!$E$9,IF(DAY(מרכז!A497)=הלוואות!$F$9,הלוואות!$G$9,0),0),0)+IF(A497&gt;=הלוואות!$D$10,IF(מרכז!A497&lt;=הלוואות!$E$10,IF(DAY(מרכז!A497)=הלוואות!$F$10,הלוואות!$G$10,0),0),0)+IF(A497&gt;=הלוואות!$D$11,IF(מרכז!A497&lt;=הלוואות!$E$11,IF(DAY(מרכז!A497)=הלוואות!$F$11,הלוואות!$G$11,0),0),0)+IF(A497&gt;=הלוואות!$D$12,IF(מרכז!A497&lt;=הלוואות!$E$12,IF(DAY(מרכז!A497)=הלוואות!$F$12,הלוואות!$G$12,0),0),0)+IF(A497&gt;=הלוואות!$D$13,IF(מרכז!A497&lt;=הלוואות!$E$13,IF(DAY(מרכז!A497)=הלוואות!$F$13,הלוואות!$G$13,0),0),0)+IF(A497&gt;=הלוואות!$D$14,IF(מרכז!A497&lt;=הלוואות!$E$14,IF(DAY(מרכז!A497)=הלוואות!$F$14,הלוואות!$G$14,0),0),0)+IF(A497&gt;=הלוואות!$D$15,IF(מרכז!A497&lt;=הלוואות!$E$15,IF(DAY(מרכז!A497)=הלוואות!$F$15,הלוואות!$G$15,0),0),0)+IF(A497&gt;=הלוואות!$D$16,IF(מרכז!A497&lt;=הלוואות!$E$16,IF(DAY(מרכז!A497)=הלוואות!$F$16,הלוואות!$G$16,0),0),0)+IF(A497&gt;=הלוואות!$D$17,IF(מרכז!A497&lt;=הלוואות!$E$17,IF(DAY(מרכז!A497)=הלוואות!$F$17,הלוואות!$G$17,0),0),0)+IF(A497&gt;=הלוואות!$D$18,IF(מרכז!A497&lt;=הלוואות!$E$18,IF(DAY(מרכז!A497)=הלוואות!$F$18,הלוואות!$G$18,0),0),0)+IF(A497&gt;=הלוואות!$D$19,IF(מרכז!A497&lt;=הלוואות!$E$19,IF(DAY(מרכז!A497)=הלוואות!$F$19,הלוואות!$G$19,0),0),0)+IF(A497&gt;=הלוואות!$D$20,IF(מרכז!A497&lt;=הלוואות!$E$20,IF(DAY(מרכז!A497)=הלוואות!$F$20,הלוואות!$G$20,0),0),0)+IF(A497&gt;=הלוואות!$D$21,IF(מרכז!A497&lt;=הלוואות!$E$21,IF(DAY(מרכז!A497)=הלוואות!$F$21,הלוואות!$G$21,0),0),0)+IF(A497&gt;=הלוואות!$D$22,IF(מרכז!A497&lt;=הלוואות!$E$22,IF(DAY(מרכז!A497)=הלוואות!$F$22,הלוואות!$G$22,0),0),0)+IF(A497&gt;=הלוואות!$D$23,IF(מרכז!A497&lt;=הלוואות!$E$23,IF(DAY(מרכז!A497)=הלוואות!$F$23,הלוואות!$G$23,0),0),0)+IF(A497&gt;=הלוואות!$D$24,IF(מרכז!A497&lt;=הלוואות!$E$24,IF(DAY(מרכז!A497)=הלוואות!$F$24,הלוואות!$G$24,0),0),0)+IF(A497&gt;=הלוואות!$D$25,IF(מרכז!A497&lt;=הלוואות!$E$25,IF(DAY(מרכז!A497)=הלוואות!$F$25,הלוואות!$G$25,0),0),0)+IF(A497&gt;=הלוואות!$D$26,IF(מרכז!A497&lt;=הלוואות!$E$26,IF(DAY(מרכז!A497)=הלוואות!$F$26,הלוואות!$G$26,0),0),0)+IF(A497&gt;=הלוואות!$D$27,IF(מרכז!A497&lt;=הלוואות!$E$27,IF(DAY(מרכז!A497)=הלוואות!$F$27,הלוואות!$G$27,0),0),0)+IF(A497&gt;=הלוואות!$D$28,IF(מרכז!A497&lt;=הלוואות!$E$28,IF(DAY(מרכז!A497)=הלוואות!$F$28,הלוואות!$G$28,0),0),0)+IF(A497&gt;=הלוואות!$D$29,IF(מרכז!A497&lt;=הלוואות!$E$29,IF(DAY(מרכז!A497)=הלוואות!$F$29,הלוואות!$G$29,0),0),0)+IF(A497&gt;=הלוואות!$D$30,IF(מרכז!A497&lt;=הלוואות!$E$30,IF(DAY(מרכז!A497)=הלוואות!$F$30,הלוואות!$G$30,0),0),0)+IF(A497&gt;=הלוואות!$D$31,IF(מרכז!A497&lt;=הלוואות!$E$31,IF(DAY(מרכז!A497)=הלוואות!$F$31,הלוואות!$G$31,0),0),0)+IF(A497&gt;=הלוואות!$D$32,IF(מרכז!A497&lt;=הלוואות!$E$32,IF(DAY(מרכז!A497)=הלוואות!$F$32,הלוואות!$G$32,0),0),0)+IF(A497&gt;=הלוואות!$D$33,IF(מרכז!A497&lt;=הלוואות!$E$33,IF(DAY(מרכז!A497)=הלוואות!$F$33,הלוואות!$G$33,0),0),0)+IF(A497&gt;=הלוואות!$D$34,IF(מרכז!A497&lt;=הלוואות!$E$34,IF(DAY(מרכז!A497)=הלוואות!$F$34,הלוואות!$G$34,0),0),0)</f>
        <v>0</v>
      </c>
      <c r="E497" s="93">
        <f>SUMIF(הלוואות!$D$46:$D$65,מרכז!A497,הלוואות!$E$46:$E$65)</f>
        <v>0</v>
      </c>
      <c r="F497" s="93">
        <f>SUMIF(נכנסים!$A$5:$A$5890,מרכז!A497,נכנסים!$B$5:$B$5890)</f>
        <v>0</v>
      </c>
      <c r="G497" s="94"/>
      <c r="H497" s="94"/>
      <c r="I497" s="94"/>
      <c r="J497" s="99">
        <f t="shared" si="7"/>
        <v>50000</v>
      </c>
    </row>
    <row r="498" spans="1:10">
      <c r="A498" s="153">
        <v>46151</v>
      </c>
      <c r="B498" s="93">
        <f>SUMIF(יוצאים!$A$5:$A$5835,מרכז!A498,יוצאים!$D$5:$D$5835)</f>
        <v>0</v>
      </c>
      <c r="C498" s="93">
        <f>HLOOKUP(DAY($A498),'טב.הו"ק'!$G$4:$AK$162,'טב.הו"ק'!$A$162+2,FALSE)</f>
        <v>0</v>
      </c>
      <c r="D498" s="93">
        <f>IF(A498&gt;=הלוואות!$D$5,IF(מרכז!A498&lt;=הלוואות!$E$5,IF(DAY(מרכז!A498)=הלוואות!$F$5,הלוואות!$G$5,0),0),0)+IF(A498&gt;=הלוואות!$D$6,IF(מרכז!A498&lt;=הלוואות!$E$6,IF(DAY(מרכז!A498)=הלוואות!$F$6,הלוואות!$G$6,0),0),0)+IF(A498&gt;=הלוואות!$D$7,IF(מרכז!A498&lt;=הלוואות!$E$7,IF(DAY(מרכז!A498)=הלוואות!$F$7,הלוואות!$G$7,0),0),0)+IF(A498&gt;=הלוואות!$D$8,IF(מרכז!A498&lt;=הלוואות!$E$8,IF(DAY(מרכז!A498)=הלוואות!$F$8,הלוואות!$G$8,0),0),0)+IF(A498&gt;=הלוואות!$D$9,IF(מרכז!A498&lt;=הלוואות!$E$9,IF(DAY(מרכז!A498)=הלוואות!$F$9,הלוואות!$G$9,0),0),0)+IF(A498&gt;=הלוואות!$D$10,IF(מרכז!A498&lt;=הלוואות!$E$10,IF(DAY(מרכז!A498)=הלוואות!$F$10,הלוואות!$G$10,0),0),0)+IF(A498&gt;=הלוואות!$D$11,IF(מרכז!A498&lt;=הלוואות!$E$11,IF(DAY(מרכז!A498)=הלוואות!$F$11,הלוואות!$G$11,0),0),0)+IF(A498&gt;=הלוואות!$D$12,IF(מרכז!A498&lt;=הלוואות!$E$12,IF(DAY(מרכז!A498)=הלוואות!$F$12,הלוואות!$G$12,0),0),0)+IF(A498&gt;=הלוואות!$D$13,IF(מרכז!A498&lt;=הלוואות!$E$13,IF(DAY(מרכז!A498)=הלוואות!$F$13,הלוואות!$G$13,0),0),0)+IF(A498&gt;=הלוואות!$D$14,IF(מרכז!A498&lt;=הלוואות!$E$14,IF(DAY(מרכז!A498)=הלוואות!$F$14,הלוואות!$G$14,0),0),0)+IF(A498&gt;=הלוואות!$D$15,IF(מרכז!A498&lt;=הלוואות!$E$15,IF(DAY(מרכז!A498)=הלוואות!$F$15,הלוואות!$G$15,0),0),0)+IF(A498&gt;=הלוואות!$D$16,IF(מרכז!A498&lt;=הלוואות!$E$16,IF(DAY(מרכז!A498)=הלוואות!$F$16,הלוואות!$G$16,0),0),0)+IF(A498&gt;=הלוואות!$D$17,IF(מרכז!A498&lt;=הלוואות!$E$17,IF(DAY(מרכז!A498)=הלוואות!$F$17,הלוואות!$G$17,0),0),0)+IF(A498&gt;=הלוואות!$D$18,IF(מרכז!A498&lt;=הלוואות!$E$18,IF(DAY(מרכז!A498)=הלוואות!$F$18,הלוואות!$G$18,0),0),0)+IF(A498&gt;=הלוואות!$D$19,IF(מרכז!A498&lt;=הלוואות!$E$19,IF(DAY(מרכז!A498)=הלוואות!$F$19,הלוואות!$G$19,0),0),0)+IF(A498&gt;=הלוואות!$D$20,IF(מרכז!A498&lt;=הלוואות!$E$20,IF(DAY(מרכז!A498)=הלוואות!$F$20,הלוואות!$G$20,0),0),0)+IF(A498&gt;=הלוואות!$D$21,IF(מרכז!A498&lt;=הלוואות!$E$21,IF(DAY(מרכז!A498)=הלוואות!$F$21,הלוואות!$G$21,0),0),0)+IF(A498&gt;=הלוואות!$D$22,IF(מרכז!A498&lt;=הלוואות!$E$22,IF(DAY(מרכז!A498)=הלוואות!$F$22,הלוואות!$G$22,0),0),0)+IF(A498&gt;=הלוואות!$D$23,IF(מרכז!A498&lt;=הלוואות!$E$23,IF(DAY(מרכז!A498)=הלוואות!$F$23,הלוואות!$G$23,0),0),0)+IF(A498&gt;=הלוואות!$D$24,IF(מרכז!A498&lt;=הלוואות!$E$24,IF(DAY(מרכז!A498)=הלוואות!$F$24,הלוואות!$G$24,0),0),0)+IF(A498&gt;=הלוואות!$D$25,IF(מרכז!A498&lt;=הלוואות!$E$25,IF(DAY(מרכז!A498)=הלוואות!$F$25,הלוואות!$G$25,0),0),0)+IF(A498&gt;=הלוואות!$D$26,IF(מרכז!A498&lt;=הלוואות!$E$26,IF(DAY(מרכז!A498)=הלוואות!$F$26,הלוואות!$G$26,0),0),0)+IF(A498&gt;=הלוואות!$D$27,IF(מרכז!A498&lt;=הלוואות!$E$27,IF(DAY(מרכז!A498)=הלוואות!$F$27,הלוואות!$G$27,0),0),0)+IF(A498&gt;=הלוואות!$D$28,IF(מרכז!A498&lt;=הלוואות!$E$28,IF(DAY(מרכז!A498)=הלוואות!$F$28,הלוואות!$G$28,0),0),0)+IF(A498&gt;=הלוואות!$D$29,IF(מרכז!A498&lt;=הלוואות!$E$29,IF(DAY(מרכז!A498)=הלוואות!$F$29,הלוואות!$G$29,0),0),0)+IF(A498&gt;=הלוואות!$D$30,IF(מרכז!A498&lt;=הלוואות!$E$30,IF(DAY(מרכז!A498)=הלוואות!$F$30,הלוואות!$G$30,0),0),0)+IF(A498&gt;=הלוואות!$D$31,IF(מרכז!A498&lt;=הלוואות!$E$31,IF(DAY(מרכז!A498)=הלוואות!$F$31,הלוואות!$G$31,0),0),0)+IF(A498&gt;=הלוואות!$D$32,IF(מרכז!A498&lt;=הלוואות!$E$32,IF(DAY(מרכז!A498)=הלוואות!$F$32,הלוואות!$G$32,0),0),0)+IF(A498&gt;=הלוואות!$D$33,IF(מרכז!A498&lt;=הלוואות!$E$33,IF(DAY(מרכז!A498)=הלוואות!$F$33,הלוואות!$G$33,0),0),0)+IF(A498&gt;=הלוואות!$D$34,IF(מרכז!A498&lt;=הלוואות!$E$34,IF(DAY(מרכז!A498)=הלוואות!$F$34,הלוואות!$G$34,0),0),0)</f>
        <v>0</v>
      </c>
      <c r="E498" s="93">
        <f>SUMIF(הלוואות!$D$46:$D$65,מרכז!A498,הלוואות!$E$46:$E$65)</f>
        <v>0</v>
      </c>
      <c r="F498" s="93">
        <f>SUMIF(נכנסים!$A$5:$A$5890,מרכז!A498,נכנסים!$B$5:$B$5890)</f>
        <v>0</v>
      </c>
      <c r="G498" s="94"/>
      <c r="H498" s="94"/>
      <c r="I498" s="94"/>
      <c r="J498" s="99">
        <f t="shared" si="7"/>
        <v>50000</v>
      </c>
    </row>
    <row r="499" spans="1:10">
      <c r="A499" s="153">
        <v>46152</v>
      </c>
      <c r="B499" s="93">
        <f>SUMIF(יוצאים!$A$5:$A$5835,מרכז!A499,יוצאים!$D$5:$D$5835)</f>
        <v>0</v>
      </c>
      <c r="C499" s="93">
        <f>HLOOKUP(DAY($A499),'טב.הו"ק'!$G$4:$AK$162,'טב.הו"ק'!$A$162+2,FALSE)</f>
        <v>0</v>
      </c>
      <c r="D499" s="93">
        <f>IF(A499&gt;=הלוואות!$D$5,IF(מרכז!A499&lt;=הלוואות!$E$5,IF(DAY(מרכז!A499)=הלוואות!$F$5,הלוואות!$G$5,0),0),0)+IF(A499&gt;=הלוואות!$D$6,IF(מרכז!A499&lt;=הלוואות!$E$6,IF(DAY(מרכז!A499)=הלוואות!$F$6,הלוואות!$G$6,0),0),0)+IF(A499&gt;=הלוואות!$D$7,IF(מרכז!A499&lt;=הלוואות!$E$7,IF(DAY(מרכז!A499)=הלוואות!$F$7,הלוואות!$G$7,0),0),0)+IF(A499&gt;=הלוואות!$D$8,IF(מרכז!A499&lt;=הלוואות!$E$8,IF(DAY(מרכז!A499)=הלוואות!$F$8,הלוואות!$G$8,0),0),0)+IF(A499&gt;=הלוואות!$D$9,IF(מרכז!A499&lt;=הלוואות!$E$9,IF(DAY(מרכז!A499)=הלוואות!$F$9,הלוואות!$G$9,0),0),0)+IF(A499&gt;=הלוואות!$D$10,IF(מרכז!A499&lt;=הלוואות!$E$10,IF(DAY(מרכז!A499)=הלוואות!$F$10,הלוואות!$G$10,0),0),0)+IF(A499&gt;=הלוואות!$D$11,IF(מרכז!A499&lt;=הלוואות!$E$11,IF(DAY(מרכז!A499)=הלוואות!$F$11,הלוואות!$G$11,0),0),0)+IF(A499&gt;=הלוואות!$D$12,IF(מרכז!A499&lt;=הלוואות!$E$12,IF(DAY(מרכז!A499)=הלוואות!$F$12,הלוואות!$G$12,0),0),0)+IF(A499&gt;=הלוואות!$D$13,IF(מרכז!A499&lt;=הלוואות!$E$13,IF(DAY(מרכז!A499)=הלוואות!$F$13,הלוואות!$G$13,0),0),0)+IF(A499&gt;=הלוואות!$D$14,IF(מרכז!A499&lt;=הלוואות!$E$14,IF(DAY(מרכז!A499)=הלוואות!$F$14,הלוואות!$G$14,0),0),0)+IF(A499&gt;=הלוואות!$D$15,IF(מרכז!A499&lt;=הלוואות!$E$15,IF(DAY(מרכז!A499)=הלוואות!$F$15,הלוואות!$G$15,0),0),0)+IF(A499&gt;=הלוואות!$D$16,IF(מרכז!A499&lt;=הלוואות!$E$16,IF(DAY(מרכז!A499)=הלוואות!$F$16,הלוואות!$G$16,0),0),0)+IF(A499&gt;=הלוואות!$D$17,IF(מרכז!A499&lt;=הלוואות!$E$17,IF(DAY(מרכז!A499)=הלוואות!$F$17,הלוואות!$G$17,0),0),0)+IF(A499&gt;=הלוואות!$D$18,IF(מרכז!A499&lt;=הלוואות!$E$18,IF(DAY(מרכז!A499)=הלוואות!$F$18,הלוואות!$G$18,0),0),0)+IF(A499&gt;=הלוואות!$D$19,IF(מרכז!A499&lt;=הלוואות!$E$19,IF(DAY(מרכז!A499)=הלוואות!$F$19,הלוואות!$G$19,0),0),0)+IF(A499&gt;=הלוואות!$D$20,IF(מרכז!A499&lt;=הלוואות!$E$20,IF(DAY(מרכז!A499)=הלוואות!$F$20,הלוואות!$G$20,0),0),0)+IF(A499&gt;=הלוואות!$D$21,IF(מרכז!A499&lt;=הלוואות!$E$21,IF(DAY(מרכז!A499)=הלוואות!$F$21,הלוואות!$G$21,0),0),0)+IF(A499&gt;=הלוואות!$D$22,IF(מרכז!A499&lt;=הלוואות!$E$22,IF(DAY(מרכז!A499)=הלוואות!$F$22,הלוואות!$G$22,0),0),0)+IF(A499&gt;=הלוואות!$D$23,IF(מרכז!A499&lt;=הלוואות!$E$23,IF(DAY(מרכז!A499)=הלוואות!$F$23,הלוואות!$G$23,0),0),0)+IF(A499&gt;=הלוואות!$D$24,IF(מרכז!A499&lt;=הלוואות!$E$24,IF(DAY(מרכז!A499)=הלוואות!$F$24,הלוואות!$G$24,0),0),0)+IF(A499&gt;=הלוואות!$D$25,IF(מרכז!A499&lt;=הלוואות!$E$25,IF(DAY(מרכז!A499)=הלוואות!$F$25,הלוואות!$G$25,0),0),0)+IF(A499&gt;=הלוואות!$D$26,IF(מרכז!A499&lt;=הלוואות!$E$26,IF(DAY(מרכז!A499)=הלוואות!$F$26,הלוואות!$G$26,0),0),0)+IF(A499&gt;=הלוואות!$D$27,IF(מרכז!A499&lt;=הלוואות!$E$27,IF(DAY(מרכז!A499)=הלוואות!$F$27,הלוואות!$G$27,0),0),0)+IF(A499&gt;=הלוואות!$D$28,IF(מרכז!A499&lt;=הלוואות!$E$28,IF(DAY(מרכז!A499)=הלוואות!$F$28,הלוואות!$G$28,0),0),0)+IF(A499&gt;=הלוואות!$D$29,IF(מרכז!A499&lt;=הלוואות!$E$29,IF(DAY(מרכז!A499)=הלוואות!$F$29,הלוואות!$G$29,0),0),0)+IF(A499&gt;=הלוואות!$D$30,IF(מרכז!A499&lt;=הלוואות!$E$30,IF(DAY(מרכז!A499)=הלוואות!$F$30,הלוואות!$G$30,0),0),0)+IF(A499&gt;=הלוואות!$D$31,IF(מרכז!A499&lt;=הלוואות!$E$31,IF(DAY(מרכז!A499)=הלוואות!$F$31,הלוואות!$G$31,0),0),0)+IF(A499&gt;=הלוואות!$D$32,IF(מרכז!A499&lt;=הלוואות!$E$32,IF(DAY(מרכז!A499)=הלוואות!$F$32,הלוואות!$G$32,0),0),0)+IF(A499&gt;=הלוואות!$D$33,IF(מרכז!A499&lt;=הלוואות!$E$33,IF(DAY(מרכז!A499)=הלוואות!$F$33,הלוואות!$G$33,0),0),0)+IF(A499&gt;=הלוואות!$D$34,IF(מרכז!A499&lt;=הלוואות!$E$34,IF(DAY(מרכז!A499)=הלוואות!$F$34,הלוואות!$G$34,0),0),0)</f>
        <v>0</v>
      </c>
      <c r="E499" s="93">
        <f>SUMIF(הלוואות!$D$46:$D$65,מרכז!A499,הלוואות!$E$46:$E$65)</f>
        <v>0</v>
      </c>
      <c r="F499" s="93">
        <f>SUMIF(נכנסים!$A$5:$A$5890,מרכז!A499,נכנסים!$B$5:$B$5890)</f>
        <v>0</v>
      </c>
      <c r="G499" s="94"/>
      <c r="H499" s="94"/>
      <c r="I499" s="94"/>
      <c r="J499" s="99">
        <f t="shared" si="7"/>
        <v>50000</v>
      </c>
    </row>
    <row r="500" spans="1:10">
      <c r="A500" s="153">
        <v>46153</v>
      </c>
      <c r="B500" s="93">
        <f>SUMIF(יוצאים!$A$5:$A$5835,מרכז!A500,יוצאים!$D$5:$D$5835)</f>
        <v>0</v>
      </c>
      <c r="C500" s="93">
        <f>HLOOKUP(DAY($A500),'טב.הו"ק'!$G$4:$AK$162,'טב.הו"ק'!$A$162+2,FALSE)</f>
        <v>0</v>
      </c>
      <c r="D500" s="93">
        <f>IF(A500&gt;=הלוואות!$D$5,IF(מרכז!A500&lt;=הלוואות!$E$5,IF(DAY(מרכז!A500)=הלוואות!$F$5,הלוואות!$G$5,0),0),0)+IF(A500&gt;=הלוואות!$D$6,IF(מרכז!A500&lt;=הלוואות!$E$6,IF(DAY(מרכז!A500)=הלוואות!$F$6,הלוואות!$G$6,0),0),0)+IF(A500&gt;=הלוואות!$D$7,IF(מרכז!A500&lt;=הלוואות!$E$7,IF(DAY(מרכז!A500)=הלוואות!$F$7,הלוואות!$G$7,0),0),0)+IF(A500&gt;=הלוואות!$D$8,IF(מרכז!A500&lt;=הלוואות!$E$8,IF(DAY(מרכז!A500)=הלוואות!$F$8,הלוואות!$G$8,0),0),0)+IF(A500&gt;=הלוואות!$D$9,IF(מרכז!A500&lt;=הלוואות!$E$9,IF(DAY(מרכז!A500)=הלוואות!$F$9,הלוואות!$G$9,0),0),0)+IF(A500&gt;=הלוואות!$D$10,IF(מרכז!A500&lt;=הלוואות!$E$10,IF(DAY(מרכז!A500)=הלוואות!$F$10,הלוואות!$G$10,0),0),0)+IF(A500&gt;=הלוואות!$D$11,IF(מרכז!A500&lt;=הלוואות!$E$11,IF(DAY(מרכז!A500)=הלוואות!$F$11,הלוואות!$G$11,0),0),0)+IF(A500&gt;=הלוואות!$D$12,IF(מרכז!A500&lt;=הלוואות!$E$12,IF(DAY(מרכז!A500)=הלוואות!$F$12,הלוואות!$G$12,0),0),0)+IF(A500&gt;=הלוואות!$D$13,IF(מרכז!A500&lt;=הלוואות!$E$13,IF(DAY(מרכז!A500)=הלוואות!$F$13,הלוואות!$G$13,0),0),0)+IF(A500&gt;=הלוואות!$D$14,IF(מרכז!A500&lt;=הלוואות!$E$14,IF(DAY(מרכז!A500)=הלוואות!$F$14,הלוואות!$G$14,0),0),0)+IF(A500&gt;=הלוואות!$D$15,IF(מרכז!A500&lt;=הלוואות!$E$15,IF(DAY(מרכז!A500)=הלוואות!$F$15,הלוואות!$G$15,0),0),0)+IF(A500&gt;=הלוואות!$D$16,IF(מרכז!A500&lt;=הלוואות!$E$16,IF(DAY(מרכז!A500)=הלוואות!$F$16,הלוואות!$G$16,0),0),0)+IF(A500&gt;=הלוואות!$D$17,IF(מרכז!A500&lt;=הלוואות!$E$17,IF(DAY(מרכז!A500)=הלוואות!$F$17,הלוואות!$G$17,0),0),0)+IF(A500&gt;=הלוואות!$D$18,IF(מרכז!A500&lt;=הלוואות!$E$18,IF(DAY(מרכז!A500)=הלוואות!$F$18,הלוואות!$G$18,0),0),0)+IF(A500&gt;=הלוואות!$D$19,IF(מרכז!A500&lt;=הלוואות!$E$19,IF(DAY(מרכז!A500)=הלוואות!$F$19,הלוואות!$G$19,0),0),0)+IF(A500&gt;=הלוואות!$D$20,IF(מרכז!A500&lt;=הלוואות!$E$20,IF(DAY(מרכז!A500)=הלוואות!$F$20,הלוואות!$G$20,0),0),0)+IF(A500&gt;=הלוואות!$D$21,IF(מרכז!A500&lt;=הלוואות!$E$21,IF(DAY(מרכז!A500)=הלוואות!$F$21,הלוואות!$G$21,0),0),0)+IF(A500&gt;=הלוואות!$D$22,IF(מרכז!A500&lt;=הלוואות!$E$22,IF(DAY(מרכז!A500)=הלוואות!$F$22,הלוואות!$G$22,0),0),0)+IF(A500&gt;=הלוואות!$D$23,IF(מרכז!A500&lt;=הלוואות!$E$23,IF(DAY(מרכז!A500)=הלוואות!$F$23,הלוואות!$G$23,0),0),0)+IF(A500&gt;=הלוואות!$D$24,IF(מרכז!A500&lt;=הלוואות!$E$24,IF(DAY(מרכז!A500)=הלוואות!$F$24,הלוואות!$G$24,0),0),0)+IF(A500&gt;=הלוואות!$D$25,IF(מרכז!A500&lt;=הלוואות!$E$25,IF(DAY(מרכז!A500)=הלוואות!$F$25,הלוואות!$G$25,0),0),0)+IF(A500&gt;=הלוואות!$D$26,IF(מרכז!A500&lt;=הלוואות!$E$26,IF(DAY(מרכז!A500)=הלוואות!$F$26,הלוואות!$G$26,0),0),0)+IF(A500&gt;=הלוואות!$D$27,IF(מרכז!A500&lt;=הלוואות!$E$27,IF(DAY(מרכז!A500)=הלוואות!$F$27,הלוואות!$G$27,0),0),0)+IF(A500&gt;=הלוואות!$D$28,IF(מרכז!A500&lt;=הלוואות!$E$28,IF(DAY(מרכז!A500)=הלוואות!$F$28,הלוואות!$G$28,0),0),0)+IF(A500&gt;=הלוואות!$D$29,IF(מרכז!A500&lt;=הלוואות!$E$29,IF(DAY(מרכז!A500)=הלוואות!$F$29,הלוואות!$G$29,0),0),0)+IF(A500&gt;=הלוואות!$D$30,IF(מרכז!A500&lt;=הלוואות!$E$30,IF(DAY(מרכז!A500)=הלוואות!$F$30,הלוואות!$G$30,0),0),0)+IF(A500&gt;=הלוואות!$D$31,IF(מרכז!A500&lt;=הלוואות!$E$31,IF(DAY(מרכז!A500)=הלוואות!$F$31,הלוואות!$G$31,0),0),0)+IF(A500&gt;=הלוואות!$D$32,IF(מרכז!A500&lt;=הלוואות!$E$32,IF(DAY(מרכז!A500)=הלוואות!$F$32,הלוואות!$G$32,0),0),0)+IF(A500&gt;=הלוואות!$D$33,IF(מרכז!A500&lt;=הלוואות!$E$33,IF(DAY(מרכז!A500)=הלוואות!$F$33,הלוואות!$G$33,0),0),0)+IF(A500&gt;=הלוואות!$D$34,IF(מרכז!A500&lt;=הלוואות!$E$34,IF(DAY(מרכז!A500)=הלוואות!$F$34,הלוואות!$G$34,0),0),0)</f>
        <v>0</v>
      </c>
      <c r="E500" s="93">
        <f>SUMIF(הלוואות!$D$46:$D$65,מרכז!A500,הלוואות!$E$46:$E$65)</f>
        <v>0</v>
      </c>
      <c r="F500" s="93">
        <f>SUMIF(נכנסים!$A$5:$A$5890,מרכז!A500,נכנסים!$B$5:$B$5890)</f>
        <v>0</v>
      </c>
      <c r="G500" s="94"/>
      <c r="H500" s="94"/>
      <c r="I500" s="94"/>
      <c r="J500" s="99">
        <f t="shared" si="7"/>
        <v>50000</v>
      </c>
    </row>
    <row r="501" spans="1:10">
      <c r="A501" s="153">
        <v>46154</v>
      </c>
      <c r="B501" s="93">
        <f>SUMIF(יוצאים!$A$5:$A$5835,מרכז!A501,יוצאים!$D$5:$D$5835)</f>
        <v>0</v>
      </c>
      <c r="C501" s="93">
        <f>HLOOKUP(DAY($A501),'טב.הו"ק'!$G$4:$AK$162,'טב.הו"ק'!$A$162+2,FALSE)</f>
        <v>0</v>
      </c>
      <c r="D501" s="93">
        <f>IF(A501&gt;=הלוואות!$D$5,IF(מרכז!A501&lt;=הלוואות!$E$5,IF(DAY(מרכז!A501)=הלוואות!$F$5,הלוואות!$G$5,0),0),0)+IF(A501&gt;=הלוואות!$D$6,IF(מרכז!A501&lt;=הלוואות!$E$6,IF(DAY(מרכז!A501)=הלוואות!$F$6,הלוואות!$G$6,0),0),0)+IF(A501&gt;=הלוואות!$D$7,IF(מרכז!A501&lt;=הלוואות!$E$7,IF(DAY(מרכז!A501)=הלוואות!$F$7,הלוואות!$G$7,0),0),0)+IF(A501&gt;=הלוואות!$D$8,IF(מרכז!A501&lt;=הלוואות!$E$8,IF(DAY(מרכז!A501)=הלוואות!$F$8,הלוואות!$G$8,0),0),0)+IF(A501&gt;=הלוואות!$D$9,IF(מרכז!A501&lt;=הלוואות!$E$9,IF(DAY(מרכז!A501)=הלוואות!$F$9,הלוואות!$G$9,0),0),0)+IF(A501&gt;=הלוואות!$D$10,IF(מרכז!A501&lt;=הלוואות!$E$10,IF(DAY(מרכז!A501)=הלוואות!$F$10,הלוואות!$G$10,0),0),0)+IF(A501&gt;=הלוואות!$D$11,IF(מרכז!A501&lt;=הלוואות!$E$11,IF(DAY(מרכז!A501)=הלוואות!$F$11,הלוואות!$G$11,0),0),0)+IF(A501&gt;=הלוואות!$D$12,IF(מרכז!A501&lt;=הלוואות!$E$12,IF(DAY(מרכז!A501)=הלוואות!$F$12,הלוואות!$G$12,0),0),0)+IF(A501&gt;=הלוואות!$D$13,IF(מרכז!A501&lt;=הלוואות!$E$13,IF(DAY(מרכז!A501)=הלוואות!$F$13,הלוואות!$G$13,0),0),0)+IF(A501&gt;=הלוואות!$D$14,IF(מרכז!A501&lt;=הלוואות!$E$14,IF(DAY(מרכז!A501)=הלוואות!$F$14,הלוואות!$G$14,0),0),0)+IF(A501&gt;=הלוואות!$D$15,IF(מרכז!A501&lt;=הלוואות!$E$15,IF(DAY(מרכז!A501)=הלוואות!$F$15,הלוואות!$G$15,0),0),0)+IF(A501&gt;=הלוואות!$D$16,IF(מרכז!A501&lt;=הלוואות!$E$16,IF(DAY(מרכז!A501)=הלוואות!$F$16,הלוואות!$G$16,0),0),0)+IF(A501&gt;=הלוואות!$D$17,IF(מרכז!A501&lt;=הלוואות!$E$17,IF(DAY(מרכז!A501)=הלוואות!$F$17,הלוואות!$G$17,0),0),0)+IF(A501&gt;=הלוואות!$D$18,IF(מרכז!A501&lt;=הלוואות!$E$18,IF(DAY(מרכז!A501)=הלוואות!$F$18,הלוואות!$G$18,0),0),0)+IF(A501&gt;=הלוואות!$D$19,IF(מרכז!A501&lt;=הלוואות!$E$19,IF(DAY(מרכז!A501)=הלוואות!$F$19,הלוואות!$G$19,0),0),0)+IF(A501&gt;=הלוואות!$D$20,IF(מרכז!A501&lt;=הלוואות!$E$20,IF(DAY(מרכז!A501)=הלוואות!$F$20,הלוואות!$G$20,0),0),0)+IF(A501&gt;=הלוואות!$D$21,IF(מרכז!A501&lt;=הלוואות!$E$21,IF(DAY(מרכז!A501)=הלוואות!$F$21,הלוואות!$G$21,0),0),0)+IF(A501&gt;=הלוואות!$D$22,IF(מרכז!A501&lt;=הלוואות!$E$22,IF(DAY(מרכז!A501)=הלוואות!$F$22,הלוואות!$G$22,0),0),0)+IF(A501&gt;=הלוואות!$D$23,IF(מרכז!A501&lt;=הלוואות!$E$23,IF(DAY(מרכז!A501)=הלוואות!$F$23,הלוואות!$G$23,0),0),0)+IF(A501&gt;=הלוואות!$D$24,IF(מרכז!A501&lt;=הלוואות!$E$24,IF(DAY(מרכז!A501)=הלוואות!$F$24,הלוואות!$G$24,0),0),0)+IF(A501&gt;=הלוואות!$D$25,IF(מרכז!A501&lt;=הלוואות!$E$25,IF(DAY(מרכז!A501)=הלוואות!$F$25,הלוואות!$G$25,0),0),0)+IF(A501&gt;=הלוואות!$D$26,IF(מרכז!A501&lt;=הלוואות!$E$26,IF(DAY(מרכז!A501)=הלוואות!$F$26,הלוואות!$G$26,0),0),0)+IF(A501&gt;=הלוואות!$D$27,IF(מרכז!A501&lt;=הלוואות!$E$27,IF(DAY(מרכז!A501)=הלוואות!$F$27,הלוואות!$G$27,0),0),0)+IF(A501&gt;=הלוואות!$D$28,IF(מרכז!A501&lt;=הלוואות!$E$28,IF(DAY(מרכז!A501)=הלוואות!$F$28,הלוואות!$G$28,0),0),0)+IF(A501&gt;=הלוואות!$D$29,IF(מרכז!A501&lt;=הלוואות!$E$29,IF(DAY(מרכז!A501)=הלוואות!$F$29,הלוואות!$G$29,0),0),0)+IF(A501&gt;=הלוואות!$D$30,IF(מרכז!A501&lt;=הלוואות!$E$30,IF(DAY(מרכז!A501)=הלוואות!$F$30,הלוואות!$G$30,0),0),0)+IF(A501&gt;=הלוואות!$D$31,IF(מרכז!A501&lt;=הלוואות!$E$31,IF(DAY(מרכז!A501)=הלוואות!$F$31,הלוואות!$G$31,0),0),0)+IF(A501&gt;=הלוואות!$D$32,IF(מרכז!A501&lt;=הלוואות!$E$32,IF(DAY(מרכז!A501)=הלוואות!$F$32,הלוואות!$G$32,0),0),0)+IF(A501&gt;=הלוואות!$D$33,IF(מרכז!A501&lt;=הלוואות!$E$33,IF(DAY(מרכז!A501)=הלוואות!$F$33,הלוואות!$G$33,0),0),0)+IF(A501&gt;=הלוואות!$D$34,IF(מרכז!A501&lt;=הלוואות!$E$34,IF(DAY(מרכז!A501)=הלוואות!$F$34,הלוואות!$G$34,0),0),0)</f>
        <v>0</v>
      </c>
      <c r="E501" s="93">
        <f>SUMIF(הלוואות!$D$46:$D$65,מרכז!A501,הלוואות!$E$46:$E$65)</f>
        <v>0</v>
      </c>
      <c r="F501" s="93">
        <f>SUMIF(נכנסים!$A$5:$A$5890,מרכז!A501,נכנסים!$B$5:$B$5890)</f>
        <v>0</v>
      </c>
      <c r="G501" s="94"/>
      <c r="H501" s="94"/>
      <c r="I501" s="94"/>
      <c r="J501" s="99">
        <f t="shared" si="7"/>
        <v>50000</v>
      </c>
    </row>
    <row r="502" spans="1:10">
      <c r="A502" s="153">
        <v>46155</v>
      </c>
      <c r="B502" s="93">
        <f>SUMIF(יוצאים!$A$5:$A$5835,מרכז!A502,יוצאים!$D$5:$D$5835)</f>
        <v>0</v>
      </c>
      <c r="C502" s="93">
        <f>HLOOKUP(DAY($A502),'טב.הו"ק'!$G$4:$AK$162,'טב.הו"ק'!$A$162+2,FALSE)</f>
        <v>0</v>
      </c>
      <c r="D502" s="93">
        <f>IF(A502&gt;=הלוואות!$D$5,IF(מרכז!A502&lt;=הלוואות!$E$5,IF(DAY(מרכז!A502)=הלוואות!$F$5,הלוואות!$G$5,0),0),0)+IF(A502&gt;=הלוואות!$D$6,IF(מרכז!A502&lt;=הלוואות!$E$6,IF(DAY(מרכז!A502)=הלוואות!$F$6,הלוואות!$G$6,0),0),0)+IF(A502&gt;=הלוואות!$D$7,IF(מרכז!A502&lt;=הלוואות!$E$7,IF(DAY(מרכז!A502)=הלוואות!$F$7,הלוואות!$G$7,0),0),0)+IF(A502&gt;=הלוואות!$D$8,IF(מרכז!A502&lt;=הלוואות!$E$8,IF(DAY(מרכז!A502)=הלוואות!$F$8,הלוואות!$G$8,0),0),0)+IF(A502&gt;=הלוואות!$D$9,IF(מרכז!A502&lt;=הלוואות!$E$9,IF(DAY(מרכז!A502)=הלוואות!$F$9,הלוואות!$G$9,0),0),0)+IF(A502&gt;=הלוואות!$D$10,IF(מרכז!A502&lt;=הלוואות!$E$10,IF(DAY(מרכז!A502)=הלוואות!$F$10,הלוואות!$G$10,0),0),0)+IF(A502&gt;=הלוואות!$D$11,IF(מרכז!A502&lt;=הלוואות!$E$11,IF(DAY(מרכז!A502)=הלוואות!$F$11,הלוואות!$G$11,0),0),0)+IF(A502&gt;=הלוואות!$D$12,IF(מרכז!A502&lt;=הלוואות!$E$12,IF(DAY(מרכז!A502)=הלוואות!$F$12,הלוואות!$G$12,0),0),0)+IF(A502&gt;=הלוואות!$D$13,IF(מרכז!A502&lt;=הלוואות!$E$13,IF(DAY(מרכז!A502)=הלוואות!$F$13,הלוואות!$G$13,0),0),0)+IF(A502&gt;=הלוואות!$D$14,IF(מרכז!A502&lt;=הלוואות!$E$14,IF(DAY(מרכז!A502)=הלוואות!$F$14,הלוואות!$G$14,0),0),0)+IF(A502&gt;=הלוואות!$D$15,IF(מרכז!A502&lt;=הלוואות!$E$15,IF(DAY(מרכז!A502)=הלוואות!$F$15,הלוואות!$G$15,0),0),0)+IF(A502&gt;=הלוואות!$D$16,IF(מרכז!A502&lt;=הלוואות!$E$16,IF(DAY(מרכז!A502)=הלוואות!$F$16,הלוואות!$G$16,0),0),0)+IF(A502&gt;=הלוואות!$D$17,IF(מרכז!A502&lt;=הלוואות!$E$17,IF(DAY(מרכז!A502)=הלוואות!$F$17,הלוואות!$G$17,0),0),0)+IF(A502&gt;=הלוואות!$D$18,IF(מרכז!A502&lt;=הלוואות!$E$18,IF(DAY(מרכז!A502)=הלוואות!$F$18,הלוואות!$G$18,0),0),0)+IF(A502&gt;=הלוואות!$D$19,IF(מרכז!A502&lt;=הלוואות!$E$19,IF(DAY(מרכז!A502)=הלוואות!$F$19,הלוואות!$G$19,0),0),0)+IF(A502&gt;=הלוואות!$D$20,IF(מרכז!A502&lt;=הלוואות!$E$20,IF(DAY(מרכז!A502)=הלוואות!$F$20,הלוואות!$G$20,0),0),0)+IF(A502&gt;=הלוואות!$D$21,IF(מרכז!A502&lt;=הלוואות!$E$21,IF(DAY(מרכז!A502)=הלוואות!$F$21,הלוואות!$G$21,0),0),0)+IF(A502&gt;=הלוואות!$D$22,IF(מרכז!A502&lt;=הלוואות!$E$22,IF(DAY(מרכז!A502)=הלוואות!$F$22,הלוואות!$G$22,0),0),0)+IF(A502&gt;=הלוואות!$D$23,IF(מרכז!A502&lt;=הלוואות!$E$23,IF(DAY(מרכז!A502)=הלוואות!$F$23,הלוואות!$G$23,0),0),0)+IF(A502&gt;=הלוואות!$D$24,IF(מרכז!A502&lt;=הלוואות!$E$24,IF(DAY(מרכז!A502)=הלוואות!$F$24,הלוואות!$G$24,0),0),0)+IF(A502&gt;=הלוואות!$D$25,IF(מרכז!A502&lt;=הלוואות!$E$25,IF(DAY(מרכז!A502)=הלוואות!$F$25,הלוואות!$G$25,0),0),0)+IF(A502&gt;=הלוואות!$D$26,IF(מרכז!A502&lt;=הלוואות!$E$26,IF(DAY(מרכז!A502)=הלוואות!$F$26,הלוואות!$G$26,0),0),0)+IF(A502&gt;=הלוואות!$D$27,IF(מרכז!A502&lt;=הלוואות!$E$27,IF(DAY(מרכז!A502)=הלוואות!$F$27,הלוואות!$G$27,0),0),0)+IF(A502&gt;=הלוואות!$D$28,IF(מרכז!A502&lt;=הלוואות!$E$28,IF(DAY(מרכז!A502)=הלוואות!$F$28,הלוואות!$G$28,0),0),0)+IF(A502&gt;=הלוואות!$D$29,IF(מרכז!A502&lt;=הלוואות!$E$29,IF(DAY(מרכז!A502)=הלוואות!$F$29,הלוואות!$G$29,0),0),0)+IF(A502&gt;=הלוואות!$D$30,IF(מרכז!A502&lt;=הלוואות!$E$30,IF(DAY(מרכז!A502)=הלוואות!$F$30,הלוואות!$G$30,0),0),0)+IF(A502&gt;=הלוואות!$D$31,IF(מרכז!A502&lt;=הלוואות!$E$31,IF(DAY(מרכז!A502)=הלוואות!$F$31,הלוואות!$G$31,0),0),0)+IF(A502&gt;=הלוואות!$D$32,IF(מרכז!A502&lt;=הלוואות!$E$32,IF(DAY(מרכז!A502)=הלוואות!$F$32,הלוואות!$G$32,0),0),0)+IF(A502&gt;=הלוואות!$D$33,IF(מרכז!A502&lt;=הלוואות!$E$33,IF(DAY(מרכז!A502)=הלוואות!$F$33,הלוואות!$G$33,0),0),0)+IF(A502&gt;=הלוואות!$D$34,IF(מרכז!A502&lt;=הלוואות!$E$34,IF(DAY(מרכז!A502)=הלוואות!$F$34,הלוואות!$G$34,0),0),0)</f>
        <v>0</v>
      </c>
      <c r="E502" s="93">
        <f>SUMIF(הלוואות!$D$46:$D$65,מרכז!A502,הלוואות!$E$46:$E$65)</f>
        <v>0</v>
      </c>
      <c r="F502" s="93">
        <f>SUMIF(נכנסים!$A$5:$A$5890,מרכז!A502,נכנסים!$B$5:$B$5890)</f>
        <v>0</v>
      </c>
      <c r="G502" s="94"/>
      <c r="H502" s="94"/>
      <c r="I502" s="94"/>
      <c r="J502" s="99">
        <f t="shared" si="7"/>
        <v>50000</v>
      </c>
    </row>
    <row r="503" spans="1:10">
      <c r="A503" s="153">
        <v>46156</v>
      </c>
      <c r="B503" s="93">
        <f>SUMIF(יוצאים!$A$5:$A$5835,מרכז!A503,יוצאים!$D$5:$D$5835)</f>
        <v>0</v>
      </c>
      <c r="C503" s="93">
        <f>HLOOKUP(DAY($A503),'טב.הו"ק'!$G$4:$AK$162,'טב.הו"ק'!$A$162+2,FALSE)</f>
        <v>0</v>
      </c>
      <c r="D503" s="93">
        <f>IF(A503&gt;=הלוואות!$D$5,IF(מרכז!A503&lt;=הלוואות!$E$5,IF(DAY(מרכז!A503)=הלוואות!$F$5,הלוואות!$G$5,0),0),0)+IF(A503&gt;=הלוואות!$D$6,IF(מרכז!A503&lt;=הלוואות!$E$6,IF(DAY(מרכז!A503)=הלוואות!$F$6,הלוואות!$G$6,0),0),0)+IF(A503&gt;=הלוואות!$D$7,IF(מרכז!A503&lt;=הלוואות!$E$7,IF(DAY(מרכז!A503)=הלוואות!$F$7,הלוואות!$G$7,0),0),0)+IF(A503&gt;=הלוואות!$D$8,IF(מרכז!A503&lt;=הלוואות!$E$8,IF(DAY(מרכז!A503)=הלוואות!$F$8,הלוואות!$G$8,0),0),0)+IF(A503&gt;=הלוואות!$D$9,IF(מרכז!A503&lt;=הלוואות!$E$9,IF(DAY(מרכז!A503)=הלוואות!$F$9,הלוואות!$G$9,0),0),0)+IF(A503&gt;=הלוואות!$D$10,IF(מרכז!A503&lt;=הלוואות!$E$10,IF(DAY(מרכז!A503)=הלוואות!$F$10,הלוואות!$G$10,0),0),0)+IF(A503&gt;=הלוואות!$D$11,IF(מרכז!A503&lt;=הלוואות!$E$11,IF(DAY(מרכז!A503)=הלוואות!$F$11,הלוואות!$G$11,0),0),0)+IF(A503&gt;=הלוואות!$D$12,IF(מרכז!A503&lt;=הלוואות!$E$12,IF(DAY(מרכז!A503)=הלוואות!$F$12,הלוואות!$G$12,0),0),0)+IF(A503&gt;=הלוואות!$D$13,IF(מרכז!A503&lt;=הלוואות!$E$13,IF(DAY(מרכז!A503)=הלוואות!$F$13,הלוואות!$G$13,0),0),0)+IF(A503&gt;=הלוואות!$D$14,IF(מרכז!A503&lt;=הלוואות!$E$14,IF(DAY(מרכז!A503)=הלוואות!$F$14,הלוואות!$G$14,0),0),0)+IF(A503&gt;=הלוואות!$D$15,IF(מרכז!A503&lt;=הלוואות!$E$15,IF(DAY(מרכז!A503)=הלוואות!$F$15,הלוואות!$G$15,0),0),0)+IF(A503&gt;=הלוואות!$D$16,IF(מרכז!A503&lt;=הלוואות!$E$16,IF(DAY(מרכז!A503)=הלוואות!$F$16,הלוואות!$G$16,0),0),0)+IF(A503&gt;=הלוואות!$D$17,IF(מרכז!A503&lt;=הלוואות!$E$17,IF(DAY(מרכז!A503)=הלוואות!$F$17,הלוואות!$G$17,0),0),0)+IF(A503&gt;=הלוואות!$D$18,IF(מרכז!A503&lt;=הלוואות!$E$18,IF(DAY(מרכז!A503)=הלוואות!$F$18,הלוואות!$G$18,0),0),0)+IF(A503&gt;=הלוואות!$D$19,IF(מרכז!A503&lt;=הלוואות!$E$19,IF(DAY(מרכז!A503)=הלוואות!$F$19,הלוואות!$G$19,0),0),0)+IF(A503&gt;=הלוואות!$D$20,IF(מרכז!A503&lt;=הלוואות!$E$20,IF(DAY(מרכז!A503)=הלוואות!$F$20,הלוואות!$G$20,0),0),0)+IF(A503&gt;=הלוואות!$D$21,IF(מרכז!A503&lt;=הלוואות!$E$21,IF(DAY(מרכז!A503)=הלוואות!$F$21,הלוואות!$G$21,0),0),0)+IF(A503&gt;=הלוואות!$D$22,IF(מרכז!A503&lt;=הלוואות!$E$22,IF(DAY(מרכז!A503)=הלוואות!$F$22,הלוואות!$G$22,0),0),0)+IF(A503&gt;=הלוואות!$D$23,IF(מרכז!A503&lt;=הלוואות!$E$23,IF(DAY(מרכז!A503)=הלוואות!$F$23,הלוואות!$G$23,0),0),0)+IF(A503&gt;=הלוואות!$D$24,IF(מרכז!A503&lt;=הלוואות!$E$24,IF(DAY(מרכז!A503)=הלוואות!$F$24,הלוואות!$G$24,0),0),0)+IF(A503&gt;=הלוואות!$D$25,IF(מרכז!A503&lt;=הלוואות!$E$25,IF(DAY(מרכז!A503)=הלוואות!$F$25,הלוואות!$G$25,0),0),0)+IF(A503&gt;=הלוואות!$D$26,IF(מרכז!A503&lt;=הלוואות!$E$26,IF(DAY(מרכז!A503)=הלוואות!$F$26,הלוואות!$G$26,0),0),0)+IF(A503&gt;=הלוואות!$D$27,IF(מרכז!A503&lt;=הלוואות!$E$27,IF(DAY(מרכז!A503)=הלוואות!$F$27,הלוואות!$G$27,0),0),0)+IF(A503&gt;=הלוואות!$D$28,IF(מרכז!A503&lt;=הלוואות!$E$28,IF(DAY(מרכז!A503)=הלוואות!$F$28,הלוואות!$G$28,0),0),0)+IF(A503&gt;=הלוואות!$D$29,IF(מרכז!A503&lt;=הלוואות!$E$29,IF(DAY(מרכז!A503)=הלוואות!$F$29,הלוואות!$G$29,0),0),0)+IF(A503&gt;=הלוואות!$D$30,IF(מרכז!A503&lt;=הלוואות!$E$30,IF(DAY(מרכז!A503)=הלוואות!$F$30,הלוואות!$G$30,0),0),0)+IF(A503&gt;=הלוואות!$D$31,IF(מרכז!A503&lt;=הלוואות!$E$31,IF(DAY(מרכז!A503)=הלוואות!$F$31,הלוואות!$G$31,0),0),0)+IF(A503&gt;=הלוואות!$D$32,IF(מרכז!A503&lt;=הלוואות!$E$32,IF(DAY(מרכז!A503)=הלוואות!$F$32,הלוואות!$G$32,0),0),0)+IF(A503&gt;=הלוואות!$D$33,IF(מרכז!A503&lt;=הלוואות!$E$33,IF(DAY(מרכז!A503)=הלוואות!$F$33,הלוואות!$G$33,0),0),0)+IF(A503&gt;=הלוואות!$D$34,IF(מרכז!A503&lt;=הלוואות!$E$34,IF(DAY(מרכז!A503)=הלוואות!$F$34,הלוואות!$G$34,0),0),0)</f>
        <v>0</v>
      </c>
      <c r="E503" s="93">
        <f>SUMIF(הלוואות!$D$46:$D$65,מרכז!A503,הלוואות!$E$46:$E$65)</f>
        <v>0</v>
      </c>
      <c r="F503" s="93">
        <f>SUMIF(נכנסים!$A$5:$A$5890,מרכז!A503,נכנסים!$B$5:$B$5890)</f>
        <v>0</v>
      </c>
      <c r="G503" s="94"/>
      <c r="H503" s="94"/>
      <c r="I503" s="94"/>
      <c r="J503" s="99">
        <f t="shared" si="7"/>
        <v>50000</v>
      </c>
    </row>
    <row r="504" spans="1:10">
      <c r="A504" s="153">
        <v>46157</v>
      </c>
      <c r="B504" s="93">
        <f>SUMIF(יוצאים!$A$5:$A$5835,מרכז!A504,יוצאים!$D$5:$D$5835)</f>
        <v>0</v>
      </c>
      <c r="C504" s="93">
        <f>HLOOKUP(DAY($A504),'טב.הו"ק'!$G$4:$AK$162,'טב.הו"ק'!$A$162+2,FALSE)</f>
        <v>0</v>
      </c>
      <c r="D504" s="93">
        <f>IF(A504&gt;=הלוואות!$D$5,IF(מרכז!A504&lt;=הלוואות!$E$5,IF(DAY(מרכז!A504)=הלוואות!$F$5,הלוואות!$G$5,0),0),0)+IF(A504&gt;=הלוואות!$D$6,IF(מרכז!A504&lt;=הלוואות!$E$6,IF(DAY(מרכז!A504)=הלוואות!$F$6,הלוואות!$G$6,0),0),0)+IF(A504&gt;=הלוואות!$D$7,IF(מרכז!A504&lt;=הלוואות!$E$7,IF(DAY(מרכז!A504)=הלוואות!$F$7,הלוואות!$G$7,0),0),0)+IF(A504&gt;=הלוואות!$D$8,IF(מרכז!A504&lt;=הלוואות!$E$8,IF(DAY(מרכז!A504)=הלוואות!$F$8,הלוואות!$G$8,0),0),0)+IF(A504&gt;=הלוואות!$D$9,IF(מרכז!A504&lt;=הלוואות!$E$9,IF(DAY(מרכז!A504)=הלוואות!$F$9,הלוואות!$G$9,0),0),0)+IF(A504&gt;=הלוואות!$D$10,IF(מרכז!A504&lt;=הלוואות!$E$10,IF(DAY(מרכז!A504)=הלוואות!$F$10,הלוואות!$G$10,0),0),0)+IF(A504&gt;=הלוואות!$D$11,IF(מרכז!A504&lt;=הלוואות!$E$11,IF(DAY(מרכז!A504)=הלוואות!$F$11,הלוואות!$G$11,0),0),0)+IF(A504&gt;=הלוואות!$D$12,IF(מרכז!A504&lt;=הלוואות!$E$12,IF(DAY(מרכז!A504)=הלוואות!$F$12,הלוואות!$G$12,0),0),0)+IF(A504&gt;=הלוואות!$D$13,IF(מרכז!A504&lt;=הלוואות!$E$13,IF(DAY(מרכז!A504)=הלוואות!$F$13,הלוואות!$G$13,0),0),0)+IF(A504&gt;=הלוואות!$D$14,IF(מרכז!A504&lt;=הלוואות!$E$14,IF(DAY(מרכז!A504)=הלוואות!$F$14,הלוואות!$G$14,0),0),0)+IF(A504&gt;=הלוואות!$D$15,IF(מרכז!A504&lt;=הלוואות!$E$15,IF(DAY(מרכז!A504)=הלוואות!$F$15,הלוואות!$G$15,0),0),0)+IF(A504&gt;=הלוואות!$D$16,IF(מרכז!A504&lt;=הלוואות!$E$16,IF(DAY(מרכז!A504)=הלוואות!$F$16,הלוואות!$G$16,0),0),0)+IF(A504&gt;=הלוואות!$D$17,IF(מרכז!A504&lt;=הלוואות!$E$17,IF(DAY(מרכז!A504)=הלוואות!$F$17,הלוואות!$G$17,0),0),0)+IF(A504&gt;=הלוואות!$D$18,IF(מרכז!A504&lt;=הלוואות!$E$18,IF(DAY(מרכז!A504)=הלוואות!$F$18,הלוואות!$G$18,0),0),0)+IF(A504&gt;=הלוואות!$D$19,IF(מרכז!A504&lt;=הלוואות!$E$19,IF(DAY(מרכז!A504)=הלוואות!$F$19,הלוואות!$G$19,0),0),0)+IF(A504&gt;=הלוואות!$D$20,IF(מרכז!A504&lt;=הלוואות!$E$20,IF(DAY(מרכז!A504)=הלוואות!$F$20,הלוואות!$G$20,0),0),0)+IF(A504&gt;=הלוואות!$D$21,IF(מרכז!A504&lt;=הלוואות!$E$21,IF(DAY(מרכז!A504)=הלוואות!$F$21,הלוואות!$G$21,0),0),0)+IF(A504&gt;=הלוואות!$D$22,IF(מרכז!A504&lt;=הלוואות!$E$22,IF(DAY(מרכז!A504)=הלוואות!$F$22,הלוואות!$G$22,0),0),0)+IF(A504&gt;=הלוואות!$D$23,IF(מרכז!A504&lt;=הלוואות!$E$23,IF(DAY(מרכז!A504)=הלוואות!$F$23,הלוואות!$G$23,0),0),0)+IF(A504&gt;=הלוואות!$D$24,IF(מרכז!A504&lt;=הלוואות!$E$24,IF(DAY(מרכז!A504)=הלוואות!$F$24,הלוואות!$G$24,0),0),0)+IF(A504&gt;=הלוואות!$D$25,IF(מרכז!A504&lt;=הלוואות!$E$25,IF(DAY(מרכז!A504)=הלוואות!$F$25,הלוואות!$G$25,0),0),0)+IF(A504&gt;=הלוואות!$D$26,IF(מרכז!A504&lt;=הלוואות!$E$26,IF(DAY(מרכז!A504)=הלוואות!$F$26,הלוואות!$G$26,0),0),0)+IF(A504&gt;=הלוואות!$D$27,IF(מרכז!A504&lt;=הלוואות!$E$27,IF(DAY(מרכז!A504)=הלוואות!$F$27,הלוואות!$G$27,0),0),0)+IF(A504&gt;=הלוואות!$D$28,IF(מרכז!A504&lt;=הלוואות!$E$28,IF(DAY(מרכז!A504)=הלוואות!$F$28,הלוואות!$G$28,0),0),0)+IF(A504&gt;=הלוואות!$D$29,IF(מרכז!A504&lt;=הלוואות!$E$29,IF(DAY(מרכז!A504)=הלוואות!$F$29,הלוואות!$G$29,0),0),0)+IF(A504&gt;=הלוואות!$D$30,IF(מרכז!A504&lt;=הלוואות!$E$30,IF(DAY(מרכז!A504)=הלוואות!$F$30,הלוואות!$G$30,0),0),0)+IF(A504&gt;=הלוואות!$D$31,IF(מרכז!A504&lt;=הלוואות!$E$31,IF(DAY(מרכז!A504)=הלוואות!$F$31,הלוואות!$G$31,0),0),0)+IF(A504&gt;=הלוואות!$D$32,IF(מרכז!A504&lt;=הלוואות!$E$32,IF(DAY(מרכז!A504)=הלוואות!$F$32,הלוואות!$G$32,0),0),0)+IF(A504&gt;=הלוואות!$D$33,IF(מרכז!A504&lt;=הלוואות!$E$33,IF(DAY(מרכז!A504)=הלוואות!$F$33,הלוואות!$G$33,0),0),0)+IF(A504&gt;=הלוואות!$D$34,IF(מרכז!A504&lt;=הלוואות!$E$34,IF(DAY(מרכז!A504)=הלוואות!$F$34,הלוואות!$G$34,0),0),0)</f>
        <v>0</v>
      </c>
      <c r="E504" s="93">
        <f>SUMIF(הלוואות!$D$46:$D$65,מרכז!A504,הלוואות!$E$46:$E$65)</f>
        <v>0</v>
      </c>
      <c r="F504" s="93">
        <f>SUMIF(נכנסים!$A$5:$A$5890,מרכז!A504,נכנסים!$B$5:$B$5890)</f>
        <v>0</v>
      </c>
      <c r="G504" s="94"/>
      <c r="H504" s="94"/>
      <c r="I504" s="94"/>
      <c r="J504" s="99">
        <f t="shared" si="7"/>
        <v>50000</v>
      </c>
    </row>
    <row r="505" spans="1:10">
      <c r="A505" s="153">
        <v>46158</v>
      </c>
      <c r="B505" s="93">
        <f>SUMIF(יוצאים!$A$5:$A$5835,מרכז!A505,יוצאים!$D$5:$D$5835)</f>
        <v>0</v>
      </c>
      <c r="C505" s="93">
        <f>HLOOKUP(DAY($A505),'טב.הו"ק'!$G$4:$AK$162,'טב.הו"ק'!$A$162+2,FALSE)</f>
        <v>0</v>
      </c>
      <c r="D505" s="93">
        <f>IF(A505&gt;=הלוואות!$D$5,IF(מרכז!A505&lt;=הלוואות!$E$5,IF(DAY(מרכז!A505)=הלוואות!$F$5,הלוואות!$G$5,0),0),0)+IF(A505&gt;=הלוואות!$D$6,IF(מרכז!A505&lt;=הלוואות!$E$6,IF(DAY(מרכז!A505)=הלוואות!$F$6,הלוואות!$G$6,0),0),0)+IF(A505&gt;=הלוואות!$D$7,IF(מרכז!A505&lt;=הלוואות!$E$7,IF(DAY(מרכז!A505)=הלוואות!$F$7,הלוואות!$G$7,0),0),0)+IF(A505&gt;=הלוואות!$D$8,IF(מרכז!A505&lt;=הלוואות!$E$8,IF(DAY(מרכז!A505)=הלוואות!$F$8,הלוואות!$G$8,0),0),0)+IF(A505&gt;=הלוואות!$D$9,IF(מרכז!A505&lt;=הלוואות!$E$9,IF(DAY(מרכז!A505)=הלוואות!$F$9,הלוואות!$G$9,0),0),0)+IF(A505&gt;=הלוואות!$D$10,IF(מרכז!A505&lt;=הלוואות!$E$10,IF(DAY(מרכז!A505)=הלוואות!$F$10,הלוואות!$G$10,0),0),0)+IF(A505&gt;=הלוואות!$D$11,IF(מרכז!A505&lt;=הלוואות!$E$11,IF(DAY(מרכז!A505)=הלוואות!$F$11,הלוואות!$G$11,0),0),0)+IF(A505&gt;=הלוואות!$D$12,IF(מרכז!A505&lt;=הלוואות!$E$12,IF(DAY(מרכז!A505)=הלוואות!$F$12,הלוואות!$G$12,0),0),0)+IF(A505&gt;=הלוואות!$D$13,IF(מרכז!A505&lt;=הלוואות!$E$13,IF(DAY(מרכז!A505)=הלוואות!$F$13,הלוואות!$G$13,0),0),0)+IF(A505&gt;=הלוואות!$D$14,IF(מרכז!A505&lt;=הלוואות!$E$14,IF(DAY(מרכז!A505)=הלוואות!$F$14,הלוואות!$G$14,0),0),0)+IF(A505&gt;=הלוואות!$D$15,IF(מרכז!A505&lt;=הלוואות!$E$15,IF(DAY(מרכז!A505)=הלוואות!$F$15,הלוואות!$G$15,0),0),0)+IF(A505&gt;=הלוואות!$D$16,IF(מרכז!A505&lt;=הלוואות!$E$16,IF(DAY(מרכז!A505)=הלוואות!$F$16,הלוואות!$G$16,0),0),0)+IF(A505&gt;=הלוואות!$D$17,IF(מרכז!A505&lt;=הלוואות!$E$17,IF(DAY(מרכז!A505)=הלוואות!$F$17,הלוואות!$G$17,0),0),0)+IF(A505&gt;=הלוואות!$D$18,IF(מרכז!A505&lt;=הלוואות!$E$18,IF(DAY(מרכז!A505)=הלוואות!$F$18,הלוואות!$G$18,0),0),0)+IF(A505&gt;=הלוואות!$D$19,IF(מרכז!A505&lt;=הלוואות!$E$19,IF(DAY(מרכז!A505)=הלוואות!$F$19,הלוואות!$G$19,0),0),0)+IF(A505&gt;=הלוואות!$D$20,IF(מרכז!A505&lt;=הלוואות!$E$20,IF(DAY(מרכז!A505)=הלוואות!$F$20,הלוואות!$G$20,0),0),0)+IF(A505&gt;=הלוואות!$D$21,IF(מרכז!A505&lt;=הלוואות!$E$21,IF(DAY(מרכז!A505)=הלוואות!$F$21,הלוואות!$G$21,0),0),0)+IF(A505&gt;=הלוואות!$D$22,IF(מרכז!A505&lt;=הלוואות!$E$22,IF(DAY(מרכז!A505)=הלוואות!$F$22,הלוואות!$G$22,0),0),0)+IF(A505&gt;=הלוואות!$D$23,IF(מרכז!A505&lt;=הלוואות!$E$23,IF(DAY(מרכז!A505)=הלוואות!$F$23,הלוואות!$G$23,0),0),0)+IF(A505&gt;=הלוואות!$D$24,IF(מרכז!A505&lt;=הלוואות!$E$24,IF(DAY(מרכז!A505)=הלוואות!$F$24,הלוואות!$G$24,0),0),0)+IF(A505&gt;=הלוואות!$D$25,IF(מרכז!A505&lt;=הלוואות!$E$25,IF(DAY(מרכז!A505)=הלוואות!$F$25,הלוואות!$G$25,0),0),0)+IF(A505&gt;=הלוואות!$D$26,IF(מרכז!A505&lt;=הלוואות!$E$26,IF(DAY(מרכז!A505)=הלוואות!$F$26,הלוואות!$G$26,0),0),0)+IF(A505&gt;=הלוואות!$D$27,IF(מרכז!A505&lt;=הלוואות!$E$27,IF(DAY(מרכז!A505)=הלוואות!$F$27,הלוואות!$G$27,0),0),0)+IF(A505&gt;=הלוואות!$D$28,IF(מרכז!A505&lt;=הלוואות!$E$28,IF(DAY(מרכז!A505)=הלוואות!$F$28,הלוואות!$G$28,0),0),0)+IF(A505&gt;=הלוואות!$D$29,IF(מרכז!A505&lt;=הלוואות!$E$29,IF(DAY(מרכז!A505)=הלוואות!$F$29,הלוואות!$G$29,0),0),0)+IF(A505&gt;=הלוואות!$D$30,IF(מרכז!A505&lt;=הלוואות!$E$30,IF(DAY(מרכז!A505)=הלוואות!$F$30,הלוואות!$G$30,0),0),0)+IF(A505&gt;=הלוואות!$D$31,IF(מרכז!A505&lt;=הלוואות!$E$31,IF(DAY(מרכז!A505)=הלוואות!$F$31,הלוואות!$G$31,0),0),0)+IF(A505&gt;=הלוואות!$D$32,IF(מרכז!A505&lt;=הלוואות!$E$32,IF(DAY(מרכז!A505)=הלוואות!$F$32,הלוואות!$G$32,0),0),0)+IF(A505&gt;=הלוואות!$D$33,IF(מרכז!A505&lt;=הלוואות!$E$33,IF(DAY(מרכז!A505)=הלוואות!$F$33,הלוואות!$G$33,0),0),0)+IF(A505&gt;=הלוואות!$D$34,IF(מרכז!A505&lt;=הלוואות!$E$34,IF(DAY(מרכז!A505)=הלוואות!$F$34,הלוואות!$G$34,0),0),0)</f>
        <v>0</v>
      </c>
      <c r="E505" s="93">
        <f>SUMIF(הלוואות!$D$46:$D$65,מרכז!A505,הלוואות!$E$46:$E$65)</f>
        <v>0</v>
      </c>
      <c r="F505" s="93">
        <f>SUMIF(נכנסים!$A$5:$A$5890,מרכז!A505,נכנסים!$B$5:$B$5890)</f>
        <v>0</v>
      </c>
      <c r="G505" s="94"/>
      <c r="H505" s="94"/>
      <c r="I505" s="94"/>
      <c r="J505" s="99">
        <f t="shared" si="7"/>
        <v>50000</v>
      </c>
    </row>
    <row r="506" spans="1:10">
      <c r="A506" s="153">
        <v>46159</v>
      </c>
      <c r="B506" s="93">
        <f>SUMIF(יוצאים!$A$5:$A$5835,מרכז!A506,יוצאים!$D$5:$D$5835)</f>
        <v>0</v>
      </c>
      <c r="C506" s="93">
        <f>HLOOKUP(DAY($A506),'טב.הו"ק'!$G$4:$AK$162,'טב.הו"ק'!$A$162+2,FALSE)</f>
        <v>0</v>
      </c>
      <c r="D506" s="93">
        <f>IF(A506&gt;=הלוואות!$D$5,IF(מרכז!A506&lt;=הלוואות!$E$5,IF(DAY(מרכז!A506)=הלוואות!$F$5,הלוואות!$G$5,0),0),0)+IF(A506&gt;=הלוואות!$D$6,IF(מרכז!A506&lt;=הלוואות!$E$6,IF(DAY(מרכז!A506)=הלוואות!$F$6,הלוואות!$G$6,0),0),0)+IF(A506&gt;=הלוואות!$D$7,IF(מרכז!A506&lt;=הלוואות!$E$7,IF(DAY(מרכז!A506)=הלוואות!$F$7,הלוואות!$G$7,0),0),0)+IF(A506&gt;=הלוואות!$D$8,IF(מרכז!A506&lt;=הלוואות!$E$8,IF(DAY(מרכז!A506)=הלוואות!$F$8,הלוואות!$G$8,0),0),0)+IF(A506&gt;=הלוואות!$D$9,IF(מרכז!A506&lt;=הלוואות!$E$9,IF(DAY(מרכז!A506)=הלוואות!$F$9,הלוואות!$G$9,0),0),0)+IF(A506&gt;=הלוואות!$D$10,IF(מרכז!A506&lt;=הלוואות!$E$10,IF(DAY(מרכז!A506)=הלוואות!$F$10,הלוואות!$G$10,0),0),0)+IF(A506&gt;=הלוואות!$D$11,IF(מרכז!A506&lt;=הלוואות!$E$11,IF(DAY(מרכז!A506)=הלוואות!$F$11,הלוואות!$G$11,0),0),0)+IF(A506&gt;=הלוואות!$D$12,IF(מרכז!A506&lt;=הלוואות!$E$12,IF(DAY(מרכז!A506)=הלוואות!$F$12,הלוואות!$G$12,0),0),0)+IF(A506&gt;=הלוואות!$D$13,IF(מרכז!A506&lt;=הלוואות!$E$13,IF(DAY(מרכז!A506)=הלוואות!$F$13,הלוואות!$G$13,0),0),0)+IF(A506&gt;=הלוואות!$D$14,IF(מרכז!A506&lt;=הלוואות!$E$14,IF(DAY(מרכז!A506)=הלוואות!$F$14,הלוואות!$G$14,0),0),0)+IF(A506&gt;=הלוואות!$D$15,IF(מרכז!A506&lt;=הלוואות!$E$15,IF(DAY(מרכז!A506)=הלוואות!$F$15,הלוואות!$G$15,0),0),0)+IF(A506&gt;=הלוואות!$D$16,IF(מרכז!A506&lt;=הלוואות!$E$16,IF(DAY(מרכז!A506)=הלוואות!$F$16,הלוואות!$G$16,0),0),0)+IF(A506&gt;=הלוואות!$D$17,IF(מרכז!A506&lt;=הלוואות!$E$17,IF(DAY(מרכז!A506)=הלוואות!$F$17,הלוואות!$G$17,0),0),0)+IF(A506&gt;=הלוואות!$D$18,IF(מרכז!A506&lt;=הלוואות!$E$18,IF(DAY(מרכז!A506)=הלוואות!$F$18,הלוואות!$G$18,0),0),0)+IF(A506&gt;=הלוואות!$D$19,IF(מרכז!A506&lt;=הלוואות!$E$19,IF(DAY(מרכז!A506)=הלוואות!$F$19,הלוואות!$G$19,0),0),0)+IF(A506&gt;=הלוואות!$D$20,IF(מרכז!A506&lt;=הלוואות!$E$20,IF(DAY(מרכז!A506)=הלוואות!$F$20,הלוואות!$G$20,0),0),0)+IF(A506&gt;=הלוואות!$D$21,IF(מרכז!A506&lt;=הלוואות!$E$21,IF(DAY(מרכז!A506)=הלוואות!$F$21,הלוואות!$G$21,0),0),0)+IF(A506&gt;=הלוואות!$D$22,IF(מרכז!A506&lt;=הלוואות!$E$22,IF(DAY(מרכז!A506)=הלוואות!$F$22,הלוואות!$G$22,0),0),0)+IF(A506&gt;=הלוואות!$D$23,IF(מרכז!A506&lt;=הלוואות!$E$23,IF(DAY(מרכז!A506)=הלוואות!$F$23,הלוואות!$G$23,0),0),0)+IF(A506&gt;=הלוואות!$D$24,IF(מרכז!A506&lt;=הלוואות!$E$24,IF(DAY(מרכז!A506)=הלוואות!$F$24,הלוואות!$G$24,0),0),0)+IF(A506&gt;=הלוואות!$D$25,IF(מרכז!A506&lt;=הלוואות!$E$25,IF(DAY(מרכז!A506)=הלוואות!$F$25,הלוואות!$G$25,0),0),0)+IF(A506&gt;=הלוואות!$D$26,IF(מרכז!A506&lt;=הלוואות!$E$26,IF(DAY(מרכז!A506)=הלוואות!$F$26,הלוואות!$G$26,0),0),0)+IF(A506&gt;=הלוואות!$D$27,IF(מרכז!A506&lt;=הלוואות!$E$27,IF(DAY(מרכז!A506)=הלוואות!$F$27,הלוואות!$G$27,0),0),0)+IF(A506&gt;=הלוואות!$D$28,IF(מרכז!A506&lt;=הלוואות!$E$28,IF(DAY(מרכז!A506)=הלוואות!$F$28,הלוואות!$G$28,0),0),0)+IF(A506&gt;=הלוואות!$D$29,IF(מרכז!A506&lt;=הלוואות!$E$29,IF(DAY(מרכז!A506)=הלוואות!$F$29,הלוואות!$G$29,0),0),0)+IF(A506&gt;=הלוואות!$D$30,IF(מרכז!A506&lt;=הלוואות!$E$30,IF(DAY(מרכז!A506)=הלוואות!$F$30,הלוואות!$G$30,0),0),0)+IF(A506&gt;=הלוואות!$D$31,IF(מרכז!A506&lt;=הלוואות!$E$31,IF(DAY(מרכז!A506)=הלוואות!$F$31,הלוואות!$G$31,0),0),0)+IF(A506&gt;=הלוואות!$D$32,IF(מרכז!A506&lt;=הלוואות!$E$32,IF(DAY(מרכז!A506)=הלוואות!$F$32,הלוואות!$G$32,0),0),0)+IF(A506&gt;=הלוואות!$D$33,IF(מרכז!A506&lt;=הלוואות!$E$33,IF(DAY(מרכז!A506)=הלוואות!$F$33,הלוואות!$G$33,0),0),0)+IF(A506&gt;=הלוואות!$D$34,IF(מרכז!A506&lt;=הלוואות!$E$34,IF(DAY(מרכז!A506)=הלוואות!$F$34,הלוואות!$G$34,0),0),0)</f>
        <v>0</v>
      </c>
      <c r="E506" s="93">
        <f>SUMIF(הלוואות!$D$46:$D$65,מרכז!A506,הלוואות!$E$46:$E$65)</f>
        <v>0</v>
      </c>
      <c r="F506" s="93">
        <f>SUMIF(נכנסים!$A$5:$A$5890,מרכז!A506,נכנסים!$B$5:$B$5890)</f>
        <v>0</v>
      </c>
      <c r="G506" s="94"/>
      <c r="H506" s="94"/>
      <c r="I506" s="94"/>
      <c r="J506" s="99">
        <f t="shared" si="7"/>
        <v>50000</v>
      </c>
    </row>
    <row r="507" spans="1:10">
      <c r="A507" s="153">
        <v>46160</v>
      </c>
      <c r="B507" s="93">
        <f>SUMIF(יוצאים!$A$5:$A$5835,מרכז!A507,יוצאים!$D$5:$D$5835)</f>
        <v>0</v>
      </c>
      <c r="C507" s="93">
        <f>HLOOKUP(DAY($A507),'טב.הו"ק'!$G$4:$AK$162,'טב.הו"ק'!$A$162+2,FALSE)</f>
        <v>0</v>
      </c>
      <c r="D507" s="93">
        <f>IF(A507&gt;=הלוואות!$D$5,IF(מרכז!A507&lt;=הלוואות!$E$5,IF(DAY(מרכז!A507)=הלוואות!$F$5,הלוואות!$G$5,0),0),0)+IF(A507&gt;=הלוואות!$D$6,IF(מרכז!A507&lt;=הלוואות!$E$6,IF(DAY(מרכז!A507)=הלוואות!$F$6,הלוואות!$G$6,0),0),0)+IF(A507&gt;=הלוואות!$D$7,IF(מרכז!A507&lt;=הלוואות!$E$7,IF(DAY(מרכז!A507)=הלוואות!$F$7,הלוואות!$G$7,0),0),0)+IF(A507&gt;=הלוואות!$D$8,IF(מרכז!A507&lt;=הלוואות!$E$8,IF(DAY(מרכז!A507)=הלוואות!$F$8,הלוואות!$G$8,0),0),0)+IF(A507&gt;=הלוואות!$D$9,IF(מרכז!A507&lt;=הלוואות!$E$9,IF(DAY(מרכז!A507)=הלוואות!$F$9,הלוואות!$G$9,0),0),0)+IF(A507&gt;=הלוואות!$D$10,IF(מרכז!A507&lt;=הלוואות!$E$10,IF(DAY(מרכז!A507)=הלוואות!$F$10,הלוואות!$G$10,0),0),0)+IF(A507&gt;=הלוואות!$D$11,IF(מרכז!A507&lt;=הלוואות!$E$11,IF(DAY(מרכז!A507)=הלוואות!$F$11,הלוואות!$G$11,0),0),0)+IF(A507&gt;=הלוואות!$D$12,IF(מרכז!A507&lt;=הלוואות!$E$12,IF(DAY(מרכז!A507)=הלוואות!$F$12,הלוואות!$G$12,0),0),0)+IF(A507&gt;=הלוואות!$D$13,IF(מרכז!A507&lt;=הלוואות!$E$13,IF(DAY(מרכז!A507)=הלוואות!$F$13,הלוואות!$G$13,0),0),0)+IF(A507&gt;=הלוואות!$D$14,IF(מרכז!A507&lt;=הלוואות!$E$14,IF(DAY(מרכז!A507)=הלוואות!$F$14,הלוואות!$G$14,0),0),0)+IF(A507&gt;=הלוואות!$D$15,IF(מרכז!A507&lt;=הלוואות!$E$15,IF(DAY(מרכז!A507)=הלוואות!$F$15,הלוואות!$G$15,0),0),0)+IF(A507&gt;=הלוואות!$D$16,IF(מרכז!A507&lt;=הלוואות!$E$16,IF(DAY(מרכז!A507)=הלוואות!$F$16,הלוואות!$G$16,0),0),0)+IF(A507&gt;=הלוואות!$D$17,IF(מרכז!A507&lt;=הלוואות!$E$17,IF(DAY(מרכז!A507)=הלוואות!$F$17,הלוואות!$G$17,0),0),0)+IF(A507&gt;=הלוואות!$D$18,IF(מרכז!A507&lt;=הלוואות!$E$18,IF(DAY(מרכז!A507)=הלוואות!$F$18,הלוואות!$G$18,0),0),0)+IF(A507&gt;=הלוואות!$D$19,IF(מרכז!A507&lt;=הלוואות!$E$19,IF(DAY(מרכז!A507)=הלוואות!$F$19,הלוואות!$G$19,0),0),0)+IF(A507&gt;=הלוואות!$D$20,IF(מרכז!A507&lt;=הלוואות!$E$20,IF(DAY(מרכז!A507)=הלוואות!$F$20,הלוואות!$G$20,0),0),0)+IF(A507&gt;=הלוואות!$D$21,IF(מרכז!A507&lt;=הלוואות!$E$21,IF(DAY(מרכז!A507)=הלוואות!$F$21,הלוואות!$G$21,0),0),0)+IF(A507&gt;=הלוואות!$D$22,IF(מרכז!A507&lt;=הלוואות!$E$22,IF(DAY(מרכז!A507)=הלוואות!$F$22,הלוואות!$G$22,0),0),0)+IF(A507&gt;=הלוואות!$D$23,IF(מרכז!A507&lt;=הלוואות!$E$23,IF(DAY(מרכז!A507)=הלוואות!$F$23,הלוואות!$G$23,0),0),0)+IF(A507&gt;=הלוואות!$D$24,IF(מרכז!A507&lt;=הלוואות!$E$24,IF(DAY(מרכז!A507)=הלוואות!$F$24,הלוואות!$G$24,0),0),0)+IF(A507&gt;=הלוואות!$D$25,IF(מרכז!A507&lt;=הלוואות!$E$25,IF(DAY(מרכז!A507)=הלוואות!$F$25,הלוואות!$G$25,0),0),0)+IF(A507&gt;=הלוואות!$D$26,IF(מרכז!A507&lt;=הלוואות!$E$26,IF(DAY(מרכז!A507)=הלוואות!$F$26,הלוואות!$G$26,0),0),0)+IF(A507&gt;=הלוואות!$D$27,IF(מרכז!A507&lt;=הלוואות!$E$27,IF(DAY(מרכז!A507)=הלוואות!$F$27,הלוואות!$G$27,0),0),0)+IF(A507&gt;=הלוואות!$D$28,IF(מרכז!A507&lt;=הלוואות!$E$28,IF(DAY(מרכז!A507)=הלוואות!$F$28,הלוואות!$G$28,0),0),0)+IF(A507&gt;=הלוואות!$D$29,IF(מרכז!A507&lt;=הלוואות!$E$29,IF(DAY(מרכז!A507)=הלוואות!$F$29,הלוואות!$G$29,0),0),0)+IF(A507&gt;=הלוואות!$D$30,IF(מרכז!A507&lt;=הלוואות!$E$30,IF(DAY(מרכז!A507)=הלוואות!$F$30,הלוואות!$G$30,0),0),0)+IF(A507&gt;=הלוואות!$D$31,IF(מרכז!A507&lt;=הלוואות!$E$31,IF(DAY(מרכז!A507)=הלוואות!$F$31,הלוואות!$G$31,0),0),0)+IF(A507&gt;=הלוואות!$D$32,IF(מרכז!A507&lt;=הלוואות!$E$32,IF(DAY(מרכז!A507)=הלוואות!$F$32,הלוואות!$G$32,0),0),0)+IF(A507&gt;=הלוואות!$D$33,IF(מרכז!A507&lt;=הלוואות!$E$33,IF(DAY(מרכז!A507)=הלוואות!$F$33,הלוואות!$G$33,0),0),0)+IF(A507&gt;=הלוואות!$D$34,IF(מרכז!A507&lt;=הלוואות!$E$34,IF(DAY(מרכז!A507)=הלוואות!$F$34,הלוואות!$G$34,0),0),0)</f>
        <v>0</v>
      </c>
      <c r="E507" s="93">
        <f>SUMIF(הלוואות!$D$46:$D$65,מרכז!A507,הלוואות!$E$46:$E$65)</f>
        <v>0</v>
      </c>
      <c r="F507" s="93">
        <f>SUMIF(נכנסים!$A$5:$A$5890,מרכז!A507,נכנסים!$B$5:$B$5890)</f>
        <v>0</v>
      </c>
      <c r="G507" s="94"/>
      <c r="H507" s="94"/>
      <c r="I507" s="94"/>
      <c r="J507" s="99">
        <f t="shared" si="7"/>
        <v>50000</v>
      </c>
    </row>
    <row r="508" spans="1:10">
      <c r="A508" s="153">
        <v>46161</v>
      </c>
      <c r="B508" s="93">
        <f>SUMIF(יוצאים!$A$5:$A$5835,מרכז!A508,יוצאים!$D$5:$D$5835)</f>
        <v>0</v>
      </c>
      <c r="C508" s="93">
        <f>HLOOKUP(DAY($A508),'טב.הו"ק'!$G$4:$AK$162,'טב.הו"ק'!$A$162+2,FALSE)</f>
        <v>0</v>
      </c>
      <c r="D508" s="93">
        <f>IF(A508&gt;=הלוואות!$D$5,IF(מרכז!A508&lt;=הלוואות!$E$5,IF(DAY(מרכז!A508)=הלוואות!$F$5,הלוואות!$G$5,0),0),0)+IF(A508&gt;=הלוואות!$D$6,IF(מרכז!A508&lt;=הלוואות!$E$6,IF(DAY(מרכז!A508)=הלוואות!$F$6,הלוואות!$G$6,0),0),0)+IF(A508&gt;=הלוואות!$D$7,IF(מרכז!A508&lt;=הלוואות!$E$7,IF(DAY(מרכז!A508)=הלוואות!$F$7,הלוואות!$G$7,0),0),0)+IF(A508&gt;=הלוואות!$D$8,IF(מרכז!A508&lt;=הלוואות!$E$8,IF(DAY(מרכז!A508)=הלוואות!$F$8,הלוואות!$G$8,0),0),0)+IF(A508&gt;=הלוואות!$D$9,IF(מרכז!A508&lt;=הלוואות!$E$9,IF(DAY(מרכז!A508)=הלוואות!$F$9,הלוואות!$G$9,0),0),0)+IF(A508&gt;=הלוואות!$D$10,IF(מרכז!A508&lt;=הלוואות!$E$10,IF(DAY(מרכז!A508)=הלוואות!$F$10,הלוואות!$G$10,0),0),0)+IF(A508&gt;=הלוואות!$D$11,IF(מרכז!A508&lt;=הלוואות!$E$11,IF(DAY(מרכז!A508)=הלוואות!$F$11,הלוואות!$G$11,0),0),0)+IF(A508&gt;=הלוואות!$D$12,IF(מרכז!A508&lt;=הלוואות!$E$12,IF(DAY(מרכז!A508)=הלוואות!$F$12,הלוואות!$G$12,0),0),0)+IF(A508&gt;=הלוואות!$D$13,IF(מרכז!A508&lt;=הלוואות!$E$13,IF(DAY(מרכז!A508)=הלוואות!$F$13,הלוואות!$G$13,0),0),0)+IF(A508&gt;=הלוואות!$D$14,IF(מרכז!A508&lt;=הלוואות!$E$14,IF(DAY(מרכז!A508)=הלוואות!$F$14,הלוואות!$G$14,0),0),0)+IF(A508&gt;=הלוואות!$D$15,IF(מרכז!A508&lt;=הלוואות!$E$15,IF(DAY(מרכז!A508)=הלוואות!$F$15,הלוואות!$G$15,0),0),0)+IF(A508&gt;=הלוואות!$D$16,IF(מרכז!A508&lt;=הלוואות!$E$16,IF(DAY(מרכז!A508)=הלוואות!$F$16,הלוואות!$G$16,0),0),0)+IF(A508&gt;=הלוואות!$D$17,IF(מרכז!A508&lt;=הלוואות!$E$17,IF(DAY(מרכז!A508)=הלוואות!$F$17,הלוואות!$G$17,0),0),0)+IF(A508&gt;=הלוואות!$D$18,IF(מרכז!A508&lt;=הלוואות!$E$18,IF(DAY(מרכז!A508)=הלוואות!$F$18,הלוואות!$G$18,0),0),0)+IF(A508&gt;=הלוואות!$D$19,IF(מרכז!A508&lt;=הלוואות!$E$19,IF(DAY(מרכז!A508)=הלוואות!$F$19,הלוואות!$G$19,0),0),0)+IF(A508&gt;=הלוואות!$D$20,IF(מרכז!A508&lt;=הלוואות!$E$20,IF(DAY(מרכז!A508)=הלוואות!$F$20,הלוואות!$G$20,0),0),0)+IF(A508&gt;=הלוואות!$D$21,IF(מרכז!A508&lt;=הלוואות!$E$21,IF(DAY(מרכז!A508)=הלוואות!$F$21,הלוואות!$G$21,0),0),0)+IF(A508&gt;=הלוואות!$D$22,IF(מרכז!A508&lt;=הלוואות!$E$22,IF(DAY(מרכז!A508)=הלוואות!$F$22,הלוואות!$G$22,0),0),0)+IF(A508&gt;=הלוואות!$D$23,IF(מרכז!A508&lt;=הלוואות!$E$23,IF(DAY(מרכז!A508)=הלוואות!$F$23,הלוואות!$G$23,0),0),0)+IF(A508&gt;=הלוואות!$D$24,IF(מרכז!A508&lt;=הלוואות!$E$24,IF(DAY(מרכז!A508)=הלוואות!$F$24,הלוואות!$G$24,0),0),0)+IF(A508&gt;=הלוואות!$D$25,IF(מרכז!A508&lt;=הלוואות!$E$25,IF(DAY(מרכז!A508)=הלוואות!$F$25,הלוואות!$G$25,0),0),0)+IF(A508&gt;=הלוואות!$D$26,IF(מרכז!A508&lt;=הלוואות!$E$26,IF(DAY(מרכז!A508)=הלוואות!$F$26,הלוואות!$G$26,0),0),0)+IF(A508&gt;=הלוואות!$D$27,IF(מרכז!A508&lt;=הלוואות!$E$27,IF(DAY(מרכז!A508)=הלוואות!$F$27,הלוואות!$G$27,0),0),0)+IF(A508&gt;=הלוואות!$D$28,IF(מרכז!A508&lt;=הלוואות!$E$28,IF(DAY(מרכז!A508)=הלוואות!$F$28,הלוואות!$G$28,0),0),0)+IF(A508&gt;=הלוואות!$D$29,IF(מרכז!A508&lt;=הלוואות!$E$29,IF(DAY(מרכז!A508)=הלוואות!$F$29,הלוואות!$G$29,0),0),0)+IF(A508&gt;=הלוואות!$D$30,IF(מרכז!A508&lt;=הלוואות!$E$30,IF(DAY(מרכז!A508)=הלוואות!$F$30,הלוואות!$G$30,0),0),0)+IF(A508&gt;=הלוואות!$D$31,IF(מרכז!A508&lt;=הלוואות!$E$31,IF(DAY(מרכז!A508)=הלוואות!$F$31,הלוואות!$G$31,0),0),0)+IF(A508&gt;=הלוואות!$D$32,IF(מרכז!A508&lt;=הלוואות!$E$32,IF(DAY(מרכז!A508)=הלוואות!$F$32,הלוואות!$G$32,0),0),0)+IF(A508&gt;=הלוואות!$D$33,IF(מרכז!A508&lt;=הלוואות!$E$33,IF(DAY(מרכז!A508)=הלוואות!$F$33,הלוואות!$G$33,0),0),0)+IF(A508&gt;=הלוואות!$D$34,IF(מרכז!A508&lt;=הלוואות!$E$34,IF(DAY(מרכז!A508)=הלוואות!$F$34,הלוואות!$G$34,0),0),0)</f>
        <v>0</v>
      </c>
      <c r="E508" s="93">
        <f>SUMIF(הלוואות!$D$46:$D$65,מרכז!A508,הלוואות!$E$46:$E$65)</f>
        <v>0</v>
      </c>
      <c r="F508" s="93">
        <f>SUMIF(נכנסים!$A$5:$A$5890,מרכז!A508,נכנסים!$B$5:$B$5890)</f>
        <v>0</v>
      </c>
      <c r="G508" s="94"/>
      <c r="H508" s="94"/>
      <c r="I508" s="94"/>
      <c r="J508" s="99">
        <f t="shared" si="7"/>
        <v>50000</v>
      </c>
    </row>
    <row r="509" spans="1:10">
      <c r="A509" s="153">
        <v>46162</v>
      </c>
      <c r="B509" s="93">
        <f>SUMIF(יוצאים!$A$5:$A$5835,מרכז!A509,יוצאים!$D$5:$D$5835)</f>
        <v>0</v>
      </c>
      <c r="C509" s="93">
        <f>HLOOKUP(DAY($A509),'טב.הו"ק'!$G$4:$AK$162,'טב.הו"ק'!$A$162+2,FALSE)</f>
        <v>0</v>
      </c>
      <c r="D509" s="93">
        <f>IF(A509&gt;=הלוואות!$D$5,IF(מרכז!A509&lt;=הלוואות!$E$5,IF(DAY(מרכז!A509)=הלוואות!$F$5,הלוואות!$G$5,0),0),0)+IF(A509&gt;=הלוואות!$D$6,IF(מרכז!A509&lt;=הלוואות!$E$6,IF(DAY(מרכז!A509)=הלוואות!$F$6,הלוואות!$G$6,0),0),0)+IF(A509&gt;=הלוואות!$D$7,IF(מרכז!A509&lt;=הלוואות!$E$7,IF(DAY(מרכז!A509)=הלוואות!$F$7,הלוואות!$G$7,0),0),0)+IF(A509&gt;=הלוואות!$D$8,IF(מרכז!A509&lt;=הלוואות!$E$8,IF(DAY(מרכז!A509)=הלוואות!$F$8,הלוואות!$G$8,0),0),0)+IF(A509&gt;=הלוואות!$D$9,IF(מרכז!A509&lt;=הלוואות!$E$9,IF(DAY(מרכז!A509)=הלוואות!$F$9,הלוואות!$G$9,0),0),0)+IF(A509&gt;=הלוואות!$D$10,IF(מרכז!A509&lt;=הלוואות!$E$10,IF(DAY(מרכז!A509)=הלוואות!$F$10,הלוואות!$G$10,0),0),0)+IF(A509&gt;=הלוואות!$D$11,IF(מרכז!A509&lt;=הלוואות!$E$11,IF(DAY(מרכז!A509)=הלוואות!$F$11,הלוואות!$G$11,0),0),0)+IF(A509&gt;=הלוואות!$D$12,IF(מרכז!A509&lt;=הלוואות!$E$12,IF(DAY(מרכז!A509)=הלוואות!$F$12,הלוואות!$G$12,0),0),0)+IF(A509&gt;=הלוואות!$D$13,IF(מרכז!A509&lt;=הלוואות!$E$13,IF(DAY(מרכז!A509)=הלוואות!$F$13,הלוואות!$G$13,0),0),0)+IF(A509&gt;=הלוואות!$D$14,IF(מרכז!A509&lt;=הלוואות!$E$14,IF(DAY(מרכז!A509)=הלוואות!$F$14,הלוואות!$G$14,0),0),0)+IF(A509&gt;=הלוואות!$D$15,IF(מרכז!A509&lt;=הלוואות!$E$15,IF(DAY(מרכז!A509)=הלוואות!$F$15,הלוואות!$G$15,0),0),0)+IF(A509&gt;=הלוואות!$D$16,IF(מרכז!A509&lt;=הלוואות!$E$16,IF(DAY(מרכז!A509)=הלוואות!$F$16,הלוואות!$G$16,0),0),0)+IF(A509&gt;=הלוואות!$D$17,IF(מרכז!A509&lt;=הלוואות!$E$17,IF(DAY(מרכז!A509)=הלוואות!$F$17,הלוואות!$G$17,0),0),0)+IF(A509&gt;=הלוואות!$D$18,IF(מרכז!A509&lt;=הלוואות!$E$18,IF(DAY(מרכז!A509)=הלוואות!$F$18,הלוואות!$G$18,0),0),0)+IF(A509&gt;=הלוואות!$D$19,IF(מרכז!A509&lt;=הלוואות!$E$19,IF(DAY(מרכז!A509)=הלוואות!$F$19,הלוואות!$G$19,0),0),0)+IF(A509&gt;=הלוואות!$D$20,IF(מרכז!A509&lt;=הלוואות!$E$20,IF(DAY(מרכז!A509)=הלוואות!$F$20,הלוואות!$G$20,0),0),0)+IF(A509&gt;=הלוואות!$D$21,IF(מרכז!A509&lt;=הלוואות!$E$21,IF(DAY(מרכז!A509)=הלוואות!$F$21,הלוואות!$G$21,0),0),0)+IF(A509&gt;=הלוואות!$D$22,IF(מרכז!A509&lt;=הלוואות!$E$22,IF(DAY(מרכז!A509)=הלוואות!$F$22,הלוואות!$G$22,0),0),0)+IF(A509&gt;=הלוואות!$D$23,IF(מרכז!A509&lt;=הלוואות!$E$23,IF(DAY(מרכז!A509)=הלוואות!$F$23,הלוואות!$G$23,0),0),0)+IF(A509&gt;=הלוואות!$D$24,IF(מרכז!A509&lt;=הלוואות!$E$24,IF(DAY(מרכז!A509)=הלוואות!$F$24,הלוואות!$G$24,0),0),0)+IF(A509&gt;=הלוואות!$D$25,IF(מרכז!A509&lt;=הלוואות!$E$25,IF(DAY(מרכז!A509)=הלוואות!$F$25,הלוואות!$G$25,0),0),0)+IF(A509&gt;=הלוואות!$D$26,IF(מרכז!A509&lt;=הלוואות!$E$26,IF(DAY(מרכז!A509)=הלוואות!$F$26,הלוואות!$G$26,0),0),0)+IF(A509&gt;=הלוואות!$D$27,IF(מרכז!A509&lt;=הלוואות!$E$27,IF(DAY(מרכז!A509)=הלוואות!$F$27,הלוואות!$G$27,0),0),0)+IF(A509&gt;=הלוואות!$D$28,IF(מרכז!A509&lt;=הלוואות!$E$28,IF(DAY(מרכז!A509)=הלוואות!$F$28,הלוואות!$G$28,0),0),0)+IF(A509&gt;=הלוואות!$D$29,IF(מרכז!A509&lt;=הלוואות!$E$29,IF(DAY(מרכז!A509)=הלוואות!$F$29,הלוואות!$G$29,0),0),0)+IF(A509&gt;=הלוואות!$D$30,IF(מרכז!A509&lt;=הלוואות!$E$30,IF(DAY(מרכז!A509)=הלוואות!$F$30,הלוואות!$G$30,0),0),0)+IF(A509&gt;=הלוואות!$D$31,IF(מרכז!A509&lt;=הלוואות!$E$31,IF(DAY(מרכז!A509)=הלוואות!$F$31,הלוואות!$G$31,0),0),0)+IF(A509&gt;=הלוואות!$D$32,IF(מרכז!A509&lt;=הלוואות!$E$32,IF(DAY(מרכז!A509)=הלוואות!$F$32,הלוואות!$G$32,0),0),0)+IF(A509&gt;=הלוואות!$D$33,IF(מרכז!A509&lt;=הלוואות!$E$33,IF(DAY(מרכז!A509)=הלוואות!$F$33,הלוואות!$G$33,0),0),0)+IF(A509&gt;=הלוואות!$D$34,IF(מרכז!A509&lt;=הלוואות!$E$34,IF(DAY(מרכז!A509)=הלוואות!$F$34,הלוואות!$G$34,0),0),0)</f>
        <v>0</v>
      </c>
      <c r="E509" s="93">
        <f>SUMIF(הלוואות!$D$46:$D$65,מרכז!A509,הלוואות!$E$46:$E$65)</f>
        <v>0</v>
      </c>
      <c r="F509" s="93">
        <f>SUMIF(נכנסים!$A$5:$A$5890,מרכז!A509,נכנסים!$B$5:$B$5890)</f>
        <v>0</v>
      </c>
      <c r="G509" s="94"/>
      <c r="H509" s="94"/>
      <c r="I509" s="94"/>
      <c r="J509" s="99">
        <f t="shared" si="7"/>
        <v>50000</v>
      </c>
    </row>
    <row r="510" spans="1:10">
      <c r="A510" s="153">
        <v>46163</v>
      </c>
      <c r="B510" s="93">
        <f>SUMIF(יוצאים!$A$5:$A$5835,מרכז!A510,יוצאים!$D$5:$D$5835)</f>
        <v>0</v>
      </c>
      <c r="C510" s="93">
        <f>HLOOKUP(DAY($A510),'טב.הו"ק'!$G$4:$AK$162,'טב.הו"ק'!$A$162+2,FALSE)</f>
        <v>0</v>
      </c>
      <c r="D510" s="93">
        <f>IF(A510&gt;=הלוואות!$D$5,IF(מרכז!A510&lt;=הלוואות!$E$5,IF(DAY(מרכז!A510)=הלוואות!$F$5,הלוואות!$G$5,0),0),0)+IF(A510&gt;=הלוואות!$D$6,IF(מרכז!A510&lt;=הלוואות!$E$6,IF(DAY(מרכז!A510)=הלוואות!$F$6,הלוואות!$G$6,0),0),0)+IF(A510&gt;=הלוואות!$D$7,IF(מרכז!A510&lt;=הלוואות!$E$7,IF(DAY(מרכז!A510)=הלוואות!$F$7,הלוואות!$G$7,0),0),0)+IF(A510&gt;=הלוואות!$D$8,IF(מרכז!A510&lt;=הלוואות!$E$8,IF(DAY(מרכז!A510)=הלוואות!$F$8,הלוואות!$G$8,0),0),0)+IF(A510&gt;=הלוואות!$D$9,IF(מרכז!A510&lt;=הלוואות!$E$9,IF(DAY(מרכז!A510)=הלוואות!$F$9,הלוואות!$G$9,0),0),0)+IF(A510&gt;=הלוואות!$D$10,IF(מרכז!A510&lt;=הלוואות!$E$10,IF(DAY(מרכז!A510)=הלוואות!$F$10,הלוואות!$G$10,0),0),0)+IF(A510&gt;=הלוואות!$D$11,IF(מרכז!A510&lt;=הלוואות!$E$11,IF(DAY(מרכז!A510)=הלוואות!$F$11,הלוואות!$G$11,0),0),0)+IF(A510&gt;=הלוואות!$D$12,IF(מרכז!A510&lt;=הלוואות!$E$12,IF(DAY(מרכז!A510)=הלוואות!$F$12,הלוואות!$G$12,0),0),0)+IF(A510&gt;=הלוואות!$D$13,IF(מרכז!A510&lt;=הלוואות!$E$13,IF(DAY(מרכז!A510)=הלוואות!$F$13,הלוואות!$G$13,0),0),0)+IF(A510&gt;=הלוואות!$D$14,IF(מרכז!A510&lt;=הלוואות!$E$14,IF(DAY(מרכז!A510)=הלוואות!$F$14,הלוואות!$G$14,0),0),0)+IF(A510&gt;=הלוואות!$D$15,IF(מרכז!A510&lt;=הלוואות!$E$15,IF(DAY(מרכז!A510)=הלוואות!$F$15,הלוואות!$G$15,0),0),0)+IF(A510&gt;=הלוואות!$D$16,IF(מרכז!A510&lt;=הלוואות!$E$16,IF(DAY(מרכז!A510)=הלוואות!$F$16,הלוואות!$G$16,0),0),0)+IF(A510&gt;=הלוואות!$D$17,IF(מרכז!A510&lt;=הלוואות!$E$17,IF(DAY(מרכז!A510)=הלוואות!$F$17,הלוואות!$G$17,0),0),0)+IF(A510&gt;=הלוואות!$D$18,IF(מרכז!A510&lt;=הלוואות!$E$18,IF(DAY(מרכז!A510)=הלוואות!$F$18,הלוואות!$G$18,0),0),0)+IF(A510&gt;=הלוואות!$D$19,IF(מרכז!A510&lt;=הלוואות!$E$19,IF(DAY(מרכז!A510)=הלוואות!$F$19,הלוואות!$G$19,0),0),0)+IF(A510&gt;=הלוואות!$D$20,IF(מרכז!A510&lt;=הלוואות!$E$20,IF(DAY(מרכז!A510)=הלוואות!$F$20,הלוואות!$G$20,0),0),0)+IF(A510&gt;=הלוואות!$D$21,IF(מרכז!A510&lt;=הלוואות!$E$21,IF(DAY(מרכז!A510)=הלוואות!$F$21,הלוואות!$G$21,0),0),0)+IF(A510&gt;=הלוואות!$D$22,IF(מרכז!A510&lt;=הלוואות!$E$22,IF(DAY(מרכז!A510)=הלוואות!$F$22,הלוואות!$G$22,0),0),0)+IF(A510&gt;=הלוואות!$D$23,IF(מרכז!A510&lt;=הלוואות!$E$23,IF(DAY(מרכז!A510)=הלוואות!$F$23,הלוואות!$G$23,0),0),0)+IF(A510&gt;=הלוואות!$D$24,IF(מרכז!A510&lt;=הלוואות!$E$24,IF(DAY(מרכז!A510)=הלוואות!$F$24,הלוואות!$G$24,0),0),0)+IF(A510&gt;=הלוואות!$D$25,IF(מרכז!A510&lt;=הלוואות!$E$25,IF(DAY(מרכז!A510)=הלוואות!$F$25,הלוואות!$G$25,0),0),0)+IF(A510&gt;=הלוואות!$D$26,IF(מרכז!A510&lt;=הלוואות!$E$26,IF(DAY(מרכז!A510)=הלוואות!$F$26,הלוואות!$G$26,0),0),0)+IF(A510&gt;=הלוואות!$D$27,IF(מרכז!A510&lt;=הלוואות!$E$27,IF(DAY(מרכז!A510)=הלוואות!$F$27,הלוואות!$G$27,0),0),0)+IF(A510&gt;=הלוואות!$D$28,IF(מרכז!A510&lt;=הלוואות!$E$28,IF(DAY(מרכז!A510)=הלוואות!$F$28,הלוואות!$G$28,0),0),0)+IF(A510&gt;=הלוואות!$D$29,IF(מרכז!A510&lt;=הלוואות!$E$29,IF(DAY(מרכז!A510)=הלוואות!$F$29,הלוואות!$G$29,0),0),0)+IF(A510&gt;=הלוואות!$D$30,IF(מרכז!A510&lt;=הלוואות!$E$30,IF(DAY(מרכז!A510)=הלוואות!$F$30,הלוואות!$G$30,0),0),0)+IF(A510&gt;=הלוואות!$D$31,IF(מרכז!A510&lt;=הלוואות!$E$31,IF(DAY(מרכז!A510)=הלוואות!$F$31,הלוואות!$G$31,0),0),0)+IF(A510&gt;=הלוואות!$D$32,IF(מרכז!A510&lt;=הלוואות!$E$32,IF(DAY(מרכז!A510)=הלוואות!$F$32,הלוואות!$G$32,0),0),0)+IF(A510&gt;=הלוואות!$D$33,IF(מרכז!A510&lt;=הלוואות!$E$33,IF(DAY(מרכז!A510)=הלוואות!$F$33,הלוואות!$G$33,0),0),0)+IF(A510&gt;=הלוואות!$D$34,IF(מרכז!A510&lt;=הלוואות!$E$34,IF(DAY(מרכז!A510)=הלוואות!$F$34,הלוואות!$G$34,0),0),0)</f>
        <v>0</v>
      </c>
      <c r="E510" s="93">
        <f>SUMIF(הלוואות!$D$46:$D$65,מרכז!A510,הלוואות!$E$46:$E$65)</f>
        <v>0</v>
      </c>
      <c r="F510" s="93">
        <f>SUMIF(נכנסים!$A$5:$A$5890,מרכז!A510,נכנסים!$B$5:$B$5890)</f>
        <v>0</v>
      </c>
      <c r="G510" s="94"/>
      <c r="H510" s="94"/>
      <c r="I510" s="94"/>
      <c r="J510" s="99">
        <f t="shared" si="7"/>
        <v>50000</v>
      </c>
    </row>
    <row r="511" spans="1:10">
      <c r="A511" s="153">
        <v>46164</v>
      </c>
      <c r="B511" s="93">
        <f>SUMIF(יוצאים!$A$5:$A$5835,מרכז!A511,יוצאים!$D$5:$D$5835)</f>
        <v>0</v>
      </c>
      <c r="C511" s="93">
        <f>HLOOKUP(DAY($A511),'טב.הו"ק'!$G$4:$AK$162,'טב.הו"ק'!$A$162+2,FALSE)</f>
        <v>0</v>
      </c>
      <c r="D511" s="93">
        <f>IF(A511&gt;=הלוואות!$D$5,IF(מרכז!A511&lt;=הלוואות!$E$5,IF(DAY(מרכז!A511)=הלוואות!$F$5,הלוואות!$G$5,0),0),0)+IF(A511&gt;=הלוואות!$D$6,IF(מרכז!A511&lt;=הלוואות!$E$6,IF(DAY(מרכז!A511)=הלוואות!$F$6,הלוואות!$G$6,0),0),0)+IF(A511&gt;=הלוואות!$D$7,IF(מרכז!A511&lt;=הלוואות!$E$7,IF(DAY(מרכז!A511)=הלוואות!$F$7,הלוואות!$G$7,0),0),0)+IF(A511&gt;=הלוואות!$D$8,IF(מרכז!A511&lt;=הלוואות!$E$8,IF(DAY(מרכז!A511)=הלוואות!$F$8,הלוואות!$G$8,0),0),0)+IF(A511&gt;=הלוואות!$D$9,IF(מרכז!A511&lt;=הלוואות!$E$9,IF(DAY(מרכז!A511)=הלוואות!$F$9,הלוואות!$G$9,0),0),0)+IF(A511&gt;=הלוואות!$D$10,IF(מרכז!A511&lt;=הלוואות!$E$10,IF(DAY(מרכז!A511)=הלוואות!$F$10,הלוואות!$G$10,0),0),0)+IF(A511&gt;=הלוואות!$D$11,IF(מרכז!A511&lt;=הלוואות!$E$11,IF(DAY(מרכז!A511)=הלוואות!$F$11,הלוואות!$G$11,0),0),0)+IF(A511&gt;=הלוואות!$D$12,IF(מרכז!A511&lt;=הלוואות!$E$12,IF(DAY(מרכז!A511)=הלוואות!$F$12,הלוואות!$G$12,0),0),0)+IF(A511&gt;=הלוואות!$D$13,IF(מרכז!A511&lt;=הלוואות!$E$13,IF(DAY(מרכז!A511)=הלוואות!$F$13,הלוואות!$G$13,0),0),0)+IF(A511&gt;=הלוואות!$D$14,IF(מרכז!A511&lt;=הלוואות!$E$14,IF(DAY(מרכז!A511)=הלוואות!$F$14,הלוואות!$G$14,0),0),0)+IF(A511&gt;=הלוואות!$D$15,IF(מרכז!A511&lt;=הלוואות!$E$15,IF(DAY(מרכז!A511)=הלוואות!$F$15,הלוואות!$G$15,0),0),0)+IF(A511&gt;=הלוואות!$D$16,IF(מרכז!A511&lt;=הלוואות!$E$16,IF(DAY(מרכז!A511)=הלוואות!$F$16,הלוואות!$G$16,0),0),0)+IF(A511&gt;=הלוואות!$D$17,IF(מרכז!A511&lt;=הלוואות!$E$17,IF(DAY(מרכז!A511)=הלוואות!$F$17,הלוואות!$G$17,0),0),0)+IF(A511&gt;=הלוואות!$D$18,IF(מרכז!A511&lt;=הלוואות!$E$18,IF(DAY(מרכז!A511)=הלוואות!$F$18,הלוואות!$G$18,0),0),0)+IF(A511&gt;=הלוואות!$D$19,IF(מרכז!A511&lt;=הלוואות!$E$19,IF(DAY(מרכז!A511)=הלוואות!$F$19,הלוואות!$G$19,0),0),0)+IF(A511&gt;=הלוואות!$D$20,IF(מרכז!A511&lt;=הלוואות!$E$20,IF(DAY(מרכז!A511)=הלוואות!$F$20,הלוואות!$G$20,0),0),0)+IF(A511&gt;=הלוואות!$D$21,IF(מרכז!A511&lt;=הלוואות!$E$21,IF(DAY(מרכז!A511)=הלוואות!$F$21,הלוואות!$G$21,0),0),0)+IF(A511&gt;=הלוואות!$D$22,IF(מרכז!A511&lt;=הלוואות!$E$22,IF(DAY(מרכז!A511)=הלוואות!$F$22,הלוואות!$G$22,0),0),0)+IF(A511&gt;=הלוואות!$D$23,IF(מרכז!A511&lt;=הלוואות!$E$23,IF(DAY(מרכז!A511)=הלוואות!$F$23,הלוואות!$G$23,0),0),0)+IF(A511&gt;=הלוואות!$D$24,IF(מרכז!A511&lt;=הלוואות!$E$24,IF(DAY(מרכז!A511)=הלוואות!$F$24,הלוואות!$G$24,0),0),0)+IF(A511&gt;=הלוואות!$D$25,IF(מרכז!A511&lt;=הלוואות!$E$25,IF(DAY(מרכז!A511)=הלוואות!$F$25,הלוואות!$G$25,0),0),0)+IF(A511&gt;=הלוואות!$D$26,IF(מרכז!A511&lt;=הלוואות!$E$26,IF(DAY(מרכז!A511)=הלוואות!$F$26,הלוואות!$G$26,0),0),0)+IF(A511&gt;=הלוואות!$D$27,IF(מרכז!A511&lt;=הלוואות!$E$27,IF(DAY(מרכז!A511)=הלוואות!$F$27,הלוואות!$G$27,0),0),0)+IF(A511&gt;=הלוואות!$D$28,IF(מרכז!A511&lt;=הלוואות!$E$28,IF(DAY(מרכז!A511)=הלוואות!$F$28,הלוואות!$G$28,0),0),0)+IF(A511&gt;=הלוואות!$D$29,IF(מרכז!A511&lt;=הלוואות!$E$29,IF(DAY(מרכז!A511)=הלוואות!$F$29,הלוואות!$G$29,0),0),0)+IF(A511&gt;=הלוואות!$D$30,IF(מרכז!A511&lt;=הלוואות!$E$30,IF(DAY(מרכז!A511)=הלוואות!$F$30,הלוואות!$G$30,0),0),0)+IF(A511&gt;=הלוואות!$D$31,IF(מרכז!A511&lt;=הלוואות!$E$31,IF(DAY(מרכז!A511)=הלוואות!$F$31,הלוואות!$G$31,0),0),0)+IF(A511&gt;=הלוואות!$D$32,IF(מרכז!A511&lt;=הלוואות!$E$32,IF(DAY(מרכז!A511)=הלוואות!$F$32,הלוואות!$G$32,0),0),0)+IF(A511&gt;=הלוואות!$D$33,IF(מרכז!A511&lt;=הלוואות!$E$33,IF(DAY(מרכז!A511)=הלוואות!$F$33,הלוואות!$G$33,0),0),0)+IF(A511&gt;=הלוואות!$D$34,IF(מרכז!A511&lt;=הלוואות!$E$34,IF(DAY(מרכז!A511)=הלוואות!$F$34,הלוואות!$G$34,0),0),0)</f>
        <v>0</v>
      </c>
      <c r="E511" s="93">
        <f>SUMIF(הלוואות!$D$46:$D$65,מרכז!A511,הלוואות!$E$46:$E$65)</f>
        <v>0</v>
      </c>
      <c r="F511" s="93">
        <f>SUMIF(נכנסים!$A$5:$A$5890,מרכז!A511,נכנסים!$B$5:$B$5890)</f>
        <v>0</v>
      </c>
      <c r="G511" s="94"/>
      <c r="H511" s="94"/>
      <c r="I511" s="94"/>
      <c r="J511" s="99">
        <f t="shared" si="7"/>
        <v>50000</v>
      </c>
    </row>
    <row r="512" spans="1:10">
      <c r="A512" s="153">
        <v>46165</v>
      </c>
      <c r="B512" s="93">
        <f>SUMIF(יוצאים!$A$5:$A$5835,מרכז!A512,יוצאים!$D$5:$D$5835)</f>
        <v>0</v>
      </c>
      <c r="C512" s="93">
        <f>HLOOKUP(DAY($A512),'טב.הו"ק'!$G$4:$AK$162,'טב.הו"ק'!$A$162+2,FALSE)</f>
        <v>0</v>
      </c>
      <c r="D512" s="93">
        <f>IF(A512&gt;=הלוואות!$D$5,IF(מרכז!A512&lt;=הלוואות!$E$5,IF(DAY(מרכז!A512)=הלוואות!$F$5,הלוואות!$G$5,0),0),0)+IF(A512&gt;=הלוואות!$D$6,IF(מרכז!A512&lt;=הלוואות!$E$6,IF(DAY(מרכז!A512)=הלוואות!$F$6,הלוואות!$G$6,0),0),0)+IF(A512&gt;=הלוואות!$D$7,IF(מרכז!A512&lt;=הלוואות!$E$7,IF(DAY(מרכז!A512)=הלוואות!$F$7,הלוואות!$G$7,0),0),0)+IF(A512&gt;=הלוואות!$D$8,IF(מרכז!A512&lt;=הלוואות!$E$8,IF(DAY(מרכז!A512)=הלוואות!$F$8,הלוואות!$G$8,0),0),0)+IF(A512&gt;=הלוואות!$D$9,IF(מרכז!A512&lt;=הלוואות!$E$9,IF(DAY(מרכז!A512)=הלוואות!$F$9,הלוואות!$G$9,0),0),0)+IF(A512&gt;=הלוואות!$D$10,IF(מרכז!A512&lt;=הלוואות!$E$10,IF(DAY(מרכז!A512)=הלוואות!$F$10,הלוואות!$G$10,0),0),0)+IF(A512&gt;=הלוואות!$D$11,IF(מרכז!A512&lt;=הלוואות!$E$11,IF(DAY(מרכז!A512)=הלוואות!$F$11,הלוואות!$G$11,0),0),0)+IF(A512&gt;=הלוואות!$D$12,IF(מרכז!A512&lt;=הלוואות!$E$12,IF(DAY(מרכז!A512)=הלוואות!$F$12,הלוואות!$G$12,0),0),0)+IF(A512&gt;=הלוואות!$D$13,IF(מרכז!A512&lt;=הלוואות!$E$13,IF(DAY(מרכז!A512)=הלוואות!$F$13,הלוואות!$G$13,0),0),0)+IF(A512&gt;=הלוואות!$D$14,IF(מרכז!A512&lt;=הלוואות!$E$14,IF(DAY(מרכז!A512)=הלוואות!$F$14,הלוואות!$G$14,0),0),0)+IF(A512&gt;=הלוואות!$D$15,IF(מרכז!A512&lt;=הלוואות!$E$15,IF(DAY(מרכז!A512)=הלוואות!$F$15,הלוואות!$G$15,0),0),0)+IF(A512&gt;=הלוואות!$D$16,IF(מרכז!A512&lt;=הלוואות!$E$16,IF(DAY(מרכז!A512)=הלוואות!$F$16,הלוואות!$G$16,0),0),0)+IF(A512&gt;=הלוואות!$D$17,IF(מרכז!A512&lt;=הלוואות!$E$17,IF(DAY(מרכז!A512)=הלוואות!$F$17,הלוואות!$G$17,0),0),0)+IF(A512&gt;=הלוואות!$D$18,IF(מרכז!A512&lt;=הלוואות!$E$18,IF(DAY(מרכז!A512)=הלוואות!$F$18,הלוואות!$G$18,0),0),0)+IF(A512&gt;=הלוואות!$D$19,IF(מרכז!A512&lt;=הלוואות!$E$19,IF(DAY(מרכז!A512)=הלוואות!$F$19,הלוואות!$G$19,0),0),0)+IF(A512&gt;=הלוואות!$D$20,IF(מרכז!A512&lt;=הלוואות!$E$20,IF(DAY(מרכז!A512)=הלוואות!$F$20,הלוואות!$G$20,0),0),0)+IF(A512&gt;=הלוואות!$D$21,IF(מרכז!A512&lt;=הלוואות!$E$21,IF(DAY(מרכז!A512)=הלוואות!$F$21,הלוואות!$G$21,0),0),0)+IF(A512&gt;=הלוואות!$D$22,IF(מרכז!A512&lt;=הלוואות!$E$22,IF(DAY(מרכז!A512)=הלוואות!$F$22,הלוואות!$G$22,0),0),0)+IF(A512&gt;=הלוואות!$D$23,IF(מרכז!A512&lt;=הלוואות!$E$23,IF(DAY(מרכז!A512)=הלוואות!$F$23,הלוואות!$G$23,0),0),0)+IF(A512&gt;=הלוואות!$D$24,IF(מרכז!A512&lt;=הלוואות!$E$24,IF(DAY(מרכז!A512)=הלוואות!$F$24,הלוואות!$G$24,0),0),0)+IF(A512&gt;=הלוואות!$D$25,IF(מרכז!A512&lt;=הלוואות!$E$25,IF(DAY(מרכז!A512)=הלוואות!$F$25,הלוואות!$G$25,0),0),0)+IF(A512&gt;=הלוואות!$D$26,IF(מרכז!A512&lt;=הלוואות!$E$26,IF(DAY(מרכז!A512)=הלוואות!$F$26,הלוואות!$G$26,0),0),0)+IF(A512&gt;=הלוואות!$D$27,IF(מרכז!A512&lt;=הלוואות!$E$27,IF(DAY(מרכז!A512)=הלוואות!$F$27,הלוואות!$G$27,0),0),0)+IF(A512&gt;=הלוואות!$D$28,IF(מרכז!A512&lt;=הלוואות!$E$28,IF(DAY(מרכז!A512)=הלוואות!$F$28,הלוואות!$G$28,0),0),0)+IF(A512&gt;=הלוואות!$D$29,IF(מרכז!A512&lt;=הלוואות!$E$29,IF(DAY(מרכז!A512)=הלוואות!$F$29,הלוואות!$G$29,0),0),0)+IF(A512&gt;=הלוואות!$D$30,IF(מרכז!A512&lt;=הלוואות!$E$30,IF(DAY(מרכז!A512)=הלוואות!$F$30,הלוואות!$G$30,0),0),0)+IF(A512&gt;=הלוואות!$D$31,IF(מרכז!A512&lt;=הלוואות!$E$31,IF(DAY(מרכז!A512)=הלוואות!$F$31,הלוואות!$G$31,0),0),0)+IF(A512&gt;=הלוואות!$D$32,IF(מרכז!A512&lt;=הלוואות!$E$32,IF(DAY(מרכז!A512)=הלוואות!$F$32,הלוואות!$G$32,0),0),0)+IF(A512&gt;=הלוואות!$D$33,IF(מרכז!A512&lt;=הלוואות!$E$33,IF(DAY(מרכז!A512)=הלוואות!$F$33,הלוואות!$G$33,0),0),0)+IF(A512&gt;=הלוואות!$D$34,IF(מרכז!A512&lt;=הלוואות!$E$34,IF(DAY(מרכז!A512)=הלוואות!$F$34,הלוואות!$G$34,0),0),0)</f>
        <v>0</v>
      </c>
      <c r="E512" s="93">
        <f>SUMIF(הלוואות!$D$46:$D$65,מרכז!A512,הלוואות!$E$46:$E$65)</f>
        <v>0</v>
      </c>
      <c r="F512" s="93">
        <f>SUMIF(נכנסים!$A$5:$A$5890,מרכז!A512,נכנסים!$B$5:$B$5890)</f>
        <v>0</v>
      </c>
      <c r="G512" s="94"/>
      <c r="H512" s="94"/>
      <c r="I512" s="94"/>
      <c r="J512" s="99">
        <f t="shared" ref="J512:J575" si="8">J511-B512-C512-D512-E512+F512</f>
        <v>50000</v>
      </c>
    </row>
    <row r="513" spans="1:10">
      <c r="A513" s="153">
        <v>46166</v>
      </c>
      <c r="B513" s="93">
        <f>SUMIF(יוצאים!$A$5:$A$5835,מרכז!A513,יוצאים!$D$5:$D$5835)</f>
        <v>0</v>
      </c>
      <c r="C513" s="93">
        <f>HLOOKUP(DAY($A513),'טב.הו"ק'!$G$4:$AK$162,'טב.הו"ק'!$A$162+2,FALSE)</f>
        <v>0</v>
      </c>
      <c r="D513" s="93">
        <f>IF(A513&gt;=הלוואות!$D$5,IF(מרכז!A513&lt;=הלוואות!$E$5,IF(DAY(מרכז!A513)=הלוואות!$F$5,הלוואות!$G$5,0),0),0)+IF(A513&gt;=הלוואות!$D$6,IF(מרכז!A513&lt;=הלוואות!$E$6,IF(DAY(מרכז!A513)=הלוואות!$F$6,הלוואות!$G$6,0),0),0)+IF(A513&gt;=הלוואות!$D$7,IF(מרכז!A513&lt;=הלוואות!$E$7,IF(DAY(מרכז!A513)=הלוואות!$F$7,הלוואות!$G$7,0),0),0)+IF(A513&gt;=הלוואות!$D$8,IF(מרכז!A513&lt;=הלוואות!$E$8,IF(DAY(מרכז!A513)=הלוואות!$F$8,הלוואות!$G$8,0),0),0)+IF(A513&gt;=הלוואות!$D$9,IF(מרכז!A513&lt;=הלוואות!$E$9,IF(DAY(מרכז!A513)=הלוואות!$F$9,הלוואות!$G$9,0),0),0)+IF(A513&gt;=הלוואות!$D$10,IF(מרכז!A513&lt;=הלוואות!$E$10,IF(DAY(מרכז!A513)=הלוואות!$F$10,הלוואות!$G$10,0),0),0)+IF(A513&gt;=הלוואות!$D$11,IF(מרכז!A513&lt;=הלוואות!$E$11,IF(DAY(מרכז!A513)=הלוואות!$F$11,הלוואות!$G$11,0),0),0)+IF(A513&gt;=הלוואות!$D$12,IF(מרכז!A513&lt;=הלוואות!$E$12,IF(DAY(מרכז!A513)=הלוואות!$F$12,הלוואות!$G$12,0),0),0)+IF(A513&gt;=הלוואות!$D$13,IF(מרכז!A513&lt;=הלוואות!$E$13,IF(DAY(מרכז!A513)=הלוואות!$F$13,הלוואות!$G$13,0),0),0)+IF(A513&gt;=הלוואות!$D$14,IF(מרכז!A513&lt;=הלוואות!$E$14,IF(DAY(מרכז!A513)=הלוואות!$F$14,הלוואות!$G$14,0),0),0)+IF(A513&gt;=הלוואות!$D$15,IF(מרכז!A513&lt;=הלוואות!$E$15,IF(DAY(מרכז!A513)=הלוואות!$F$15,הלוואות!$G$15,0),0),0)+IF(A513&gt;=הלוואות!$D$16,IF(מרכז!A513&lt;=הלוואות!$E$16,IF(DAY(מרכז!A513)=הלוואות!$F$16,הלוואות!$G$16,0),0),0)+IF(A513&gt;=הלוואות!$D$17,IF(מרכז!A513&lt;=הלוואות!$E$17,IF(DAY(מרכז!A513)=הלוואות!$F$17,הלוואות!$G$17,0),0),0)+IF(A513&gt;=הלוואות!$D$18,IF(מרכז!A513&lt;=הלוואות!$E$18,IF(DAY(מרכז!A513)=הלוואות!$F$18,הלוואות!$G$18,0),0),0)+IF(A513&gt;=הלוואות!$D$19,IF(מרכז!A513&lt;=הלוואות!$E$19,IF(DAY(מרכז!A513)=הלוואות!$F$19,הלוואות!$G$19,0),0),0)+IF(A513&gt;=הלוואות!$D$20,IF(מרכז!A513&lt;=הלוואות!$E$20,IF(DAY(מרכז!A513)=הלוואות!$F$20,הלוואות!$G$20,0),0),0)+IF(A513&gt;=הלוואות!$D$21,IF(מרכז!A513&lt;=הלוואות!$E$21,IF(DAY(מרכז!A513)=הלוואות!$F$21,הלוואות!$G$21,0),0),0)+IF(A513&gt;=הלוואות!$D$22,IF(מרכז!A513&lt;=הלוואות!$E$22,IF(DAY(מרכז!A513)=הלוואות!$F$22,הלוואות!$G$22,0),0),0)+IF(A513&gt;=הלוואות!$D$23,IF(מרכז!A513&lt;=הלוואות!$E$23,IF(DAY(מרכז!A513)=הלוואות!$F$23,הלוואות!$G$23,0),0),0)+IF(A513&gt;=הלוואות!$D$24,IF(מרכז!A513&lt;=הלוואות!$E$24,IF(DAY(מרכז!A513)=הלוואות!$F$24,הלוואות!$G$24,0),0),0)+IF(A513&gt;=הלוואות!$D$25,IF(מרכז!A513&lt;=הלוואות!$E$25,IF(DAY(מרכז!A513)=הלוואות!$F$25,הלוואות!$G$25,0),0),0)+IF(A513&gt;=הלוואות!$D$26,IF(מרכז!A513&lt;=הלוואות!$E$26,IF(DAY(מרכז!A513)=הלוואות!$F$26,הלוואות!$G$26,0),0),0)+IF(A513&gt;=הלוואות!$D$27,IF(מרכז!A513&lt;=הלוואות!$E$27,IF(DAY(מרכז!A513)=הלוואות!$F$27,הלוואות!$G$27,0),0),0)+IF(A513&gt;=הלוואות!$D$28,IF(מרכז!A513&lt;=הלוואות!$E$28,IF(DAY(מרכז!A513)=הלוואות!$F$28,הלוואות!$G$28,0),0),0)+IF(A513&gt;=הלוואות!$D$29,IF(מרכז!A513&lt;=הלוואות!$E$29,IF(DAY(מרכז!A513)=הלוואות!$F$29,הלוואות!$G$29,0),0),0)+IF(A513&gt;=הלוואות!$D$30,IF(מרכז!A513&lt;=הלוואות!$E$30,IF(DAY(מרכז!A513)=הלוואות!$F$30,הלוואות!$G$30,0),0),0)+IF(A513&gt;=הלוואות!$D$31,IF(מרכז!A513&lt;=הלוואות!$E$31,IF(DAY(מרכז!A513)=הלוואות!$F$31,הלוואות!$G$31,0),0),0)+IF(A513&gt;=הלוואות!$D$32,IF(מרכז!A513&lt;=הלוואות!$E$32,IF(DAY(מרכז!A513)=הלוואות!$F$32,הלוואות!$G$32,0),0),0)+IF(A513&gt;=הלוואות!$D$33,IF(מרכז!A513&lt;=הלוואות!$E$33,IF(DAY(מרכז!A513)=הלוואות!$F$33,הלוואות!$G$33,0),0),0)+IF(A513&gt;=הלוואות!$D$34,IF(מרכז!A513&lt;=הלוואות!$E$34,IF(DAY(מרכז!A513)=הלוואות!$F$34,הלוואות!$G$34,0),0),0)</f>
        <v>0</v>
      </c>
      <c r="E513" s="93">
        <f>SUMIF(הלוואות!$D$46:$D$65,מרכז!A513,הלוואות!$E$46:$E$65)</f>
        <v>0</v>
      </c>
      <c r="F513" s="93">
        <f>SUMIF(נכנסים!$A$5:$A$5890,מרכז!A513,נכנסים!$B$5:$B$5890)</f>
        <v>0</v>
      </c>
      <c r="G513" s="94"/>
      <c r="H513" s="94"/>
      <c r="I513" s="94"/>
      <c r="J513" s="99">
        <f t="shared" si="8"/>
        <v>50000</v>
      </c>
    </row>
    <row r="514" spans="1:10">
      <c r="A514" s="153">
        <v>46167</v>
      </c>
      <c r="B514" s="93">
        <f>SUMIF(יוצאים!$A$5:$A$5835,מרכז!A514,יוצאים!$D$5:$D$5835)</f>
        <v>0</v>
      </c>
      <c r="C514" s="93">
        <f>HLOOKUP(DAY($A514),'טב.הו"ק'!$G$4:$AK$162,'טב.הו"ק'!$A$162+2,FALSE)</f>
        <v>0</v>
      </c>
      <c r="D514" s="93">
        <f>IF(A514&gt;=הלוואות!$D$5,IF(מרכז!A514&lt;=הלוואות!$E$5,IF(DAY(מרכז!A514)=הלוואות!$F$5,הלוואות!$G$5,0),0),0)+IF(A514&gt;=הלוואות!$D$6,IF(מרכז!A514&lt;=הלוואות!$E$6,IF(DAY(מרכז!A514)=הלוואות!$F$6,הלוואות!$G$6,0),0),0)+IF(A514&gt;=הלוואות!$D$7,IF(מרכז!A514&lt;=הלוואות!$E$7,IF(DAY(מרכז!A514)=הלוואות!$F$7,הלוואות!$G$7,0),0),0)+IF(A514&gt;=הלוואות!$D$8,IF(מרכז!A514&lt;=הלוואות!$E$8,IF(DAY(מרכז!A514)=הלוואות!$F$8,הלוואות!$G$8,0),0),0)+IF(A514&gt;=הלוואות!$D$9,IF(מרכז!A514&lt;=הלוואות!$E$9,IF(DAY(מרכז!A514)=הלוואות!$F$9,הלוואות!$G$9,0),0),0)+IF(A514&gt;=הלוואות!$D$10,IF(מרכז!A514&lt;=הלוואות!$E$10,IF(DAY(מרכז!A514)=הלוואות!$F$10,הלוואות!$G$10,0),0),0)+IF(A514&gt;=הלוואות!$D$11,IF(מרכז!A514&lt;=הלוואות!$E$11,IF(DAY(מרכז!A514)=הלוואות!$F$11,הלוואות!$G$11,0),0),0)+IF(A514&gt;=הלוואות!$D$12,IF(מרכז!A514&lt;=הלוואות!$E$12,IF(DAY(מרכז!A514)=הלוואות!$F$12,הלוואות!$G$12,0),0),0)+IF(A514&gt;=הלוואות!$D$13,IF(מרכז!A514&lt;=הלוואות!$E$13,IF(DAY(מרכז!A514)=הלוואות!$F$13,הלוואות!$G$13,0),0),0)+IF(A514&gt;=הלוואות!$D$14,IF(מרכז!A514&lt;=הלוואות!$E$14,IF(DAY(מרכז!A514)=הלוואות!$F$14,הלוואות!$G$14,0),0),0)+IF(A514&gt;=הלוואות!$D$15,IF(מרכז!A514&lt;=הלוואות!$E$15,IF(DAY(מרכז!A514)=הלוואות!$F$15,הלוואות!$G$15,0),0),0)+IF(A514&gt;=הלוואות!$D$16,IF(מרכז!A514&lt;=הלוואות!$E$16,IF(DAY(מרכז!A514)=הלוואות!$F$16,הלוואות!$G$16,0),0),0)+IF(A514&gt;=הלוואות!$D$17,IF(מרכז!A514&lt;=הלוואות!$E$17,IF(DAY(מרכז!A514)=הלוואות!$F$17,הלוואות!$G$17,0),0),0)+IF(A514&gt;=הלוואות!$D$18,IF(מרכז!A514&lt;=הלוואות!$E$18,IF(DAY(מרכז!A514)=הלוואות!$F$18,הלוואות!$G$18,0),0),0)+IF(A514&gt;=הלוואות!$D$19,IF(מרכז!A514&lt;=הלוואות!$E$19,IF(DAY(מרכז!A514)=הלוואות!$F$19,הלוואות!$G$19,0),0),0)+IF(A514&gt;=הלוואות!$D$20,IF(מרכז!A514&lt;=הלוואות!$E$20,IF(DAY(מרכז!A514)=הלוואות!$F$20,הלוואות!$G$20,0),0),0)+IF(A514&gt;=הלוואות!$D$21,IF(מרכז!A514&lt;=הלוואות!$E$21,IF(DAY(מרכז!A514)=הלוואות!$F$21,הלוואות!$G$21,0),0),0)+IF(A514&gt;=הלוואות!$D$22,IF(מרכז!A514&lt;=הלוואות!$E$22,IF(DAY(מרכז!A514)=הלוואות!$F$22,הלוואות!$G$22,0),0),0)+IF(A514&gt;=הלוואות!$D$23,IF(מרכז!A514&lt;=הלוואות!$E$23,IF(DAY(מרכז!A514)=הלוואות!$F$23,הלוואות!$G$23,0),0),0)+IF(A514&gt;=הלוואות!$D$24,IF(מרכז!A514&lt;=הלוואות!$E$24,IF(DAY(מרכז!A514)=הלוואות!$F$24,הלוואות!$G$24,0),0),0)+IF(A514&gt;=הלוואות!$D$25,IF(מרכז!A514&lt;=הלוואות!$E$25,IF(DAY(מרכז!A514)=הלוואות!$F$25,הלוואות!$G$25,0),0),0)+IF(A514&gt;=הלוואות!$D$26,IF(מרכז!A514&lt;=הלוואות!$E$26,IF(DAY(מרכז!A514)=הלוואות!$F$26,הלוואות!$G$26,0),0),0)+IF(A514&gt;=הלוואות!$D$27,IF(מרכז!A514&lt;=הלוואות!$E$27,IF(DAY(מרכז!A514)=הלוואות!$F$27,הלוואות!$G$27,0),0),0)+IF(A514&gt;=הלוואות!$D$28,IF(מרכז!A514&lt;=הלוואות!$E$28,IF(DAY(מרכז!A514)=הלוואות!$F$28,הלוואות!$G$28,0),0),0)+IF(A514&gt;=הלוואות!$D$29,IF(מרכז!A514&lt;=הלוואות!$E$29,IF(DAY(מרכז!A514)=הלוואות!$F$29,הלוואות!$G$29,0),0),0)+IF(A514&gt;=הלוואות!$D$30,IF(מרכז!A514&lt;=הלוואות!$E$30,IF(DAY(מרכז!A514)=הלוואות!$F$30,הלוואות!$G$30,0),0),0)+IF(A514&gt;=הלוואות!$D$31,IF(מרכז!A514&lt;=הלוואות!$E$31,IF(DAY(מרכז!A514)=הלוואות!$F$31,הלוואות!$G$31,0),0),0)+IF(A514&gt;=הלוואות!$D$32,IF(מרכז!A514&lt;=הלוואות!$E$32,IF(DAY(מרכז!A514)=הלוואות!$F$32,הלוואות!$G$32,0),0),0)+IF(A514&gt;=הלוואות!$D$33,IF(מרכז!A514&lt;=הלוואות!$E$33,IF(DAY(מרכז!A514)=הלוואות!$F$33,הלוואות!$G$33,0),0),0)+IF(A514&gt;=הלוואות!$D$34,IF(מרכז!A514&lt;=הלוואות!$E$34,IF(DAY(מרכז!A514)=הלוואות!$F$34,הלוואות!$G$34,0),0),0)</f>
        <v>0</v>
      </c>
      <c r="E514" s="93">
        <f>SUMIF(הלוואות!$D$46:$D$65,מרכז!A514,הלוואות!$E$46:$E$65)</f>
        <v>0</v>
      </c>
      <c r="F514" s="93">
        <f>SUMIF(נכנסים!$A$5:$A$5890,מרכז!A514,נכנסים!$B$5:$B$5890)</f>
        <v>0</v>
      </c>
      <c r="G514" s="94"/>
      <c r="H514" s="94"/>
      <c r="I514" s="94"/>
      <c r="J514" s="99">
        <f t="shared" si="8"/>
        <v>50000</v>
      </c>
    </row>
    <row r="515" spans="1:10">
      <c r="A515" s="153">
        <v>46168</v>
      </c>
      <c r="B515" s="93">
        <f>SUMIF(יוצאים!$A$5:$A$5835,מרכז!A515,יוצאים!$D$5:$D$5835)</f>
        <v>0</v>
      </c>
      <c r="C515" s="93">
        <f>HLOOKUP(DAY($A515),'טב.הו"ק'!$G$4:$AK$162,'טב.הו"ק'!$A$162+2,FALSE)</f>
        <v>0</v>
      </c>
      <c r="D515" s="93">
        <f>IF(A515&gt;=הלוואות!$D$5,IF(מרכז!A515&lt;=הלוואות!$E$5,IF(DAY(מרכז!A515)=הלוואות!$F$5,הלוואות!$G$5,0),0),0)+IF(A515&gt;=הלוואות!$D$6,IF(מרכז!A515&lt;=הלוואות!$E$6,IF(DAY(מרכז!A515)=הלוואות!$F$6,הלוואות!$G$6,0),0),0)+IF(A515&gt;=הלוואות!$D$7,IF(מרכז!A515&lt;=הלוואות!$E$7,IF(DAY(מרכז!A515)=הלוואות!$F$7,הלוואות!$G$7,0),0),0)+IF(A515&gt;=הלוואות!$D$8,IF(מרכז!A515&lt;=הלוואות!$E$8,IF(DAY(מרכז!A515)=הלוואות!$F$8,הלוואות!$G$8,0),0),0)+IF(A515&gt;=הלוואות!$D$9,IF(מרכז!A515&lt;=הלוואות!$E$9,IF(DAY(מרכז!A515)=הלוואות!$F$9,הלוואות!$G$9,0),0),0)+IF(A515&gt;=הלוואות!$D$10,IF(מרכז!A515&lt;=הלוואות!$E$10,IF(DAY(מרכז!A515)=הלוואות!$F$10,הלוואות!$G$10,0),0),0)+IF(A515&gt;=הלוואות!$D$11,IF(מרכז!A515&lt;=הלוואות!$E$11,IF(DAY(מרכז!A515)=הלוואות!$F$11,הלוואות!$G$11,0),0),0)+IF(A515&gt;=הלוואות!$D$12,IF(מרכז!A515&lt;=הלוואות!$E$12,IF(DAY(מרכז!A515)=הלוואות!$F$12,הלוואות!$G$12,0),0),0)+IF(A515&gt;=הלוואות!$D$13,IF(מרכז!A515&lt;=הלוואות!$E$13,IF(DAY(מרכז!A515)=הלוואות!$F$13,הלוואות!$G$13,0),0),0)+IF(A515&gt;=הלוואות!$D$14,IF(מרכז!A515&lt;=הלוואות!$E$14,IF(DAY(מרכז!A515)=הלוואות!$F$14,הלוואות!$G$14,0),0),0)+IF(A515&gt;=הלוואות!$D$15,IF(מרכז!A515&lt;=הלוואות!$E$15,IF(DAY(מרכז!A515)=הלוואות!$F$15,הלוואות!$G$15,0),0),0)+IF(A515&gt;=הלוואות!$D$16,IF(מרכז!A515&lt;=הלוואות!$E$16,IF(DAY(מרכז!A515)=הלוואות!$F$16,הלוואות!$G$16,0),0),0)+IF(A515&gt;=הלוואות!$D$17,IF(מרכז!A515&lt;=הלוואות!$E$17,IF(DAY(מרכז!A515)=הלוואות!$F$17,הלוואות!$G$17,0),0),0)+IF(A515&gt;=הלוואות!$D$18,IF(מרכז!A515&lt;=הלוואות!$E$18,IF(DAY(מרכז!A515)=הלוואות!$F$18,הלוואות!$G$18,0),0),0)+IF(A515&gt;=הלוואות!$D$19,IF(מרכז!A515&lt;=הלוואות!$E$19,IF(DAY(מרכז!A515)=הלוואות!$F$19,הלוואות!$G$19,0),0),0)+IF(A515&gt;=הלוואות!$D$20,IF(מרכז!A515&lt;=הלוואות!$E$20,IF(DAY(מרכז!A515)=הלוואות!$F$20,הלוואות!$G$20,0),0),0)+IF(A515&gt;=הלוואות!$D$21,IF(מרכז!A515&lt;=הלוואות!$E$21,IF(DAY(מרכז!A515)=הלוואות!$F$21,הלוואות!$G$21,0),0),0)+IF(A515&gt;=הלוואות!$D$22,IF(מרכז!A515&lt;=הלוואות!$E$22,IF(DAY(מרכז!A515)=הלוואות!$F$22,הלוואות!$G$22,0),0),0)+IF(A515&gt;=הלוואות!$D$23,IF(מרכז!A515&lt;=הלוואות!$E$23,IF(DAY(מרכז!A515)=הלוואות!$F$23,הלוואות!$G$23,0),0),0)+IF(A515&gt;=הלוואות!$D$24,IF(מרכז!A515&lt;=הלוואות!$E$24,IF(DAY(מרכז!A515)=הלוואות!$F$24,הלוואות!$G$24,0),0),0)+IF(A515&gt;=הלוואות!$D$25,IF(מרכז!A515&lt;=הלוואות!$E$25,IF(DAY(מרכז!A515)=הלוואות!$F$25,הלוואות!$G$25,0),0),0)+IF(A515&gt;=הלוואות!$D$26,IF(מרכז!A515&lt;=הלוואות!$E$26,IF(DAY(מרכז!A515)=הלוואות!$F$26,הלוואות!$G$26,0),0),0)+IF(A515&gt;=הלוואות!$D$27,IF(מרכז!A515&lt;=הלוואות!$E$27,IF(DAY(מרכז!A515)=הלוואות!$F$27,הלוואות!$G$27,0),0),0)+IF(A515&gt;=הלוואות!$D$28,IF(מרכז!A515&lt;=הלוואות!$E$28,IF(DAY(מרכז!A515)=הלוואות!$F$28,הלוואות!$G$28,0),0),0)+IF(A515&gt;=הלוואות!$D$29,IF(מרכז!A515&lt;=הלוואות!$E$29,IF(DAY(מרכז!A515)=הלוואות!$F$29,הלוואות!$G$29,0),0),0)+IF(A515&gt;=הלוואות!$D$30,IF(מרכז!A515&lt;=הלוואות!$E$30,IF(DAY(מרכז!A515)=הלוואות!$F$30,הלוואות!$G$30,0),0),0)+IF(A515&gt;=הלוואות!$D$31,IF(מרכז!A515&lt;=הלוואות!$E$31,IF(DAY(מרכז!A515)=הלוואות!$F$31,הלוואות!$G$31,0),0),0)+IF(A515&gt;=הלוואות!$D$32,IF(מרכז!A515&lt;=הלוואות!$E$32,IF(DAY(מרכז!A515)=הלוואות!$F$32,הלוואות!$G$32,0),0),0)+IF(A515&gt;=הלוואות!$D$33,IF(מרכז!A515&lt;=הלוואות!$E$33,IF(DAY(מרכז!A515)=הלוואות!$F$33,הלוואות!$G$33,0),0),0)+IF(A515&gt;=הלוואות!$D$34,IF(מרכז!A515&lt;=הלוואות!$E$34,IF(DAY(מרכז!A515)=הלוואות!$F$34,הלוואות!$G$34,0),0),0)</f>
        <v>0</v>
      </c>
      <c r="E515" s="93">
        <f>SUMIF(הלוואות!$D$46:$D$65,מרכז!A515,הלוואות!$E$46:$E$65)</f>
        <v>0</v>
      </c>
      <c r="F515" s="93">
        <f>SUMIF(נכנסים!$A$5:$A$5890,מרכז!A515,נכנסים!$B$5:$B$5890)</f>
        <v>0</v>
      </c>
      <c r="G515" s="94"/>
      <c r="H515" s="94"/>
      <c r="I515" s="94"/>
      <c r="J515" s="99">
        <f t="shared" si="8"/>
        <v>50000</v>
      </c>
    </row>
    <row r="516" spans="1:10">
      <c r="A516" s="153">
        <v>46169</v>
      </c>
      <c r="B516" s="93">
        <f>SUMIF(יוצאים!$A$5:$A$5835,מרכז!A516,יוצאים!$D$5:$D$5835)</f>
        <v>0</v>
      </c>
      <c r="C516" s="93">
        <f>HLOOKUP(DAY($A516),'טב.הו"ק'!$G$4:$AK$162,'טב.הו"ק'!$A$162+2,FALSE)</f>
        <v>0</v>
      </c>
      <c r="D516" s="93">
        <f>IF(A516&gt;=הלוואות!$D$5,IF(מרכז!A516&lt;=הלוואות!$E$5,IF(DAY(מרכז!A516)=הלוואות!$F$5,הלוואות!$G$5,0),0),0)+IF(A516&gt;=הלוואות!$D$6,IF(מרכז!A516&lt;=הלוואות!$E$6,IF(DAY(מרכז!A516)=הלוואות!$F$6,הלוואות!$G$6,0),0),0)+IF(A516&gt;=הלוואות!$D$7,IF(מרכז!A516&lt;=הלוואות!$E$7,IF(DAY(מרכז!A516)=הלוואות!$F$7,הלוואות!$G$7,0),0),0)+IF(A516&gt;=הלוואות!$D$8,IF(מרכז!A516&lt;=הלוואות!$E$8,IF(DAY(מרכז!A516)=הלוואות!$F$8,הלוואות!$G$8,0),0),0)+IF(A516&gt;=הלוואות!$D$9,IF(מרכז!A516&lt;=הלוואות!$E$9,IF(DAY(מרכז!A516)=הלוואות!$F$9,הלוואות!$G$9,0),0),0)+IF(A516&gt;=הלוואות!$D$10,IF(מרכז!A516&lt;=הלוואות!$E$10,IF(DAY(מרכז!A516)=הלוואות!$F$10,הלוואות!$G$10,0),0),0)+IF(A516&gt;=הלוואות!$D$11,IF(מרכז!A516&lt;=הלוואות!$E$11,IF(DAY(מרכז!A516)=הלוואות!$F$11,הלוואות!$G$11,0),0),0)+IF(A516&gt;=הלוואות!$D$12,IF(מרכז!A516&lt;=הלוואות!$E$12,IF(DAY(מרכז!A516)=הלוואות!$F$12,הלוואות!$G$12,0),0),0)+IF(A516&gt;=הלוואות!$D$13,IF(מרכז!A516&lt;=הלוואות!$E$13,IF(DAY(מרכז!A516)=הלוואות!$F$13,הלוואות!$G$13,0),0),0)+IF(A516&gt;=הלוואות!$D$14,IF(מרכז!A516&lt;=הלוואות!$E$14,IF(DAY(מרכז!A516)=הלוואות!$F$14,הלוואות!$G$14,0),0),0)+IF(A516&gt;=הלוואות!$D$15,IF(מרכז!A516&lt;=הלוואות!$E$15,IF(DAY(מרכז!A516)=הלוואות!$F$15,הלוואות!$G$15,0),0),0)+IF(A516&gt;=הלוואות!$D$16,IF(מרכז!A516&lt;=הלוואות!$E$16,IF(DAY(מרכז!A516)=הלוואות!$F$16,הלוואות!$G$16,0),0),0)+IF(A516&gt;=הלוואות!$D$17,IF(מרכז!A516&lt;=הלוואות!$E$17,IF(DAY(מרכז!A516)=הלוואות!$F$17,הלוואות!$G$17,0),0),0)+IF(A516&gt;=הלוואות!$D$18,IF(מרכז!A516&lt;=הלוואות!$E$18,IF(DAY(מרכז!A516)=הלוואות!$F$18,הלוואות!$G$18,0),0),0)+IF(A516&gt;=הלוואות!$D$19,IF(מרכז!A516&lt;=הלוואות!$E$19,IF(DAY(מרכז!A516)=הלוואות!$F$19,הלוואות!$G$19,0),0),0)+IF(A516&gt;=הלוואות!$D$20,IF(מרכז!A516&lt;=הלוואות!$E$20,IF(DAY(מרכז!A516)=הלוואות!$F$20,הלוואות!$G$20,0),0),0)+IF(A516&gt;=הלוואות!$D$21,IF(מרכז!A516&lt;=הלוואות!$E$21,IF(DAY(מרכז!A516)=הלוואות!$F$21,הלוואות!$G$21,0),0),0)+IF(A516&gt;=הלוואות!$D$22,IF(מרכז!A516&lt;=הלוואות!$E$22,IF(DAY(מרכז!A516)=הלוואות!$F$22,הלוואות!$G$22,0),0),0)+IF(A516&gt;=הלוואות!$D$23,IF(מרכז!A516&lt;=הלוואות!$E$23,IF(DAY(מרכז!A516)=הלוואות!$F$23,הלוואות!$G$23,0),0),0)+IF(A516&gt;=הלוואות!$D$24,IF(מרכז!A516&lt;=הלוואות!$E$24,IF(DAY(מרכז!A516)=הלוואות!$F$24,הלוואות!$G$24,0),0),0)+IF(A516&gt;=הלוואות!$D$25,IF(מרכז!A516&lt;=הלוואות!$E$25,IF(DAY(מרכז!A516)=הלוואות!$F$25,הלוואות!$G$25,0),0),0)+IF(A516&gt;=הלוואות!$D$26,IF(מרכז!A516&lt;=הלוואות!$E$26,IF(DAY(מרכז!A516)=הלוואות!$F$26,הלוואות!$G$26,0),0),0)+IF(A516&gt;=הלוואות!$D$27,IF(מרכז!A516&lt;=הלוואות!$E$27,IF(DAY(מרכז!A516)=הלוואות!$F$27,הלוואות!$G$27,0),0),0)+IF(A516&gt;=הלוואות!$D$28,IF(מרכז!A516&lt;=הלוואות!$E$28,IF(DAY(מרכז!A516)=הלוואות!$F$28,הלוואות!$G$28,0),0),0)+IF(A516&gt;=הלוואות!$D$29,IF(מרכז!A516&lt;=הלוואות!$E$29,IF(DAY(מרכז!A516)=הלוואות!$F$29,הלוואות!$G$29,0),0),0)+IF(A516&gt;=הלוואות!$D$30,IF(מרכז!A516&lt;=הלוואות!$E$30,IF(DAY(מרכז!A516)=הלוואות!$F$30,הלוואות!$G$30,0),0),0)+IF(A516&gt;=הלוואות!$D$31,IF(מרכז!A516&lt;=הלוואות!$E$31,IF(DAY(מרכז!A516)=הלוואות!$F$31,הלוואות!$G$31,0),0),0)+IF(A516&gt;=הלוואות!$D$32,IF(מרכז!A516&lt;=הלוואות!$E$32,IF(DAY(מרכז!A516)=הלוואות!$F$32,הלוואות!$G$32,0),0),0)+IF(A516&gt;=הלוואות!$D$33,IF(מרכז!A516&lt;=הלוואות!$E$33,IF(DAY(מרכז!A516)=הלוואות!$F$33,הלוואות!$G$33,0),0),0)+IF(A516&gt;=הלוואות!$D$34,IF(מרכז!A516&lt;=הלוואות!$E$34,IF(DAY(מרכז!A516)=הלוואות!$F$34,הלוואות!$G$34,0),0),0)</f>
        <v>0</v>
      </c>
      <c r="E516" s="93">
        <f>SUMIF(הלוואות!$D$46:$D$65,מרכז!A516,הלוואות!$E$46:$E$65)</f>
        <v>0</v>
      </c>
      <c r="F516" s="93">
        <f>SUMIF(נכנסים!$A$5:$A$5890,מרכז!A516,נכנסים!$B$5:$B$5890)</f>
        <v>0</v>
      </c>
      <c r="G516" s="94"/>
      <c r="H516" s="94"/>
      <c r="I516" s="94"/>
      <c r="J516" s="99">
        <f t="shared" si="8"/>
        <v>50000</v>
      </c>
    </row>
    <row r="517" spans="1:10">
      <c r="A517" s="153">
        <v>46170</v>
      </c>
      <c r="B517" s="93">
        <f>SUMIF(יוצאים!$A$5:$A$5835,מרכז!A517,יוצאים!$D$5:$D$5835)</f>
        <v>0</v>
      </c>
      <c r="C517" s="93">
        <f>HLOOKUP(DAY($A517),'טב.הו"ק'!$G$4:$AK$162,'טב.הו"ק'!$A$162+2,FALSE)</f>
        <v>0</v>
      </c>
      <c r="D517" s="93">
        <f>IF(A517&gt;=הלוואות!$D$5,IF(מרכז!A517&lt;=הלוואות!$E$5,IF(DAY(מרכז!A517)=הלוואות!$F$5,הלוואות!$G$5,0),0),0)+IF(A517&gt;=הלוואות!$D$6,IF(מרכז!A517&lt;=הלוואות!$E$6,IF(DAY(מרכז!A517)=הלוואות!$F$6,הלוואות!$G$6,0),0),0)+IF(A517&gt;=הלוואות!$D$7,IF(מרכז!A517&lt;=הלוואות!$E$7,IF(DAY(מרכז!A517)=הלוואות!$F$7,הלוואות!$G$7,0),0),0)+IF(A517&gt;=הלוואות!$D$8,IF(מרכז!A517&lt;=הלוואות!$E$8,IF(DAY(מרכז!A517)=הלוואות!$F$8,הלוואות!$G$8,0),0),0)+IF(A517&gt;=הלוואות!$D$9,IF(מרכז!A517&lt;=הלוואות!$E$9,IF(DAY(מרכז!A517)=הלוואות!$F$9,הלוואות!$G$9,0),0),0)+IF(A517&gt;=הלוואות!$D$10,IF(מרכז!A517&lt;=הלוואות!$E$10,IF(DAY(מרכז!A517)=הלוואות!$F$10,הלוואות!$G$10,0),0),0)+IF(A517&gt;=הלוואות!$D$11,IF(מרכז!A517&lt;=הלוואות!$E$11,IF(DAY(מרכז!A517)=הלוואות!$F$11,הלוואות!$G$11,0),0),0)+IF(A517&gt;=הלוואות!$D$12,IF(מרכז!A517&lt;=הלוואות!$E$12,IF(DAY(מרכז!A517)=הלוואות!$F$12,הלוואות!$G$12,0),0),0)+IF(A517&gt;=הלוואות!$D$13,IF(מרכז!A517&lt;=הלוואות!$E$13,IF(DAY(מרכז!A517)=הלוואות!$F$13,הלוואות!$G$13,0),0),0)+IF(A517&gt;=הלוואות!$D$14,IF(מרכז!A517&lt;=הלוואות!$E$14,IF(DAY(מרכז!A517)=הלוואות!$F$14,הלוואות!$G$14,0),0),0)+IF(A517&gt;=הלוואות!$D$15,IF(מרכז!A517&lt;=הלוואות!$E$15,IF(DAY(מרכז!A517)=הלוואות!$F$15,הלוואות!$G$15,0),0),0)+IF(A517&gt;=הלוואות!$D$16,IF(מרכז!A517&lt;=הלוואות!$E$16,IF(DAY(מרכז!A517)=הלוואות!$F$16,הלוואות!$G$16,0),0),0)+IF(A517&gt;=הלוואות!$D$17,IF(מרכז!A517&lt;=הלוואות!$E$17,IF(DAY(מרכז!A517)=הלוואות!$F$17,הלוואות!$G$17,0),0),0)+IF(A517&gt;=הלוואות!$D$18,IF(מרכז!A517&lt;=הלוואות!$E$18,IF(DAY(מרכז!A517)=הלוואות!$F$18,הלוואות!$G$18,0),0),0)+IF(A517&gt;=הלוואות!$D$19,IF(מרכז!A517&lt;=הלוואות!$E$19,IF(DAY(מרכז!A517)=הלוואות!$F$19,הלוואות!$G$19,0),0),0)+IF(A517&gt;=הלוואות!$D$20,IF(מרכז!A517&lt;=הלוואות!$E$20,IF(DAY(מרכז!A517)=הלוואות!$F$20,הלוואות!$G$20,0),0),0)+IF(A517&gt;=הלוואות!$D$21,IF(מרכז!A517&lt;=הלוואות!$E$21,IF(DAY(מרכז!A517)=הלוואות!$F$21,הלוואות!$G$21,0),0),0)+IF(A517&gt;=הלוואות!$D$22,IF(מרכז!A517&lt;=הלוואות!$E$22,IF(DAY(מרכז!A517)=הלוואות!$F$22,הלוואות!$G$22,0),0),0)+IF(A517&gt;=הלוואות!$D$23,IF(מרכז!A517&lt;=הלוואות!$E$23,IF(DAY(מרכז!A517)=הלוואות!$F$23,הלוואות!$G$23,0),0),0)+IF(A517&gt;=הלוואות!$D$24,IF(מרכז!A517&lt;=הלוואות!$E$24,IF(DAY(מרכז!A517)=הלוואות!$F$24,הלוואות!$G$24,0),0),0)+IF(A517&gt;=הלוואות!$D$25,IF(מרכז!A517&lt;=הלוואות!$E$25,IF(DAY(מרכז!A517)=הלוואות!$F$25,הלוואות!$G$25,0),0),0)+IF(A517&gt;=הלוואות!$D$26,IF(מרכז!A517&lt;=הלוואות!$E$26,IF(DAY(מרכז!A517)=הלוואות!$F$26,הלוואות!$G$26,0),0),0)+IF(A517&gt;=הלוואות!$D$27,IF(מרכז!A517&lt;=הלוואות!$E$27,IF(DAY(מרכז!A517)=הלוואות!$F$27,הלוואות!$G$27,0),0),0)+IF(A517&gt;=הלוואות!$D$28,IF(מרכז!A517&lt;=הלוואות!$E$28,IF(DAY(מרכז!A517)=הלוואות!$F$28,הלוואות!$G$28,0),0),0)+IF(A517&gt;=הלוואות!$D$29,IF(מרכז!A517&lt;=הלוואות!$E$29,IF(DAY(מרכז!A517)=הלוואות!$F$29,הלוואות!$G$29,0),0),0)+IF(A517&gt;=הלוואות!$D$30,IF(מרכז!A517&lt;=הלוואות!$E$30,IF(DAY(מרכז!A517)=הלוואות!$F$30,הלוואות!$G$30,0),0),0)+IF(A517&gt;=הלוואות!$D$31,IF(מרכז!A517&lt;=הלוואות!$E$31,IF(DAY(מרכז!A517)=הלוואות!$F$31,הלוואות!$G$31,0),0),0)+IF(A517&gt;=הלוואות!$D$32,IF(מרכז!A517&lt;=הלוואות!$E$32,IF(DAY(מרכז!A517)=הלוואות!$F$32,הלוואות!$G$32,0),0),0)+IF(A517&gt;=הלוואות!$D$33,IF(מרכז!A517&lt;=הלוואות!$E$33,IF(DAY(מרכז!A517)=הלוואות!$F$33,הלוואות!$G$33,0),0),0)+IF(A517&gt;=הלוואות!$D$34,IF(מרכז!A517&lt;=הלוואות!$E$34,IF(DAY(מרכז!A517)=הלוואות!$F$34,הלוואות!$G$34,0),0),0)</f>
        <v>0</v>
      </c>
      <c r="E517" s="93">
        <f>SUMIF(הלוואות!$D$46:$D$65,מרכז!A517,הלוואות!$E$46:$E$65)</f>
        <v>0</v>
      </c>
      <c r="F517" s="93">
        <f>SUMIF(נכנסים!$A$5:$A$5890,מרכז!A517,נכנסים!$B$5:$B$5890)</f>
        <v>0</v>
      </c>
      <c r="G517" s="94"/>
      <c r="H517" s="94"/>
      <c r="I517" s="94"/>
      <c r="J517" s="99">
        <f t="shared" si="8"/>
        <v>50000</v>
      </c>
    </row>
    <row r="518" spans="1:10">
      <c r="A518" s="153">
        <v>46171</v>
      </c>
      <c r="B518" s="93">
        <f>SUMIF(יוצאים!$A$5:$A$5835,מרכז!A518,יוצאים!$D$5:$D$5835)</f>
        <v>0</v>
      </c>
      <c r="C518" s="93">
        <f>HLOOKUP(DAY($A518),'טב.הו"ק'!$G$4:$AK$162,'טב.הו"ק'!$A$162+2,FALSE)</f>
        <v>0</v>
      </c>
      <c r="D518" s="93">
        <f>IF(A518&gt;=הלוואות!$D$5,IF(מרכז!A518&lt;=הלוואות!$E$5,IF(DAY(מרכז!A518)=הלוואות!$F$5,הלוואות!$G$5,0),0),0)+IF(A518&gt;=הלוואות!$D$6,IF(מרכז!A518&lt;=הלוואות!$E$6,IF(DAY(מרכז!A518)=הלוואות!$F$6,הלוואות!$G$6,0),0),0)+IF(A518&gt;=הלוואות!$D$7,IF(מרכז!A518&lt;=הלוואות!$E$7,IF(DAY(מרכז!A518)=הלוואות!$F$7,הלוואות!$G$7,0),0),0)+IF(A518&gt;=הלוואות!$D$8,IF(מרכז!A518&lt;=הלוואות!$E$8,IF(DAY(מרכז!A518)=הלוואות!$F$8,הלוואות!$G$8,0),0),0)+IF(A518&gt;=הלוואות!$D$9,IF(מרכז!A518&lt;=הלוואות!$E$9,IF(DAY(מרכז!A518)=הלוואות!$F$9,הלוואות!$G$9,0),0),0)+IF(A518&gt;=הלוואות!$D$10,IF(מרכז!A518&lt;=הלוואות!$E$10,IF(DAY(מרכז!A518)=הלוואות!$F$10,הלוואות!$G$10,0),0),0)+IF(A518&gt;=הלוואות!$D$11,IF(מרכז!A518&lt;=הלוואות!$E$11,IF(DAY(מרכז!A518)=הלוואות!$F$11,הלוואות!$G$11,0),0),0)+IF(A518&gt;=הלוואות!$D$12,IF(מרכז!A518&lt;=הלוואות!$E$12,IF(DAY(מרכז!A518)=הלוואות!$F$12,הלוואות!$G$12,0),0),0)+IF(A518&gt;=הלוואות!$D$13,IF(מרכז!A518&lt;=הלוואות!$E$13,IF(DAY(מרכז!A518)=הלוואות!$F$13,הלוואות!$G$13,0),0),0)+IF(A518&gt;=הלוואות!$D$14,IF(מרכז!A518&lt;=הלוואות!$E$14,IF(DAY(מרכז!A518)=הלוואות!$F$14,הלוואות!$G$14,0),0),0)+IF(A518&gt;=הלוואות!$D$15,IF(מרכז!A518&lt;=הלוואות!$E$15,IF(DAY(מרכז!A518)=הלוואות!$F$15,הלוואות!$G$15,0),0),0)+IF(A518&gt;=הלוואות!$D$16,IF(מרכז!A518&lt;=הלוואות!$E$16,IF(DAY(מרכז!A518)=הלוואות!$F$16,הלוואות!$G$16,0),0),0)+IF(A518&gt;=הלוואות!$D$17,IF(מרכז!A518&lt;=הלוואות!$E$17,IF(DAY(מרכז!A518)=הלוואות!$F$17,הלוואות!$G$17,0),0),0)+IF(A518&gt;=הלוואות!$D$18,IF(מרכז!A518&lt;=הלוואות!$E$18,IF(DAY(מרכז!A518)=הלוואות!$F$18,הלוואות!$G$18,0),0),0)+IF(A518&gt;=הלוואות!$D$19,IF(מרכז!A518&lt;=הלוואות!$E$19,IF(DAY(מרכז!A518)=הלוואות!$F$19,הלוואות!$G$19,0),0),0)+IF(A518&gt;=הלוואות!$D$20,IF(מרכז!A518&lt;=הלוואות!$E$20,IF(DAY(מרכז!A518)=הלוואות!$F$20,הלוואות!$G$20,0),0),0)+IF(A518&gt;=הלוואות!$D$21,IF(מרכז!A518&lt;=הלוואות!$E$21,IF(DAY(מרכז!A518)=הלוואות!$F$21,הלוואות!$G$21,0),0),0)+IF(A518&gt;=הלוואות!$D$22,IF(מרכז!A518&lt;=הלוואות!$E$22,IF(DAY(מרכז!A518)=הלוואות!$F$22,הלוואות!$G$22,0),0),0)+IF(A518&gt;=הלוואות!$D$23,IF(מרכז!A518&lt;=הלוואות!$E$23,IF(DAY(מרכז!A518)=הלוואות!$F$23,הלוואות!$G$23,0),0),0)+IF(A518&gt;=הלוואות!$D$24,IF(מרכז!A518&lt;=הלוואות!$E$24,IF(DAY(מרכז!A518)=הלוואות!$F$24,הלוואות!$G$24,0),0),0)+IF(A518&gt;=הלוואות!$D$25,IF(מרכז!A518&lt;=הלוואות!$E$25,IF(DAY(מרכז!A518)=הלוואות!$F$25,הלוואות!$G$25,0),0),0)+IF(A518&gt;=הלוואות!$D$26,IF(מרכז!A518&lt;=הלוואות!$E$26,IF(DAY(מרכז!A518)=הלוואות!$F$26,הלוואות!$G$26,0),0),0)+IF(A518&gt;=הלוואות!$D$27,IF(מרכז!A518&lt;=הלוואות!$E$27,IF(DAY(מרכז!A518)=הלוואות!$F$27,הלוואות!$G$27,0),0),0)+IF(A518&gt;=הלוואות!$D$28,IF(מרכז!A518&lt;=הלוואות!$E$28,IF(DAY(מרכז!A518)=הלוואות!$F$28,הלוואות!$G$28,0),0),0)+IF(A518&gt;=הלוואות!$D$29,IF(מרכז!A518&lt;=הלוואות!$E$29,IF(DAY(מרכז!A518)=הלוואות!$F$29,הלוואות!$G$29,0),0),0)+IF(A518&gt;=הלוואות!$D$30,IF(מרכז!A518&lt;=הלוואות!$E$30,IF(DAY(מרכז!A518)=הלוואות!$F$30,הלוואות!$G$30,0),0),0)+IF(A518&gt;=הלוואות!$D$31,IF(מרכז!A518&lt;=הלוואות!$E$31,IF(DAY(מרכז!A518)=הלוואות!$F$31,הלוואות!$G$31,0),0),0)+IF(A518&gt;=הלוואות!$D$32,IF(מרכז!A518&lt;=הלוואות!$E$32,IF(DAY(מרכז!A518)=הלוואות!$F$32,הלוואות!$G$32,0),0),0)+IF(A518&gt;=הלוואות!$D$33,IF(מרכז!A518&lt;=הלוואות!$E$33,IF(DAY(מרכז!A518)=הלוואות!$F$33,הלוואות!$G$33,0),0),0)+IF(A518&gt;=הלוואות!$D$34,IF(מרכז!A518&lt;=הלוואות!$E$34,IF(DAY(מרכז!A518)=הלוואות!$F$34,הלוואות!$G$34,0),0),0)</f>
        <v>0</v>
      </c>
      <c r="E518" s="93">
        <f>SUMIF(הלוואות!$D$46:$D$65,מרכז!A518,הלוואות!$E$46:$E$65)</f>
        <v>0</v>
      </c>
      <c r="F518" s="93">
        <f>SUMIF(נכנסים!$A$5:$A$5890,מרכז!A518,נכנסים!$B$5:$B$5890)</f>
        <v>0</v>
      </c>
      <c r="G518" s="94"/>
      <c r="H518" s="94"/>
      <c r="I518" s="94"/>
      <c r="J518" s="99">
        <f t="shared" si="8"/>
        <v>50000</v>
      </c>
    </row>
    <row r="519" spans="1:10">
      <c r="A519" s="153">
        <v>46172</v>
      </c>
      <c r="B519" s="93">
        <f>SUMIF(יוצאים!$A$5:$A$5835,מרכז!A519,יוצאים!$D$5:$D$5835)</f>
        <v>0</v>
      </c>
      <c r="C519" s="93">
        <f>HLOOKUP(DAY($A519),'טב.הו"ק'!$G$4:$AK$162,'טב.הו"ק'!$A$162+2,FALSE)</f>
        <v>0</v>
      </c>
      <c r="D519" s="93">
        <f>IF(A519&gt;=הלוואות!$D$5,IF(מרכז!A519&lt;=הלוואות!$E$5,IF(DAY(מרכז!A519)=הלוואות!$F$5,הלוואות!$G$5,0),0),0)+IF(A519&gt;=הלוואות!$D$6,IF(מרכז!A519&lt;=הלוואות!$E$6,IF(DAY(מרכז!A519)=הלוואות!$F$6,הלוואות!$G$6,0),0),0)+IF(A519&gt;=הלוואות!$D$7,IF(מרכז!A519&lt;=הלוואות!$E$7,IF(DAY(מרכז!A519)=הלוואות!$F$7,הלוואות!$G$7,0),0),0)+IF(A519&gt;=הלוואות!$D$8,IF(מרכז!A519&lt;=הלוואות!$E$8,IF(DAY(מרכז!A519)=הלוואות!$F$8,הלוואות!$G$8,0),0),0)+IF(A519&gt;=הלוואות!$D$9,IF(מרכז!A519&lt;=הלוואות!$E$9,IF(DAY(מרכז!A519)=הלוואות!$F$9,הלוואות!$G$9,0),0),0)+IF(A519&gt;=הלוואות!$D$10,IF(מרכז!A519&lt;=הלוואות!$E$10,IF(DAY(מרכז!A519)=הלוואות!$F$10,הלוואות!$G$10,0),0),0)+IF(A519&gt;=הלוואות!$D$11,IF(מרכז!A519&lt;=הלוואות!$E$11,IF(DAY(מרכז!A519)=הלוואות!$F$11,הלוואות!$G$11,0),0),0)+IF(A519&gt;=הלוואות!$D$12,IF(מרכז!A519&lt;=הלוואות!$E$12,IF(DAY(מרכז!A519)=הלוואות!$F$12,הלוואות!$G$12,0),0),0)+IF(A519&gt;=הלוואות!$D$13,IF(מרכז!A519&lt;=הלוואות!$E$13,IF(DAY(מרכז!A519)=הלוואות!$F$13,הלוואות!$G$13,0),0),0)+IF(A519&gt;=הלוואות!$D$14,IF(מרכז!A519&lt;=הלוואות!$E$14,IF(DAY(מרכז!A519)=הלוואות!$F$14,הלוואות!$G$14,0),0),0)+IF(A519&gt;=הלוואות!$D$15,IF(מרכז!A519&lt;=הלוואות!$E$15,IF(DAY(מרכז!A519)=הלוואות!$F$15,הלוואות!$G$15,0),0),0)+IF(A519&gt;=הלוואות!$D$16,IF(מרכז!A519&lt;=הלוואות!$E$16,IF(DAY(מרכז!A519)=הלוואות!$F$16,הלוואות!$G$16,0),0),0)+IF(A519&gt;=הלוואות!$D$17,IF(מרכז!A519&lt;=הלוואות!$E$17,IF(DAY(מרכז!A519)=הלוואות!$F$17,הלוואות!$G$17,0),0),0)+IF(A519&gt;=הלוואות!$D$18,IF(מרכז!A519&lt;=הלוואות!$E$18,IF(DAY(מרכז!A519)=הלוואות!$F$18,הלוואות!$G$18,0),0),0)+IF(A519&gt;=הלוואות!$D$19,IF(מרכז!A519&lt;=הלוואות!$E$19,IF(DAY(מרכז!A519)=הלוואות!$F$19,הלוואות!$G$19,0),0),0)+IF(A519&gt;=הלוואות!$D$20,IF(מרכז!A519&lt;=הלוואות!$E$20,IF(DAY(מרכז!A519)=הלוואות!$F$20,הלוואות!$G$20,0),0),0)+IF(A519&gt;=הלוואות!$D$21,IF(מרכז!A519&lt;=הלוואות!$E$21,IF(DAY(מרכז!A519)=הלוואות!$F$21,הלוואות!$G$21,0),0),0)+IF(A519&gt;=הלוואות!$D$22,IF(מרכז!A519&lt;=הלוואות!$E$22,IF(DAY(מרכז!A519)=הלוואות!$F$22,הלוואות!$G$22,0),0),0)+IF(A519&gt;=הלוואות!$D$23,IF(מרכז!A519&lt;=הלוואות!$E$23,IF(DAY(מרכז!A519)=הלוואות!$F$23,הלוואות!$G$23,0),0),0)+IF(A519&gt;=הלוואות!$D$24,IF(מרכז!A519&lt;=הלוואות!$E$24,IF(DAY(מרכז!A519)=הלוואות!$F$24,הלוואות!$G$24,0),0),0)+IF(A519&gt;=הלוואות!$D$25,IF(מרכז!A519&lt;=הלוואות!$E$25,IF(DAY(מרכז!A519)=הלוואות!$F$25,הלוואות!$G$25,0),0),0)+IF(A519&gt;=הלוואות!$D$26,IF(מרכז!A519&lt;=הלוואות!$E$26,IF(DAY(מרכז!A519)=הלוואות!$F$26,הלוואות!$G$26,0),0),0)+IF(A519&gt;=הלוואות!$D$27,IF(מרכז!A519&lt;=הלוואות!$E$27,IF(DAY(מרכז!A519)=הלוואות!$F$27,הלוואות!$G$27,0),0),0)+IF(A519&gt;=הלוואות!$D$28,IF(מרכז!A519&lt;=הלוואות!$E$28,IF(DAY(מרכז!A519)=הלוואות!$F$28,הלוואות!$G$28,0),0),0)+IF(A519&gt;=הלוואות!$D$29,IF(מרכז!A519&lt;=הלוואות!$E$29,IF(DAY(מרכז!A519)=הלוואות!$F$29,הלוואות!$G$29,0),0),0)+IF(A519&gt;=הלוואות!$D$30,IF(מרכז!A519&lt;=הלוואות!$E$30,IF(DAY(מרכז!A519)=הלוואות!$F$30,הלוואות!$G$30,0),0),0)+IF(A519&gt;=הלוואות!$D$31,IF(מרכז!A519&lt;=הלוואות!$E$31,IF(DAY(מרכז!A519)=הלוואות!$F$31,הלוואות!$G$31,0),0),0)+IF(A519&gt;=הלוואות!$D$32,IF(מרכז!A519&lt;=הלוואות!$E$32,IF(DAY(מרכז!A519)=הלוואות!$F$32,הלוואות!$G$32,0),0),0)+IF(A519&gt;=הלוואות!$D$33,IF(מרכז!A519&lt;=הלוואות!$E$33,IF(DAY(מרכז!A519)=הלוואות!$F$33,הלוואות!$G$33,0),0),0)+IF(A519&gt;=הלוואות!$D$34,IF(מרכז!A519&lt;=הלוואות!$E$34,IF(DAY(מרכז!A519)=הלוואות!$F$34,הלוואות!$G$34,0),0),0)</f>
        <v>0</v>
      </c>
      <c r="E519" s="93">
        <f>SUMIF(הלוואות!$D$46:$D$65,מרכז!A519,הלוואות!$E$46:$E$65)</f>
        <v>0</v>
      </c>
      <c r="F519" s="93">
        <f>SUMIF(נכנסים!$A$5:$A$5890,מרכז!A519,נכנסים!$B$5:$B$5890)</f>
        <v>0</v>
      </c>
      <c r="G519" s="94"/>
      <c r="H519" s="94"/>
      <c r="I519" s="94"/>
      <c r="J519" s="99">
        <f t="shared" si="8"/>
        <v>50000</v>
      </c>
    </row>
    <row r="520" spans="1:10">
      <c r="A520" s="153">
        <v>46173</v>
      </c>
      <c r="B520" s="93">
        <f>SUMIF(יוצאים!$A$5:$A$5835,מרכז!A520,יוצאים!$D$5:$D$5835)</f>
        <v>0</v>
      </c>
      <c r="C520" s="93">
        <f>HLOOKUP(DAY($A520),'טב.הו"ק'!$G$4:$AK$162,'טב.הו"ק'!$A$162+2,FALSE)</f>
        <v>0</v>
      </c>
      <c r="D520" s="93">
        <f>IF(A520&gt;=הלוואות!$D$5,IF(מרכז!A520&lt;=הלוואות!$E$5,IF(DAY(מרכז!A520)=הלוואות!$F$5,הלוואות!$G$5,0),0),0)+IF(A520&gt;=הלוואות!$D$6,IF(מרכז!A520&lt;=הלוואות!$E$6,IF(DAY(מרכז!A520)=הלוואות!$F$6,הלוואות!$G$6,0),0),0)+IF(A520&gt;=הלוואות!$D$7,IF(מרכז!A520&lt;=הלוואות!$E$7,IF(DAY(מרכז!A520)=הלוואות!$F$7,הלוואות!$G$7,0),0),0)+IF(A520&gt;=הלוואות!$D$8,IF(מרכז!A520&lt;=הלוואות!$E$8,IF(DAY(מרכז!A520)=הלוואות!$F$8,הלוואות!$G$8,0),0),0)+IF(A520&gt;=הלוואות!$D$9,IF(מרכז!A520&lt;=הלוואות!$E$9,IF(DAY(מרכז!A520)=הלוואות!$F$9,הלוואות!$G$9,0),0),0)+IF(A520&gt;=הלוואות!$D$10,IF(מרכז!A520&lt;=הלוואות!$E$10,IF(DAY(מרכז!A520)=הלוואות!$F$10,הלוואות!$G$10,0),0),0)+IF(A520&gt;=הלוואות!$D$11,IF(מרכז!A520&lt;=הלוואות!$E$11,IF(DAY(מרכז!A520)=הלוואות!$F$11,הלוואות!$G$11,0),0),0)+IF(A520&gt;=הלוואות!$D$12,IF(מרכז!A520&lt;=הלוואות!$E$12,IF(DAY(מרכז!A520)=הלוואות!$F$12,הלוואות!$G$12,0),0),0)+IF(A520&gt;=הלוואות!$D$13,IF(מרכז!A520&lt;=הלוואות!$E$13,IF(DAY(מרכז!A520)=הלוואות!$F$13,הלוואות!$G$13,0),0),0)+IF(A520&gt;=הלוואות!$D$14,IF(מרכז!A520&lt;=הלוואות!$E$14,IF(DAY(מרכז!A520)=הלוואות!$F$14,הלוואות!$G$14,0),0),0)+IF(A520&gt;=הלוואות!$D$15,IF(מרכז!A520&lt;=הלוואות!$E$15,IF(DAY(מרכז!A520)=הלוואות!$F$15,הלוואות!$G$15,0),0),0)+IF(A520&gt;=הלוואות!$D$16,IF(מרכז!A520&lt;=הלוואות!$E$16,IF(DAY(מרכז!A520)=הלוואות!$F$16,הלוואות!$G$16,0),0),0)+IF(A520&gt;=הלוואות!$D$17,IF(מרכז!A520&lt;=הלוואות!$E$17,IF(DAY(מרכז!A520)=הלוואות!$F$17,הלוואות!$G$17,0),0),0)+IF(A520&gt;=הלוואות!$D$18,IF(מרכז!A520&lt;=הלוואות!$E$18,IF(DAY(מרכז!A520)=הלוואות!$F$18,הלוואות!$G$18,0),0),0)+IF(A520&gt;=הלוואות!$D$19,IF(מרכז!A520&lt;=הלוואות!$E$19,IF(DAY(מרכז!A520)=הלוואות!$F$19,הלוואות!$G$19,0),0),0)+IF(A520&gt;=הלוואות!$D$20,IF(מרכז!A520&lt;=הלוואות!$E$20,IF(DAY(מרכז!A520)=הלוואות!$F$20,הלוואות!$G$20,0),0),0)+IF(A520&gt;=הלוואות!$D$21,IF(מרכז!A520&lt;=הלוואות!$E$21,IF(DAY(מרכז!A520)=הלוואות!$F$21,הלוואות!$G$21,0),0),0)+IF(A520&gt;=הלוואות!$D$22,IF(מרכז!A520&lt;=הלוואות!$E$22,IF(DAY(מרכז!A520)=הלוואות!$F$22,הלוואות!$G$22,0),0),0)+IF(A520&gt;=הלוואות!$D$23,IF(מרכז!A520&lt;=הלוואות!$E$23,IF(DAY(מרכז!A520)=הלוואות!$F$23,הלוואות!$G$23,0),0),0)+IF(A520&gt;=הלוואות!$D$24,IF(מרכז!A520&lt;=הלוואות!$E$24,IF(DAY(מרכז!A520)=הלוואות!$F$24,הלוואות!$G$24,0),0),0)+IF(A520&gt;=הלוואות!$D$25,IF(מרכז!A520&lt;=הלוואות!$E$25,IF(DAY(מרכז!A520)=הלוואות!$F$25,הלוואות!$G$25,0),0),0)+IF(A520&gt;=הלוואות!$D$26,IF(מרכז!A520&lt;=הלוואות!$E$26,IF(DAY(מרכז!A520)=הלוואות!$F$26,הלוואות!$G$26,0),0),0)+IF(A520&gt;=הלוואות!$D$27,IF(מרכז!A520&lt;=הלוואות!$E$27,IF(DAY(מרכז!A520)=הלוואות!$F$27,הלוואות!$G$27,0),0),0)+IF(A520&gt;=הלוואות!$D$28,IF(מרכז!A520&lt;=הלוואות!$E$28,IF(DAY(מרכז!A520)=הלוואות!$F$28,הלוואות!$G$28,0),0),0)+IF(A520&gt;=הלוואות!$D$29,IF(מרכז!A520&lt;=הלוואות!$E$29,IF(DAY(מרכז!A520)=הלוואות!$F$29,הלוואות!$G$29,0),0),0)+IF(A520&gt;=הלוואות!$D$30,IF(מרכז!A520&lt;=הלוואות!$E$30,IF(DAY(מרכז!A520)=הלוואות!$F$30,הלוואות!$G$30,0),0),0)+IF(A520&gt;=הלוואות!$D$31,IF(מרכז!A520&lt;=הלוואות!$E$31,IF(DAY(מרכז!A520)=הלוואות!$F$31,הלוואות!$G$31,0),0),0)+IF(A520&gt;=הלוואות!$D$32,IF(מרכז!A520&lt;=הלוואות!$E$32,IF(DAY(מרכז!A520)=הלוואות!$F$32,הלוואות!$G$32,0),0),0)+IF(A520&gt;=הלוואות!$D$33,IF(מרכז!A520&lt;=הלוואות!$E$33,IF(DAY(מרכז!A520)=הלוואות!$F$33,הלוואות!$G$33,0),0),0)+IF(A520&gt;=הלוואות!$D$34,IF(מרכז!A520&lt;=הלוואות!$E$34,IF(DAY(מרכז!A520)=הלוואות!$F$34,הלוואות!$G$34,0),0),0)</f>
        <v>0</v>
      </c>
      <c r="E520" s="93">
        <f>SUMIF(הלוואות!$D$46:$D$65,מרכז!A520,הלוואות!$E$46:$E$65)</f>
        <v>0</v>
      </c>
      <c r="F520" s="93">
        <f>SUMIF(נכנסים!$A$5:$A$5890,מרכז!A520,נכנסים!$B$5:$B$5890)</f>
        <v>0</v>
      </c>
      <c r="G520" s="94"/>
      <c r="H520" s="94"/>
      <c r="I520" s="94"/>
      <c r="J520" s="99">
        <f t="shared" si="8"/>
        <v>50000</v>
      </c>
    </row>
    <row r="521" spans="1:10">
      <c r="A521" s="153">
        <v>46174</v>
      </c>
      <c r="B521" s="93">
        <f>SUMIF(יוצאים!$A$5:$A$5835,מרכז!A521,יוצאים!$D$5:$D$5835)</f>
        <v>0</v>
      </c>
      <c r="C521" s="93">
        <f>HLOOKUP(DAY($A521),'טב.הו"ק'!$G$4:$AK$162,'טב.הו"ק'!$A$162+2,FALSE)</f>
        <v>0</v>
      </c>
      <c r="D521" s="93">
        <f>IF(A521&gt;=הלוואות!$D$5,IF(מרכז!A521&lt;=הלוואות!$E$5,IF(DAY(מרכז!A521)=הלוואות!$F$5,הלוואות!$G$5,0),0),0)+IF(A521&gt;=הלוואות!$D$6,IF(מרכז!A521&lt;=הלוואות!$E$6,IF(DAY(מרכז!A521)=הלוואות!$F$6,הלוואות!$G$6,0),0),0)+IF(A521&gt;=הלוואות!$D$7,IF(מרכז!A521&lt;=הלוואות!$E$7,IF(DAY(מרכז!A521)=הלוואות!$F$7,הלוואות!$G$7,0),0),0)+IF(A521&gt;=הלוואות!$D$8,IF(מרכז!A521&lt;=הלוואות!$E$8,IF(DAY(מרכז!A521)=הלוואות!$F$8,הלוואות!$G$8,0),0),0)+IF(A521&gt;=הלוואות!$D$9,IF(מרכז!A521&lt;=הלוואות!$E$9,IF(DAY(מרכז!A521)=הלוואות!$F$9,הלוואות!$G$9,0),0),0)+IF(A521&gt;=הלוואות!$D$10,IF(מרכז!A521&lt;=הלוואות!$E$10,IF(DAY(מרכז!A521)=הלוואות!$F$10,הלוואות!$G$10,0),0),0)+IF(A521&gt;=הלוואות!$D$11,IF(מרכז!A521&lt;=הלוואות!$E$11,IF(DAY(מרכז!A521)=הלוואות!$F$11,הלוואות!$G$11,0),0),0)+IF(A521&gt;=הלוואות!$D$12,IF(מרכז!A521&lt;=הלוואות!$E$12,IF(DAY(מרכז!A521)=הלוואות!$F$12,הלוואות!$G$12,0),0),0)+IF(A521&gt;=הלוואות!$D$13,IF(מרכז!A521&lt;=הלוואות!$E$13,IF(DAY(מרכז!A521)=הלוואות!$F$13,הלוואות!$G$13,0),0),0)+IF(A521&gt;=הלוואות!$D$14,IF(מרכז!A521&lt;=הלוואות!$E$14,IF(DAY(מרכז!A521)=הלוואות!$F$14,הלוואות!$G$14,0),0),0)+IF(A521&gt;=הלוואות!$D$15,IF(מרכז!A521&lt;=הלוואות!$E$15,IF(DAY(מרכז!A521)=הלוואות!$F$15,הלוואות!$G$15,0),0),0)+IF(A521&gt;=הלוואות!$D$16,IF(מרכז!A521&lt;=הלוואות!$E$16,IF(DAY(מרכז!A521)=הלוואות!$F$16,הלוואות!$G$16,0),0),0)+IF(A521&gt;=הלוואות!$D$17,IF(מרכז!A521&lt;=הלוואות!$E$17,IF(DAY(מרכז!A521)=הלוואות!$F$17,הלוואות!$G$17,0),0),0)+IF(A521&gt;=הלוואות!$D$18,IF(מרכז!A521&lt;=הלוואות!$E$18,IF(DAY(מרכז!A521)=הלוואות!$F$18,הלוואות!$G$18,0),0),0)+IF(A521&gt;=הלוואות!$D$19,IF(מרכז!A521&lt;=הלוואות!$E$19,IF(DAY(מרכז!A521)=הלוואות!$F$19,הלוואות!$G$19,0),0),0)+IF(A521&gt;=הלוואות!$D$20,IF(מרכז!A521&lt;=הלוואות!$E$20,IF(DAY(מרכז!A521)=הלוואות!$F$20,הלוואות!$G$20,0),0),0)+IF(A521&gt;=הלוואות!$D$21,IF(מרכז!A521&lt;=הלוואות!$E$21,IF(DAY(מרכז!A521)=הלוואות!$F$21,הלוואות!$G$21,0),0),0)+IF(A521&gt;=הלוואות!$D$22,IF(מרכז!A521&lt;=הלוואות!$E$22,IF(DAY(מרכז!A521)=הלוואות!$F$22,הלוואות!$G$22,0),0),0)+IF(A521&gt;=הלוואות!$D$23,IF(מרכז!A521&lt;=הלוואות!$E$23,IF(DAY(מרכז!A521)=הלוואות!$F$23,הלוואות!$G$23,0),0),0)+IF(A521&gt;=הלוואות!$D$24,IF(מרכז!A521&lt;=הלוואות!$E$24,IF(DAY(מרכז!A521)=הלוואות!$F$24,הלוואות!$G$24,0),0),0)+IF(A521&gt;=הלוואות!$D$25,IF(מרכז!A521&lt;=הלוואות!$E$25,IF(DAY(מרכז!A521)=הלוואות!$F$25,הלוואות!$G$25,0),0),0)+IF(A521&gt;=הלוואות!$D$26,IF(מרכז!A521&lt;=הלוואות!$E$26,IF(DAY(מרכז!A521)=הלוואות!$F$26,הלוואות!$G$26,0),0),0)+IF(A521&gt;=הלוואות!$D$27,IF(מרכז!A521&lt;=הלוואות!$E$27,IF(DAY(מרכז!A521)=הלוואות!$F$27,הלוואות!$G$27,0),0),0)+IF(A521&gt;=הלוואות!$D$28,IF(מרכז!A521&lt;=הלוואות!$E$28,IF(DAY(מרכז!A521)=הלוואות!$F$28,הלוואות!$G$28,0),0),0)+IF(A521&gt;=הלוואות!$D$29,IF(מרכז!A521&lt;=הלוואות!$E$29,IF(DAY(מרכז!A521)=הלוואות!$F$29,הלוואות!$G$29,0),0),0)+IF(A521&gt;=הלוואות!$D$30,IF(מרכז!A521&lt;=הלוואות!$E$30,IF(DAY(מרכז!A521)=הלוואות!$F$30,הלוואות!$G$30,0),0),0)+IF(A521&gt;=הלוואות!$D$31,IF(מרכז!A521&lt;=הלוואות!$E$31,IF(DAY(מרכז!A521)=הלוואות!$F$31,הלוואות!$G$31,0),0),0)+IF(A521&gt;=הלוואות!$D$32,IF(מרכז!A521&lt;=הלוואות!$E$32,IF(DAY(מרכז!A521)=הלוואות!$F$32,הלוואות!$G$32,0),0),0)+IF(A521&gt;=הלוואות!$D$33,IF(מרכז!A521&lt;=הלוואות!$E$33,IF(DAY(מרכז!A521)=הלוואות!$F$33,הלוואות!$G$33,0),0),0)+IF(A521&gt;=הלוואות!$D$34,IF(מרכז!A521&lt;=הלוואות!$E$34,IF(DAY(מרכז!A521)=הלוואות!$F$34,הלוואות!$G$34,0),0),0)</f>
        <v>0</v>
      </c>
      <c r="E521" s="93">
        <f>SUMIF(הלוואות!$D$46:$D$65,מרכז!A521,הלוואות!$E$46:$E$65)</f>
        <v>0</v>
      </c>
      <c r="F521" s="93">
        <f>SUMIF(נכנסים!$A$5:$A$5890,מרכז!A521,נכנסים!$B$5:$B$5890)</f>
        <v>0</v>
      </c>
      <c r="G521" s="94"/>
      <c r="H521" s="94"/>
      <c r="I521" s="94"/>
      <c r="J521" s="99">
        <f t="shared" si="8"/>
        <v>50000</v>
      </c>
    </row>
    <row r="522" spans="1:10">
      <c r="A522" s="153">
        <v>46175</v>
      </c>
      <c r="B522" s="93">
        <f>SUMIF(יוצאים!$A$5:$A$5835,מרכז!A522,יוצאים!$D$5:$D$5835)</f>
        <v>0</v>
      </c>
      <c r="C522" s="93">
        <f>HLOOKUP(DAY($A522),'טב.הו"ק'!$G$4:$AK$162,'טב.הו"ק'!$A$162+2,FALSE)</f>
        <v>0</v>
      </c>
      <c r="D522" s="93">
        <f>IF(A522&gt;=הלוואות!$D$5,IF(מרכז!A522&lt;=הלוואות!$E$5,IF(DAY(מרכז!A522)=הלוואות!$F$5,הלוואות!$G$5,0),0),0)+IF(A522&gt;=הלוואות!$D$6,IF(מרכז!A522&lt;=הלוואות!$E$6,IF(DAY(מרכז!A522)=הלוואות!$F$6,הלוואות!$G$6,0),0),0)+IF(A522&gt;=הלוואות!$D$7,IF(מרכז!A522&lt;=הלוואות!$E$7,IF(DAY(מרכז!A522)=הלוואות!$F$7,הלוואות!$G$7,0),0),0)+IF(A522&gt;=הלוואות!$D$8,IF(מרכז!A522&lt;=הלוואות!$E$8,IF(DAY(מרכז!A522)=הלוואות!$F$8,הלוואות!$G$8,0),0),0)+IF(A522&gt;=הלוואות!$D$9,IF(מרכז!A522&lt;=הלוואות!$E$9,IF(DAY(מרכז!A522)=הלוואות!$F$9,הלוואות!$G$9,0),0),0)+IF(A522&gt;=הלוואות!$D$10,IF(מרכז!A522&lt;=הלוואות!$E$10,IF(DAY(מרכז!A522)=הלוואות!$F$10,הלוואות!$G$10,0),0),0)+IF(A522&gt;=הלוואות!$D$11,IF(מרכז!A522&lt;=הלוואות!$E$11,IF(DAY(מרכז!A522)=הלוואות!$F$11,הלוואות!$G$11,0),0),0)+IF(A522&gt;=הלוואות!$D$12,IF(מרכז!A522&lt;=הלוואות!$E$12,IF(DAY(מרכז!A522)=הלוואות!$F$12,הלוואות!$G$12,0),0),0)+IF(A522&gt;=הלוואות!$D$13,IF(מרכז!A522&lt;=הלוואות!$E$13,IF(DAY(מרכז!A522)=הלוואות!$F$13,הלוואות!$G$13,0),0),0)+IF(A522&gt;=הלוואות!$D$14,IF(מרכז!A522&lt;=הלוואות!$E$14,IF(DAY(מרכז!A522)=הלוואות!$F$14,הלוואות!$G$14,0),0),0)+IF(A522&gt;=הלוואות!$D$15,IF(מרכז!A522&lt;=הלוואות!$E$15,IF(DAY(מרכז!A522)=הלוואות!$F$15,הלוואות!$G$15,0),0),0)+IF(A522&gt;=הלוואות!$D$16,IF(מרכז!A522&lt;=הלוואות!$E$16,IF(DAY(מרכז!A522)=הלוואות!$F$16,הלוואות!$G$16,0),0),0)+IF(A522&gt;=הלוואות!$D$17,IF(מרכז!A522&lt;=הלוואות!$E$17,IF(DAY(מרכז!A522)=הלוואות!$F$17,הלוואות!$G$17,0),0),0)+IF(A522&gt;=הלוואות!$D$18,IF(מרכז!A522&lt;=הלוואות!$E$18,IF(DAY(מרכז!A522)=הלוואות!$F$18,הלוואות!$G$18,0),0),0)+IF(A522&gt;=הלוואות!$D$19,IF(מרכז!A522&lt;=הלוואות!$E$19,IF(DAY(מרכז!A522)=הלוואות!$F$19,הלוואות!$G$19,0),0),0)+IF(A522&gt;=הלוואות!$D$20,IF(מרכז!A522&lt;=הלוואות!$E$20,IF(DAY(מרכז!A522)=הלוואות!$F$20,הלוואות!$G$20,0),0),0)+IF(A522&gt;=הלוואות!$D$21,IF(מרכז!A522&lt;=הלוואות!$E$21,IF(DAY(מרכז!A522)=הלוואות!$F$21,הלוואות!$G$21,0),0),0)+IF(A522&gt;=הלוואות!$D$22,IF(מרכז!A522&lt;=הלוואות!$E$22,IF(DAY(מרכז!A522)=הלוואות!$F$22,הלוואות!$G$22,0),0),0)+IF(A522&gt;=הלוואות!$D$23,IF(מרכז!A522&lt;=הלוואות!$E$23,IF(DAY(מרכז!A522)=הלוואות!$F$23,הלוואות!$G$23,0),0),0)+IF(A522&gt;=הלוואות!$D$24,IF(מרכז!A522&lt;=הלוואות!$E$24,IF(DAY(מרכז!A522)=הלוואות!$F$24,הלוואות!$G$24,0),0),0)+IF(A522&gt;=הלוואות!$D$25,IF(מרכז!A522&lt;=הלוואות!$E$25,IF(DAY(מרכז!A522)=הלוואות!$F$25,הלוואות!$G$25,0),0),0)+IF(A522&gt;=הלוואות!$D$26,IF(מרכז!A522&lt;=הלוואות!$E$26,IF(DAY(מרכז!A522)=הלוואות!$F$26,הלוואות!$G$26,0),0),0)+IF(A522&gt;=הלוואות!$D$27,IF(מרכז!A522&lt;=הלוואות!$E$27,IF(DAY(מרכז!A522)=הלוואות!$F$27,הלוואות!$G$27,0),0),0)+IF(A522&gt;=הלוואות!$D$28,IF(מרכז!A522&lt;=הלוואות!$E$28,IF(DAY(מרכז!A522)=הלוואות!$F$28,הלוואות!$G$28,0),0),0)+IF(A522&gt;=הלוואות!$D$29,IF(מרכז!A522&lt;=הלוואות!$E$29,IF(DAY(מרכז!A522)=הלוואות!$F$29,הלוואות!$G$29,0),0),0)+IF(A522&gt;=הלוואות!$D$30,IF(מרכז!A522&lt;=הלוואות!$E$30,IF(DAY(מרכז!A522)=הלוואות!$F$30,הלוואות!$G$30,0),0),0)+IF(A522&gt;=הלוואות!$D$31,IF(מרכז!A522&lt;=הלוואות!$E$31,IF(DAY(מרכז!A522)=הלוואות!$F$31,הלוואות!$G$31,0),0),0)+IF(A522&gt;=הלוואות!$D$32,IF(מרכז!A522&lt;=הלוואות!$E$32,IF(DAY(מרכז!A522)=הלוואות!$F$32,הלוואות!$G$32,0),0),0)+IF(A522&gt;=הלוואות!$D$33,IF(מרכז!A522&lt;=הלוואות!$E$33,IF(DAY(מרכז!A522)=הלוואות!$F$33,הלוואות!$G$33,0),0),0)+IF(A522&gt;=הלוואות!$D$34,IF(מרכז!A522&lt;=הלוואות!$E$34,IF(DAY(מרכז!A522)=הלוואות!$F$34,הלוואות!$G$34,0),0),0)</f>
        <v>0</v>
      </c>
      <c r="E522" s="93">
        <f>SUMIF(הלוואות!$D$46:$D$65,מרכז!A522,הלוואות!$E$46:$E$65)</f>
        <v>0</v>
      </c>
      <c r="F522" s="93">
        <f>SUMIF(נכנסים!$A$5:$A$5890,מרכז!A522,נכנסים!$B$5:$B$5890)</f>
        <v>0</v>
      </c>
      <c r="G522" s="94"/>
      <c r="H522" s="94"/>
      <c r="I522" s="94"/>
      <c r="J522" s="99">
        <f t="shared" si="8"/>
        <v>50000</v>
      </c>
    </row>
    <row r="523" spans="1:10">
      <c r="A523" s="153">
        <v>46176</v>
      </c>
      <c r="B523" s="93">
        <f>SUMIF(יוצאים!$A$5:$A$5835,מרכז!A523,יוצאים!$D$5:$D$5835)</f>
        <v>0</v>
      </c>
      <c r="C523" s="93">
        <f>HLOOKUP(DAY($A523),'טב.הו"ק'!$G$4:$AK$162,'טב.הו"ק'!$A$162+2,FALSE)</f>
        <v>0</v>
      </c>
      <c r="D523" s="93">
        <f>IF(A523&gt;=הלוואות!$D$5,IF(מרכז!A523&lt;=הלוואות!$E$5,IF(DAY(מרכז!A523)=הלוואות!$F$5,הלוואות!$G$5,0),0),0)+IF(A523&gt;=הלוואות!$D$6,IF(מרכז!A523&lt;=הלוואות!$E$6,IF(DAY(מרכז!A523)=הלוואות!$F$6,הלוואות!$G$6,0),0),0)+IF(A523&gt;=הלוואות!$D$7,IF(מרכז!A523&lt;=הלוואות!$E$7,IF(DAY(מרכז!A523)=הלוואות!$F$7,הלוואות!$G$7,0),0),0)+IF(A523&gt;=הלוואות!$D$8,IF(מרכז!A523&lt;=הלוואות!$E$8,IF(DAY(מרכז!A523)=הלוואות!$F$8,הלוואות!$G$8,0),0),0)+IF(A523&gt;=הלוואות!$D$9,IF(מרכז!A523&lt;=הלוואות!$E$9,IF(DAY(מרכז!A523)=הלוואות!$F$9,הלוואות!$G$9,0),0),0)+IF(A523&gt;=הלוואות!$D$10,IF(מרכז!A523&lt;=הלוואות!$E$10,IF(DAY(מרכז!A523)=הלוואות!$F$10,הלוואות!$G$10,0),0),0)+IF(A523&gt;=הלוואות!$D$11,IF(מרכז!A523&lt;=הלוואות!$E$11,IF(DAY(מרכז!A523)=הלוואות!$F$11,הלוואות!$G$11,0),0),0)+IF(A523&gt;=הלוואות!$D$12,IF(מרכז!A523&lt;=הלוואות!$E$12,IF(DAY(מרכז!A523)=הלוואות!$F$12,הלוואות!$G$12,0),0),0)+IF(A523&gt;=הלוואות!$D$13,IF(מרכז!A523&lt;=הלוואות!$E$13,IF(DAY(מרכז!A523)=הלוואות!$F$13,הלוואות!$G$13,0),0),0)+IF(A523&gt;=הלוואות!$D$14,IF(מרכז!A523&lt;=הלוואות!$E$14,IF(DAY(מרכז!A523)=הלוואות!$F$14,הלוואות!$G$14,0),0),0)+IF(A523&gt;=הלוואות!$D$15,IF(מרכז!A523&lt;=הלוואות!$E$15,IF(DAY(מרכז!A523)=הלוואות!$F$15,הלוואות!$G$15,0),0),0)+IF(A523&gt;=הלוואות!$D$16,IF(מרכז!A523&lt;=הלוואות!$E$16,IF(DAY(מרכז!A523)=הלוואות!$F$16,הלוואות!$G$16,0),0),0)+IF(A523&gt;=הלוואות!$D$17,IF(מרכז!A523&lt;=הלוואות!$E$17,IF(DAY(מרכז!A523)=הלוואות!$F$17,הלוואות!$G$17,0),0),0)+IF(A523&gt;=הלוואות!$D$18,IF(מרכז!A523&lt;=הלוואות!$E$18,IF(DAY(מרכז!A523)=הלוואות!$F$18,הלוואות!$G$18,0),0),0)+IF(A523&gt;=הלוואות!$D$19,IF(מרכז!A523&lt;=הלוואות!$E$19,IF(DAY(מרכז!A523)=הלוואות!$F$19,הלוואות!$G$19,0),0),0)+IF(A523&gt;=הלוואות!$D$20,IF(מרכז!A523&lt;=הלוואות!$E$20,IF(DAY(מרכז!A523)=הלוואות!$F$20,הלוואות!$G$20,0),0),0)+IF(A523&gt;=הלוואות!$D$21,IF(מרכז!A523&lt;=הלוואות!$E$21,IF(DAY(מרכז!A523)=הלוואות!$F$21,הלוואות!$G$21,0),0),0)+IF(A523&gt;=הלוואות!$D$22,IF(מרכז!A523&lt;=הלוואות!$E$22,IF(DAY(מרכז!A523)=הלוואות!$F$22,הלוואות!$G$22,0),0),0)+IF(A523&gt;=הלוואות!$D$23,IF(מרכז!A523&lt;=הלוואות!$E$23,IF(DAY(מרכז!A523)=הלוואות!$F$23,הלוואות!$G$23,0),0),0)+IF(A523&gt;=הלוואות!$D$24,IF(מרכז!A523&lt;=הלוואות!$E$24,IF(DAY(מרכז!A523)=הלוואות!$F$24,הלוואות!$G$24,0),0),0)+IF(A523&gt;=הלוואות!$D$25,IF(מרכז!A523&lt;=הלוואות!$E$25,IF(DAY(מרכז!A523)=הלוואות!$F$25,הלוואות!$G$25,0),0),0)+IF(A523&gt;=הלוואות!$D$26,IF(מרכז!A523&lt;=הלוואות!$E$26,IF(DAY(מרכז!A523)=הלוואות!$F$26,הלוואות!$G$26,0),0),0)+IF(A523&gt;=הלוואות!$D$27,IF(מרכז!A523&lt;=הלוואות!$E$27,IF(DAY(מרכז!A523)=הלוואות!$F$27,הלוואות!$G$27,0),0),0)+IF(A523&gt;=הלוואות!$D$28,IF(מרכז!A523&lt;=הלוואות!$E$28,IF(DAY(מרכז!A523)=הלוואות!$F$28,הלוואות!$G$28,0),0),0)+IF(A523&gt;=הלוואות!$D$29,IF(מרכז!A523&lt;=הלוואות!$E$29,IF(DAY(מרכז!A523)=הלוואות!$F$29,הלוואות!$G$29,0),0),0)+IF(A523&gt;=הלוואות!$D$30,IF(מרכז!A523&lt;=הלוואות!$E$30,IF(DAY(מרכז!A523)=הלוואות!$F$30,הלוואות!$G$30,0),0),0)+IF(A523&gt;=הלוואות!$D$31,IF(מרכז!A523&lt;=הלוואות!$E$31,IF(DAY(מרכז!A523)=הלוואות!$F$31,הלוואות!$G$31,0),0),0)+IF(A523&gt;=הלוואות!$D$32,IF(מרכז!A523&lt;=הלוואות!$E$32,IF(DAY(מרכז!A523)=הלוואות!$F$32,הלוואות!$G$32,0),0),0)+IF(A523&gt;=הלוואות!$D$33,IF(מרכז!A523&lt;=הלוואות!$E$33,IF(DAY(מרכז!A523)=הלוואות!$F$33,הלוואות!$G$33,0),0),0)+IF(A523&gt;=הלוואות!$D$34,IF(מרכז!A523&lt;=הלוואות!$E$34,IF(DAY(מרכז!A523)=הלוואות!$F$34,הלוואות!$G$34,0),0),0)</f>
        <v>0</v>
      </c>
      <c r="E523" s="93">
        <f>SUMIF(הלוואות!$D$46:$D$65,מרכז!A523,הלוואות!$E$46:$E$65)</f>
        <v>0</v>
      </c>
      <c r="F523" s="93">
        <f>SUMIF(נכנסים!$A$5:$A$5890,מרכז!A523,נכנסים!$B$5:$B$5890)</f>
        <v>0</v>
      </c>
      <c r="G523" s="94"/>
      <c r="H523" s="94"/>
      <c r="I523" s="94"/>
      <c r="J523" s="99">
        <f t="shared" si="8"/>
        <v>50000</v>
      </c>
    </row>
    <row r="524" spans="1:10">
      <c r="A524" s="153">
        <v>46177</v>
      </c>
      <c r="B524" s="93">
        <f>SUMIF(יוצאים!$A$5:$A$5835,מרכז!A524,יוצאים!$D$5:$D$5835)</f>
        <v>0</v>
      </c>
      <c r="C524" s="93">
        <f>HLOOKUP(DAY($A524),'טב.הו"ק'!$G$4:$AK$162,'טב.הו"ק'!$A$162+2,FALSE)</f>
        <v>0</v>
      </c>
      <c r="D524" s="93">
        <f>IF(A524&gt;=הלוואות!$D$5,IF(מרכז!A524&lt;=הלוואות!$E$5,IF(DAY(מרכז!A524)=הלוואות!$F$5,הלוואות!$G$5,0),0),0)+IF(A524&gt;=הלוואות!$D$6,IF(מרכז!A524&lt;=הלוואות!$E$6,IF(DAY(מרכז!A524)=הלוואות!$F$6,הלוואות!$G$6,0),0),0)+IF(A524&gt;=הלוואות!$D$7,IF(מרכז!A524&lt;=הלוואות!$E$7,IF(DAY(מרכז!A524)=הלוואות!$F$7,הלוואות!$G$7,0),0),0)+IF(A524&gt;=הלוואות!$D$8,IF(מרכז!A524&lt;=הלוואות!$E$8,IF(DAY(מרכז!A524)=הלוואות!$F$8,הלוואות!$G$8,0),0),0)+IF(A524&gt;=הלוואות!$D$9,IF(מרכז!A524&lt;=הלוואות!$E$9,IF(DAY(מרכז!A524)=הלוואות!$F$9,הלוואות!$G$9,0),0),0)+IF(A524&gt;=הלוואות!$D$10,IF(מרכז!A524&lt;=הלוואות!$E$10,IF(DAY(מרכז!A524)=הלוואות!$F$10,הלוואות!$G$10,0),0),0)+IF(A524&gt;=הלוואות!$D$11,IF(מרכז!A524&lt;=הלוואות!$E$11,IF(DAY(מרכז!A524)=הלוואות!$F$11,הלוואות!$G$11,0),0),0)+IF(A524&gt;=הלוואות!$D$12,IF(מרכז!A524&lt;=הלוואות!$E$12,IF(DAY(מרכז!A524)=הלוואות!$F$12,הלוואות!$G$12,0),0),0)+IF(A524&gt;=הלוואות!$D$13,IF(מרכז!A524&lt;=הלוואות!$E$13,IF(DAY(מרכז!A524)=הלוואות!$F$13,הלוואות!$G$13,0),0),0)+IF(A524&gt;=הלוואות!$D$14,IF(מרכז!A524&lt;=הלוואות!$E$14,IF(DAY(מרכז!A524)=הלוואות!$F$14,הלוואות!$G$14,0),0),0)+IF(A524&gt;=הלוואות!$D$15,IF(מרכז!A524&lt;=הלוואות!$E$15,IF(DAY(מרכז!A524)=הלוואות!$F$15,הלוואות!$G$15,0),0),0)+IF(A524&gt;=הלוואות!$D$16,IF(מרכז!A524&lt;=הלוואות!$E$16,IF(DAY(מרכז!A524)=הלוואות!$F$16,הלוואות!$G$16,0),0),0)+IF(A524&gt;=הלוואות!$D$17,IF(מרכז!A524&lt;=הלוואות!$E$17,IF(DAY(מרכז!A524)=הלוואות!$F$17,הלוואות!$G$17,0),0),0)+IF(A524&gt;=הלוואות!$D$18,IF(מרכז!A524&lt;=הלוואות!$E$18,IF(DAY(מרכז!A524)=הלוואות!$F$18,הלוואות!$G$18,0),0),0)+IF(A524&gt;=הלוואות!$D$19,IF(מרכז!A524&lt;=הלוואות!$E$19,IF(DAY(מרכז!A524)=הלוואות!$F$19,הלוואות!$G$19,0),0),0)+IF(A524&gt;=הלוואות!$D$20,IF(מרכז!A524&lt;=הלוואות!$E$20,IF(DAY(מרכז!A524)=הלוואות!$F$20,הלוואות!$G$20,0),0),0)+IF(A524&gt;=הלוואות!$D$21,IF(מרכז!A524&lt;=הלוואות!$E$21,IF(DAY(מרכז!A524)=הלוואות!$F$21,הלוואות!$G$21,0),0),0)+IF(A524&gt;=הלוואות!$D$22,IF(מרכז!A524&lt;=הלוואות!$E$22,IF(DAY(מרכז!A524)=הלוואות!$F$22,הלוואות!$G$22,0),0),0)+IF(A524&gt;=הלוואות!$D$23,IF(מרכז!A524&lt;=הלוואות!$E$23,IF(DAY(מרכז!A524)=הלוואות!$F$23,הלוואות!$G$23,0),0),0)+IF(A524&gt;=הלוואות!$D$24,IF(מרכז!A524&lt;=הלוואות!$E$24,IF(DAY(מרכז!A524)=הלוואות!$F$24,הלוואות!$G$24,0),0),0)+IF(A524&gt;=הלוואות!$D$25,IF(מרכז!A524&lt;=הלוואות!$E$25,IF(DAY(מרכז!A524)=הלוואות!$F$25,הלוואות!$G$25,0),0),0)+IF(A524&gt;=הלוואות!$D$26,IF(מרכז!A524&lt;=הלוואות!$E$26,IF(DAY(מרכז!A524)=הלוואות!$F$26,הלוואות!$G$26,0),0),0)+IF(A524&gt;=הלוואות!$D$27,IF(מרכז!A524&lt;=הלוואות!$E$27,IF(DAY(מרכז!A524)=הלוואות!$F$27,הלוואות!$G$27,0),0),0)+IF(A524&gt;=הלוואות!$D$28,IF(מרכז!A524&lt;=הלוואות!$E$28,IF(DAY(מרכז!A524)=הלוואות!$F$28,הלוואות!$G$28,0),0),0)+IF(A524&gt;=הלוואות!$D$29,IF(מרכז!A524&lt;=הלוואות!$E$29,IF(DAY(מרכז!A524)=הלוואות!$F$29,הלוואות!$G$29,0),0),0)+IF(A524&gt;=הלוואות!$D$30,IF(מרכז!A524&lt;=הלוואות!$E$30,IF(DAY(מרכז!A524)=הלוואות!$F$30,הלוואות!$G$30,0),0),0)+IF(A524&gt;=הלוואות!$D$31,IF(מרכז!A524&lt;=הלוואות!$E$31,IF(DAY(מרכז!A524)=הלוואות!$F$31,הלוואות!$G$31,0),0),0)+IF(A524&gt;=הלוואות!$D$32,IF(מרכז!A524&lt;=הלוואות!$E$32,IF(DAY(מרכז!A524)=הלוואות!$F$32,הלוואות!$G$32,0),0),0)+IF(A524&gt;=הלוואות!$D$33,IF(מרכז!A524&lt;=הלוואות!$E$33,IF(DAY(מרכז!A524)=הלוואות!$F$33,הלוואות!$G$33,0),0),0)+IF(A524&gt;=הלוואות!$D$34,IF(מרכז!A524&lt;=הלוואות!$E$34,IF(DAY(מרכז!A524)=הלוואות!$F$34,הלוואות!$G$34,0),0),0)</f>
        <v>0</v>
      </c>
      <c r="E524" s="93">
        <f>SUMIF(הלוואות!$D$46:$D$65,מרכז!A524,הלוואות!$E$46:$E$65)</f>
        <v>0</v>
      </c>
      <c r="F524" s="93">
        <f>SUMIF(נכנסים!$A$5:$A$5890,מרכז!A524,נכנסים!$B$5:$B$5890)</f>
        <v>0</v>
      </c>
      <c r="G524" s="94"/>
      <c r="H524" s="94"/>
      <c r="I524" s="94"/>
      <c r="J524" s="99">
        <f t="shared" si="8"/>
        <v>50000</v>
      </c>
    </row>
    <row r="525" spans="1:10">
      <c r="A525" s="153">
        <v>46178</v>
      </c>
      <c r="B525" s="93">
        <f>SUMIF(יוצאים!$A$5:$A$5835,מרכז!A525,יוצאים!$D$5:$D$5835)</f>
        <v>0</v>
      </c>
      <c r="C525" s="93">
        <f>HLOOKUP(DAY($A525),'טב.הו"ק'!$G$4:$AK$162,'טב.הו"ק'!$A$162+2,FALSE)</f>
        <v>0</v>
      </c>
      <c r="D525" s="93">
        <f>IF(A525&gt;=הלוואות!$D$5,IF(מרכז!A525&lt;=הלוואות!$E$5,IF(DAY(מרכז!A525)=הלוואות!$F$5,הלוואות!$G$5,0),0),0)+IF(A525&gt;=הלוואות!$D$6,IF(מרכז!A525&lt;=הלוואות!$E$6,IF(DAY(מרכז!A525)=הלוואות!$F$6,הלוואות!$G$6,0),0),0)+IF(A525&gt;=הלוואות!$D$7,IF(מרכז!A525&lt;=הלוואות!$E$7,IF(DAY(מרכז!A525)=הלוואות!$F$7,הלוואות!$G$7,0),0),0)+IF(A525&gt;=הלוואות!$D$8,IF(מרכז!A525&lt;=הלוואות!$E$8,IF(DAY(מרכז!A525)=הלוואות!$F$8,הלוואות!$G$8,0),0),0)+IF(A525&gt;=הלוואות!$D$9,IF(מרכז!A525&lt;=הלוואות!$E$9,IF(DAY(מרכז!A525)=הלוואות!$F$9,הלוואות!$G$9,0),0),0)+IF(A525&gt;=הלוואות!$D$10,IF(מרכז!A525&lt;=הלוואות!$E$10,IF(DAY(מרכז!A525)=הלוואות!$F$10,הלוואות!$G$10,0),0),0)+IF(A525&gt;=הלוואות!$D$11,IF(מרכז!A525&lt;=הלוואות!$E$11,IF(DAY(מרכז!A525)=הלוואות!$F$11,הלוואות!$G$11,0),0),0)+IF(A525&gt;=הלוואות!$D$12,IF(מרכז!A525&lt;=הלוואות!$E$12,IF(DAY(מרכז!A525)=הלוואות!$F$12,הלוואות!$G$12,0),0),0)+IF(A525&gt;=הלוואות!$D$13,IF(מרכז!A525&lt;=הלוואות!$E$13,IF(DAY(מרכז!A525)=הלוואות!$F$13,הלוואות!$G$13,0),0),0)+IF(A525&gt;=הלוואות!$D$14,IF(מרכז!A525&lt;=הלוואות!$E$14,IF(DAY(מרכז!A525)=הלוואות!$F$14,הלוואות!$G$14,0),0),0)+IF(A525&gt;=הלוואות!$D$15,IF(מרכז!A525&lt;=הלוואות!$E$15,IF(DAY(מרכז!A525)=הלוואות!$F$15,הלוואות!$G$15,0),0),0)+IF(A525&gt;=הלוואות!$D$16,IF(מרכז!A525&lt;=הלוואות!$E$16,IF(DAY(מרכז!A525)=הלוואות!$F$16,הלוואות!$G$16,0),0),0)+IF(A525&gt;=הלוואות!$D$17,IF(מרכז!A525&lt;=הלוואות!$E$17,IF(DAY(מרכז!A525)=הלוואות!$F$17,הלוואות!$G$17,0),0),0)+IF(A525&gt;=הלוואות!$D$18,IF(מרכז!A525&lt;=הלוואות!$E$18,IF(DAY(מרכז!A525)=הלוואות!$F$18,הלוואות!$G$18,0),0),0)+IF(A525&gt;=הלוואות!$D$19,IF(מרכז!A525&lt;=הלוואות!$E$19,IF(DAY(מרכז!A525)=הלוואות!$F$19,הלוואות!$G$19,0),0),0)+IF(A525&gt;=הלוואות!$D$20,IF(מרכז!A525&lt;=הלוואות!$E$20,IF(DAY(מרכז!A525)=הלוואות!$F$20,הלוואות!$G$20,0),0),0)+IF(A525&gt;=הלוואות!$D$21,IF(מרכז!A525&lt;=הלוואות!$E$21,IF(DAY(מרכז!A525)=הלוואות!$F$21,הלוואות!$G$21,0),0),0)+IF(A525&gt;=הלוואות!$D$22,IF(מרכז!A525&lt;=הלוואות!$E$22,IF(DAY(מרכז!A525)=הלוואות!$F$22,הלוואות!$G$22,0),0),0)+IF(A525&gt;=הלוואות!$D$23,IF(מרכז!A525&lt;=הלוואות!$E$23,IF(DAY(מרכז!A525)=הלוואות!$F$23,הלוואות!$G$23,0),0),0)+IF(A525&gt;=הלוואות!$D$24,IF(מרכז!A525&lt;=הלוואות!$E$24,IF(DAY(מרכז!A525)=הלוואות!$F$24,הלוואות!$G$24,0),0),0)+IF(A525&gt;=הלוואות!$D$25,IF(מרכז!A525&lt;=הלוואות!$E$25,IF(DAY(מרכז!A525)=הלוואות!$F$25,הלוואות!$G$25,0),0),0)+IF(A525&gt;=הלוואות!$D$26,IF(מרכז!A525&lt;=הלוואות!$E$26,IF(DAY(מרכז!A525)=הלוואות!$F$26,הלוואות!$G$26,0),0),0)+IF(A525&gt;=הלוואות!$D$27,IF(מרכז!A525&lt;=הלוואות!$E$27,IF(DAY(מרכז!A525)=הלוואות!$F$27,הלוואות!$G$27,0),0),0)+IF(A525&gt;=הלוואות!$D$28,IF(מרכז!A525&lt;=הלוואות!$E$28,IF(DAY(מרכז!A525)=הלוואות!$F$28,הלוואות!$G$28,0),0),0)+IF(A525&gt;=הלוואות!$D$29,IF(מרכז!A525&lt;=הלוואות!$E$29,IF(DAY(מרכז!A525)=הלוואות!$F$29,הלוואות!$G$29,0),0),0)+IF(A525&gt;=הלוואות!$D$30,IF(מרכז!A525&lt;=הלוואות!$E$30,IF(DAY(מרכז!A525)=הלוואות!$F$30,הלוואות!$G$30,0),0),0)+IF(A525&gt;=הלוואות!$D$31,IF(מרכז!A525&lt;=הלוואות!$E$31,IF(DAY(מרכז!A525)=הלוואות!$F$31,הלוואות!$G$31,0),0),0)+IF(A525&gt;=הלוואות!$D$32,IF(מרכז!A525&lt;=הלוואות!$E$32,IF(DAY(מרכז!A525)=הלוואות!$F$32,הלוואות!$G$32,0),0),0)+IF(A525&gt;=הלוואות!$D$33,IF(מרכז!A525&lt;=הלוואות!$E$33,IF(DAY(מרכז!A525)=הלוואות!$F$33,הלוואות!$G$33,0),0),0)+IF(A525&gt;=הלוואות!$D$34,IF(מרכז!A525&lt;=הלוואות!$E$34,IF(DAY(מרכז!A525)=הלוואות!$F$34,הלוואות!$G$34,0),0),0)</f>
        <v>0</v>
      </c>
      <c r="E525" s="93">
        <f>SUMIF(הלוואות!$D$46:$D$65,מרכז!A525,הלוואות!$E$46:$E$65)</f>
        <v>0</v>
      </c>
      <c r="F525" s="93">
        <f>SUMIF(נכנסים!$A$5:$A$5890,מרכז!A525,נכנסים!$B$5:$B$5890)</f>
        <v>0</v>
      </c>
      <c r="G525" s="94"/>
      <c r="H525" s="94"/>
      <c r="I525" s="94"/>
      <c r="J525" s="99">
        <f t="shared" si="8"/>
        <v>50000</v>
      </c>
    </row>
    <row r="526" spans="1:10">
      <c r="A526" s="153">
        <v>46179</v>
      </c>
      <c r="B526" s="93">
        <f>SUMIF(יוצאים!$A$5:$A$5835,מרכז!A526,יוצאים!$D$5:$D$5835)</f>
        <v>0</v>
      </c>
      <c r="C526" s="93">
        <f>HLOOKUP(DAY($A526),'טב.הו"ק'!$G$4:$AK$162,'טב.הו"ק'!$A$162+2,FALSE)</f>
        <v>0</v>
      </c>
      <c r="D526" s="93">
        <f>IF(A526&gt;=הלוואות!$D$5,IF(מרכז!A526&lt;=הלוואות!$E$5,IF(DAY(מרכז!A526)=הלוואות!$F$5,הלוואות!$G$5,0),0),0)+IF(A526&gt;=הלוואות!$D$6,IF(מרכז!A526&lt;=הלוואות!$E$6,IF(DAY(מרכז!A526)=הלוואות!$F$6,הלוואות!$G$6,0),0),0)+IF(A526&gt;=הלוואות!$D$7,IF(מרכז!A526&lt;=הלוואות!$E$7,IF(DAY(מרכז!A526)=הלוואות!$F$7,הלוואות!$G$7,0),0),0)+IF(A526&gt;=הלוואות!$D$8,IF(מרכז!A526&lt;=הלוואות!$E$8,IF(DAY(מרכז!A526)=הלוואות!$F$8,הלוואות!$G$8,0),0),0)+IF(A526&gt;=הלוואות!$D$9,IF(מרכז!A526&lt;=הלוואות!$E$9,IF(DAY(מרכז!A526)=הלוואות!$F$9,הלוואות!$G$9,0),0),0)+IF(A526&gt;=הלוואות!$D$10,IF(מרכז!A526&lt;=הלוואות!$E$10,IF(DAY(מרכז!A526)=הלוואות!$F$10,הלוואות!$G$10,0),0),0)+IF(A526&gt;=הלוואות!$D$11,IF(מרכז!A526&lt;=הלוואות!$E$11,IF(DAY(מרכז!A526)=הלוואות!$F$11,הלוואות!$G$11,0),0),0)+IF(A526&gt;=הלוואות!$D$12,IF(מרכז!A526&lt;=הלוואות!$E$12,IF(DAY(מרכז!A526)=הלוואות!$F$12,הלוואות!$G$12,0),0),0)+IF(A526&gt;=הלוואות!$D$13,IF(מרכז!A526&lt;=הלוואות!$E$13,IF(DAY(מרכז!A526)=הלוואות!$F$13,הלוואות!$G$13,0),0),0)+IF(A526&gt;=הלוואות!$D$14,IF(מרכז!A526&lt;=הלוואות!$E$14,IF(DAY(מרכז!A526)=הלוואות!$F$14,הלוואות!$G$14,0),0),0)+IF(A526&gt;=הלוואות!$D$15,IF(מרכז!A526&lt;=הלוואות!$E$15,IF(DAY(מרכז!A526)=הלוואות!$F$15,הלוואות!$G$15,0),0),0)+IF(A526&gt;=הלוואות!$D$16,IF(מרכז!A526&lt;=הלוואות!$E$16,IF(DAY(מרכז!A526)=הלוואות!$F$16,הלוואות!$G$16,0),0),0)+IF(A526&gt;=הלוואות!$D$17,IF(מרכז!A526&lt;=הלוואות!$E$17,IF(DAY(מרכז!A526)=הלוואות!$F$17,הלוואות!$G$17,0),0),0)+IF(A526&gt;=הלוואות!$D$18,IF(מרכז!A526&lt;=הלוואות!$E$18,IF(DAY(מרכז!A526)=הלוואות!$F$18,הלוואות!$G$18,0),0),0)+IF(A526&gt;=הלוואות!$D$19,IF(מרכז!A526&lt;=הלוואות!$E$19,IF(DAY(מרכז!A526)=הלוואות!$F$19,הלוואות!$G$19,0),0),0)+IF(A526&gt;=הלוואות!$D$20,IF(מרכז!A526&lt;=הלוואות!$E$20,IF(DAY(מרכז!A526)=הלוואות!$F$20,הלוואות!$G$20,0),0),0)+IF(A526&gt;=הלוואות!$D$21,IF(מרכז!A526&lt;=הלוואות!$E$21,IF(DAY(מרכז!A526)=הלוואות!$F$21,הלוואות!$G$21,0),0),0)+IF(A526&gt;=הלוואות!$D$22,IF(מרכז!A526&lt;=הלוואות!$E$22,IF(DAY(מרכז!A526)=הלוואות!$F$22,הלוואות!$G$22,0),0),0)+IF(A526&gt;=הלוואות!$D$23,IF(מרכז!A526&lt;=הלוואות!$E$23,IF(DAY(מרכז!A526)=הלוואות!$F$23,הלוואות!$G$23,0),0),0)+IF(A526&gt;=הלוואות!$D$24,IF(מרכז!A526&lt;=הלוואות!$E$24,IF(DAY(מרכז!A526)=הלוואות!$F$24,הלוואות!$G$24,0),0),0)+IF(A526&gt;=הלוואות!$D$25,IF(מרכז!A526&lt;=הלוואות!$E$25,IF(DAY(מרכז!A526)=הלוואות!$F$25,הלוואות!$G$25,0),0),0)+IF(A526&gt;=הלוואות!$D$26,IF(מרכז!A526&lt;=הלוואות!$E$26,IF(DAY(מרכז!A526)=הלוואות!$F$26,הלוואות!$G$26,0),0),0)+IF(A526&gt;=הלוואות!$D$27,IF(מרכז!A526&lt;=הלוואות!$E$27,IF(DAY(מרכז!A526)=הלוואות!$F$27,הלוואות!$G$27,0),0),0)+IF(A526&gt;=הלוואות!$D$28,IF(מרכז!A526&lt;=הלוואות!$E$28,IF(DAY(מרכז!A526)=הלוואות!$F$28,הלוואות!$G$28,0),0),0)+IF(A526&gt;=הלוואות!$D$29,IF(מרכז!A526&lt;=הלוואות!$E$29,IF(DAY(מרכז!A526)=הלוואות!$F$29,הלוואות!$G$29,0),0),0)+IF(A526&gt;=הלוואות!$D$30,IF(מרכז!A526&lt;=הלוואות!$E$30,IF(DAY(מרכז!A526)=הלוואות!$F$30,הלוואות!$G$30,0),0),0)+IF(A526&gt;=הלוואות!$D$31,IF(מרכז!A526&lt;=הלוואות!$E$31,IF(DAY(מרכז!A526)=הלוואות!$F$31,הלוואות!$G$31,0),0),0)+IF(A526&gt;=הלוואות!$D$32,IF(מרכז!A526&lt;=הלוואות!$E$32,IF(DAY(מרכז!A526)=הלוואות!$F$32,הלוואות!$G$32,0),0),0)+IF(A526&gt;=הלוואות!$D$33,IF(מרכז!A526&lt;=הלוואות!$E$33,IF(DAY(מרכז!A526)=הלוואות!$F$33,הלוואות!$G$33,0),0),0)+IF(A526&gt;=הלוואות!$D$34,IF(מרכז!A526&lt;=הלוואות!$E$34,IF(DAY(מרכז!A526)=הלוואות!$F$34,הלוואות!$G$34,0),0),0)</f>
        <v>0</v>
      </c>
      <c r="E526" s="93">
        <f>SUMIF(הלוואות!$D$46:$D$65,מרכז!A526,הלוואות!$E$46:$E$65)</f>
        <v>0</v>
      </c>
      <c r="F526" s="93">
        <f>SUMIF(נכנסים!$A$5:$A$5890,מרכז!A526,נכנסים!$B$5:$B$5890)</f>
        <v>0</v>
      </c>
      <c r="G526" s="94"/>
      <c r="H526" s="94"/>
      <c r="I526" s="94"/>
      <c r="J526" s="99">
        <f t="shared" si="8"/>
        <v>50000</v>
      </c>
    </row>
    <row r="527" spans="1:10">
      <c r="A527" s="153">
        <v>46180</v>
      </c>
      <c r="B527" s="93">
        <f>SUMIF(יוצאים!$A$5:$A$5835,מרכז!A527,יוצאים!$D$5:$D$5835)</f>
        <v>0</v>
      </c>
      <c r="C527" s="93">
        <f>HLOOKUP(DAY($A527),'טב.הו"ק'!$G$4:$AK$162,'טב.הו"ק'!$A$162+2,FALSE)</f>
        <v>0</v>
      </c>
      <c r="D527" s="93">
        <f>IF(A527&gt;=הלוואות!$D$5,IF(מרכז!A527&lt;=הלוואות!$E$5,IF(DAY(מרכז!A527)=הלוואות!$F$5,הלוואות!$G$5,0),0),0)+IF(A527&gt;=הלוואות!$D$6,IF(מרכז!A527&lt;=הלוואות!$E$6,IF(DAY(מרכז!A527)=הלוואות!$F$6,הלוואות!$G$6,0),0),0)+IF(A527&gt;=הלוואות!$D$7,IF(מרכז!A527&lt;=הלוואות!$E$7,IF(DAY(מרכז!A527)=הלוואות!$F$7,הלוואות!$G$7,0),0),0)+IF(A527&gt;=הלוואות!$D$8,IF(מרכז!A527&lt;=הלוואות!$E$8,IF(DAY(מרכז!A527)=הלוואות!$F$8,הלוואות!$G$8,0),0),0)+IF(A527&gt;=הלוואות!$D$9,IF(מרכז!A527&lt;=הלוואות!$E$9,IF(DAY(מרכז!A527)=הלוואות!$F$9,הלוואות!$G$9,0),0),0)+IF(A527&gt;=הלוואות!$D$10,IF(מרכז!A527&lt;=הלוואות!$E$10,IF(DAY(מרכז!A527)=הלוואות!$F$10,הלוואות!$G$10,0),0),0)+IF(A527&gt;=הלוואות!$D$11,IF(מרכז!A527&lt;=הלוואות!$E$11,IF(DAY(מרכז!A527)=הלוואות!$F$11,הלוואות!$G$11,0),0),0)+IF(A527&gt;=הלוואות!$D$12,IF(מרכז!A527&lt;=הלוואות!$E$12,IF(DAY(מרכז!A527)=הלוואות!$F$12,הלוואות!$G$12,0),0),0)+IF(A527&gt;=הלוואות!$D$13,IF(מרכז!A527&lt;=הלוואות!$E$13,IF(DAY(מרכז!A527)=הלוואות!$F$13,הלוואות!$G$13,0),0),0)+IF(A527&gt;=הלוואות!$D$14,IF(מרכז!A527&lt;=הלוואות!$E$14,IF(DAY(מרכז!A527)=הלוואות!$F$14,הלוואות!$G$14,0),0),0)+IF(A527&gt;=הלוואות!$D$15,IF(מרכז!A527&lt;=הלוואות!$E$15,IF(DAY(מרכז!A527)=הלוואות!$F$15,הלוואות!$G$15,0),0),0)+IF(A527&gt;=הלוואות!$D$16,IF(מרכז!A527&lt;=הלוואות!$E$16,IF(DAY(מרכז!A527)=הלוואות!$F$16,הלוואות!$G$16,0),0),0)+IF(A527&gt;=הלוואות!$D$17,IF(מרכז!A527&lt;=הלוואות!$E$17,IF(DAY(מרכז!A527)=הלוואות!$F$17,הלוואות!$G$17,0),0),0)+IF(A527&gt;=הלוואות!$D$18,IF(מרכז!A527&lt;=הלוואות!$E$18,IF(DAY(מרכז!A527)=הלוואות!$F$18,הלוואות!$G$18,0),0),0)+IF(A527&gt;=הלוואות!$D$19,IF(מרכז!A527&lt;=הלוואות!$E$19,IF(DAY(מרכז!A527)=הלוואות!$F$19,הלוואות!$G$19,0),0),0)+IF(A527&gt;=הלוואות!$D$20,IF(מרכז!A527&lt;=הלוואות!$E$20,IF(DAY(מרכז!A527)=הלוואות!$F$20,הלוואות!$G$20,0),0),0)+IF(A527&gt;=הלוואות!$D$21,IF(מרכז!A527&lt;=הלוואות!$E$21,IF(DAY(מרכז!A527)=הלוואות!$F$21,הלוואות!$G$21,0),0),0)+IF(A527&gt;=הלוואות!$D$22,IF(מרכז!A527&lt;=הלוואות!$E$22,IF(DAY(מרכז!A527)=הלוואות!$F$22,הלוואות!$G$22,0),0),0)+IF(A527&gt;=הלוואות!$D$23,IF(מרכז!A527&lt;=הלוואות!$E$23,IF(DAY(מרכז!A527)=הלוואות!$F$23,הלוואות!$G$23,0),0),0)+IF(A527&gt;=הלוואות!$D$24,IF(מרכז!A527&lt;=הלוואות!$E$24,IF(DAY(מרכז!A527)=הלוואות!$F$24,הלוואות!$G$24,0),0),0)+IF(A527&gt;=הלוואות!$D$25,IF(מרכז!A527&lt;=הלוואות!$E$25,IF(DAY(מרכז!A527)=הלוואות!$F$25,הלוואות!$G$25,0),0),0)+IF(A527&gt;=הלוואות!$D$26,IF(מרכז!A527&lt;=הלוואות!$E$26,IF(DAY(מרכז!A527)=הלוואות!$F$26,הלוואות!$G$26,0),0),0)+IF(A527&gt;=הלוואות!$D$27,IF(מרכז!A527&lt;=הלוואות!$E$27,IF(DAY(מרכז!A527)=הלוואות!$F$27,הלוואות!$G$27,0),0),0)+IF(A527&gt;=הלוואות!$D$28,IF(מרכז!A527&lt;=הלוואות!$E$28,IF(DAY(מרכז!A527)=הלוואות!$F$28,הלוואות!$G$28,0),0),0)+IF(A527&gt;=הלוואות!$D$29,IF(מרכז!A527&lt;=הלוואות!$E$29,IF(DAY(מרכז!A527)=הלוואות!$F$29,הלוואות!$G$29,0),0),0)+IF(A527&gt;=הלוואות!$D$30,IF(מרכז!A527&lt;=הלוואות!$E$30,IF(DAY(מרכז!A527)=הלוואות!$F$30,הלוואות!$G$30,0),0),0)+IF(A527&gt;=הלוואות!$D$31,IF(מרכז!A527&lt;=הלוואות!$E$31,IF(DAY(מרכז!A527)=הלוואות!$F$31,הלוואות!$G$31,0),0),0)+IF(A527&gt;=הלוואות!$D$32,IF(מרכז!A527&lt;=הלוואות!$E$32,IF(DAY(מרכז!A527)=הלוואות!$F$32,הלוואות!$G$32,0),0),0)+IF(A527&gt;=הלוואות!$D$33,IF(מרכז!A527&lt;=הלוואות!$E$33,IF(DAY(מרכז!A527)=הלוואות!$F$33,הלוואות!$G$33,0),0),0)+IF(A527&gt;=הלוואות!$D$34,IF(מרכז!A527&lt;=הלוואות!$E$34,IF(DAY(מרכז!A527)=הלוואות!$F$34,הלוואות!$G$34,0),0),0)</f>
        <v>0</v>
      </c>
      <c r="E527" s="93">
        <f>SUMIF(הלוואות!$D$46:$D$65,מרכז!A527,הלוואות!$E$46:$E$65)</f>
        <v>0</v>
      </c>
      <c r="F527" s="93">
        <f>SUMIF(נכנסים!$A$5:$A$5890,מרכז!A527,נכנסים!$B$5:$B$5890)</f>
        <v>0</v>
      </c>
      <c r="G527" s="94"/>
      <c r="H527" s="94"/>
      <c r="I527" s="94"/>
      <c r="J527" s="99">
        <f t="shared" si="8"/>
        <v>50000</v>
      </c>
    </row>
    <row r="528" spans="1:10">
      <c r="A528" s="153">
        <v>46181</v>
      </c>
      <c r="B528" s="93">
        <f>SUMIF(יוצאים!$A$5:$A$5835,מרכז!A528,יוצאים!$D$5:$D$5835)</f>
        <v>0</v>
      </c>
      <c r="C528" s="93">
        <f>HLOOKUP(DAY($A528),'טב.הו"ק'!$G$4:$AK$162,'טב.הו"ק'!$A$162+2,FALSE)</f>
        <v>0</v>
      </c>
      <c r="D528" s="93">
        <f>IF(A528&gt;=הלוואות!$D$5,IF(מרכז!A528&lt;=הלוואות!$E$5,IF(DAY(מרכז!A528)=הלוואות!$F$5,הלוואות!$G$5,0),0),0)+IF(A528&gt;=הלוואות!$D$6,IF(מרכז!A528&lt;=הלוואות!$E$6,IF(DAY(מרכז!A528)=הלוואות!$F$6,הלוואות!$G$6,0),0),0)+IF(A528&gt;=הלוואות!$D$7,IF(מרכז!A528&lt;=הלוואות!$E$7,IF(DAY(מרכז!A528)=הלוואות!$F$7,הלוואות!$G$7,0),0),0)+IF(A528&gt;=הלוואות!$D$8,IF(מרכז!A528&lt;=הלוואות!$E$8,IF(DAY(מרכז!A528)=הלוואות!$F$8,הלוואות!$G$8,0),0),0)+IF(A528&gt;=הלוואות!$D$9,IF(מרכז!A528&lt;=הלוואות!$E$9,IF(DAY(מרכז!A528)=הלוואות!$F$9,הלוואות!$G$9,0),0),0)+IF(A528&gt;=הלוואות!$D$10,IF(מרכז!A528&lt;=הלוואות!$E$10,IF(DAY(מרכז!A528)=הלוואות!$F$10,הלוואות!$G$10,0),0),0)+IF(A528&gt;=הלוואות!$D$11,IF(מרכז!A528&lt;=הלוואות!$E$11,IF(DAY(מרכז!A528)=הלוואות!$F$11,הלוואות!$G$11,0),0),0)+IF(A528&gt;=הלוואות!$D$12,IF(מרכז!A528&lt;=הלוואות!$E$12,IF(DAY(מרכז!A528)=הלוואות!$F$12,הלוואות!$G$12,0),0),0)+IF(A528&gt;=הלוואות!$D$13,IF(מרכז!A528&lt;=הלוואות!$E$13,IF(DAY(מרכז!A528)=הלוואות!$F$13,הלוואות!$G$13,0),0),0)+IF(A528&gt;=הלוואות!$D$14,IF(מרכז!A528&lt;=הלוואות!$E$14,IF(DAY(מרכז!A528)=הלוואות!$F$14,הלוואות!$G$14,0),0),0)+IF(A528&gt;=הלוואות!$D$15,IF(מרכז!A528&lt;=הלוואות!$E$15,IF(DAY(מרכז!A528)=הלוואות!$F$15,הלוואות!$G$15,0),0),0)+IF(A528&gt;=הלוואות!$D$16,IF(מרכז!A528&lt;=הלוואות!$E$16,IF(DAY(מרכז!A528)=הלוואות!$F$16,הלוואות!$G$16,0),0),0)+IF(A528&gt;=הלוואות!$D$17,IF(מרכז!A528&lt;=הלוואות!$E$17,IF(DAY(מרכז!A528)=הלוואות!$F$17,הלוואות!$G$17,0),0),0)+IF(A528&gt;=הלוואות!$D$18,IF(מרכז!A528&lt;=הלוואות!$E$18,IF(DAY(מרכז!A528)=הלוואות!$F$18,הלוואות!$G$18,0),0),0)+IF(A528&gt;=הלוואות!$D$19,IF(מרכז!A528&lt;=הלוואות!$E$19,IF(DAY(מרכז!A528)=הלוואות!$F$19,הלוואות!$G$19,0),0),0)+IF(A528&gt;=הלוואות!$D$20,IF(מרכז!A528&lt;=הלוואות!$E$20,IF(DAY(מרכז!A528)=הלוואות!$F$20,הלוואות!$G$20,0),0),0)+IF(A528&gt;=הלוואות!$D$21,IF(מרכז!A528&lt;=הלוואות!$E$21,IF(DAY(מרכז!A528)=הלוואות!$F$21,הלוואות!$G$21,0),0),0)+IF(A528&gt;=הלוואות!$D$22,IF(מרכז!A528&lt;=הלוואות!$E$22,IF(DAY(מרכז!A528)=הלוואות!$F$22,הלוואות!$G$22,0),0),0)+IF(A528&gt;=הלוואות!$D$23,IF(מרכז!A528&lt;=הלוואות!$E$23,IF(DAY(מרכז!A528)=הלוואות!$F$23,הלוואות!$G$23,0),0),0)+IF(A528&gt;=הלוואות!$D$24,IF(מרכז!A528&lt;=הלוואות!$E$24,IF(DAY(מרכז!A528)=הלוואות!$F$24,הלוואות!$G$24,0),0),0)+IF(A528&gt;=הלוואות!$D$25,IF(מרכז!A528&lt;=הלוואות!$E$25,IF(DAY(מרכז!A528)=הלוואות!$F$25,הלוואות!$G$25,0),0),0)+IF(A528&gt;=הלוואות!$D$26,IF(מרכז!A528&lt;=הלוואות!$E$26,IF(DAY(מרכז!A528)=הלוואות!$F$26,הלוואות!$G$26,0),0),0)+IF(A528&gt;=הלוואות!$D$27,IF(מרכז!A528&lt;=הלוואות!$E$27,IF(DAY(מרכז!A528)=הלוואות!$F$27,הלוואות!$G$27,0),0),0)+IF(A528&gt;=הלוואות!$D$28,IF(מרכז!A528&lt;=הלוואות!$E$28,IF(DAY(מרכז!A528)=הלוואות!$F$28,הלוואות!$G$28,0),0),0)+IF(A528&gt;=הלוואות!$D$29,IF(מרכז!A528&lt;=הלוואות!$E$29,IF(DAY(מרכז!A528)=הלוואות!$F$29,הלוואות!$G$29,0),0),0)+IF(A528&gt;=הלוואות!$D$30,IF(מרכז!A528&lt;=הלוואות!$E$30,IF(DAY(מרכז!A528)=הלוואות!$F$30,הלוואות!$G$30,0),0),0)+IF(A528&gt;=הלוואות!$D$31,IF(מרכז!A528&lt;=הלוואות!$E$31,IF(DAY(מרכז!A528)=הלוואות!$F$31,הלוואות!$G$31,0),0),0)+IF(A528&gt;=הלוואות!$D$32,IF(מרכז!A528&lt;=הלוואות!$E$32,IF(DAY(מרכז!A528)=הלוואות!$F$32,הלוואות!$G$32,0),0),0)+IF(A528&gt;=הלוואות!$D$33,IF(מרכז!A528&lt;=הלוואות!$E$33,IF(DAY(מרכז!A528)=הלוואות!$F$33,הלוואות!$G$33,0),0),0)+IF(A528&gt;=הלוואות!$D$34,IF(מרכז!A528&lt;=הלוואות!$E$34,IF(DAY(מרכז!A528)=הלוואות!$F$34,הלוואות!$G$34,0),0),0)</f>
        <v>0</v>
      </c>
      <c r="E528" s="93">
        <f>SUMIF(הלוואות!$D$46:$D$65,מרכז!A528,הלוואות!$E$46:$E$65)</f>
        <v>0</v>
      </c>
      <c r="F528" s="93">
        <f>SUMIF(נכנסים!$A$5:$A$5890,מרכז!A528,נכנסים!$B$5:$B$5890)</f>
        <v>0</v>
      </c>
      <c r="G528" s="94"/>
      <c r="H528" s="94"/>
      <c r="I528" s="94"/>
      <c r="J528" s="99">
        <f t="shared" si="8"/>
        <v>50000</v>
      </c>
    </row>
    <row r="529" spans="1:10">
      <c r="A529" s="153">
        <v>46182</v>
      </c>
      <c r="B529" s="93">
        <f>SUMIF(יוצאים!$A$5:$A$5835,מרכז!A529,יוצאים!$D$5:$D$5835)</f>
        <v>0</v>
      </c>
      <c r="C529" s="93">
        <f>HLOOKUP(DAY($A529),'טב.הו"ק'!$G$4:$AK$162,'טב.הו"ק'!$A$162+2,FALSE)</f>
        <v>0</v>
      </c>
      <c r="D529" s="93">
        <f>IF(A529&gt;=הלוואות!$D$5,IF(מרכז!A529&lt;=הלוואות!$E$5,IF(DAY(מרכז!A529)=הלוואות!$F$5,הלוואות!$G$5,0),0),0)+IF(A529&gt;=הלוואות!$D$6,IF(מרכז!A529&lt;=הלוואות!$E$6,IF(DAY(מרכז!A529)=הלוואות!$F$6,הלוואות!$G$6,0),0),0)+IF(A529&gt;=הלוואות!$D$7,IF(מרכז!A529&lt;=הלוואות!$E$7,IF(DAY(מרכז!A529)=הלוואות!$F$7,הלוואות!$G$7,0),0),0)+IF(A529&gt;=הלוואות!$D$8,IF(מרכז!A529&lt;=הלוואות!$E$8,IF(DAY(מרכז!A529)=הלוואות!$F$8,הלוואות!$G$8,0),0),0)+IF(A529&gt;=הלוואות!$D$9,IF(מרכז!A529&lt;=הלוואות!$E$9,IF(DAY(מרכז!A529)=הלוואות!$F$9,הלוואות!$G$9,0),0),0)+IF(A529&gt;=הלוואות!$D$10,IF(מרכז!A529&lt;=הלוואות!$E$10,IF(DAY(מרכז!A529)=הלוואות!$F$10,הלוואות!$G$10,0),0),0)+IF(A529&gt;=הלוואות!$D$11,IF(מרכז!A529&lt;=הלוואות!$E$11,IF(DAY(מרכז!A529)=הלוואות!$F$11,הלוואות!$G$11,0),0),0)+IF(A529&gt;=הלוואות!$D$12,IF(מרכז!A529&lt;=הלוואות!$E$12,IF(DAY(מרכז!A529)=הלוואות!$F$12,הלוואות!$G$12,0),0),0)+IF(A529&gt;=הלוואות!$D$13,IF(מרכז!A529&lt;=הלוואות!$E$13,IF(DAY(מרכז!A529)=הלוואות!$F$13,הלוואות!$G$13,0),0),0)+IF(A529&gt;=הלוואות!$D$14,IF(מרכז!A529&lt;=הלוואות!$E$14,IF(DAY(מרכז!A529)=הלוואות!$F$14,הלוואות!$G$14,0),0),0)+IF(A529&gt;=הלוואות!$D$15,IF(מרכז!A529&lt;=הלוואות!$E$15,IF(DAY(מרכז!A529)=הלוואות!$F$15,הלוואות!$G$15,0),0),0)+IF(A529&gt;=הלוואות!$D$16,IF(מרכז!A529&lt;=הלוואות!$E$16,IF(DAY(מרכז!A529)=הלוואות!$F$16,הלוואות!$G$16,0),0),0)+IF(A529&gt;=הלוואות!$D$17,IF(מרכז!A529&lt;=הלוואות!$E$17,IF(DAY(מרכז!A529)=הלוואות!$F$17,הלוואות!$G$17,0),0),0)+IF(A529&gt;=הלוואות!$D$18,IF(מרכז!A529&lt;=הלוואות!$E$18,IF(DAY(מרכז!A529)=הלוואות!$F$18,הלוואות!$G$18,0),0),0)+IF(A529&gt;=הלוואות!$D$19,IF(מרכז!A529&lt;=הלוואות!$E$19,IF(DAY(מרכז!A529)=הלוואות!$F$19,הלוואות!$G$19,0),0),0)+IF(A529&gt;=הלוואות!$D$20,IF(מרכז!A529&lt;=הלוואות!$E$20,IF(DAY(מרכז!A529)=הלוואות!$F$20,הלוואות!$G$20,0),0),0)+IF(A529&gt;=הלוואות!$D$21,IF(מרכז!A529&lt;=הלוואות!$E$21,IF(DAY(מרכז!A529)=הלוואות!$F$21,הלוואות!$G$21,0),0),0)+IF(A529&gt;=הלוואות!$D$22,IF(מרכז!A529&lt;=הלוואות!$E$22,IF(DAY(מרכז!A529)=הלוואות!$F$22,הלוואות!$G$22,0),0),0)+IF(A529&gt;=הלוואות!$D$23,IF(מרכז!A529&lt;=הלוואות!$E$23,IF(DAY(מרכז!A529)=הלוואות!$F$23,הלוואות!$G$23,0),0),0)+IF(A529&gt;=הלוואות!$D$24,IF(מרכז!A529&lt;=הלוואות!$E$24,IF(DAY(מרכז!A529)=הלוואות!$F$24,הלוואות!$G$24,0),0),0)+IF(A529&gt;=הלוואות!$D$25,IF(מרכז!A529&lt;=הלוואות!$E$25,IF(DAY(מרכז!A529)=הלוואות!$F$25,הלוואות!$G$25,0),0),0)+IF(A529&gt;=הלוואות!$D$26,IF(מרכז!A529&lt;=הלוואות!$E$26,IF(DAY(מרכז!A529)=הלוואות!$F$26,הלוואות!$G$26,0),0),0)+IF(A529&gt;=הלוואות!$D$27,IF(מרכז!A529&lt;=הלוואות!$E$27,IF(DAY(מרכז!A529)=הלוואות!$F$27,הלוואות!$G$27,0),0),0)+IF(A529&gt;=הלוואות!$D$28,IF(מרכז!A529&lt;=הלוואות!$E$28,IF(DAY(מרכז!A529)=הלוואות!$F$28,הלוואות!$G$28,0),0),0)+IF(A529&gt;=הלוואות!$D$29,IF(מרכז!A529&lt;=הלוואות!$E$29,IF(DAY(מרכז!A529)=הלוואות!$F$29,הלוואות!$G$29,0),0),0)+IF(A529&gt;=הלוואות!$D$30,IF(מרכז!A529&lt;=הלוואות!$E$30,IF(DAY(מרכז!A529)=הלוואות!$F$30,הלוואות!$G$30,0),0),0)+IF(A529&gt;=הלוואות!$D$31,IF(מרכז!A529&lt;=הלוואות!$E$31,IF(DAY(מרכז!A529)=הלוואות!$F$31,הלוואות!$G$31,0),0),0)+IF(A529&gt;=הלוואות!$D$32,IF(מרכז!A529&lt;=הלוואות!$E$32,IF(DAY(מרכז!A529)=הלוואות!$F$32,הלוואות!$G$32,0),0),0)+IF(A529&gt;=הלוואות!$D$33,IF(מרכז!A529&lt;=הלוואות!$E$33,IF(DAY(מרכז!A529)=הלוואות!$F$33,הלוואות!$G$33,0),0),0)+IF(A529&gt;=הלוואות!$D$34,IF(מרכז!A529&lt;=הלוואות!$E$34,IF(DAY(מרכז!A529)=הלוואות!$F$34,הלוואות!$G$34,0),0),0)</f>
        <v>0</v>
      </c>
      <c r="E529" s="93">
        <f>SUMIF(הלוואות!$D$46:$D$65,מרכז!A529,הלוואות!$E$46:$E$65)</f>
        <v>0</v>
      </c>
      <c r="F529" s="93">
        <f>SUMIF(נכנסים!$A$5:$A$5890,מרכז!A529,נכנסים!$B$5:$B$5890)</f>
        <v>0</v>
      </c>
      <c r="G529" s="94"/>
      <c r="H529" s="94"/>
      <c r="I529" s="94"/>
      <c r="J529" s="99">
        <f t="shared" si="8"/>
        <v>50000</v>
      </c>
    </row>
    <row r="530" spans="1:10">
      <c r="A530" s="153">
        <v>46183</v>
      </c>
      <c r="B530" s="93">
        <f>SUMIF(יוצאים!$A$5:$A$5835,מרכז!A530,יוצאים!$D$5:$D$5835)</f>
        <v>0</v>
      </c>
      <c r="C530" s="93">
        <f>HLOOKUP(DAY($A530),'טב.הו"ק'!$G$4:$AK$162,'טב.הו"ק'!$A$162+2,FALSE)</f>
        <v>0</v>
      </c>
      <c r="D530" s="93">
        <f>IF(A530&gt;=הלוואות!$D$5,IF(מרכז!A530&lt;=הלוואות!$E$5,IF(DAY(מרכז!A530)=הלוואות!$F$5,הלוואות!$G$5,0),0),0)+IF(A530&gt;=הלוואות!$D$6,IF(מרכז!A530&lt;=הלוואות!$E$6,IF(DAY(מרכז!A530)=הלוואות!$F$6,הלוואות!$G$6,0),0),0)+IF(A530&gt;=הלוואות!$D$7,IF(מרכז!A530&lt;=הלוואות!$E$7,IF(DAY(מרכז!A530)=הלוואות!$F$7,הלוואות!$G$7,0),0),0)+IF(A530&gt;=הלוואות!$D$8,IF(מרכז!A530&lt;=הלוואות!$E$8,IF(DAY(מרכז!A530)=הלוואות!$F$8,הלוואות!$G$8,0),0),0)+IF(A530&gt;=הלוואות!$D$9,IF(מרכז!A530&lt;=הלוואות!$E$9,IF(DAY(מרכז!A530)=הלוואות!$F$9,הלוואות!$G$9,0),0),0)+IF(A530&gt;=הלוואות!$D$10,IF(מרכז!A530&lt;=הלוואות!$E$10,IF(DAY(מרכז!A530)=הלוואות!$F$10,הלוואות!$G$10,0),0),0)+IF(A530&gt;=הלוואות!$D$11,IF(מרכז!A530&lt;=הלוואות!$E$11,IF(DAY(מרכז!A530)=הלוואות!$F$11,הלוואות!$G$11,0),0),0)+IF(A530&gt;=הלוואות!$D$12,IF(מרכז!A530&lt;=הלוואות!$E$12,IF(DAY(מרכז!A530)=הלוואות!$F$12,הלוואות!$G$12,0),0),0)+IF(A530&gt;=הלוואות!$D$13,IF(מרכז!A530&lt;=הלוואות!$E$13,IF(DAY(מרכז!A530)=הלוואות!$F$13,הלוואות!$G$13,0),0),0)+IF(A530&gt;=הלוואות!$D$14,IF(מרכז!A530&lt;=הלוואות!$E$14,IF(DAY(מרכז!A530)=הלוואות!$F$14,הלוואות!$G$14,0),0),0)+IF(A530&gt;=הלוואות!$D$15,IF(מרכז!A530&lt;=הלוואות!$E$15,IF(DAY(מרכז!A530)=הלוואות!$F$15,הלוואות!$G$15,0),0),0)+IF(A530&gt;=הלוואות!$D$16,IF(מרכז!A530&lt;=הלוואות!$E$16,IF(DAY(מרכז!A530)=הלוואות!$F$16,הלוואות!$G$16,0),0),0)+IF(A530&gt;=הלוואות!$D$17,IF(מרכז!A530&lt;=הלוואות!$E$17,IF(DAY(מרכז!A530)=הלוואות!$F$17,הלוואות!$G$17,0),0),0)+IF(A530&gt;=הלוואות!$D$18,IF(מרכז!A530&lt;=הלוואות!$E$18,IF(DAY(מרכז!A530)=הלוואות!$F$18,הלוואות!$G$18,0),0),0)+IF(A530&gt;=הלוואות!$D$19,IF(מרכז!A530&lt;=הלוואות!$E$19,IF(DAY(מרכז!A530)=הלוואות!$F$19,הלוואות!$G$19,0),0),0)+IF(A530&gt;=הלוואות!$D$20,IF(מרכז!A530&lt;=הלוואות!$E$20,IF(DAY(מרכז!A530)=הלוואות!$F$20,הלוואות!$G$20,0),0),0)+IF(A530&gt;=הלוואות!$D$21,IF(מרכז!A530&lt;=הלוואות!$E$21,IF(DAY(מרכז!A530)=הלוואות!$F$21,הלוואות!$G$21,0),0),0)+IF(A530&gt;=הלוואות!$D$22,IF(מרכז!A530&lt;=הלוואות!$E$22,IF(DAY(מרכז!A530)=הלוואות!$F$22,הלוואות!$G$22,0),0),0)+IF(A530&gt;=הלוואות!$D$23,IF(מרכז!A530&lt;=הלוואות!$E$23,IF(DAY(מרכז!A530)=הלוואות!$F$23,הלוואות!$G$23,0),0),0)+IF(A530&gt;=הלוואות!$D$24,IF(מרכז!A530&lt;=הלוואות!$E$24,IF(DAY(מרכז!A530)=הלוואות!$F$24,הלוואות!$G$24,0),0),0)+IF(A530&gt;=הלוואות!$D$25,IF(מרכז!A530&lt;=הלוואות!$E$25,IF(DAY(מרכז!A530)=הלוואות!$F$25,הלוואות!$G$25,0),0),0)+IF(A530&gt;=הלוואות!$D$26,IF(מרכז!A530&lt;=הלוואות!$E$26,IF(DAY(מרכז!A530)=הלוואות!$F$26,הלוואות!$G$26,0),0),0)+IF(A530&gt;=הלוואות!$D$27,IF(מרכז!A530&lt;=הלוואות!$E$27,IF(DAY(מרכז!A530)=הלוואות!$F$27,הלוואות!$G$27,0),0),0)+IF(A530&gt;=הלוואות!$D$28,IF(מרכז!A530&lt;=הלוואות!$E$28,IF(DAY(מרכז!A530)=הלוואות!$F$28,הלוואות!$G$28,0),0),0)+IF(A530&gt;=הלוואות!$D$29,IF(מרכז!A530&lt;=הלוואות!$E$29,IF(DAY(מרכז!A530)=הלוואות!$F$29,הלוואות!$G$29,0),0),0)+IF(A530&gt;=הלוואות!$D$30,IF(מרכז!A530&lt;=הלוואות!$E$30,IF(DAY(מרכז!A530)=הלוואות!$F$30,הלוואות!$G$30,0),0),0)+IF(A530&gt;=הלוואות!$D$31,IF(מרכז!A530&lt;=הלוואות!$E$31,IF(DAY(מרכז!A530)=הלוואות!$F$31,הלוואות!$G$31,0),0),0)+IF(A530&gt;=הלוואות!$D$32,IF(מרכז!A530&lt;=הלוואות!$E$32,IF(DAY(מרכז!A530)=הלוואות!$F$32,הלוואות!$G$32,0),0),0)+IF(A530&gt;=הלוואות!$D$33,IF(מרכז!A530&lt;=הלוואות!$E$33,IF(DAY(מרכז!A530)=הלוואות!$F$33,הלוואות!$G$33,0),0),0)+IF(A530&gt;=הלוואות!$D$34,IF(מרכז!A530&lt;=הלוואות!$E$34,IF(DAY(מרכז!A530)=הלוואות!$F$34,הלוואות!$G$34,0),0),0)</f>
        <v>0</v>
      </c>
      <c r="E530" s="93">
        <f>SUMIF(הלוואות!$D$46:$D$65,מרכז!A530,הלוואות!$E$46:$E$65)</f>
        <v>0</v>
      </c>
      <c r="F530" s="93">
        <f>SUMIF(נכנסים!$A$5:$A$5890,מרכז!A530,נכנסים!$B$5:$B$5890)</f>
        <v>0</v>
      </c>
      <c r="G530" s="94"/>
      <c r="H530" s="94"/>
      <c r="I530" s="94"/>
      <c r="J530" s="99">
        <f t="shared" si="8"/>
        <v>50000</v>
      </c>
    </row>
    <row r="531" spans="1:10">
      <c r="A531" s="153">
        <v>46184</v>
      </c>
      <c r="B531" s="93">
        <f>SUMIF(יוצאים!$A$5:$A$5835,מרכז!A531,יוצאים!$D$5:$D$5835)</f>
        <v>0</v>
      </c>
      <c r="C531" s="93">
        <f>HLOOKUP(DAY($A531),'טב.הו"ק'!$G$4:$AK$162,'טב.הו"ק'!$A$162+2,FALSE)</f>
        <v>0</v>
      </c>
      <c r="D531" s="93">
        <f>IF(A531&gt;=הלוואות!$D$5,IF(מרכז!A531&lt;=הלוואות!$E$5,IF(DAY(מרכז!A531)=הלוואות!$F$5,הלוואות!$G$5,0),0),0)+IF(A531&gt;=הלוואות!$D$6,IF(מרכז!A531&lt;=הלוואות!$E$6,IF(DAY(מרכז!A531)=הלוואות!$F$6,הלוואות!$G$6,0),0),0)+IF(A531&gt;=הלוואות!$D$7,IF(מרכז!A531&lt;=הלוואות!$E$7,IF(DAY(מרכז!A531)=הלוואות!$F$7,הלוואות!$G$7,0),0),0)+IF(A531&gt;=הלוואות!$D$8,IF(מרכז!A531&lt;=הלוואות!$E$8,IF(DAY(מרכז!A531)=הלוואות!$F$8,הלוואות!$G$8,0),0),0)+IF(A531&gt;=הלוואות!$D$9,IF(מרכז!A531&lt;=הלוואות!$E$9,IF(DAY(מרכז!A531)=הלוואות!$F$9,הלוואות!$G$9,0),0),0)+IF(A531&gt;=הלוואות!$D$10,IF(מרכז!A531&lt;=הלוואות!$E$10,IF(DAY(מרכז!A531)=הלוואות!$F$10,הלוואות!$G$10,0),0),0)+IF(A531&gt;=הלוואות!$D$11,IF(מרכז!A531&lt;=הלוואות!$E$11,IF(DAY(מרכז!A531)=הלוואות!$F$11,הלוואות!$G$11,0),0),0)+IF(A531&gt;=הלוואות!$D$12,IF(מרכז!A531&lt;=הלוואות!$E$12,IF(DAY(מרכז!A531)=הלוואות!$F$12,הלוואות!$G$12,0),0),0)+IF(A531&gt;=הלוואות!$D$13,IF(מרכז!A531&lt;=הלוואות!$E$13,IF(DAY(מרכז!A531)=הלוואות!$F$13,הלוואות!$G$13,0),0),0)+IF(A531&gt;=הלוואות!$D$14,IF(מרכז!A531&lt;=הלוואות!$E$14,IF(DAY(מרכז!A531)=הלוואות!$F$14,הלוואות!$G$14,0),0),0)+IF(A531&gt;=הלוואות!$D$15,IF(מרכז!A531&lt;=הלוואות!$E$15,IF(DAY(מרכז!A531)=הלוואות!$F$15,הלוואות!$G$15,0),0),0)+IF(A531&gt;=הלוואות!$D$16,IF(מרכז!A531&lt;=הלוואות!$E$16,IF(DAY(מרכז!A531)=הלוואות!$F$16,הלוואות!$G$16,0),0),0)+IF(A531&gt;=הלוואות!$D$17,IF(מרכז!A531&lt;=הלוואות!$E$17,IF(DAY(מרכז!A531)=הלוואות!$F$17,הלוואות!$G$17,0),0),0)+IF(A531&gt;=הלוואות!$D$18,IF(מרכז!A531&lt;=הלוואות!$E$18,IF(DAY(מרכז!A531)=הלוואות!$F$18,הלוואות!$G$18,0),0),0)+IF(A531&gt;=הלוואות!$D$19,IF(מרכז!A531&lt;=הלוואות!$E$19,IF(DAY(מרכז!A531)=הלוואות!$F$19,הלוואות!$G$19,0),0),0)+IF(A531&gt;=הלוואות!$D$20,IF(מרכז!A531&lt;=הלוואות!$E$20,IF(DAY(מרכז!A531)=הלוואות!$F$20,הלוואות!$G$20,0),0),0)+IF(A531&gt;=הלוואות!$D$21,IF(מרכז!A531&lt;=הלוואות!$E$21,IF(DAY(מרכז!A531)=הלוואות!$F$21,הלוואות!$G$21,0),0),0)+IF(A531&gt;=הלוואות!$D$22,IF(מרכז!A531&lt;=הלוואות!$E$22,IF(DAY(מרכז!A531)=הלוואות!$F$22,הלוואות!$G$22,0),0),0)+IF(A531&gt;=הלוואות!$D$23,IF(מרכז!A531&lt;=הלוואות!$E$23,IF(DAY(מרכז!A531)=הלוואות!$F$23,הלוואות!$G$23,0),0),0)+IF(A531&gt;=הלוואות!$D$24,IF(מרכז!A531&lt;=הלוואות!$E$24,IF(DAY(מרכז!A531)=הלוואות!$F$24,הלוואות!$G$24,0),0),0)+IF(A531&gt;=הלוואות!$D$25,IF(מרכז!A531&lt;=הלוואות!$E$25,IF(DAY(מרכז!A531)=הלוואות!$F$25,הלוואות!$G$25,0),0),0)+IF(A531&gt;=הלוואות!$D$26,IF(מרכז!A531&lt;=הלוואות!$E$26,IF(DAY(מרכז!A531)=הלוואות!$F$26,הלוואות!$G$26,0),0),0)+IF(A531&gt;=הלוואות!$D$27,IF(מרכז!A531&lt;=הלוואות!$E$27,IF(DAY(מרכז!A531)=הלוואות!$F$27,הלוואות!$G$27,0),0),0)+IF(A531&gt;=הלוואות!$D$28,IF(מרכז!A531&lt;=הלוואות!$E$28,IF(DAY(מרכז!A531)=הלוואות!$F$28,הלוואות!$G$28,0),0),0)+IF(A531&gt;=הלוואות!$D$29,IF(מרכז!A531&lt;=הלוואות!$E$29,IF(DAY(מרכז!A531)=הלוואות!$F$29,הלוואות!$G$29,0),0),0)+IF(A531&gt;=הלוואות!$D$30,IF(מרכז!A531&lt;=הלוואות!$E$30,IF(DAY(מרכז!A531)=הלוואות!$F$30,הלוואות!$G$30,0),0),0)+IF(A531&gt;=הלוואות!$D$31,IF(מרכז!A531&lt;=הלוואות!$E$31,IF(DAY(מרכז!A531)=הלוואות!$F$31,הלוואות!$G$31,0),0),0)+IF(A531&gt;=הלוואות!$D$32,IF(מרכז!A531&lt;=הלוואות!$E$32,IF(DAY(מרכז!A531)=הלוואות!$F$32,הלוואות!$G$32,0),0),0)+IF(A531&gt;=הלוואות!$D$33,IF(מרכז!A531&lt;=הלוואות!$E$33,IF(DAY(מרכז!A531)=הלוואות!$F$33,הלוואות!$G$33,0),0),0)+IF(A531&gt;=הלוואות!$D$34,IF(מרכז!A531&lt;=הלוואות!$E$34,IF(DAY(מרכז!A531)=הלוואות!$F$34,הלוואות!$G$34,0),0),0)</f>
        <v>0</v>
      </c>
      <c r="E531" s="93">
        <f>SUMIF(הלוואות!$D$46:$D$65,מרכז!A531,הלוואות!$E$46:$E$65)</f>
        <v>0</v>
      </c>
      <c r="F531" s="93">
        <f>SUMIF(נכנסים!$A$5:$A$5890,מרכז!A531,נכנסים!$B$5:$B$5890)</f>
        <v>0</v>
      </c>
      <c r="G531" s="94"/>
      <c r="H531" s="94"/>
      <c r="I531" s="94"/>
      <c r="J531" s="99">
        <f t="shared" si="8"/>
        <v>50000</v>
      </c>
    </row>
    <row r="532" spans="1:10">
      <c r="A532" s="153">
        <v>46185</v>
      </c>
      <c r="B532" s="93">
        <f>SUMIF(יוצאים!$A$5:$A$5835,מרכז!A532,יוצאים!$D$5:$D$5835)</f>
        <v>0</v>
      </c>
      <c r="C532" s="93">
        <f>HLOOKUP(DAY($A532),'טב.הו"ק'!$G$4:$AK$162,'טב.הו"ק'!$A$162+2,FALSE)</f>
        <v>0</v>
      </c>
      <c r="D532" s="93">
        <f>IF(A532&gt;=הלוואות!$D$5,IF(מרכז!A532&lt;=הלוואות!$E$5,IF(DAY(מרכז!A532)=הלוואות!$F$5,הלוואות!$G$5,0),0),0)+IF(A532&gt;=הלוואות!$D$6,IF(מרכז!A532&lt;=הלוואות!$E$6,IF(DAY(מרכז!A532)=הלוואות!$F$6,הלוואות!$G$6,0),0),0)+IF(A532&gt;=הלוואות!$D$7,IF(מרכז!A532&lt;=הלוואות!$E$7,IF(DAY(מרכז!A532)=הלוואות!$F$7,הלוואות!$G$7,0),0),0)+IF(A532&gt;=הלוואות!$D$8,IF(מרכז!A532&lt;=הלוואות!$E$8,IF(DAY(מרכז!A532)=הלוואות!$F$8,הלוואות!$G$8,0),0),0)+IF(A532&gt;=הלוואות!$D$9,IF(מרכז!A532&lt;=הלוואות!$E$9,IF(DAY(מרכז!A532)=הלוואות!$F$9,הלוואות!$G$9,0),0),0)+IF(A532&gt;=הלוואות!$D$10,IF(מרכז!A532&lt;=הלוואות!$E$10,IF(DAY(מרכז!A532)=הלוואות!$F$10,הלוואות!$G$10,0),0),0)+IF(A532&gt;=הלוואות!$D$11,IF(מרכז!A532&lt;=הלוואות!$E$11,IF(DAY(מרכז!A532)=הלוואות!$F$11,הלוואות!$G$11,0),0),0)+IF(A532&gt;=הלוואות!$D$12,IF(מרכז!A532&lt;=הלוואות!$E$12,IF(DAY(מרכז!A532)=הלוואות!$F$12,הלוואות!$G$12,0),0),0)+IF(A532&gt;=הלוואות!$D$13,IF(מרכז!A532&lt;=הלוואות!$E$13,IF(DAY(מרכז!A532)=הלוואות!$F$13,הלוואות!$G$13,0),0),0)+IF(A532&gt;=הלוואות!$D$14,IF(מרכז!A532&lt;=הלוואות!$E$14,IF(DAY(מרכז!A532)=הלוואות!$F$14,הלוואות!$G$14,0),0),0)+IF(A532&gt;=הלוואות!$D$15,IF(מרכז!A532&lt;=הלוואות!$E$15,IF(DAY(מרכז!A532)=הלוואות!$F$15,הלוואות!$G$15,0),0),0)+IF(A532&gt;=הלוואות!$D$16,IF(מרכז!A532&lt;=הלוואות!$E$16,IF(DAY(מרכז!A532)=הלוואות!$F$16,הלוואות!$G$16,0),0),0)+IF(A532&gt;=הלוואות!$D$17,IF(מרכז!A532&lt;=הלוואות!$E$17,IF(DAY(מרכז!A532)=הלוואות!$F$17,הלוואות!$G$17,0),0),0)+IF(A532&gt;=הלוואות!$D$18,IF(מרכז!A532&lt;=הלוואות!$E$18,IF(DAY(מרכז!A532)=הלוואות!$F$18,הלוואות!$G$18,0),0),0)+IF(A532&gt;=הלוואות!$D$19,IF(מרכז!A532&lt;=הלוואות!$E$19,IF(DAY(מרכז!A532)=הלוואות!$F$19,הלוואות!$G$19,0),0),0)+IF(A532&gt;=הלוואות!$D$20,IF(מרכז!A532&lt;=הלוואות!$E$20,IF(DAY(מרכז!A532)=הלוואות!$F$20,הלוואות!$G$20,0),0),0)+IF(A532&gt;=הלוואות!$D$21,IF(מרכז!A532&lt;=הלוואות!$E$21,IF(DAY(מרכז!A532)=הלוואות!$F$21,הלוואות!$G$21,0),0),0)+IF(A532&gt;=הלוואות!$D$22,IF(מרכז!A532&lt;=הלוואות!$E$22,IF(DAY(מרכז!A532)=הלוואות!$F$22,הלוואות!$G$22,0),0),0)+IF(A532&gt;=הלוואות!$D$23,IF(מרכז!A532&lt;=הלוואות!$E$23,IF(DAY(מרכז!A532)=הלוואות!$F$23,הלוואות!$G$23,0),0),0)+IF(A532&gt;=הלוואות!$D$24,IF(מרכז!A532&lt;=הלוואות!$E$24,IF(DAY(מרכז!A532)=הלוואות!$F$24,הלוואות!$G$24,0),0),0)+IF(A532&gt;=הלוואות!$D$25,IF(מרכז!A532&lt;=הלוואות!$E$25,IF(DAY(מרכז!A532)=הלוואות!$F$25,הלוואות!$G$25,0),0),0)+IF(A532&gt;=הלוואות!$D$26,IF(מרכז!A532&lt;=הלוואות!$E$26,IF(DAY(מרכז!A532)=הלוואות!$F$26,הלוואות!$G$26,0),0),0)+IF(A532&gt;=הלוואות!$D$27,IF(מרכז!A532&lt;=הלוואות!$E$27,IF(DAY(מרכז!A532)=הלוואות!$F$27,הלוואות!$G$27,0),0),0)+IF(A532&gt;=הלוואות!$D$28,IF(מרכז!A532&lt;=הלוואות!$E$28,IF(DAY(מרכז!A532)=הלוואות!$F$28,הלוואות!$G$28,0),0),0)+IF(A532&gt;=הלוואות!$D$29,IF(מרכז!A532&lt;=הלוואות!$E$29,IF(DAY(מרכז!A532)=הלוואות!$F$29,הלוואות!$G$29,0),0),0)+IF(A532&gt;=הלוואות!$D$30,IF(מרכז!A532&lt;=הלוואות!$E$30,IF(DAY(מרכז!A532)=הלוואות!$F$30,הלוואות!$G$30,0),0),0)+IF(A532&gt;=הלוואות!$D$31,IF(מרכז!A532&lt;=הלוואות!$E$31,IF(DAY(מרכז!A532)=הלוואות!$F$31,הלוואות!$G$31,0),0),0)+IF(A532&gt;=הלוואות!$D$32,IF(מרכז!A532&lt;=הלוואות!$E$32,IF(DAY(מרכז!A532)=הלוואות!$F$32,הלוואות!$G$32,0),0),0)+IF(A532&gt;=הלוואות!$D$33,IF(מרכז!A532&lt;=הלוואות!$E$33,IF(DAY(מרכז!A532)=הלוואות!$F$33,הלוואות!$G$33,0),0),0)+IF(A532&gt;=הלוואות!$D$34,IF(מרכז!A532&lt;=הלוואות!$E$34,IF(DAY(מרכז!A532)=הלוואות!$F$34,הלוואות!$G$34,0),0),0)</f>
        <v>0</v>
      </c>
      <c r="E532" s="93">
        <f>SUMIF(הלוואות!$D$46:$D$65,מרכז!A532,הלוואות!$E$46:$E$65)</f>
        <v>0</v>
      </c>
      <c r="F532" s="93">
        <f>SUMIF(נכנסים!$A$5:$A$5890,מרכז!A532,נכנסים!$B$5:$B$5890)</f>
        <v>0</v>
      </c>
      <c r="G532" s="94"/>
      <c r="H532" s="94"/>
      <c r="I532" s="94"/>
      <c r="J532" s="99">
        <f t="shared" si="8"/>
        <v>50000</v>
      </c>
    </row>
    <row r="533" spans="1:10">
      <c r="A533" s="153">
        <v>46186</v>
      </c>
      <c r="B533" s="93">
        <f>SUMIF(יוצאים!$A$5:$A$5835,מרכז!A533,יוצאים!$D$5:$D$5835)</f>
        <v>0</v>
      </c>
      <c r="C533" s="93">
        <f>HLOOKUP(DAY($A533),'טב.הו"ק'!$G$4:$AK$162,'טב.הו"ק'!$A$162+2,FALSE)</f>
        <v>0</v>
      </c>
      <c r="D533" s="93">
        <f>IF(A533&gt;=הלוואות!$D$5,IF(מרכז!A533&lt;=הלוואות!$E$5,IF(DAY(מרכז!A533)=הלוואות!$F$5,הלוואות!$G$5,0),0),0)+IF(A533&gt;=הלוואות!$D$6,IF(מרכז!A533&lt;=הלוואות!$E$6,IF(DAY(מרכז!A533)=הלוואות!$F$6,הלוואות!$G$6,0),0),0)+IF(A533&gt;=הלוואות!$D$7,IF(מרכז!A533&lt;=הלוואות!$E$7,IF(DAY(מרכז!A533)=הלוואות!$F$7,הלוואות!$G$7,0),0),0)+IF(A533&gt;=הלוואות!$D$8,IF(מרכז!A533&lt;=הלוואות!$E$8,IF(DAY(מרכז!A533)=הלוואות!$F$8,הלוואות!$G$8,0),0),0)+IF(A533&gt;=הלוואות!$D$9,IF(מרכז!A533&lt;=הלוואות!$E$9,IF(DAY(מרכז!A533)=הלוואות!$F$9,הלוואות!$G$9,0),0),0)+IF(A533&gt;=הלוואות!$D$10,IF(מרכז!A533&lt;=הלוואות!$E$10,IF(DAY(מרכז!A533)=הלוואות!$F$10,הלוואות!$G$10,0),0),0)+IF(A533&gt;=הלוואות!$D$11,IF(מרכז!A533&lt;=הלוואות!$E$11,IF(DAY(מרכז!A533)=הלוואות!$F$11,הלוואות!$G$11,0),0),0)+IF(A533&gt;=הלוואות!$D$12,IF(מרכז!A533&lt;=הלוואות!$E$12,IF(DAY(מרכז!A533)=הלוואות!$F$12,הלוואות!$G$12,0),0),0)+IF(A533&gt;=הלוואות!$D$13,IF(מרכז!A533&lt;=הלוואות!$E$13,IF(DAY(מרכז!A533)=הלוואות!$F$13,הלוואות!$G$13,0),0),0)+IF(A533&gt;=הלוואות!$D$14,IF(מרכז!A533&lt;=הלוואות!$E$14,IF(DAY(מרכז!A533)=הלוואות!$F$14,הלוואות!$G$14,0),0),0)+IF(A533&gt;=הלוואות!$D$15,IF(מרכז!A533&lt;=הלוואות!$E$15,IF(DAY(מרכז!A533)=הלוואות!$F$15,הלוואות!$G$15,0),0),0)+IF(A533&gt;=הלוואות!$D$16,IF(מרכז!A533&lt;=הלוואות!$E$16,IF(DAY(מרכז!A533)=הלוואות!$F$16,הלוואות!$G$16,0),0),0)+IF(A533&gt;=הלוואות!$D$17,IF(מרכז!A533&lt;=הלוואות!$E$17,IF(DAY(מרכז!A533)=הלוואות!$F$17,הלוואות!$G$17,0),0),0)+IF(A533&gt;=הלוואות!$D$18,IF(מרכז!A533&lt;=הלוואות!$E$18,IF(DAY(מרכז!A533)=הלוואות!$F$18,הלוואות!$G$18,0),0),0)+IF(A533&gt;=הלוואות!$D$19,IF(מרכז!A533&lt;=הלוואות!$E$19,IF(DAY(מרכז!A533)=הלוואות!$F$19,הלוואות!$G$19,0),0),0)+IF(A533&gt;=הלוואות!$D$20,IF(מרכז!A533&lt;=הלוואות!$E$20,IF(DAY(מרכז!A533)=הלוואות!$F$20,הלוואות!$G$20,0),0),0)+IF(A533&gt;=הלוואות!$D$21,IF(מרכז!A533&lt;=הלוואות!$E$21,IF(DAY(מרכז!A533)=הלוואות!$F$21,הלוואות!$G$21,0),0),0)+IF(A533&gt;=הלוואות!$D$22,IF(מרכז!A533&lt;=הלוואות!$E$22,IF(DAY(מרכז!A533)=הלוואות!$F$22,הלוואות!$G$22,0),0),0)+IF(A533&gt;=הלוואות!$D$23,IF(מרכז!A533&lt;=הלוואות!$E$23,IF(DAY(מרכז!A533)=הלוואות!$F$23,הלוואות!$G$23,0),0),0)+IF(A533&gt;=הלוואות!$D$24,IF(מרכז!A533&lt;=הלוואות!$E$24,IF(DAY(מרכז!A533)=הלוואות!$F$24,הלוואות!$G$24,0),0),0)+IF(A533&gt;=הלוואות!$D$25,IF(מרכז!A533&lt;=הלוואות!$E$25,IF(DAY(מרכז!A533)=הלוואות!$F$25,הלוואות!$G$25,0),0),0)+IF(A533&gt;=הלוואות!$D$26,IF(מרכז!A533&lt;=הלוואות!$E$26,IF(DAY(מרכז!A533)=הלוואות!$F$26,הלוואות!$G$26,0),0),0)+IF(A533&gt;=הלוואות!$D$27,IF(מרכז!A533&lt;=הלוואות!$E$27,IF(DAY(מרכז!A533)=הלוואות!$F$27,הלוואות!$G$27,0),0),0)+IF(A533&gt;=הלוואות!$D$28,IF(מרכז!A533&lt;=הלוואות!$E$28,IF(DAY(מרכז!A533)=הלוואות!$F$28,הלוואות!$G$28,0),0),0)+IF(A533&gt;=הלוואות!$D$29,IF(מרכז!A533&lt;=הלוואות!$E$29,IF(DAY(מרכז!A533)=הלוואות!$F$29,הלוואות!$G$29,0),0),0)+IF(A533&gt;=הלוואות!$D$30,IF(מרכז!A533&lt;=הלוואות!$E$30,IF(DAY(מרכז!A533)=הלוואות!$F$30,הלוואות!$G$30,0),0),0)+IF(A533&gt;=הלוואות!$D$31,IF(מרכז!A533&lt;=הלוואות!$E$31,IF(DAY(מרכז!A533)=הלוואות!$F$31,הלוואות!$G$31,0),0),0)+IF(A533&gt;=הלוואות!$D$32,IF(מרכז!A533&lt;=הלוואות!$E$32,IF(DAY(מרכז!A533)=הלוואות!$F$32,הלוואות!$G$32,0),0),0)+IF(A533&gt;=הלוואות!$D$33,IF(מרכז!A533&lt;=הלוואות!$E$33,IF(DAY(מרכז!A533)=הלוואות!$F$33,הלוואות!$G$33,0),0),0)+IF(A533&gt;=הלוואות!$D$34,IF(מרכז!A533&lt;=הלוואות!$E$34,IF(DAY(מרכז!A533)=הלוואות!$F$34,הלוואות!$G$34,0),0),0)</f>
        <v>0</v>
      </c>
      <c r="E533" s="93">
        <f>SUMIF(הלוואות!$D$46:$D$65,מרכז!A533,הלוואות!$E$46:$E$65)</f>
        <v>0</v>
      </c>
      <c r="F533" s="93">
        <f>SUMIF(נכנסים!$A$5:$A$5890,מרכז!A533,נכנסים!$B$5:$B$5890)</f>
        <v>0</v>
      </c>
      <c r="G533" s="94"/>
      <c r="H533" s="94"/>
      <c r="I533" s="94"/>
      <c r="J533" s="99">
        <f t="shared" si="8"/>
        <v>50000</v>
      </c>
    </row>
    <row r="534" spans="1:10">
      <c r="A534" s="153">
        <v>46187</v>
      </c>
      <c r="B534" s="93">
        <f>SUMIF(יוצאים!$A$5:$A$5835,מרכז!A534,יוצאים!$D$5:$D$5835)</f>
        <v>0</v>
      </c>
      <c r="C534" s="93">
        <f>HLOOKUP(DAY($A534),'טב.הו"ק'!$G$4:$AK$162,'טב.הו"ק'!$A$162+2,FALSE)</f>
        <v>0</v>
      </c>
      <c r="D534" s="93">
        <f>IF(A534&gt;=הלוואות!$D$5,IF(מרכז!A534&lt;=הלוואות!$E$5,IF(DAY(מרכז!A534)=הלוואות!$F$5,הלוואות!$G$5,0),0),0)+IF(A534&gt;=הלוואות!$D$6,IF(מרכז!A534&lt;=הלוואות!$E$6,IF(DAY(מרכז!A534)=הלוואות!$F$6,הלוואות!$G$6,0),0),0)+IF(A534&gt;=הלוואות!$D$7,IF(מרכז!A534&lt;=הלוואות!$E$7,IF(DAY(מרכז!A534)=הלוואות!$F$7,הלוואות!$G$7,0),0),0)+IF(A534&gt;=הלוואות!$D$8,IF(מרכז!A534&lt;=הלוואות!$E$8,IF(DAY(מרכז!A534)=הלוואות!$F$8,הלוואות!$G$8,0),0),0)+IF(A534&gt;=הלוואות!$D$9,IF(מרכז!A534&lt;=הלוואות!$E$9,IF(DAY(מרכז!A534)=הלוואות!$F$9,הלוואות!$G$9,0),0),0)+IF(A534&gt;=הלוואות!$D$10,IF(מרכז!A534&lt;=הלוואות!$E$10,IF(DAY(מרכז!A534)=הלוואות!$F$10,הלוואות!$G$10,0),0),0)+IF(A534&gt;=הלוואות!$D$11,IF(מרכז!A534&lt;=הלוואות!$E$11,IF(DAY(מרכז!A534)=הלוואות!$F$11,הלוואות!$G$11,0),0),0)+IF(A534&gt;=הלוואות!$D$12,IF(מרכז!A534&lt;=הלוואות!$E$12,IF(DAY(מרכז!A534)=הלוואות!$F$12,הלוואות!$G$12,0),0),0)+IF(A534&gt;=הלוואות!$D$13,IF(מרכז!A534&lt;=הלוואות!$E$13,IF(DAY(מרכז!A534)=הלוואות!$F$13,הלוואות!$G$13,0),0),0)+IF(A534&gt;=הלוואות!$D$14,IF(מרכז!A534&lt;=הלוואות!$E$14,IF(DAY(מרכז!A534)=הלוואות!$F$14,הלוואות!$G$14,0),0),0)+IF(A534&gt;=הלוואות!$D$15,IF(מרכז!A534&lt;=הלוואות!$E$15,IF(DAY(מרכז!A534)=הלוואות!$F$15,הלוואות!$G$15,0),0),0)+IF(A534&gt;=הלוואות!$D$16,IF(מרכז!A534&lt;=הלוואות!$E$16,IF(DAY(מרכז!A534)=הלוואות!$F$16,הלוואות!$G$16,0),0),0)+IF(A534&gt;=הלוואות!$D$17,IF(מרכז!A534&lt;=הלוואות!$E$17,IF(DAY(מרכז!A534)=הלוואות!$F$17,הלוואות!$G$17,0),0),0)+IF(A534&gt;=הלוואות!$D$18,IF(מרכז!A534&lt;=הלוואות!$E$18,IF(DAY(מרכז!A534)=הלוואות!$F$18,הלוואות!$G$18,0),0),0)+IF(A534&gt;=הלוואות!$D$19,IF(מרכז!A534&lt;=הלוואות!$E$19,IF(DAY(מרכז!A534)=הלוואות!$F$19,הלוואות!$G$19,0),0),0)+IF(A534&gt;=הלוואות!$D$20,IF(מרכז!A534&lt;=הלוואות!$E$20,IF(DAY(מרכז!A534)=הלוואות!$F$20,הלוואות!$G$20,0),0),0)+IF(A534&gt;=הלוואות!$D$21,IF(מרכז!A534&lt;=הלוואות!$E$21,IF(DAY(מרכז!A534)=הלוואות!$F$21,הלוואות!$G$21,0),0),0)+IF(A534&gt;=הלוואות!$D$22,IF(מרכז!A534&lt;=הלוואות!$E$22,IF(DAY(מרכז!A534)=הלוואות!$F$22,הלוואות!$G$22,0),0),0)+IF(A534&gt;=הלוואות!$D$23,IF(מרכז!A534&lt;=הלוואות!$E$23,IF(DAY(מרכז!A534)=הלוואות!$F$23,הלוואות!$G$23,0),0),0)+IF(A534&gt;=הלוואות!$D$24,IF(מרכז!A534&lt;=הלוואות!$E$24,IF(DAY(מרכז!A534)=הלוואות!$F$24,הלוואות!$G$24,0),0),0)+IF(A534&gt;=הלוואות!$D$25,IF(מרכז!A534&lt;=הלוואות!$E$25,IF(DAY(מרכז!A534)=הלוואות!$F$25,הלוואות!$G$25,0),0),0)+IF(A534&gt;=הלוואות!$D$26,IF(מרכז!A534&lt;=הלוואות!$E$26,IF(DAY(מרכז!A534)=הלוואות!$F$26,הלוואות!$G$26,0),0),0)+IF(A534&gt;=הלוואות!$D$27,IF(מרכז!A534&lt;=הלוואות!$E$27,IF(DAY(מרכז!A534)=הלוואות!$F$27,הלוואות!$G$27,0),0),0)+IF(A534&gt;=הלוואות!$D$28,IF(מרכז!A534&lt;=הלוואות!$E$28,IF(DAY(מרכז!A534)=הלוואות!$F$28,הלוואות!$G$28,0),0),0)+IF(A534&gt;=הלוואות!$D$29,IF(מרכז!A534&lt;=הלוואות!$E$29,IF(DAY(מרכז!A534)=הלוואות!$F$29,הלוואות!$G$29,0),0),0)+IF(A534&gt;=הלוואות!$D$30,IF(מרכז!A534&lt;=הלוואות!$E$30,IF(DAY(מרכז!A534)=הלוואות!$F$30,הלוואות!$G$30,0),0),0)+IF(A534&gt;=הלוואות!$D$31,IF(מרכז!A534&lt;=הלוואות!$E$31,IF(DAY(מרכז!A534)=הלוואות!$F$31,הלוואות!$G$31,0),0),0)+IF(A534&gt;=הלוואות!$D$32,IF(מרכז!A534&lt;=הלוואות!$E$32,IF(DAY(מרכז!A534)=הלוואות!$F$32,הלוואות!$G$32,0),0),0)+IF(A534&gt;=הלוואות!$D$33,IF(מרכז!A534&lt;=הלוואות!$E$33,IF(DAY(מרכז!A534)=הלוואות!$F$33,הלוואות!$G$33,0),0),0)+IF(A534&gt;=הלוואות!$D$34,IF(מרכז!A534&lt;=הלוואות!$E$34,IF(DAY(מרכז!A534)=הלוואות!$F$34,הלוואות!$G$34,0),0),0)</f>
        <v>0</v>
      </c>
      <c r="E534" s="93">
        <f>SUMIF(הלוואות!$D$46:$D$65,מרכז!A534,הלוואות!$E$46:$E$65)</f>
        <v>0</v>
      </c>
      <c r="F534" s="93">
        <f>SUMIF(נכנסים!$A$5:$A$5890,מרכז!A534,נכנסים!$B$5:$B$5890)</f>
        <v>0</v>
      </c>
      <c r="G534" s="94"/>
      <c r="H534" s="94"/>
      <c r="I534" s="94"/>
      <c r="J534" s="99">
        <f t="shared" si="8"/>
        <v>50000</v>
      </c>
    </row>
    <row r="535" spans="1:10">
      <c r="A535" s="153">
        <v>46188</v>
      </c>
      <c r="B535" s="93">
        <f>SUMIF(יוצאים!$A$5:$A$5835,מרכז!A535,יוצאים!$D$5:$D$5835)</f>
        <v>0</v>
      </c>
      <c r="C535" s="93">
        <f>HLOOKUP(DAY($A535),'טב.הו"ק'!$G$4:$AK$162,'טב.הו"ק'!$A$162+2,FALSE)</f>
        <v>0</v>
      </c>
      <c r="D535" s="93">
        <f>IF(A535&gt;=הלוואות!$D$5,IF(מרכז!A535&lt;=הלוואות!$E$5,IF(DAY(מרכז!A535)=הלוואות!$F$5,הלוואות!$G$5,0),0),0)+IF(A535&gt;=הלוואות!$D$6,IF(מרכז!A535&lt;=הלוואות!$E$6,IF(DAY(מרכז!A535)=הלוואות!$F$6,הלוואות!$G$6,0),0),0)+IF(A535&gt;=הלוואות!$D$7,IF(מרכז!A535&lt;=הלוואות!$E$7,IF(DAY(מרכז!A535)=הלוואות!$F$7,הלוואות!$G$7,0),0),0)+IF(A535&gt;=הלוואות!$D$8,IF(מרכז!A535&lt;=הלוואות!$E$8,IF(DAY(מרכז!A535)=הלוואות!$F$8,הלוואות!$G$8,0),0),0)+IF(A535&gt;=הלוואות!$D$9,IF(מרכז!A535&lt;=הלוואות!$E$9,IF(DAY(מרכז!A535)=הלוואות!$F$9,הלוואות!$G$9,0),0),0)+IF(A535&gt;=הלוואות!$D$10,IF(מרכז!A535&lt;=הלוואות!$E$10,IF(DAY(מרכז!A535)=הלוואות!$F$10,הלוואות!$G$10,0),0),0)+IF(A535&gt;=הלוואות!$D$11,IF(מרכז!A535&lt;=הלוואות!$E$11,IF(DAY(מרכז!A535)=הלוואות!$F$11,הלוואות!$G$11,0),0),0)+IF(A535&gt;=הלוואות!$D$12,IF(מרכז!A535&lt;=הלוואות!$E$12,IF(DAY(מרכז!A535)=הלוואות!$F$12,הלוואות!$G$12,0),0),0)+IF(A535&gt;=הלוואות!$D$13,IF(מרכז!A535&lt;=הלוואות!$E$13,IF(DAY(מרכז!A535)=הלוואות!$F$13,הלוואות!$G$13,0),0),0)+IF(A535&gt;=הלוואות!$D$14,IF(מרכז!A535&lt;=הלוואות!$E$14,IF(DAY(מרכז!A535)=הלוואות!$F$14,הלוואות!$G$14,0),0),0)+IF(A535&gt;=הלוואות!$D$15,IF(מרכז!A535&lt;=הלוואות!$E$15,IF(DAY(מרכז!A535)=הלוואות!$F$15,הלוואות!$G$15,0),0),0)+IF(A535&gt;=הלוואות!$D$16,IF(מרכז!A535&lt;=הלוואות!$E$16,IF(DAY(מרכז!A535)=הלוואות!$F$16,הלוואות!$G$16,0),0),0)+IF(A535&gt;=הלוואות!$D$17,IF(מרכז!A535&lt;=הלוואות!$E$17,IF(DAY(מרכז!A535)=הלוואות!$F$17,הלוואות!$G$17,0),0),0)+IF(A535&gt;=הלוואות!$D$18,IF(מרכז!A535&lt;=הלוואות!$E$18,IF(DAY(מרכז!A535)=הלוואות!$F$18,הלוואות!$G$18,0),0),0)+IF(A535&gt;=הלוואות!$D$19,IF(מרכז!A535&lt;=הלוואות!$E$19,IF(DAY(מרכז!A535)=הלוואות!$F$19,הלוואות!$G$19,0),0),0)+IF(A535&gt;=הלוואות!$D$20,IF(מרכז!A535&lt;=הלוואות!$E$20,IF(DAY(מרכז!A535)=הלוואות!$F$20,הלוואות!$G$20,0),0),0)+IF(A535&gt;=הלוואות!$D$21,IF(מרכז!A535&lt;=הלוואות!$E$21,IF(DAY(מרכז!A535)=הלוואות!$F$21,הלוואות!$G$21,0),0),0)+IF(A535&gt;=הלוואות!$D$22,IF(מרכז!A535&lt;=הלוואות!$E$22,IF(DAY(מרכז!A535)=הלוואות!$F$22,הלוואות!$G$22,0),0),0)+IF(A535&gt;=הלוואות!$D$23,IF(מרכז!A535&lt;=הלוואות!$E$23,IF(DAY(מרכז!A535)=הלוואות!$F$23,הלוואות!$G$23,0),0),0)+IF(A535&gt;=הלוואות!$D$24,IF(מרכז!A535&lt;=הלוואות!$E$24,IF(DAY(מרכז!A535)=הלוואות!$F$24,הלוואות!$G$24,0),0),0)+IF(A535&gt;=הלוואות!$D$25,IF(מרכז!A535&lt;=הלוואות!$E$25,IF(DAY(מרכז!A535)=הלוואות!$F$25,הלוואות!$G$25,0),0),0)+IF(A535&gt;=הלוואות!$D$26,IF(מרכז!A535&lt;=הלוואות!$E$26,IF(DAY(מרכז!A535)=הלוואות!$F$26,הלוואות!$G$26,0),0),0)+IF(A535&gt;=הלוואות!$D$27,IF(מרכז!A535&lt;=הלוואות!$E$27,IF(DAY(מרכז!A535)=הלוואות!$F$27,הלוואות!$G$27,0),0),0)+IF(A535&gt;=הלוואות!$D$28,IF(מרכז!A535&lt;=הלוואות!$E$28,IF(DAY(מרכז!A535)=הלוואות!$F$28,הלוואות!$G$28,0),0),0)+IF(A535&gt;=הלוואות!$D$29,IF(מרכז!A535&lt;=הלוואות!$E$29,IF(DAY(מרכז!A535)=הלוואות!$F$29,הלוואות!$G$29,0),0),0)+IF(A535&gt;=הלוואות!$D$30,IF(מרכז!A535&lt;=הלוואות!$E$30,IF(DAY(מרכז!A535)=הלוואות!$F$30,הלוואות!$G$30,0),0),0)+IF(A535&gt;=הלוואות!$D$31,IF(מרכז!A535&lt;=הלוואות!$E$31,IF(DAY(מרכז!A535)=הלוואות!$F$31,הלוואות!$G$31,0),0),0)+IF(A535&gt;=הלוואות!$D$32,IF(מרכז!A535&lt;=הלוואות!$E$32,IF(DAY(מרכז!A535)=הלוואות!$F$32,הלוואות!$G$32,0),0),0)+IF(A535&gt;=הלוואות!$D$33,IF(מרכז!A535&lt;=הלוואות!$E$33,IF(DAY(מרכז!A535)=הלוואות!$F$33,הלוואות!$G$33,0),0),0)+IF(A535&gt;=הלוואות!$D$34,IF(מרכז!A535&lt;=הלוואות!$E$34,IF(DAY(מרכז!A535)=הלוואות!$F$34,הלוואות!$G$34,0),0),0)</f>
        <v>0</v>
      </c>
      <c r="E535" s="93">
        <f>SUMIF(הלוואות!$D$46:$D$65,מרכז!A535,הלוואות!$E$46:$E$65)</f>
        <v>0</v>
      </c>
      <c r="F535" s="93">
        <f>SUMIF(נכנסים!$A$5:$A$5890,מרכז!A535,נכנסים!$B$5:$B$5890)</f>
        <v>0</v>
      </c>
      <c r="G535" s="94"/>
      <c r="H535" s="94"/>
      <c r="I535" s="94"/>
      <c r="J535" s="99">
        <f t="shared" si="8"/>
        <v>50000</v>
      </c>
    </row>
    <row r="536" spans="1:10">
      <c r="A536" s="153">
        <v>46189</v>
      </c>
      <c r="B536" s="93">
        <f>SUMIF(יוצאים!$A$5:$A$5835,מרכז!A536,יוצאים!$D$5:$D$5835)</f>
        <v>0</v>
      </c>
      <c r="C536" s="93">
        <f>HLOOKUP(DAY($A536),'טב.הו"ק'!$G$4:$AK$162,'טב.הו"ק'!$A$162+2,FALSE)</f>
        <v>0</v>
      </c>
      <c r="D536" s="93">
        <f>IF(A536&gt;=הלוואות!$D$5,IF(מרכז!A536&lt;=הלוואות!$E$5,IF(DAY(מרכז!A536)=הלוואות!$F$5,הלוואות!$G$5,0),0),0)+IF(A536&gt;=הלוואות!$D$6,IF(מרכז!A536&lt;=הלוואות!$E$6,IF(DAY(מרכז!A536)=הלוואות!$F$6,הלוואות!$G$6,0),0),0)+IF(A536&gt;=הלוואות!$D$7,IF(מרכז!A536&lt;=הלוואות!$E$7,IF(DAY(מרכז!A536)=הלוואות!$F$7,הלוואות!$G$7,0),0),0)+IF(A536&gt;=הלוואות!$D$8,IF(מרכז!A536&lt;=הלוואות!$E$8,IF(DAY(מרכז!A536)=הלוואות!$F$8,הלוואות!$G$8,0),0),0)+IF(A536&gt;=הלוואות!$D$9,IF(מרכז!A536&lt;=הלוואות!$E$9,IF(DAY(מרכז!A536)=הלוואות!$F$9,הלוואות!$G$9,0),0),0)+IF(A536&gt;=הלוואות!$D$10,IF(מרכז!A536&lt;=הלוואות!$E$10,IF(DAY(מרכז!A536)=הלוואות!$F$10,הלוואות!$G$10,0),0),0)+IF(A536&gt;=הלוואות!$D$11,IF(מרכז!A536&lt;=הלוואות!$E$11,IF(DAY(מרכז!A536)=הלוואות!$F$11,הלוואות!$G$11,0),0),0)+IF(A536&gt;=הלוואות!$D$12,IF(מרכז!A536&lt;=הלוואות!$E$12,IF(DAY(מרכז!A536)=הלוואות!$F$12,הלוואות!$G$12,0),0),0)+IF(A536&gt;=הלוואות!$D$13,IF(מרכז!A536&lt;=הלוואות!$E$13,IF(DAY(מרכז!A536)=הלוואות!$F$13,הלוואות!$G$13,0),0),0)+IF(A536&gt;=הלוואות!$D$14,IF(מרכז!A536&lt;=הלוואות!$E$14,IF(DAY(מרכז!A536)=הלוואות!$F$14,הלוואות!$G$14,0),0),0)+IF(A536&gt;=הלוואות!$D$15,IF(מרכז!A536&lt;=הלוואות!$E$15,IF(DAY(מרכז!A536)=הלוואות!$F$15,הלוואות!$G$15,0),0),0)+IF(A536&gt;=הלוואות!$D$16,IF(מרכז!A536&lt;=הלוואות!$E$16,IF(DAY(מרכז!A536)=הלוואות!$F$16,הלוואות!$G$16,0),0),0)+IF(A536&gt;=הלוואות!$D$17,IF(מרכז!A536&lt;=הלוואות!$E$17,IF(DAY(מרכז!A536)=הלוואות!$F$17,הלוואות!$G$17,0),0),0)+IF(A536&gt;=הלוואות!$D$18,IF(מרכז!A536&lt;=הלוואות!$E$18,IF(DAY(מרכז!A536)=הלוואות!$F$18,הלוואות!$G$18,0),0),0)+IF(A536&gt;=הלוואות!$D$19,IF(מרכז!A536&lt;=הלוואות!$E$19,IF(DAY(מרכז!A536)=הלוואות!$F$19,הלוואות!$G$19,0),0),0)+IF(A536&gt;=הלוואות!$D$20,IF(מרכז!A536&lt;=הלוואות!$E$20,IF(DAY(מרכז!A536)=הלוואות!$F$20,הלוואות!$G$20,0),0),0)+IF(A536&gt;=הלוואות!$D$21,IF(מרכז!A536&lt;=הלוואות!$E$21,IF(DAY(מרכז!A536)=הלוואות!$F$21,הלוואות!$G$21,0),0),0)+IF(A536&gt;=הלוואות!$D$22,IF(מרכז!A536&lt;=הלוואות!$E$22,IF(DAY(מרכז!A536)=הלוואות!$F$22,הלוואות!$G$22,0),0),0)+IF(A536&gt;=הלוואות!$D$23,IF(מרכז!A536&lt;=הלוואות!$E$23,IF(DAY(מרכז!A536)=הלוואות!$F$23,הלוואות!$G$23,0),0),0)+IF(A536&gt;=הלוואות!$D$24,IF(מרכז!A536&lt;=הלוואות!$E$24,IF(DAY(מרכז!A536)=הלוואות!$F$24,הלוואות!$G$24,0),0),0)+IF(A536&gt;=הלוואות!$D$25,IF(מרכז!A536&lt;=הלוואות!$E$25,IF(DAY(מרכז!A536)=הלוואות!$F$25,הלוואות!$G$25,0),0),0)+IF(A536&gt;=הלוואות!$D$26,IF(מרכז!A536&lt;=הלוואות!$E$26,IF(DAY(מרכז!A536)=הלוואות!$F$26,הלוואות!$G$26,0),0),0)+IF(A536&gt;=הלוואות!$D$27,IF(מרכז!A536&lt;=הלוואות!$E$27,IF(DAY(מרכז!A536)=הלוואות!$F$27,הלוואות!$G$27,0),0),0)+IF(A536&gt;=הלוואות!$D$28,IF(מרכז!A536&lt;=הלוואות!$E$28,IF(DAY(מרכז!A536)=הלוואות!$F$28,הלוואות!$G$28,0),0),0)+IF(A536&gt;=הלוואות!$D$29,IF(מרכז!A536&lt;=הלוואות!$E$29,IF(DAY(מרכז!A536)=הלוואות!$F$29,הלוואות!$G$29,0),0),0)+IF(A536&gt;=הלוואות!$D$30,IF(מרכז!A536&lt;=הלוואות!$E$30,IF(DAY(מרכז!A536)=הלוואות!$F$30,הלוואות!$G$30,0),0),0)+IF(A536&gt;=הלוואות!$D$31,IF(מרכז!A536&lt;=הלוואות!$E$31,IF(DAY(מרכז!A536)=הלוואות!$F$31,הלוואות!$G$31,0),0),0)+IF(A536&gt;=הלוואות!$D$32,IF(מרכז!A536&lt;=הלוואות!$E$32,IF(DAY(מרכז!A536)=הלוואות!$F$32,הלוואות!$G$32,0),0),0)+IF(A536&gt;=הלוואות!$D$33,IF(מרכז!A536&lt;=הלוואות!$E$33,IF(DAY(מרכז!A536)=הלוואות!$F$33,הלוואות!$G$33,0),0),0)+IF(A536&gt;=הלוואות!$D$34,IF(מרכז!A536&lt;=הלוואות!$E$34,IF(DAY(מרכז!A536)=הלוואות!$F$34,הלוואות!$G$34,0),0),0)</f>
        <v>0</v>
      </c>
      <c r="E536" s="93">
        <f>SUMIF(הלוואות!$D$46:$D$65,מרכז!A536,הלוואות!$E$46:$E$65)</f>
        <v>0</v>
      </c>
      <c r="F536" s="93">
        <f>SUMIF(נכנסים!$A$5:$A$5890,מרכז!A536,נכנסים!$B$5:$B$5890)</f>
        <v>0</v>
      </c>
      <c r="G536" s="94"/>
      <c r="H536" s="94"/>
      <c r="I536" s="94"/>
      <c r="J536" s="99">
        <f t="shared" si="8"/>
        <v>50000</v>
      </c>
    </row>
    <row r="537" spans="1:10">
      <c r="A537" s="153">
        <v>46190</v>
      </c>
      <c r="B537" s="93">
        <f>SUMIF(יוצאים!$A$5:$A$5835,מרכז!A537,יוצאים!$D$5:$D$5835)</f>
        <v>0</v>
      </c>
      <c r="C537" s="93">
        <f>HLOOKUP(DAY($A537),'טב.הו"ק'!$G$4:$AK$162,'טב.הו"ק'!$A$162+2,FALSE)</f>
        <v>0</v>
      </c>
      <c r="D537" s="93">
        <f>IF(A537&gt;=הלוואות!$D$5,IF(מרכז!A537&lt;=הלוואות!$E$5,IF(DAY(מרכז!A537)=הלוואות!$F$5,הלוואות!$G$5,0),0),0)+IF(A537&gt;=הלוואות!$D$6,IF(מרכז!A537&lt;=הלוואות!$E$6,IF(DAY(מרכז!A537)=הלוואות!$F$6,הלוואות!$G$6,0),0),0)+IF(A537&gt;=הלוואות!$D$7,IF(מרכז!A537&lt;=הלוואות!$E$7,IF(DAY(מרכז!A537)=הלוואות!$F$7,הלוואות!$G$7,0),0),0)+IF(A537&gt;=הלוואות!$D$8,IF(מרכז!A537&lt;=הלוואות!$E$8,IF(DAY(מרכז!A537)=הלוואות!$F$8,הלוואות!$G$8,0),0),0)+IF(A537&gt;=הלוואות!$D$9,IF(מרכז!A537&lt;=הלוואות!$E$9,IF(DAY(מרכז!A537)=הלוואות!$F$9,הלוואות!$G$9,0),0),0)+IF(A537&gt;=הלוואות!$D$10,IF(מרכז!A537&lt;=הלוואות!$E$10,IF(DAY(מרכז!A537)=הלוואות!$F$10,הלוואות!$G$10,0),0),0)+IF(A537&gt;=הלוואות!$D$11,IF(מרכז!A537&lt;=הלוואות!$E$11,IF(DAY(מרכז!A537)=הלוואות!$F$11,הלוואות!$G$11,0),0),0)+IF(A537&gt;=הלוואות!$D$12,IF(מרכז!A537&lt;=הלוואות!$E$12,IF(DAY(מרכז!A537)=הלוואות!$F$12,הלוואות!$G$12,0),0),0)+IF(A537&gt;=הלוואות!$D$13,IF(מרכז!A537&lt;=הלוואות!$E$13,IF(DAY(מרכז!A537)=הלוואות!$F$13,הלוואות!$G$13,0),0),0)+IF(A537&gt;=הלוואות!$D$14,IF(מרכז!A537&lt;=הלוואות!$E$14,IF(DAY(מרכז!A537)=הלוואות!$F$14,הלוואות!$G$14,0),0),0)+IF(A537&gt;=הלוואות!$D$15,IF(מרכז!A537&lt;=הלוואות!$E$15,IF(DAY(מרכז!A537)=הלוואות!$F$15,הלוואות!$G$15,0),0),0)+IF(A537&gt;=הלוואות!$D$16,IF(מרכז!A537&lt;=הלוואות!$E$16,IF(DAY(מרכז!A537)=הלוואות!$F$16,הלוואות!$G$16,0),0),0)+IF(A537&gt;=הלוואות!$D$17,IF(מרכז!A537&lt;=הלוואות!$E$17,IF(DAY(מרכז!A537)=הלוואות!$F$17,הלוואות!$G$17,0),0),0)+IF(A537&gt;=הלוואות!$D$18,IF(מרכז!A537&lt;=הלוואות!$E$18,IF(DAY(מרכז!A537)=הלוואות!$F$18,הלוואות!$G$18,0),0),0)+IF(A537&gt;=הלוואות!$D$19,IF(מרכז!A537&lt;=הלוואות!$E$19,IF(DAY(מרכז!A537)=הלוואות!$F$19,הלוואות!$G$19,0),0),0)+IF(A537&gt;=הלוואות!$D$20,IF(מרכז!A537&lt;=הלוואות!$E$20,IF(DAY(מרכז!A537)=הלוואות!$F$20,הלוואות!$G$20,0),0),0)+IF(A537&gt;=הלוואות!$D$21,IF(מרכז!A537&lt;=הלוואות!$E$21,IF(DAY(מרכז!A537)=הלוואות!$F$21,הלוואות!$G$21,0),0),0)+IF(A537&gt;=הלוואות!$D$22,IF(מרכז!A537&lt;=הלוואות!$E$22,IF(DAY(מרכז!A537)=הלוואות!$F$22,הלוואות!$G$22,0),0),0)+IF(A537&gt;=הלוואות!$D$23,IF(מרכז!A537&lt;=הלוואות!$E$23,IF(DAY(מרכז!A537)=הלוואות!$F$23,הלוואות!$G$23,0),0),0)+IF(A537&gt;=הלוואות!$D$24,IF(מרכז!A537&lt;=הלוואות!$E$24,IF(DAY(מרכז!A537)=הלוואות!$F$24,הלוואות!$G$24,0),0),0)+IF(A537&gt;=הלוואות!$D$25,IF(מרכז!A537&lt;=הלוואות!$E$25,IF(DAY(מרכז!A537)=הלוואות!$F$25,הלוואות!$G$25,0),0),0)+IF(A537&gt;=הלוואות!$D$26,IF(מרכז!A537&lt;=הלוואות!$E$26,IF(DAY(מרכז!A537)=הלוואות!$F$26,הלוואות!$G$26,0),0),0)+IF(A537&gt;=הלוואות!$D$27,IF(מרכז!A537&lt;=הלוואות!$E$27,IF(DAY(מרכז!A537)=הלוואות!$F$27,הלוואות!$G$27,0),0),0)+IF(A537&gt;=הלוואות!$D$28,IF(מרכז!A537&lt;=הלוואות!$E$28,IF(DAY(מרכז!A537)=הלוואות!$F$28,הלוואות!$G$28,0),0),0)+IF(A537&gt;=הלוואות!$D$29,IF(מרכז!A537&lt;=הלוואות!$E$29,IF(DAY(מרכז!A537)=הלוואות!$F$29,הלוואות!$G$29,0),0),0)+IF(A537&gt;=הלוואות!$D$30,IF(מרכז!A537&lt;=הלוואות!$E$30,IF(DAY(מרכז!A537)=הלוואות!$F$30,הלוואות!$G$30,0),0),0)+IF(A537&gt;=הלוואות!$D$31,IF(מרכז!A537&lt;=הלוואות!$E$31,IF(DAY(מרכז!A537)=הלוואות!$F$31,הלוואות!$G$31,0),0),0)+IF(A537&gt;=הלוואות!$D$32,IF(מרכז!A537&lt;=הלוואות!$E$32,IF(DAY(מרכז!A537)=הלוואות!$F$32,הלוואות!$G$32,0),0),0)+IF(A537&gt;=הלוואות!$D$33,IF(מרכז!A537&lt;=הלוואות!$E$33,IF(DAY(מרכז!A537)=הלוואות!$F$33,הלוואות!$G$33,0),0),0)+IF(A537&gt;=הלוואות!$D$34,IF(מרכז!A537&lt;=הלוואות!$E$34,IF(DAY(מרכז!A537)=הלוואות!$F$34,הלוואות!$G$34,0),0),0)</f>
        <v>0</v>
      </c>
      <c r="E537" s="93">
        <f>SUMIF(הלוואות!$D$46:$D$65,מרכז!A537,הלוואות!$E$46:$E$65)</f>
        <v>0</v>
      </c>
      <c r="F537" s="93">
        <f>SUMIF(נכנסים!$A$5:$A$5890,מרכז!A537,נכנסים!$B$5:$B$5890)</f>
        <v>0</v>
      </c>
      <c r="G537" s="94"/>
      <c r="H537" s="94"/>
      <c r="I537" s="94"/>
      <c r="J537" s="99">
        <f t="shared" si="8"/>
        <v>50000</v>
      </c>
    </row>
    <row r="538" spans="1:10">
      <c r="A538" s="153">
        <v>46191</v>
      </c>
      <c r="B538" s="93">
        <f>SUMIF(יוצאים!$A$5:$A$5835,מרכז!A538,יוצאים!$D$5:$D$5835)</f>
        <v>0</v>
      </c>
      <c r="C538" s="93">
        <f>HLOOKUP(DAY($A538),'טב.הו"ק'!$G$4:$AK$162,'טב.הו"ק'!$A$162+2,FALSE)</f>
        <v>0</v>
      </c>
      <c r="D538" s="93">
        <f>IF(A538&gt;=הלוואות!$D$5,IF(מרכז!A538&lt;=הלוואות!$E$5,IF(DAY(מרכז!A538)=הלוואות!$F$5,הלוואות!$G$5,0),0),0)+IF(A538&gt;=הלוואות!$D$6,IF(מרכז!A538&lt;=הלוואות!$E$6,IF(DAY(מרכז!A538)=הלוואות!$F$6,הלוואות!$G$6,0),0),0)+IF(A538&gt;=הלוואות!$D$7,IF(מרכז!A538&lt;=הלוואות!$E$7,IF(DAY(מרכז!A538)=הלוואות!$F$7,הלוואות!$G$7,0),0),0)+IF(A538&gt;=הלוואות!$D$8,IF(מרכז!A538&lt;=הלוואות!$E$8,IF(DAY(מרכז!A538)=הלוואות!$F$8,הלוואות!$G$8,0),0),0)+IF(A538&gt;=הלוואות!$D$9,IF(מרכז!A538&lt;=הלוואות!$E$9,IF(DAY(מרכז!A538)=הלוואות!$F$9,הלוואות!$G$9,0),0),0)+IF(A538&gt;=הלוואות!$D$10,IF(מרכז!A538&lt;=הלוואות!$E$10,IF(DAY(מרכז!A538)=הלוואות!$F$10,הלוואות!$G$10,0),0),0)+IF(A538&gt;=הלוואות!$D$11,IF(מרכז!A538&lt;=הלוואות!$E$11,IF(DAY(מרכז!A538)=הלוואות!$F$11,הלוואות!$G$11,0),0),0)+IF(A538&gt;=הלוואות!$D$12,IF(מרכז!A538&lt;=הלוואות!$E$12,IF(DAY(מרכז!A538)=הלוואות!$F$12,הלוואות!$G$12,0),0),0)+IF(A538&gt;=הלוואות!$D$13,IF(מרכז!A538&lt;=הלוואות!$E$13,IF(DAY(מרכז!A538)=הלוואות!$F$13,הלוואות!$G$13,0),0),0)+IF(A538&gt;=הלוואות!$D$14,IF(מרכז!A538&lt;=הלוואות!$E$14,IF(DAY(מרכז!A538)=הלוואות!$F$14,הלוואות!$G$14,0),0),0)+IF(A538&gt;=הלוואות!$D$15,IF(מרכז!A538&lt;=הלוואות!$E$15,IF(DAY(מרכז!A538)=הלוואות!$F$15,הלוואות!$G$15,0),0),0)+IF(A538&gt;=הלוואות!$D$16,IF(מרכז!A538&lt;=הלוואות!$E$16,IF(DAY(מרכז!A538)=הלוואות!$F$16,הלוואות!$G$16,0),0),0)+IF(A538&gt;=הלוואות!$D$17,IF(מרכז!A538&lt;=הלוואות!$E$17,IF(DAY(מרכז!A538)=הלוואות!$F$17,הלוואות!$G$17,0),0),0)+IF(A538&gt;=הלוואות!$D$18,IF(מרכז!A538&lt;=הלוואות!$E$18,IF(DAY(מרכז!A538)=הלוואות!$F$18,הלוואות!$G$18,0),0),0)+IF(A538&gt;=הלוואות!$D$19,IF(מרכז!A538&lt;=הלוואות!$E$19,IF(DAY(מרכז!A538)=הלוואות!$F$19,הלוואות!$G$19,0),0),0)+IF(A538&gt;=הלוואות!$D$20,IF(מרכז!A538&lt;=הלוואות!$E$20,IF(DAY(מרכז!A538)=הלוואות!$F$20,הלוואות!$G$20,0),0),0)+IF(A538&gt;=הלוואות!$D$21,IF(מרכז!A538&lt;=הלוואות!$E$21,IF(DAY(מרכז!A538)=הלוואות!$F$21,הלוואות!$G$21,0),0),0)+IF(A538&gt;=הלוואות!$D$22,IF(מרכז!A538&lt;=הלוואות!$E$22,IF(DAY(מרכז!A538)=הלוואות!$F$22,הלוואות!$G$22,0),0),0)+IF(A538&gt;=הלוואות!$D$23,IF(מרכז!A538&lt;=הלוואות!$E$23,IF(DAY(מרכז!A538)=הלוואות!$F$23,הלוואות!$G$23,0),0),0)+IF(A538&gt;=הלוואות!$D$24,IF(מרכז!A538&lt;=הלוואות!$E$24,IF(DAY(מרכז!A538)=הלוואות!$F$24,הלוואות!$G$24,0),0),0)+IF(A538&gt;=הלוואות!$D$25,IF(מרכז!A538&lt;=הלוואות!$E$25,IF(DAY(מרכז!A538)=הלוואות!$F$25,הלוואות!$G$25,0),0),0)+IF(A538&gt;=הלוואות!$D$26,IF(מרכז!A538&lt;=הלוואות!$E$26,IF(DAY(מרכז!A538)=הלוואות!$F$26,הלוואות!$G$26,0),0),0)+IF(A538&gt;=הלוואות!$D$27,IF(מרכז!A538&lt;=הלוואות!$E$27,IF(DAY(מרכז!A538)=הלוואות!$F$27,הלוואות!$G$27,0),0),0)+IF(A538&gt;=הלוואות!$D$28,IF(מרכז!A538&lt;=הלוואות!$E$28,IF(DAY(מרכז!A538)=הלוואות!$F$28,הלוואות!$G$28,0),0),0)+IF(A538&gt;=הלוואות!$D$29,IF(מרכז!A538&lt;=הלוואות!$E$29,IF(DAY(מרכז!A538)=הלוואות!$F$29,הלוואות!$G$29,0),0),0)+IF(A538&gt;=הלוואות!$D$30,IF(מרכז!A538&lt;=הלוואות!$E$30,IF(DAY(מרכז!A538)=הלוואות!$F$30,הלוואות!$G$30,0),0),0)+IF(A538&gt;=הלוואות!$D$31,IF(מרכז!A538&lt;=הלוואות!$E$31,IF(DAY(מרכז!A538)=הלוואות!$F$31,הלוואות!$G$31,0),0),0)+IF(A538&gt;=הלוואות!$D$32,IF(מרכז!A538&lt;=הלוואות!$E$32,IF(DAY(מרכז!A538)=הלוואות!$F$32,הלוואות!$G$32,0),0),0)+IF(A538&gt;=הלוואות!$D$33,IF(מרכז!A538&lt;=הלוואות!$E$33,IF(DAY(מרכז!A538)=הלוואות!$F$33,הלוואות!$G$33,0),0),0)+IF(A538&gt;=הלוואות!$D$34,IF(מרכז!A538&lt;=הלוואות!$E$34,IF(DAY(מרכז!A538)=הלוואות!$F$34,הלוואות!$G$34,0),0),0)</f>
        <v>0</v>
      </c>
      <c r="E538" s="93">
        <f>SUMIF(הלוואות!$D$46:$D$65,מרכז!A538,הלוואות!$E$46:$E$65)</f>
        <v>0</v>
      </c>
      <c r="F538" s="93">
        <f>SUMIF(נכנסים!$A$5:$A$5890,מרכז!A538,נכנסים!$B$5:$B$5890)</f>
        <v>0</v>
      </c>
      <c r="G538" s="94"/>
      <c r="H538" s="94"/>
      <c r="I538" s="94"/>
      <c r="J538" s="99">
        <f t="shared" si="8"/>
        <v>50000</v>
      </c>
    </row>
    <row r="539" spans="1:10">
      <c r="A539" s="153">
        <v>46192</v>
      </c>
      <c r="B539" s="93">
        <f>SUMIF(יוצאים!$A$5:$A$5835,מרכז!A539,יוצאים!$D$5:$D$5835)</f>
        <v>0</v>
      </c>
      <c r="C539" s="93">
        <f>HLOOKUP(DAY($A539),'טב.הו"ק'!$G$4:$AK$162,'טב.הו"ק'!$A$162+2,FALSE)</f>
        <v>0</v>
      </c>
      <c r="D539" s="93">
        <f>IF(A539&gt;=הלוואות!$D$5,IF(מרכז!A539&lt;=הלוואות!$E$5,IF(DAY(מרכז!A539)=הלוואות!$F$5,הלוואות!$G$5,0),0),0)+IF(A539&gt;=הלוואות!$D$6,IF(מרכז!A539&lt;=הלוואות!$E$6,IF(DAY(מרכז!A539)=הלוואות!$F$6,הלוואות!$G$6,0),0),0)+IF(A539&gt;=הלוואות!$D$7,IF(מרכז!A539&lt;=הלוואות!$E$7,IF(DAY(מרכז!A539)=הלוואות!$F$7,הלוואות!$G$7,0),0),0)+IF(A539&gt;=הלוואות!$D$8,IF(מרכז!A539&lt;=הלוואות!$E$8,IF(DAY(מרכז!A539)=הלוואות!$F$8,הלוואות!$G$8,0),0),0)+IF(A539&gt;=הלוואות!$D$9,IF(מרכז!A539&lt;=הלוואות!$E$9,IF(DAY(מרכז!A539)=הלוואות!$F$9,הלוואות!$G$9,0),0),0)+IF(A539&gt;=הלוואות!$D$10,IF(מרכז!A539&lt;=הלוואות!$E$10,IF(DAY(מרכז!A539)=הלוואות!$F$10,הלוואות!$G$10,0),0),0)+IF(A539&gt;=הלוואות!$D$11,IF(מרכז!A539&lt;=הלוואות!$E$11,IF(DAY(מרכז!A539)=הלוואות!$F$11,הלוואות!$G$11,0),0),0)+IF(A539&gt;=הלוואות!$D$12,IF(מרכז!A539&lt;=הלוואות!$E$12,IF(DAY(מרכז!A539)=הלוואות!$F$12,הלוואות!$G$12,0),0),0)+IF(A539&gt;=הלוואות!$D$13,IF(מרכז!A539&lt;=הלוואות!$E$13,IF(DAY(מרכז!A539)=הלוואות!$F$13,הלוואות!$G$13,0),0),0)+IF(A539&gt;=הלוואות!$D$14,IF(מרכז!A539&lt;=הלוואות!$E$14,IF(DAY(מרכז!A539)=הלוואות!$F$14,הלוואות!$G$14,0),0),0)+IF(A539&gt;=הלוואות!$D$15,IF(מרכז!A539&lt;=הלוואות!$E$15,IF(DAY(מרכז!A539)=הלוואות!$F$15,הלוואות!$G$15,0),0),0)+IF(A539&gt;=הלוואות!$D$16,IF(מרכז!A539&lt;=הלוואות!$E$16,IF(DAY(מרכז!A539)=הלוואות!$F$16,הלוואות!$G$16,0),0),0)+IF(A539&gt;=הלוואות!$D$17,IF(מרכז!A539&lt;=הלוואות!$E$17,IF(DAY(מרכז!A539)=הלוואות!$F$17,הלוואות!$G$17,0),0),0)+IF(A539&gt;=הלוואות!$D$18,IF(מרכז!A539&lt;=הלוואות!$E$18,IF(DAY(מרכז!A539)=הלוואות!$F$18,הלוואות!$G$18,0),0),0)+IF(A539&gt;=הלוואות!$D$19,IF(מרכז!A539&lt;=הלוואות!$E$19,IF(DAY(מרכז!A539)=הלוואות!$F$19,הלוואות!$G$19,0),0),0)+IF(A539&gt;=הלוואות!$D$20,IF(מרכז!A539&lt;=הלוואות!$E$20,IF(DAY(מרכז!A539)=הלוואות!$F$20,הלוואות!$G$20,0),0),0)+IF(A539&gt;=הלוואות!$D$21,IF(מרכז!A539&lt;=הלוואות!$E$21,IF(DAY(מרכז!A539)=הלוואות!$F$21,הלוואות!$G$21,0),0),0)+IF(A539&gt;=הלוואות!$D$22,IF(מרכז!A539&lt;=הלוואות!$E$22,IF(DAY(מרכז!A539)=הלוואות!$F$22,הלוואות!$G$22,0),0),0)+IF(A539&gt;=הלוואות!$D$23,IF(מרכז!A539&lt;=הלוואות!$E$23,IF(DAY(מרכז!A539)=הלוואות!$F$23,הלוואות!$G$23,0),0),0)+IF(A539&gt;=הלוואות!$D$24,IF(מרכז!A539&lt;=הלוואות!$E$24,IF(DAY(מרכז!A539)=הלוואות!$F$24,הלוואות!$G$24,0),0),0)+IF(A539&gt;=הלוואות!$D$25,IF(מרכז!A539&lt;=הלוואות!$E$25,IF(DAY(מרכז!A539)=הלוואות!$F$25,הלוואות!$G$25,0),0),0)+IF(A539&gt;=הלוואות!$D$26,IF(מרכז!A539&lt;=הלוואות!$E$26,IF(DAY(מרכז!A539)=הלוואות!$F$26,הלוואות!$G$26,0),0),0)+IF(A539&gt;=הלוואות!$D$27,IF(מרכז!A539&lt;=הלוואות!$E$27,IF(DAY(מרכז!A539)=הלוואות!$F$27,הלוואות!$G$27,0),0),0)+IF(A539&gt;=הלוואות!$D$28,IF(מרכז!A539&lt;=הלוואות!$E$28,IF(DAY(מרכז!A539)=הלוואות!$F$28,הלוואות!$G$28,0),0),0)+IF(A539&gt;=הלוואות!$D$29,IF(מרכז!A539&lt;=הלוואות!$E$29,IF(DAY(מרכז!A539)=הלוואות!$F$29,הלוואות!$G$29,0),0),0)+IF(A539&gt;=הלוואות!$D$30,IF(מרכז!A539&lt;=הלוואות!$E$30,IF(DAY(מרכז!A539)=הלוואות!$F$30,הלוואות!$G$30,0),0),0)+IF(A539&gt;=הלוואות!$D$31,IF(מרכז!A539&lt;=הלוואות!$E$31,IF(DAY(מרכז!A539)=הלוואות!$F$31,הלוואות!$G$31,0),0),0)+IF(A539&gt;=הלוואות!$D$32,IF(מרכז!A539&lt;=הלוואות!$E$32,IF(DAY(מרכז!A539)=הלוואות!$F$32,הלוואות!$G$32,0),0),0)+IF(A539&gt;=הלוואות!$D$33,IF(מרכז!A539&lt;=הלוואות!$E$33,IF(DAY(מרכז!A539)=הלוואות!$F$33,הלוואות!$G$33,0),0),0)+IF(A539&gt;=הלוואות!$D$34,IF(מרכז!A539&lt;=הלוואות!$E$34,IF(DAY(מרכז!A539)=הלוואות!$F$34,הלוואות!$G$34,0),0),0)</f>
        <v>0</v>
      </c>
      <c r="E539" s="93">
        <f>SUMIF(הלוואות!$D$46:$D$65,מרכז!A539,הלוואות!$E$46:$E$65)</f>
        <v>0</v>
      </c>
      <c r="F539" s="93">
        <f>SUMIF(נכנסים!$A$5:$A$5890,מרכז!A539,נכנסים!$B$5:$B$5890)</f>
        <v>0</v>
      </c>
      <c r="G539" s="94"/>
      <c r="H539" s="94"/>
      <c r="I539" s="94"/>
      <c r="J539" s="99">
        <f t="shared" si="8"/>
        <v>50000</v>
      </c>
    </row>
    <row r="540" spans="1:10">
      <c r="A540" s="153">
        <v>46193</v>
      </c>
      <c r="B540" s="93">
        <f>SUMIF(יוצאים!$A$5:$A$5835,מרכז!A540,יוצאים!$D$5:$D$5835)</f>
        <v>0</v>
      </c>
      <c r="C540" s="93">
        <f>HLOOKUP(DAY($A540),'טב.הו"ק'!$G$4:$AK$162,'טב.הו"ק'!$A$162+2,FALSE)</f>
        <v>0</v>
      </c>
      <c r="D540" s="93">
        <f>IF(A540&gt;=הלוואות!$D$5,IF(מרכז!A540&lt;=הלוואות!$E$5,IF(DAY(מרכז!A540)=הלוואות!$F$5,הלוואות!$G$5,0),0),0)+IF(A540&gt;=הלוואות!$D$6,IF(מרכז!A540&lt;=הלוואות!$E$6,IF(DAY(מרכז!A540)=הלוואות!$F$6,הלוואות!$G$6,0),0),0)+IF(A540&gt;=הלוואות!$D$7,IF(מרכז!A540&lt;=הלוואות!$E$7,IF(DAY(מרכז!A540)=הלוואות!$F$7,הלוואות!$G$7,0),0),0)+IF(A540&gt;=הלוואות!$D$8,IF(מרכז!A540&lt;=הלוואות!$E$8,IF(DAY(מרכז!A540)=הלוואות!$F$8,הלוואות!$G$8,0),0),0)+IF(A540&gt;=הלוואות!$D$9,IF(מרכז!A540&lt;=הלוואות!$E$9,IF(DAY(מרכז!A540)=הלוואות!$F$9,הלוואות!$G$9,0),0),0)+IF(A540&gt;=הלוואות!$D$10,IF(מרכז!A540&lt;=הלוואות!$E$10,IF(DAY(מרכז!A540)=הלוואות!$F$10,הלוואות!$G$10,0),0),0)+IF(A540&gt;=הלוואות!$D$11,IF(מרכז!A540&lt;=הלוואות!$E$11,IF(DAY(מרכז!A540)=הלוואות!$F$11,הלוואות!$G$11,0),0),0)+IF(A540&gt;=הלוואות!$D$12,IF(מרכז!A540&lt;=הלוואות!$E$12,IF(DAY(מרכז!A540)=הלוואות!$F$12,הלוואות!$G$12,0),0),0)+IF(A540&gt;=הלוואות!$D$13,IF(מרכז!A540&lt;=הלוואות!$E$13,IF(DAY(מרכז!A540)=הלוואות!$F$13,הלוואות!$G$13,0),0),0)+IF(A540&gt;=הלוואות!$D$14,IF(מרכז!A540&lt;=הלוואות!$E$14,IF(DAY(מרכז!A540)=הלוואות!$F$14,הלוואות!$G$14,0),0),0)+IF(A540&gt;=הלוואות!$D$15,IF(מרכז!A540&lt;=הלוואות!$E$15,IF(DAY(מרכז!A540)=הלוואות!$F$15,הלוואות!$G$15,0),0),0)+IF(A540&gt;=הלוואות!$D$16,IF(מרכז!A540&lt;=הלוואות!$E$16,IF(DAY(מרכז!A540)=הלוואות!$F$16,הלוואות!$G$16,0),0),0)+IF(A540&gt;=הלוואות!$D$17,IF(מרכז!A540&lt;=הלוואות!$E$17,IF(DAY(מרכז!A540)=הלוואות!$F$17,הלוואות!$G$17,0),0),0)+IF(A540&gt;=הלוואות!$D$18,IF(מרכז!A540&lt;=הלוואות!$E$18,IF(DAY(מרכז!A540)=הלוואות!$F$18,הלוואות!$G$18,0),0),0)+IF(A540&gt;=הלוואות!$D$19,IF(מרכז!A540&lt;=הלוואות!$E$19,IF(DAY(מרכז!A540)=הלוואות!$F$19,הלוואות!$G$19,0),0),0)+IF(A540&gt;=הלוואות!$D$20,IF(מרכז!A540&lt;=הלוואות!$E$20,IF(DAY(מרכז!A540)=הלוואות!$F$20,הלוואות!$G$20,0),0),0)+IF(A540&gt;=הלוואות!$D$21,IF(מרכז!A540&lt;=הלוואות!$E$21,IF(DAY(מרכז!A540)=הלוואות!$F$21,הלוואות!$G$21,0),0),0)+IF(A540&gt;=הלוואות!$D$22,IF(מרכז!A540&lt;=הלוואות!$E$22,IF(DAY(מרכז!A540)=הלוואות!$F$22,הלוואות!$G$22,0),0),0)+IF(A540&gt;=הלוואות!$D$23,IF(מרכז!A540&lt;=הלוואות!$E$23,IF(DAY(מרכז!A540)=הלוואות!$F$23,הלוואות!$G$23,0),0),0)+IF(A540&gt;=הלוואות!$D$24,IF(מרכז!A540&lt;=הלוואות!$E$24,IF(DAY(מרכז!A540)=הלוואות!$F$24,הלוואות!$G$24,0),0),0)+IF(A540&gt;=הלוואות!$D$25,IF(מרכז!A540&lt;=הלוואות!$E$25,IF(DAY(מרכז!A540)=הלוואות!$F$25,הלוואות!$G$25,0),0),0)+IF(A540&gt;=הלוואות!$D$26,IF(מרכז!A540&lt;=הלוואות!$E$26,IF(DAY(מרכז!A540)=הלוואות!$F$26,הלוואות!$G$26,0),0),0)+IF(A540&gt;=הלוואות!$D$27,IF(מרכז!A540&lt;=הלוואות!$E$27,IF(DAY(מרכז!A540)=הלוואות!$F$27,הלוואות!$G$27,0),0),0)+IF(A540&gt;=הלוואות!$D$28,IF(מרכז!A540&lt;=הלוואות!$E$28,IF(DAY(מרכז!A540)=הלוואות!$F$28,הלוואות!$G$28,0),0),0)+IF(A540&gt;=הלוואות!$D$29,IF(מרכז!A540&lt;=הלוואות!$E$29,IF(DAY(מרכז!A540)=הלוואות!$F$29,הלוואות!$G$29,0),0),0)+IF(A540&gt;=הלוואות!$D$30,IF(מרכז!A540&lt;=הלוואות!$E$30,IF(DAY(מרכז!A540)=הלוואות!$F$30,הלוואות!$G$30,0),0),0)+IF(A540&gt;=הלוואות!$D$31,IF(מרכז!A540&lt;=הלוואות!$E$31,IF(DAY(מרכז!A540)=הלוואות!$F$31,הלוואות!$G$31,0),0),0)+IF(A540&gt;=הלוואות!$D$32,IF(מרכז!A540&lt;=הלוואות!$E$32,IF(DAY(מרכז!A540)=הלוואות!$F$32,הלוואות!$G$32,0),0),0)+IF(A540&gt;=הלוואות!$D$33,IF(מרכז!A540&lt;=הלוואות!$E$33,IF(DAY(מרכז!A540)=הלוואות!$F$33,הלוואות!$G$33,0),0),0)+IF(A540&gt;=הלוואות!$D$34,IF(מרכז!A540&lt;=הלוואות!$E$34,IF(DAY(מרכז!A540)=הלוואות!$F$34,הלוואות!$G$34,0),0),0)</f>
        <v>0</v>
      </c>
      <c r="E540" s="93">
        <f>SUMIF(הלוואות!$D$46:$D$65,מרכז!A540,הלוואות!$E$46:$E$65)</f>
        <v>0</v>
      </c>
      <c r="F540" s="93">
        <f>SUMIF(נכנסים!$A$5:$A$5890,מרכז!A540,נכנסים!$B$5:$B$5890)</f>
        <v>0</v>
      </c>
      <c r="G540" s="94"/>
      <c r="H540" s="94"/>
      <c r="I540" s="94"/>
      <c r="J540" s="99">
        <f t="shared" si="8"/>
        <v>50000</v>
      </c>
    </row>
    <row r="541" spans="1:10">
      <c r="A541" s="153">
        <v>46194</v>
      </c>
      <c r="B541" s="93">
        <f>SUMIF(יוצאים!$A$5:$A$5835,מרכז!A541,יוצאים!$D$5:$D$5835)</f>
        <v>0</v>
      </c>
      <c r="C541" s="93">
        <f>HLOOKUP(DAY($A541),'טב.הו"ק'!$G$4:$AK$162,'טב.הו"ק'!$A$162+2,FALSE)</f>
        <v>0</v>
      </c>
      <c r="D541" s="93">
        <f>IF(A541&gt;=הלוואות!$D$5,IF(מרכז!A541&lt;=הלוואות!$E$5,IF(DAY(מרכז!A541)=הלוואות!$F$5,הלוואות!$G$5,0),0),0)+IF(A541&gt;=הלוואות!$D$6,IF(מרכז!A541&lt;=הלוואות!$E$6,IF(DAY(מרכז!A541)=הלוואות!$F$6,הלוואות!$G$6,0),0),0)+IF(A541&gt;=הלוואות!$D$7,IF(מרכז!A541&lt;=הלוואות!$E$7,IF(DAY(מרכז!A541)=הלוואות!$F$7,הלוואות!$G$7,0),0),0)+IF(A541&gt;=הלוואות!$D$8,IF(מרכז!A541&lt;=הלוואות!$E$8,IF(DAY(מרכז!A541)=הלוואות!$F$8,הלוואות!$G$8,0),0),0)+IF(A541&gt;=הלוואות!$D$9,IF(מרכז!A541&lt;=הלוואות!$E$9,IF(DAY(מרכז!A541)=הלוואות!$F$9,הלוואות!$G$9,0),0),0)+IF(A541&gt;=הלוואות!$D$10,IF(מרכז!A541&lt;=הלוואות!$E$10,IF(DAY(מרכז!A541)=הלוואות!$F$10,הלוואות!$G$10,0),0),0)+IF(A541&gt;=הלוואות!$D$11,IF(מרכז!A541&lt;=הלוואות!$E$11,IF(DAY(מרכז!A541)=הלוואות!$F$11,הלוואות!$G$11,0),0),0)+IF(A541&gt;=הלוואות!$D$12,IF(מרכז!A541&lt;=הלוואות!$E$12,IF(DAY(מרכז!A541)=הלוואות!$F$12,הלוואות!$G$12,0),0),0)+IF(A541&gt;=הלוואות!$D$13,IF(מרכז!A541&lt;=הלוואות!$E$13,IF(DAY(מרכז!A541)=הלוואות!$F$13,הלוואות!$G$13,0),0),0)+IF(A541&gt;=הלוואות!$D$14,IF(מרכז!A541&lt;=הלוואות!$E$14,IF(DAY(מרכז!A541)=הלוואות!$F$14,הלוואות!$G$14,0),0),0)+IF(A541&gt;=הלוואות!$D$15,IF(מרכז!A541&lt;=הלוואות!$E$15,IF(DAY(מרכז!A541)=הלוואות!$F$15,הלוואות!$G$15,0),0),0)+IF(A541&gt;=הלוואות!$D$16,IF(מרכז!A541&lt;=הלוואות!$E$16,IF(DAY(מרכז!A541)=הלוואות!$F$16,הלוואות!$G$16,0),0),0)+IF(A541&gt;=הלוואות!$D$17,IF(מרכז!A541&lt;=הלוואות!$E$17,IF(DAY(מרכז!A541)=הלוואות!$F$17,הלוואות!$G$17,0),0),0)+IF(A541&gt;=הלוואות!$D$18,IF(מרכז!A541&lt;=הלוואות!$E$18,IF(DAY(מרכז!A541)=הלוואות!$F$18,הלוואות!$G$18,0),0),0)+IF(A541&gt;=הלוואות!$D$19,IF(מרכז!A541&lt;=הלוואות!$E$19,IF(DAY(מרכז!A541)=הלוואות!$F$19,הלוואות!$G$19,0),0),0)+IF(A541&gt;=הלוואות!$D$20,IF(מרכז!A541&lt;=הלוואות!$E$20,IF(DAY(מרכז!A541)=הלוואות!$F$20,הלוואות!$G$20,0),0),0)+IF(A541&gt;=הלוואות!$D$21,IF(מרכז!A541&lt;=הלוואות!$E$21,IF(DAY(מרכז!A541)=הלוואות!$F$21,הלוואות!$G$21,0),0),0)+IF(A541&gt;=הלוואות!$D$22,IF(מרכז!A541&lt;=הלוואות!$E$22,IF(DAY(מרכז!A541)=הלוואות!$F$22,הלוואות!$G$22,0),0),0)+IF(A541&gt;=הלוואות!$D$23,IF(מרכז!A541&lt;=הלוואות!$E$23,IF(DAY(מרכז!A541)=הלוואות!$F$23,הלוואות!$G$23,0),0),0)+IF(A541&gt;=הלוואות!$D$24,IF(מרכז!A541&lt;=הלוואות!$E$24,IF(DAY(מרכז!A541)=הלוואות!$F$24,הלוואות!$G$24,0),0),0)+IF(A541&gt;=הלוואות!$D$25,IF(מרכז!A541&lt;=הלוואות!$E$25,IF(DAY(מרכז!A541)=הלוואות!$F$25,הלוואות!$G$25,0),0),0)+IF(A541&gt;=הלוואות!$D$26,IF(מרכז!A541&lt;=הלוואות!$E$26,IF(DAY(מרכז!A541)=הלוואות!$F$26,הלוואות!$G$26,0),0),0)+IF(A541&gt;=הלוואות!$D$27,IF(מרכז!A541&lt;=הלוואות!$E$27,IF(DAY(מרכז!A541)=הלוואות!$F$27,הלוואות!$G$27,0),0),0)+IF(A541&gt;=הלוואות!$D$28,IF(מרכז!A541&lt;=הלוואות!$E$28,IF(DAY(מרכז!A541)=הלוואות!$F$28,הלוואות!$G$28,0),0),0)+IF(A541&gt;=הלוואות!$D$29,IF(מרכז!A541&lt;=הלוואות!$E$29,IF(DAY(מרכז!A541)=הלוואות!$F$29,הלוואות!$G$29,0),0),0)+IF(A541&gt;=הלוואות!$D$30,IF(מרכז!A541&lt;=הלוואות!$E$30,IF(DAY(מרכז!A541)=הלוואות!$F$30,הלוואות!$G$30,0),0),0)+IF(A541&gt;=הלוואות!$D$31,IF(מרכז!A541&lt;=הלוואות!$E$31,IF(DAY(מרכז!A541)=הלוואות!$F$31,הלוואות!$G$31,0),0),0)+IF(A541&gt;=הלוואות!$D$32,IF(מרכז!A541&lt;=הלוואות!$E$32,IF(DAY(מרכז!A541)=הלוואות!$F$32,הלוואות!$G$32,0),0),0)+IF(A541&gt;=הלוואות!$D$33,IF(מרכז!A541&lt;=הלוואות!$E$33,IF(DAY(מרכז!A541)=הלוואות!$F$33,הלוואות!$G$33,0),0),0)+IF(A541&gt;=הלוואות!$D$34,IF(מרכז!A541&lt;=הלוואות!$E$34,IF(DAY(מרכז!A541)=הלוואות!$F$34,הלוואות!$G$34,0),0),0)</f>
        <v>0</v>
      </c>
      <c r="E541" s="93">
        <f>SUMIF(הלוואות!$D$46:$D$65,מרכז!A541,הלוואות!$E$46:$E$65)</f>
        <v>0</v>
      </c>
      <c r="F541" s="93">
        <f>SUMIF(נכנסים!$A$5:$A$5890,מרכז!A541,נכנסים!$B$5:$B$5890)</f>
        <v>0</v>
      </c>
      <c r="G541" s="94"/>
      <c r="H541" s="94"/>
      <c r="I541" s="94"/>
      <c r="J541" s="99">
        <f t="shared" si="8"/>
        <v>50000</v>
      </c>
    </row>
    <row r="542" spans="1:10">
      <c r="A542" s="153">
        <v>46195</v>
      </c>
      <c r="B542" s="93">
        <f>SUMIF(יוצאים!$A$5:$A$5835,מרכז!A542,יוצאים!$D$5:$D$5835)</f>
        <v>0</v>
      </c>
      <c r="C542" s="93">
        <f>HLOOKUP(DAY($A542),'טב.הו"ק'!$G$4:$AK$162,'טב.הו"ק'!$A$162+2,FALSE)</f>
        <v>0</v>
      </c>
      <c r="D542" s="93">
        <f>IF(A542&gt;=הלוואות!$D$5,IF(מרכז!A542&lt;=הלוואות!$E$5,IF(DAY(מרכז!A542)=הלוואות!$F$5,הלוואות!$G$5,0),0),0)+IF(A542&gt;=הלוואות!$D$6,IF(מרכז!A542&lt;=הלוואות!$E$6,IF(DAY(מרכז!A542)=הלוואות!$F$6,הלוואות!$G$6,0),0),0)+IF(A542&gt;=הלוואות!$D$7,IF(מרכז!A542&lt;=הלוואות!$E$7,IF(DAY(מרכז!A542)=הלוואות!$F$7,הלוואות!$G$7,0),0),0)+IF(A542&gt;=הלוואות!$D$8,IF(מרכז!A542&lt;=הלוואות!$E$8,IF(DAY(מרכז!A542)=הלוואות!$F$8,הלוואות!$G$8,0),0),0)+IF(A542&gt;=הלוואות!$D$9,IF(מרכז!A542&lt;=הלוואות!$E$9,IF(DAY(מרכז!A542)=הלוואות!$F$9,הלוואות!$G$9,0),0),0)+IF(A542&gt;=הלוואות!$D$10,IF(מרכז!A542&lt;=הלוואות!$E$10,IF(DAY(מרכז!A542)=הלוואות!$F$10,הלוואות!$G$10,0),0),0)+IF(A542&gt;=הלוואות!$D$11,IF(מרכז!A542&lt;=הלוואות!$E$11,IF(DAY(מרכז!A542)=הלוואות!$F$11,הלוואות!$G$11,0),0),0)+IF(A542&gt;=הלוואות!$D$12,IF(מרכז!A542&lt;=הלוואות!$E$12,IF(DAY(מרכז!A542)=הלוואות!$F$12,הלוואות!$G$12,0),0),0)+IF(A542&gt;=הלוואות!$D$13,IF(מרכז!A542&lt;=הלוואות!$E$13,IF(DAY(מרכז!A542)=הלוואות!$F$13,הלוואות!$G$13,0),0),0)+IF(A542&gt;=הלוואות!$D$14,IF(מרכז!A542&lt;=הלוואות!$E$14,IF(DAY(מרכז!A542)=הלוואות!$F$14,הלוואות!$G$14,0),0),0)+IF(A542&gt;=הלוואות!$D$15,IF(מרכז!A542&lt;=הלוואות!$E$15,IF(DAY(מרכז!A542)=הלוואות!$F$15,הלוואות!$G$15,0),0),0)+IF(A542&gt;=הלוואות!$D$16,IF(מרכז!A542&lt;=הלוואות!$E$16,IF(DAY(מרכז!A542)=הלוואות!$F$16,הלוואות!$G$16,0),0),0)+IF(A542&gt;=הלוואות!$D$17,IF(מרכז!A542&lt;=הלוואות!$E$17,IF(DAY(מרכז!A542)=הלוואות!$F$17,הלוואות!$G$17,0),0),0)+IF(A542&gt;=הלוואות!$D$18,IF(מרכז!A542&lt;=הלוואות!$E$18,IF(DAY(מרכז!A542)=הלוואות!$F$18,הלוואות!$G$18,0),0),0)+IF(A542&gt;=הלוואות!$D$19,IF(מרכז!A542&lt;=הלוואות!$E$19,IF(DAY(מרכז!A542)=הלוואות!$F$19,הלוואות!$G$19,0),0),0)+IF(A542&gt;=הלוואות!$D$20,IF(מרכז!A542&lt;=הלוואות!$E$20,IF(DAY(מרכז!A542)=הלוואות!$F$20,הלוואות!$G$20,0),0),0)+IF(A542&gt;=הלוואות!$D$21,IF(מרכז!A542&lt;=הלוואות!$E$21,IF(DAY(מרכז!A542)=הלוואות!$F$21,הלוואות!$G$21,0),0),0)+IF(A542&gt;=הלוואות!$D$22,IF(מרכז!A542&lt;=הלוואות!$E$22,IF(DAY(מרכז!A542)=הלוואות!$F$22,הלוואות!$G$22,0),0),0)+IF(A542&gt;=הלוואות!$D$23,IF(מרכז!A542&lt;=הלוואות!$E$23,IF(DAY(מרכז!A542)=הלוואות!$F$23,הלוואות!$G$23,0),0),0)+IF(A542&gt;=הלוואות!$D$24,IF(מרכז!A542&lt;=הלוואות!$E$24,IF(DAY(מרכז!A542)=הלוואות!$F$24,הלוואות!$G$24,0),0),0)+IF(A542&gt;=הלוואות!$D$25,IF(מרכז!A542&lt;=הלוואות!$E$25,IF(DAY(מרכז!A542)=הלוואות!$F$25,הלוואות!$G$25,0),0),0)+IF(A542&gt;=הלוואות!$D$26,IF(מרכז!A542&lt;=הלוואות!$E$26,IF(DAY(מרכז!A542)=הלוואות!$F$26,הלוואות!$G$26,0),0),0)+IF(A542&gt;=הלוואות!$D$27,IF(מרכז!A542&lt;=הלוואות!$E$27,IF(DAY(מרכז!A542)=הלוואות!$F$27,הלוואות!$G$27,0),0),0)+IF(A542&gt;=הלוואות!$D$28,IF(מרכז!A542&lt;=הלוואות!$E$28,IF(DAY(מרכז!A542)=הלוואות!$F$28,הלוואות!$G$28,0),0),0)+IF(A542&gt;=הלוואות!$D$29,IF(מרכז!A542&lt;=הלוואות!$E$29,IF(DAY(מרכז!A542)=הלוואות!$F$29,הלוואות!$G$29,0),0),0)+IF(A542&gt;=הלוואות!$D$30,IF(מרכז!A542&lt;=הלוואות!$E$30,IF(DAY(מרכז!A542)=הלוואות!$F$30,הלוואות!$G$30,0),0),0)+IF(A542&gt;=הלוואות!$D$31,IF(מרכז!A542&lt;=הלוואות!$E$31,IF(DAY(מרכז!A542)=הלוואות!$F$31,הלוואות!$G$31,0),0),0)+IF(A542&gt;=הלוואות!$D$32,IF(מרכז!A542&lt;=הלוואות!$E$32,IF(DAY(מרכז!A542)=הלוואות!$F$32,הלוואות!$G$32,0),0),0)+IF(A542&gt;=הלוואות!$D$33,IF(מרכז!A542&lt;=הלוואות!$E$33,IF(DAY(מרכז!A542)=הלוואות!$F$33,הלוואות!$G$33,0),0),0)+IF(A542&gt;=הלוואות!$D$34,IF(מרכז!A542&lt;=הלוואות!$E$34,IF(DAY(מרכז!A542)=הלוואות!$F$34,הלוואות!$G$34,0),0),0)</f>
        <v>0</v>
      </c>
      <c r="E542" s="93">
        <f>SUMIF(הלוואות!$D$46:$D$65,מרכז!A542,הלוואות!$E$46:$E$65)</f>
        <v>0</v>
      </c>
      <c r="F542" s="93">
        <f>SUMIF(נכנסים!$A$5:$A$5890,מרכז!A542,נכנסים!$B$5:$B$5890)</f>
        <v>0</v>
      </c>
      <c r="G542" s="94"/>
      <c r="H542" s="94"/>
      <c r="I542" s="94"/>
      <c r="J542" s="99">
        <f t="shared" si="8"/>
        <v>50000</v>
      </c>
    </row>
    <row r="543" spans="1:10">
      <c r="A543" s="153">
        <v>46196</v>
      </c>
      <c r="B543" s="93">
        <f>SUMIF(יוצאים!$A$5:$A$5835,מרכז!A543,יוצאים!$D$5:$D$5835)</f>
        <v>0</v>
      </c>
      <c r="C543" s="93">
        <f>HLOOKUP(DAY($A543),'טב.הו"ק'!$G$4:$AK$162,'טב.הו"ק'!$A$162+2,FALSE)</f>
        <v>0</v>
      </c>
      <c r="D543" s="93">
        <f>IF(A543&gt;=הלוואות!$D$5,IF(מרכז!A543&lt;=הלוואות!$E$5,IF(DAY(מרכז!A543)=הלוואות!$F$5,הלוואות!$G$5,0),0),0)+IF(A543&gt;=הלוואות!$D$6,IF(מרכז!A543&lt;=הלוואות!$E$6,IF(DAY(מרכז!A543)=הלוואות!$F$6,הלוואות!$G$6,0),0),0)+IF(A543&gt;=הלוואות!$D$7,IF(מרכז!A543&lt;=הלוואות!$E$7,IF(DAY(מרכז!A543)=הלוואות!$F$7,הלוואות!$G$7,0),0),0)+IF(A543&gt;=הלוואות!$D$8,IF(מרכז!A543&lt;=הלוואות!$E$8,IF(DAY(מרכז!A543)=הלוואות!$F$8,הלוואות!$G$8,0),0),0)+IF(A543&gt;=הלוואות!$D$9,IF(מרכז!A543&lt;=הלוואות!$E$9,IF(DAY(מרכז!A543)=הלוואות!$F$9,הלוואות!$G$9,0),0),0)+IF(A543&gt;=הלוואות!$D$10,IF(מרכז!A543&lt;=הלוואות!$E$10,IF(DAY(מרכז!A543)=הלוואות!$F$10,הלוואות!$G$10,0),0),0)+IF(A543&gt;=הלוואות!$D$11,IF(מרכז!A543&lt;=הלוואות!$E$11,IF(DAY(מרכז!A543)=הלוואות!$F$11,הלוואות!$G$11,0),0),0)+IF(A543&gt;=הלוואות!$D$12,IF(מרכז!A543&lt;=הלוואות!$E$12,IF(DAY(מרכז!A543)=הלוואות!$F$12,הלוואות!$G$12,0),0),0)+IF(A543&gt;=הלוואות!$D$13,IF(מרכז!A543&lt;=הלוואות!$E$13,IF(DAY(מרכז!A543)=הלוואות!$F$13,הלוואות!$G$13,0),0),0)+IF(A543&gt;=הלוואות!$D$14,IF(מרכז!A543&lt;=הלוואות!$E$14,IF(DAY(מרכז!A543)=הלוואות!$F$14,הלוואות!$G$14,0),0),0)+IF(A543&gt;=הלוואות!$D$15,IF(מרכז!A543&lt;=הלוואות!$E$15,IF(DAY(מרכז!A543)=הלוואות!$F$15,הלוואות!$G$15,0),0),0)+IF(A543&gt;=הלוואות!$D$16,IF(מרכז!A543&lt;=הלוואות!$E$16,IF(DAY(מרכז!A543)=הלוואות!$F$16,הלוואות!$G$16,0),0),0)+IF(A543&gt;=הלוואות!$D$17,IF(מרכז!A543&lt;=הלוואות!$E$17,IF(DAY(מרכז!A543)=הלוואות!$F$17,הלוואות!$G$17,0),0),0)+IF(A543&gt;=הלוואות!$D$18,IF(מרכז!A543&lt;=הלוואות!$E$18,IF(DAY(מרכז!A543)=הלוואות!$F$18,הלוואות!$G$18,0),0),0)+IF(A543&gt;=הלוואות!$D$19,IF(מרכז!A543&lt;=הלוואות!$E$19,IF(DAY(מרכז!A543)=הלוואות!$F$19,הלוואות!$G$19,0),0),0)+IF(A543&gt;=הלוואות!$D$20,IF(מרכז!A543&lt;=הלוואות!$E$20,IF(DAY(מרכז!A543)=הלוואות!$F$20,הלוואות!$G$20,0),0),0)+IF(A543&gt;=הלוואות!$D$21,IF(מרכז!A543&lt;=הלוואות!$E$21,IF(DAY(מרכז!A543)=הלוואות!$F$21,הלוואות!$G$21,0),0),0)+IF(A543&gt;=הלוואות!$D$22,IF(מרכז!A543&lt;=הלוואות!$E$22,IF(DAY(מרכז!A543)=הלוואות!$F$22,הלוואות!$G$22,0),0),0)+IF(A543&gt;=הלוואות!$D$23,IF(מרכז!A543&lt;=הלוואות!$E$23,IF(DAY(מרכז!A543)=הלוואות!$F$23,הלוואות!$G$23,0),0),0)+IF(A543&gt;=הלוואות!$D$24,IF(מרכז!A543&lt;=הלוואות!$E$24,IF(DAY(מרכז!A543)=הלוואות!$F$24,הלוואות!$G$24,0),0),0)+IF(A543&gt;=הלוואות!$D$25,IF(מרכז!A543&lt;=הלוואות!$E$25,IF(DAY(מרכז!A543)=הלוואות!$F$25,הלוואות!$G$25,0),0),0)+IF(A543&gt;=הלוואות!$D$26,IF(מרכז!A543&lt;=הלוואות!$E$26,IF(DAY(מרכז!A543)=הלוואות!$F$26,הלוואות!$G$26,0),0),0)+IF(A543&gt;=הלוואות!$D$27,IF(מרכז!A543&lt;=הלוואות!$E$27,IF(DAY(מרכז!A543)=הלוואות!$F$27,הלוואות!$G$27,0),0),0)+IF(A543&gt;=הלוואות!$D$28,IF(מרכז!A543&lt;=הלוואות!$E$28,IF(DAY(מרכז!A543)=הלוואות!$F$28,הלוואות!$G$28,0),0),0)+IF(A543&gt;=הלוואות!$D$29,IF(מרכז!A543&lt;=הלוואות!$E$29,IF(DAY(מרכז!A543)=הלוואות!$F$29,הלוואות!$G$29,0),0),0)+IF(A543&gt;=הלוואות!$D$30,IF(מרכז!A543&lt;=הלוואות!$E$30,IF(DAY(מרכז!A543)=הלוואות!$F$30,הלוואות!$G$30,0),0),0)+IF(A543&gt;=הלוואות!$D$31,IF(מרכז!A543&lt;=הלוואות!$E$31,IF(DAY(מרכז!A543)=הלוואות!$F$31,הלוואות!$G$31,0),0),0)+IF(A543&gt;=הלוואות!$D$32,IF(מרכז!A543&lt;=הלוואות!$E$32,IF(DAY(מרכז!A543)=הלוואות!$F$32,הלוואות!$G$32,0),0),0)+IF(A543&gt;=הלוואות!$D$33,IF(מרכז!A543&lt;=הלוואות!$E$33,IF(DAY(מרכז!A543)=הלוואות!$F$33,הלוואות!$G$33,0),0),0)+IF(A543&gt;=הלוואות!$D$34,IF(מרכז!A543&lt;=הלוואות!$E$34,IF(DAY(מרכז!A543)=הלוואות!$F$34,הלוואות!$G$34,0),0),0)</f>
        <v>0</v>
      </c>
      <c r="E543" s="93">
        <f>SUMIF(הלוואות!$D$46:$D$65,מרכז!A543,הלוואות!$E$46:$E$65)</f>
        <v>0</v>
      </c>
      <c r="F543" s="93">
        <f>SUMIF(נכנסים!$A$5:$A$5890,מרכז!A543,נכנסים!$B$5:$B$5890)</f>
        <v>0</v>
      </c>
      <c r="G543" s="94"/>
      <c r="H543" s="94"/>
      <c r="I543" s="94"/>
      <c r="J543" s="99">
        <f t="shared" si="8"/>
        <v>50000</v>
      </c>
    </row>
    <row r="544" spans="1:10">
      <c r="A544" s="153">
        <v>46197</v>
      </c>
      <c r="B544" s="93">
        <f>SUMIF(יוצאים!$A$5:$A$5835,מרכז!A544,יוצאים!$D$5:$D$5835)</f>
        <v>0</v>
      </c>
      <c r="C544" s="93">
        <f>HLOOKUP(DAY($A544),'טב.הו"ק'!$G$4:$AK$162,'טב.הו"ק'!$A$162+2,FALSE)</f>
        <v>0</v>
      </c>
      <c r="D544" s="93">
        <f>IF(A544&gt;=הלוואות!$D$5,IF(מרכז!A544&lt;=הלוואות!$E$5,IF(DAY(מרכז!A544)=הלוואות!$F$5,הלוואות!$G$5,0),0),0)+IF(A544&gt;=הלוואות!$D$6,IF(מרכז!A544&lt;=הלוואות!$E$6,IF(DAY(מרכז!A544)=הלוואות!$F$6,הלוואות!$G$6,0),0),0)+IF(A544&gt;=הלוואות!$D$7,IF(מרכז!A544&lt;=הלוואות!$E$7,IF(DAY(מרכז!A544)=הלוואות!$F$7,הלוואות!$G$7,0),0),0)+IF(A544&gt;=הלוואות!$D$8,IF(מרכז!A544&lt;=הלוואות!$E$8,IF(DAY(מרכז!A544)=הלוואות!$F$8,הלוואות!$G$8,0),0),0)+IF(A544&gt;=הלוואות!$D$9,IF(מרכז!A544&lt;=הלוואות!$E$9,IF(DAY(מרכז!A544)=הלוואות!$F$9,הלוואות!$G$9,0),0),0)+IF(A544&gt;=הלוואות!$D$10,IF(מרכז!A544&lt;=הלוואות!$E$10,IF(DAY(מרכז!A544)=הלוואות!$F$10,הלוואות!$G$10,0),0),0)+IF(A544&gt;=הלוואות!$D$11,IF(מרכז!A544&lt;=הלוואות!$E$11,IF(DAY(מרכז!A544)=הלוואות!$F$11,הלוואות!$G$11,0),0),0)+IF(A544&gt;=הלוואות!$D$12,IF(מרכז!A544&lt;=הלוואות!$E$12,IF(DAY(מרכז!A544)=הלוואות!$F$12,הלוואות!$G$12,0),0),0)+IF(A544&gt;=הלוואות!$D$13,IF(מרכז!A544&lt;=הלוואות!$E$13,IF(DAY(מרכז!A544)=הלוואות!$F$13,הלוואות!$G$13,0),0),0)+IF(A544&gt;=הלוואות!$D$14,IF(מרכז!A544&lt;=הלוואות!$E$14,IF(DAY(מרכז!A544)=הלוואות!$F$14,הלוואות!$G$14,0),0),0)+IF(A544&gt;=הלוואות!$D$15,IF(מרכז!A544&lt;=הלוואות!$E$15,IF(DAY(מרכז!A544)=הלוואות!$F$15,הלוואות!$G$15,0),0),0)+IF(A544&gt;=הלוואות!$D$16,IF(מרכז!A544&lt;=הלוואות!$E$16,IF(DAY(מרכז!A544)=הלוואות!$F$16,הלוואות!$G$16,0),0),0)+IF(A544&gt;=הלוואות!$D$17,IF(מרכז!A544&lt;=הלוואות!$E$17,IF(DAY(מרכז!A544)=הלוואות!$F$17,הלוואות!$G$17,0),0),0)+IF(A544&gt;=הלוואות!$D$18,IF(מרכז!A544&lt;=הלוואות!$E$18,IF(DAY(מרכז!A544)=הלוואות!$F$18,הלוואות!$G$18,0),0),0)+IF(A544&gt;=הלוואות!$D$19,IF(מרכז!A544&lt;=הלוואות!$E$19,IF(DAY(מרכז!A544)=הלוואות!$F$19,הלוואות!$G$19,0),0),0)+IF(A544&gt;=הלוואות!$D$20,IF(מרכז!A544&lt;=הלוואות!$E$20,IF(DAY(מרכז!A544)=הלוואות!$F$20,הלוואות!$G$20,0),0),0)+IF(A544&gt;=הלוואות!$D$21,IF(מרכז!A544&lt;=הלוואות!$E$21,IF(DAY(מרכז!A544)=הלוואות!$F$21,הלוואות!$G$21,0),0),0)+IF(A544&gt;=הלוואות!$D$22,IF(מרכז!A544&lt;=הלוואות!$E$22,IF(DAY(מרכז!A544)=הלוואות!$F$22,הלוואות!$G$22,0),0),0)+IF(A544&gt;=הלוואות!$D$23,IF(מרכז!A544&lt;=הלוואות!$E$23,IF(DAY(מרכז!A544)=הלוואות!$F$23,הלוואות!$G$23,0),0),0)+IF(A544&gt;=הלוואות!$D$24,IF(מרכז!A544&lt;=הלוואות!$E$24,IF(DAY(מרכז!A544)=הלוואות!$F$24,הלוואות!$G$24,0),0),0)+IF(A544&gt;=הלוואות!$D$25,IF(מרכז!A544&lt;=הלוואות!$E$25,IF(DAY(מרכז!A544)=הלוואות!$F$25,הלוואות!$G$25,0),0),0)+IF(A544&gt;=הלוואות!$D$26,IF(מרכז!A544&lt;=הלוואות!$E$26,IF(DAY(מרכז!A544)=הלוואות!$F$26,הלוואות!$G$26,0),0),0)+IF(A544&gt;=הלוואות!$D$27,IF(מרכז!A544&lt;=הלוואות!$E$27,IF(DAY(מרכז!A544)=הלוואות!$F$27,הלוואות!$G$27,0),0),0)+IF(A544&gt;=הלוואות!$D$28,IF(מרכז!A544&lt;=הלוואות!$E$28,IF(DAY(מרכז!A544)=הלוואות!$F$28,הלוואות!$G$28,0),0),0)+IF(A544&gt;=הלוואות!$D$29,IF(מרכז!A544&lt;=הלוואות!$E$29,IF(DAY(מרכז!A544)=הלוואות!$F$29,הלוואות!$G$29,0),0),0)+IF(A544&gt;=הלוואות!$D$30,IF(מרכז!A544&lt;=הלוואות!$E$30,IF(DAY(מרכז!A544)=הלוואות!$F$30,הלוואות!$G$30,0),0),0)+IF(A544&gt;=הלוואות!$D$31,IF(מרכז!A544&lt;=הלוואות!$E$31,IF(DAY(מרכז!A544)=הלוואות!$F$31,הלוואות!$G$31,0),0),0)+IF(A544&gt;=הלוואות!$D$32,IF(מרכז!A544&lt;=הלוואות!$E$32,IF(DAY(מרכז!A544)=הלוואות!$F$32,הלוואות!$G$32,0),0),0)+IF(A544&gt;=הלוואות!$D$33,IF(מרכז!A544&lt;=הלוואות!$E$33,IF(DAY(מרכז!A544)=הלוואות!$F$33,הלוואות!$G$33,0),0),0)+IF(A544&gt;=הלוואות!$D$34,IF(מרכז!A544&lt;=הלוואות!$E$34,IF(DAY(מרכז!A544)=הלוואות!$F$34,הלוואות!$G$34,0),0),0)</f>
        <v>0</v>
      </c>
      <c r="E544" s="93">
        <f>SUMIF(הלוואות!$D$46:$D$65,מרכז!A544,הלוואות!$E$46:$E$65)</f>
        <v>0</v>
      </c>
      <c r="F544" s="93">
        <f>SUMIF(נכנסים!$A$5:$A$5890,מרכז!A544,נכנסים!$B$5:$B$5890)</f>
        <v>0</v>
      </c>
      <c r="G544" s="94"/>
      <c r="H544" s="94"/>
      <c r="I544" s="94"/>
      <c r="J544" s="99">
        <f t="shared" si="8"/>
        <v>50000</v>
      </c>
    </row>
    <row r="545" spans="1:10">
      <c r="A545" s="153">
        <v>46198</v>
      </c>
      <c r="B545" s="93">
        <f>SUMIF(יוצאים!$A$5:$A$5835,מרכז!A545,יוצאים!$D$5:$D$5835)</f>
        <v>0</v>
      </c>
      <c r="C545" s="93">
        <f>HLOOKUP(DAY($A545),'טב.הו"ק'!$G$4:$AK$162,'טב.הו"ק'!$A$162+2,FALSE)</f>
        <v>0</v>
      </c>
      <c r="D545" s="93">
        <f>IF(A545&gt;=הלוואות!$D$5,IF(מרכז!A545&lt;=הלוואות!$E$5,IF(DAY(מרכז!A545)=הלוואות!$F$5,הלוואות!$G$5,0),0),0)+IF(A545&gt;=הלוואות!$D$6,IF(מרכז!A545&lt;=הלוואות!$E$6,IF(DAY(מרכז!A545)=הלוואות!$F$6,הלוואות!$G$6,0),0),0)+IF(A545&gt;=הלוואות!$D$7,IF(מרכז!A545&lt;=הלוואות!$E$7,IF(DAY(מרכז!A545)=הלוואות!$F$7,הלוואות!$G$7,0),0),0)+IF(A545&gt;=הלוואות!$D$8,IF(מרכז!A545&lt;=הלוואות!$E$8,IF(DAY(מרכז!A545)=הלוואות!$F$8,הלוואות!$G$8,0),0),0)+IF(A545&gt;=הלוואות!$D$9,IF(מרכז!A545&lt;=הלוואות!$E$9,IF(DAY(מרכז!A545)=הלוואות!$F$9,הלוואות!$G$9,0),0),0)+IF(A545&gt;=הלוואות!$D$10,IF(מרכז!A545&lt;=הלוואות!$E$10,IF(DAY(מרכז!A545)=הלוואות!$F$10,הלוואות!$G$10,0),0),0)+IF(A545&gt;=הלוואות!$D$11,IF(מרכז!A545&lt;=הלוואות!$E$11,IF(DAY(מרכז!A545)=הלוואות!$F$11,הלוואות!$G$11,0),0),0)+IF(A545&gt;=הלוואות!$D$12,IF(מרכז!A545&lt;=הלוואות!$E$12,IF(DAY(מרכז!A545)=הלוואות!$F$12,הלוואות!$G$12,0),0),0)+IF(A545&gt;=הלוואות!$D$13,IF(מרכז!A545&lt;=הלוואות!$E$13,IF(DAY(מרכז!A545)=הלוואות!$F$13,הלוואות!$G$13,0),0),0)+IF(A545&gt;=הלוואות!$D$14,IF(מרכז!A545&lt;=הלוואות!$E$14,IF(DAY(מרכז!A545)=הלוואות!$F$14,הלוואות!$G$14,0),0),0)+IF(A545&gt;=הלוואות!$D$15,IF(מרכז!A545&lt;=הלוואות!$E$15,IF(DAY(מרכז!A545)=הלוואות!$F$15,הלוואות!$G$15,0),0),0)+IF(A545&gt;=הלוואות!$D$16,IF(מרכז!A545&lt;=הלוואות!$E$16,IF(DAY(מרכז!A545)=הלוואות!$F$16,הלוואות!$G$16,0),0),0)+IF(A545&gt;=הלוואות!$D$17,IF(מרכז!A545&lt;=הלוואות!$E$17,IF(DAY(מרכז!A545)=הלוואות!$F$17,הלוואות!$G$17,0),0),0)+IF(A545&gt;=הלוואות!$D$18,IF(מרכז!A545&lt;=הלוואות!$E$18,IF(DAY(מרכז!A545)=הלוואות!$F$18,הלוואות!$G$18,0),0),0)+IF(A545&gt;=הלוואות!$D$19,IF(מרכז!A545&lt;=הלוואות!$E$19,IF(DAY(מרכז!A545)=הלוואות!$F$19,הלוואות!$G$19,0),0),0)+IF(A545&gt;=הלוואות!$D$20,IF(מרכז!A545&lt;=הלוואות!$E$20,IF(DAY(מרכז!A545)=הלוואות!$F$20,הלוואות!$G$20,0),0),0)+IF(A545&gt;=הלוואות!$D$21,IF(מרכז!A545&lt;=הלוואות!$E$21,IF(DAY(מרכז!A545)=הלוואות!$F$21,הלוואות!$G$21,0),0),0)+IF(A545&gt;=הלוואות!$D$22,IF(מרכז!A545&lt;=הלוואות!$E$22,IF(DAY(מרכז!A545)=הלוואות!$F$22,הלוואות!$G$22,0),0),0)+IF(A545&gt;=הלוואות!$D$23,IF(מרכז!A545&lt;=הלוואות!$E$23,IF(DAY(מרכז!A545)=הלוואות!$F$23,הלוואות!$G$23,0),0),0)+IF(A545&gt;=הלוואות!$D$24,IF(מרכז!A545&lt;=הלוואות!$E$24,IF(DAY(מרכז!A545)=הלוואות!$F$24,הלוואות!$G$24,0),0),0)+IF(A545&gt;=הלוואות!$D$25,IF(מרכז!A545&lt;=הלוואות!$E$25,IF(DAY(מרכז!A545)=הלוואות!$F$25,הלוואות!$G$25,0),0),0)+IF(A545&gt;=הלוואות!$D$26,IF(מרכז!A545&lt;=הלוואות!$E$26,IF(DAY(מרכז!A545)=הלוואות!$F$26,הלוואות!$G$26,0),0),0)+IF(A545&gt;=הלוואות!$D$27,IF(מרכז!A545&lt;=הלוואות!$E$27,IF(DAY(מרכז!A545)=הלוואות!$F$27,הלוואות!$G$27,0),0),0)+IF(A545&gt;=הלוואות!$D$28,IF(מרכז!A545&lt;=הלוואות!$E$28,IF(DAY(מרכז!A545)=הלוואות!$F$28,הלוואות!$G$28,0),0),0)+IF(A545&gt;=הלוואות!$D$29,IF(מרכז!A545&lt;=הלוואות!$E$29,IF(DAY(מרכז!A545)=הלוואות!$F$29,הלוואות!$G$29,0),0),0)+IF(A545&gt;=הלוואות!$D$30,IF(מרכז!A545&lt;=הלוואות!$E$30,IF(DAY(מרכז!A545)=הלוואות!$F$30,הלוואות!$G$30,0),0),0)+IF(A545&gt;=הלוואות!$D$31,IF(מרכז!A545&lt;=הלוואות!$E$31,IF(DAY(מרכז!A545)=הלוואות!$F$31,הלוואות!$G$31,0),0),0)+IF(A545&gt;=הלוואות!$D$32,IF(מרכז!A545&lt;=הלוואות!$E$32,IF(DAY(מרכז!A545)=הלוואות!$F$32,הלוואות!$G$32,0),0),0)+IF(A545&gt;=הלוואות!$D$33,IF(מרכז!A545&lt;=הלוואות!$E$33,IF(DAY(מרכז!A545)=הלוואות!$F$33,הלוואות!$G$33,0),0),0)+IF(A545&gt;=הלוואות!$D$34,IF(מרכז!A545&lt;=הלוואות!$E$34,IF(DAY(מרכז!A545)=הלוואות!$F$34,הלוואות!$G$34,0),0),0)</f>
        <v>0</v>
      </c>
      <c r="E545" s="93">
        <f>SUMIF(הלוואות!$D$46:$D$65,מרכז!A545,הלוואות!$E$46:$E$65)</f>
        <v>0</v>
      </c>
      <c r="F545" s="93">
        <f>SUMIF(נכנסים!$A$5:$A$5890,מרכז!A545,נכנסים!$B$5:$B$5890)</f>
        <v>0</v>
      </c>
      <c r="G545" s="94"/>
      <c r="H545" s="94"/>
      <c r="I545" s="94"/>
      <c r="J545" s="99">
        <f t="shared" si="8"/>
        <v>50000</v>
      </c>
    </row>
    <row r="546" spans="1:10">
      <c r="A546" s="153">
        <v>46199</v>
      </c>
      <c r="B546" s="93">
        <f>SUMIF(יוצאים!$A$5:$A$5835,מרכז!A546,יוצאים!$D$5:$D$5835)</f>
        <v>0</v>
      </c>
      <c r="C546" s="93">
        <f>HLOOKUP(DAY($A546),'טב.הו"ק'!$G$4:$AK$162,'טב.הו"ק'!$A$162+2,FALSE)</f>
        <v>0</v>
      </c>
      <c r="D546" s="93">
        <f>IF(A546&gt;=הלוואות!$D$5,IF(מרכז!A546&lt;=הלוואות!$E$5,IF(DAY(מרכז!A546)=הלוואות!$F$5,הלוואות!$G$5,0),0),0)+IF(A546&gt;=הלוואות!$D$6,IF(מרכז!A546&lt;=הלוואות!$E$6,IF(DAY(מרכז!A546)=הלוואות!$F$6,הלוואות!$G$6,0),0),0)+IF(A546&gt;=הלוואות!$D$7,IF(מרכז!A546&lt;=הלוואות!$E$7,IF(DAY(מרכז!A546)=הלוואות!$F$7,הלוואות!$G$7,0),0),0)+IF(A546&gt;=הלוואות!$D$8,IF(מרכז!A546&lt;=הלוואות!$E$8,IF(DAY(מרכז!A546)=הלוואות!$F$8,הלוואות!$G$8,0),0),0)+IF(A546&gt;=הלוואות!$D$9,IF(מרכז!A546&lt;=הלוואות!$E$9,IF(DAY(מרכז!A546)=הלוואות!$F$9,הלוואות!$G$9,0),0),0)+IF(A546&gt;=הלוואות!$D$10,IF(מרכז!A546&lt;=הלוואות!$E$10,IF(DAY(מרכז!A546)=הלוואות!$F$10,הלוואות!$G$10,0),0),0)+IF(A546&gt;=הלוואות!$D$11,IF(מרכז!A546&lt;=הלוואות!$E$11,IF(DAY(מרכז!A546)=הלוואות!$F$11,הלוואות!$G$11,0),0),0)+IF(A546&gt;=הלוואות!$D$12,IF(מרכז!A546&lt;=הלוואות!$E$12,IF(DAY(מרכז!A546)=הלוואות!$F$12,הלוואות!$G$12,0),0),0)+IF(A546&gt;=הלוואות!$D$13,IF(מרכז!A546&lt;=הלוואות!$E$13,IF(DAY(מרכז!A546)=הלוואות!$F$13,הלוואות!$G$13,0),0),0)+IF(A546&gt;=הלוואות!$D$14,IF(מרכז!A546&lt;=הלוואות!$E$14,IF(DAY(מרכז!A546)=הלוואות!$F$14,הלוואות!$G$14,0),0),0)+IF(A546&gt;=הלוואות!$D$15,IF(מרכז!A546&lt;=הלוואות!$E$15,IF(DAY(מרכז!A546)=הלוואות!$F$15,הלוואות!$G$15,0),0),0)+IF(A546&gt;=הלוואות!$D$16,IF(מרכז!A546&lt;=הלוואות!$E$16,IF(DAY(מרכז!A546)=הלוואות!$F$16,הלוואות!$G$16,0),0),0)+IF(A546&gt;=הלוואות!$D$17,IF(מרכז!A546&lt;=הלוואות!$E$17,IF(DAY(מרכז!A546)=הלוואות!$F$17,הלוואות!$G$17,0),0),0)+IF(A546&gt;=הלוואות!$D$18,IF(מרכז!A546&lt;=הלוואות!$E$18,IF(DAY(מרכז!A546)=הלוואות!$F$18,הלוואות!$G$18,0),0),0)+IF(A546&gt;=הלוואות!$D$19,IF(מרכז!A546&lt;=הלוואות!$E$19,IF(DAY(מרכז!A546)=הלוואות!$F$19,הלוואות!$G$19,0),0),0)+IF(A546&gt;=הלוואות!$D$20,IF(מרכז!A546&lt;=הלוואות!$E$20,IF(DAY(מרכז!A546)=הלוואות!$F$20,הלוואות!$G$20,0),0),0)+IF(A546&gt;=הלוואות!$D$21,IF(מרכז!A546&lt;=הלוואות!$E$21,IF(DAY(מרכז!A546)=הלוואות!$F$21,הלוואות!$G$21,0),0),0)+IF(A546&gt;=הלוואות!$D$22,IF(מרכז!A546&lt;=הלוואות!$E$22,IF(DAY(מרכז!A546)=הלוואות!$F$22,הלוואות!$G$22,0),0),0)+IF(A546&gt;=הלוואות!$D$23,IF(מרכז!A546&lt;=הלוואות!$E$23,IF(DAY(מרכז!A546)=הלוואות!$F$23,הלוואות!$G$23,0),0),0)+IF(A546&gt;=הלוואות!$D$24,IF(מרכז!A546&lt;=הלוואות!$E$24,IF(DAY(מרכז!A546)=הלוואות!$F$24,הלוואות!$G$24,0),0),0)+IF(A546&gt;=הלוואות!$D$25,IF(מרכז!A546&lt;=הלוואות!$E$25,IF(DAY(מרכז!A546)=הלוואות!$F$25,הלוואות!$G$25,0),0),0)+IF(A546&gt;=הלוואות!$D$26,IF(מרכז!A546&lt;=הלוואות!$E$26,IF(DAY(מרכז!A546)=הלוואות!$F$26,הלוואות!$G$26,0),0),0)+IF(A546&gt;=הלוואות!$D$27,IF(מרכז!A546&lt;=הלוואות!$E$27,IF(DAY(מרכז!A546)=הלוואות!$F$27,הלוואות!$G$27,0),0),0)+IF(A546&gt;=הלוואות!$D$28,IF(מרכז!A546&lt;=הלוואות!$E$28,IF(DAY(מרכז!A546)=הלוואות!$F$28,הלוואות!$G$28,0),0),0)+IF(A546&gt;=הלוואות!$D$29,IF(מרכז!A546&lt;=הלוואות!$E$29,IF(DAY(מרכז!A546)=הלוואות!$F$29,הלוואות!$G$29,0),0),0)+IF(A546&gt;=הלוואות!$D$30,IF(מרכז!A546&lt;=הלוואות!$E$30,IF(DAY(מרכז!A546)=הלוואות!$F$30,הלוואות!$G$30,0),0),0)+IF(A546&gt;=הלוואות!$D$31,IF(מרכז!A546&lt;=הלוואות!$E$31,IF(DAY(מרכז!A546)=הלוואות!$F$31,הלוואות!$G$31,0),0),0)+IF(A546&gt;=הלוואות!$D$32,IF(מרכז!A546&lt;=הלוואות!$E$32,IF(DAY(מרכז!A546)=הלוואות!$F$32,הלוואות!$G$32,0),0),0)+IF(A546&gt;=הלוואות!$D$33,IF(מרכז!A546&lt;=הלוואות!$E$33,IF(DAY(מרכז!A546)=הלוואות!$F$33,הלוואות!$G$33,0),0),0)+IF(A546&gt;=הלוואות!$D$34,IF(מרכז!A546&lt;=הלוואות!$E$34,IF(DAY(מרכז!A546)=הלוואות!$F$34,הלוואות!$G$34,0),0),0)</f>
        <v>0</v>
      </c>
      <c r="E546" s="93">
        <f>SUMIF(הלוואות!$D$46:$D$65,מרכז!A546,הלוואות!$E$46:$E$65)</f>
        <v>0</v>
      </c>
      <c r="F546" s="93">
        <f>SUMIF(נכנסים!$A$5:$A$5890,מרכז!A546,נכנסים!$B$5:$B$5890)</f>
        <v>0</v>
      </c>
      <c r="G546" s="94"/>
      <c r="H546" s="94"/>
      <c r="I546" s="94"/>
      <c r="J546" s="99">
        <f t="shared" si="8"/>
        <v>50000</v>
      </c>
    </row>
    <row r="547" spans="1:10">
      <c r="A547" s="153">
        <v>46200</v>
      </c>
      <c r="B547" s="93">
        <f>SUMIF(יוצאים!$A$5:$A$5835,מרכז!A547,יוצאים!$D$5:$D$5835)</f>
        <v>0</v>
      </c>
      <c r="C547" s="93">
        <f>HLOOKUP(DAY($A547),'טב.הו"ק'!$G$4:$AK$162,'טב.הו"ק'!$A$162+2,FALSE)</f>
        <v>0</v>
      </c>
      <c r="D547" s="93">
        <f>IF(A547&gt;=הלוואות!$D$5,IF(מרכז!A547&lt;=הלוואות!$E$5,IF(DAY(מרכז!A547)=הלוואות!$F$5,הלוואות!$G$5,0),0),0)+IF(A547&gt;=הלוואות!$D$6,IF(מרכז!A547&lt;=הלוואות!$E$6,IF(DAY(מרכז!A547)=הלוואות!$F$6,הלוואות!$G$6,0),0),0)+IF(A547&gt;=הלוואות!$D$7,IF(מרכז!A547&lt;=הלוואות!$E$7,IF(DAY(מרכז!A547)=הלוואות!$F$7,הלוואות!$G$7,0),0),0)+IF(A547&gt;=הלוואות!$D$8,IF(מרכז!A547&lt;=הלוואות!$E$8,IF(DAY(מרכז!A547)=הלוואות!$F$8,הלוואות!$G$8,0),0),0)+IF(A547&gt;=הלוואות!$D$9,IF(מרכז!A547&lt;=הלוואות!$E$9,IF(DAY(מרכז!A547)=הלוואות!$F$9,הלוואות!$G$9,0),0),0)+IF(A547&gt;=הלוואות!$D$10,IF(מרכז!A547&lt;=הלוואות!$E$10,IF(DAY(מרכז!A547)=הלוואות!$F$10,הלוואות!$G$10,0),0),0)+IF(A547&gt;=הלוואות!$D$11,IF(מרכז!A547&lt;=הלוואות!$E$11,IF(DAY(מרכז!A547)=הלוואות!$F$11,הלוואות!$G$11,0),0),0)+IF(A547&gt;=הלוואות!$D$12,IF(מרכז!A547&lt;=הלוואות!$E$12,IF(DAY(מרכז!A547)=הלוואות!$F$12,הלוואות!$G$12,0),0),0)+IF(A547&gt;=הלוואות!$D$13,IF(מרכז!A547&lt;=הלוואות!$E$13,IF(DAY(מרכז!A547)=הלוואות!$F$13,הלוואות!$G$13,0),0),0)+IF(A547&gt;=הלוואות!$D$14,IF(מרכז!A547&lt;=הלוואות!$E$14,IF(DAY(מרכז!A547)=הלוואות!$F$14,הלוואות!$G$14,0),0),0)+IF(A547&gt;=הלוואות!$D$15,IF(מרכז!A547&lt;=הלוואות!$E$15,IF(DAY(מרכז!A547)=הלוואות!$F$15,הלוואות!$G$15,0),0),0)+IF(A547&gt;=הלוואות!$D$16,IF(מרכז!A547&lt;=הלוואות!$E$16,IF(DAY(מרכז!A547)=הלוואות!$F$16,הלוואות!$G$16,0),0),0)+IF(A547&gt;=הלוואות!$D$17,IF(מרכז!A547&lt;=הלוואות!$E$17,IF(DAY(מרכז!A547)=הלוואות!$F$17,הלוואות!$G$17,0),0),0)+IF(A547&gt;=הלוואות!$D$18,IF(מרכז!A547&lt;=הלוואות!$E$18,IF(DAY(מרכז!A547)=הלוואות!$F$18,הלוואות!$G$18,0),0),0)+IF(A547&gt;=הלוואות!$D$19,IF(מרכז!A547&lt;=הלוואות!$E$19,IF(DAY(מרכז!A547)=הלוואות!$F$19,הלוואות!$G$19,0),0),0)+IF(A547&gt;=הלוואות!$D$20,IF(מרכז!A547&lt;=הלוואות!$E$20,IF(DAY(מרכז!A547)=הלוואות!$F$20,הלוואות!$G$20,0),0),0)+IF(A547&gt;=הלוואות!$D$21,IF(מרכז!A547&lt;=הלוואות!$E$21,IF(DAY(מרכז!A547)=הלוואות!$F$21,הלוואות!$G$21,0),0),0)+IF(A547&gt;=הלוואות!$D$22,IF(מרכז!A547&lt;=הלוואות!$E$22,IF(DAY(מרכז!A547)=הלוואות!$F$22,הלוואות!$G$22,0),0),0)+IF(A547&gt;=הלוואות!$D$23,IF(מרכז!A547&lt;=הלוואות!$E$23,IF(DAY(מרכז!A547)=הלוואות!$F$23,הלוואות!$G$23,0),0),0)+IF(A547&gt;=הלוואות!$D$24,IF(מרכז!A547&lt;=הלוואות!$E$24,IF(DAY(מרכז!A547)=הלוואות!$F$24,הלוואות!$G$24,0),0),0)+IF(A547&gt;=הלוואות!$D$25,IF(מרכז!A547&lt;=הלוואות!$E$25,IF(DAY(מרכז!A547)=הלוואות!$F$25,הלוואות!$G$25,0),0),0)+IF(A547&gt;=הלוואות!$D$26,IF(מרכז!A547&lt;=הלוואות!$E$26,IF(DAY(מרכז!A547)=הלוואות!$F$26,הלוואות!$G$26,0),0),0)+IF(A547&gt;=הלוואות!$D$27,IF(מרכז!A547&lt;=הלוואות!$E$27,IF(DAY(מרכז!A547)=הלוואות!$F$27,הלוואות!$G$27,0),0),0)+IF(A547&gt;=הלוואות!$D$28,IF(מרכז!A547&lt;=הלוואות!$E$28,IF(DAY(מרכז!A547)=הלוואות!$F$28,הלוואות!$G$28,0),0),0)+IF(A547&gt;=הלוואות!$D$29,IF(מרכז!A547&lt;=הלוואות!$E$29,IF(DAY(מרכז!A547)=הלוואות!$F$29,הלוואות!$G$29,0),0),0)+IF(A547&gt;=הלוואות!$D$30,IF(מרכז!A547&lt;=הלוואות!$E$30,IF(DAY(מרכז!A547)=הלוואות!$F$30,הלוואות!$G$30,0),0),0)+IF(A547&gt;=הלוואות!$D$31,IF(מרכז!A547&lt;=הלוואות!$E$31,IF(DAY(מרכז!A547)=הלוואות!$F$31,הלוואות!$G$31,0),0),0)+IF(A547&gt;=הלוואות!$D$32,IF(מרכז!A547&lt;=הלוואות!$E$32,IF(DAY(מרכז!A547)=הלוואות!$F$32,הלוואות!$G$32,0),0),0)+IF(A547&gt;=הלוואות!$D$33,IF(מרכז!A547&lt;=הלוואות!$E$33,IF(DAY(מרכז!A547)=הלוואות!$F$33,הלוואות!$G$33,0),0),0)+IF(A547&gt;=הלוואות!$D$34,IF(מרכז!A547&lt;=הלוואות!$E$34,IF(DAY(מרכז!A547)=הלוואות!$F$34,הלוואות!$G$34,0),0),0)</f>
        <v>0</v>
      </c>
      <c r="E547" s="93">
        <f>SUMIF(הלוואות!$D$46:$D$65,מרכז!A547,הלוואות!$E$46:$E$65)</f>
        <v>0</v>
      </c>
      <c r="F547" s="93">
        <f>SUMIF(נכנסים!$A$5:$A$5890,מרכז!A547,נכנסים!$B$5:$B$5890)</f>
        <v>0</v>
      </c>
      <c r="G547" s="94"/>
      <c r="H547" s="94"/>
      <c r="I547" s="94"/>
      <c r="J547" s="99">
        <f t="shared" si="8"/>
        <v>50000</v>
      </c>
    </row>
    <row r="548" spans="1:10">
      <c r="A548" s="153">
        <v>46201</v>
      </c>
      <c r="B548" s="93">
        <f>SUMIF(יוצאים!$A$5:$A$5835,מרכז!A548,יוצאים!$D$5:$D$5835)</f>
        <v>0</v>
      </c>
      <c r="C548" s="93">
        <f>HLOOKUP(DAY($A548),'טב.הו"ק'!$G$4:$AK$162,'טב.הו"ק'!$A$162+2,FALSE)</f>
        <v>0</v>
      </c>
      <c r="D548" s="93">
        <f>IF(A548&gt;=הלוואות!$D$5,IF(מרכז!A548&lt;=הלוואות!$E$5,IF(DAY(מרכז!A548)=הלוואות!$F$5,הלוואות!$G$5,0),0),0)+IF(A548&gt;=הלוואות!$D$6,IF(מרכז!A548&lt;=הלוואות!$E$6,IF(DAY(מרכז!A548)=הלוואות!$F$6,הלוואות!$G$6,0),0),0)+IF(A548&gt;=הלוואות!$D$7,IF(מרכז!A548&lt;=הלוואות!$E$7,IF(DAY(מרכז!A548)=הלוואות!$F$7,הלוואות!$G$7,0),0),0)+IF(A548&gt;=הלוואות!$D$8,IF(מרכז!A548&lt;=הלוואות!$E$8,IF(DAY(מרכז!A548)=הלוואות!$F$8,הלוואות!$G$8,0),0),0)+IF(A548&gt;=הלוואות!$D$9,IF(מרכז!A548&lt;=הלוואות!$E$9,IF(DAY(מרכז!A548)=הלוואות!$F$9,הלוואות!$G$9,0),0),0)+IF(A548&gt;=הלוואות!$D$10,IF(מרכז!A548&lt;=הלוואות!$E$10,IF(DAY(מרכז!A548)=הלוואות!$F$10,הלוואות!$G$10,0),0),0)+IF(A548&gt;=הלוואות!$D$11,IF(מרכז!A548&lt;=הלוואות!$E$11,IF(DAY(מרכז!A548)=הלוואות!$F$11,הלוואות!$G$11,0),0),0)+IF(A548&gt;=הלוואות!$D$12,IF(מרכז!A548&lt;=הלוואות!$E$12,IF(DAY(מרכז!A548)=הלוואות!$F$12,הלוואות!$G$12,0),0),0)+IF(A548&gt;=הלוואות!$D$13,IF(מרכז!A548&lt;=הלוואות!$E$13,IF(DAY(מרכז!A548)=הלוואות!$F$13,הלוואות!$G$13,0),0),0)+IF(A548&gt;=הלוואות!$D$14,IF(מרכז!A548&lt;=הלוואות!$E$14,IF(DAY(מרכז!A548)=הלוואות!$F$14,הלוואות!$G$14,0),0),0)+IF(A548&gt;=הלוואות!$D$15,IF(מרכז!A548&lt;=הלוואות!$E$15,IF(DAY(מרכז!A548)=הלוואות!$F$15,הלוואות!$G$15,0),0),0)+IF(A548&gt;=הלוואות!$D$16,IF(מרכז!A548&lt;=הלוואות!$E$16,IF(DAY(מרכז!A548)=הלוואות!$F$16,הלוואות!$G$16,0),0),0)+IF(A548&gt;=הלוואות!$D$17,IF(מרכז!A548&lt;=הלוואות!$E$17,IF(DAY(מרכז!A548)=הלוואות!$F$17,הלוואות!$G$17,0),0),0)+IF(A548&gt;=הלוואות!$D$18,IF(מרכז!A548&lt;=הלוואות!$E$18,IF(DAY(מרכז!A548)=הלוואות!$F$18,הלוואות!$G$18,0),0),0)+IF(A548&gt;=הלוואות!$D$19,IF(מרכז!A548&lt;=הלוואות!$E$19,IF(DAY(מרכז!A548)=הלוואות!$F$19,הלוואות!$G$19,0),0),0)+IF(A548&gt;=הלוואות!$D$20,IF(מרכז!A548&lt;=הלוואות!$E$20,IF(DAY(מרכז!A548)=הלוואות!$F$20,הלוואות!$G$20,0),0),0)+IF(A548&gt;=הלוואות!$D$21,IF(מרכז!A548&lt;=הלוואות!$E$21,IF(DAY(מרכז!A548)=הלוואות!$F$21,הלוואות!$G$21,0),0),0)+IF(A548&gt;=הלוואות!$D$22,IF(מרכז!A548&lt;=הלוואות!$E$22,IF(DAY(מרכז!A548)=הלוואות!$F$22,הלוואות!$G$22,0),0),0)+IF(A548&gt;=הלוואות!$D$23,IF(מרכז!A548&lt;=הלוואות!$E$23,IF(DAY(מרכז!A548)=הלוואות!$F$23,הלוואות!$G$23,0),0),0)+IF(A548&gt;=הלוואות!$D$24,IF(מרכז!A548&lt;=הלוואות!$E$24,IF(DAY(מרכז!A548)=הלוואות!$F$24,הלוואות!$G$24,0),0),0)+IF(A548&gt;=הלוואות!$D$25,IF(מרכז!A548&lt;=הלוואות!$E$25,IF(DAY(מרכז!A548)=הלוואות!$F$25,הלוואות!$G$25,0),0),0)+IF(A548&gt;=הלוואות!$D$26,IF(מרכז!A548&lt;=הלוואות!$E$26,IF(DAY(מרכז!A548)=הלוואות!$F$26,הלוואות!$G$26,0),0),0)+IF(A548&gt;=הלוואות!$D$27,IF(מרכז!A548&lt;=הלוואות!$E$27,IF(DAY(מרכז!A548)=הלוואות!$F$27,הלוואות!$G$27,0),0),0)+IF(A548&gt;=הלוואות!$D$28,IF(מרכז!A548&lt;=הלוואות!$E$28,IF(DAY(מרכז!A548)=הלוואות!$F$28,הלוואות!$G$28,0),0),0)+IF(A548&gt;=הלוואות!$D$29,IF(מרכז!A548&lt;=הלוואות!$E$29,IF(DAY(מרכז!A548)=הלוואות!$F$29,הלוואות!$G$29,0),0),0)+IF(A548&gt;=הלוואות!$D$30,IF(מרכז!A548&lt;=הלוואות!$E$30,IF(DAY(מרכז!A548)=הלוואות!$F$30,הלוואות!$G$30,0),0),0)+IF(A548&gt;=הלוואות!$D$31,IF(מרכז!A548&lt;=הלוואות!$E$31,IF(DAY(מרכז!A548)=הלוואות!$F$31,הלוואות!$G$31,0),0),0)+IF(A548&gt;=הלוואות!$D$32,IF(מרכז!A548&lt;=הלוואות!$E$32,IF(DAY(מרכז!A548)=הלוואות!$F$32,הלוואות!$G$32,0),0),0)+IF(A548&gt;=הלוואות!$D$33,IF(מרכז!A548&lt;=הלוואות!$E$33,IF(DAY(מרכז!A548)=הלוואות!$F$33,הלוואות!$G$33,0),0),0)+IF(A548&gt;=הלוואות!$D$34,IF(מרכז!A548&lt;=הלוואות!$E$34,IF(DAY(מרכז!A548)=הלוואות!$F$34,הלוואות!$G$34,0),0),0)</f>
        <v>0</v>
      </c>
      <c r="E548" s="93">
        <f>SUMIF(הלוואות!$D$46:$D$65,מרכז!A548,הלוואות!$E$46:$E$65)</f>
        <v>0</v>
      </c>
      <c r="F548" s="93">
        <f>SUMIF(נכנסים!$A$5:$A$5890,מרכז!A548,נכנסים!$B$5:$B$5890)</f>
        <v>0</v>
      </c>
      <c r="G548" s="94"/>
      <c r="H548" s="94"/>
      <c r="I548" s="94"/>
      <c r="J548" s="99">
        <f t="shared" si="8"/>
        <v>50000</v>
      </c>
    </row>
    <row r="549" spans="1:10">
      <c r="A549" s="153">
        <v>46202</v>
      </c>
      <c r="B549" s="93">
        <f>SUMIF(יוצאים!$A$5:$A$5835,מרכז!A549,יוצאים!$D$5:$D$5835)</f>
        <v>0</v>
      </c>
      <c r="C549" s="93">
        <f>HLOOKUP(DAY($A549),'טב.הו"ק'!$G$4:$AK$162,'טב.הו"ק'!$A$162+2,FALSE)</f>
        <v>0</v>
      </c>
      <c r="D549" s="93">
        <f>IF(A549&gt;=הלוואות!$D$5,IF(מרכז!A549&lt;=הלוואות!$E$5,IF(DAY(מרכז!A549)=הלוואות!$F$5,הלוואות!$G$5,0),0),0)+IF(A549&gt;=הלוואות!$D$6,IF(מרכז!A549&lt;=הלוואות!$E$6,IF(DAY(מרכז!A549)=הלוואות!$F$6,הלוואות!$G$6,0),0),0)+IF(A549&gt;=הלוואות!$D$7,IF(מרכז!A549&lt;=הלוואות!$E$7,IF(DAY(מרכז!A549)=הלוואות!$F$7,הלוואות!$G$7,0),0),0)+IF(A549&gt;=הלוואות!$D$8,IF(מרכז!A549&lt;=הלוואות!$E$8,IF(DAY(מרכז!A549)=הלוואות!$F$8,הלוואות!$G$8,0),0),0)+IF(A549&gt;=הלוואות!$D$9,IF(מרכז!A549&lt;=הלוואות!$E$9,IF(DAY(מרכז!A549)=הלוואות!$F$9,הלוואות!$G$9,0),0),0)+IF(A549&gt;=הלוואות!$D$10,IF(מרכז!A549&lt;=הלוואות!$E$10,IF(DAY(מרכז!A549)=הלוואות!$F$10,הלוואות!$G$10,0),0),0)+IF(A549&gt;=הלוואות!$D$11,IF(מרכז!A549&lt;=הלוואות!$E$11,IF(DAY(מרכז!A549)=הלוואות!$F$11,הלוואות!$G$11,0),0),0)+IF(A549&gt;=הלוואות!$D$12,IF(מרכז!A549&lt;=הלוואות!$E$12,IF(DAY(מרכז!A549)=הלוואות!$F$12,הלוואות!$G$12,0),0),0)+IF(A549&gt;=הלוואות!$D$13,IF(מרכז!A549&lt;=הלוואות!$E$13,IF(DAY(מרכז!A549)=הלוואות!$F$13,הלוואות!$G$13,0),0),0)+IF(A549&gt;=הלוואות!$D$14,IF(מרכז!A549&lt;=הלוואות!$E$14,IF(DAY(מרכז!A549)=הלוואות!$F$14,הלוואות!$G$14,0),0),0)+IF(A549&gt;=הלוואות!$D$15,IF(מרכז!A549&lt;=הלוואות!$E$15,IF(DAY(מרכז!A549)=הלוואות!$F$15,הלוואות!$G$15,0),0),0)+IF(A549&gt;=הלוואות!$D$16,IF(מרכז!A549&lt;=הלוואות!$E$16,IF(DAY(מרכז!A549)=הלוואות!$F$16,הלוואות!$G$16,0),0),0)+IF(A549&gt;=הלוואות!$D$17,IF(מרכז!A549&lt;=הלוואות!$E$17,IF(DAY(מרכז!A549)=הלוואות!$F$17,הלוואות!$G$17,0),0),0)+IF(A549&gt;=הלוואות!$D$18,IF(מרכז!A549&lt;=הלוואות!$E$18,IF(DAY(מרכז!A549)=הלוואות!$F$18,הלוואות!$G$18,0),0),0)+IF(A549&gt;=הלוואות!$D$19,IF(מרכז!A549&lt;=הלוואות!$E$19,IF(DAY(מרכז!A549)=הלוואות!$F$19,הלוואות!$G$19,0),0),0)+IF(A549&gt;=הלוואות!$D$20,IF(מרכז!A549&lt;=הלוואות!$E$20,IF(DAY(מרכז!A549)=הלוואות!$F$20,הלוואות!$G$20,0),0),0)+IF(A549&gt;=הלוואות!$D$21,IF(מרכז!A549&lt;=הלוואות!$E$21,IF(DAY(מרכז!A549)=הלוואות!$F$21,הלוואות!$G$21,0),0),0)+IF(A549&gt;=הלוואות!$D$22,IF(מרכז!A549&lt;=הלוואות!$E$22,IF(DAY(מרכז!A549)=הלוואות!$F$22,הלוואות!$G$22,0),0),0)+IF(A549&gt;=הלוואות!$D$23,IF(מרכז!A549&lt;=הלוואות!$E$23,IF(DAY(מרכז!A549)=הלוואות!$F$23,הלוואות!$G$23,0),0),0)+IF(A549&gt;=הלוואות!$D$24,IF(מרכז!A549&lt;=הלוואות!$E$24,IF(DAY(מרכז!A549)=הלוואות!$F$24,הלוואות!$G$24,0),0),0)+IF(A549&gt;=הלוואות!$D$25,IF(מרכז!A549&lt;=הלוואות!$E$25,IF(DAY(מרכז!A549)=הלוואות!$F$25,הלוואות!$G$25,0),0),0)+IF(A549&gt;=הלוואות!$D$26,IF(מרכז!A549&lt;=הלוואות!$E$26,IF(DAY(מרכז!A549)=הלוואות!$F$26,הלוואות!$G$26,0),0),0)+IF(A549&gt;=הלוואות!$D$27,IF(מרכז!A549&lt;=הלוואות!$E$27,IF(DAY(מרכז!A549)=הלוואות!$F$27,הלוואות!$G$27,0),0),0)+IF(A549&gt;=הלוואות!$D$28,IF(מרכז!A549&lt;=הלוואות!$E$28,IF(DAY(מרכז!A549)=הלוואות!$F$28,הלוואות!$G$28,0),0),0)+IF(A549&gt;=הלוואות!$D$29,IF(מרכז!A549&lt;=הלוואות!$E$29,IF(DAY(מרכז!A549)=הלוואות!$F$29,הלוואות!$G$29,0),0),0)+IF(A549&gt;=הלוואות!$D$30,IF(מרכז!A549&lt;=הלוואות!$E$30,IF(DAY(מרכז!A549)=הלוואות!$F$30,הלוואות!$G$30,0),0),0)+IF(A549&gt;=הלוואות!$D$31,IF(מרכז!A549&lt;=הלוואות!$E$31,IF(DAY(מרכז!A549)=הלוואות!$F$31,הלוואות!$G$31,0),0),0)+IF(A549&gt;=הלוואות!$D$32,IF(מרכז!A549&lt;=הלוואות!$E$32,IF(DAY(מרכז!A549)=הלוואות!$F$32,הלוואות!$G$32,0),0),0)+IF(A549&gt;=הלוואות!$D$33,IF(מרכז!A549&lt;=הלוואות!$E$33,IF(DAY(מרכז!A549)=הלוואות!$F$33,הלוואות!$G$33,0),0),0)+IF(A549&gt;=הלוואות!$D$34,IF(מרכז!A549&lt;=הלוואות!$E$34,IF(DAY(מרכז!A549)=הלוואות!$F$34,הלוואות!$G$34,0),0),0)</f>
        <v>0</v>
      </c>
      <c r="E549" s="93">
        <f>SUMIF(הלוואות!$D$46:$D$65,מרכז!A549,הלוואות!$E$46:$E$65)</f>
        <v>0</v>
      </c>
      <c r="F549" s="93">
        <f>SUMIF(נכנסים!$A$5:$A$5890,מרכז!A549,נכנסים!$B$5:$B$5890)</f>
        <v>0</v>
      </c>
      <c r="G549" s="94"/>
      <c r="H549" s="94"/>
      <c r="I549" s="94"/>
      <c r="J549" s="99">
        <f t="shared" si="8"/>
        <v>50000</v>
      </c>
    </row>
    <row r="550" spans="1:10">
      <c r="A550" s="153">
        <v>46203</v>
      </c>
      <c r="B550" s="93">
        <f>SUMIF(יוצאים!$A$5:$A$5835,מרכז!A550,יוצאים!$D$5:$D$5835)</f>
        <v>0</v>
      </c>
      <c r="C550" s="93">
        <f>HLOOKUP(DAY($A550),'טב.הו"ק'!$G$4:$AK$162,'טב.הו"ק'!$A$162+2,FALSE)</f>
        <v>0</v>
      </c>
      <c r="D550" s="93">
        <f>IF(A550&gt;=הלוואות!$D$5,IF(מרכז!A550&lt;=הלוואות!$E$5,IF(DAY(מרכז!A550)=הלוואות!$F$5,הלוואות!$G$5,0),0),0)+IF(A550&gt;=הלוואות!$D$6,IF(מרכז!A550&lt;=הלוואות!$E$6,IF(DAY(מרכז!A550)=הלוואות!$F$6,הלוואות!$G$6,0),0),0)+IF(A550&gt;=הלוואות!$D$7,IF(מרכז!A550&lt;=הלוואות!$E$7,IF(DAY(מרכז!A550)=הלוואות!$F$7,הלוואות!$G$7,0),0),0)+IF(A550&gt;=הלוואות!$D$8,IF(מרכז!A550&lt;=הלוואות!$E$8,IF(DAY(מרכז!A550)=הלוואות!$F$8,הלוואות!$G$8,0),0),0)+IF(A550&gt;=הלוואות!$D$9,IF(מרכז!A550&lt;=הלוואות!$E$9,IF(DAY(מרכז!A550)=הלוואות!$F$9,הלוואות!$G$9,0),0),0)+IF(A550&gt;=הלוואות!$D$10,IF(מרכז!A550&lt;=הלוואות!$E$10,IF(DAY(מרכז!A550)=הלוואות!$F$10,הלוואות!$G$10,0),0),0)+IF(A550&gt;=הלוואות!$D$11,IF(מרכז!A550&lt;=הלוואות!$E$11,IF(DAY(מרכז!A550)=הלוואות!$F$11,הלוואות!$G$11,0),0),0)+IF(A550&gt;=הלוואות!$D$12,IF(מרכז!A550&lt;=הלוואות!$E$12,IF(DAY(מרכז!A550)=הלוואות!$F$12,הלוואות!$G$12,0),0),0)+IF(A550&gt;=הלוואות!$D$13,IF(מרכז!A550&lt;=הלוואות!$E$13,IF(DAY(מרכז!A550)=הלוואות!$F$13,הלוואות!$G$13,0),0),0)+IF(A550&gt;=הלוואות!$D$14,IF(מרכז!A550&lt;=הלוואות!$E$14,IF(DAY(מרכז!A550)=הלוואות!$F$14,הלוואות!$G$14,0),0),0)+IF(A550&gt;=הלוואות!$D$15,IF(מרכז!A550&lt;=הלוואות!$E$15,IF(DAY(מרכז!A550)=הלוואות!$F$15,הלוואות!$G$15,0),0),0)+IF(A550&gt;=הלוואות!$D$16,IF(מרכז!A550&lt;=הלוואות!$E$16,IF(DAY(מרכז!A550)=הלוואות!$F$16,הלוואות!$G$16,0),0),0)+IF(A550&gt;=הלוואות!$D$17,IF(מרכז!A550&lt;=הלוואות!$E$17,IF(DAY(מרכז!A550)=הלוואות!$F$17,הלוואות!$G$17,0),0),0)+IF(A550&gt;=הלוואות!$D$18,IF(מרכז!A550&lt;=הלוואות!$E$18,IF(DAY(מרכז!A550)=הלוואות!$F$18,הלוואות!$G$18,0),0),0)+IF(A550&gt;=הלוואות!$D$19,IF(מרכז!A550&lt;=הלוואות!$E$19,IF(DAY(מרכז!A550)=הלוואות!$F$19,הלוואות!$G$19,0),0),0)+IF(A550&gt;=הלוואות!$D$20,IF(מרכז!A550&lt;=הלוואות!$E$20,IF(DAY(מרכז!A550)=הלוואות!$F$20,הלוואות!$G$20,0),0),0)+IF(A550&gt;=הלוואות!$D$21,IF(מרכז!A550&lt;=הלוואות!$E$21,IF(DAY(מרכז!A550)=הלוואות!$F$21,הלוואות!$G$21,0),0),0)+IF(A550&gt;=הלוואות!$D$22,IF(מרכז!A550&lt;=הלוואות!$E$22,IF(DAY(מרכז!A550)=הלוואות!$F$22,הלוואות!$G$22,0),0),0)+IF(A550&gt;=הלוואות!$D$23,IF(מרכז!A550&lt;=הלוואות!$E$23,IF(DAY(מרכז!A550)=הלוואות!$F$23,הלוואות!$G$23,0),0),0)+IF(A550&gt;=הלוואות!$D$24,IF(מרכז!A550&lt;=הלוואות!$E$24,IF(DAY(מרכז!A550)=הלוואות!$F$24,הלוואות!$G$24,0),0),0)+IF(A550&gt;=הלוואות!$D$25,IF(מרכז!A550&lt;=הלוואות!$E$25,IF(DAY(מרכז!A550)=הלוואות!$F$25,הלוואות!$G$25,0),0),0)+IF(A550&gt;=הלוואות!$D$26,IF(מרכז!A550&lt;=הלוואות!$E$26,IF(DAY(מרכז!A550)=הלוואות!$F$26,הלוואות!$G$26,0),0),0)+IF(A550&gt;=הלוואות!$D$27,IF(מרכז!A550&lt;=הלוואות!$E$27,IF(DAY(מרכז!A550)=הלוואות!$F$27,הלוואות!$G$27,0),0),0)+IF(A550&gt;=הלוואות!$D$28,IF(מרכז!A550&lt;=הלוואות!$E$28,IF(DAY(מרכז!A550)=הלוואות!$F$28,הלוואות!$G$28,0),0),0)+IF(A550&gt;=הלוואות!$D$29,IF(מרכז!A550&lt;=הלוואות!$E$29,IF(DAY(מרכז!A550)=הלוואות!$F$29,הלוואות!$G$29,0),0),0)+IF(A550&gt;=הלוואות!$D$30,IF(מרכז!A550&lt;=הלוואות!$E$30,IF(DAY(מרכז!A550)=הלוואות!$F$30,הלוואות!$G$30,0),0),0)+IF(A550&gt;=הלוואות!$D$31,IF(מרכז!A550&lt;=הלוואות!$E$31,IF(DAY(מרכז!A550)=הלוואות!$F$31,הלוואות!$G$31,0),0),0)+IF(A550&gt;=הלוואות!$D$32,IF(מרכז!A550&lt;=הלוואות!$E$32,IF(DAY(מרכז!A550)=הלוואות!$F$32,הלוואות!$G$32,0),0),0)+IF(A550&gt;=הלוואות!$D$33,IF(מרכז!A550&lt;=הלוואות!$E$33,IF(DAY(מרכז!A550)=הלוואות!$F$33,הלוואות!$G$33,0),0),0)+IF(A550&gt;=הלוואות!$D$34,IF(מרכז!A550&lt;=הלוואות!$E$34,IF(DAY(מרכז!A550)=הלוואות!$F$34,הלוואות!$G$34,0),0),0)</f>
        <v>0</v>
      </c>
      <c r="E550" s="93">
        <f>SUMIF(הלוואות!$D$46:$D$65,מרכז!A550,הלוואות!$E$46:$E$65)</f>
        <v>0</v>
      </c>
      <c r="F550" s="93">
        <f>SUMIF(נכנסים!$A$5:$A$5890,מרכז!A550,נכנסים!$B$5:$B$5890)</f>
        <v>0</v>
      </c>
      <c r="G550" s="94"/>
      <c r="H550" s="94"/>
      <c r="I550" s="94"/>
      <c r="J550" s="99">
        <f t="shared" si="8"/>
        <v>50000</v>
      </c>
    </row>
    <row r="551" spans="1:10">
      <c r="A551" s="153">
        <v>46204</v>
      </c>
      <c r="B551" s="93">
        <f>SUMIF(יוצאים!$A$5:$A$5835,מרכז!A551,יוצאים!$D$5:$D$5835)</f>
        <v>0</v>
      </c>
      <c r="C551" s="93">
        <f>HLOOKUP(DAY($A551),'טב.הו"ק'!$G$4:$AK$162,'טב.הו"ק'!$A$162+2,FALSE)</f>
        <v>0</v>
      </c>
      <c r="D551" s="93">
        <f>IF(A551&gt;=הלוואות!$D$5,IF(מרכז!A551&lt;=הלוואות!$E$5,IF(DAY(מרכז!A551)=הלוואות!$F$5,הלוואות!$G$5,0),0),0)+IF(A551&gt;=הלוואות!$D$6,IF(מרכז!A551&lt;=הלוואות!$E$6,IF(DAY(מרכז!A551)=הלוואות!$F$6,הלוואות!$G$6,0),0),0)+IF(A551&gt;=הלוואות!$D$7,IF(מרכז!A551&lt;=הלוואות!$E$7,IF(DAY(מרכז!A551)=הלוואות!$F$7,הלוואות!$G$7,0),0),0)+IF(A551&gt;=הלוואות!$D$8,IF(מרכז!A551&lt;=הלוואות!$E$8,IF(DAY(מרכז!A551)=הלוואות!$F$8,הלוואות!$G$8,0),0),0)+IF(A551&gt;=הלוואות!$D$9,IF(מרכז!A551&lt;=הלוואות!$E$9,IF(DAY(מרכז!A551)=הלוואות!$F$9,הלוואות!$G$9,0),0),0)+IF(A551&gt;=הלוואות!$D$10,IF(מרכז!A551&lt;=הלוואות!$E$10,IF(DAY(מרכז!A551)=הלוואות!$F$10,הלוואות!$G$10,0),0),0)+IF(A551&gt;=הלוואות!$D$11,IF(מרכז!A551&lt;=הלוואות!$E$11,IF(DAY(מרכז!A551)=הלוואות!$F$11,הלוואות!$G$11,0),0),0)+IF(A551&gt;=הלוואות!$D$12,IF(מרכז!A551&lt;=הלוואות!$E$12,IF(DAY(מרכז!A551)=הלוואות!$F$12,הלוואות!$G$12,0),0),0)+IF(A551&gt;=הלוואות!$D$13,IF(מרכז!A551&lt;=הלוואות!$E$13,IF(DAY(מרכז!A551)=הלוואות!$F$13,הלוואות!$G$13,0),0),0)+IF(A551&gt;=הלוואות!$D$14,IF(מרכז!A551&lt;=הלוואות!$E$14,IF(DAY(מרכז!A551)=הלוואות!$F$14,הלוואות!$G$14,0),0),0)+IF(A551&gt;=הלוואות!$D$15,IF(מרכז!A551&lt;=הלוואות!$E$15,IF(DAY(מרכז!A551)=הלוואות!$F$15,הלוואות!$G$15,0),0),0)+IF(A551&gt;=הלוואות!$D$16,IF(מרכז!A551&lt;=הלוואות!$E$16,IF(DAY(מרכז!A551)=הלוואות!$F$16,הלוואות!$G$16,0),0),0)+IF(A551&gt;=הלוואות!$D$17,IF(מרכז!A551&lt;=הלוואות!$E$17,IF(DAY(מרכז!A551)=הלוואות!$F$17,הלוואות!$G$17,0),0),0)+IF(A551&gt;=הלוואות!$D$18,IF(מרכז!A551&lt;=הלוואות!$E$18,IF(DAY(מרכז!A551)=הלוואות!$F$18,הלוואות!$G$18,0),0),0)+IF(A551&gt;=הלוואות!$D$19,IF(מרכז!A551&lt;=הלוואות!$E$19,IF(DAY(מרכז!A551)=הלוואות!$F$19,הלוואות!$G$19,0),0),0)+IF(A551&gt;=הלוואות!$D$20,IF(מרכז!A551&lt;=הלוואות!$E$20,IF(DAY(מרכז!A551)=הלוואות!$F$20,הלוואות!$G$20,0),0),0)+IF(A551&gt;=הלוואות!$D$21,IF(מרכז!A551&lt;=הלוואות!$E$21,IF(DAY(מרכז!A551)=הלוואות!$F$21,הלוואות!$G$21,0),0),0)+IF(A551&gt;=הלוואות!$D$22,IF(מרכז!A551&lt;=הלוואות!$E$22,IF(DAY(מרכז!A551)=הלוואות!$F$22,הלוואות!$G$22,0),0),0)+IF(A551&gt;=הלוואות!$D$23,IF(מרכז!A551&lt;=הלוואות!$E$23,IF(DAY(מרכז!A551)=הלוואות!$F$23,הלוואות!$G$23,0),0),0)+IF(A551&gt;=הלוואות!$D$24,IF(מרכז!A551&lt;=הלוואות!$E$24,IF(DAY(מרכז!A551)=הלוואות!$F$24,הלוואות!$G$24,0),0),0)+IF(A551&gt;=הלוואות!$D$25,IF(מרכז!A551&lt;=הלוואות!$E$25,IF(DAY(מרכז!A551)=הלוואות!$F$25,הלוואות!$G$25,0),0),0)+IF(A551&gt;=הלוואות!$D$26,IF(מרכז!A551&lt;=הלוואות!$E$26,IF(DAY(מרכז!A551)=הלוואות!$F$26,הלוואות!$G$26,0),0),0)+IF(A551&gt;=הלוואות!$D$27,IF(מרכז!A551&lt;=הלוואות!$E$27,IF(DAY(מרכז!A551)=הלוואות!$F$27,הלוואות!$G$27,0),0),0)+IF(A551&gt;=הלוואות!$D$28,IF(מרכז!A551&lt;=הלוואות!$E$28,IF(DAY(מרכז!A551)=הלוואות!$F$28,הלוואות!$G$28,0),0),0)+IF(A551&gt;=הלוואות!$D$29,IF(מרכז!A551&lt;=הלוואות!$E$29,IF(DAY(מרכז!A551)=הלוואות!$F$29,הלוואות!$G$29,0),0),0)+IF(A551&gt;=הלוואות!$D$30,IF(מרכז!A551&lt;=הלוואות!$E$30,IF(DAY(מרכז!A551)=הלוואות!$F$30,הלוואות!$G$30,0),0),0)+IF(A551&gt;=הלוואות!$D$31,IF(מרכז!A551&lt;=הלוואות!$E$31,IF(DAY(מרכז!A551)=הלוואות!$F$31,הלוואות!$G$31,0),0),0)+IF(A551&gt;=הלוואות!$D$32,IF(מרכז!A551&lt;=הלוואות!$E$32,IF(DAY(מרכז!A551)=הלוואות!$F$32,הלוואות!$G$32,0),0),0)+IF(A551&gt;=הלוואות!$D$33,IF(מרכז!A551&lt;=הלוואות!$E$33,IF(DAY(מרכז!A551)=הלוואות!$F$33,הלוואות!$G$33,0),0),0)+IF(A551&gt;=הלוואות!$D$34,IF(מרכז!A551&lt;=הלוואות!$E$34,IF(DAY(מרכז!A551)=הלוואות!$F$34,הלוואות!$G$34,0),0),0)</f>
        <v>0</v>
      </c>
      <c r="E551" s="93">
        <f>SUMIF(הלוואות!$D$46:$D$65,מרכז!A551,הלוואות!$E$46:$E$65)</f>
        <v>0</v>
      </c>
      <c r="F551" s="93">
        <f>SUMIF(נכנסים!$A$5:$A$5890,מרכז!A551,נכנסים!$B$5:$B$5890)</f>
        <v>0</v>
      </c>
      <c r="G551" s="94"/>
      <c r="H551" s="94"/>
      <c r="I551" s="94"/>
      <c r="J551" s="99">
        <f t="shared" si="8"/>
        <v>50000</v>
      </c>
    </row>
    <row r="552" spans="1:10">
      <c r="A552" s="153">
        <v>46205</v>
      </c>
      <c r="B552" s="93">
        <f>SUMIF(יוצאים!$A$5:$A$5835,מרכז!A552,יוצאים!$D$5:$D$5835)</f>
        <v>0</v>
      </c>
      <c r="C552" s="93">
        <f>HLOOKUP(DAY($A552),'טב.הו"ק'!$G$4:$AK$162,'טב.הו"ק'!$A$162+2,FALSE)</f>
        <v>0</v>
      </c>
      <c r="D552" s="93">
        <f>IF(A552&gt;=הלוואות!$D$5,IF(מרכז!A552&lt;=הלוואות!$E$5,IF(DAY(מרכז!A552)=הלוואות!$F$5,הלוואות!$G$5,0),0),0)+IF(A552&gt;=הלוואות!$D$6,IF(מרכז!A552&lt;=הלוואות!$E$6,IF(DAY(מרכז!A552)=הלוואות!$F$6,הלוואות!$G$6,0),0),0)+IF(A552&gt;=הלוואות!$D$7,IF(מרכז!A552&lt;=הלוואות!$E$7,IF(DAY(מרכז!A552)=הלוואות!$F$7,הלוואות!$G$7,0),0),0)+IF(A552&gt;=הלוואות!$D$8,IF(מרכז!A552&lt;=הלוואות!$E$8,IF(DAY(מרכז!A552)=הלוואות!$F$8,הלוואות!$G$8,0),0),0)+IF(A552&gt;=הלוואות!$D$9,IF(מרכז!A552&lt;=הלוואות!$E$9,IF(DAY(מרכז!A552)=הלוואות!$F$9,הלוואות!$G$9,0),0),0)+IF(A552&gt;=הלוואות!$D$10,IF(מרכז!A552&lt;=הלוואות!$E$10,IF(DAY(מרכז!A552)=הלוואות!$F$10,הלוואות!$G$10,0),0),0)+IF(A552&gt;=הלוואות!$D$11,IF(מרכז!A552&lt;=הלוואות!$E$11,IF(DAY(מרכז!A552)=הלוואות!$F$11,הלוואות!$G$11,0),0),0)+IF(A552&gt;=הלוואות!$D$12,IF(מרכז!A552&lt;=הלוואות!$E$12,IF(DAY(מרכז!A552)=הלוואות!$F$12,הלוואות!$G$12,0),0),0)+IF(A552&gt;=הלוואות!$D$13,IF(מרכז!A552&lt;=הלוואות!$E$13,IF(DAY(מרכז!A552)=הלוואות!$F$13,הלוואות!$G$13,0),0),0)+IF(A552&gt;=הלוואות!$D$14,IF(מרכז!A552&lt;=הלוואות!$E$14,IF(DAY(מרכז!A552)=הלוואות!$F$14,הלוואות!$G$14,0),0),0)+IF(A552&gt;=הלוואות!$D$15,IF(מרכז!A552&lt;=הלוואות!$E$15,IF(DAY(מרכז!A552)=הלוואות!$F$15,הלוואות!$G$15,0),0),0)+IF(A552&gt;=הלוואות!$D$16,IF(מרכז!A552&lt;=הלוואות!$E$16,IF(DAY(מרכז!A552)=הלוואות!$F$16,הלוואות!$G$16,0),0),0)+IF(A552&gt;=הלוואות!$D$17,IF(מרכז!A552&lt;=הלוואות!$E$17,IF(DAY(מרכז!A552)=הלוואות!$F$17,הלוואות!$G$17,0),0),0)+IF(A552&gt;=הלוואות!$D$18,IF(מרכז!A552&lt;=הלוואות!$E$18,IF(DAY(מרכז!A552)=הלוואות!$F$18,הלוואות!$G$18,0),0),0)+IF(A552&gt;=הלוואות!$D$19,IF(מרכז!A552&lt;=הלוואות!$E$19,IF(DAY(מרכז!A552)=הלוואות!$F$19,הלוואות!$G$19,0),0),0)+IF(A552&gt;=הלוואות!$D$20,IF(מרכז!A552&lt;=הלוואות!$E$20,IF(DAY(מרכז!A552)=הלוואות!$F$20,הלוואות!$G$20,0),0),0)+IF(A552&gt;=הלוואות!$D$21,IF(מרכז!A552&lt;=הלוואות!$E$21,IF(DAY(מרכז!A552)=הלוואות!$F$21,הלוואות!$G$21,0),0),0)+IF(A552&gt;=הלוואות!$D$22,IF(מרכז!A552&lt;=הלוואות!$E$22,IF(DAY(מרכז!A552)=הלוואות!$F$22,הלוואות!$G$22,0),0),0)+IF(A552&gt;=הלוואות!$D$23,IF(מרכז!A552&lt;=הלוואות!$E$23,IF(DAY(מרכז!A552)=הלוואות!$F$23,הלוואות!$G$23,0),0),0)+IF(A552&gt;=הלוואות!$D$24,IF(מרכז!A552&lt;=הלוואות!$E$24,IF(DAY(מרכז!A552)=הלוואות!$F$24,הלוואות!$G$24,0),0),0)+IF(A552&gt;=הלוואות!$D$25,IF(מרכז!A552&lt;=הלוואות!$E$25,IF(DAY(מרכז!A552)=הלוואות!$F$25,הלוואות!$G$25,0),0),0)+IF(A552&gt;=הלוואות!$D$26,IF(מרכז!A552&lt;=הלוואות!$E$26,IF(DAY(מרכז!A552)=הלוואות!$F$26,הלוואות!$G$26,0),0),0)+IF(A552&gt;=הלוואות!$D$27,IF(מרכז!A552&lt;=הלוואות!$E$27,IF(DAY(מרכז!A552)=הלוואות!$F$27,הלוואות!$G$27,0),0),0)+IF(A552&gt;=הלוואות!$D$28,IF(מרכז!A552&lt;=הלוואות!$E$28,IF(DAY(מרכז!A552)=הלוואות!$F$28,הלוואות!$G$28,0),0),0)+IF(A552&gt;=הלוואות!$D$29,IF(מרכז!A552&lt;=הלוואות!$E$29,IF(DAY(מרכז!A552)=הלוואות!$F$29,הלוואות!$G$29,0),0),0)+IF(A552&gt;=הלוואות!$D$30,IF(מרכז!A552&lt;=הלוואות!$E$30,IF(DAY(מרכז!A552)=הלוואות!$F$30,הלוואות!$G$30,0),0),0)+IF(A552&gt;=הלוואות!$D$31,IF(מרכז!A552&lt;=הלוואות!$E$31,IF(DAY(מרכז!A552)=הלוואות!$F$31,הלוואות!$G$31,0),0),0)+IF(A552&gt;=הלוואות!$D$32,IF(מרכז!A552&lt;=הלוואות!$E$32,IF(DAY(מרכז!A552)=הלוואות!$F$32,הלוואות!$G$32,0),0),0)+IF(A552&gt;=הלוואות!$D$33,IF(מרכז!A552&lt;=הלוואות!$E$33,IF(DAY(מרכז!A552)=הלוואות!$F$33,הלוואות!$G$33,0),0),0)+IF(A552&gt;=הלוואות!$D$34,IF(מרכז!A552&lt;=הלוואות!$E$34,IF(DAY(מרכז!A552)=הלוואות!$F$34,הלוואות!$G$34,0),0),0)</f>
        <v>0</v>
      </c>
      <c r="E552" s="93">
        <f>SUMIF(הלוואות!$D$46:$D$65,מרכז!A552,הלוואות!$E$46:$E$65)</f>
        <v>0</v>
      </c>
      <c r="F552" s="93">
        <f>SUMIF(נכנסים!$A$5:$A$5890,מרכז!A552,נכנסים!$B$5:$B$5890)</f>
        <v>0</v>
      </c>
      <c r="G552" s="94"/>
      <c r="H552" s="94"/>
      <c r="I552" s="94"/>
      <c r="J552" s="99">
        <f t="shared" si="8"/>
        <v>50000</v>
      </c>
    </row>
    <row r="553" spans="1:10">
      <c r="A553" s="153">
        <v>46206</v>
      </c>
      <c r="B553" s="93">
        <f>SUMIF(יוצאים!$A$5:$A$5835,מרכז!A553,יוצאים!$D$5:$D$5835)</f>
        <v>0</v>
      </c>
      <c r="C553" s="93">
        <f>HLOOKUP(DAY($A553),'טב.הו"ק'!$G$4:$AK$162,'טב.הו"ק'!$A$162+2,FALSE)</f>
        <v>0</v>
      </c>
      <c r="D553" s="93">
        <f>IF(A553&gt;=הלוואות!$D$5,IF(מרכז!A553&lt;=הלוואות!$E$5,IF(DAY(מרכז!A553)=הלוואות!$F$5,הלוואות!$G$5,0),0),0)+IF(A553&gt;=הלוואות!$D$6,IF(מרכז!A553&lt;=הלוואות!$E$6,IF(DAY(מרכז!A553)=הלוואות!$F$6,הלוואות!$G$6,0),0),0)+IF(A553&gt;=הלוואות!$D$7,IF(מרכז!A553&lt;=הלוואות!$E$7,IF(DAY(מרכז!A553)=הלוואות!$F$7,הלוואות!$G$7,0),0),0)+IF(A553&gt;=הלוואות!$D$8,IF(מרכז!A553&lt;=הלוואות!$E$8,IF(DAY(מרכז!A553)=הלוואות!$F$8,הלוואות!$G$8,0),0),0)+IF(A553&gt;=הלוואות!$D$9,IF(מרכז!A553&lt;=הלוואות!$E$9,IF(DAY(מרכז!A553)=הלוואות!$F$9,הלוואות!$G$9,0),0),0)+IF(A553&gt;=הלוואות!$D$10,IF(מרכז!A553&lt;=הלוואות!$E$10,IF(DAY(מרכז!A553)=הלוואות!$F$10,הלוואות!$G$10,0),0),0)+IF(A553&gt;=הלוואות!$D$11,IF(מרכז!A553&lt;=הלוואות!$E$11,IF(DAY(מרכז!A553)=הלוואות!$F$11,הלוואות!$G$11,0),0),0)+IF(A553&gt;=הלוואות!$D$12,IF(מרכז!A553&lt;=הלוואות!$E$12,IF(DAY(מרכז!A553)=הלוואות!$F$12,הלוואות!$G$12,0),0),0)+IF(A553&gt;=הלוואות!$D$13,IF(מרכז!A553&lt;=הלוואות!$E$13,IF(DAY(מרכז!A553)=הלוואות!$F$13,הלוואות!$G$13,0),0),0)+IF(A553&gt;=הלוואות!$D$14,IF(מרכז!A553&lt;=הלוואות!$E$14,IF(DAY(מרכז!A553)=הלוואות!$F$14,הלוואות!$G$14,0),0),0)+IF(A553&gt;=הלוואות!$D$15,IF(מרכז!A553&lt;=הלוואות!$E$15,IF(DAY(מרכז!A553)=הלוואות!$F$15,הלוואות!$G$15,0),0),0)+IF(A553&gt;=הלוואות!$D$16,IF(מרכז!A553&lt;=הלוואות!$E$16,IF(DAY(מרכז!A553)=הלוואות!$F$16,הלוואות!$G$16,0),0),0)+IF(A553&gt;=הלוואות!$D$17,IF(מרכז!A553&lt;=הלוואות!$E$17,IF(DAY(מרכז!A553)=הלוואות!$F$17,הלוואות!$G$17,0),0),0)+IF(A553&gt;=הלוואות!$D$18,IF(מרכז!A553&lt;=הלוואות!$E$18,IF(DAY(מרכז!A553)=הלוואות!$F$18,הלוואות!$G$18,0),0),0)+IF(A553&gt;=הלוואות!$D$19,IF(מרכז!A553&lt;=הלוואות!$E$19,IF(DAY(מרכז!A553)=הלוואות!$F$19,הלוואות!$G$19,0),0),0)+IF(A553&gt;=הלוואות!$D$20,IF(מרכז!A553&lt;=הלוואות!$E$20,IF(DAY(מרכז!A553)=הלוואות!$F$20,הלוואות!$G$20,0),0),0)+IF(A553&gt;=הלוואות!$D$21,IF(מרכז!A553&lt;=הלוואות!$E$21,IF(DAY(מרכז!A553)=הלוואות!$F$21,הלוואות!$G$21,0),0),0)+IF(A553&gt;=הלוואות!$D$22,IF(מרכז!A553&lt;=הלוואות!$E$22,IF(DAY(מרכז!A553)=הלוואות!$F$22,הלוואות!$G$22,0),0),0)+IF(A553&gt;=הלוואות!$D$23,IF(מרכז!A553&lt;=הלוואות!$E$23,IF(DAY(מרכז!A553)=הלוואות!$F$23,הלוואות!$G$23,0),0),0)+IF(A553&gt;=הלוואות!$D$24,IF(מרכז!A553&lt;=הלוואות!$E$24,IF(DAY(מרכז!A553)=הלוואות!$F$24,הלוואות!$G$24,0),0),0)+IF(A553&gt;=הלוואות!$D$25,IF(מרכז!A553&lt;=הלוואות!$E$25,IF(DAY(מרכז!A553)=הלוואות!$F$25,הלוואות!$G$25,0),0),0)+IF(A553&gt;=הלוואות!$D$26,IF(מרכז!A553&lt;=הלוואות!$E$26,IF(DAY(מרכז!A553)=הלוואות!$F$26,הלוואות!$G$26,0),0),0)+IF(A553&gt;=הלוואות!$D$27,IF(מרכז!A553&lt;=הלוואות!$E$27,IF(DAY(מרכז!A553)=הלוואות!$F$27,הלוואות!$G$27,0),0),0)+IF(A553&gt;=הלוואות!$D$28,IF(מרכז!A553&lt;=הלוואות!$E$28,IF(DAY(מרכז!A553)=הלוואות!$F$28,הלוואות!$G$28,0),0),0)+IF(A553&gt;=הלוואות!$D$29,IF(מרכז!A553&lt;=הלוואות!$E$29,IF(DAY(מרכז!A553)=הלוואות!$F$29,הלוואות!$G$29,0),0),0)+IF(A553&gt;=הלוואות!$D$30,IF(מרכז!A553&lt;=הלוואות!$E$30,IF(DAY(מרכז!A553)=הלוואות!$F$30,הלוואות!$G$30,0),0),0)+IF(A553&gt;=הלוואות!$D$31,IF(מרכז!A553&lt;=הלוואות!$E$31,IF(DAY(מרכז!A553)=הלוואות!$F$31,הלוואות!$G$31,0),0),0)+IF(A553&gt;=הלוואות!$D$32,IF(מרכז!A553&lt;=הלוואות!$E$32,IF(DAY(מרכז!A553)=הלוואות!$F$32,הלוואות!$G$32,0),0),0)+IF(A553&gt;=הלוואות!$D$33,IF(מרכז!A553&lt;=הלוואות!$E$33,IF(DAY(מרכז!A553)=הלוואות!$F$33,הלוואות!$G$33,0),0),0)+IF(A553&gt;=הלוואות!$D$34,IF(מרכז!A553&lt;=הלוואות!$E$34,IF(DAY(מרכז!A553)=הלוואות!$F$34,הלוואות!$G$34,0),0),0)</f>
        <v>0</v>
      </c>
      <c r="E553" s="93">
        <f>SUMIF(הלוואות!$D$46:$D$65,מרכז!A553,הלוואות!$E$46:$E$65)</f>
        <v>0</v>
      </c>
      <c r="F553" s="93">
        <f>SUMIF(נכנסים!$A$5:$A$5890,מרכז!A553,נכנסים!$B$5:$B$5890)</f>
        <v>0</v>
      </c>
      <c r="G553" s="94"/>
      <c r="H553" s="94"/>
      <c r="I553" s="94"/>
      <c r="J553" s="99">
        <f t="shared" si="8"/>
        <v>50000</v>
      </c>
    </row>
    <row r="554" spans="1:10">
      <c r="A554" s="153">
        <v>46207</v>
      </c>
      <c r="B554" s="93">
        <f>SUMIF(יוצאים!$A$5:$A$5835,מרכז!A554,יוצאים!$D$5:$D$5835)</f>
        <v>0</v>
      </c>
      <c r="C554" s="93">
        <f>HLOOKUP(DAY($A554),'טב.הו"ק'!$G$4:$AK$162,'טב.הו"ק'!$A$162+2,FALSE)</f>
        <v>0</v>
      </c>
      <c r="D554" s="93">
        <f>IF(A554&gt;=הלוואות!$D$5,IF(מרכז!A554&lt;=הלוואות!$E$5,IF(DAY(מרכז!A554)=הלוואות!$F$5,הלוואות!$G$5,0),0),0)+IF(A554&gt;=הלוואות!$D$6,IF(מרכז!A554&lt;=הלוואות!$E$6,IF(DAY(מרכז!A554)=הלוואות!$F$6,הלוואות!$G$6,0),0),0)+IF(A554&gt;=הלוואות!$D$7,IF(מרכז!A554&lt;=הלוואות!$E$7,IF(DAY(מרכז!A554)=הלוואות!$F$7,הלוואות!$G$7,0),0),0)+IF(A554&gt;=הלוואות!$D$8,IF(מרכז!A554&lt;=הלוואות!$E$8,IF(DAY(מרכז!A554)=הלוואות!$F$8,הלוואות!$G$8,0),0),0)+IF(A554&gt;=הלוואות!$D$9,IF(מרכז!A554&lt;=הלוואות!$E$9,IF(DAY(מרכז!A554)=הלוואות!$F$9,הלוואות!$G$9,0),0),0)+IF(A554&gt;=הלוואות!$D$10,IF(מרכז!A554&lt;=הלוואות!$E$10,IF(DAY(מרכז!A554)=הלוואות!$F$10,הלוואות!$G$10,0),0),0)+IF(A554&gt;=הלוואות!$D$11,IF(מרכז!A554&lt;=הלוואות!$E$11,IF(DAY(מרכז!A554)=הלוואות!$F$11,הלוואות!$G$11,0),0),0)+IF(A554&gt;=הלוואות!$D$12,IF(מרכז!A554&lt;=הלוואות!$E$12,IF(DAY(מרכז!A554)=הלוואות!$F$12,הלוואות!$G$12,0),0),0)+IF(A554&gt;=הלוואות!$D$13,IF(מרכז!A554&lt;=הלוואות!$E$13,IF(DAY(מרכז!A554)=הלוואות!$F$13,הלוואות!$G$13,0),0),0)+IF(A554&gt;=הלוואות!$D$14,IF(מרכז!A554&lt;=הלוואות!$E$14,IF(DAY(מרכז!A554)=הלוואות!$F$14,הלוואות!$G$14,0),0),0)+IF(A554&gt;=הלוואות!$D$15,IF(מרכז!A554&lt;=הלוואות!$E$15,IF(DAY(מרכז!A554)=הלוואות!$F$15,הלוואות!$G$15,0),0),0)+IF(A554&gt;=הלוואות!$D$16,IF(מרכז!A554&lt;=הלוואות!$E$16,IF(DAY(מרכז!A554)=הלוואות!$F$16,הלוואות!$G$16,0),0),0)+IF(A554&gt;=הלוואות!$D$17,IF(מרכז!A554&lt;=הלוואות!$E$17,IF(DAY(מרכז!A554)=הלוואות!$F$17,הלוואות!$G$17,0),0),0)+IF(A554&gt;=הלוואות!$D$18,IF(מרכז!A554&lt;=הלוואות!$E$18,IF(DAY(מרכז!A554)=הלוואות!$F$18,הלוואות!$G$18,0),0),0)+IF(A554&gt;=הלוואות!$D$19,IF(מרכז!A554&lt;=הלוואות!$E$19,IF(DAY(מרכז!A554)=הלוואות!$F$19,הלוואות!$G$19,0),0),0)+IF(A554&gt;=הלוואות!$D$20,IF(מרכז!A554&lt;=הלוואות!$E$20,IF(DAY(מרכז!A554)=הלוואות!$F$20,הלוואות!$G$20,0),0),0)+IF(A554&gt;=הלוואות!$D$21,IF(מרכז!A554&lt;=הלוואות!$E$21,IF(DAY(מרכז!A554)=הלוואות!$F$21,הלוואות!$G$21,0),0),0)+IF(A554&gt;=הלוואות!$D$22,IF(מרכז!A554&lt;=הלוואות!$E$22,IF(DAY(מרכז!A554)=הלוואות!$F$22,הלוואות!$G$22,0),0),0)+IF(A554&gt;=הלוואות!$D$23,IF(מרכז!A554&lt;=הלוואות!$E$23,IF(DAY(מרכז!A554)=הלוואות!$F$23,הלוואות!$G$23,0),0),0)+IF(A554&gt;=הלוואות!$D$24,IF(מרכז!A554&lt;=הלוואות!$E$24,IF(DAY(מרכז!A554)=הלוואות!$F$24,הלוואות!$G$24,0),0),0)+IF(A554&gt;=הלוואות!$D$25,IF(מרכז!A554&lt;=הלוואות!$E$25,IF(DAY(מרכז!A554)=הלוואות!$F$25,הלוואות!$G$25,0),0),0)+IF(A554&gt;=הלוואות!$D$26,IF(מרכז!A554&lt;=הלוואות!$E$26,IF(DAY(מרכז!A554)=הלוואות!$F$26,הלוואות!$G$26,0),0),0)+IF(A554&gt;=הלוואות!$D$27,IF(מרכז!A554&lt;=הלוואות!$E$27,IF(DAY(מרכז!A554)=הלוואות!$F$27,הלוואות!$G$27,0),0),0)+IF(A554&gt;=הלוואות!$D$28,IF(מרכז!A554&lt;=הלוואות!$E$28,IF(DAY(מרכז!A554)=הלוואות!$F$28,הלוואות!$G$28,0),0),0)+IF(A554&gt;=הלוואות!$D$29,IF(מרכז!A554&lt;=הלוואות!$E$29,IF(DAY(מרכז!A554)=הלוואות!$F$29,הלוואות!$G$29,0),0),0)+IF(A554&gt;=הלוואות!$D$30,IF(מרכז!A554&lt;=הלוואות!$E$30,IF(DAY(מרכז!A554)=הלוואות!$F$30,הלוואות!$G$30,0),0),0)+IF(A554&gt;=הלוואות!$D$31,IF(מרכז!A554&lt;=הלוואות!$E$31,IF(DAY(מרכז!A554)=הלוואות!$F$31,הלוואות!$G$31,0),0),0)+IF(A554&gt;=הלוואות!$D$32,IF(מרכז!A554&lt;=הלוואות!$E$32,IF(DAY(מרכז!A554)=הלוואות!$F$32,הלוואות!$G$32,0),0),0)+IF(A554&gt;=הלוואות!$D$33,IF(מרכז!A554&lt;=הלוואות!$E$33,IF(DAY(מרכז!A554)=הלוואות!$F$33,הלוואות!$G$33,0),0),0)+IF(A554&gt;=הלוואות!$D$34,IF(מרכז!A554&lt;=הלוואות!$E$34,IF(DAY(מרכז!A554)=הלוואות!$F$34,הלוואות!$G$34,0),0),0)</f>
        <v>0</v>
      </c>
      <c r="E554" s="93">
        <f>SUMIF(הלוואות!$D$46:$D$65,מרכז!A554,הלוואות!$E$46:$E$65)</f>
        <v>0</v>
      </c>
      <c r="F554" s="93">
        <f>SUMIF(נכנסים!$A$5:$A$5890,מרכז!A554,נכנסים!$B$5:$B$5890)</f>
        <v>0</v>
      </c>
      <c r="G554" s="94"/>
      <c r="H554" s="94"/>
      <c r="I554" s="94"/>
      <c r="J554" s="99">
        <f t="shared" si="8"/>
        <v>50000</v>
      </c>
    </row>
    <row r="555" spans="1:10">
      <c r="A555" s="153">
        <v>46208</v>
      </c>
      <c r="B555" s="93">
        <f>SUMIF(יוצאים!$A$5:$A$5835,מרכז!A555,יוצאים!$D$5:$D$5835)</f>
        <v>0</v>
      </c>
      <c r="C555" s="93">
        <f>HLOOKUP(DAY($A555),'טב.הו"ק'!$G$4:$AK$162,'טב.הו"ק'!$A$162+2,FALSE)</f>
        <v>0</v>
      </c>
      <c r="D555" s="93">
        <f>IF(A555&gt;=הלוואות!$D$5,IF(מרכז!A555&lt;=הלוואות!$E$5,IF(DAY(מרכז!A555)=הלוואות!$F$5,הלוואות!$G$5,0),0),0)+IF(A555&gt;=הלוואות!$D$6,IF(מרכז!A555&lt;=הלוואות!$E$6,IF(DAY(מרכז!A555)=הלוואות!$F$6,הלוואות!$G$6,0),0),0)+IF(A555&gt;=הלוואות!$D$7,IF(מרכז!A555&lt;=הלוואות!$E$7,IF(DAY(מרכז!A555)=הלוואות!$F$7,הלוואות!$G$7,0),0),0)+IF(A555&gt;=הלוואות!$D$8,IF(מרכז!A555&lt;=הלוואות!$E$8,IF(DAY(מרכז!A555)=הלוואות!$F$8,הלוואות!$G$8,0),0),0)+IF(A555&gt;=הלוואות!$D$9,IF(מרכז!A555&lt;=הלוואות!$E$9,IF(DAY(מרכז!A555)=הלוואות!$F$9,הלוואות!$G$9,0),0),0)+IF(A555&gt;=הלוואות!$D$10,IF(מרכז!A555&lt;=הלוואות!$E$10,IF(DAY(מרכז!A555)=הלוואות!$F$10,הלוואות!$G$10,0),0),0)+IF(A555&gt;=הלוואות!$D$11,IF(מרכז!A555&lt;=הלוואות!$E$11,IF(DAY(מרכז!A555)=הלוואות!$F$11,הלוואות!$G$11,0),0),0)+IF(A555&gt;=הלוואות!$D$12,IF(מרכז!A555&lt;=הלוואות!$E$12,IF(DAY(מרכז!A555)=הלוואות!$F$12,הלוואות!$G$12,0),0),0)+IF(A555&gt;=הלוואות!$D$13,IF(מרכז!A555&lt;=הלוואות!$E$13,IF(DAY(מרכז!A555)=הלוואות!$F$13,הלוואות!$G$13,0),0),0)+IF(A555&gt;=הלוואות!$D$14,IF(מרכז!A555&lt;=הלוואות!$E$14,IF(DAY(מרכז!A555)=הלוואות!$F$14,הלוואות!$G$14,0),0),0)+IF(A555&gt;=הלוואות!$D$15,IF(מרכז!A555&lt;=הלוואות!$E$15,IF(DAY(מרכז!A555)=הלוואות!$F$15,הלוואות!$G$15,0),0),0)+IF(A555&gt;=הלוואות!$D$16,IF(מרכז!A555&lt;=הלוואות!$E$16,IF(DAY(מרכז!A555)=הלוואות!$F$16,הלוואות!$G$16,0),0),0)+IF(A555&gt;=הלוואות!$D$17,IF(מרכז!A555&lt;=הלוואות!$E$17,IF(DAY(מרכז!A555)=הלוואות!$F$17,הלוואות!$G$17,0),0),0)+IF(A555&gt;=הלוואות!$D$18,IF(מרכז!A555&lt;=הלוואות!$E$18,IF(DAY(מרכז!A555)=הלוואות!$F$18,הלוואות!$G$18,0),0),0)+IF(A555&gt;=הלוואות!$D$19,IF(מרכז!A555&lt;=הלוואות!$E$19,IF(DAY(מרכז!A555)=הלוואות!$F$19,הלוואות!$G$19,0),0),0)+IF(A555&gt;=הלוואות!$D$20,IF(מרכז!A555&lt;=הלוואות!$E$20,IF(DAY(מרכז!A555)=הלוואות!$F$20,הלוואות!$G$20,0),0),0)+IF(A555&gt;=הלוואות!$D$21,IF(מרכז!A555&lt;=הלוואות!$E$21,IF(DAY(מרכז!A555)=הלוואות!$F$21,הלוואות!$G$21,0),0),0)+IF(A555&gt;=הלוואות!$D$22,IF(מרכז!A555&lt;=הלוואות!$E$22,IF(DAY(מרכז!A555)=הלוואות!$F$22,הלוואות!$G$22,0),0),0)+IF(A555&gt;=הלוואות!$D$23,IF(מרכז!A555&lt;=הלוואות!$E$23,IF(DAY(מרכז!A555)=הלוואות!$F$23,הלוואות!$G$23,0),0),0)+IF(A555&gt;=הלוואות!$D$24,IF(מרכז!A555&lt;=הלוואות!$E$24,IF(DAY(מרכז!A555)=הלוואות!$F$24,הלוואות!$G$24,0),0),0)+IF(A555&gt;=הלוואות!$D$25,IF(מרכז!A555&lt;=הלוואות!$E$25,IF(DAY(מרכז!A555)=הלוואות!$F$25,הלוואות!$G$25,0),0),0)+IF(A555&gt;=הלוואות!$D$26,IF(מרכז!A555&lt;=הלוואות!$E$26,IF(DAY(מרכז!A555)=הלוואות!$F$26,הלוואות!$G$26,0),0),0)+IF(A555&gt;=הלוואות!$D$27,IF(מרכז!A555&lt;=הלוואות!$E$27,IF(DAY(מרכז!A555)=הלוואות!$F$27,הלוואות!$G$27,0),0),0)+IF(A555&gt;=הלוואות!$D$28,IF(מרכז!A555&lt;=הלוואות!$E$28,IF(DAY(מרכז!A555)=הלוואות!$F$28,הלוואות!$G$28,0),0),0)+IF(A555&gt;=הלוואות!$D$29,IF(מרכז!A555&lt;=הלוואות!$E$29,IF(DAY(מרכז!A555)=הלוואות!$F$29,הלוואות!$G$29,0),0),0)+IF(A555&gt;=הלוואות!$D$30,IF(מרכז!A555&lt;=הלוואות!$E$30,IF(DAY(מרכז!A555)=הלוואות!$F$30,הלוואות!$G$30,0),0),0)+IF(A555&gt;=הלוואות!$D$31,IF(מרכז!A555&lt;=הלוואות!$E$31,IF(DAY(מרכז!A555)=הלוואות!$F$31,הלוואות!$G$31,0),0),0)+IF(A555&gt;=הלוואות!$D$32,IF(מרכז!A555&lt;=הלוואות!$E$32,IF(DAY(מרכז!A555)=הלוואות!$F$32,הלוואות!$G$32,0),0),0)+IF(A555&gt;=הלוואות!$D$33,IF(מרכז!A555&lt;=הלוואות!$E$33,IF(DAY(מרכז!A555)=הלוואות!$F$33,הלוואות!$G$33,0),0),0)+IF(A555&gt;=הלוואות!$D$34,IF(מרכז!A555&lt;=הלוואות!$E$34,IF(DAY(מרכז!A555)=הלוואות!$F$34,הלוואות!$G$34,0),0),0)</f>
        <v>0</v>
      </c>
      <c r="E555" s="93">
        <f>SUMIF(הלוואות!$D$46:$D$65,מרכז!A555,הלוואות!$E$46:$E$65)</f>
        <v>0</v>
      </c>
      <c r="F555" s="93">
        <f>SUMIF(נכנסים!$A$5:$A$5890,מרכז!A555,נכנסים!$B$5:$B$5890)</f>
        <v>0</v>
      </c>
      <c r="G555" s="94"/>
      <c r="H555" s="94"/>
      <c r="I555" s="94"/>
      <c r="J555" s="99">
        <f t="shared" si="8"/>
        <v>50000</v>
      </c>
    </row>
    <row r="556" spans="1:10">
      <c r="A556" s="153">
        <v>46209</v>
      </c>
      <c r="B556" s="93">
        <f>SUMIF(יוצאים!$A$5:$A$5835,מרכז!A556,יוצאים!$D$5:$D$5835)</f>
        <v>0</v>
      </c>
      <c r="C556" s="93">
        <f>HLOOKUP(DAY($A556),'טב.הו"ק'!$G$4:$AK$162,'טב.הו"ק'!$A$162+2,FALSE)</f>
        <v>0</v>
      </c>
      <c r="D556" s="93">
        <f>IF(A556&gt;=הלוואות!$D$5,IF(מרכז!A556&lt;=הלוואות!$E$5,IF(DAY(מרכז!A556)=הלוואות!$F$5,הלוואות!$G$5,0),0),0)+IF(A556&gt;=הלוואות!$D$6,IF(מרכז!A556&lt;=הלוואות!$E$6,IF(DAY(מרכז!A556)=הלוואות!$F$6,הלוואות!$G$6,0),0),0)+IF(A556&gt;=הלוואות!$D$7,IF(מרכז!A556&lt;=הלוואות!$E$7,IF(DAY(מרכז!A556)=הלוואות!$F$7,הלוואות!$G$7,0),0),0)+IF(A556&gt;=הלוואות!$D$8,IF(מרכז!A556&lt;=הלוואות!$E$8,IF(DAY(מרכז!A556)=הלוואות!$F$8,הלוואות!$G$8,0),0),0)+IF(A556&gt;=הלוואות!$D$9,IF(מרכז!A556&lt;=הלוואות!$E$9,IF(DAY(מרכז!A556)=הלוואות!$F$9,הלוואות!$G$9,0),0),0)+IF(A556&gt;=הלוואות!$D$10,IF(מרכז!A556&lt;=הלוואות!$E$10,IF(DAY(מרכז!A556)=הלוואות!$F$10,הלוואות!$G$10,0),0),0)+IF(A556&gt;=הלוואות!$D$11,IF(מרכז!A556&lt;=הלוואות!$E$11,IF(DAY(מרכז!A556)=הלוואות!$F$11,הלוואות!$G$11,0),0),0)+IF(A556&gt;=הלוואות!$D$12,IF(מרכז!A556&lt;=הלוואות!$E$12,IF(DAY(מרכז!A556)=הלוואות!$F$12,הלוואות!$G$12,0),0),0)+IF(A556&gt;=הלוואות!$D$13,IF(מרכז!A556&lt;=הלוואות!$E$13,IF(DAY(מרכז!A556)=הלוואות!$F$13,הלוואות!$G$13,0),0),0)+IF(A556&gt;=הלוואות!$D$14,IF(מרכז!A556&lt;=הלוואות!$E$14,IF(DAY(מרכז!A556)=הלוואות!$F$14,הלוואות!$G$14,0),0),0)+IF(A556&gt;=הלוואות!$D$15,IF(מרכז!A556&lt;=הלוואות!$E$15,IF(DAY(מרכז!A556)=הלוואות!$F$15,הלוואות!$G$15,0),0),0)+IF(A556&gt;=הלוואות!$D$16,IF(מרכז!A556&lt;=הלוואות!$E$16,IF(DAY(מרכז!A556)=הלוואות!$F$16,הלוואות!$G$16,0),0),0)+IF(A556&gt;=הלוואות!$D$17,IF(מרכז!A556&lt;=הלוואות!$E$17,IF(DAY(מרכז!A556)=הלוואות!$F$17,הלוואות!$G$17,0),0),0)+IF(A556&gt;=הלוואות!$D$18,IF(מרכז!A556&lt;=הלוואות!$E$18,IF(DAY(מרכז!A556)=הלוואות!$F$18,הלוואות!$G$18,0),0),0)+IF(A556&gt;=הלוואות!$D$19,IF(מרכז!A556&lt;=הלוואות!$E$19,IF(DAY(מרכז!A556)=הלוואות!$F$19,הלוואות!$G$19,0),0),0)+IF(A556&gt;=הלוואות!$D$20,IF(מרכז!A556&lt;=הלוואות!$E$20,IF(DAY(מרכז!A556)=הלוואות!$F$20,הלוואות!$G$20,0),0),0)+IF(A556&gt;=הלוואות!$D$21,IF(מרכז!A556&lt;=הלוואות!$E$21,IF(DAY(מרכז!A556)=הלוואות!$F$21,הלוואות!$G$21,0),0),0)+IF(A556&gt;=הלוואות!$D$22,IF(מרכז!A556&lt;=הלוואות!$E$22,IF(DAY(מרכז!A556)=הלוואות!$F$22,הלוואות!$G$22,0),0),0)+IF(A556&gt;=הלוואות!$D$23,IF(מרכז!A556&lt;=הלוואות!$E$23,IF(DAY(מרכז!A556)=הלוואות!$F$23,הלוואות!$G$23,0),0),0)+IF(A556&gt;=הלוואות!$D$24,IF(מרכז!A556&lt;=הלוואות!$E$24,IF(DAY(מרכז!A556)=הלוואות!$F$24,הלוואות!$G$24,0),0),0)+IF(A556&gt;=הלוואות!$D$25,IF(מרכז!A556&lt;=הלוואות!$E$25,IF(DAY(מרכז!A556)=הלוואות!$F$25,הלוואות!$G$25,0),0),0)+IF(A556&gt;=הלוואות!$D$26,IF(מרכז!A556&lt;=הלוואות!$E$26,IF(DAY(מרכז!A556)=הלוואות!$F$26,הלוואות!$G$26,0),0),0)+IF(A556&gt;=הלוואות!$D$27,IF(מרכז!A556&lt;=הלוואות!$E$27,IF(DAY(מרכז!A556)=הלוואות!$F$27,הלוואות!$G$27,0),0),0)+IF(A556&gt;=הלוואות!$D$28,IF(מרכז!A556&lt;=הלוואות!$E$28,IF(DAY(מרכז!A556)=הלוואות!$F$28,הלוואות!$G$28,0),0),0)+IF(A556&gt;=הלוואות!$D$29,IF(מרכז!A556&lt;=הלוואות!$E$29,IF(DAY(מרכז!A556)=הלוואות!$F$29,הלוואות!$G$29,0),0),0)+IF(A556&gt;=הלוואות!$D$30,IF(מרכז!A556&lt;=הלוואות!$E$30,IF(DAY(מרכז!A556)=הלוואות!$F$30,הלוואות!$G$30,0),0),0)+IF(A556&gt;=הלוואות!$D$31,IF(מרכז!A556&lt;=הלוואות!$E$31,IF(DAY(מרכז!A556)=הלוואות!$F$31,הלוואות!$G$31,0),0),0)+IF(A556&gt;=הלוואות!$D$32,IF(מרכז!A556&lt;=הלוואות!$E$32,IF(DAY(מרכז!A556)=הלוואות!$F$32,הלוואות!$G$32,0),0),0)+IF(A556&gt;=הלוואות!$D$33,IF(מרכז!A556&lt;=הלוואות!$E$33,IF(DAY(מרכז!A556)=הלוואות!$F$33,הלוואות!$G$33,0),0),0)+IF(A556&gt;=הלוואות!$D$34,IF(מרכז!A556&lt;=הלוואות!$E$34,IF(DAY(מרכז!A556)=הלוואות!$F$34,הלוואות!$G$34,0),0),0)</f>
        <v>0</v>
      </c>
      <c r="E556" s="93">
        <f>SUMIF(הלוואות!$D$46:$D$65,מרכז!A556,הלוואות!$E$46:$E$65)</f>
        <v>0</v>
      </c>
      <c r="F556" s="93">
        <f>SUMIF(נכנסים!$A$5:$A$5890,מרכז!A556,נכנסים!$B$5:$B$5890)</f>
        <v>0</v>
      </c>
      <c r="G556" s="94"/>
      <c r="H556" s="94"/>
      <c r="I556" s="94"/>
      <c r="J556" s="99">
        <f t="shared" si="8"/>
        <v>50000</v>
      </c>
    </row>
    <row r="557" spans="1:10">
      <c r="A557" s="153">
        <v>46210</v>
      </c>
      <c r="B557" s="93">
        <f>SUMIF(יוצאים!$A$5:$A$5835,מרכז!A557,יוצאים!$D$5:$D$5835)</f>
        <v>0</v>
      </c>
      <c r="C557" s="93">
        <f>HLOOKUP(DAY($A557),'טב.הו"ק'!$G$4:$AK$162,'טב.הו"ק'!$A$162+2,FALSE)</f>
        <v>0</v>
      </c>
      <c r="D557" s="93">
        <f>IF(A557&gt;=הלוואות!$D$5,IF(מרכז!A557&lt;=הלוואות!$E$5,IF(DAY(מרכז!A557)=הלוואות!$F$5,הלוואות!$G$5,0),0),0)+IF(A557&gt;=הלוואות!$D$6,IF(מרכז!A557&lt;=הלוואות!$E$6,IF(DAY(מרכז!A557)=הלוואות!$F$6,הלוואות!$G$6,0),0),0)+IF(A557&gt;=הלוואות!$D$7,IF(מרכז!A557&lt;=הלוואות!$E$7,IF(DAY(מרכז!A557)=הלוואות!$F$7,הלוואות!$G$7,0),0),0)+IF(A557&gt;=הלוואות!$D$8,IF(מרכז!A557&lt;=הלוואות!$E$8,IF(DAY(מרכז!A557)=הלוואות!$F$8,הלוואות!$G$8,0),0),0)+IF(A557&gt;=הלוואות!$D$9,IF(מרכז!A557&lt;=הלוואות!$E$9,IF(DAY(מרכז!A557)=הלוואות!$F$9,הלוואות!$G$9,0),0),0)+IF(A557&gt;=הלוואות!$D$10,IF(מרכז!A557&lt;=הלוואות!$E$10,IF(DAY(מרכז!A557)=הלוואות!$F$10,הלוואות!$G$10,0),0),0)+IF(A557&gt;=הלוואות!$D$11,IF(מרכז!A557&lt;=הלוואות!$E$11,IF(DAY(מרכז!A557)=הלוואות!$F$11,הלוואות!$G$11,0),0),0)+IF(A557&gt;=הלוואות!$D$12,IF(מרכז!A557&lt;=הלוואות!$E$12,IF(DAY(מרכז!A557)=הלוואות!$F$12,הלוואות!$G$12,0),0),0)+IF(A557&gt;=הלוואות!$D$13,IF(מרכז!A557&lt;=הלוואות!$E$13,IF(DAY(מרכז!A557)=הלוואות!$F$13,הלוואות!$G$13,0),0),0)+IF(A557&gt;=הלוואות!$D$14,IF(מרכז!A557&lt;=הלוואות!$E$14,IF(DAY(מרכז!A557)=הלוואות!$F$14,הלוואות!$G$14,0),0),0)+IF(A557&gt;=הלוואות!$D$15,IF(מרכז!A557&lt;=הלוואות!$E$15,IF(DAY(מרכז!A557)=הלוואות!$F$15,הלוואות!$G$15,0),0),0)+IF(A557&gt;=הלוואות!$D$16,IF(מרכז!A557&lt;=הלוואות!$E$16,IF(DAY(מרכז!A557)=הלוואות!$F$16,הלוואות!$G$16,0),0),0)+IF(A557&gt;=הלוואות!$D$17,IF(מרכז!A557&lt;=הלוואות!$E$17,IF(DAY(מרכז!A557)=הלוואות!$F$17,הלוואות!$G$17,0),0),0)+IF(A557&gt;=הלוואות!$D$18,IF(מרכז!A557&lt;=הלוואות!$E$18,IF(DAY(מרכז!A557)=הלוואות!$F$18,הלוואות!$G$18,0),0),0)+IF(A557&gt;=הלוואות!$D$19,IF(מרכז!A557&lt;=הלוואות!$E$19,IF(DAY(מרכז!A557)=הלוואות!$F$19,הלוואות!$G$19,0),0),0)+IF(A557&gt;=הלוואות!$D$20,IF(מרכז!A557&lt;=הלוואות!$E$20,IF(DAY(מרכז!A557)=הלוואות!$F$20,הלוואות!$G$20,0),0),0)+IF(A557&gt;=הלוואות!$D$21,IF(מרכז!A557&lt;=הלוואות!$E$21,IF(DAY(מרכז!A557)=הלוואות!$F$21,הלוואות!$G$21,0),0),0)+IF(A557&gt;=הלוואות!$D$22,IF(מרכז!A557&lt;=הלוואות!$E$22,IF(DAY(מרכז!A557)=הלוואות!$F$22,הלוואות!$G$22,0),0),0)+IF(A557&gt;=הלוואות!$D$23,IF(מרכז!A557&lt;=הלוואות!$E$23,IF(DAY(מרכז!A557)=הלוואות!$F$23,הלוואות!$G$23,0),0),0)+IF(A557&gt;=הלוואות!$D$24,IF(מרכז!A557&lt;=הלוואות!$E$24,IF(DAY(מרכז!A557)=הלוואות!$F$24,הלוואות!$G$24,0),0),0)+IF(A557&gt;=הלוואות!$D$25,IF(מרכז!A557&lt;=הלוואות!$E$25,IF(DAY(מרכז!A557)=הלוואות!$F$25,הלוואות!$G$25,0),0),0)+IF(A557&gt;=הלוואות!$D$26,IF(מרכז!A557&lt;=הלוואות!$E$26,IF(DAY(מרכז!A557)=הלוואות!$F$26,הלוואות!$G$26,0),0),0)+IF(A557&gt;=הלוואות!$D$27,IF(מרכז!A557&lt;=הלוואות!$E$27,IF(DAY(מרכז!A557)=הלוואות!$F$27,הלוואות!$G$27,0),0),0)+IF(A557&gt;=הלוואות!$D$28,IF(מרכז!A557&lt;=הלוואות!$E$28,IF(DAY(מרכז!A557)=הלוואות!$F$28,הלוואות!$G$28,0),0),0)+IF(A557&gt;=הלוואות!$D$29,IF(מרכז!A557&lt;=הלוואות!$E$29,IF(DAY(מרכז!A557)=הלוואות!$F$29,הלוואות!$G$29,0),0),0)+IF(A557&gt;=הלוואות!$D$30,IF(מרכז!A557&lt;=הלוואות!$E$30,IF(DAY(מרכז!A557)=הלוואות!$F$30,הלוואות!$G$30,0),0),0)+IF(A557&gt;=הלוואות!$D$31,IF(מרכז!A557&lt;=הלוואות!$E$31,IF(DAY(מרכז!A557)=הלוואות!$F$31,הלוואות!$G$31,0),0),0)+IF(A557&gt;=הלוואות!$D$32,IF(מרכז!A557&lt;=הלוואות!$E$32,IF(DAY(מרכז!A557)=הלוואות!$F$32,הלוואות!$G$32,0),0),0)+IF(A557&gt;=הלוואות!$D$33,IF(מרכז!A557&lt;=הלוואות!$E$33,IF(DAY(מרכז!A557)=הלוואות!$F$33,הלוואות!$G$33,0),0),0)+IF(A557&gt;=הלוואות!$D$34,IF(מרכז!A557&lt;=הלוואות!$E$34,IF(DAY(מרכז!A557)=הלוואות!$F$34,הלוואות!$G$34,0),0),0)</f>
        <v>0</v>
      </c>
      <c r="E557" s="93">
        <f>SUMIF(הלוואות!$D$46:$D$65,מרכז!A557,הלוואות!$E$46:$E$65)</f>
        <v>0</v>
      </c>
      <c r="F557" s="93">
        <f>SUMIF(נכנסים!$A$5:$A$5890,מרכז!A557,נכנסים!$B$5:$B$5890)</f>
        <v>0</v>
      </c>
      <c r="G557" s="94"/>
      <c r="H557" s="94"/>
      <c r="I557" s="94"/>
      <c r="J557" s="99">
        <f t="shared" si="8"/>
        <v>50000</v>
      </c>
    </row>
    <row r="558" spans="1:10">
      <c r="A558" s="153">
        <v>46211</v>
      </c>
      <c r="B558" s="93">
        <f>SUMIF(יוצאים!$A$5:$A$5835,מרכז!A558,יוצאים!$D$5:$D$5835)</f>
        <v>0</v>
      </c>
      <c r="C558" s="93">
        <f>HLOOKUP(DAY($A558),'טב.הו"ק'!$G$4:$AK$162,'טב.הו"ק'!$A$162+2,FALSE)</f>
        <v>0</v>
      </c>
      <c r="D558" s="93">
        <f>IF(A558&gt;=הלוואות!$D$5,IF(מרכז!A558&lt;=הלוואות!$E$5,IF(DAY(מרכז!A558)=הלוואות!$F$5,הלוואות!$G$5,0),0),0)+IF(A558&gt;=הלוואות!$D$6,IF(מרכז!A558&lt;=הלוואות!$E$6,IF(DAY(מרכז!A558)=הלוואות!$F$6,הלוואות!$G$6,0),0),0)+IF(A558&gt;=הלוואות!$D$7,IF(מרכז!A558&lt;=הלוואות!$E$7,IF(DAY(מרכז!A558)=הלוואות!$F$7,הלוואות!$G$7,0),0),0)+IF(A558&gt;=הלוואות!$D$8,IF(מרכז!A558&lt;=הלוואות!$E$8,IF(DAY(מרכז!A558)=הלוואות!$F$8,הלוואות!$G$8,0),0),0)+IF(A558&gt;=הלוואות!$D$9,IF(מרכז!A558&lt;=הלוואות!$E$9,IF(DAY(מרכז!A558)=הלוואות!$F$9,הלוואות!$G$9,0),0),0)+IF(A558&gt;=הלוואות!$D$10,IF(מרכז!A558&lt;=הלוואות!$E$10,IF(DAY(מרכז!A558)=הלוואות!$F$10,הלוואות!$G$10,0),0),0)+IF(A558&gt;=הלוואות!$D$11,IF(מרכז!A558&lt;=הלוואות!$E$11,IF(DAY(מרכז!A558)=הלוואות!$F$11,הלוואות!$G$11,0),0),0)+IF(A558&gt;=הלוואות!$D$12,IF(מרכז!A558&lt;=הלוואות!$E$12,IF(DAY(מרכז!A558)=הלוואות!$F$12,הלוואות!$G$12,0),0),0)+IF(A558&gt;=הלוואות!$D$13,IF(מרכז!A558&lt;=הלוואות!$E$13,IF(DAY(מרכז!A558)=הלוואות!$F$13,הלוואות!$G$13,0),0),0)+IF(A558&gt;=הלוואות!$D$14,IF(מרכז!A558&lt;=הלוואות!$E$14,IF(DAY(מרכז!A558)=הלוואות!$F$14,הלוואות!$G$14,0),0),0)+IF(A558&gt;=הלוואות!$D$15,IF(מרכז!A558&lt;=הלוואות!$E$15,IF(DAY(מרכז!A558)=הלוואות!$F$15,הלוואות!$G$15,0),0),0)+IF(A558&gt;=הלוואות!$D$16,IF(מרכז!A558&lt;=הלוואות!$E$16,IF(DAY(מרכז!A558)=הלוואות!$F$16,הלוואות!$G$16,0),0),0)+IF(A558&gt;=הלוואות!$D$17,IF(מרכז!A558&lt;=הלוואות!$E$17,IF(DAY(מרכז!A558)=הלוואות!$F$17,הלוואות!$G$17,0),0),0)+IF(A558&gt;=הלוואות!$D$18,IF(מרכז!A558&lt;=הלוואות!$E$18,IF(DAY(מרכז!A558)=הלוואות!$F$18,הלוואות!$G$18,0),0),0)+IF(A558&gt;=הלוואות!$D$19,IF(מרכז!A558&lt;=הלוואות!$E$19,IF(DAY(מרכז!A558)=הלוואות!$F$19,הלוואות!$G$19,0),0),0)+IF(A558&gt;=הלוואות!$D$20,IF(מרכז!A558&lt;=הלוואות!$E$20,IF(DAY(מרכז!A558)=הלוואות!$F$20,הלוואות!$G$20,0),0),0)+IF(A558&gt;=הלוואות!$D$21,IF(מרכז!A558&lt;=הלוואות!$E$21,IF(DAY(מרכז!A558)=הלוואות!$F$21,הלוואות!$G$21,0),0),0)+IF(A558&gt;=הלוואות!$D$22,IF(מרכז!A558&lt;=הלוואות!$E$22,IF(DAY(מרכז!A558)=הלוואות!$F$22,הלוואות!$G$22,0),0),0)+IF(A558&gt;=הלוואות!$D$23,IF(מרכז!A558&lt;=הלוואות!$E$23,IF(DAY(מרכז!A558)=הלוואות!$F$23,הלוואות!$G$23,0),0),0)+IF(A558&gt;=הלוואות!$D$24,IF(מרכז!A558&lt;=הלוואות!$E$24,IF(DAY(מרכז!A558)=הלוואות!$F$24,הלוואות!$G$24,0),0),0)+IF(A558&gt;=הלוואות!$D$25,IF(מרכז!A558&lt;=הלוואות!$E$25,IF(DAY(מרכז!A558)=הלוואות!$F$25,הלוואות!$G$25,0),0),0)+IF(A558&gt;=הלוואות!$D$26,IF(מרכז!A558&lt;=הלוואות!$E$26,IF(DAY(מרכז!A558)=הלוואות!$F$26,הלוואות!$G$26,0),0),0)+IF(A558&gt;=הלוואות!$D$27,IF(מרכז!A558&lt;=הלוואות!$E$27,IF(DAY(מרכז!A558)=הלוואות!$F$27,הלוואות!$G$27,0),0),0)+IF(A558&gt;=הלוואות!$D$28,IF(מרכז!A558&lt;=הלוואות!$E$28,IF(DAY(מרכז!A558)=הלוואות!$F$28,הלוואות!$G$28,0),0),0)+IF(A558&gt;=הלוואות!$D$29,IF(מרכז!A558&lt;=הלוואות!$E$29,IF(DAY(מרכז!A558)=הלוואות!$F$29,הלוואות!$G$29,0),0),0)+IF(A558&gt;=הלוואות!$D$30,IF(מרכז!A558&lt;=הלוואות!$E$30,IF(DAY(מרכז!A558)=הלוואות!$F$30,הלוואות!$G$30,0),0),0)+IF(A558&gt;=הלוואות!$D$31,IF(מרכז!A558&lt;=הלוואות!$E$31,IF(DAY(מרכז!A558)=הלוואות!$F$31,הלוואות!$G$31,0),0),0)+IF(A558&gt;=הלוואות!$D$32,IF(מרכז!A558&lt;=הלוואות!$E$32,IF(DAY(מרכז!A558)=הלוואות!$F$32,הלוואות!$G$32,0),0),0)+IF(A558&gt;=הלוואות!$D$33,IF(מרכז!A558&lt;=הלוואות!$E$33,IF(DAY(מרכז!A558)=הלוואות!$F$33,הלוואות!$G$33,0),0),0)+IF(A558&gt;=הלוואות!$D$34,IF(מרכז!A558&lt;=הלוואות!$E$34,IF(DAY(מרכז!A558)=הלוואות!$F$34,הלוואות!$G$34,0),0),0)</f>
        <v>0</v>
      </c>
      <c r="E558" s="93">
        <f>SUMIF(הלוואות!$D$46:$D$65,מרכז!A558,הלוואות!$E$46:$E$65)</f>
        <v>0</v>
      </c>
      <c r="F558" s="93">
        <f>SUMIF(נכנסים!$A$5:$A$5890,מרכז!A558,נכנסים!$B$5:$B$5890)</f>
        <v>0</v>
      </c>
      <c r="G558" s="94"/>
      <c r="H558" s="94"/>
      <c r="I558" s="94"/>
      <c r="J558" s="99">
        <f t="shared" si="8"/>
        <v>50000</v>
      </c>
    </row>
    <row r="559" spans="1:10">
      <c r="A559" s="153">
        <v>46212</v>
      </c>
      <c r="B559" s="93">
        <f>SUMIF(יוצאים!$A$5:$A$5835,מרכז!A559,יוצאים!$D$5:$D$5835)</f>
        <v>0</v>
      </c>
      <c r="C559" s="93">
        <f>HLOOKUP(DAY($A559),'טב.הו"ק'!$G$4:$AK$162,'טב.הו"ק'!$A$162+2,FALSE)</f>
        <v>0</v>
      </c>
      <c r="D559" s="93">
        <f>IF(A559&gt;=הלוואות!$D$5,IF(מרכז!A559&lt;=הלוואות!$E$5,IF(DAY(מרכז!A559)=הלוואות!$F$5,הלוואות!$G$5,0),0),0)+IF(A559&gt;=הלוואות!$D$6,IF(מרכז!A559&lt;=הלוואות!$E$6,IF(DAY(מרכז!A559)=הלוואות!$F$6,הלוואות!$G$6,0),0),0)+IF(A559&gt;=הלוואות!$D$7,IF(מרכז!A559&lt;=הלוואות!$E$7,IF(DAY(מרכז!A559)=הלוואות!$F$7,הלוואות!$G$7,0),0),0)+IF(A559&gt;=הלוואות!$D$8,IF(מרכז!A559&lt;=הלוואות!$E$8,IF(DAY(מרכז!A559)=הלוואות!$F$8,הלוואות!$G$8,0),0),0)+IF(A559&gt;=הלוואות!$D$9,IF(מרכז!A559&lt;=הלוואות!$E$9,IF(DAY(מרכז!A559)=הלוואות!$F$9,הלוואות!$G$9,0),0),0)+IF(A559&gt;=הלוואות!$D$10,IF(מרכז!A559&lt;=הלוואות!$E$10,IF(DAY(מרכז!A559)=הלוואות!$F$10,הלוואות!$G$10,0),0),0)+IF(A559&gt;=הלוואות!$D$11,IF(מרכז!A559&lt;=הלוואות!$E$11,IF(DAY(מרכז!A559)=הלוואות!$F$11,הלוואות!$G$11,0),0),0)+IF(A559&gt;=הלוואות!$D$12,IF(מרכז!A559&lt;=הלוואות!$E$12,IF(DAY(מרכז!A559)=הלוואות!$F$12,הלוואות!$G$12,0),0),0)+IF(A559&gt;=הלוואות!$D$13,IF(מרכז!A559&lt;=הלוואות!$E$13,IF(DAY(מרכז!A559)=הלוואות!$F$13,הלוואות!$G$13,0),0),0)+IF(A559&gt;=הלוואות!$D$14,IF(מרכז!A559&lt;=הלוואות!$E$14,IF(DAY(מרכז!A559)=הלוואות!$F$14,הלוואות!$G$14,0),0),0)+IF(A559&gt;=הלוואות!$D$15,IF(מרכז!A559&lt;=הלוואות!$E$15,IF(DAY(מרכז!A559)=הלוואות!$F$15,הלוואות!$G$15,0),0),0)+IF(A559&gt;=הלוואות!$D$16,IF(מרכז!A559&lt;=הלוואות!$E$16,IF(DAY(מרכז!A559)=הלוואות!$F$16,הלוואות!$G$16,0),0),0)+IF(A559&gt;=הלוואות!$D$17,IF(מרכז!A559&lt;=הלוואות!$E$17,IF(DAY(מרכז!A559)=הלוואות!$F$17,הלוואות!$G$17,0),0),0)+IF(A559&gt;=הלוואות!$D$18,IF(מרכז!A559&lt;=הלוואות!$E$18,IF(DAY(מרכז!A559)=הלוואות!$F$18,הלוואות!$G$18,0),0),0)+IF(A559&gt;=הלוואות!$D$19,IF(מרכז!A559&lt;=הלוואות!$E$19,IF(DAY(מרכז!A559)=הלוואות!$F$19,הלוואות!$G$19,0),0),0)+IF(A559&gt;=הלוואות!$D$20,IF(מרכז!A559&lt;=הלוואות!$E$20,IF(DAY(מרכז!A559)=הלוואות!$F$20,הלוואות!$G$20,0),0),0)+IF(A559&gt;=הלוואות!$D$21,IF(מרכז!A559&lt;=הלוואות!$E$21,IF(DAY(מרכז!A559)=הלוואות!$F$21,הלוואות!$G$21,0),0),0)+IF(A559&gt;=הלוואות!$D$22,IF(מרכז!A559&lt;=הלוואות!$E$22,IF(DAY(מרכז!A559)=הלוואות!$F$22,הלוואות!$G$22,0),0),0)+IF(A559&gt;=הלוואות!$D$23,IF(מרכז!A559&lt;=הלוואות!$E$23,IF(DAY(מרכז!A559)=הלוואות!$F$23,הלוואות!$G$23,0),0),0)+IF(A559&gt;=הלוואות!$D$24,IF(מרכז!A559&lt;=הלוואות!$E$24,IF(DAY(מרכז!A559)=הלוואות!$F$24,הלוואות!$G$24,0),0),0)+IF(A559&gt;=הלוואות!$D$25,IF(מרכז!A559&lt;=הלוואות!$E$25,IF(DAY(מרכז!A559)=הלוואות!$F$25,הלוואות!$G$25,0),0),0)+IF(A559&gt;=הלוואות!$D$26,IF(מרכז!A559&lt;=הלוואות!$E$26,IF(DAY(מרכז!A559)=הלוואות!$F$26,הלוואות!$G$26,0),0),0)+IF(A559&gt;=הלוואות!$D$27,IF(מרכז!A559&lt;=הלוואות!$E$27,IF(DAY(מרכז!A559)=הלוואות!$F$27,הלוואות!$G$27,0),0),0)+IF(A559&gt;=הלוואות!$D$28,IF(מרכז!A559&lt;=הלוואות!$E$28,IF(DAY(מרכז!A559)=הלוואות!$F$28,הלוואות!$G$28,0),0),0)+IF(A559&gt;=הלוואות!$D$29,IF(מרכז!A559&lt;=הלוואות!$E$29,IF(DAY(מרכז!A559)=הלוואות!$F$29,הלוואות!$G$29,0),0),0)+IF(A559&gt;=הלוואות!$D$30,IF(מרכז!A559&lt;=הלוואות!$E$30,IF(DAY(מרכז!A559)=הלוואות!$F$30,הלוואות!$G$30,0),0),0)+IF(A559&gt;=הלוואות!$D$31,IF(מרכז!A559&lt;=הלוואות!$E$31,IF(DAY(מרכז!A559)=הלוואות!$F$31,הלוואות!$G$31,0),0),0)+IF(A559&gt;=הלוואות!$D$32,IF(מרכז!A559&lt;=הלוואות!$E$32,IF(DAY(מרכז!A559)=הלוואות!$F$32,הלוואות!$G$32,0),0),0)+IF(A559&gt;=הלוואות!$D$33,IF(מרכז!A559&lt;=הלוואות!$E$33,IF(DAY(מרכז!A559)=הלוואות!$F$33,הלוואות!$G$33,0),0),0)+IF(A559&gt;=הלוואות!$D$34,IF(מרכז!A559&lt;=הלוואות!$E$34,IF(DAY(מרכז!A559)=הלוואות!$F$34,הלוואות!$G$34,0),0),0)</f>
        <v>0</v>
      </c>
      <c r="E559" s="93">
        <f>SUMIF(הלוואות!$D$46:$D$65,מרכז!A559,הלוואות!$E$46:$E$65)</f>
        <v>0</v>
      </c>
      <c r="F559" s="93">
        <f>SUMIF(נכנסים!$A$5:$A$5890,מרכז!A559,נכנסים!$B$5:$B$5890)</f>
        <v>0</v>
      </c>
      <c r="G559" s="94"/>
      <c r="H559" s="94"/>
      <c r="I559" s="94"/>
      <c r="J559" s="99">
        <f t="shared" si="8"/>
        <v>50000</v>
      </c>
    </row>
    <row r="560" spans="1:10">
      <c r="A560" s="153">
        <v>46213</v>
      </c>
      <c r="B560" s="93">
        <f>SUMIF(יוצאים!$A$5:$A$5835,מרכז!A560,יוצאים!$D$5:$D$5835)</f>
        <v>0</v>
      </c>
      <c r="C560" s="93">
        <f>HLOOKUP(DAY($A560),'טב.הו"ק'!$G$4:$AK$162,'טב.הו"ק'!$A$162+2,FALSE)</f>
        <v>0</v>
      </c>
      <c r="D560" s="93">
        <f>IF(A560&gt;=הלוואות!$D$5,IF(מרכז!A560&lt;=הלוואות!$E$5,IF(DAY(מרכז!A560)=הלוואות!$F$5,הלוואות!$G$5,0),0),0)+IF(A560&gt;=הלוואות!$D$6,IF(מרכז!A560&lt;=הלוואות!$E$6,IF(DAY(מרכז!A560)=הלוואות!$F$6,הלוואות!$G$6,0),0),0)+IF(A560&gt;=הלוואות!$D$7,IF(מרכז!A560&lt;=הלוואות!$E$7,IF(DAY(מרכז!A560)=הלוואות!$F$7,הלוואות!$G$7,0),0),0)+IF(A560&gt;=הלוואות!$D$8,IF(מרכז!A560&lt;=הלוואות!$E$8,IF(DAY(מרכז!A560)=הלוואות!$F$8,הלוואות!$G$8,0),0),0)+IF(A560&gt;=הלוואות!$D$9,IF(מרכז!A560&lt;=הלוואות!$E$9,IF(DAY(מרכז!A560)=הלוואות!$F$9,הלוואות!$G$9,0),0),0)+IF(A560&gt;=הלוואות!$D$10,IF(מרכז!A560&lt;=הלוואות!$E$10,IF(DAY(מרכז!A560)=הלוואות!$F$10,הלוואות!$G$10,0),0),0)+IF(A560&gt;=הלוואות!$D$11,IF(מרכז!A560&lt;=הלוואות!$E$11,IF(DAY(מרכז!A560)=הלוואות!$F$11,הלוואות!$G$11,0),0),0)+IF(A560&gt;=הלוואות!$D$12,IF(מרכז!A560&lt;=הלוואות!$E$12,IF(DAY(מרכז!A560)=הלוואות!$F$12,הלוואות!$G$12,0),0),0)+IF(A560&gt;=הלוואות!$D$13,IF(מרכז!A560&lt;=הלוואות!$E$13,IF(DAY(מרכז!A560)=הלוואות!$F$13,הלוואות!$G$13,0),0),0)+IF(A560&gt;=הלוואות!$D$14,IF(מרכז!A560&lt;=הלוואות!$E$14,IF(DAY(מרכז!A560)=הלוואות!$F$14,הלוואות!$G$14,0),0),0)+IF(A560&gt;=הלוואות!$D$15,IF(מרכז!A560&lt;=הלוואות!$E$15,IF(DAY(מרכז!A560)=הלוואות!$F$15,הלוואות!$G$15,0),0),0)+IF(A560&gt;=הלוואות!$D$16,IF(מרכז!A560&lt;=הלוואות!$E$16,IF(DAY(מרכז!A560)=הלוואות!$F$16,הלוואות!$G$16,0),0),0)+IF(A560&gt;=הלוואות!$D$17,IF(מרכז!A560&lt;=הלוואות!$E$17,IF(DAY(מרכז!A560)=הלוואות!$F$17,הלוואות!$G$17,0),0),0)+IF(A560&gt;=הלוואות!$D$18,IF(מרכז!A560&lt;=הלוואות!$E$18,IF(DAY(מרכז!A560)=הלוואות!$F$18,הלוואות!$G$18,0),0),0)+IF(A560&gt;=הלוואות!$D$19,IF(מרכז!A560&lt;=הלוואות!$E$19,IF(DAY(מרכז!A560)=הלוואות!$F$19,הלוואות!$G$19,0),0),0)+IF(A560&gt;=הלוואות!$D$20,IF(מרכז!A560&lt;=הלוואות!$E$20,IF(DAY(מרכז!A560)=הלוואות!$F$20,הלוואות!$G$20,0),0),0)+IF(A560&gt;=הלוואות!$D$21,IF(מרכז!A560&lt;=הלוואות!$E$21,IF(DAY(מרכז!A560)=הלוואות!$F$21,הלוואות!$G$21,0),0),0)+IF(A560&gt;=הלוואות!$D$22,IF(מרכז!A560&lt;=הלוואות!$E$22,IF(DAY(מרכז!A560)=הלוואות!$F$22,הלוואות!$G$22,0),0),0)+IF(A560&gt;=הלוואות!$D$23,IF(מרכז!A560&lt;=הלוואות!$E$23,IF(DAY(מרכז!A560)=הלוואות!$F$23,הלוואות!$G$23,0),0),0)+IF(A560&gt;=הלוואות!$D$24,IF(מרכז!A560&lt;=הלוואות!$E$24,IF(DAY(מרכז!A560)=הלוואות!$F$24,הלוואות!$G$24,0),0),0)+IF(A560&gt;=הלוואות!$D$25,IF(מרכז!A560&lt;=הלוואות!$E$25,IF(DAY(מרכז!A560)=הלוואות!$F$25,הלוואות!$G$25,0),0),0)+IF(A560&gt;=הלוואות!$D$26,IF(מרכז!A560&lt;=הלוואות!$E$26,IF(DAY(מרכז!A560)=הלוואות!$F$26,הלוואות!$G$26,0),0),0)+IF(A560&gt;=הלוואות!$D$27,IF(מרכז!A560&lt;=הלוואות!$E$27,IF(DAY(מרכז!A560)=הלוואות!$F$27,הלוואות!$G$27,0),0),0)+IF(A560&gt;=הלוואות!$D$28,IF(מרכז!A560&lt;=הלוואות!$E$28,IF(DAY(מרכז!A560)=הלוואות!$F$28,הלוואות!$G$28,0),0),0)+IF(A560&gt;=הלוואות!$D$29,IF(מרכז!A560&lt;=הלוואות!$E$29,IF(DAY(מרכז!A560)=הלוואות!$F$29,הלוואות!$G$29,0),0),0)+IF(A560&gt;=הלוואות!$D$30,IF(מרכז!A560&lt;=הלוואות!$E$30,IF(DAY(מרכז!A560)=הלוואות!$F$30,הלוואות!$G$30,0),0),0)+IF(A560&gt;=הלוואות!$D$31,IF(מרכז!A560&lt;=הלוואות!$E$31,IF(DAY(מרכז!A560)=הלוואות!$F$31,הלוואות!$G$31,0),0),0)+IF(A560&gt;=הלוואות!$D$32,IF(מרכז!A560&lt;=הלוואות!$E$32,IF(DAY(מרכז!A560)=הלוואות!$F$32,הלוואות!$G$32,0),0),0)+IF(A560&gt;=הלוואות!$D$33,IF(מרכז!A560&lt;=הלוואות!$E$33,IF(DAY(מרכז!A560)=הלוואות!$F$33,הלוואות!$G$33,0),0),0)+IF(A560&gt;=הלוואות!$D$34,IF(מרכז!A560&lt;=הלוואות!$E$34,IF(DAY(מרכז!A560)=הלוואות!$F$34,הלוואות!$G$34,0),0),0)</f>
        <v>0</v>
      </c>
      <c r="E560" s="93">
        <f>SUMIF(הלוואות!$D$46:$D$65,מרכז!A560,הלוואות!$E$46:$E$65)</f>
        <v>0</v>
      </c>
      <c r="F560" s="93">
        <f>SUMIF(נכנסים!$A$5:$A$5890,מרכז!A560,נכנסים!$B$5:$B$5890)</f>
        <v>0</v>
      </c>
      <c r="G560" s="94"/>
      <c r="H560" s="94"/>
      <c r="I560" s="94"/>
      <c r="J560" s="99">
        <f t="shared" si="8"/>
        <v>50000</v>
      </c>
    </row>
    <row r="561" spans="1:10">
      <c r="A561" s="153">
        <v>46214</v>
      </c>
      <c r="B561" s="93">
        <f>SUMIF(יוצאים!$A$5:$A$5835,מרכז!A561,יוצאים!$D$5:$D$5835)</f>
        <v>0</v>
      </c>
      <c r="C561" s="93">
        <f>HLOOKUP(DAY($A561),'טב.הו"ק'!$G$4:$AK$162,'טב.הו"ק'!$A$162+2,FALSE)</f>
        <v>0</v>
      </c>
      <c r="D561" s="93">
        <f>IF(A561&gt;=הלוואות!$D$5,IF(מרכז!A561&lt;=הלוואות!$E$5,IF(DAY(מרכז!A561)=הלוואות!$F$5,הלוואות!$G$5,0),0),0)+IF(A561&gt;=הלוואות!$D$6,IF(מרכז!A561&lt;=הלוואות!$E$6,IF(DAY(מרכז!A561)=הלוואות!$F$6,הלוואות!$G$6,0),0),0)+IF(A561&gt;=הלוואות!$D$7,IF(מרכז!A561&lt;=הלוואות!$E$7,IF(DAY(מרכז!A561)=הלוואות!$F$7,הלוואות!$G$7,0),0),0)+IF(A561&gt;=הלוואות!$D$8,IF(מרכז!A561&lt;=הלוואות!$E$8,IF(DAY(מרכז!A561)=הלוואות!$F$8,הלוואות!$G$8,0),0),0)+IF(A561&gt;=הלוואות!$D$9,IF(מרכז!A561&lt;=הלוואות!$E$9,IF(DAY(מרכז!A561)=הלוואות!$F$9,הלוואות!$G$9,0),0),0)+IF(A561&gt;=הלוואות!$D$10,IF(מרכז!A561&lt;=הלוואות!$E$10,IF(DAY(מרכז!A561)=הלוואות!$F$10,הלוואות!$G$10,0),0),0)+IF(A561&gt;=הלוואות!$D$11,IF(מרכז!A561&lt;=הלוואות!$E$11,IF(DAY(מרכז!A561)=הלוואות!$F$11,הלוואות!$G$11,0),0),0)+IF(A561&gt;=הלוואות!$D$12,IF(מרכז!A561&lt;=הלוואות!$E$12,IF(DAY(מרכז!A561)=הלוואות!$F$12,הלוואות!$G$12,0),0),0)+IF(A561&gt;=הלוואות!$D$13,IF(מרכז!A561&lt;=הלוואות!$E$13,IF(DAY(מרכז!A561)=הלוואות!$F$13,הלוואות!$G$13,0),0),0)+IF(A561&gt;=הלוואות!$D$14,IF(מרכז!A561&lt;=הלוואות!$E$14,IF(DAY(מרכז!A561)=הלוואות!$F$14,הלוואות!$G$14,0),0),0)+IF(A561&gt;=הלוואות!$D$15,IF(מרכז!A561&lt;=הלוואות!$E$15,IF(DAY(מרכז!A561)=הלוואות!$F$15,הלוואות!$G$15,0),0),0)+IF(A561&gt;=הלוואות!$D$16,IF(מרכז!A561&lt;=הלוואות!$E$16,IF(DAY(מרכז!A561)=הלוואות!$F$16,הלוואות!$G$16,0),0),0)+IF(A561&gt;=הלוואות!$D$17,IF(מרכז!A561&lt;=הלוואות!$E$17,IF(DAY(מרכז!A561)=הלוואות!$F$17,הלוואות!$G$17,0),0),0)+IF(A561&gt;=הלוואות!$D$18,IF(מרכז!A561&lt;=הלוואות!$E$18,IF(DAY(מרכז!A561)=הלוואות!$F$18,הלוואות!$G$18,0),0),0)+IF(A561&gt;=הלוואות!$D$19,IF(מרכז!A561&lt;=הלוואות!$E$19,IF(DAY(מרכז!A561)=הלוואות!$F$19,הלוואות!$G$19,0),0),0)+IF(A561&gt;=הלוואות!$D$20,IF(מרכז!A561&lt;=הלוואות!$E$20,IF(DAY(מרכז!A561)=הלוואות!$F$20,הלוואות!$G$20,0),0),0)+IF(A561&gt;=הלוואות!$D$21,IF(מרכז!A561&lt;=הלוואות!$E$21,IF(DAY(מרכז!A561)=הלוואות!$F$21,הלוואות!$G$21,0),0),0)+IF(A561&gt;=הלוואות!$D$22,IF(מרכז!A561&lt;=הלוואות!$E$22,IF(DAY(מרכז!A561)=הלוואות!$F$22,הלוואות!$G$22,0),0),0)+IF(A561&gt;=הלוואות!$D$23,IF(מרכז!A561&lt;=הלוואות!$E$23,IF(DAY(מרכז!A561)=הלוואות!$F$23,הלוואות!$G$23,0),0),0)+IF(A561&gt;=הלוואות!$D$24,IF(מרכז!A561&lt;=הלוואות!$E$24,IF(DAY(מרכז!A561)=הלוואות!$F$24,הלוואות!$G$24,0),0),0)+IF(A561&gt;=הלוואות!$D$25,IF(מרכז!A561&lt;=הלוואות!$E$25,IF(DAY(מרכז!A561)=הלוואות!$F$25,הלוואות!$G$25,0),0),0)+IF(A561&gt;=הלוואות!$D$26,IF(מרכז!A561&lt;=הלוואות!$E$26,IF(DAY(מרכז!A561)=הלוואות!$F$26,הלוואות!$G$26,0),0),0)+IF(A561&gt;=הלוואות!$D$27,IF(מרכז!A561&lt;=הלוואות!$E$27,IF(DAY(מרכז!A561)=הלוואות!$F$27,הלוואות!$G$27,0),0),0)+IF(A561&gt;=הלוואות!$D$28,IF(מרכז!A561&lt;=הלוואות!$E$28,IF(DAY(מרכז!A561)=הלוואות!$F$28,הלוואות!$G$28,0),0),0)+IF(A561&gt;=הלוואות!$D$29,IF(מרכז!A561&lt;=הלוואות!$E$29,IF(DAY(מרכז!A561)=הלוואות!$F$29,הלוואות!$G$29,0),0),0)+IF(A561&gt;=הלוואות!$D$30,IF(מרכז!A561&lt;=הלוואות!$E$30,IF(DAY(מרכז!A561)=הלוואות!$F$30,הלוואות!$G$30,0),0),0)+IF(A561&gt;=הלוואות!$D$31,IF(מרכז!A561&lt;=הלוואות!$E$31,IF(DAY(מרכז!A561)=הלוואות!$F$31,הלוואות!$G$31,0),0),0)+IF(A561&gt;=הלוואות!$D$32,IF(מרכז!A561&lt;=הלוואות!$E$32,IF(DAY(מרכז!A561)=הלוואות!$F$32,הלוואות!$G$32,0),0),0)+IF(A561&gt;=הלוואות!$D$33,IF(מרכז!A561&lt;=הלוואות!$E$33,IF(DAY(מרכז!A561)=הלוואות!$F$33,הלוואות!$G$33,0),0),0)+IF(A561&gt;=הלוואות!$D$34,IF(מרכז!A561&lt;=הלוואות!$E$34,IF(DAY(מרכז!A561)=הלוואות!$F$34,הלוואות!$G$34,0),0),0)</f>
        <v>0</v>
      </c>
      <c r="E561" s="93">
        <f>SUMIF(הלוואות!$D$46:$D$65,מרכז!A561,הלוואות!$E$46:$E$65)</f>
        <v>0</v>
      </c>
      <c r="F561" s="93">
        <f>SUMIF(נכנסים!$A$5:$A$5890,מרכז!A561,נכנסים!$B$5:$B$5890)</f>
        <v>0</v>
      </c>
      <c r="G561" s="94"/>
      <c r="H561" s="94"/>
      <c r="I561" s="94"/>
      <c r="J561" s="99">
        <f t="shared" si="8"/>
        <v>50000</v>
      </c>
    </row>
    <row r="562" spans="1:10">
      <c r="A562" s="153">
        <v>46215</v>
      </c>
      <c r="B562" s="93">
        <f>SUMIF(יוצאים!$A$5:$A$5835,מרכז!A562,יוצאים!$D$5:$D$5835)</f>
        <v>0</v>
      </c>
      <c r="C562" s="93">
        <f>HLOOKUP(DAY($A562),'טב.הו"ק'!$G$4:$AK$162,'טב.הו"ק'!$A$162+2,FALSE)</f>
        <v>0</v>
      </c>
      <c r="D562" s="93">
        <f>IF(A562&gt;=הלוואות!$D$5,IF(מרכז!A562&lt;=הלוואות!$E$5,IF(DAY(מרכז!A562)=הלוואות!$F$5,הלוואות!$G$5,0),0),0)+IF(A562&gt;=הלוואות!$D$6,IF(מרכז!A562&lt;=הלוואות!$E$6,IF(DAY(מרכז!A562)=הלוואות!$F$6,הלוואות!$G$6,0),0),0)+IF(A562&gt;=הלוואות!$D$7,IF(מרכז!A562&lt;=הלוואות!$E$7,IF(DAY(מרכז!A562)=הלוואות!$F$7,הלוואות!$G$7,0),0),0)+IF(A562&gt;=הלוואות!$D$8,IF(מרכז!A562&lt;=הלוואות!$E$8,IF(DAY(מרכז!A562)=הלוואות!$F$8,הלוואות!$G$8,0),0),0)+IF(A562&gt;=הלוואות!$D$9,IF(מרכז!A562&lt;=הלוואות!$E$9,IF(DAY(מרכז!A562)=הלוואות!$F$9,הלוואות!$G$9,0),0),0)+IF(A562&gt;=הלוואות!$D$10,IF(מרכז!A562&lt;=הלוואות!$E$10,IF(DAY(מרכז!A562)=הלוואות!$F$10,הלוואות!$G$10,0),0),0)+IF(A562&gt;=הלוואות!$D$11,IF(מרכז!A562&lt;=הלוואות!$E$11,IF(DAY(מרכז!A562)=הלוואות!$F$11,הלוואות!$G$11,0),0),0)+IF(A562&gt;=הלוואות!$D$12,IF(מרכז!A562&lt;=הלוואות!$E$12,IF(DAY(מרכז!A562)=הלוואות!$F$12,הלוואות!$G$12,0),0),0)+IF(A562&gt;=הלוואות!$D$13,IF(מרכז!A562&lt;=הלוואות!$E$13,IF(DAY(מרכז!A562)=הלוואות!$F$13,הלוואות!$G$13,0),0),0)+IF(A562&gt;=הלוואות!$D$14,IF(מרכז!A562&lt;=הלוואות!$E$14,IF(DAY(מרכז!A562)=הלוואות!$F$14,הלוואות!$G$14,0),0),0)+IF(A562&gt;=הלוואות!$D$15,IF(מרכז!A562&lt;=הלוואות!$E$15,IF(DAY(מרכז!A562)=הלוואות!$F$15,הלוואות!$G$15,0),0),0)+IF(A562&gt;=הלוואות!$D$16,IF(מרכז!A562&lt;=הלוואות!$E$16,IF(DAY(מרכז!A562)=הלוואות!$F$16,הלוואות!$G$16,0),0),0)+IF(A562&gt;=הלוואות!$D$17,IF(מרכז!A562&lt;=הלוואות!$E$17,IF(DAY(מרכז!A562)=הלוואות!$F$17,הלוואות!$G$17,0),0),0)+IF(A562&gt;=הלוואות!$D$18,IF(מרכז!A562&lt;=הלוואות!$E$18,IF(DAY(מרכז!A562)=הלוואות!$F$18,הלוואות!$G$18,0),0),0)+IF(A562&gt;=הלוואות!$D$19,IF(מרכז!A562&lt;=הלוואות!$E$19,IF(DAY(מרכז!A562)=הלוואות!$F$19,הלוואות!$G$19,0),0),0)+IF(A562&gt;=הלוואות!$D$20,IF(מרכז!A562&lt;=הלוואות!$E$20,IF(DAY(מרכז!A562)=הלוואות!$F$20,הלוואות!$G$20,0),0),0)+IF(A562&gt;=הלוואות!$D$21,IF(מרכז!A562&lt;=הלוואות!$E$21,IF(DAY(מרכז!A562)=הלוואות!$F$21,הלוואות!$G$21,0),0),0)+IF(A562&gt;=הלוואות!$D$22,IF(מרכז!A562&lt;=הלוואות!$E$22,IF(DAY(מרכז!A562)=הלוואות!$F$22,הלוואות!$G$22,0),0),0)+IF(A562&gt;=הלוואות!$D$23,IF(מרכז!A562&lt;=הלוואות!$E$23,IF(DAY(מרכז!A562)=הלוואות!$F$23,הלוואות!$G$23,0),0),0)+IF(A562&gt;=הלוואות!$D$24,IF(מרכז!A562&lt;=הלוואות!$E$24,IF(DAY(מרכז!A562)=הלוואות!$F$24,הלוואות!$G$24,0),0),0)+IF(A562&gt;=הלוואות!$D$25,IF(מרכז!A562&lt;=הלוואות!$E$25,IF(DAY(מרכז!A562)=הלוואות!$F$25,הלוואות!$G$25,0),0),0)+IF(A562&gt;=הלוואות!$D$26,IF(מרכז!A562&lt;=הלוואות!$E$26,IF(DAY(מרכז!A562)=הלוואות!$F$26,הלוואות!$G$26,0),0),0)+IF(A562&gt;=הלוואות!$D$27,IF(מרכז!A562&lt;=הלוואות!$E$27,IF(DAY(מרכז!A562)=הלוואות!$F$27,הלוואות!$G$27,0),0),0)+IF(A562&gt;=הלוואות!$D$28,IF(מרכז!A562&lt;=הלוואות!$E$28,IF(DAY(מרכז!A562)=הלוואות!$F$28,הלוואות!$G$28,0),0),0)+IF(A562&gt;=הלוואות!$D$29,IF(מרכז!A562&lt;=הלוואות!$E$29,IF(DAY(מרכז!A562)=הלוואות!$F$29,הלוואות!$G$29,0),0),0)+IF(A562&gt;=הלוואות!$D$30,IF(מרכז!A562&lt;=הלוואות!$E$30,IF(DAY(מרכז!A562)=הלוואות!$F$30,הלוואות!$G$30,0),0),0)+IF(A562&gt;=הלוואות!$D$31,IF(מרכז!A562&lt;=הלוואות!$E$31,IF(DAY(מרכז!A562)=הלוואות!$F$31,הלוואות!$G$31,0),0),0)+IF(A562&gt;=הלוואות!$D$32,IF(מרכז!A562&lt;=הלוואות!$E$32,IF(DAY(מרכז!A562)=הלוואות!$F$32,הלוואות!$G$32,0),0),0)+IF(A562&gt;=הלוואות!$D$33,IF(מרכז!A562&lt;=הלוואות!$E$33,IF(DAY(מרכז!A562)=הלוואות!$F$33,הלוואות!$G$33,0),0),0)+IF(A562&gt;=הלוואות!$D$34,IF(מרכז!A562&lt;=הלוואות!$E$34,IF(DAY(מרכז!A562)=הלוואות!$F$34,הלוואות!$G$34,0),0),0)</f>
        <v>0</v>
      </c>
      <c r="E562" s="93">
        <f>SUMIF(הלוואות!$D$46:$D$65,מרכז!A562,הלוואות!$E$46:$E$65)</f>
        <v>0</v>
      </c>
      <c r="F562" s="93">
        <f>SUMIF(נכנסים!$A$5:$A$5890,מרכז!A562,נכנסים!$B$5:$B$5890)</f>
        <v>0</v>
      </c>
      <c r="G562" s="94"/>
      <c r="H562" s="94"/>
      <c r="I562" s="94"/>
      <c r="J562" s="99">
        <f t="shared" si="8"/>
        <v>50000</v>
      </c>
    </row>
    <row r="563" spans="1:10">
      <c r="A563" s="153">
        <v>46216</v>
      </c>
      <c r="B563" s="93">
        <f>SUMIF(יוצאים!$A$5:$A$5835,מרכז!A563,יוצאים!$D$5:$D$5835)</f>
        <v>0</v>
      </c>
      <c r="C563" s="93">
        <f>HLOOKUP(DAY($A563),'טב.הו"ק'!$G$4:$AK$162,'טב.הו"ק'!$A$162+2,FALSE)</f>
        <v>0</v>
      </c>
      <c r="D563" s="93">
        <f>IF(A563&gt;=הלוואות!$D$5,IF(מרכז!A563&lt;=הלוואות!$E$5,IF(DAY(מרכז!A563)=הלוואות!$F$5,הלוואות!$G$5,0),0),0)+IF(A563&gt;=הלוואות!$D$6,IF(מרכז!A563&lt;=הלוואות!$E$6,IF(DAY(מרכז!A563)=הלוואות!$F$6,הלוואות!$G$6,0),0),0)+IF(A563&gt;=הלוואות!$D$7,IF(מרכז!A563&lt;=הלוואות!$E$7,IF(DAY(מרכז!A563)=הלוואות!$F$7,הלוואות!$G$7,0),0),0)+IF(A563&gt;=הלוואות!$D$8,IF(מרכז!A563&lt;=הלוואות!$E$8,IF(DAY(מרכז!A563)=הלוואות!$F$8,הלוואות!$G$8,0),0),0)+IF(A563&gt;=הלוואות!$D$9,IF(מרכז!A563&lt;=הלוואות!$E$9,IF(DAY(מרכז!A563)=הלוואות!$F$9,הלוואות!$G$9,0),0),0)+IF(A563&gt;=הלוואות!$D$10,IF(מרכז!A563&lt;=הלוואות!$E$10,IF(DAY(מרכז!A563)=הלוואות!$F$10,הלוואות!$G$10,0),0),0)+IF(A563&gt;=הלוואות!$D$11,IF(מרכז!A563&lt;=הלוואות!$E$11,IF(DAY(מרכז!A563)=הלוואות!$F$11,הלוואות!$G$11,0),0),0)+IF(A563&gt;=הלוואות!$D$12,IF(מרכז!A563&lt;=הלוואות!$E$12,IF(DAY(מרכז!A563)=הלוואות!$F$12,הלוואות!$G$12,0),0),0)+IF(A563&gt;=הלוואות!$D$13,IF(מרכז!A563&lt;=הלוואות!$E$13,IF(DAY(מרכז!A563)=הלוואות!$F$13,הלוואות!$G$13,0),0),0)+IF(A563&gt;=הלוואות!$D$14,IF(מרכז!A563&lt;=הלוואות!$E$14,IF(DAY(מרכז!A563)=הלוואות!$F$14,הלוואות!$G$14,0),0),0)+IF(A563&gt;=הלוואות!$D$15,IF(מרכז!A563&lt;=הלוואות!$E$15,IF(DAY(מרכז!A563)=הלוואות!$F$15,הלוואות!$G$15,0),0),0)+IF(A563&gt;=הלוואות!$D$16,IF(מרכז!A563&lt;=הלוואות!$E$16,IF(DAY(מרכז!A563)=הלוואות!$F$16,הלוואות!$G$16,0),0),0)+IF(A563&gt;=הלוואות!$D$17,IF(מרכז!A563&lt;=הלוואות!$E$17,IF(DAY(מרכז!A563)=הלוואות!$F$17,הלוואות!$G$17,0),0),0)+IF(A563&gt;=הלוואות!$D$18,IF(מרכז!A563&lt;=הלוואות!$E$18,IF(DAY(מרכז!A563)=הלוואות!$F$18,הלוואות!$G$18,0),0),0)+IF(A563&gt;=הלוואות!$D$19,IF(מרכז!A563&lt;=הלוואות!$E$19,IF(DAY(מרכז!A563)=הלוואות!$F$19,הלוואות!$G$19,0),0),0)+IF(A563&gt;=הלוואות!$D$20,IF(מרכז!A563&lt;=הלוואות!$E$20,IF(DAY(מרכז!A563)=הלוואות!$F$20,הלוואות!$G$20,0),0),0)+IF(A563&gt;=הלוואות!$D$21,IF(מרכז!A563&lt;=הלוואות!$E$21,IF(DAY(מרכז!A563)=הלוואות!$F$21,הלוואות!$G$21,0),0),0)+IF(A563&gt;=הלוואות!$D$22,IF(מרכז!A563&lt;=הלוואות!$E$22,IF(DAY(מרכז!A563)=הלוואות!$F$22,הלוואות!$G$22,0),0),0)+IF(A563&gt;=הלוואות!$D$23,IF(מרכז!A563&lt;=הלוואות!$E$23,IF(DAY(מרכז!A563)=הלוואות!$F$23,הלוואות!$G$23,0),0),0)+IF(A563&gt;=הלוואות!$D$24,IF(מרכז!A563&lt;=הלוואות!$E$24,IF(DAY(מרכז!A563)=הלוואות!$F$24,הלוואות!$G$24,0),0),0)+IF(A563&gt;=הלוואות!$D$25,IF(מרכז!A563&lt;=הלוואות!$E$25,IF(DAY(מרכז!A563)=הלוואות!$F$25,הלוואות!$G$25,0),0),0)+IF(A563&gt;=הלוואות!$D$26,IF(מרכז!A563&lt;=הלוואות!$E$26,IF(DAY(מרכז!A563)=הלוואות!$F$26,הלוואות!$G$26,0),0),0)+IF(A563&gt;=הלוואות!$D$27,IF(מרכז!A563&lt;=הלוואות!$E$27,IF(DAY(מרכז!A563)=הלוואות!$F$27,הלוואות!$G$27,0),0),0)+IF(A563&gt;=הלוואות!$D$28,IF(מרכז!A563&lt;=הלוואות!$E$28,IF(DAY(מרכז!A563)=הלוואות!$F$28,הלוואות!$G$28,0),0),0)+IF(A563&gt;=הלוואות!$D$29,IF(מרכז!A563&lt;=הלוואות!$E$29,IF(DAY(מרכז!A563)=הלוואות!$F$29,הלוואות!$G$29,0),0),0)+IF(A563&gt;=הלוואות!$D$30,IF(מרכז!A563&lt;=הלוואות!$E$30,IF(DAY(מרכז!A563)=הלוואות!$F$30,הלוואות!$G$30,0),0),0)+IF(A563&gt;=הלוואות!$D$31,IF(מרכז!A563&lt;=הלוואות!$E$31,IF(DAY(מרכז!A563)=הלוואות!$F$31,הלוואות!$G$31,0),0),0)+IF(A563&gt;=הלוואות!$D$32,IF(מרכז!A563&lt;=הלוואות!$E$32,IF(DAY(מרכז!A563)=הלוואות!$F$32,הלוואות!$G$32,0),0),0)+IF(A563&gt;=הלוואות!$D$33,IF(מרכז!A563&lt;=הלוואות!$E$33,IF(DAY(מרכז!A563)=הלוואות!$F$33,הלוואות!$G$33,0),0),0)+IF(A563&gt;=הלוואות!$D$34,IF(מרכז!A563&lt;=הלוואות!$E$34,IF(DAY(מרכז!A563)=הלוואות!$F$34,הלוואות!$G$34,0),0),0)</f>
        <v>0</v>
      </c>
      <c r="E563" s="93">
        <f>SUMIF(הלוואות!$D$46:$D$65,מרכז!A563,הלוואות!$E$46:$E$65)</f>
        <v>0</v>
      </c>
      <c r="F563" s="93">
        <f>SUMIF(נכנסים!$A$5:$A$5890,מרכז!A563,נכנסים!$B$5:$B$5890)</f>
        <v>0</v>
      </c>
      <c r="G563" s="94"/>
      <c r="H563" s="94"/>
      <c r="I563" s="94"/>
      <c r="J563" s="99">
        <f t="shared" si="8"/>
        <v>50000</v>
      </c>
    </row>
    <row r="564" spans="1:10">
      <c r="A564" s="153">
        <v>46217</v>
      </c>
      <c r="B564" s="93">
        <f>SUMIF(יוצאים!$A$5:$A$5835,מרכז!A564,יוצאים!$D$5:$D$5835)</f>
        <v>0</v>
      </c>
      <c r="C564" s="93">
        <f>HLOOKUP(DAY($A564),'טב.הו"ק'!$G$4:$AK$162,'טב.הו"ק'!$A$162+2,FALSE)</f>
        <v>0</v>
      </c>
      <c r="D564" s="93">
        <f>IF(A564&gt;=הלוואות!$D$5,IF(מרכז!A564&lt;=הלוואות!$E$5,IF(DAY(מרכז!A564)=הלוואות!$F$5,הלוואות!$G$5,0),0),0)+IF(A564&gt;=הלוואות!$D$6,IF(מרכז!A564&lt;=הלוואות!$E$6,IF(DAY(מרכז!A564)=הלוואות!$F$6,הלוואות!$G$6,0),0),0)+IF(A564&gt;=הלוואות!$D$7,IF(מרכז!A564&lt;=הלוואות!$E$7,IF(DAY(מרכז!A564)=הלוואות!$F$7,הלוואות!$G$7,0),0),0)+IF(A564&gt;=הלוואות!$D$8,IF(מרכז!A564&lt;=הלוואות!$E$8,IF(DAY(מרכז!A564)=הלוואות!$F$8,הלוואות!$G$8,0),0),0)+IF(A564&gt;=הלוואות!$D$9,IF(מרכז!A564&lt;=הלוואות!$E$9,IF(DAY(מרכז!A564)=הלוואות!$F$9,הלוואות!$G$9,0),0),0)+IF(A564&gt;=הלוואות!$D$10,IF(מרכז!A564&lt;=הלוואות!$E$10,IF(DAY(מרכז!A564)=הלוואות!$F$10,הלוואות!$G$10,0),0),0)+IF(A564&gt;=הלוואות!$D$11,IF(מרכז!A564&lt;=הלוואות!$E$11,IF(DAY(מרכז!A564)=הלוואות!$F$11,הלוואות!$G$11,0),0),0)+IF(A564&gt;=הלוואות!$D$12,IF(מרכז!A564&lt;=הלוואות!$E$12,IF(DAY(מרכז!A564)=הלוואות!$F$12,הלוואות!$G$12,0),0),0)+IF(A564&gt;=הלוואות!$D$13,IF(מרכז!A564&lt;=הלוואות!$E$13,IF(DAY(מרכז!A564)=הלוואות!$F$13,הלוואות!$G$13,0),0),0)+IF(A564&gt;=הלוואות!$D$14,IF(מרכז!A564&lt;=הלוואות!$E$14,IF(DAY(מרכז!A564)=הלוואות!$F$14,הלוואות!$G$14,0),0),0)+IF(A564&gt;=הלוואות!$D$15,IF(מרכז!A564&lt;=הלוואות!$E$15,IF(DAY(מרכז!A564)=הלוואות!$F$15,הלוואות!$G$15,0),0),0)+IF(A564&gt;=הלוואות!$D$16,IF(מרכז!A564&lt;=הלוואות!$E$16,IF(DAY(מרכז!A564)=הלוואות!$F$16,הלוואות!$G$16,0),0),0)+IF(A564&gt;=הלוואות!$D$17,IF(מרכז!A564&lt;=הלוואות!$E$17,IF(DAY(מרכז!A564)=הלוואות!$F$17,הלוואות!$G$17,0),0),0)+IF(A564&gt;=הלוואות!$D$18,IF(מרכז!A564&lt;=הלוואות!$E$18,IF(DAY(מרכז!A564)=הלוואות!$F$18,הלוואות!$G$18,0),0),0)+IF(A564&gt;=הלוואות!$D$19,IF(מרכז!A564&lt;=הלוואות!$E$19,IF(DAY(מרכז!A564)=הלוואות!$F$19,הלוואות!$G$19,0),0),0)+IF(A564&gt;=הלוואות!$D$20,IF(מרכז!A564&lt;=הלוואות!$E$20,IF(DAY(מרכז!A564)=הלוואות!$F$20,הלוואות!$G$20,0),0),0)+IF(A564&gt;=הלוואות!$D$21,IF(מרכז!A564&lt;=הלוואות!$E$21,IF(DAY(מרכז!A564)=הלוואות!$F$21,הלוואות!$G$21,0),0),0)+IF(A564&gt;=הלוואות!$D$22,IF(מרכז!A564&lt;=הלוואות!$E$22,IF(DAY(מרכז!A564)=הלוואות!$F$22,הלוואות!$G$22,0),0),0)+IF(A564&gt;=הלוואות!$D$23,IF(מרכז!A564&lt;=הלוואות!$E$23,IF(DAY(מרכז!A564)=הלוואות!$F$23,הלוואות!$G$23,0),0),0)+IF(A564&gt;=הלוואות!$D$24,IF(מרכז!A564&lt;=הלוואות!$E$24,IF(DAY(מרכז!A564)=הלוואות!$F$24,הלוואות!$G$24,0),0),0)+IF(A564&gt;=הלוואות!$D$25,IF(מרכז!A564&lt;=הלוואות!$E$25,IF(DAY(מרכז!A564)=הלוואות!$F$25,הלוואות!$G$25,0),0),0)+IF(A564&gt;=הלוואות!$D$26,IF(מרכז!A564&lt;=הלוואות!$E$26,IF(DAY(מרכז!A564)=הלוואות!$F$26,הלוואות!$G$26,0),0),0)+IF(A564&gt;=הלוואות!$D$27,IF(מרכז!A564&lt;=הלוואות!$E$27,IF(DAY(מרכז!A564)=הלוואות!$F$27,הלוואות!$G$27,0),0),0)+IF(A564&gt;=הלוואות!$D$28,IF(מרכז!A564&lt;=הלוואות!$E$28,IF(DAY(מרכז!A564)=הלוואות!$F$28,הלוואות!$G$28,0),0),0)+IF(A564&gt;=הלוואות!$D$29,IF(מרכז!A564&lt;=הלוואות!$E$29,IF(DAY(מרכז!A564)=הלוואות!$F$29,הלוואות!$G$29,0),0),0)+IF(A564&gt;=הלוואות!$D$30,IF(מרכז!A564&lt;=הלוואות!$E$30,IF(DAY(מרכז!A564)=הלוואות!$F$30,הלוואות!$G$30,0),0),0)+IF(A564&gt;=הלוואות!$D$31,IF(מרכז!A564&lt;=הלוואות!$E$31,IF(DAY(מרכז!A564)=הלוואות!$F$31,הלוואות!$G$31,0),0),0)+IF(A564&gt;=הלוואות!$D$32,IF(מרכז!A564&lt;=הלוואות!$E$32,IF(DAY(מרכז!A564)=הלוואות!$F$32,הלוואות!$G$32,0),0),0)+IF(A564&gt;=הלוואות!$D$33,IF(מרכז!A564&lt;=הלוואות!$E$33,IF(DAY(מרכז!A564)=הלוואות!$F$33,הלוואות!$G$33,0),0),0)+IF(A564&gt;=הלוואות!$D$34,IF(מרכז!A564&lt;=הלוואות!$E$34,IF(DAY(מרכז!A564)=הלוואות!$F$34,הלוואות!$G$34,0),0),0)</f>
        <v>0</v>
      </c>
      <c r="E564" s="93">
        <f>SUMIF(הלוואות!$D$46:$D$65,מרכז!A564,הלוואות!$E$46:$E$65)</f>
        <v>0</v>
      </c>
      <c r="F564" s="93">
        <f>SUMIF(נכנסים!$A$5:$A$5890,מרכז!A564,נכנסים!$B$5:$B$5890)</f>
        <v>0</v>
      </c>
      <c r="G564" s="94"/>
      <c r="H564" s="94"/>
      <c r="I564" s="94"/>
      <c r="J564" s="99">
        <f t="shared" si="8"/>
        <v>50000</v>
      </c>
    </row>
    <row r="565" spans="1:10">
      <c r="A565" s="153">
        <v>46218</v>
      </c>
      <c r="B565" s="93">
        <f>SUMIF(יוצאים!$A$5:$A$5835,מרכז!A565,יוצאים!$D$5:$D$5835)</f>
        <v>0</v>
      </c>
      <c r="C565" s="93">
        <f>HLOOKUP(DAY($A565),'טב.הו"ק'!$G$4:$AK$162,'טב.הו"ק'!$A$162+2,FALSE)</f>
        <v>0</v>
      </c>
      <c r="D565" s="93">
        <f>IF(A565&gt;=הלוואות!$D$5,IF(מרכז!A565&lt;=הלוואות!$E$5,IF(DAY(מרכז!A565)=הלוואות!$F$5,הלוואות!$G$5,0),0),0)+IF(A565&gt;=הלוואות!$D$6,IF(מרכז!A565&lt;=הלוואות!$E$6,IF(DAY(מרכז!A565)=הלוואות!$F$6,הלוואות!$G$6,0),0),0)+IF(A565&gt;=הלוואות!$D$7,IF(מרכז!A565&lt;=הלוואות!$E$7,IF(DAY(מרכז!A565)=הלוואות!$F$7,הלוואות!$G$7,0),0),0)+IF(A565&gt;=הלוואות!$D$8,IF(מרכז!A565&lt;=הלוואות!$E$8,IF(DAY(מרכז!A565)=הלוואות!$F$8,הלוואות!$G$8,0),0),0)+IF(A565&gt;=הלוואות!$D$9,IF(מרכז!A565&lt;=הלוואות!$E$9,IF(DAY(מרכז!A565)=הלוואות!$F$9,הלוואות!$G$9,0),0),0)+IF(A565&gt;=הלוואות!$D$10,IF(מרכז!A565&lt;=הלוואות!$E$10,IF(DAY(מרכז!A565)=הלוואות!$F$10,הלוואות!$G$10,0),0),0)+IF(A565&gt;=הלוואות!$D$11,IF(מרכז!A565&lt;=הלוואות!$E$11,IF(DAY(מרכז!A565)=הלוואות!$F$11,הלוואות!$G$11,0),0),0)+IF(A565&gt;=הלוואות!$D$12,IF(מרכז!A565&lt;=הלוואות!$E$12,IF(DAY(מרכז!A565)=הלוואות!$F$12,הלוואות!$G$12,0),0),0)+IF(A565&gt;=הלוואות!$D$13,IF(מרכז!A565&lt;=הלוואות!$E$13,IF(DAY(מרכז!A565)=הלוואות!$F$13,הלוואות!$G$13,0),0),0)+IF(A565&gt;=הלוואות!$D$14,IF(מרכז!A565&lt;=הלוואות!$E$14,IF(DAY(מרכז!A565)=הלוואות!$F$14,הלוואות!$G$14,0),0),0)+IF(A565&gt;=הלוואות!$D$15,IF(מרכז!A565&lt;=הלוואות!$E$15,IF(DAY(מרכז!A565)=הלוואות!$F$15,הלוואות!$G$15,0),0),0)+IF(A565&gt;=הלוואות!$D$16,IF(מרכז!A565&lt;=הלוואות!$E$16,IF(DAY(מרכז!A565)=הלוואות!$F$16,הלוואות!$G$16,0),0),0)+IF(A565&gt;=הלוואות!$D$17,IF(מרכז!A565&lt;=הלוואות!$E$17,IF(DAY(מרכז!A565)=הלוואות!$F$17,הלוואות!$G$17,0),0),0)+IF(A565&gt;=הלוואות!$D$18,IF(מרכז!A565&lt;=הלוואות!$E$18,IF(DAY(מרכז!A565)=הלוואות!$F$18,הלוואות!$G$18,0),0),0)+IF(A565&gt;=הלוואות!$D$19,IF(מרכז!A565&lt;=הלוואות!$E$19,IF(DAY(מרכז!A565)=הלוואות!$F$19,הלוואות!$G$19,0),0),0)+IF(A565&gt;=הלוואות!$D$20,IF(מרכז!A565&lt;=הלוואות!$E$20,IF(DAY(מרכז!A565)=הלוואות!$F$20,הלוואות!$G$20,0),0),0)+IF(A565&gt;=הלוואות!$D$21,IF(מרכז!A565&lt;=הלוואות!$E$21,IF(DAY(מרכז!A565)=הלוואות!$F$21,הלוואות!$G$21,0),0),0)+IF(A565&gt;=הלוואות!$D$22,IF(מרכז!A565&lt;=הלוואות!$E$22,IF(DAY(מרכז!A565)=הלוואות!$F$22,הלוואות!$G$22,0),0),0)+IF(A565&gt;=הלוואות!$D$23,IF(מרכז!A565&lt;=הלוואות!$E$23,IF(DAY(מרכז!A565)=הלוואות!$F$23,הלוואות!$G$23,0),0),0)+IF(A565&gt;=הלוואות!$D$24,IF(מרכז!A565&lt;=הלוואות!$E$24,IF(DAY(מרכז!A565)=הלוואות!$F$24,הלוואות!$G$24,0),0),0)+IF(A565&gt;=הלוואות!$D$25,IF(מרכז!A565&lt;=הלוואות!$E$25,IF(DAY(מרכז!A565)=הלוואות!$F$25,הלוואות!$G$25,0),0),0)+IF(A565&gt;=הלוואות!$D$26,IF(מרכז!A565&lt;=הלוואות!$E$26,IF(DAY(מרכז!A565)=הלוואות!$F$26,הלוואות!$G$26,0),0),0)+IF(A565&gt;=הלוואות!$D$27,IF(מרכז!A565&lt;=הלוואות!$E$27,IF(DAY(מרכז!A565)=הלוואות!$F$27,הלוואות!$G$27,0),0),0)+IF(A565&gt;=הלוואות!$D$28,IF(מרכז!A565&lt;=הלוואות!$E$28,IF(DAY(מרכז!A565)=הלוואות!$F$28,הלוואות!$G$28,0),0),0)+IF(A565&gt;=הלוואות!$D$29,IF(מרכז!A565&lt;=הלוואות!$E$29,IF(DAY(מרכז!A565)=הלוואות!$F$29,הלוואות!$G$29,0),0),0)+IF(A565&gt;=הלוואות!$D$30,IF(מרכז!A565&lt;=הלוואות!$E$30,IF(DAY(מרכז!A565)=הלוואות!$F$30,הלוואות!$G$30,0),0),0)+IF(A565&gt;=הלוואות!$D$31,IF(מרכז!A565&lt;=הלוואות!$E$31,IF(DAY(מרכז!A565)=הלוואות!$F$31,הלוואות!$G$31,0),0),0)+IF(A565&gt;=הלוואות!$D$32,IF(מרכז!A565&lt;=הלוואות!$E$32,IF(DAY(מרכז!A565)=הלוואות!$F$32,הלוואות!$G$32,0),0),0)+IF(A565&gt;=הלוואות!$D$33,IF(מרכז!A565&lt;=הלוואות!$E$33,IF(DAY(מרכז!A565)=הלוואות!$F$33,הלוואות!$G$33,0),0),0)+IF(A565&gt;=הלוואות!$D$34,IF(מרכז!A565&lt;=הלוואות!$E$34,IF(DAY(מרכז!A565)=הלוואות!$F$34,הלוואות!$G$34,0),0),0)</f>
        <v>0</v>
      </c>
      <c r="E565" s="93">
        <f>SUMIF(הלוואות!$D$46:$D$65,מרכז!A565,הלוואות!$E$46:$E$65)</f>
        <v>0</v>
      </c>
      <c r="F565" s="93">
        <f>SUMIF(נכנסים!$A$5:$A$5890,מרכז!A565,נכנסים!$B$5:$B$5890)</f>
        <v>0</v>
      </c>
      <c r="G565" s="94"/>
      <c r="H565" s="94"/>
      <c r="I565" s="94"/>
      <c r="J565" s="99">
        <f t="shared" si="8"/>
        <v>50000</v>
      </c>
    </row>
    <row r="566" spans="1:10">
      <c r="A566" s="153">
        <v>46219</v>
      </c>
      <c r="B566" s="93">
        <f>SUMIF(יוצאים!$A$5:$A$5835,מרכז!A566,יוצאים!$D$5:$D$5835)</f>
        <v>0</v>
      </c>
      <c r="C566" s="93">
        <f>HLOOKUP(DAY($A566),'טב.הו"ק'!$G$4:$AK$162,'טב.הו"ק'!$A$162+2,FALSE)</f>
        <v>0</v>
      </c>
      <c r="D566" s="93">
        <f>IF(A566&gt;=הלוואות!$D$5,IF(מרכז!A566&lt;=הלוואות!$E$5,IF(DAY(מרכז!A566)=הלוואות!$F$5,הלוואות!$G$5,0),0),0)+IF(A566&gt;=הלוואות!$D$6,IF(מרכז!A566&lt;=הלוואות!$E$6,IF(DAY(מרכז!A566)=הלוואות!$F$6,הלוואות!$G$6,0),0),0)+IF(A566&gt;=הלוואות!$D$7,IF(מרכז!A566&lt;=הלוואות!$E$7,IF(DAY(מרכז!A566)=הלוואות!$F$7,הלוואות!$G$7,0),0),0)+IF(A566&gt;=הלוואות!$D$8,IF(מרכז!A566&lt;=הלוואות!$E$8,IF(DAY(מרכז!A566)=הלוואות!$F$8,הלוואות!$G$8,0),0),0)+IF(A566&gt;=הלוואות!$D$9,IF(מרכז!A566&lt;=הלוואות!$E$9,IF(DAY(מרכז!A566)=הלוואות!$F$9,הלוואות!$G$9,0),0),0)+IF(A566&gt;=הלוואות!$D$10,IF(מרכז!A566&lt;=הלוואות!$E$10,IF(DAY(מרכז!A566)=הלוואות!$F$10,הלוואות!$G$10,0),0),0)+IF(A566&gt;=הלוואות!$D$11,IF(מרכז!A566&lt;=הלוואות!$E$11,IF(DAY(מרכז!A566)=הלוואות!$F$11,הלוואות!$G$11,0),0),0)+IF(A566&gt;=הלוואות!$D$12,IF(מרכז!A566&lt;=הלוואות!$E$12,IF(DAY(מרכז!A566)=הלוואות!$F$12,הלוואות!$G$12,0),0),0)+IF(A566&gt;=הלוואות!$D$13,IF(מרכז!A566&lt;=הלוואות!$E$13,IF(DAY(מרכז!A566)=הלוואות!$F$13,הלוואות!$G$13,0),0),0)+IF(A566&gt;=הלוואות!$D$14,IF(מרכז!A566&lt;=הלוואות!$E$14,IF(DAY(מרכז!A566)=הלוואות!$F$14,הלוואות!$G$14,0),0),0)+IF(A566&gt;=הלוואות!$D$15,IF(מרכז!A566&lt;=הלוואות!$E$15,IF(DAY(מרכז!A566)=הלוואות!$F$15,הלוואות!$G$15,0),0),0)+IF(A566&gt;=הלוואות!$D$16,IF(מרכז!A566&lt;=הלוואות!$E$16,IF(DAY(מרכז!A566)=הלוואות!$F$16,הלוואות!$G$16,0),0),0)+IF(A566&gt;=הלוואות!$D$17,IF(מרכז!A566&lt;=הלוואות!$E$17,IF(DAY(מרכז!A566)=הלוואות!$F$17,הלוואות!$G$17,0),0),0)+IF(A566&gt;=הלוואות!$D$18,IF(מרכז!A566&lt;=הלוואות!$E$18,IF(DAY(מרכז!A566)=הלוואות!$F$18,הלוואות!$G$18,0),0),0)+IF(A566&gt;=הלוואות!$D$19,IF(מרכז!A566&lt;=הלוואות!$E$19,IF(DAY(מרכז!A566)=הלוואות!$F$19,הלוואות!$G$19,0),0),0)+IF(A566&gt;=הלוואות!$D$20,IF(מרכז!A566&lt;=הלוואות!$E$20,IF(DAY(מרכז!A566)=הלוואות!$F$20,הלוואות!$G$20,0),0),0)+IF(A566&gt;=הלוואות!$D$21,IF(מרכז!A566&lt;=הלוואות!$E$21,IF(DAY(מרכז!A566)=הלוואות!$F$21,הלוואות!$G$21,0),0),0)+IF(A566&gt;=הלוואות!$D$22,IF(מרכז!A566&lt;=הלוואות!$E$22,IF(DAY(מרכז!A566)=הלוואות!$F$22,הלוואות!$G$22,0),0),0)+IF(A566&gt;=הלוואות!$D$23,IF(מרכז!A566&lt;=הלוואות!$E$23,IF(DAY(מרכז!A566)=הלוואות!$F$23,הלוואות!$G$23,0),0),0)+IF(A566&gt;=הלוואות!$D$24,IF(מרכז!A566&lt;=הלוואות!$E$24,IF(DAY(מרכז!A566)=הלוואות!$F$24,הלוואות!$G$24,0),0),0)+IF(A566&gt;=הלוואות!$D$25,IF(מרכז!A566&lt;=הלוואות!$E$25,IF(DAY(מרכז!A566)=הלוואות!$F$25,הלוואות!$G$25,0),0),0)+IF(A566&gt;=הלוואות!$D$26,IF(מרכז!A566&lt;=הלוואות!$E$26,IF(DAY(מרכז!A566)=הלוואות!$F$26,הלוואות!$G$26,0),0),0)+IF(A566&gt;=הלוואות!$D$27,IF(מרכז!A566&lt;=הלוואות!$E$27,IF(DAY(מרכז!A566)=הלוואות!$F$27,הלוואות!$G$27,0),0),0)+IF(A566&gt;=הלוואות!$D$28,IF(מרכז!A566&lt;=הלוואות!$E$28,IF(DAY(מרכז!A566)=הלוואות!$F$28,הלוואות!$G$28,0),0),0)+IF(A566&gt;=הלוואות!$D$29,IF(מרכז!A566&lt;=הלוואות!$E$29,IF(DAY(מרכז!A566)=הלוואות!$F$29,הלוואות!$G$29,0),0),0)+IF(A566&gt;=הלוואות!$D$30,IF(מרכז!A566&lt;=הלוואות!$E$30,IF(DAY(מרכז!A566)=הלוואות!$F$30,הלוואות!$G$30,0),0),0)+IF(A566&gt;=הלוואות!$D$31,IF(מרכז!A566&lt;=הלוואות!$E$31,IF(DAY(מרכז!A566)=הלוואות!$F$31,הלוואות!$G$31,0),0),0)+IF(A566&gt;=הלוואות!$D$32,IF(מרכז!A566&lt;=הלוואות!$E$32,IF(DAY(מרכז!A566)=הלוואות!$F$32,הלוואות!$G$32,0),0),0)+IF(A566&gt;=הלוואות!$D$33,IF(מרכז!A566&lt;=הלוואות!$E$33,IF(DAY(מרכז!A566)=הלוואות!$F$33,הלוואות!$G$33,0),0),0)+IF(A566&gt;=הלוואות!$D$34,IF(מרכז!A566&lt;=הלוואות!$E$34,IF(DAY(מרכז!A566)=הלוואות!$F$34,הלוואות!$G$34,0),0),0)</f>
        <v>0</v>
      </c>
      <c r="E566" s="93">
        <f>SUMIF(הלוואות!$D$46:$D$65,מרכז!A566,הלוואות!$E$46:$E$65)</f>
        <v>0</v>
      </c>
      <c r="F566" s="93">
        <f>SUMIF(נכנסים!$A$5:$A$5890,מרכז!A566,נכנסים!$B$5:$B$5890)</f>
        <v>0</v>
      </c>
      <c r="G566" s="94"/>
      <c r="H566" s="94"/>
      <c r="I566" s="94"/>
      <c r="J566" s="99">
        <f t="shared" si="8"/>
        <v>50000</v>
      </c>
    </row>
    <row r="567" spans="1:10">
      <c r="A567" s="153">
        <v>46220</v>
      </c>
      <c r="B567" s="93">
        <f>SUMIF(יוצאים!$A$5:$A$5835,מרכז!A567,יוצאים!$D$5:$D$5835)</f>
        <v>0</v>
      </c>
      <c r="C567" s="93">
        <f>HLOOKUP(DAY($A567),'טב.הו"ק'!$G$4:$AK$162,'טב.הו"ק'!$A$162+2,FALSE)</f>
        <v>0</v>
      </c>
      <c r="D567" s="93">
        <f>IF(A567&gt;=הלוואות!$D$5,IF(מרכז!A567&lt;=הלוואות!$E$5,IF(DAY(מרכז!A567)=הלוואות!$F$5,הלוואות!$G$5,0),0),0)+IF(A567&gt;=הלוואות!$D$6,IF(מרכז!A567&lt;=הלוואות!$E$6,IF(DAY(מרכז!A567)=הלוואות!$F$6,הלוואות!$G$6,0),0),0)+IF(A567&gt;=הלוואות!$D$7,IF(מרכז!A567&lt;=הלוואות!$E$7,IF(DAY(מרכז!A567)=הלוואות!$F$7,הלוואות!$G$7,0),0),0)+IF(A567&gt;=הלוואות!$D$8,IF(מרכז!A567&lt;=הלוואות!$E$8,IF(DAY(מרכז!A567)=הלוואות!$F$8,הלוואות!$G$8,0),0),0)+IF(A567&gt;=הלוואות!$D$9,IF(מרכז!A567&lt;=הלוואות!$E$9,IF(DAY(מרכז!A567)=הלוואות!$F$9,הלוואות!$G$9,0),0),0)+IF(A567&gt;=הלוואות!$D$10,IF(מרכז!A567&lt;=הלוואות!$E$10,IF(DAY(מרכז!A567)=הלוואות!$F$10,הלוואות!$G$10,0),0),0)+IF(A567&gt;=הלוואות!$D$11,IF(מרכז!A567&lt;=הלוואות!$E$11,IF(DAY(מרכז!A567)=הלוואות!$F$11,הלוואות!$G$11,0),0),0)+IF(A567&gt;=הלוואות!$D$12,IF(מרכז!A567&lt;=הלוואות!$E$12,IF(DAY(מרכז!A567)=הלוואות!$F$12,הלוואות!$G$12,0),0),0)+IF(A567&gt;=הלוואות!$D$13,IF(מרכז!A567&lt;=הלוואות!$E$13,IF(DAY(מרכז!A567)=הלוואות!$F$13,הלוואות!$G$13,0),0),0)+IF(A567&gt;=הלוואות!$D$14,IF(מרכז!A567&lt;=הלוואות!$E$14,IF(DAY(מרכז!A567)=הלוואות!$F$14,הלוואות!$G$14,0),0),0)+IF(A567&gt;=הלוואות!$D$15,IF(מרכז!A567&lt;=הלוואות!$E$15,IF(DAY(מרכז!A567)=הלוואות!$F$15,הלוואות!$G$15,0),0),0)+IF(A567&gt;=הלוואות!$D$16,IF(מרכז!A567&lt;=הלוואות!$E$16,IF(DAY(מרכז!A567)=הלוואות!$F$16,הלוואות!$G$16,0),0),0)+IF(A567&gt;=הלוואות!$D$17,IF(מרכז!A567&lt;=הלוואות!$E$17,IF(DAY(מרכז!A567)=הלוואות!$F$17,הלוואות!$G$17,0),0),0)+IF(A567&gt;=הלוואות!$D$18,IF(מרכז!A567&lt;=הלוואות!$E$18,IF(DAY(מרכז!A567)=הלוואות!$F$18,הלוואות!$G$18,0),0),0)+IF(A567&gt;=הלוואות!$D$19,IF(מרכז!A567&lt;=הלוואות!$E$19,IF(DAY(מרכז!A567)=הלוואות!$F$19,הלוואות!$G$19,0),0),0)+IF(A567&gt;=הלוואות!$D$20,IF(מרכז!A567&lt;=הלוואות!$E$20,IF(DAY(מרכז!A567)=הלוואות!$F$20,הלוואות!$G$20,0),0),0)+IF(A567&gt;=הלוואות!$D$21,IF(מרכז!A567&lt;=הלוואות!$E$21,IF(DAY(מרכז!A567)=הלוואות!$F$21,הלוואות!$G$21,0),0),0)+IF(A567&gt;=הלוואות!$D$22,IF(מרכז!A567&lt;=הלוואות!$E$22,IF(DAY(מרכז!A567)=הלוואות!$F$22,הלוואות!$G$22,0),0),0)+IF(A567&gt;=הלוואות!$D$23,IF(מרכז!A567&lt;=הלוואות!$E$23,IF(DAY(מרכז!A567)=הלוואות!$F$23,הלוואות!$G$23,0),0),0)+IF(A567&gt;=הלוואות!$D$24,IF(מרכז!A567&lt;=הלוואות!$E$24,IF(DAY(מרכז!A567)=הלוואות!$F$24,הלוואות!$G$24,0),0),0)+IF(A567&gt;=הלוואות!$D$25,IF(מרכז!A567&lt;=הלוואות!$E$25,IF(DAY(מרכז!A567)=הלוואות!$F$25,הלוואות!$G$25,0),0),0)+IF(A567&gt;=הלוואות!$D$26,IF(מרכז!A567&lt;=הלוואות!$E$26,IF(DAY(מרכז!A567)=הלוואות!$F$26,הלוואות!$G$26,0),0),0)+IF(A567&gt;=הלוואות!$D$27,IF(מרכז!A567&lt;=הלוואות!$E$27,IF(DAY(מרכז!A567)=הלוואות!$F$27,הלוואות!$G$27,0),0),0)+IF(A567&gt;=הלוואות!$D$28,IF(מרכז!A567&lt;=הלוואות!$E$28,IF(DAY(מרכז!A567)=הלוואות!$F$28,הלוואות!$G$28,0),0),0)+IF(A567&gt;=הלוואות!$D$29,IF(מרכז!A567&lt;=הלוואות!$E$29,IF(DAY(מרכז!A567)=הלוואות!$F$29,הלוואות!$G$29,0),0),0)+IF(A567&gt;=הלוואות!$D$30,IF(מרכז!A567&lt;=הלוואות!$E$30,IF(DAY(מרכז!A567)=הלוואות!$F$30,הלוואות!$G$30,0),0),0)+IF(A567&gt;=הלוואות!$D$31,IF(מרכז!A567&lt;=הלוואות!$E$31,IF(DAY(מרכז!A567)=הלוואות!$F$31,הלוואות!$G$31,0),0),0)+IF(A567&gt;=הלוואות!$D$32,IF(מרכז!A567&lt;=הלוואות!$E$32,IF(DAY(מרכז!A567)=הלוואות!$F$32,הלוואות!$G$32,0),0),0)+IF(A567&gt;=הלוואות!$D$33,IF(מרכז!A567&lt;=הלוואות!$E$33,IF(DAY(מרכז!A567)=הלוואות!$F$33,הלוואות!$G$33,0),0),0)+IF(A567&gt;=הלוואות!$D$34,IF(מרכז!A567&lt;=הלוואות!$E$34,IF(DAY(מרכז!A567)=הלוואות!$F$34,הלוואות!$G$34,0),0),0)</f>
        <v>0</v>
      </c>
      <c r="E567" s="93">
        <f>SUMIF(הלוואות!$D$46:$D$65,מרכז!A567,הלוואות!$E$46:$E$65)</f>
        <v>0</v>
      </c>
      <c r="F567" s="93">
        <f>SUMIF(נכנסים!$A$5:$A$5890,מרכז!A567,נכנסים!$B$5:$B$5890)</f>
        <v>0</v>
      </c>
      <c r="G567" s="94"/>
      <c r="H567" s="94"/>
      <c r="I567" s="94"/>
      <c r="J567" s="99">
        <f t="shared" si="8"/>
        <v>50000</v>
      </c>
    </row>
    <row r="568" spans="1:10">
      <c r="A568" s="153">
        <v>46221</v>
      </c>
      <c r="B568" s="93">
        <f>SUMIF(יוצאים!$A$5:$A$5835,מרכז!A568,יוצאים!$D$5:$D$5835)</f>
        <v>0</v>
      </c>
      <c r="C568" s="93">
        <f>HLOOKUP(DAY($A568),'טב.הו"ק'!$G$4:$AK$162,'טב.הו"ק'!$A$162+2,FALSE)</f>
        <v>0</v>
      </c>
      <c r="D568" s="93">
        <f>IF(A568&gt;=הלוואות!$D$5,IF(מרכז!A568&lt;=הלוואות!$E$5,IF(DAY(מרכז!A568)=הלוואות!$F$5,הלוואות!$G$5,0),0),0)+IF(A568&gt;=הלוואות!$D$6,IF(מרכז!A568&lt;=הלוואות!$E$6,IF(DAY(מרכז!A568)=הלוואות!$F$6,הלוואות!$G$6,0),0),0)+IF(A568&gt;=הלוואות!$D$7,IF(מרכז!A568&lt;=הלוואות!$E$7,IF(DAY(מרכז!A568)=הלוואות!$F$7,הלוואות!$G$7,0),0),0)+IF(A568&gt;=הלוואות!$D$8,IF(מרכז!A568&lt;=הלוואות!$E$8,IF(DAY(מרכז!A568)=הלוואות!$F$8,הלוואות!$G$8,0),0),0)+IF(A568&gt;=הלוואות!$D$9,IF(מרכז!A568&lt;=הלוואות!$E$9,IF(DAY(מרכז!A568)=הלוואות!$F$9,הלוואות!$G$9,0),0),0)+IF(A568&gt;=הלוואות!$D$10,IF(מרכז!A568&lt;=הלוואות!$E$10,IF(DAY(מרכז!A568)=הלוואות!$F$10,הלוואות!$G$10,0),0),0)+IF(A568&gt;=הלוואות!$D$11,IF(מרכז!A568&lt;=הלוואות!$E$11,IF(DAY(מרכז!A568)=הלוואות!$F$11,הלוואות!$G$11,0),0),0)+IF(A568&gt;=הלוואות!$D$12,IF(מרכז!A568&lt;=הלוואות!$E$12,IF(DAY(מרכז!A568)=הלוואות!$F$12,הלוואות!$G$12,0),0),0)+IF(A568&gt;=הלוואות!$D$13,IF(מרכז!A568&lt;=הלוואות!$E$13,IF(DAY(מרכז!A568)=הלוואות!$F$13,הלוואות!$G$13,0),0),0)+IF(A568&gt;=הלוואות!$D$14,IF(מרכז!A568&lt;=הלוואות!$E$14,IF(DAY(מרכז!A568)=הלוואות!$F$14,הלוואות!$G$14,0),0),0)+IF(A568&gt;=הלוואות!$D$15,IF(מרכז!A568&lt;=הלוואות!$E$15,IF(DAY(מרכז!A568)=הלוואות!$F$15,הלוואות!$G$15,0),0),0)+IF(A568&gt;=הלוואות!$D$16,IF(מרכז!A568&lt;=הלוואות!$E$16,IF(DAY(מרכז!A568)=הלוואות!$F$16,הלוואות!$G$16,0),0),0)+IF(A568&gt;=הלוואות!$D$17,IF(מרכז!A568&lt;=הלוואות!$E$17,IF(DAY(מרכז!A568)=הלוואות!$F$17,הלוואות!$G$17,0),0),0)+IF(A568&gt;=הלוואות!$D$18,IF(מרכז!A568&lt;=הלוואות!$E$18,IF(DAY(מרכז!A568)=הלוואות!$F$18,הלוואות!$G$18,0),0),0)+IF(A568&gt;=הלוואות!$D$19,IF(מרכז!A568&lt;=הלוואות!$E$19,IF(DAY(מרכז!A568)=הלוואות!$F$19,הלוואות!$G$19,0),0),0)+IF(A568&gt;=הלוואות!$D$20,IF(מרכז!A568&lt;=הלוואות!$E$20,IF(DAY(מרכז!A568)=הלוואות!$F$20,הלוואות!$G$20,0),0),0)+IF(A568&gt;=הלוואות!$D$21,IF(מרכז!A568&lt;=הלוואות!$E$21,IF(DAY(מרכז!A568)=הלוואות!$F$21,הלוואות!$G$21,0),0),0)+IF(A568&gt;=הלוואות!$D$22,IF(מרכז!A568&lt;=הלוואות!$E$22,IF(DAY(מרכז!A568)=הלוואות!$F$22,הלוואות!$G$22,0),0),0)+IF(A568&gt;=הלוואות!$D$23,IF(מרכז!A568&lt;=הלוואות!$E$23,IF(DAY(מרכז!A568)=הלוואות!$F$23,הלוואות!$G$23,0),0),0)+IF(A568&gt;=הלוואות!$D$24,IF(מרכז!A568&lt;=הלוואות!$E$24,IF(DAY(מרכז!A568)=הלוואות!$F$24,הלוואות!$G$24,0),0),0)+IF(A568&gt;=הלוואות!$D$25,IF(מרכז!A568&lt;=הלוואות!$E$25,IF(DAY(מרכז!A568)=הלוואות!$F$25,הלוואות!$G$25,0),0),0)+IF(A568&gt;=הלוואות!$D$26,IF(מרכז!A568&lt;=הלוואות!$E$26,IF(DAY(מרכז!A568)=הלוואות!$F$26,הלוואות!$G$26,0),0),0)+IF(A568&gt;=הלוואות!$D$27,IF(מרכז!A568&lt;=הלוואות!$E$27,IF(DAY(מרכז!A568)=הלוואות!$F$27,הלוואות!$G$27,0),0),0)+IF(A568&gt;=הלוואות!$D$28,IF(מרכז!A568&lt;=הלוואות!$E$28,IF(DAY(מרכז!A568)=הלוואות!$F$28,הלוואות!$G$28,0),0),0)+IF(A568&gt;=הלוואות!$D$29,IF(מרכז!A568&lt;=הלוואות!$E$29,IF(DAY(מרכז!A568)=הלוואות!$F$29,הלוואות!$G$29,0),0),0)+IF(A568&gt;=הלוואות!$D$30,IF(מרכז!A568&lt;=הלוואות!$E$30,IF(DAY(מרכז!A568)=הלוואות!$F$30,הלוואות!$G$30,0),0),0)+IF(A568&gt;=הלוואות!$D$31,IF(מרכז!A568&lt;=הלוואות!$E$31,IF(DAY(מרכז!A568)=הלוואות!$F$31,הלוואות!$G$31,0),0),0)+IF(A568&gt;=הלוואות!$D$32,IF(מרכז!A568&lt;=הלוואות!$E$32,IF(DAY(מרכז!A568)=הלוואות!$F$32,הלוואות!$G$32,0),0),0)+IF(A568&gt;=הלוואות!$D$33,IF(מרכז!A568&lt;=הלוואות!$E$33,IF(DAY(מרכז!A568)=הלוואות!$F$33,הלוואות!$G$33,0),0),0)+IF(A568&gt;=הלוואות!$D$34,IF(מרכז!A568&lt;=הלוואות!$E$34,IF(DAY(מרכז!A568)=הלוואות!$F$34,הלוואות!$G$34,0),0),0)</f>
        <v>0</v>
      </c>
      <c r="E568" s="93">
        <f>SUMIF(הלוואות!$D$46:$D$65,מרכז!A568,הלוואות!$E$46:$E$65)</f>
        <v>0</v>
      </c>
      <c r="F568" s="93">
        <f>SUMIF(נכנסים!$A$5:$A$5890,מרכז!A568,נכנסים!$B$5:$B$5890)</f>
        <v>0</v>
      </c>
      <c r="G568" s="94"/>
      <c r="H568" s="94"/>
      <c r="I568" s="94"/>
      <c r="J568" s="99">
        <f t="shared" si="8"/>
        <v>50000</v>
      </c>
    </row>
    <row r="569" spans="1:10">
      <c r="A569" s="153">
        <v>46222</v>
      </c>
      <c r="B569" s="93">
        <f>SUMIF(יוצאים!$A$5:$A$5835,מרכז!A569,יוצאים!$D$5:$D$5835)</f>
        <v>0</v>
      </c>
      <c r="C569" s="93">
        <f>HLOOKUP(DAY($A569),'טב.הו"ק'!$G$4:$AK$162,'טב.הו"ק'!$A$162+2,FALSE)</f>
        <v>0</v>
      </c>
      <c r="D569" s="93">
        <f>IF(A569&gt;=הלוואות!$D$5,IF(מרכז!A569&lt;=הלוואות!$E$5,IF(DAY(מרכז!A569)=הלוואות!$F$5,הלוואות!$G$5,0),0),0)+IF(A569&gt;=הלוואות!$D$6,IF(מרכז!A569&lt;=הלוואות!$E$6,IF(DAY(מרכז!A569)=הלוואות!$F$6,הלוואות!$G$6,0),0),0)+IF(A569&gt;=הלוואות!$D$7,IF(מרכז!A569&lt;=הלוואות!$E$7,IF(DAY(מרכז!A569)=הלוואות!$F$7,הלוואות!$G$7,0),0),0)+IF(A569&gt;=הלוואות!$D$8,IF(מרכז!A569&lt;=הלוואות!$E$8,IF(DAY(מרכז!A569)=הלוואות!$F$8,הלוואות!$G$8,0),0),0)+IF(A569&gt;=הלוואות!$D$9,IF(מרכז!A569&lt;=הלוואות!$E$9,IF(DAY(מרכז!A569)=הלוואות!$F$9,הלוואות!$G$9,0),0),0)+IF(A569&gt;=הלוואות!$D$10,IF(מרכז!A569&lt;=הלוואות!$E$10,IF(DAY(מרכז!A569)=הלוואות!$F$10,הלוואות!$G$10,0),0),0)+IF(A569&gt;=הלוואות!$D$11,IF(מרכז!A569&lt;=הלוואות!$E$11,IF(DAY(מרכז!A569)=הלוואות!$F$11,הלוואות!$G$11,0),0),0)+IF(A569&gt;=הלוואות!$D$12,IF(מרכז!A569&lt;=הלוואות!$E$12,IF(DAY(מרכז!A569)=הלוואות!$F$12,הלוואות!$G$12,0),0),0)+IF(A569&gt;=הלוואות!$D$13,IF(מרכז!A569&lt;=הלוואות!$E$13,IF(DAY(מרכז!A569)=הלוואות!$F$13,הלוואות!$G$13,0),0),0)+IF(A569&gt;=הלוואות!$D$14,IF(מרכז!A569&lt;=הלוואות!$E$14,IF(DAY(מרכז!A569)=הלוואות!$F$14,הלוואות!$G$14,0),0),0)+IF(A569&gt;=הלוואות!$D$15,IF(מרכז!A569&lt;=הלוואות!$E$15,IF(DAY(מרכז!A569)=הלוואות!$F$15,הלוואות!$G$15,0),0),0)+IF(A569&gt;=הלוואות!$D$16,IF(מרכז!A569&lt;=הלוואות!$E$16,IF(DAY(מרכז!A569)=הלוואות!$F$16,הלוואות!$G$16,0),0),0)+IF(A569&gt;=הלוואות!$D$17,IF(מרכז!A569&lt;=הלוואות!$E$17,IF(DAY(מרכז!A569)=הלוואות!$F$17,הלוואות!$G$17,0),0),0)+IF(A569&gt;=הלוואות!$D$18,IF(מרכז!A569&lt;=הלוואות!$E$18,IF(DAY(מרכז!A569)=הלוואות!$F$18,הלוואות!$G$18,0),0),0)+IF(A569&gt;=הלוואות!$D$19,IF(מרכז!A569&lt;=הלוואות!$E$19,IF(DAY(מרכז!A569)=הלוואות!$F$19,הלוואות!$G$19,0),0),0)+IF(A569&gt;=הלוואות!$D$20,IF(מרכז!A569&lt;=הלוואות!$E$20,IF(DAY(מרכז!A569)=הלוואות!$F$20,הלוואות!$G$20,0),0),0)+IF(A569&gt;=הלוואות!$D$21,IF(מרכז!A569&lt;=הלוואות!$E$21,IF(DAY(מרכז!A569)=הלוואות!$F$21,הלוואות!$G$21,0),0),0)+IF(A569&gt;=הלוואות!$D$22,IF(מרכז!A569&lt;=הלוואות!$E$22,IF(DAY(מרכז!A569)=הלוואות!$F$22,הלוואות!$G$22,0),0),0)+IF(A569&gt;=הלוואות!$D$23,IF(מרכז!A569&lt;=הלוואות!$E$23,IF(DAY(מרכז!A569)=הלוואות!$F$23,הלוואות!$G$23,0),0),0)+IF(A569&gt;=הלוואות!$D$24,IF(מרכז!A569&lt;=הלוואות!$E$24,IF(DAY(מרכז!A569)=הלוואות!$F$24,הלוואות!$G$24,0),0),0)+IF(A569&gt;=הלוואות!$D$25,IF(מרכז!A569&lt;=הלוואות!$E$25,IF(DAY(מרכז!A569)=הלוואות!$F$25,הלוואות!$G$25,0),0),0)+IF(A569&gt;=הלוואות!$D$26,IF(מרכז!A569&lt;=הלוואות!$E$26,IF(DAY(מרכז!A569)=הלוואות!$F$26,הלוואות!$G$26,0),0),0)+IF(A569&gt;=הלוואות!$D$27,IF(מרכז!A569&lt;=הלוואות!$E$27,IF(DAY(מרכז!A569)=הלוואות!$F$27,הלוואות!$G$27,0),0),0)+IF(A569&gt;=הלוואות!$D$28,IF(מרכז!A569&lt;=הלוואות!$E$28,IF(DAY(מרכז!A569)=הלוואות!$F$28,הלוואות!$G$28,0),0),0)+IF(A569&gt;=הלוואות!$D$29,IF(מרכז!A569&lt;=הלוואות!$E$29,IF(DAY(מרכז!A569)=הלוואות!$F$29,הלוואות!$G$29,0),0),0)+IF(A569&gt;=הלוואות!$D$30,IF(מרכז!A569&lt;=הלוואות!$E$30,IF(DAY(מרכז!A569)=הלוואות!$F$30,הלוואות!$G$30,0),0),0)+IF(A569&gt;=הלוואות!$D$31,IF(מרכז!A569&lt;=הלוואות!$E$31,IF(DAY(מרכז!A569)=הלוואות!$F$31,הלוואות!$G$31,0),0),0)+IF(A569&gt;=הלוואות!$D$32,IF(מרכז!A569&lt;=הלוואות!$E$32,IF(DAY(מרכז!A569)=הלוואות!$F$32,הלוואות!$G$32,0),0),0)+IF(A569&gt;=הלוואות!$D$33,IF(מרכז!A569&lt;=הלוואות!$E$33,IF(DAY(מרכז!A569)=הלוואות!$F$33,הלוואות!$G$33,0),0),0)+IF(A569&gt;=הלוואות!$D$34,IF(מרכז!A569&lt;=הלוואות!$E$34,IF(DAY(מרכז!A569)=הלוואות!$F$34,הלוואות!$G$34,0),0),0)</f>
        <v>0</v>
      </c>
      <c r="E569" s="93">
        <f>SUMIF(הלוואות!$D$46:$D$65,מרכז!A569,הלוואות!$E$46:$E$65)</f>
        <v>0</v>
      </c>
      <c r="F569" s="93">
        <f>SUMIF(נכנסים!$A$5:$A$5890,מרכז!A569,נכנסים!$B$5:$B$5890)</f>
        <v>0</v>
      </c>
      <c r="G569" s="94"/>
      <c r="H569" s="94"/>
      <c r="I569" s="94"/>
      <c r="J569" s="99">
        <f t="shared" si="8"/>
        <v>50000</v>
      </c>
    </row>
    <row r="570" spans="1:10">
      <c r="A570" s="153">
        <v>46223</v>
      </c>
      <c r="B570" s="93">
        <f>SUMIF(יוצאים!$A$5:$A$5835,מרכז!A570,יוצאים!$D$5:$D$5835)</f>
        <v>0</v>
      </c>
      <c r="C570" s="93">
        <f>HLOOKUP(DAY($A570),'טב.הו"ק'!$G$4:$AK$162,'טב.הו"ק'!$A$162+2,FALSE)</f>
        <v>0</v>
      </c>
      <c r="D570" s="93">
        <f>IF(A570&gt;=הלוואות!$D$5,IF(מרכז!A570&lt;=הלוואות!$E$5,IF(DAY(מרכז!A570)=הלוואות!$F$5,הלוואות!$G$5,0),0),0)+IF(A570&gt;=הלוואות!$D$6,IF(מרכז!A570&lt;=הלוואות!$E$6,IF(DAY(מרכז!A570)=הלוואות!$F$6,הלוואות!$G$6,0),0),0)+IF(A570&gt;=הלוואות!$D$7,IF(מרכז!A570&lt;=הלוואות!$E$7,IF(DAY(מרכז!A570)=הלוואות!$F$7,הלוואות!$G$7,0),0),0)+IF(A570&gt;=הלוואות!$D$8,IF(מרכז!A570&lt;=הלוואות!$E$8,IF(DAY(מרכז!A570)=הלוואות!$F$8,הלוואות!$G$8,0),0),0)+IF(A570&gt;=הלוואות!$D$9,IF(מרכז!A570&lt;=הלוואות!$E$9,IF(DAY(מרכז!A570)=הלוואות!$F$9,הלוואות!$G$9,0),0),0)+IF(A570&gt;=הלוואות!$D$10,IF(מרכז!A570&lt;=הלוואות!$E$10,IF(DAY(מרכז!A570)=הלוואות!$F$10,הלוואות!$G$10,0),0),0)+IF(A570&gt;=הלוואות!$D$11,IF(מרכז!A570&lt;=הלוואות!$E$11,IF(DAY(מרכז!A570)=הלוואות!$F$11,הלוואות!$G$11,0),0),0)+IF(A570&gt;=הלוואות!$D$12,IF(מרכז!A570&lt;=הלוואות!$E$12,IF(DAY(מרכז!A570)=הלוואות!$F$12,הלוואות!$G$12,0),0),0)+IF(A570&gt;=הלוואות!$D$13,IF(מרכז!A570&lt;=הלוואות!$E$13,IF(DAY(מרכז!A570)=הלוואות!$F$13,הלוואות!$G$13,0),0),0)+IF(A570&gt;=הלוואות!$D$14,IF(מרכז!A570&lt;=הלוואות!$E$14,IF(DAY(מרכז!A570)=הלוואות!$F$14,הלוואות!$G$14,0),0),0)+IF(A570&gt;=הלוואות!$D$15,IF(מרכז!A570&lt;=הלוואות!$E$15,IF(DAY(מרכז!A570)=הלוואות!$F$15,הלוואות!$G$15,0),0),0)+IF(A570&gt;=הלוואות!$D$16,IF(מרכז!A570&lt;=הלוואות!$E$16,IF(DAY(מרכז!A570)=הלוואות!$F$16,הלוואות!$G$16,0),0),0)+IF(A570&gt;=הלוואות!$D$17,IF(מרכז!A570&lt;=הלוואות!$E$17,IF(DAY(מרכז!A570)=הלוואות!$F$17,הלוואות!$G$17,0),0),0)+IF(A570&gt;=הלוואות!$D$18,IF(מרכז!A570&lt;=הלוואות!$E$18,IF(DAY(מרכז!A570)=הלוואות!$F$18,הלוואות!$G$18,0),0),0)+IF(A570&gt;=הלוואות!$D$19,IF(מרכז!A570&lt;=הלוואות!$E$19,IF(DAY(מרכז!A570)=הלוואות!$F$19,הלוואות!$G$19,0),0),0)+IF(A570&gt;=הלוואות!$D$20,IF(מרכז!A570&lt;=הלוואות!$E$20,IF(DAY(מרכז!A570)=הלוואות!$F$20,הלוואות!$G$20,0),0),0)+IF(A570&gt;=הלוואות!$D$21,IF(מרכז!A570&lt;=הלוואות!$E$21,IF(DAY(מרכז!A570)=הלוואות!$F$21,הלוואות!$G$21,0),0),0)+IF(A570&gt;=הלוואות!$D$22,IF(מרכז!A570&lt;=הלוואות!$E$22,IF(DAY(מרכז!A570)=הלוואות!$F$22,הלוואות!$G$22,0),0),0)+IF(A570&gt;=הלוואות!$D$23,IF(מרכז!A570&lt;=הלוואות!$E$23,IF(DAY(מרכז!A570)=הלוואות!$F$23,הלוואות!$G$23,0),0),0)+IF(A570&gt;=הלוואות!$D$24,IF(מרכז!A570&lt;=הלוואות!$E$24,IF(DAY(מרכז!A570)=הלוואות!$F$24,הלוואות!$G$24,0),0),0)+IF(A570&gt;=הלוואות!$D$25,IF(מרכז!A570&lt;=הלוואות!$E$25,IF(DAY(מרכז!A570)=הלוואות!$F$25,הלוואות!$G$25,0),0),0)+IF(A570&gt;=הלוואות!$D$26,IF(מרכז!A570&lt;=הלוואות!$E$26,IF(DAY(מרכז!A570)=הלוואות!$F$26,הלוואות!$G$26,0),0),0)+IF(A570&gt;=הלוואות!$D$27,IF(מרכז!A570&lt;=הלוואות!$E$27,IF(DAY(מרכז!A570)=הלוואות!$F$27,הלוואות!$G$27,0),0),0)+IF(A570&gt;=הלוואות!$D$28,IF(מרכז!A570&lt;=הלוואות!$E$28,IF(DAY(מרכז!A570)=הלוואות!$F$28,הלוואות!$G$28,0),0),0)+IF(A570&gt;=הלוואות!$D$29,IF(מרכז!A570&lt;=הלוואות!$E$29,IF(DAY(מרכז!A570)=הלוואות!$F$29,הלוואות!$G$29,0),0),0)+IF(A570&gt;=הלוואות!$D$30,IF(מרכז!A570&lt;=הלוואות!$E$30,IF(DAY(מרכז!A570)=הלוואות!$F$30,הלוואות!$G$30,0),0),0)+IF(A570&gt;=הלוואות!$D$31,IF(מרכז!A570&lt;=הלוואות!$E$31,IF(DAY(מרכז!A570)=הלוואות!$F$31,הלוואות!$G$31,0),0),0)+IF(A570&gt;=הלוואות!$D$32,IF(מרכז!A570&lt;=הלוואות!$E$32,IF(DAY(מרכז!A570)=הלוואות!$F$32,הלוואות!$G$32,0),0),0)+IF(A570&gt;=הלוואות!$D$33,IF(מרכז!A570&lt;=הלוואות!$E$33,IF(DAY(מרכז!A570)=הלוואות!$F$33,הלוואות!$G$33,0),0),0)+IF(A570&gt;=הלוואות!$D$34,IF(מרכז!A570&lt;=הלוואות!$E$34,IF(DAY(מרכז!A570)=הלוואות!$F$34,הלוואות!$G$34,0),0),0)</f>
        <v>0</v>
      </c>
      <c r="E570" s="93">
        <f>SUMIF(הלוואות!$D$46:$D$65,מרכז!A570,הלוואות!$E$46:$E$65)</f>
        <v>0</v>
      </c>
      <c r="F570" s="93">
        <f>SUMIF(נכנסים!$A$5:$A$5890,מרכז!A570,נכנסים!$B$5:$B$5890)</f>
        <v>0</v>
      </c>
      <c r="G570" s="94"/>
      <c r="H570" s="94"/>
      <c r="I570" s="94"/>
      <c r="J570" s="99">
        <f t="shared" si="8"/>
        <v>50000</v>
      </c>
    </row>
    <row r="571" spans="1:10">
      <c r="A571" s="153">
        <v>46224</v>
      </c>
      <c r="B571" s="93">
        <f>SUMIF(יוצאים!$A$5:$A$5835,מרכז!A571,יוצאים!$D$5:$D$5835)</f>
        <v>0</v>
      </c>
      <c r="C571" s="93">
        <f>HLOOKUP(DAY($A571),'טב.הו"ק'!$G$4:$AK$162,'טב.הו"ק'!$A$162+2,FALSE)</f>
        <v>0</v>
      </c>
      <c r="D571" s="93">
        <f>IF(A571&gt;=הלוואות!$D$5,IF(מרכז!A571&lt;=הלוואות!$E$5,IF(DAY(מרכז!A571)=הלוואות!$F$5,הלוואות!$G$5,0),0),0)+IF(A571&gt;=הלוואות!$D$6,IF(מרכז!A571&lt;=הלוואות!$E$6,IF(DAY(מרכז!A571)=הלוואות!$F$6,הלוואות!$G$6,0),0),0)+IF(A571&gt;=הלוואות!$D$7,IF(מרכז!A571&lt;=הלוואות!$E$7,IF(DAY(מרכז!A571)=הלוואות!$F$7,הלוואות!$G$7,0),0),0)+IF(A571&gt;=הלוואות!$D$8,IF(מרכז!A571&lt;=הלוואות!$E$8,IF(DAY(מרכז!A571)=הלוואות!$F$8,הלוואות!$G$8,0),0),0)+IF(A571&gt;=הלוואות!$D$9,IF(מרכז!A571&lt;=הלוואות!$E$9,IF(DAY(מרכז!A571)=הלוואות!$F$9,הלוואות!$G$9,0),0),0)+IF(A571&gt;=הלוואות!$D$10,IF(מרכז!A571&lt;=הלוואות!$E$10,IF(DAY(מרכז!A571)=הלוואות!$F$10,הלוואות!$G$10,0),0),0)+IF(A571&gt;=הלוואות!$D$11,IF(מרכז!A571&lt;=הלוואות!$E$11,IF(DAY(מרכז!A571)=הלוואות!$F$11,הלוואות!$G$11,0),0),0)+IF(A571&gt;=הלוואות!$D$12,IF(מרכז!A571&lt;=הלוואות!$E$12,IF(DAY(מרכז!A571)=הלוואות!$F$12,הלוואות!$G$12,0),0),0)+IF(A571&gt;=הלוואות!$D$13,IF(מרכז!A571&lt;=הלוואות!$E$13,IF(DAY(מרכז!A571)=הלוואות!$F$13,הלוואות!$G$13,0),0),0)+IF(A571&gt;=הלוואות!$D$14,IF(מרכז!A571&lt;=הלוואות!$E$14,IF(DAY(מרכז!A571)=הלוואות!$F$14,הלוואות!$G$14,0),0),0)+IF(A571&gt;=הלוואות!$D$15,IF(מרכז!A571&lt;=הלוואות!$E$15,IF(DAY(מרכז!A571)=הלוואות!$F$15,הלוואות!$G$15,0),0),0)+IF(A571&gt;=הלוואות!$D$16,IF(מרכז!A571&lt;=הלוואות!$E$16,IF(DAY(מרכז!A571)=הלוואות!$F$16,הלוואות!$G$16,0),0),0)+IF(A571&gt;=הלוואות!$D$17,IF(מרכז!A571&lt;=הלוואות!$E$17,IF(DAY(מרכז!A571)=הלוואות!$F$17,הלוואות!$G$17,0),0),0)+IF(A571&gt;=הלוואות!$D$18,IF(מרכז!A571&lt;=הלוואות!$E$18,IF(DAY(מרכז!A571)=הלוואות!$F$18,הלוואות!$G$18,0),0),0)+IF(A571&gt;=הלוואות!$D$19,IF(מרכז!A571&lt;=הלוואות!$E$19,IF(DAY(מרכז!A571)=הלוואות!$F$19,הלוואות!$G$19,0),0),0)+IF(A571&gt;=הלוואות!$D$20,IF(מרכז!A571&lt;=הלוואות!$E$20,IF(DAY(מרכז!A571)=הלוואות!$F$20,הלוואות!$G$20,0),0),0)+IF(A571&gt;=הלוואות!$D$21,IF(מרכז!A571&lt;=הלוואות!$E$21,IF(DAY(מרכז!A571)=הלוואות!$F$21,הלוואות!$G$21,0),0),0)+IF(A571&gt;=הלוואות!$D$22,IF(מרכז!A571&lt;=הלוואות!$E$22,IF(DAY(מרכז!A571)=הלוואות!$F$22,הלוואות!$G$22,0),0),0)+IF(A571&gt;=הלוואות!$D$23,IF(מרכז!A571&lt;=הלוואות!$E$23,IF(DAY(מרכז!A571)=הלוואות!$F$23,הלוואות!$G$23,0),0),0)+IF(A571&gt;=הלוואות!$D$24,IF(מרכז!A571&lt;=הלוואות!$E$24,IF(DAY(מרכז!A571)=הלוואות!$F$24,הלוואות!$G$24,0),0),0)+IF(A571&gt;=הלוואות!$D$25,IF(מרכז!A571&lt;=הלוואות!$E$25,IF(DAY(מרכז!A571)=הלוואות!$F$25,הלוואות!$G$25,0),0),0)+IF(A571&gt;=הלוואות!$D$26,IF(מרכז!A571&lt;=הלוואות!$E$26,IF(DAY(מרכז!A571)=הלוואות!$F$26,הלוואות!$G$26,0),0),0)+IF(A571&gt;=הלוואות!$D$27,IF(מרכז!A571&lt;=הלוואות!$E$27,IF(DAY(מרכז!A571)=הלוואות!$F$27,הלוואות!$G$27,0),0),0)+IF(A571&gt;=הלוואות!$D$28,IF(מרכז!A571&lt;=הלוואות!$E$28,IF(DAY(מרכז!A571)=הלוואות!$F$28,הלוואות!$G$28,0),0),0)+IF(A571&gt;=הלוואות!$D$29,IF(מרכז!A571&lt;=הלוואות!$E$29,IF(DAY(מרכז!A571)=הלוואות!$F$29,הלוואות!$G$29,0),0),0)+IF(A571&gt;=הלוואות!$D$30,IF(מרכז!A571&lt;=הלוואות!$E$30,IF(DAY(מרכז!A571)=הלוואות!$F$30,הלוואות!$G$30,0),0),0)+IF(A571&gt;=הלוואות!$D$31,IF(מרכז!A571&lt;=הלוואות!$E$31,IF(DAY(מרכז!A571)=הלוואות!$F$31,הלוואות!$G$31,0),0),0)+IF(A571&gt;=הלוואות!$D$32,IF(מרכז!A571&lt;=הלוואות!$E$32,IF(DAY(מרכז!A571)=הלוואות!$F$32,הלוואות!$G$32,0),0),0)+IF(A571&gt;=הלוואות!$D$33,IF(מרכז!A571&lt;=הלוואות!$E$33,IF(DAY(מרכז!A571)=הלוואות!$F$33,הלוואות!$G$33,0),0),0)+IF(A571&gt;=הלוואות!$D$34,IF(מרכז!A571&lt;=הלוואות!$E$34,IF(DAY(מרכז!A571)=הלוואות!$F$34,הלוואות!$G$34,0),0),0)</f>
        <v>0</v>
      </c>
      <c r="E571" s="93">
        <f>SUMIF(הלוואות!$D$46:$D$65,מרכז!A571,הלוואות!$E$46:$E$65)</f>
        <v>0</v>
      </c>
      <c r="F571" s="93">
        <f>SUMIF(נכנסים!$A$5:$A$5890,מרכז!A571,נכנסים!$B$5:$B$5890)</f>
        <v>0</v>
      </c>
      <c r="G571" s="94"/>
      <c r="H571" s="94"/>
      <c r="I571" s="94"/>
      <c r="J571" s="99">
        <f t="shared" si="8"/>
        <v>50000</v>
      </c>
    </row>
    <row r="572" spans="1:10">
      <c r="A572" s="153">
        <v>46225</v>
      </c>
      <c r="B572" s="93">
        <f>SUMIF(יוצאים!$A$5:$A$5835,מרכז!A572,יוצאים!$D$5:$D$5835)</f>
        <v>0</v>
      </c>
      <c r="C572" s="93">
        <f>HLOOKUP(DAY($A572),'טב.הו"ק'!$G$4:$AK$162,'טב.הו"ק'!$A$162+2,FALSE)</f>
        <v>0</v>
      </c>
      <c r="D572" s="93">
        <f>IF(A572&gt;=הלוואות!$D$5,IF(מרכז!A572&lt;=הלוואות!$E$5,IF(DAY(מרכז!A572)=הלוואות!$F$5,הלוואות!$G$5,0),0),0)+IF(A572&gt;=הלוואות!$D$6,IF(מרכז!A572&lt;=הלוואות!$E$6,IF(DAY(מרכז!A572)=הלוואות!$F$6,הלוואות!$G$6,0),0),0)+IF(A572&gt;=הלוואות!$D$7,IF(מרכז!A572&lt;=הלוואות!$E$7,IF(DAY(מרכז!A572)=הלוואות!$F$7,הלוואות!$G$7,0),0),0)+IF(A572&gt;=הלוואות!$D$8,IF(מרכז!A572&lt;=הלוואות!$E$8,IF(DAY(מרכז!A572)=הלוואות!$F$8,הלוואות!$G$8,0),0),0)+IF(A572&gt;=הלוואות!$D$9,IF(מרכז!A572&lt;=הלוואות!$E$9,IF(DAY(מרכז!A572)=הלוואות!$F$9,הלוואות!$G$9,0),0),0)+IF(A572&gt;=הלוואות!$D$10,IF(מרכז!A572&lt;=הלוואות!$E$10,IF(DAY(מרכז!A572)=הלוואות!$F$10,הלוואות!$G$10,0),0),0)+IF(A572&gt;=הלוואות!$D$11,IF(מרכז!A572&lt;=הלוואות!$E$11,IF(DAY(מרכז!A572)=הלוואות!$F$11,הלוואות!$G$11,0),0),0)+IF(A572&gt;=הלוואות!$D$12,IF(מרכז!A572&lt;=הלוואות!$E$12,IF(DAY(מרכז!A572)=הלוואות!$F$12,הלוואות!$G$12,0),0),0)+IF(A572&gt;=הלוואות!$D$13,IF(מרכז!A572&lt;=הלוואות!$E$13,IF(DAY(מרכז!A572)=הלוואות!$F$13,הלוואות!$G$13,0),0),0)+IF(A572&gt;=הלוואות!$D$14,IF(מרכז!A572&lt;=הלוואות!$E$14,IF(DAY(מרכז!A572)=הלוואות!$F$14,הלוואות!$G$14,0),0),0)+IF(A572&gt;=הלוואות!$D$15,IF(מרכז!A572&lt;=הלוואות!$E$15,IF(DAY(מרכז!A572)=הלוואות!$F$15,הלוואות!$G$15,0),0),0)+IF(A572&gt;=הלוואות!$D$16,IF(מרכז!A572&lt;=הלוואות!$E$16,IF(DAY(מרכז!A572)=הלוואות!$F$16,הלוואות!$G$16,0),0),0)+IF(A572&gt;=הלוואות!$D$17,IF(מרכז!A572&lt;=הלוואות!$E$17,IF(DAY(מרכז!A572)=הלוואות!$F$17,הלוואות!$G$17,0),0),0)+IF(A572&gt;=הלוואות!$D$18,IF(מרכז!A572&lt;=הלוואות!$E$18,IF(DAY(מרכז!A572)=הלוואות!$F$18,הלוואות!$G$18,0),0),0)+IF(A572&gt;=הלוואות!$D$19,IF(מרכז!A572&lt;=הלוואות!$E$19,IF(DAY(מרכז!A572)=הלוואות!$F$19,הלוואות!$G$19,0),0),0)+IF(A572&gt;=הלוואות!$D$20,IF(מרכז!A572&lt;=הלוואות!$E$20,IF(DAY(מרכז!A572)=הלוואות!$F$20,הלוואות!$G$20,0),0),0)+IF(A572&gt;=הלוואות!$D$21,IF(מרכז!A572&lt;=הלוואות!$E$21,IF(DAY(מרכז!A572)=הלוואות!$F$21,הלוואות!$G$21,0),0),0)+IF(A572&gt;=הלוואות!$D$22,IF(מרכז!A572&lt;=הלוואות!$E$22,IF(DAY(מרכז!A572)=הלוואות!$F$22,הלוואות!$G$22,0),0),0)+IF(A572&gt;=הלוואות!$D$23,IF(מרכז!A572&lt;=הלוואות!$E$23,IF(DAY(מרכז!A572)=הלוואות!$F$23,הלוואות!$G$23,0),0),0)+IF(A572&gt;=הלוואות!$D$24,IF(מרכז!A572&lt;=הלוואות!$E$24,IF(DAY(מרכז!A572)=הלוואות!$F$24,הלוואות!$G$24,0),0),0)+IF(A572&gt;=הלוואות!$D$25,IF(מרכז!A572&lt;=הלוואות!$E$25,IF(DAY(מרכז!A572)=הלוואות!$F$25,הלוואות!$G$25,0),0),0)+IF(A572&gt;=הלוואות!$D$26,IF(מרכז!A572&lt;=הלוואות!$E$26,IF(DAY(מרכז!A572)=הלוואות!$F$26,הלוואות!$G$26,0),0),0)+IF(A572&gt;=הלוואות!$D$27,IF(מרכז!A572&lt;=הלוואות!$E$27,IF(DAY(מרכז!A572)=הלוואות!$F$27,הלוואות!$G$27,0),0),0)+IF(A572&gt;=הלוואות!$D$28,IF(מרכז!A572&lt;=הלוואות!$E$28,IF(DAY(מרכז!A572)=הלוואות!$F$28,הלוואות!$G$28,0),0),0)+IF(A572&gt;=הלוואות!$D$29,IF(מרכז!A572&lt;=הלוואות!$E$29,IF(DAY(מרכז!A572)=הלוואות!$F$29,הלוואות!$G$29,0),0),0)+IF(A572&gt;=הלוואות!$D$30,IF(מרכז!A572&lt;=הלוואות!$E$30,IF(DAY(מרכז!A572)=הלוואות!$F$30,הלוואות!$G$30,0),0),0)+IF(A572&gt;=הלוואות!$D$31,IF(מרכז!A572&lt;=הלוואות!$E$31,IF(DAY(מרכז!A572)=הלוואות!$F$31,הלוואות!$G$31,0),0),0)+IF(A572&gt;=הלוואות!$D$32,IF(מרכז!A572&lt;=הלוואות!$E$32,IF(DAY(מרכז!A572)=הלוואות!$F$32,הלוואות!$G$32,0),0),0)+IF(A572&gt;=הלוואות!$D$33,IF(מרכז!A572&lt;=הלוואות!$E$33,IF(DAY(מרכז!A572)=הלוואות!$F$33,הלוואות!$G$33,0),0),0)+IF(A572&gt;=הלוואות!$D$34,IF(מרכז!A572&lt;=הלוואות!$E$34,IF(DAY(מרכז!A572)=הלוואות!$F$34,הלוואות!$G$34,0),0),0)</f>
        <v>0</v>
      </c>
      <c r="E572" s="93">
        <f>SUMIF(הלוואות!$D$46:$D$65,מרכז!A572,הלוואות!$E$46:$E$65)</f>
        <v>0</v>
      </c>
      <c r="F572" s="93">
        <f>SUMIF(נכנסים!$A$5:$A$5890,מרכז!A572,נכנסים!$B$5:$B$5890)</f>
        <v>0</v>
      </c>
      <c r="G572" s="94"/>
      <c r="H572" s="94"/>
      <c r="I572" s="94"/>
      <c r="J572" s="99">
        <f t="shared" si="8"/>
        <v>50000</v>
      </c>
    </row>
    <row r="573" spans="1:10">
      <c r="A573" s="153">
        <v>46226</v>
      </c>
      <c r="B573" s="93">
        <f>SUMIF(יוצאים!$A$5:$A$5835,מרכז!A573,יוצאים!$D$5:$D$5835)</f>
        <v>0</v>
      </c>
      <c r="C573" s="93">
        <f>HLOOKUP(DAY($A573),'טב.הו"ק'!$G$4:$AK$162,'טב.הו"ק'!$A$162+2,FALSE)</f>
        <v>0</v>
      </c>
      <c r="D573" s="93">
        <f>IF(A573&gt;=הלוואות!$D$5,IF(מרכז!A573&lt;=הלוואות!$E$5,IF(DAY(מרכז!A573)=הלוואות!$F$5,הלוואות!$G$5,0),0),0)+IF(A573&gt;=הלוואות!$D$6,IF(מרכז!A573&lt;=הלוואות!$E$6,IF(DAY(מרכז!A573)=הלוואות!$F$6,הלוואות!$G$6,0),0),0)+IF(A573&gt;=הלוואות!$D$7,IF(מרכז!A573&lt;=הלוואות!$E$7,IF(DAY(מרכז!A573)=הלוואות!$F$7,הלוואות!$G$7,0),0),0)+IF(A573&gt;=הלוואות!$D$8,IF(מרכז!A573&lt;=הלוואות!$E$8,IF(DAY(מרכז!A573)=הלוואות!$F$8,הלוואות!$G$8,0),0),0)+IF(A573&gt;=הלוואות!$D$9,IF(מרכז!A573&lt;=הלוואות!$E$9,IF(DAY(מרכז!A573)=הלוואות!$F$9,הלוואות!$G$9,0),0),0)+IF(A573&gt;=הלוואות!$D$10,IF(מרכז!A573&lt;=הלוואות!$E$10,IF(DAY(מרכז!A573)=הלוואות!$F$10,הלוואות!$G$10,0),0),0)+IF(A573&gt;=הלוואות!$D$11,IF(מרכז!A573&lt;=הלוואות!$E$11,IF(DAY(מרכז!A573)=הלוואות!$F$11,הלוואות!$G$11,0),0),0)+IF(A573&gt;=הלוואות!$D$12,IF(מרכז!A573&lt;=הלוואות!$E$12,IF(DAY(מרכז!A573)=הלוואות!$F$12,הלוואות!$G$12,0),0),0)+IF(A573&gt;=הלוואות!$D$13,IF(מרכז!A573&lt;=הלוואות!$E$13,IF(DAY(מרכז!A573)=הלוואות!$F$13,הלוואות!$G$13,0),0),0)+IF(A573&gt;=הלוואות!$D$14,IF(מרכז!A573&lt;=הלוואות!$E$14,IF(DAY(מרכז!A573)=הלוואות!$F$14,הלוואות!$G$14,0),0),0)+IF(A573&gt;=הלוואות!$D$15,IF(מרכז!A573&lt;=הלוואות!$E$15,IF(DAY(מרכז!A573)=הלוואות!$F$15,הלוואות!$G$15,0),0),0)+IF(A573&gt;=הלוואות!$D$16,IF(מרכז!A573&lt;=הלוואות!$E$16,IF(DAY(מרכז!A573)=הלוואות!$F$16,הלוואות!$G$16,0),0),0)+IF(A573&gt;=הלוואות!$D$17,IF(מרכז!A573&lt;=הלוואות!$E$17,IF(DAY(מרכז!A573)=הלוואות!$F$17,הלוואות!$G$17,0),0),0)+IF(A573&gt;=הלוואות!$D$18,IF(מרכז!A573&lt;=הלוואות!$E$18,IF(DAY(מרכז!A573)=הלוואות!$F$18,הלוואות!$G$18,0),0),0)+IF(A573&gt;=הלוואות!$D$19,IF(מרכז!A573&lt;=הלוואות!$E$19,IF(DAY(מרכז!A573)=הלוואות!$F$19,הלוואות!$G$19,0),0),0)+IF(A573&gt;=הלוואות!$D$20,IF(מרכז!A573&lt;=הלוואות!$E$20,IF(DAY(מרכז!A573)=הלוואות!$F$20,הלוואות!$G$20,0),0),0)+IF(A573&gt;=הלוואות!$D$21,IF(מרכז!A573&lt;=הלוואות!$E$21,IF(DAY(מרכז!A573)=הלוואות!$F$21,הלוואות!$G$21,0),0),0)+IF(A573&gt;=הלוואות!$D$22,IF(מרכז!A573&lt;=הלוואות!$E$22,IF(DAY(מרכז!A573)=הלוואות!$F$22,הלוואות!$G$22,0),0),0)+IF(A573&gt;=הלוואות!$D$23,IF(מרכז!A573&lt;=הלוואות!$E$23,IF(DAY(מרכז!A573)=הלוואות!$F$23,הלוואות!$G$23,0),0),0)+IF(A573&gt;=הלוואות!$D$24,IF(מרכז!A573&lt;=הלוואות!$E$24,IF(DAY(מרכז!A573)=הלוואות!$F$24,הלוואות!$G$24,0),0),0)+IF(A573&gt;=הלוואות!$D$25,IF(מרכז!A573&lt;=הלוואות!$E$25,IF(DAY(מרכז!A573)=הלוואות!$F$25,הלוואות!$G$25,0),0),0)+IF(A573&gt;=הלוואות!$D$26,IF(מרכז!A573&lt;=הלוואות!$E$26,IF(DAY(מרכז!A573)=הלוואות!$F$26,הלוואות!$G$26,0),0),0)+IF(A573&gt;=הלוואות!$D$27,IF(מרכז!A573&lt;=הלוואות!$E$27,IF(DAY(מרכז!A573)=הלוואות!$F$27,הלוואות!$G$27,0),0),0)+IF(A573&gt;=הלוואות!$D$28,IF(מרכז!A573&lt;=הלוואות!$E$28,IF(DAY(מרכז!A573)=הלוואות!$F$28,הלוואות!$G$28,0),0),0)+IF(A573&gt;=הלוואות!$D$29,IF(מרכז!A573&lt;=הלוואות!$E$29,IF(DAY(מרכז!A573)=הלוואות!$F$29,הלוואות!$G$29,0),0),0)+IF(A573&gt;=הלוואות!$D$30,IF(מרכז!A573&lt;=הלוואות!$E$30,IF(DAY(מרכז!A573)=הלוואות!$F$30,הלוואות!$G$30,0),0),0)+IF(A573&gt;=הלוואות!$D$31,IF(מרכז!A573&lt;=הלוואות!$E$31,IF(DAY(מרכז!A573)=הלוואות!$F$31,הלוואות!$G$31,0),0),0)+IF(A573&gt;=הלוואות!$D$32,IF(מרכז!A573&lt;=הלוואות!$E$32,IF(DAY(מרכז!A573)=הלוואות!$F$32,הלוואות!$G$32,0),0),0)+IF(A573&gt;=הלוואות!$D$33,IF(מרכז!A573&lt;=הלוואות!$E$33,IF(DAY(מרכז!A573)=הלוואות!$F$33,הלוואות!$G$33,0),0),0)+IF(A573&gt;=הלוואות!$D$34,IF(מרכז!A573&lt;=הלוואות!$E$34,IF(DAY(מרכז!A573)=הלוואות!$F$34,הלוואות!$G$34,0),0),0)</f>
        <v>0</v>
      </c>
      <c r="E573" s="93">
        <f>SUMIF(הלוואות!$D$46:$D$65,מרכז!A573,הלוואות!$E$46:$E$65)</f>
        <v>0</v>
      </c>
      <c r="F573" s="93">
        <f>SUMIF(נכנסים!$A$5:$A$5890,מרכז!A573,נכנסים!$B$5:$B$5890)</f>
        <v>0</v>
      </c>
      <c r="G573" s="94"/>
      <c r="H573" s="94"/>
      <c r="I573" s="94"/>
      <c r="J573" s="99">
        <f t="shared" si="8"/>
        <v>50000</v>
      </c>
    </row>
    <row r="574" spans="1:10">
      <c r="A574" s="153">
        <v>46227</v>
      </c>
      <c r="B574" s="93">
        <f>SUMIF(יוצאים!$A$5:$A$5835,מרכז!A574,יוצאים!$D$5:$D$5835)</f>
        <v>0</v>
      </c>
      <c r="C574" s="93">
        <f>HLOOKUP(DAY($A574),'טב.הו"ק'!$G$4:$AK$162,'טב.הו"ק'!$A$162+2,FALSE)</f>
        <v>0</v>
      </c>
      <c r="D574" s="93">
        <f>IF(A574&gt;=הלוואות!$D$5,IF(מרכז!A574&lt;=הלוואות!$E$5,IF(DAY(מרכז!A574)=הלוואות!$F$5,הלוואות!$G$5,0),0),0)+IF(A574&gt;=הלוואות!$D$6,IF(מרכז!A574&lt;=הלוואות!$E$6,IF(DAY(מרכז!A574)=הלוואות!$F$6,הלוואות!$G$6,0),0),0)+IF(A574&gt;=הלוואות!$D$7,IF(מרכז!A574&lt;=הלוואות!$E$7,IF(DAY(מרכז!A574)=הלוואות!$F$7,הלוואות!$G$7,0),0),0)+IF(A574&gt;=הלוואות!$D$8,IF(מרכז!A574&lt;=הלוואות!$E$8,IF(DAY(מרכז!A574)=הלוואות!$F$8,הלוואות!$G$8,0),0),0)+IF(A574&gt;=הלוואות!$D$9,IF(מרכז!A574&lt;=הלוואות!$E$9,IF(DAY(מרכז!A574)=הלוואות!$F$9,הלוואות!$G$9,0),0),0)+IF(A574&gt;=הלוואות!$D$10,IF(מרכז!A574&lt;=הלוואות!$E$10,IF(DAY(מרכז!A574)=הלוואות!$F$10,הלוואות!$G$10,0),0),0)+IF(A574&gt;=הלוואות!$D$11,IF(מרכז!A574&lt;=הלוואות!$E$11,IF(DAY(מרכז!A574)=הלוואות!$F$11,הלוואות!$G$11,0),0),0)+IF(A574&gt;=הלוואות!$D$12,IF(מרכז!A574&lt;=הלוואות!$E$12,IF(DAY(מרכז!A574)=הלוואות!$F$12,הלוואות!$G$12,0),0),0)+IF(A574&gt;=הלוואות!$D$13,IF(מרכז!A574&lt;=הלוואות!$E$13,IF(DAY(מרכז!A574)=הלוואות!$F$13,הלוואות!$G$13,0),0),0)+IF(A574&gt;=הלוואות!$D$14,IF(מרכז!A574&lt;=הלוואות!$E$14,IF(DAY(מרכז!A574)=הלוואות!$F$14,הלוואות!$G$14,0),0),0)+IF(A574&gt;=הלוואות!$D$15,IF(מרכז!A574&lt;=הלוואות!$E$15,IF(DAY(מרכז!A574)=הלוואות!$F$15,הלוואות!$G$15,0),0),0)+IF(A574&gt;=הלוואות!$D$16,IF(מרכז!A574&lt;=הלוואות!$E$16,IF(DAY(מרכז!A574)=הלוואות!$F$16,הלוואות!$G$16,0),0),0)+IF(A574&gt;=הלוואות!$D$17,IF(מרכז!A574&lt;=הלוואות!$E$17,IF(DAY(מרכז!A574)=הלוואות!$F$17,הלוואות!$G$17,0),0),0)+IF(A574&gt;=הלוואות!$D$18,IF(מרכז!A574&lt;=הלוואות!$E$18,IF(DAY(מרכז!A574)=הלוואות!$F$18,הלוואות!$G$18,0),0),0)+IF(A574&gt;=הלוואות!$D$19,IF(מרכז!A574&lt;=הלוואות!$E$19,IF(DAY(מרכז!A574)=הלוואות!$F$19,הלוואות!$G$19,0),0),0)+IF(A574&gt;=הלוואות!$D$20,IF(מרכז!A574&lt;=הלוואות!$E$20,IF(DAY(מרכז!A574)=הלוואות!$F$20,הלוואות!$G$20,0),0),0)+IF(A574&gt;=הלוואות!$D$21,IF(מרכז!A574&lt;=הלוואות!$E$21,IF(DAY(מרכז!A574)=הלוואות!$F$21,הלוואות!$G$21,0),0),0)+IF(A574&gt;=הלוואות!$D$22,IF(מרכז!A574&lt;=הלוואות!$E$22,IF(DAY(מרכז!A574)=הלוואות!$F$22,הלוואות!$G$22,0),0),0)+IF(A574&gt;=הלוואות!$D$23,IF(מרכז!A574&lt;=הלוואות!$E$23,IF(DAY(מרכז!A574)=הלוואות!$F$23,הלוואות!$G$23,0),0),0)+IF(A574&gt;=הלוואות!$D$24,IF(מרכז!A574&lt;=הלוואות!$E$24,IF(DAY(מרכז!A574)=הלוואות!$F$24,הלוואות!$G$24,0),0),0)+IF(A574&gt;=הלוואות!$D$25,IF(מרכז!A574&lt;=הלוואות!$E$25,IF(DAY(מרכז!A574)=הלוואות!$F$25,הלוואות!$G$25,0),0),0)+IF(A574&gt;=הלוואות!$D$26,IF(מרכז!A574&lt;=הלוואות!$E$26,IF(DAY(מרכז!A574)=הלוואות!$F$26,הלוואות!$G$26,0),0),0)+IF(A574&gt;=הלוואות!$D$27,IF(מרכז!A574&lt;=הלוואות!$E$27,IF(DAY(מרכז!A574)=הלוואות!$F$27,הלוואות!$G$27,0),0),0)+IF(A574&gt;=הלוואות!$D$28,IF(מרכז!A574&lt;=הלוואות!$E$28,IF(DAY(מרכז!A574)=הלוואות!$F$28,הלוואות!$G$28,0),0),0)+IF(A574&gt;=הלוואות!$D$29,IF(מרכז!A574&lt;=הלוואות!$E$29,IF(DAY(מרכז!A574)=הלוואות!$F$29,הלוואות!$G$29,0),0),0)+IF(A574&gt;=הלוואות!$D$30,IF(מרכז!A574&lt;=הלוואות!$E$30,IF(DAY(מרכז!A574)=הלוואות!$F$30,הלוואות!$G$30,0),0),0)+IF(A574&gt;=הלוואות!$D$31,IF(מרכז!A574&lt;=הלוואות!$E$31,IF(DAY(מרכז!A574)=הלוואות!$F$31,הלוואות!$G$31,0),0),0)+IF(A574&gt;=הלוואות!$D$32,IF(מרכז!A574&lt;=הלוואות!$E$32,IF(DAY(מרכז!A574)=הלוואות!$F$32,הלוואות!$G$32,0),0),0)+IF(A574&gt;=הלוואות!$D$33,IF(מרכז!A574&lt;=הלוואות!$E$33,IF(DAY(מרכז!A574)=הלוואות!$F$33,הלוואות!$G$33,0),0),0)+IF(A574&gt;=הלוואות!$D$34,IF(מרכז!A574&lt;=הלוואות!$E$34,IF(DAY(מרכז!A574)=הלוואות!$F$34,הלוואות!$G$34,0),0),0)</f>
        <v>0</v>
      </c>
      <c r="E574" s="93">
        <f>SUMIF(הלוואות!$D$46:$D$65,מרכז!A574,הלוואות!$E$46:$E$65)</f>
        <v>0</v>
      </c>
      <c r="F574" s="93">
        <f>SUMIF(נכנסים!$A$5:$A$5890,מרכז!A574,נכנסים!$B$5:$B$5890)</f>
        <v>0</v>
      </c>
      <c r="G574" s="94"/>
      <c r="H574" s="94"/>
      <c r="I574" s="94"/>
      <c r="J574" s="99">
        <f t="shared" si="8"/>
        <v>50000</v>
      </c>
    </row>
    <row r="575" spans="1:10">
      <c r="A575" s="153">
        <v>46228</v>
      </c>
      <c r="B575" s="93">
        <f>SUMIF(יוצאים!$A$5:$A$5835,מרכז!A575,יוצאים!$D$5:$D$5835)</f>
        <v>0</v>
      </c>
      <c r="C575" s="93">
        <f>HLOOKUP(DAY($A575),'טב.הו"ק'!$G$4:$AK$162,'טב.הו"ק'!$A$162+2,FALSE)</f>
        <v>0</v>
      </c>
      <c r="D575" s="93">
        <f>IF(A575&gt;=הלוואות!$D$5,IF(מרכז!A575&lt;=הלוואות!$E$5,IF(DAY(מרכז!A575)=הלוואות!$F$5,הלוואות!$G$5,0),0),0)+IF(A575&gt;=הלוואות!$D$6,IF(מרכז!A575&lt;=הלוואות!$E$6,IF(DAY(מרכז!A575)=הלוואות!$F$6,הלוואות!$G$6,0),0),0)+IF(A575&gt;=הלוואות!$D$7,IF(מרכז!A575&lt;=הלוואות!$E$7,IF(DAY(מרכז!A575)=הלוואות!$F$7,הלוואות!$G$7,0),0),0)+IF(A575&gt;=הלוואות!$D$8,IF(מרכז!A575&lt;=הלוואות!$E$8,IF(DAY(מרכז!A575)=הלוואות!$F$8,הלוואות!$G$8,0),0),0)+IF(A575&gt;=הלוואות!$D$9,IF(מרכז!A575&lt;=הלוואות!$E$9,IF(DAY(מרכז!A575)=הלוואות!$F$9,הלוואות!$G$9,0),0),0)+IF(A575&gt;=הלוואות!$D$10,IF(מרכז!A575&lt;=הלוואות!$E$10,IF(DAY(מרכז!A575)=הלוואות!$F$10,הלוואות!$G$10,0),0),0)+IF(A575&gt;=הלוואות!$D$11,IF(מרכז!A575&lt;=הלוואות!$E$11,IF(DAY(מרכז!A575)=הלוואות!$F$11,הלוואות!$G$11,0),0),0)+IF(A575&gt;=הלוואות!$D$12,IF(מרכז!A575&lt;=הלוואות!$E$12,IF(DAY(מרכז!A575)=הלוואות!$F$12,הלוואות!$G$12,0),0),0)+IF(A575&gt;=הלוואות!$D$13,IF(מרכז!A575&lt;=הלוואות!$E$13,IF(DAY(מרכז!A575)=הלוואות!$F$13,הלוואות!$G$13,0),0),0)+IF(A575&gt;=הלוואות!$D$14,IF(מרכז!A575&lt;=הלוואות!$E$14,IF(DAY(מרכז!A575)=הלוואות!$F$14,הלוואות!$G$14,0),0),0)+IF(A575&gt;=הלוואות!$D$15,IF(מרכז!A575&lt;=הלוואות!$E$15,IF(DAY(מרכז!A575)=הלוואות!$F$15,הלוואות!$G$15,0),0),0)+IF(A575&gt;=הלוואות!$D$16,IF(מרכז!A575&lt;=הלוואות!$E$16,IF(DAY(מרכז!A575)=הלוואות!$F$16,הלוואות!$G$16,0),0),0)+IF(A575&gt;=הלוואות!$D$17,IF(מרכז!A575&lt;=הלוואות!$E$17,IF(DAY(מרכז!A575)=הלוואות!$F$17,הלוואות!$G$17,0),0),0)+IF(A575&gt;=הלוואות!$D$18,IF(מרכז!A575&lt;=הלוואות!$E$18,IF(DAY(מרכז!A575)=הלוואות!$F$18,הלוואות!$G$18,0),0),0)+IF(A575&gt;=הלוואות!$D$19,IF(מרכז!A575&lt;=הלוואות!$E$19,IF(DAY(מרכז!A575)=הלוואות!$F$19,הלוואות!$G$19,0),0),0)+IF(A575&gt;=הלוואות!$D$20,IF(מרכז!A575&lt;=הלוואות!$E$20,IF(DAY(מרכז!A575)=הלוואות!$F$20,הלוואות!$G$20,0),0),0)+IF(A575&gt;=הלוואות!$D$21,IF(מרכז!A575&lt;=הלוואות!$E$21,IF(DAY(מרכז!A575)=הלוואות!$F$21,הלוואות!$G$21,0),0),0)+IF(A575&gt;=הלוואות!$D$22,IF(מרכז!A575&lt;=הלוואות!$E$22,IF(DAY(מרכז!A575)=הלוואות!$F$22,הלוואות!$G$22,0),0),0)+IF(A575&gt;=הלוואות!$D$23,IF(מרכז!A575&lt;=הלוואות!$E$23,IF(DAY(מרכז!A575)=הלוואות!$F$23,הלוואות!$G$23,0),0),0)+IF(A575&gt;=הלוואות!$D$24,IF(מרכז!A575&lt;=הלוואות!$E$24,IF(DAY(מרכז!A575)=הלוואות!$F$24,הלוואות!$G$24,0),0),0)+IF(A575&gt;=הלוואות!$D$25,IF(מרכז!A575&lt;=הלוואות!$E$25,IF(DAY(מרכז!A575)=הלוואות!$F$25,הלוואות!$G$25,0),0),0)+IF(A575&gt;=הלוואות!$D$26,IF(מרכז!A575&lt;=הלוואות!$E$26,IF(DAY(מרכז!A575)=הלוואות!$F$26,הלוואות!$G$26,0),0),0)+IF(A575&gt;=הלוואות!$D$27,IF(מרכז!A575&lt;=הלוואות!$E$27,IF(DAY(מרכז!A575)=הלוואות!$F$27,הלוואות!$G$27,0),0),0)+IF(A575&gt;=הלוואות!$D$28,IF(מרכז!A575&lt;=הלוואות!$E$28,IF(DAY(מרכז!A575)=הלוואות!$F$28,הלוואות!$G$28,0),0),0)+IF(A575&gt;=הלוואות!$D$29,IF(מרכז!A575&lt;=הלוואות!$E$29,IF(DAY(מרכז!A575)=הלוואות!$F$29,הלוואות!$G$29,0),0),0)+IF(A575&gt;=הלוואות!$D$30,IF(מרכז!A575&lt;=הלוואות!$E$30,IF(DAY(מרכז!A575)=הלוואות!$F$30,הלוואות!$G$30,0),0),0)+IF(A575&gt;=הלוואות!$D$31,IF(מרכז!A575&lt;=הלוואות!$E$31,IF(DAY(מרכז!A575)=הלוואות!$F$31,הלוואות!$G$31,0),0),0)+IF(A575&gt;=הלוואות!$D$32,IF(מרכז!A575&lt;=הלוואות!$E$32,IF(DAY(מרכז!A575)=הלוואות!$F$32,הלוואות!$G$32,0),0),0)+IF(A575&gt;=הלוואות!$D$33,IF(מרכז!A575&lt;=הלוואות!$E$33,IF(DAY(מרכז!A575)=הלוואות!$F$33,הלוואות!$G$33,0),0),0)+IF(A575&gt;=הלוואות!$D$34,IF(מרכז!A575&lt;=הלוואות!$E$34,IF(DAY(מרכז!A575)=הלוואות!$F$34,הלוואות!$G$34,0),0),0)</f>
        <v>0</v>
      </c>
      <c r="E575" s="93">
        <f>SUMIF(הלוואות!$D$46:$D$65,מרכז!A575,הלוואות!$E$46:$E$65)</f>
        <v>0</v>
      </c>
      <c r="F575" s="93">
        <f>SUMIF(נכנסים!$A$5:$A$5890,מרכז!A575,נכנסים!$B$5:$B$5890)</f>
        <v>0</v>
      </c>
      <c r="G575" s="94"/>
      <c r="H575" s="94"/>
      <c r="I575" s="94"/>
      <c r="J575" s="99">
        <f t="shared" si="8"/>
        <v>50000</v>
      </c>
    </row>
    <row r="576" spans="1:10">
      <c r="A576" s="153">
        <v>46229</v>
      </c>
      <c r="B576" s="93">
        <f>SUMIF(יוצאים!$A$5:$A$5835,מרכז!A576,יוצאים!$D$5:$D$5835)</f>
        <v>0</v>
      </c>
      <c r="C576" s="93">
        <f>HLOOKUP(DAY($A576),'טב.הו"ק'!$G$4:$AK$162,'טב.הו"ק'!$A$162+2,FALSE)</f>
        <v>0</v>
      </c>
      <c r="D576" s="93">
        <f>IF(A576&gt;=הלוואות!$D$5,IF(מרכז!A576&lt;=הלוואות!$E$5,IF(DAY(מרכז!A576)=הלוואות!$F$5,הלוואות!$G$5,0),0),0)+IF(A576&gt;=הלוואות!$D$6,IF(מרכז!A576&lt;=הלוואות!$E$6,IF(DAY(מרכז!A576)=הלוואות!$F$6,הלוואות!$G$6,0),0),0)+IF(A576&gt;=הלוואות!$D$7,IF(מרכז!A576&lt;=הלוואות!$E$7,IF(DAY(מרכז!A576)=הלוואות!$F$7,הלוואות!$G$7,0),0),0)+IF(A576&gt;=הלוואות!$D$8,IF(מרכז!A576&lt;=הלוואות!$E$8,IF(DAY(מרכז!A576)=הלוואות!$F$8,הלוואות!$G$8,0),0),0)+IF(A576&gt;=הלוואות!$D$9,IF(מרכז!A576&lt;=הלוואות!$E$9,IF(DAY(מרכז!A576)=הלוואות!$F$9,הלוואות!$G$9,0),0),0)+IF(A576&gt;=הלוואות!$D$10,IF(מרכז!A576&lt;=הלוואות!$E$10,IF(DAY(מרכז!A576)=הלוואות!$F$10,הלוואות!$G$10,0),0),0)+IF(A576&gt;=הלוואות!$D$11,IF(מרכז!A576&lt;=הלוואות!$E$11,IF(DAY(מרכז!A576)=הלוואות!$F$11,הלוואות!$G$11,0),0),0)+IF(A576&gt;=הלוואות!$D$12,IF(מרכז!A576&lt;=הלוואות!$E$12,IF(DAY(מרכז!A576)=הלוואות!$F$12,הלוואות!$G$12,0),0),0)+IF(A576&gt;=הלוואות!$D$13,IF(מרכז!A576&lt;=הלוואות!$E$13,IF(DAY(מרכז!A576)=הלוואות!$F$13,הלוואות!$G$13,0),0),0)+IF(A576&gt;=הלוואות!$D$14,IF(מרכז!A576&lt;=הלוואות!$E$14,IF(DAY(מרכז!A576)=הלוואות!$F$14,הלוואות!$G$14,0),0),0)+IF(A576&gt;=הלוואות!$D$15,IF(מרכז!A576&lt;=הלוואות!$E$15,IF(DAY(מרכז!A576)=הלוואות!$F$15,הלוואות!$G$15,0),0),0)+IF(A576&gt;=הלוואות!$D$16,IF(מרכז!A576&lt;=הלוואות!$E$16,IF(DAY(מרכז!A576)=הלוואות!$F$16,הלוואות!$G$16,0),0),0)+IF(A576&gt;=הלוואות!$D$17,IF(מרכז!A576&lt;=הלוואות!$E$17,IF(DAY(מרכז!A576)=הלוואות!$F$17,הלוואות!$G$17,0),0),0)+IF(A576&gt;=הלוואות!$D$18,IF(מרכז!A576&lt;=הלוואות!$E$18,IF(DAY(מרכז!A576)=הלוואות!$F$18,הלוואות!$G$18,0),0),0)+IF(A576&gt;=הלוואות!$D$19,IF(מרכז!A576&lt;=הלוואות!$E$19,IF(DAY(מרכז!A576)=הלוואות!$F$19,הלוואות!$G$19,0),0),0)+IF(A576&gt;=הלוואות!$D$20,IF(מרכז!A576&lt;=הלוואות!$E$20,IF(DAY(מרכז!A576)=הלוואות!$F$20,הלוואות!$G$20,0),0),0)+IF(A576&gt;=הלוואות!$D$21,IF(מרכז!A576&lt;=הלוואות!$E$21,IF(DAY(מרכז!A576)=הלוואות!$F$21,הלוואות!$G$21,0),0),0)+IF(A576&gt;=הלוואות!$D$22,IF(מרכז!A576&lt;=הלוואות!$E$22,IF(DAY(מרכז!A576)=הלוואות!$F$22,הלוואות!$G$22,0),0),0)+IF(A576&gt;=הלוואות!$D$23,IF(מרכז!A576&lt;=הלוואות!$E$23,IF(DAY(מרכז!A576)=הלוואות!$F$23,הלוואות!$G$23,0),0),0)+IF(A576&gt;=הלוואות!$D$24,IF(מרכז!A576&lt;=הלוואות!$E$24,IF(DAY(מרכז!A576)=הלוואות!$F$24,הלוואות!$G$24,0),0),0)+IF(A576&gt;=הלוואות!$D$25,IF(מרכז!A576&lt;=הלוואות!$E$25,IF(DAY(מרכז!A576)=הלוואות!$F$25,הלוואות!$G$25,0),0),0)+IF(A576&gt;=הלוואות!$D$26,IF(מרכז!A576&lt;=הלוואות!$E$26,IF(DAY(מרכז!A576)=הלוואות!$F$26,הלוואות!$G$26,0),0),0)+IF(A576&gt;=הלוואות!$D$27,IF(מרכז!A576&lt;=הלוואות!$E$27,IF(DAY(מרכז!A576)=הלוואות!$F$27,הלוואות!$G$27,0),0),0)+IF(A576&gt;=הלוואות!$D$28,IF(מרכז!A576&lt;=הלוואות!$E$28,IF(DAY(מרכז!A576)=הלוואות!$F$28,הלוואות!$G$28,0),0),0)+IF(A576&gt;=הלוואות!$D$29,IF(מרכז!A576&lt;=הלוואות!$E$29,IF(DAY(מרכז!A576)=הלוואות!$F$29,הלוואות!$G$29,0),0),0)+IF(A576&gt;=הלוואות!$D$30,IF(מרכז!A576&lt;=הלוואות!$E$30,IF(DAY(מרכז!A576)=הלוואות!$F$30,הלוואות!$G$30,0),0),0)+IF(A576&gt;=הלוואות!$D$31,IF(מרכז!A576&lt;=הלוואות!$E$31,IF(DAY(מרכז!A576)=הלוואות!$F$31,הלוואות!$G$31,0),0),0)+IF(A576&gt;=הלוואות!$D$32,IF(מרכז!A576&lt;=הלוואות!$E$32,IF(DAY(מרכז!A576)=הלוואות!$F$32,הלוואות!$G$32,0),0),0)+IF(A576&gt;=הלוואות!$D$33,IF(מרכז!A576&lt;=הלוואות!$E$33,IF(DAY(מרכז!A576)=הלוואות!$F$33,הלוואות!$G$33,0),0),0)+IF(A576&gt;=הלוואות!$D$34,IF(מרכז!A576&lt;=הלוואות!$E$34,IF(DAY(מרכז!A576)=הלוואות!$F$34,הלוואות!$G$34,0),0),0)</f>
        <v>0</v>
      </c>
      <c r="E576" s="93">
        <f>SUMIF(הלוואות!$D$46:$D$65,מרכז!A576,הלוואות!$E$46:$E$65)</f>
        <v>0</v>
      </c>
      <c r="F576" s="93">
        <f>SUMIF(נכנסים!$A$5:$A$5890,מרכז!A576,נכנסים!$B$5:$B$5890)</f>
        <v>0</v>
      </c>
      <c r="G576" s="94"/>
      <c r="H576" s="94"/>
      <c r="I576" s="94"/>
      <c r="J576" s="99">
        <f t="shared" ref="J576:J639" si="9">J575-B576-C576-D576-E576+F576</f>
        <v>50000</v>
      </c>
    </row>
    <row r="577" spans="1:10">
      <c r="A577" s="153">
        <v>46230</v>
      </c>
      <c r="B577" s="93">
        <f>SUMIF(יוצאים!$A$5:$A$5835,מרכז!A577,יוצאים!$D$5:$D$5835)</f>
        <v>0</v>
      </c>
      <c r="C577" s="93">
        <f>HLOOKUP(DAY($A577),'טב.הו"ק'!$G$4:$AK$162,'טב.הו"ק'!$A$162+2,FALSE)</f>
        <v>0</v>
      </c>
      <c r="D577" s="93">
        <f>IF(A577&gt;=הלוואות!$D$5,IF(מרכז!A577&lt;=הלוואות!$E$5,IF(DAY(מרכז!A577)=הלוואות!$F$5,הלוואות!$G$5,0),0),0)+IF(A577&gt;=הלוואות!$D$6,IF(מרכז!A577&lt;=הלוואות!$E$6,IF(DAY(מרכז!A577)=הלוואות!$F$6,הלוואות!$G$6,0),0),0)+IF(A577&gt;=הלוואות!$D$7,IF(מרכז!A577&lt;=הלוואות!$E$7,IF(DAY(מרכז!A577)=הלוואות!$F$7,הלוואות!$G$7,0),0),0)+IF(A577&gt;=הלוואות!$D$8,IF(מרכז!A577&lt;=הלוואות!$E$8,IF(DAY(מרכז!A577)=הלוואות!$F$8,הלוואות!$G$8,0),0),0)+IF(A577&gt;=הלוואות!$D$9,IF(מרכז!A577&lt;=הלוואות!$E$9,IF(DAY(מרכז!A577)=הלוואות!$F$9,הלוואות!$G$9,0),0),0)+IF(A577&gt;=הלוואות!$D$10,IF(מרכז!A577&lt;=הלוואות!$E$10,IF(DAY(מרכז!A577)=הלוואות!$F$10,הלוואות!$G$10,0),0),0)+IF(A577&gt;=הלוואות!$D$11,IF(מרכז!A577&lt;=הלוואות!$E$11,IF(DAY(מרכז!A577)=הלוואות!$F$11,הלוואות!$G$11,0),0),0)+IF(A577&gt;=הלוואות!$D$12,IF(מרכז!A577&lt;=הלוואות!$E$12,IF(DAY(מרכז!A577)=הלוואות!$F$12,הלוואות!$G$12,0),0),0)+IF(A577&gt;=הלוואות!$D$13,IF(מרכז!A577&lt;=הלוואות!$E$13,IF(DAY(מרכז!A577)=הלוואות!$F$13,הלוואות!$G$13,0),0),0)+IF(A577&gt;=הלוואות!$D$14,IF(מרכז!A577&lt;=הלוואות!$E$14,IF(DAY(מרכז!A577)=הלוואות!$F$14,הלוואות!$G$14,0),0),0)+IF(A577&gt;=הלוואות!$D$15,IF(מרכז!A577&lt;=הלוואות!$E$15,IF(DAY(מרכז!A577)=הלוואות!$F$15,הלוואות!$G$15,0),0),0)+IF(A577&gt;=הלוואות!$D$16,IF(מרכז!A577&lt;=הלוואות!$E$16,IF(DAY(מרכז!A577)=הלוואות!$F$16,הלוואות!$G$16,0),0),0)+IF(A577&gt;=הלוואות!$D$17,IF(מרכז!A577&lt;=הלוואות!$E$17,IF(DAY(מרכז!A577)=הלוואות!$F$17,הלוואות!$G$17,0),0),0)+IF(A577&gt;=הלוואות!$D$18,IF(מרכז!A577&lt;=הלוואות!$E$18,IF(DAY(מרכז!A577)=הלוואות!$F$18,הלוואות!$G$18,0),0),0)+IF(A577&gt;=הלוואות!$D$19,IF(מרכז!A577&lt;=הלוואות!$E$19,IF(DAY(מרכז!A577)=הלוואות!$F$19,הלוואות!$G$19,0),0),0)+IF(A577&gt;=הלוואות!$D$20,IF(מרכז!A577&lt;=הלוואות!$E$20,IF(DAY(מרכז!A577)=הלוואות!$F$20,הלוואות!$G$20,0),0),0)+IF(A577&gt;=הלוואות!$D$21,IF(מרכז!A577&lt;=הלוואות!$E$21,IF(DAY(מרכז!A577)=הלוואות!$F$21,הלוואות!$G$21,0),0),0)+IF(A577&gt;=הלוואות!$D$22,IF(מרכז!A577&lt;=הלוואות!$E$22,IF(DAY(מרכז!A577)=הלוואות!$F$22,הלוואות!$G$22,0),0),0)+IF(A577&gt;=הלוואות!$D$23,IF(מרכז!A577&lt;=הלוואות!$E$23,IF(DAY(מרכז!A577)=הלוואות!$F$23,הלוואות!$G$23,0),0),0)+IF(A577&gt;=הלוואות!$D$24,IF(מרכז!A577&lt;=הלוואות!$E$24,IF(DAY(מרכז!A577)=הלוואות!$F$24,הלוואות!$G$24,0),0),0)+IF(A577&gt;=הלוואות!$D$25,IF(מרכז!A577&lt;=הלוואות!$E$25,IF(DAY(מרכז!A577)=הלוואות!$F$25,הלוואות!$G$25,0),0),0)+IF(A577&gt;=הלוואות!$D$26,IF(מרכז!A577&lt;=הלוואות!$E$26,IF(DAY(מרכז!A577)=הלוואות!$F$26,הלוואות!$G$26,0),0),0)+IF(A577&gt;=הלוואות!$D$27,IF(מרכז!A577&lt;=הלוואות!$E$27,IF(DAY(מרכז!A577)=הלוואות!$F$27,הלוואות!$G$27,0),0),0)+IF(A577&gt;=הלוואות!$D$28,IF(מרכז!A577&lt;=הלוואות!$E$28,IF(DAY(מרכז!A577)=הלוואות!$F$28,הלוואות!$G$28,0),0),0)+IF(A577&gt;=הלוואות!$D$29,IF(מרכז!A577&lt;=הלוואות!$E$29,IF(DAY(מרכז!A577)=הלוואות!$F$29,הלוואות!$G$29,0),0),0)+IF(A577&gt;=הלוואות!$D$30,IF(מרכז!A577&lt;=הלוואות!$E$30,IF(DAY(מרכז!A577)=הלוואות!$F$30,הלוואות!$G$30,0),0),0)+IF(A577&gt;=הלוואות!$D$31,IF(מרכז!A577&lt;=הלוואות!$E$31,IF(DAY(מרכז!A577)=הלוואות!$F$31,הלוואות!$G$31,0),0),0)+IF(A577&gt;=הלוואות!$D$32,IF(מרכז!A577&lt;=הלוואות!$E$32,IF(DAY(מרכז!A577)=הלוואות!$F$32,הלוואות!$G$32,0),0),0)+IF(A577&gt;=הלוואות!$D$33,IF(מרכז!A577&lt;=הלוואות!$E$33,IF(DAY(מרכז!A577)=הלוואות!$F$33,הלוואות!$G$33,0),0),0)+IF(A577&gt;=הלוואות!$D$34,IF(מרכז!A577&lt;=הלוואות!$E$34,IF(DAY(מרכז!A577)=הלוואות!$F$34,הלוואות!$G$34,0),0),0)</f>
        <v>0</v>
      </c>
      <c r="E577" s="93">
        <f>SUMIF(הלוואות!$D$46:$D$65,מרכז!A577,הלוואות!$E$46:$E$65)</f>
        <v>0</v>
      </c>
      <c r="F577" s="93">
        <f>SUMIF(נכנסים!$A$5:$A$5890,מרכז!A577,נכנסים!$B$5:$B$5890)</f>
        <v>0</v>
      </c>
      <c r="G577" s="94"/>
      <c r="H577" s="94"/>
      <c r="I577" s="94"/>
      <c r="J577" s="99">
        <f t="shared" si="9"/>
        <v>50000</v>
      </c>
    </row>
    <row r="578" spans="1:10">
      <c r="A578" s="153">
        <v>46231</v>
      </c>
      <c r="B578" s="93">
        <f>SUMIF(יוצאים!$A$5:$A$5835,מרכז!A578,יוצאים!$D$5:$D$5835)</f>
        <v>0</v>
      </c>
      <c r="C578" s="93">
        <f>HLOOKUP(DAY($A578),'טב.הו"ק'!$G$4:$AK$162,'טב.הו"ק'!$A$162+2,FALSE)</f>
        <v>0</v>
      </c>
      <c r="D578" s="93">
        <f>IF(A578&gt;=הלוואות!$D$5,IF(מרכז!A578&lt;=הלוואות!$E$5,IF(DAY(מרכז!A578)=הלוואות!$F$5,הלוואות!$G$5,0),0),0)+IF(A578&gt;=הלוואות!$D$6,IF(מרכז!A578&lt;=הלוואות!$E$6,IF(DAY(מרכז!A578)=הלוואות!$F$6,הלוואות!$G$6,0),0),0)+IF(A578&gt;=הלוואות!$D$7,IF(מרכז!A578&lt;=הלוואות!$E$7,IF(DAY(מרכז!A578)=הלוואות!$F$7,הלוואות!$G$7,0),0),0)+IF(A578&gt;=הלוואות!$D$8,IF(מרכז!A578&lt;=הלוואות!$E$8,IF(DAY(מרכז!A578)=הלוואות!$F$8,הלוואות!$G$8,0),0),0)+IF(A578&gt;=הלוואות!$D$9,IF(מרכז!A578&lt;=הלוואות!$E$9,IF(DAY(מרכז!A578)=הלוואות!$F$9,הלוואות!$G$9,0),0),0)+IF(A578&gt;=הלוואות!$D$10,IF(מרכז!A578&lt;=הלוואות!$E$10,IF(DAY(מרכז!A578)=הלוואות!$F$10,הלוואות!$G$10,0),0),0)+IF(A578&gt;=הלוואות!$D$11,IF(מרכז!A578&lt;=הלוואות!$E$11,IF(DAY(מרכז!A578)=הלוואות!$F$11,הלוואות!$G$11,0),0),0)+IF(A578&gt;=הלוואות!$D$12,IF(מרכז!A578&lt;=הלוואות!$E$12,IF(DAY(מרכז!A578)=הלוואות!$F$12,הלוואות!$G$12,0),0),0)+IF(A578&gt;=הלוואות!$D$13,IF(מרכז!A578&lt;=הלוואות!$E$13,IF(DAY(מרכז!A578)=הלוואות!$F$13,הלוואות!$G$13,0),0),0)+IF(A578&gt;=הלוואות!$D$14,IF(מרכז!A578&lt;=הלוואות!$E$14,IF(DAY(מרכז!A578)=הלוואות!$F$14,הלוואות!$G$14,0),0),0)+IF(A578&gt;=הלוואות!$D$15,IF(מרכז!A578&lt;=הלוואות!$E$15,IF(DAY(מרכז!A578)=הלוואות!$F$15,הלוואות!$G$15,0),0),0)+IF(A578&gt;=הלוואות!$D$16,IF(מרכז!A578&lt;=הלוואות!$E$16,IF(DAY(מרכז!A578)=הלוואות!$F$16,הלוואות!$G$16,0),0),0)+IF(A578&gt;=הלוואות!$D$17,IF(מרכז!A578&lt;=הלוואות!$E$17,IF(DAY(מרכז!A578)=הלוואות!$F$17,הלוואות!$G$17,0),0),0)+IF(A578&gt;=הלוואות!$D$18,IF(מרכז!A578&lt;=הלוואות!$E$18,IF(DAY(מרכז!A578)=הלוואות!$F$18,הלוואות!$G$18,0),0),0)+IF(A578&gt;=הלוואות!$D$19,IF(מרכז!A578&lt;=הלוואות!$E$19,IF(DAY(מרכז!A578)=הלוואות!$F$19,הלוואות!$G$19,0),0),0)+IF(A578&gt;=הלוואות!$D$20,IF(מרכז!A578&lt;=הלוואות!$E$20,IF(DAY(מרכז!A578)=הלוואות!$F$20,הלוואות!$G$20,0),0),0)+IF(A578&gt;=הלוואות!$D$21,IF(מרכז!A578&lt;=הלוואות!$E$21,IF(DAY(מרכז!A578)=הלוואות!$F$21,הלוואות!$G$21,0),0),0)+IF(A578&gt;=הלוואות!$D$22,IF(מרכז!A578&lt;=הלוואות!$E$22,IF(DAY(מרכז!A578)=הלוואות!$F$22,הלוואות!$G$22,0),0),0)+IF(A578&gt;=הלוואות!$D$23,IF(מרכז!A578&lt;=הלוואות!$E$23,IF(DAY(מרכז!A578)=הלוואות!$F$23,הלוואות!$G$23,0),0),0)+IF(A578&gt;=הלוואות!$D$24,IF(מרכז!A578&lt;=הלוואות!$E$24,IF(DAY(מרכז!A578)=הלוואות!$F$24,הלוואות!$G$24,0),0),0)+IF(A578&gt;=הלוואות!$D$25,IF(מרכז!A578&lt;=הלוואות!$E$25,IF(DAY(מרכז!A578)=הלוואות!$F$25,הלוואות!$G$25,0),0),0)+IF(A578&gt;=הלוואות!$D$26,IF(מרכז!A578&lt;=הלוואות!$E$26,IF(DAY(מרכז!A578)=הלוואות!$F$26,הלוואות!$G$26,0),0),0)+IF(A578&gt;=הלוואות!$D$27,IF(מרכז!A578&lt;=הלוואות!$E$27,IF(DAY(מרכז!A578)=הלוואות!$F$27,הלוואות!$G$27,0),0),0)+IF(A578&gt;=הלוואות!$D$28,IF(מרכז!A578&lt;=הלוואות!$E$28,IF(DAY(מרכז!A578)=הלוואות!$F$28,הלוואות!$G$28,0),0),0)+IF(A578&gt;=הלוואות!$D$29,IF(מרכז!A578&lt;=הלוואות!$E$29,IF(DAY(מרכז!A578)=הלוואות!$F$29,הלוואות!$G$29,0),0),0)+IF(A578&gt;=הלוואות!$D$30,IF(מרכז!A578&lt;=הלוואות!$E$30,IF(DAY(מרכז!A578)=הלוואות!$F$30,הלוואות!$G$30,0),0),0)+IF(A578&gt;=הלוואות!$D$31,IF(מרכז!A578&lt;=הלוואות!$E$31,IF(DAY(מרכז!A578)=הלוואות!$F$31,הלוואות!$G$31,0),0),0)+IF(A578&gt;=הלוואות!$D$32,IF(מרכז!A578&lt;=הלוואות!$E$32,IF(DAY(מרכז!A578)=הלוואות!$F$32,הלוואות!$G$32,0),0),0)+IF(A578&gt;=הלוואות!$D$33,IF(מרכז!A578&lt;=הלוואות!$E$33,IF(DAY(מרכז!A578)=הלוואות!$F$33,הלוואות!$G$33,0),0),0)+IF(A578&gt;=הלוואות!$D$34,IF(מרכז!A578&lt;=הלוואות!$E$34,IF(DAY(מרכז!A578)=הלוואות!$F$34,הלוואות!$G$34,0),0),0)</f>
        <v>0</v>
      </c>
      <c r="E578" s="93">
        <f>SUMIF(הלוואות!$D$46:$D$65,מרכז!A578,הלוואות!$E$46:$E$65)</f>
        <v>0</v>
      </c>
      <c r="F578" s="93">
        <f>SUMIF(נכנסים!$A$5:$A$5890,מרכז!A578,נכנסים!$B$5:$B$5890)</f>
        <v>0</v>
      </c>
      <c r="G578" s="94"/>
      <c r="H578" s="94"/>
      <c r="I578" s="94"/>
      <c r="J578" s="99">
        <f t="shared" si="9"/>
        <v>50000</v>
      </c>
    </row>
    <row r="579" spans="1:10">
      <c r="A579" s="153">
        <v>46232</v>
      </c>
      <c r="B579" s="93">
        <f>SUMIF(יוצאים!$A$5:$A$5835,מרכז!A579,יוצאים!$D$5:$D$5835)</f>
        <v>0</v>
      </c>
      <c r="C579" s="93">
        <f>HLOOKUP(DAY($A579),'טב.הו"ק'!$G$4:$AK$162,'טב.הו"ק'!$A$162+2,FALSE)</f>
        <v>0</v>
      </c>
      <c r="D579" s="93">
        <f>IF(A579&gt;=הלוואות!$D$5,IF(מרכז!A579&lt;=הלוואות!$E$5,IF(DAY(מרכז!A579)=הלוואות!$F$5,הלוואות!$G$5,0),0),0)+IF(A579&gt;=הלוואות!$D$6,IF(מרכז!A579&lt;=הלוואות!$E$6,IF(DAY(מרכז!A579)=הלוואות!$F$6,הלוואות!$G$6,0),0),0)+IF(A579&gt;=הלוואות!$D$7,IF(מרכז!A579&lt;=הלוואות!$E$7,IF(DAY(מרכז!A579)=הלוואות!$F$7,הלוואות!$G$7,0),0),0)+IF(A579&gt;=הלוואות!$D$8,IF(מרכז!A579&lt;=הלוואות!$E$8,IF(DAY(מרכז!A579)=הלוואות!$F$8,הלוואות!$G$8,0),0),0)+IF(A579&gt;=הלוואות!$D$9,IF(מרכז!A579&lt;=הלוואות!$E$9,IF(DAY(מרכז!A579)=הלוואות!$F$9,הלוואות!$G$9,0),0),0)+IF(A579&gt;=הלוואות!$D$10,IF(מרכז!A579&lt;=הלוואות!$E$10,IF(DAY(מרכז!A579)=הלוואות!$F$10,הלוואות!$G$10,0),0),0)+IF(A579&gt;=הלוואות!$D$11,IF(מרכז!A579&lt;=הלוואות!$E$11,IF(DAY(מרכז!A579)=הלוואות!$F$11,הלוואות!$G$11,0),0),0)+IF(A579&gt;=הלוואות!$D$12,IF(מרכז!A579&lt;=הלוואות!$E$12,IF(DAY(מרכז!A579)=הלוואות!$F$12,הלוואות!$G$12,0),0),0)+IF(A579&gt;=הלוואות!$D$13,IF(מרכז!A579&lt;=הלוואות!$E$13,IF(DAY(מרכז!A579)=הלוואות!$F$13,הלוואות!$G$13,0),0),0)+IF(A579&gt;=הלוואות!$D$14,IF(מרכז!A579&lt;=הלוואות!$E$14,IF(DAY(מרכז!A579)=הלוואות!$F$14,הלוואות!$G$14,0),0),0)+IF(A579&gt;=הלוואות!$D$15,IF(מרכז!A579&lt;=הלוואות!$E$15,IF(DAY(מרכז!A579)=הלוואות!$F$15,הלוואות!$G$15,0),0),0)+IF(A579&gt;=הלוואות!$D$16,IF(מרכז!A579&lt;=הלוואות!$E$16,IF(DAY(מרכז!A579)=הלוואות!$F$16,הלוואות!$G$16,0),0),0)+IF(A579&gt;=הלוואות!$D$17,IF(מרכז!A579&lt;=הלוואות!$E$17,IF(DAY(מרכז!A579)=הלוואות!$F$17,הלוואות!$G$17,0),0),0)+IF(A579&gt;=הלוואות!$D$18,IF(מרכז!A579&lt;=הלוואות!$E$18,IF(DAY(מרכז!A579)=הלוואות!$F$18,הלוואות!$G$18,0),0),0)+IF(A579&gt;=הלוואות!$D$19,IF(מרכז!A579&lt;=הלוואות!$E$19,IF(DAY(מרכז!A579)=הלוואות!$F$19,הלוואות!$G$19,0),0),0)+IF(A579&gt;=הלוואות!$D$20,IF(מרכז!A579&lt;=הלוואות!$E$20,IF(DAY(מרכז!A579)=הלוואות!$F$20,הלוואות!$G$20,0),0),0)+IF(A579&gt;=הלוואות!$D$21,IF(מרכז!A579&lt;=הלוואות!$E$21,IF(DAY(מרכז!A579)=הלוואות!$F$21,הלוואות!$G$21,0),0),0)+IF(A579&gt;=הלוואות!$D$22,IF(מרכז!A579&lt;=הלוואות!$E$22,IF(DAY(מרכז!A579)=הלוואות!$F$22,הלוואות!$G$22,0),0),0)+IF(A579&gt;=הלוואות!$D$23,IF(מרכז!A579&lt;=הלוואות!$E$23,IF(DAY(מרכז!A579)=הלוואות!$F$23,הלוואות!$G$23,0),0),0)+IF(A579&gt;=הלוואות!$D$24,IF(מרכז!A579&lt;=הלוואות!$E$24,IF(DAY(מרכז!A579)=הלוואות!$F$24,הלוואות!$G$24,0),0),0)+IF(A579&gt;=הלוואות!$D$25,IF(מרכז!A579&lt;=הלוואות!$E$25,IF(DAY(מרכז!A579)=הלוואות!$F$25,הלוואות!$G$25,0),0),0)+IF(A579&gt;=הלוואות!$D$26,IF(מרכז!A579&lt;=הלוואות!$E$26,IF(DAY(מרכז!A579)=הלוואות!$F$26,הלוואות!$G$26,0),0),0)+IF(A579&gt;=הלוואות!$D$27,IF(מרכז!A579&lt;=הלוואות!$E$27,IF(DAY(מרכז!A579)=הלוואות!$F$27,הלוואות!$G$27,0),0),0)+IF(A579&gt;=הלוואות!$D$28,IF(מרכז!A579&lt;=הלוואות!$E$28,IF(DAY(מרכז!A579)=הלוואות!$F$28,הלוואות!$G$28,0),0),0)+IF(A579&gt;=הלוואות!$D$29,IF(מרכז!A579&lt;=הלוואות!$E$29,IF(DAY(מרכז!A579)=הלוואות!$F$29,הלוואות!$G$29,0),0),0)+IF(A579&gt;=הלוואות!$D$30,IF(מרכז!A579&lt;=הלוואות!$E$30,IF(DAY(מרכז!A579)=הלוואות!$F$30,הלוואות!$G$30,0),0),0)+IF(A579&gt;=הלוואות!$D$31,IF(מרכז!A579&lt;=הלוואות!$E$31,IF(DAY(מרכז!A579)=הלוואות!$F$31,הלוואות!$G$31,0),0),0)+IF(A579&gt;=הלוואות!$D$32,IF(מרכז!A579&lt;=הלוואות!$E$32,IF(DAY(מרכז!A579)=הלוואות!$F$32,הלוואות!$G$32,0),0),0)+IF(A579&gt;=הלוואות!$D$33,IF(מרכז!A579&lt;=הלוואות!$E$33,IF(DAY(מרכז!A579)=הלוואות!$F$33,הלוואות!$G$33,0),0),0)+IF(A579&gt;=הלוואות!$D$34,IF(מרכז!A579&lt;=הלוואות!$E$34,IF(DAY(מרכז!A579)=הלוואות!$F$34,הלוואות!$G$34,0),0),0)</f>
        <v>0</v>
      </c>
      <c r="E579" s="93">
        <f>SUMIF(הלוואות!$D$46:$D$65,מרכז!A579,הלוואות!$E$46:$E$65)</f>
        <v>0</v>
      </c>
      <c r="F579" s="93">
        <f>SUMIF(נכנסים!$A$5:$A$5890,מרכז!A579,נכנסים!$B$5:$B$5890)</f>
        <v>0</v>
      </c>
      <c r="G579" s="94"/>
      <c r="H579" s="94"/>
      <c r="I579" s="94"/>
      <c r="J579" s="99">
        <f t="shared" si="9"/>
        <v>50000</v>
      </c>
    </row>
    <row r="580" spans="1:10">
      <c r="A580" s="153">
        <v>46233</v>
      </c>
      <c r="B580" s="93">
        <f>SUMIF(יוצאים!$A$5:$A$5835,מרכז!A580,יוצאים!$D$5:$D$5835)</f>
        <v>0</v>
      </c>
      <c r="C580" s="93">
        <f>HLOOKUP(DAY($A580),'טב.הו"ק'!$G$4:$AK$162,'טב.הו"ק'!$A$162+2,FALSE)</f>
        <v>0</v>
      </c>
      <c r="D580" s="93">
        <f>IF(A580&gt;=הלוואות!$D$5,IF(מרכז!A580&lt;=הלוואות!$E$5,IF(DAY(מרכז!A580)=הלוואות!$F$5,הלוואות!$G$5,0),0),0)+IF(A580&gt;=הלוואות!$D$6,IF(מרכז!A580&lt;=הלוואות!$E$6,IF(DAY(מרכז!A580)=הלוואות!$F$6,הלוואות!$G$6,0),0),0)+IF(A580&gt;=הלוואות!$D$7,IF(מרכז!A580&lt;=הלוואות!$E$7,IF(DAY(מרכז!A580)=הלוואות!$F$7,הלוואות!$G$7,0),0),0)+IF(A580&gt;=הלוואות!$D$8,IF(מרכז!A580&lt;=הלוואות!$E$8,IF(DAY(מרכז!A580)=הלוואות!$F$8,הלוואות!$G$8,0),0),0)+IF(A580&gt;=הלוואות!$D$9,IF(מרכז!A580&lt;=הלוואות!$E$9,IF(DAY(מרכז!A580)=הלוואות!$F$9,הלוואות!$G$9,0),0),0)+IF(A580&gt;=הלוואות!$D$10,IF(מרכז!A580&lt;=הלוואות!$E$10,IF(DAY(מרכז!A580)=הלוואות!$F$10,הלוואות!$G$10,0),0),0)+IF(A580&gt;=הלוואות!$D$11,IF(מרכז!A580&lt;=הלוואות!$E$11,IF(DAY(מרכז!A580)=הלוואות!$F$11,הלוואות!$G$11,0),0),0)+IF(A580&gt;=הלוואות!$D$12,IF(מרכז!A580&lt;=הלוואות!$E$12,IF(DAY(מרכז!A580)=הלוואות!$F$12,הלוואות!$G$12,0),0),0)+IF(A580&gt;=הלוואות!$D$13,IF(מרכז!A580&lt;=הלוואות!$E$13,IF(DAY(מרכז!A580)=הלוואות!$F$13,הלוואות!$G$13,0),0),0)+IF(A580&gt;=הלוואות!$D$14,IF(מרכז!A580&lt;=הלוואות!$E$14,IF(DAY(מרכז!A580)=הלוואות!$F$14,הלוואות!$G$14,0),0),0)+IF(A580&gt;=הלוואות!$D$15,IF(מרכז!A580&lt;=הלוואות!$E$15,IF(DAY(מרכז!A580)=הלוואות!$F$15,הלוואות!$G$15,0),0),0)+IF(A580&gt;=הלוואות!$D$16,IF(מרכז!A580&lt;=הלוואות!$E$16,IF(DAY(מרכז!A580)=הלוואות!$F$16,הלוואות!$G$16,0),0),0)+IF(A580&gt;=הלוואות!$D$17,IF(מרכז!A580&lt;=הלוואות!$E$17,IF(DAY(מרכז!A580)=הלוואות!$F$17,הלוואות!$G$17,0),0),0)+IF(A580&gt;=הלוואות!$D$18,IF(מרכז!A580&lt;=הלוואות!$E$18,IF(DAY(מרכז!A580)=הלוואות!$F$18,הלוואות!$G$18,0),0),0)+IF(A580&gt;=הלוואות!$D$19,IF(מרכז!A580&lt;=הלוואות!$E$19,IF(DAY(מרכז!A580)=הלוואות!$F$19,הלוואות!$G$19,0),0),0)+IF(A580&gt;=הלוואות!$D$20,IF(מרכז!A580&lt;=הלוואות!$E$20,IF(DAY(מרכז!A580)=הלוואות!$F$20,הלוואות!$G$20,0),0),0)+IF(A580&gt;=הלוואות!$D$21,IF(מרכז!A580&lt;=הלוואות!$E$21,IF(DAY(מרכז!A580)=הלוואות!$F$21,הלוואות!$G$21,0),0),0)+IF(A580&gt;=הלוואות!$D$22,IF(מרכז!A580&lt;=הלוואות!$E$22,IF(DAY(מרכז!A580)=הלוואות!$F$22,הלוואות!$G$22,0),0),0)+IF(A580&gt;=הלוואות!$D$23,IF(מרכז!A580&lt;=הלוואות!$E$23,IF(DAY(מרכז!A580)=הלוואות!$F$23,הלוואות!$G$23,0),0),0)+IF(A580&gt;=הלוואות!$D$24,IF(מרכז!A580&lt;=הלוואות!$E$24,IF(DAY(מרכז!A580)=הלוואות!$F$24,הלוואות!$G$24,0),0),0)+IF(A580&gt;=הלוואות!$D$25,IF(מרכז!A580&lt;=הלוואות!$E$25,IF(DAY(מרכז!A580)=הלוואות!$F$25,הלוואות!$G$25,0),0),0)+IF(A580&gt;=הלוואות!$D$26,IF(מרכז!A580&lt;=הלוואות!$E$26,IF(DAY(מרכז!A580)=הלוואות!$F$26,הלוואות!$G$26,0),0),0)+IF(A580&gt;=הלוואות!$D$27,IF(מרכז!A580&lt;=הלוואות!$E$27,IF(DAY(מרכז!A580)=הלוואות!$F$27,הלוואות!$G$27,0),0),0)+IF(A580&gt;=הלוואות!$D$28,IF(מרכז!A580&lt;=הלוואות!$E$28,IF(DAY(מרכז!A580)=הלוואות!$F$28,הלוואות!$G$28,0),0),0)+IF(A580&gt;=הלוואות!$D$29,IF(מרכז!A580&lt;=הלוואות!$E$29,IF(DAY(מרכז!A580)=הלוואות!$F$29,הלוואות!$G$29,0),0),0)+IF(A580&gt;=הלוואות!$D$30,IF(מרכז!A580&lt;=הלוואות!$E$30,IF(DAY(מרכז!A580)=הלוואות!$F$30,הלוואות!$G$30,0),0),0)+IF(A580&gt;=הלוואות!$D$31,IF(מרכז!A580&lt;=הלוואות!$E$31,IF(DAY(מרכז!A580)=הלוואות!$F$31,הלוואות!$G$31,0),0),0)+IF(A580&gt;=הלוואות!$D$32,IF(מרכז!A580&lt;=הלוואות!$E$32,IF(DAY(מרכז!A580)=הלוואות!$F$32,הלוואות!$G$32,0),0),0)+IF(A580&gt;=הלוואות!$D$33,IF(מרכז!A580&lt;=הלוואות!$E$33,IF(DAY(מרכז!A580)=הלוואות!$F$33,הלוואות!$G$33,0),0),0)+IF(A580&gt;=הלוואות!$D$34,IF(מרכז!A580&lt;=הלוואות!$E$34,IF(DAY(מרכז!A580)=הלוואות!$F$34,הלוואות!$G$34,0),0),0)</f>
        <v>0</v>
      </c>
      <c r="E580" s="93">
        <f>SUMIF(הלוואות!$D$46:$D$65,מרכז!A580,הלוואות!$E$46:$E$65)</f>
        <v>0</v>
      </c>
      <c r="F580" s="93">
        <f>SUMIF(נכנסים!$A$5:$A$5890,מרכז!A580,נכנסים!$B$5:$B$5890)</f>
        <v>0</v>
      </c>
      <c r="G580" s="94"/>
      <c r="H580" s="94"/>
      <c r="I580" s="94"/>
      <c r="J580" s="99">
        <f t="shared" si="9"/>
        <v>50000</v>
      </c>
    </row>
    <row r="581" spans="1:10">
      <c r="A581" s="153">
        <v>46234</v>
      </c>
      <c r="B581" s="93">
        <f>SUMIF(יוצאים!$A$5:$A$5835,מרכז!A581,יוצאים!$D$5:$D$5835)</f>
        <v>0</v>
      </c>
      <c r="C581" s="93">
        <f>HLOOKUP(DAY($A581),'טב.הו"ק'!$G$4:$AK$162,'טב.הו"ק'!$A$162+2,FALSE)</f>
        <v>0</v>
      </c>
      <c r="D581" s="93">
        <f>IF(A581&gt;=הלוואות!$D$5,IF(מרכז!A581&lt;=הלוואות!$E$5,IF(DAY(מרכז!A581)=הלוואות!$F$5,הלוואות!$G$5,0),0),0)+IF(A581&gt;=הלוואות!$D$6,IF(מרכז!A581&lt;=הלוואות!$E$6,IF(DAY(מרכז!A581)=הלוואות!$F$6,הלוואות!$G$6,0),0),0)+IF(A581&gt;=הלוואות!$D$7,IF(מרכז!A581&lt;=הלוואות!$E$7,IF(DAY(מרכז!A581)=הלוואות!$F$7,הלוואות!$G$7,0),0),0)+IF(A581&gt;=הלוואות!$D$8,IF(מרכז!A581&lt;=הלוואות!$E$8,IF(DAY(מרכז!A581)=הלוואות!$F$8,הלוואות!$G$8,0),0),0)+IF(A581&gt;=הלוואות!$D$9,IF(מרכז!A581&lt;=הלוואות!$E$9,IF(DAY(מרכז!A581)=הלוואות!$F$9,הלוואות!$G$9,0),0),0)+IF(A581&gt;=הלוואות!$D$10,IF(מרכז!A581&lt;=הלוואות!$E$10,IF(DAY(מרכז!A581)=הלוואות!$F$10,הלוואות!$G$10,0),0),0)+IF(A581&gt;=הלוואות!$D$11,IF(מרכז!A581&lt;=הלוואות!$E$11,IF(DAY(מרכז!A581)=הלוואות!$F$11,הלוואות!$G$11,0),0),0)+IF(A581&gt;=הלוואות!$D$12,IF(מרכז!A581&lt;=הלוואות!$E$12,IF(DAY(מרכז!A581)=הלוואות!$F$12,הלוואות!$G$12,0),0),0)+IF(A581&gt;=הלוואות!$D$13,IF(מרכז!A581&lt;=הלוואות!$E$13,IF(DAY(מרכז!A581)=הלוואות!$F$13,הלוואות!$G$13,0),0),0)+IF(A581&gt;=הלוואות!$D$14,IF(מרכז!A581&lt;=הלוואות!$E$14,IF(DAY(מרכז!A581)=הלוואות!$F$14,הלוואות!$G$14,0),0),0)+IF(A581&gt;=הלוואות!$D$15,IF(מרכז!A581&lt;=הלוואות!$E$15,IF(DAY(מרכז!A581)=הלוואות!$F$15,הלוואות!$G$15,0),0),0)+IF(A581&gt;=הלוואות!$D$16,IF(מרכז!A581&lt;=הלוואות!$E$16,IF(DAY(מרכז!A581)=הלוואות!$F$16,הלוואות!$G$16,0),0),0)+IF(A581&gt;=הלוואות!$D$17,IF(מרכז!A581&lt;=הלוואות!$E$17,IF(DAY(מרכז!A581)=הלוואות!$F$17,הלוואות!$G$17,0),0),0)+IF(A581&gt;=הלוואות!$D$18,IF(מרכז!A581&lt;=הלוואות!$E$18,IF(DAY(מרכז!A581)=הלוואות!$F$18,הלוואות!$G$18,0),0),0)+IF(A581&gt;=הלוואות!$D$19,IF(מרכז!A581&lt;=הלוואות!$E$19,IF(DAY(מרכז!A581)=הלוואות!$F$19,הלוואות!$G$19,0),0),0)+IF(A581&gt;=הלוואות!$D$20,IF(מרכז!A581&lt;=הלוואות!$E$20,IF(DAY(מרכז!A581)=הלוואות!$F$20,הלוואות!$G$20,0),0),0)+IF(A581&gt;=הלוואות!$D$21,IF(מרכז!A581&lt;=הלוואות!$E$21,IF(DAY(מרכז!A581)=הלוואות!$F$21,הלוואות!$G$21,0),0),0)+IF(A581&gt;=הלוואות!$D$22,IF(מרכז!A581&lt;=הלוואות!$E$22,IF(DAY(מרכז!A581)=הלוואות!$F$22,הלוואות!$G$22,0),0),0)+IF(A581&gt;=הלוואות!$D$23,IF(מרכז!A581&lt;=הלוואות!$E$23,IF(DAY(מרכז!A581)=הלוואות!$F$23,הלוואות!$G$23,0),0),0)+IF(A581&gt;=הלוואות!$D$24,IF(מרכז!A581&lt;=הלוואות!$E$24,IF(DAY(מרכז!A581)=הלוואות!$F$24,הלוואות!$G$24,0),0),0)+IF(A581&gt;=הלוואות!$D$25,IF(מרכז!A581&lt;=הלוואות!$E$25,IF(DAY(מרכז!A581)=הלוואות!$F$25,הלוואות!$G$25,0),0),0)+IF(A581&gt;=הלוואות!$D$26,IF(מרכז!A581&lt;=הלוואות!$E$26,IF(DAY(מרכז!A581)=הלוואות!$F$26,הלוואות!$G$26,0),0),0)+IF(A581&gt;=הלוואות!$D$27,IF(מרכז!A581&lt;=הלוואות!$E$27,IF(DAY(מרכז!A581)=הלוואות!$F$27,הלוואות!$G$27,0),0),0)+IF(A581&gt;=הלוואות!$D$28,IF(מרכז!A581&lt;=הלוואות!$E$28,IF(DAY(מרכז!A581)=הלוואות!$F$28,הלוואות!$G$28,0),0),0)+IF(A581&gt;=הלוואות!$D$29,IF(מרכז!A581&lt;=הלוואות!$E$29,IF(DAY(מרכז!A581)=הלוואות!$F$29,הלוואות!$G$29,0),0),0)+IF(A581&gt;=הלוואות!$D$30,IF(מרכז!A581&lt;=הלוואות!$E$30,IF(DAY(מרכז!A581)=הלוואות!$F$30,הלוואות!$G$30,0),0),0)+IF(A581&gt;=הלוואות!$D$31,IF(מרכז!A581&lt;=הלוואות!$E$31,IF(DAY(מרכז!A581)=הלוואות!$F$31,הלוואות!$G$31,0),0),0)+IF(A581&gt;=הלוואות!$D$32,IF(מרכז!A581&lt;=הלוואות!$E$32,IF(DAY(מרכז!A581)=הלוואות!$F$32,הלוואות!$G$32,0),0),0)+IF(A581&gt;=הלוואות!$D$33,IF(מרכז!A581&lt;=הלוואות!$E$33,IF(DAY(מרכז!A581)=הלוואות!$F$33,הלוואות!$G$33,0),0),0)+IF(A581&gt;=הלוואות!$D$34,IF(מרכז!A581&lt;=הלוואות!$E$34,IF(DAY(מרכז!A581)=הלוואות!$F$34,הלוואות!$G$34,0),0),0)</f>
        <v>0</v>
      </c>
      <c r="E581" s="93">
        <f>SUMIF(הלוואות!$D$46:$D$65,מרכז!A581,הלוואות!$E$46:$E$65)</f>
        <v>0</v>
      </c>
      <c r="F581" s="93">
        <f>SUMIF(נכנסים!$A$5:$A$5890,מרכז!A581,נכנסים!$B$5:$B$5890)</f>
        <v>0</v>
      </c>
      <c r="G581" s="94"/>
      <c r="H581" s="94"/>
      <c r="I581" s="94"/>
      <c r="J581" s="99">
        <f t="shared" si="9"/>
        <v>50000</v>
      </c>
    </row>
    <row r="582" spans="1:10">
      <c r="A582" s="153">
        <v>46235</v>
      </c>
      <c r="B582" s="93">
        <f>SUMIF(יוצאים!$A$5:$A$5835,מרכז!A582,יוצאים!$D$5:$D$5835)</f>
        <v>0</v>
      </c>
      <c r="C582" s="93">
        <f>HLOOKUP(DAY($A582),'טב.הו"ק'!$G$4:$AK$162,'טב.הו"ק'!$A$162+2,FALSE)</f>
        <v>0</v>
      </c>
      <c r="D582" s="93">
        <f>IF(A582&gt;=הלוואות!$D$5,IF(מרכז!A582&lt;=הלוואות!$E$5,IF(DAY(מרכז!A582)=הלוואות!$F$5,הלוואות!$G$5,0),0),0)+IF(A582&gt;=הלוואות!$D$6,IF(מרכז!A582&lt;=הלוואות!$E$6,IF(DAY(מרכז!A582)=הלוואות!$F$6,הלוואות!$G$6,0),0),0)+IF(A582&gt;=הלוואות!$D$7,IF(מרכז!A582&lt;=הלוואות!$E$7,IF(DAY(מרכז!A582)=הלוואות!$F$7,הלוואות!$G$7,0),0),0)+IF(A582&gt;=הלוואות!$D$8,IF(מרכז!A582&lt;=הלוואות!$E$8,IF(DAY(מרכז!A582)=הלוואות!$F$8,הלוואות!$G$8,0),0),0)+IF(A582&gt;=הלוואות!$D$9,IF(מרכז!A582&lt;=הלוואות!$E$9,IF(DAY(מרכז!A582)=הלוואות!$F$9,הלוואות!$G$9,0),0),0)+IF(A582&gt;=הלוואות!$D$10,IF(מרכז!A582&lt;=הלוואות!$E$10,IF(DAY(מרכז!A582)=הלוואות!$F$10,הלוואות!$G$10,0),0),0)+IF(A582&gt;=הלוואות!$D$11,IF(מרכז!A582&lt;=הלוואות!$E$11,IF(DAY(מרכז!A582)=הלוואות!$F$11,הלוואות!$G$11,0),0),0)+IF(A582&gt;=הלוואות!$D$12,IF(מרכז!A582&lt;=הלוואות!$E$12,IF(DAY(מרכז!A582)=הלוואות!$F$12,הלוואות!$G$12,0),0),0)+IF(A582&gt;=הלוואות!$D$13,IF(מרכז!A582&lt;=הלוואות!$E$13,IF(DAY(מרכז!A582)=הלוואות!$F$13,הלוואות!$G$13,0),0),0)+IF(A582&gt;=הלוואות!$D$14,IF(מרכז!A582&lt;=הלוואות!$E$14,IF(DAY(מרכז!A582)=הלוואות!$F$14,הלוואות!$G$14,0),0),0)+IF(A582&gt;=הלוואות!$D$15,IF(מרכז!A582&lt;=הלוואות!$E$15,IF(DAY(מרכז!A582)=הלוואות!$F$15,הלוואות!$G$15,0),0),0)+IF(A582&gt;=הלוואות!$D$16,IF(מרכז!A582&lt;=הלוואות!$E$16,IF(DAY(מרכז!A582)=הלוואות!$F$16,הלוואות!$G$16,0),0),0)+IF(A582&gt;=הלוואות!$D$17,IF(מרכז!A582&lt;=הלוואות!$E$17,IF(DAY(מרכז!A582)=הלוואות!$F$17,הלוואות!$G$17,0),0),0)+IF(A582&gt;=הלוואות!$D$18,IF(מרכז!A582&lt;=הלוואות!$E$18,IF(DAY(מרכז!A582)=הלוואות!$F$18,הלוואות!$G$18,0),0),0)+IF(A582&gt;=הלוואות!$D$19,IF(מרכז!A582&lt;=הלוואות!$E$19,IF(DAY(מרכז!A582)=הלוואות!$F$19,הלוואות!$G$19,0),0),0)+IF(A582&gt;=הלוואות!$D$20,IF(מרכז!A582&lt;=הלוואות!$E$20,IF(DAY(מרכז!A582)=הלוואות!$F$20,הלוואות!$G$20,0),0),0)+IF(A582&gt;=הלוואות!$D$21,IF(מרכז!A582&lt;=הלוואות!$E$21,IF(DAY(מרכז!A582)=הלוואות!$F$21,הלוואות!$G$21,0),0),0)+IF(A582&gt;=הלוואות!$D$22,IF(מרכז!A582&lt;=הלוואות!$E$22,IF(DAY(מרכז!A582)=הלוואות!$F$22,הלוואות!$G$22,0),0),0)+IF(A582&gt;=הלוואות!$D$23,IF(מרכז!A582&lt;=הלוואות!$E$23,IF(DAY(מרכז!A582)=הלוואות!$F$23,הלוואות!$G$23,0),0),0)+IF(A582&gt;=הלוואות!$D$24,IF(מרכז!A582&lt;=הלוואות!$E$24,IF(DAY(מרכז!A582)=הלוואות!$F$24,הלוואות!$G$24,0),0),0)+IF(A582&gt;=הלוואות!$D$25,IF(מרכז!A582&lt;=הלוואות!$E$25,IF(DAY(מרכז!A582)=הלוואות!$F$25,הלוואות!$G$25,0),0),0)+IF(A582&gt;=הלוואות!$D$26,IF(מרכז!A582&lt;=הלוואות!$E$26,IF(DAY(מרכז!A582)=הלוואות!$F$26,הלוואות!$G$26,0),0),0)+IF(A582&gt;=הלוואות!$D$27,IF(מרכז!A582&lt;=הלוואות!$E$27,IF(DAY(מרכז!A582)=הלוואות!$F$27,הלוואות!$G$27,0),0),0)+IF(A582&gt;=הלוואות!$D$28,IF(מרכז!A582&lt;=הלוואות!$E$28,IF(DAY(מרכז!A582)=הלוואות!$F$28,הלוואות!$G$28,0),0),0)+IF(A582&gt;=הלוואות!$D$29,IF(מרכז!A582&lt;=הלוואות!$E$29,IF(DAY(מרכז!A582)=הלוואות!$F$29,הלוואות!$G$29,0),0),0)+IF(A582&gt;=הלוואות!$D$30,IF(מרכז!A582&lt;=הלוואות!$E$30,IF(DAY(מרכז!A582)=הלוואות!$F$30,הלוואות!$G$30,0),0),0)+IF(A582&gt;=הלוואות!$D$31,IF(מרכז!A582&lt;=הלוואות!$E$31,IF(DAY(מרכז!A582)=הלוואות!$F$31,הלוואות!$G$31,0),0),0)+IF(A582&gt;=הלוואות!$D$32,IF(מרכז!A582&lt;=הלוואות!$E$32,IF(DAY(מרכז!A582)=הלוואות!$F$32,הלוואות!$G$32,0),0),0)+IF(A582&gt;=הלוואות!$D$33,IF(מרכז!A582&lt;=הלוואות!$E$33,IF(DAY(מרכז!A582)=הלוואות!$F$33,הלוואות!$G$33,0),0),0)+IF(A582&gt;=הלוואות!$D$34,IF(מרכז!A582&lt;=הלוואות!$E$34,IF(DAY(מרכז!A582)=הלוואות!$F$34,הלוואות!$G$34,0),0),0)</f>
        <v>0</v>
      </c>
      <c r="E582" s="93">
        <f>SUMIF(הלוואות!$D$46:$D$65,מרכז!A582,הלוואות!$E$46:$E$65)</f>
        <v>0</v>
      </c>
      <c r="F582" s="93">
        <f>SUMIF(נכנסים!$A$5:$A$5890,מרכז!A582,נכנסים!$B$5:$B$5890)</f>
        <v>0</v>
      </c>
      <c r="G582" s="94"/>
      <c r="H582" s="94"/>
      <c r="I582" s="94"/>
      <c r="J582" s="99">
        <f t="shared" si="9"/>
        <v>50000</v>
      </c>
    </row>
    <row r="583" spans="1:10">
      <c r="A583" s="153">
        <v>46236</v>
      </c>
      <c r="B583" s="93">
        <f>SUMIF(יוצאים!$A$5:$A$5835,מרכז!A583,יוצאים!$D$5:$D$5835)</f>
        <v>0</v>
      </c>
      <c r="C583" s="93">
        <f>HLOOKUP(DAY($A583),'טב.הו"ק'!$G$4:$AK$162,'טב.הו"ק'!$A$162+2,FALSE)</f>
        <v>0</v>
      </c>
      <c r="D583" s="93">
        <f>IF(A583&gt;=הלוואות!$D$5,IF(מרכז!A583&lt;=הלוואות!$E$5,IF(DAY(מרכז!A583)=הלוואות!$F$5,הלוואות!$G$5,0),0),0)+IF(A583&gt;=הלוואות!$D$6,IF(מרכז!A583&lt;=הלוואות!$E$6,IF(DAY(מרכז!A583)=הלוואות!$F$6,הלוואות!$G$6,0),0),0)+IF(A583&gt;=הלוואות!$D$7,IF(מרכז!A583&lt;=הלוואות!$E$7,IF(DAY(מרכז!A583)=הלוואות!$F$7,הלוואות!$G$7,0),0),0)+IF(A583&gt;=הלוואות!$D$8,IF(מרכז!A583&lt;=הלוואות!$E$8,IF(DAY(מרכז!A583)=הלוואות!$F$8,הלוואות!$G$8,0),0),0)+IF(A583&gt;=הלוואות!$D$9,IF(מרכז!A583&lt;=הלוואות!$E$9,IF(DAY(מרכז!A583)=הלוואות!$F$9,הלוואות!$G$9,0),0),0)+IF(A583&gt;=הלוואות!$D$10,IF(מרכז!A583&lt;=הלוואות!$E$10,IF(DAY(מרכז!A583)=הלוואות!$F$10,הלוואות!$G$10,0),0),0)+IF(A583&gt;=הלוואות!$D$11,IF(מרכז!A583&lt;=הלוואות!$E$11,IF(DAY(מרכז!A583)=הלוואות!$F$11,הלוואות!$G$11,0),0),0)+IF(A583&gt;=הלוואות!$D$12,IF(מרכז!A583&lt;=הלוואות!$E$12,IF(DAY(מרכז!A583)=הלוואות!$F$12,הלוואות!$G$12,0),0),0)+IF(A583&gt;=הלוואות!$D$13,IF(מרכז!A583&lt;=הלוואות!$E$13,IF(DAY(מרכז!A583)=הלוואות!$F$13,הלוואות!$G$13,0),0),0)+IF(A583&gt;=הלוואות!$D$14,IF(מרכז!A583&lt;=הלוואות!$E$14,IF(DAY(מרכז!A583)=הלוואות!$F$14,הלוואות!$G$14,0),0),0)+IF(A583&gt;=הלוואות!$D$15,IF(מרכז!A583&lt;=הלוואות!$E$15,IF(DAY(מרכז!A583)=הלוואות!$F$15,הלוואות!$G$15,0),0),0)+IF(A583&gt;=הלוואות!$D$16,IF(מרכז!A583&lt;=הלוואות!$E$16,IF(DAY(מרכז!A583)=הלוואות!$F$16,הלוואות!$G$16,0),0),0)+IF(A583&gt;=הלוואות!$D$17,IF(מרכז!A583&lt;=הלוואות!$E$17,IF(DAY(מרכז!A583)=הלוואות!$F$17,הלוואות!$G$17,0),0),0)+IF(A583&gt;=הלוואות!$D$18,IF(מרכז!A583&lt;=הלוואות!$E$18,IF(DAY(מרכז!A583)=הלוואות!$F$18,הלוואות!$G$18,0),0),0)+IF(A583&gt;=הלוואות!$D$19,IF(מרכז!A583&lt;=הלוואות!$E$19,IF(DAY(מרכז!A583)=הלוואות!$F$19,הלוואות!$G$19,0),0),0)+IF(A583&gt;=הלוואות!$D$20,IF(מרכז!A583&lt;=הלוואות!$E$20,IF(DAY(מרכז!A583)=הלוואות!$F$20,הלוואות!$G$20,0),0),0)+IF(A583&gt;=הלוואות!$D$21,IF(מרכז!A583&lt;=הלוואות!$E$21,IF(DAY(מרכז!A583)=הלוואות!$F$21,הלוואות!$G$21,0),0),0)+IF(A583&gt;=הלוואות!$D$22,IF(מרכז!A583&lt;=הלוואות!$E$22,IF(DAY(מרכז!A583)=הלוואות!$F$22,הלוואות!$G$22,0),0),0)+IF(A583&gt;=הלוואות!$D$23,IF(מרכז!A583&lt;=הלוואות!$E$23,IF(DAY(מרכז!A583)=הלוואות!$F$23,הלוואות!$G$23,0),0),0)+IF(A583&gt;=הלוואות!$D$24,IF(מרכז!A583&lt;=הלוואות!$E$24,IF(DAY(מרכז!A583)=הלוואות!$F$24,הלוואות!$G$24,0),0),0)+IF(A583&gt;=הלוואות!$D$25,IF(מרכז!A583&lt;=הלוואות!$E$25,IF(DAY(מרכז!A583)=הלוואות!$F$25,הלוואות!$G$25,0),0),0)+IF(A583&gt;=הלוואות!$D$26,IF(מרכז!A583&lt;=הלוואות!$E$26,IF(DAY(מרכז!A583)=הלוואות!$F$26,הלוואות!$G$26,0),0),0)+IF(A583&gt;=הלוואות!$D$27,IF(מרכז!A583&lt;=הלוואות!$E$27,IF(DAY(מרכז!A583)=הלוואות!$F$27,הלוואות!$G$27,0),0),0)+IF(A583&gt;=הלוואות!$D$28,IF(מרכז!A583&lt;=הלוואות!$E$28,IF(DAY(מרכז!A583)=הלוואות!$F$28,הלוואות!$G$28,0),0),0)+IF(A583&gt;=הלוואות!$D$29,IF(מרכז!A583&lt;=הלוואות!$E$29,IF(DAY(מרכז!A583)=הלוואות!$F$29,הלוואות!$G$29,0),0),0)+IF(A583&gt;=הלוואות!$D$30,IF(מרכז!A583&lt;=הלוואות!$E$30,IF(DAY(מרכז!A583)=הלוואות!$F$30,הלוואות!$G$30,0),0),0)+IF(A583&gt;=הלוואות!$D$31,IF(מרכז!A583&lt;=הלוואות!$E$31,IF(DAY(מרכז!A583)=הלוואות!$F$31,הלוואות!$G$31,0),0),0)+IF(A583&gt;=הלוואות!$D$32,IF(מרכז!A583&lt;=הלוואות!$E$32,IF(DAY(מרכז!A583)=הלוואות!$F$32,הלוואות!$G$32,0),0),0)+IF(A583&gt;=הלוואות!$D$33,IF(מרכז!A583&lt;=הלוואות!$E$33,IF(DAY(מרכז!A583)=הלוואות!$F$33,הלוואות!$G$33,0),0),0)+IF(A583&gt;=הלוואות!$D$34,IF(מרכז!A583&lt;=הלוואות!$E$34,IF(DAY(מרכז!A583)=הלוואות!$F$34,הלוואות!$G$34,0),0),0)</f>
        <v>0</v>
      </c>
      <c r="E583" s="93">
        <f>SUMIF(הלוואות!$D$46:$D$65,מרכז!A583,הלוואות!$E$46:$E$65)</f>
        <v>0</v>
      </c>
      <c r="F583" s="93">
        <f>SUMIF(נכנסים!$A$5:$A$5890,מרכז!A583,נכנסים!$B$5:$B$5890)</f>
        <v>0</v>
      </c>
      <c r="G583" s="94"/>
      <c r="H583" s="94"/>
      <c r="I583" s="94"/>
      <c r="J583" s="99">
        <f t="shared" si="9"/>
        <v>50000</v>
      </c>
    </row>
    <row r="584" spans="1:10">
      <c r="A584" s="153">
        <v>46237</v>
      </c>
      <c r="B584" s="93">
        <f>SUMIF(יוצאים!$A$5:$A$5835,מרכז!A584,יוצאים!$D$5:$D$5835)</f>
        <v>0</v>
      </c>
      <c r="C584" s="93">
        <f>HLOOKUP(DAY($A584),'טב.הו"ק'!$G$4:$AK$162,'טב.הו"ק'!$A$162+2,FALSE)</f>
        <v>0</v>
      </c>
      <c r="D584" s="93">
        <f>IF(A584&gt;=הלוואות!$D$5,IF(מרכז!A584&lt;=הלוואות!$E$5,IF(DAY(מרכז!A584)=הלוואות!$F$5,הלוואות!$G$5,0),0),0)+IF(A584&gt;=הלוואות!$D$6,IF(מרכז!A584&lt;=הלוואות!$E$6,IF(DAY(מרכז!A584)=הלוואות!$F$6,הלוואות!$G$6,0),0),0)+IF(A584&gt;=הלוואות!$D$7,IF(מרכז!A584&lt;=הלוואות!$E$7,IF(DAY(מרכז!A584)=הלוואות!$F$7,הלוואות!$G$7,0),0),0)+IF(A584&gt;=הלוואות!$D$8,IF(מרכז!A584&lt;=הלוואות!$E$8,IF(DAY(מרכז!A584)=הלוואות!$F$8,הלוואות!$G$8,0),0),0)+IF(A584&gt;=הלוואות!$D$9,IF(מרכז!A584&lt;=הלוואות!$E$9,IF(DAY(מרכז!A584)=הלוואות!$F$9,הלוואות!$G$9,0),0),0)+IF(A584&gt;=הלוואות!$D$10,IF(מרכז!A584&lt;=הלוואות!$E$10,IF(DAY(מרכז!A584)=הלוואות!$F$10,הלוואות!$G$10,0),0),0)+IF(A584&gt;=הלוואות!$D$11,IF(מרכז!A584&lt;=הלוואות!$E$11,IF(DAY(מרכז!A584)=הלוואות!$F$11,הלוואות!$G$11,0),0),0)+IF(A584&gt;=הלוואות!$D$12,IF(מרכז!A584&lt;=הלוואות!$E$12,IF(DAY(מרכז!A584)=הלוואות!$F$12,הלוואות!$G$12,0),0),0)+IF(A584&gt;=הלוואות!$D$13,IF(מרכז!A584&lt;=הלוואות!$E$13,IF(DAY(מרכז!A584)=הלוואות!$F$13,הלוואות!$G$13,0),0),0)+IF(A584&gt;=הלוואות!$D$14,IF(מרכז!A584&lt;=הלוואות!$E$14,IF(DAY(מרכז!A584)=הלוואות!$F$14,הלוואות!$G$14,0),0),0)+IF(A584&gt;=הלוואות!$D$15,IF(מרכז!A584&lt;=הלוואות!$E$15,IF(DAY(מרכז!A584)=הלוואות!$F$15,הלוואות!$G$15,0),0),0)+IF(A584&gt;=הלוואות!$D$16,IF(מרכז!A584&lt;=הלוואות!$E$16,IF(DAY(מרכז!A584)=הלוואות!$F$16,הלוואות!$G$16,0),0),0)+IF(A584&gt;=הלוואות!$D$17,IF(מרכז!A584&lt;=הלוואות!$E$17,IF(DAY(מרכז!A584)=הלוואות!$F$17,הלוואות!$G$17,0),0),0)+IF(A584&gt;=הלוואות!$D$18,IF(מרכז!A584&lt;=הלוואות!$E$18,IF(DAY(מרכז!A584)=הלוואות!$F$18,הלוואות!$G$18,0),0),0)+IF(A584&gt;=הלוואות!$D$19,IF(מרכז!A584&lt;=הלוואות!$E$19,IF(DAY(מרכז!A584)=הלוואות!$F$19,הלוואות!$G$19,0),0),0)+IF(A584&gt;=הלוואות!$D$20,IF(מרכז!A584&lt;=הלוואות!$E$20,IF(DAY(מרכז!A584)=הלוואות!$F$20,הלוואות!$G$20,0),0),0)+IF(A584&gt;=הלוואות!$D$21,IF(מרכז!A584&lt;=הלוואות!$E$21,IF(DAY(מרכז!A584)=הלוואות!$F$21,הלוואות!$G$21,0),0),0)+IF(A584&gt;=הלוואות!$D$22,IF(מרכז!A584&lt;=הלוואות!$E$22,IF(DAY(מרכז!A584)=הלוואות!$F$22,הלוואות!$G$22,0),0),0)+IF(A584&gt;=הלוואות!$D$23,IF(מרכז!A584&lt;=הלוואות!$E$23,IF(DAY(מרכז!A584)=הלוואות!$F$23,הלוואות!$G$23,0),0),0)+IF(A584&gt;=הלוואות!$D$24,IF(מרכז!A584&lt;=הלוואות!$E$24,IF(DAY(מרכז!A584)=הלוואות!$F$24,הלוואות!$G$24,0),0),0)+IF(A584&gt;=הלוואות!$D$25,IF(מרכז!A584&lt;=הלוואות!$E$25,IF(DAY(מרכז!A584)=הלוואות!$F$25,הלוואות!$G$25,0),0),0)+IF(A584&gt;=הלוואות!$D$26,IF(מרכז!A584&lt;=הלוואות!$E$26,IF(DAY(מרכז!A584)=הלוואות!$F$26,הלוואות!$G$26,0),0),0)+IF(A584&gt;=הלוואות!$D$27,IF(מרכז!A584&lt;=הלוואות!$E$27,IF(DAY(מרכז!A584)=הלוואות!$F$27,הלוואות!$G$27,0),0),0)+IF(A584&gt;=הלוואות!$D$28,IF(מרכז!A584&lt;=הלוואות!$E$28,IF(DAY(מרכז!A584)=הלוואות!$F$28,הלוואות!$G$28,0),0),0)+IF(A584&gt;=הלוואות!$D$29,IF(מרכז!A584&lt;=הלוואות!$E$29,IF(DAY(מרכז!A584)=הלוואות!$F$29,הלוואות!$G$29,0),0),0)+IF(A584&gt;=הלוואות!$D$30,IF(מרכז!A584&lt;=הלוואות!$E$30,IF(DAY(מרכז!A584)=הלוואות!$F$30,הלוואות!$G$30,0),0),0)+IF(A584&gt;=הלוואות!$D$31,IF(מרכז!A584&lt;=הלוואות!$E$31,IF(DAY(מרכז!A584)=הלוואות!$F$31,הלוואות!$G$31,0),0),0)+IF(A584&gt;=הלוואות!$D$32,IF(מרכז!A584&lt;=הלוואות!$E$32,IF(DAY(מרכז!A584)=הלוואות!$F$32,הלוואות!$G$32,0),0),0)+IF(A584&gt;=הלוואות!$D$33,IF(מרכז!A584&lt;=הלוואות!$E$33,IF(DAY(מרכז!A584)=הלוואות!$F$33,הלוואות!$G$33,0),0),0)+IF(A584&gt;=הלוואות!$D$34,IF(מרכז!A584&lt;=הלוואות!$E$34,IF(DAY(מרכז!A584)=הלוואות!$F$34,הלוואות!$G$34,0),0),0)</f>
        <v>0</v>
      </c>
      <c r="E584" s="93">
        <f>SUMIF(הלוואות!$D$46:$D$65,מרכז!A584,הלוואות!$E$46:$E$65)</f>
        <v>0</v>
      </c>
      <c r="F584" s="93">
        <f>SUMIF(נכנסים!$A$5:$A$5890,מרכז!A584,נכנסים!$B$5:$B$5890)</f>
        <v>0</v>
      </c>
      <c r="G584" s="94"/>
      <c r="H584" s="94"/>
      <c r="I584" s="94"/>
      <c r="J584" s="99">
        <f t="shared" si="9"/>
        <v>50000</v>
      </c>
    </row>
    <row r="585" spans="1:10">
      <c r="A585" s="153">
        <v>46238</v>
      </c>
      <c r="B585" s="93">
        <f>SUMIF(יוצאים!$A$5:$A$5835,מרכז!A585,יוצאים!$D$5:$D$5835)</f>
        <v>0</v>
      </c>
      <c r="C585" s="93">
        <f>HLOOKUP(DAY($A585),'טב.הו"ק'!$G$4:$AK$162,'טב.הו"ק'!$A$162+2,FALSE)</f>
        <v>0</v>
      </c>
      <c r="D585" s="93">
        <f>IF(A585&gt;=הלוואות!$D$5,IF(מרכז!A585&lt;=הלוואות!$E$5,IF(DAY(מרכז!A585)=הלוואות!$F$5,הלוואות!$G$5,0),0),0)+IF(A585&gt;=הלוואות!$D$6,IF(מרכז!A585&lt;=הלוואות!$E$6,IF(DAY(מרכז!A585)=הלוואות!$F$6,הלוואות!$G$6,0),0),0)+IF(A585&gt;=הלוואות!$D$7,IF(מרכז!A585&lt;=הלוואות!$E$7,IF(DAY(מרכז!A585)=הלוואות!$F$7,הלוואות!$G$7,0),0),0)+IF(A585&gt;=הלוואות!$D$8,IF(מרכז!A585&lt;=הלוואות!$E$8,IF(DAY(מרכז!A585)=הלוואות!$F$8,הלוואות!$G$8,0),0),0)+IF(A585&gt;=הלוואות!$D$9,IF(מרכז!A585&lt;=הלוואות!$E$9,IF(DAY(מרכז!A585)=הלוואות!$F$9,הלוואות!$G$9,0),0),0)+IF(A585&gt;=הלוואות!$D$10,IF(מרכז!A585&lt;=הלוואות!$E$10,IF(DAY(מרכז!A585)=הלוואות!$F$10,הלוואות!$G$10,0),0),0)+IF(A585&gt;=הלוואות!$D$11,IF(מרכז!A585&lt;=הלוואות!$E$11,IF(DAY(מרכז!A585)=הלוואות!$F$11,הלוואות!$G$11,0),0),0)+IF(A585&gt;=הלוואות!$D$12,IF(מרכז!A585&lt;=הלוואות!$E$12,IF(DAY(מרכז!A585)=הלוואות!$F$12,הלוואות!$G$12,0),0),0)+IF(A585&gt;=הלוואות!$D$13,IF(מרכז!A585&lt;=הלוואות!$E$13,IF(DAY(מרכז!A585)=הלוואות!$F$13,הלוואות!$G$13,0),0),0)+IF(A585&gt;=הלוואות!$D$14,IF(מרכז!A585&lt;=הלוואות!$E$14,IF(DAY(מרכז!A585)=הלוואות!$F$14,הלוואות!$G$14,0),0),0)+IF(A585&gt;=הלוואות!$D$15,IF(מרכז!A585&lt;=הלוואות!$E$15,IF(DAY(מרכז!A585)=הלוואות!$F$15,הלוואות!$G$15,0),0),0)+IF(A585&gt;=הלוואות!$D$16,IF(מרכז!A585&lt;=הלוואות!$E$16,IF(DAY(מרכז!A585)=הלוואות!$F$16,הלוואות!$G$16,0),0),0)+IF(A585&gt;=הלוואות!$D$17,IF(מרכז!A585&lt;=הלוואות!$E$17,IF(DAY(מרכז!A585)=הלוואות!$F$17,הלוואות!$G$17,0),0),0)+IF(A585&gt;=הלוואות!$D$18,IF(מרכז!A585&lt;=הלוואות!$E$18,IF(DAY(מרכז!A585)=הלוואות!$F$18,הלוואות!$G$18,0),0),0)+IF(A585&gt;=הלוואות!$D$19,IF(מרכז!A585&lt;=הלוואות!$E$19,IF(DAY(מרכז!A585)=הלוואות!$F$19,הלוואות!$G$19,0),0),0)+IF(A585&gt;=הלוואות!$D$20,IF(מרכז!A585&lt;=הלוואות!$E$20,IF(DAY(מרכז!A585)=הלוואות!$F$20,הלוואות!$G$20,0),0),0)+IF(A585&gt;=הלוואות!$D$21,IF(מרכז!A585&lt;=הלוואות!$E$21,IF(DAY(מרכז!A585)=הלוואות!$F$21,הלוואות!$G$21,0),0),0)+IF(A585&gt;=הלוואות!$D$22,IF(מרכז!A585&lt;=הלוואות!$E$22,IF(DAY(מרכז!A585)=הלוואות!$F$22,הלוואות!$G$22,0),0),0)+IF(A585&gt;=הלוואות!$D$23,IF(מרכז!A585&lt;=הלוואות!$E$23,IF(DAY(מרכז!A585)=הלוואות!$F$23,הלוואות!$G$23,0),0),0)+IF(A585&gt;=הלוואות!$D$24,IF(מרכז!A585&lt;=הלוואות!$E$24,IF(DAY(מרכז!A585)=הלוואות!$F$24,הלוואות!$G$24,0),0),0)+IF(A585&gt;=הלוואות!$D$25,IF(מרכז!A585&lt;=הלוואות!$E$25,IF(DAY(מרכז!A585)=הלוואות!$F$25,הלוואות!$G$25,0),0),0)+IF(A585&gt;=הלוואות!$D$26,IF(מרכז!A585&lt;=הלוואות!$E$26,IF(DAY(מרכז!A585)=הלוואות!$F$26,הלוואות!$G$26,0),0),0)+IF(A585&gt;=הלוואות!$D$27,IF(מרכז!A585&lt;=הלוואות!$E$27,IF(DAY(מרכז!A585)=הלוואות!$F$27,הלוואות!$G$27,0),0),0)+IF(A585&gt;=הלוואות!$D$28,IF(מרכז!A585&lt;=הלוואות!$E$28,IF(DAY(מרכז!A585)=הלוואות!$F$28,הלוואות!$G$28,0),0),0)+IF(A585&gt;=הלוואות!$D$29,IF(מרכז!A585&lt;=הלוואות!$E$29,IF(DAY(מרכז!A585)=הלוואות!$F$29,הלוואות!$G$29,0),0),0)+IF(A585&gt;=הלוואות!$D$30,IF(מרכז!A585&lt;=הלוואות!$E$30,IF(DAY(מרכז!A585)=הלוואות!$F$30,הלוואות!$G$30,0),0),0)+IF(A585&gt;=הלוואות!$D$31,IF(מרכז!A585&lt;=הלוואות!$E$31,IF(DAY(מרכז!A585)=הלוואות!$F$31,הלוואות!$G$31,0),0),0)+IF(A585&gt;=הלוואות!$D$32,IF(מרכז!A585&lt;=הלוואות!$E$32,IF(DAY(מרכז!A585)=הלוואות!$F$32,הלוואות!$G$32,0),0),0)+IF(A585&gt;=הלוואות!$D$33,IF(מרכז!A585&lt;=הלוואות!$E$33,IF(DAY(מרכז!A585)=הלוואות!$F$33,הלוואות!$G$33,0),0),0)+IF(A585&gt;=הלוואות!$D$34,IF(מרכז!A585&lt;=הלוואות!$E$34,IF(DAY(מרכז!A585)=הלוואות!$F$34,הלוואות!$G$34,0),0),0)</f>
        <v>0</v>
      </c>
      <c r="E585" s="93">
        <f>SUMIF(הלוואות!$D$46:$D$65,מרכז!A585,הלוואות!$E$46:$E$65)</f>
        <v>0</v>
      </c>
      <c r="F585" s="93">
        <f>SUMIF(נכנסים!$A$5:$A$5890,מרכז!A585,נכנסים!$B$5:$B$5890)</f>
        <v>0</v>
      </c>
      <c r="G585" s="94"/>
      <c r="H585" s="94"/>
      <c r="I585" s="94"/>
      <c r="J585" s="99">
        <f t="shared" si="9"/>
        <v>50000</v>
      </c>
    </row>
    <row r="586" spans="1:10">
      <c r="A586" s="153">
        <v>46239</v>
      </c>
      <c r="B586" s="93">
        <f>SUMIF(יוצאים!$A$5:$A$5835,מרכז!A586,יוצאים!$D$5:$D$5835)</f>
        <v>0</v>
      </c>
      <c r="C586" s="93">
        <f>HLOOKUP(DAY($A586),'טב.הו"ק'!$G$4:$AK$162,'טב.הו"ק'!$A$162+2,FALSE)</f>
        <v>0</v>
      </c>
      <c r="D586" s="93">
        <f>IF(A586&gt;=הלוואות!$D$5,IF(מרכז!A586&lt;=הלוואות!$E$5,IF(DAY(מרכז!A586)=הלוואות!$F$5,הלוואות!$G$5,0),0),0)+IF(A586&gt;=הלוואות!$D$6,IF(מרכז!A586&lt;=הלוואות!$E$6,IF(DAY(מרכז!A586)=הלוואות!$F$6,הלוואות!$G$6,0),0),0)+IF(A586&gt;=הלוואות!$D$7,IF(מרכז!A586&lt;=הלוואות!$E$7,IF(DAY(מרכז!A586)=הלוואות!$F$7,הלוואות!$G$7,0),0),0)+IF(A586&gt;=הלוואות!$D$8,IF(מרכז!A586&lt;=הלוואות!$E$8,IF(DAY(מרכז!A586)=הלוואות!$F$8,הלוואות!$G$8,0),0),0)+IF(A586&gt;=הלוואות!$D$9,IF(מרכז!A586&lt;=הלוואות!$E$9,IF(DAY(מרכז!A586)=הלוואות!$F$9,הלוואות!$G$9,0),0),0)+IF(A586&gt;=הלוואות!$D$10,IF(מרכז!A586&lt;=הלוואות!$E$10,IF(DAY(מרכז!A586)=הלוואות!$F$10,הלוואות!$G$10,0),0),0)+IF(A586&gt;=הלוואות!$D$11,IF(מרכז!A586&lt;=הלוואות!$E$11,IF(DAY(מרכז!A586)=הלוואות!$F$11,הלוואות!$G$11,0),0),0)+IF(A586&gt;=הלוואות!$D$12,IF(מרכז!A586&lt;=הלוואות!$E$12,IF(DAY(מרכז!A586)=הלוואות!$F$12,הלוואות!$G$12,0),0),0)+IF(A586&gt;=הלוואות!$D$13,IF(מרכז!A586&lt;=הלוואות!$E$13,IF(DAY(מרכז!A586)=הלוואות!$F$13,הלוואות!$G$13,0),0),0)+IF(A586&gt;=הלוואות!$D$14,IF(מרכז!A586&lt;=הלוואות!$E$14,IF(DAY(מרכז!A586)=הלוואות!$F$14,הלוואות!$G$14,0),0),0)+IF(A586&gt;=הלוואות!$D$15,IF(מרכז!A586&lt;=הלוואות!$E$15,IF(DAY(מרכז!A586)=הלוואות!$F$15,הלוואות!$G$15,0),0),0)+IF(A586&gt;=הלוואות!$D$16,IF(מרכז!A586&lt;=הלוואות!$E$16,IF(DAY(מרכז!A586)=הלוואות!$F$16,הלוואות!$G$16,0),0),0)+IF(A586&gt;=הלוואות!$D$17,IF(מרכז!A586&lt;=הלוואות!$E$17,IF(DAY(מרכז!A586)=הלוואות!$F$17,הלוואות!$G$17,0),0),0)+IF(A586&gt;=הלוואות!$D$18,IF(מרכז!A586&lt;=הלוואות!$E$18,IF(DAY(מרכז!A586)=הלוואות!$F$18,הלוואות!$G$18,0),0),0)+IF(A586&gt;=הלוואות!$D$19,IF(מרכז!A586&lt;=הלוואות!$E$19,IF(DAY(מרכז!A586)=הלוואות!$F$19,הלוואות!$G$19,0),0),0)+IF(A586&gt;=הלוואות!$D$20,IF(מרכז!A586&lt;=הלוואות!$E$20,IF(DAY(מרכז!A586)=הלוואות!$F$20,הלוואות!$G$20,0),0),0)+IF(A586&gt;=הלוואות!$D$21,IF(מרכז!A586&lt;=הלוואות!$E$21,IF(DAY(מרכז!A586)=הלוואות!$F$21,הלוואות!$G$21,0),0),0)+IF(A586&gt;=הלוואות!$D$22,IF(מרכז!A586&lt;=הלוואות!$E$22,IF(DAY(מרכז!A586)=הלוואות!$F$22,הלוואות!$G$22,0),0),0)+IF(A586&gt;=הלוואות!$D$23,IF(מרכז!A586&lt;=הלוואות!$E$23,IF(DAY(מרכז!A586)=הלוואות!$F$23,הלוואות!$G$23,0),0),0)+IF(A586&gt;=הלוואות!$D$24,IF(מרכז!A586&lt;=הלוואות!$E$24,IF(DAY(מרכז!A586)=הלוואות!$F$24,הלוואות!$G$24,0),0),0)+IF(A586&gt;=הלוואות!$D$25,IF(מרכז!A586&lt;=הלוואות!$E$25,IF(DAY(מרכז!A586)=הלוואות!$F$25,הלוואות!$G$25,0),0),0)+IF(A586&gt;=הלוואות!$D$26,IF(מרכז!A586&lt;=הלוואות!$E$26,IF(DAY(מרכז!A586)=הלוואות!$F$26,הלוואות!$G$26,0),0),0)+IF(A586&gt;=הלוואות!$D$27,IF(מרכז!A586&lt;=הלוואות!$E$27,IF(DAY(מרכז!A586)=הלוואות!$F$27,הלוואות!$G$27,0),0),0)+IF(A586&gt;=הלוואות!$D$28,IF(מרכז!A586&lt;=הלוואות!$E$28,IF(DAY(מרכז!A586)=הלוואות!$F$28,הלוואות!$G$28,0),0),0)+IF(A586&gt;=הלוואות!$D$29,IF(מרכז!A586&lt;=הלוואות!$E$29,IF(DAY(מרכז!A586)=הלוואות!$F$29,הלוואות!$G$29,0),0),0)+IF(A586&gt;=הלוואות!$D$30,IF(מרכז!A586&lt;=הלוואות!$E$30,IF(DAY(מרכז!A586)=הלוואות!$F$30,הלוואות!$G$30,0),0),0)+IF(A586&gt;=הלוואות!$D$31,IF(מרכז!A586&lt;=הלוואות!$E$31,IF(DAY(מרכז!A586)=הלוואות!$F$31,הלוואות!$G$31,0),0),0)+IF(A586&gt;=הלוואות!$D$32,IF(מרכז!A586&lt;=הלוואות!$E$32,IF(DAY(מרכז!A586)=הלוואות!$F$32,הלוואות!$G$32,0),0),0)+IF(A586&gt;=הלוואות!$D$33,IF(מרכז!A586&lt;=הלוואות!$E$33,IF(DAY(מרכז!A586)=הלוואות!$F$33,הלוואות!$G$33,0),0),0)+IF(A586&gt;=הלוואות!$D$34,IF(מרכז!A586&lt;=הלוואות!$E$34,IF(DAY(מרכז!A586)=הלוואות!$F$34,הלוואות!$G$34,0),0),0)</f>
        <v>0</v>
      </c>
      <c r="E586" s="93">
        <f>SUMIF(הלוואות!$D$46:$D$65,מרכז!A586,הלוואות!$E$46:$E$65)</f>
        <v>0</v>
      </c>
      <c r="F586" s="93">
        <f>SUMIF(נכנסים!$A$5:$A$5890,מרכז!A586,נכנסים!$B$5:$B$5890)</f>
        <v>0</v>
      </c>
      <c r="G586" s="94"/>
      <c r="H586" s="94"/>
      <c r="I586" s="94"/>
      <c r="J586" s="99">
        <f t="shared" si="9"/>
        <v>50000</v>
      </c>
    </row>
    <row r="587" spans="1:10">
      <c r="A587" s="153">
        <v>46240</v>
      </c>
      <c r="B587" s="93">
        <f>SUMIF(יוצאים!$A$5:$A$5835,מרכז!A587,יוצאים!$D$5:$D$5835)</f>
        <v>0</v>
      </c>
      <c r="C587" s="93">
        <f>HLOOKUP(DAY($A587),'טב.הו"ק'!$G$4:$AK$162,'טב.הו"ק'!$A$162+2,FALSE)</f>
        <v>0</v>
      </c>
      <c r="D587" s="93">
        <f>IF(A587&gt;=הלוואות!$D$5,IF(מרכז!A587&lt;=הלוואות!$E$5,IF(DAY(מרכז!A587)=הלוואות!$F$5,הלוואות!$G$5,0),0),0)+IF(A587&gt;=הלוואות!$D$6,IF(מרכז!A587&lt;=הלוואות!$E$6,IF(DAY(מרכז!A587)=הלוואות!$F$6,הלוואות!$G$6,0),0),0)+IF(A587&gt;=הלוואות!$D$7,IF(מרכז!A587&lt;=הלוואות!$E$7,IF(DAY(מרכז!A587)=הלוואות!$F$7,הלוואות!$G$7,0),0),0)+IF(A587&gt;=הלוואות!$D$8,IF(מרכז!A587&lt;=הלוואות!$E$8,IF(DAY(מרכז!A587)=הלוואות!$F$8,הלוואות!$G$8,0),0),0)+IF(A587&gt;=הלוואות!$D$9,IF(מרכז!A587&lt;=הלוואות!$E$9,IF(DAY(מרכז!A587)=הלוואות!$F$9,הלוואות!$G$9,0),0),0)+IF(A587&gt;=הלוואות!$D$10,IF(מרכז!A587&lt;=הלוואות!$E$10,IF(DAY(מרכז!A587)=הלוואות!$F$10,הלוואות!$G$10,0),0),0)+IF(A587&gt;=הלוואות!$D$11,IF(מרכז!A587&lt;=הלוואות!$E$11,IF(DAY(מרכז!A587)=הלוואות!$F$11,הלוואות!$G$11,0),0),0)+IF(A587&gt;=הלוואות!$D$12,IF(מרכז!A587&lt;=הלוואות!$E$12,IF(DAY(מרכז!A587)=הלוואות!$F$12,הלוואות!$G$12,0),0),0)+IF(A587&gt;=הלוואות!$D$13,IF(מרכז!A587&lt;=הלוואות!$E$13,IF(DAY(מרכז!A587)=הלוואות!$F$13,הלוואות!$G$13,0),0),0)+IF(A587&gt;=הלוואות!$D$14,IF(מרכז!A587&lt;=הלוואות!$E$14,IF(DAY(מרכז!A587)=הלוואות!$F$14,הלוואות!$G$14,0),0),0)+IF(A587&gt;=הלוואות!$D$15,IF(מרכז!A587&lt;=הלוואות!$E$15,IF(DAY(מרכז!A587)=הלוואות!$F$15,הלוואות!$G$15,0),0),0)+IF(A587&gt;=הלוואות!$D$16,IF(מרכז!A587&lt;=הלוואות!$E$16,IF(DAY(מרכז!A587)=הלוואות!$F$16,הלוואות!$G$16,0),0),0)+IF(A587&gt;=הלוואות!$D$17,IF(מרכז!A587&lt;=הלוואות!$E$17,IF(DAY(מרכז!A587)=הלוואות!$F$17,הלוואות!$G$17,0),0),0)+IF(A587&gt;=הלוואות!$D$18,IF(מרכז!A587&lt;=הלוואות!$E$18,IF(DAY(מרכז!A587)=הלוואות!$F$18,הלוואות!$G$18,0),0),0)+IF(A587&gt;=הלוואות!$D$19,IF(מרכז!A587&lt;=הלוואות!$E$19,IF(DAY(מרכז!A587)=הלוואות!$F$19,הלוואות!$G$19,0),0),0)+IF(A587&gt;=הלוואות!$D$20,IF(מרכז!A587&lt;=הלוואות!$E$20,IF(DAY(מרכז!A587)=הלוואות!$F$20,הלוואות!$G$20,0),0),0)+IF(A587&gt;=הלוואות!$D$21,IF(מרכז!A587&lt;=הלוואות!$E$21,IF(DAY(מרכז!A587)=הלוואות!$F$21,הלוואות!$G$21,0),0),0)+IF(A587&gt;=הלוואות!$D$22,IF(מרכז!A587&lt;=הלוואות!$E$22,IF(DAY(מרכז!A587)=הלוואות!$F$22,הלוואות!$G$22,0),0),0)+IF(A587&gt;=הלוואות!$D$23,IF(מרכז!A587&lt;=הלוואות!$E$23,IF(DAY(מרכז!A587)=הלוואות!$F$23,הלוואות!$G$23,0),0),0)+IF(A587&gt;=הלוואות!$D$24,IF(מרכז!A587&lt;=הלוואות!$E$24,IF(DAY(מרכז!A587)=הלוואות!$F$24,הלוואות!$G$24,0),0),0)+IF(A587&gt;=הלוואות!$D$25,IF(מרכז!A587&lt;=הלוואות!$E$25,IF(DAY(מרכז!A587)=הלוואות!$F$25,הלוואות!$G$25,0),0),0)+IF(A587&gt;=הלוואות!$D$26,IF(מרכז!A587&lt;=הלוואות!$E$26,IF(DAY(מרכז!A587)=הלוואות!$F$26,הלוואות!$G$26,0),0),0)+IF(A587&gt;=הלוואות!$D$27,IF(מרכז!A587&lt;=הלוואות!$E$27,IF(DAY(מרכז!A587)=הלוואות!$F$27,הלוואות!$G$27,0),0),0)+IF(A587&gt;=הלוואות!$D$28,IF(מרכז!A587&lt;=הלוואות!$E$28,IF(DAY(מרכז!A587)=הלוואות!$F$28,הלוואות!$G$28,0),0),0)+IF(A587&gt;=הלוואות!$D$29,IF(מרכז!A587&lt;=הלוואות!$E$29,IF(DAY(מרכז!A587)=הלוואות!$F$29,הלוואות!$G$29,0),0),0)+IF(A587&gt;=הלוואות!$D$30,IF(מרכז!A587&lt;=הלוואות!$E$30,IF(DAY(מרכז!A587)=הלוואות!$F$30,הלוואות!$G$30,0),0),0)+IF(A587&gt;=הלוואות!$D$31,IF(מרכז!A587&lt;=הלוואות!$E$31,IF(DAY(מרכז!A587)=הלוואות!$F$31,הלוואות!$G$31,0),0),0)+IF(A587&gt;=הלוואות!$D$32,IF(מרכז!A587&lt;=הלוואות!$E$32,IF(DAY(מרכז!A587)=הלוואות!$F$32,הלוואות!$G$32,0),0),0)+IF(A587&gt;=הלוואות!$D$33,IF(מרכז!A587&lt;=הלוואות!$E$33,IF(DAY(מרכז!A587)=הלוואות!$F$33,הלוואות!$G$33,0),0),0)+IF(A587&gt;=הלוואות!$D$34,IF(מרכז!A587&lt;=הלוואות!$E$34,IF(DAY(מרכז!A587)=הלוואות!$F$34,הלוואות!$G$34,0),0),0)</f>
        <v>0</v>
      </c>
      <c r="E587" s="93">
        <f>SUMIF(הלוואות!$D$46:$D$65,מרכז!A587,הלוואות!$E$46:$E$65)</f>
        <v>0</v>
      </c>
      <c r="F587" s="93">
        <f>SUMIF(נכנסים!$A$5:$A$5890,מרכז!A587,נכנסים!$B$5:$B$5890)</f>
        <v>0</v>
      </c>
      <c r="G587" s="94"/>
      <c r="H587" s="94"/>
      <c r="I587" s="94"/>
      <c r="J587" s="99">
        <f t="shared" si="9"/>
        <v>50000</v>
      </c>
    </row>
    <row r="588" spans="1:10">
      <c r="A588" s="153">
        <v>46241</v>
      </c>
      <c r="B588" s="93">
        <f>SUMIF(יוצאים!$A$5:$A$5835,מרכז!A588,יוצאים!$D$5:$D$5835)</f>
        <v>0</v>
      </c>
      <c r="C588" s="93">
        <f>HLOOKUP(DAY($A588),'טב.הו"ק'!$G$4:$AK$162,'טב.הו"ק'!$A$162+2,FALSE)</f>
        <v>0</v>
      </c>
      <c r="D588" s="93">
        <f>IF(A588&gt;=הלוואות!$D$5,IF(מרכז!A588&lt;=הלוואות!$E$5,IF(DAY(מרכז!A588)=הלוואות!$F$5,הלוואות!$G$5,0),0),0)+IF(A588&gt;=הלוואות!$D$6,IF(מרכז!A588&lt;=הלוואות!$E$6,IF(DAY(מרכז!A588)=הלוואות!$F$6,הלוואות!$G$6,0),0),0)+IF(A588&gt;=הלוואות!$D$7,IF(מרכז!A588&lt;=הלוואות!$E$7,IF(DAY(מרכז!A588)=הלוואות!$F$7,הלוואות!$G$7,0),0),0)+IF(A588&gt;=הלוואות!$D$8,IF(מרכז!A588&lt;=הלוואות!$E$8,IF(DAY(מרכז!A588)=הלוואות!$F$8,הלוואות!$G$8,0),0),0)+IF(A588&gt;=הלוואות!$D$9,IF(מרכז!A588&lt;=הלוואות!$E$9,IF(DAY(מרכז!A588)=הלוואות!$F$9,הלוואות!$G$9,0),0),0)+IF(A588&gt;=הלוואות!$D$10,IF(מרכז!A588&lt;=הלוואות!$E$10,IF(DAY(מרכז!A588)=הלוואות!$F$10,הלוואות!$G$10,0),0),0)+IF(A588&gt;=הלוואות!$D$11,IF(מרכז!A588&lt;=הלוואות!$E$11,IF(DAY(מרכז!A588)=הלוואות!$F$11,הלוואות!$G$11,0),0),0)+IF(A588&gt;=הלוואות!$D$12,IF(מרכז!A588&lt;=הלוואות!$E$12,IF(DAY(מרכז!A588)=הלוואות!$F$12,הלוואות!$G$12,0),0),0)+IF(A588&gt;=הלוואות!$D$13,IF(מרכז!A588&lt;=הלוואות!$E$13,IF(DAY(מרכז!A588)=הלוואות!$F$13,הלוואות!$G$13,0),0),0)+IF(A588&gt;=הלוואות!$D$14,IF(מרכז!A588&lt;=הלוואות!$E$14,IF(DAY(מרכז!A588)=הלוואות!$F$14,הלוואות!$G$14,0),0),0)+IF(A588&gt;=הלוואות!$D$15,IF(מרכז!A588&lt;=הלוואות!$E$15,IF(DAY(מרכז!A588)=הלוואות!$F$15,הלוואות!$G$15,0),0),0)+IF(A588&gt;=הלוואות!$D$16,IF(מרכז!A588&lt;=הלוואות!$E$16,IF(DAY(מרכז!A588)=הלוואות!$F$16,הלוואות!$G$16,0),0),0)+IF(A588&gt;=הלוואות!$D$17,IF(מרכז!A588&lt;=הלוואות!$E$17,IF(DAY(מרכז!A588)=הלוואות!$F$17,הלוואות!$G$17,0),0),0)+IF(A588&gt;=הלוואות!$D$18,IF(מרכז!A588&lt;=הלוואות!$E$18,IF(DAY(מרכז!A588)=הלוואות!$F$18,הלוואות!$G$18,0),0),0)+IF(A588&gt;=הלוואות!$D$19,IF(מרכז!A588&lt;=הלוואות!$E$19,IF(DAY(מרכז!A588)=הלוואות!$F$19,הלוואות!$G$19,0),0),0)+IF(A588&gt;=הלוואות!$D$20,IF(מרכז!A588&lt;=הלוואות!$E$20,IF(DAY(מרכז!A588)=הלוואות!$F$20,הלוואות!$G$20,0),0),0)+IF(A588&gt;=הלוואות!$D$21,IF(מרכז!A588&lt;=הלוואות!$E$21,IF(DAY(מרכז!A588)=הלוואות!$F$21,הלוואות!$G$21,0),0),0)+IF(A588&gt;=הלוואות!$D$22,IF(מרכז!A588&lt;=הלוואות!$E$22,IF(DAY(מרכז!A588)=הלוואות!$F$22,הלוואות!$G$22,0),0),0)+IF(A588&gt;=הלוואות!$D$23,IF(מרכז!A588&lt;=הלוואות!$E$23,IF(DAY(מרכז!A588)=הלוואות!$F$23,הלוואות!$G$23,0),0),0)+IF(A588&gt;=הלוואות!$D$24,IF(מרכז!A588&lt;=הלוואות!$E$24,IF(DAY(מרכז!A588)=הלוואות!$F$24,הלוואות!$G$24,0),0),0)+IF(A588&gt;=הלוואות!$D$25,IF(מרכז!A588&lt;=הלוואות!$E$25,IF(DAY(מרכז!A588)=הלוואות!$F$25,הלוואות!$G$25,0),0),0)+IF(A588&gt;=הלוואות!$D$26,IF(מרכז!A588&lt;=הלוואות!$E$26,IF(DAY(מרכז!A588)=הלוואות!$F$26,הלוואות!$G$26,0),0),0)+IF(A588&gt;=הלוואות!$D$27,IF(מרכז!A588&lt;=הלוואות!$E$27,IF(DAY(מרכז!A588)=הלוואות!$F$27,הלוואות!$G$27,0),0),0)+IF(A588&gt;=הלוואות!$D$28,IF(מרכז!A588&lt;=הלוואות!$E$28,IF(DAY(מרכז!A588)=הלוואות!$F$28,הלוואות!$G$28,0),0),0)+IF(A588&gt;=הלוואות!$D$29,IF(מרכז!A588&lt;=הלוואות!$E$29,IF(DAY(מרכז!A588)=הלוואות!$F$29,הלוואות!$G$29,0),0),0)+IF(A588&gt;=הלוואות!$D$30,IF(מרכז!A588&lt;=הלוואות!$E$30,IF(DAY(מרכז!A588)=הלוואות!$F$30,הלוואות!$G$30,0),0),0)+IF(A588&gt;=הלוואות!$D$31,IF(מרכז!A588&lt;=הלוואות!$E$31,IF(DAY(מרכז!A588)=הלוואות!$F$31,הלוואות!$G$31,0),0),0)+IF(A588&gt;=הלוואות!$D$32,IF(מרכז!A588&lt;=הלוואות!$E$32,IF(DAY(מרכז!A588)=הלוואות!$F$32,הלוואות!$G$32,0),0),0)+IF(A588&gt;=הלוואות!$D$33,IF(מרכז!A588&lt;=הלוואות!$E$33,IF(DAY(מרכז!A588)=הלוואות!$F$33,הלוואות!$G$33,0),0),0)+IF(A588&gt;=הלוואות!$D$34,IF(מרכז!A588&lt;=הלוואות!$E$34,IF(DAY(מרכז!A588)=הלוואות!$F$34,הלוואות!$G$34,0),0),0)</f>
        <v>0</v>
      </c>
      <c r="E588" s="93">
        <f>SUMIF(הלוואות!$D$46:$D$65,מרכז!A588,הלוואות!$E$46:$E$65)</f>
        <v>0</v>
      </c>
      <c r="F588" s="93">
        <f>SUMIF(נכנסים!$A$5:$A$5890,מרכז!A588,נכנסים!$B$5:$B$5890)</f>
        <v>0</v>
      </c>
      <c r="G588" s="94"/>
      <c r="H588" s="94"/>
      <c r="I588" s="94"/>
      <c r="J588" s="99">
        <f t="shared" si="9"/>
        <v>50000</v>
      </c>
    </row>
    <row r="589" spans="1:10">
      <c r="A589" s="153">
        <v>46242</v>
      </c>
      <c r="B589" s="93">
        <f>SUMIF(יוצאים!$A$5:$A$5835,מרכז!A589,יוצאים!$D$5:$D$5835)</f>
        <v>0</v>
      </c>
      <c r="C589" s="93">
        <f>HLOOKUP(DAY($A589),'טב.הו"ק'!$G$4:$AK$162,'טב.הו"ק'!$A$162+2,FALSE)</f>
        <v>0</v>
      </c>
      <c r="D589" s="93">
        <f>IF(A589&gt;=הלוואות!$D$5,IF(מרכז!A589&lt;=הלוואות!$E$5,IF(DAY(מרכז!A589)=הלוואות!$F$5,הלוואות!$G$5,0),0),0)+IF(A589&gt;=הלוואות!$D$6,IF(מרכז!A589&lt;=הלוואות!$E$6,IF(DAY(מרכז!A589)=הלוואות!$F$6,הלוואות!$G$6,0),0),0)+IF(A589&gt;=הלוואות!$D$7,IF(מרכז!A589&lt;=הלוואות!$E$7,IF(DAY(מרכז!A589)=הלוואות!$F$7,הלוואות!$G$7,0),0),0)+IF(A589&gt;=הלוואות!$D$8,IF(מרכז!A589&lt;=הלוואות!$E$8,IF(DAY(מרכז!A589)=הלוואות!$F$8,הלוואות!$G$8,0),0),0)+IF(A589&gt;=הלוואות!$D$9,IF(מרכז!A589&lt;=הלוואות!$E$9,IF(DAY(מרכז!A589)=הלוואות!$F$9,הלוואות!$G$9,0),0),0)+IF(A589&gt;=הלוואות!$D$10,IF(מרכז!A589&lt;=הלוואות!$E$10,IF(DAY(מרכז!A589)=הלוואות!$F$10,הלוואות!$G$10,0),0),0)+IF(A589&gt;=הלוואות!$D$11,IF(מרכז!A589&lt;=הלוואות!$E$11,IF(DAY(מרכז!A589)=הלוואות!$F$11,הלוואות!$G$11,0),0),0)+IF(A589&gt;=הלוואות!$D$12,IF(מרכז!A589&lt;=הלוואות!$E$12,IF(DAY(מרכז!A589)=הלוואות!$F$12,הלוואות!$G$12,0),0),0)+IF(A589&gt;=הלוואות!$D$13,IF(מרכז!A589&lt;=הלוואות!$E$13,IF(DAY(מרכז!A589)=הלוואות!$F$13,הלוואות!$G$13,0),0),0)+IF(A589&gt;=הלוואות!$D$14,IF(מרכז!A589&lt;=הלוואות!$E$14,IF(DAY(מרכז!A589)=הלוואות!$F$14,הלוואות!$G$14,0),0),0)+IF(A589&gt;=הלוואות!$D$15,IF(מרכז!A589&lt;=הלוואות!$E$15,IF(DAY(מרכז!A589)=הלוואות!$F$15,הלוואות!$G$15,0),0),0)+IF(A589&gt;=הלוואות!$D$16,IF(מרכז!A589&lt;=הלוואות!$E$16,IF(DAY(מרכז!A589)=הלוואות!$F$16,הלוואות!$G$16,0),0),0)+IF(A589&gt;=הלוואות!$D$17,IF(מרכז!A589&lt;=הלוואות!$E$17,IF(DAY(מרכז!A589)=הלוואות!$F$17,הלוואות!$G$17,0),0),0)+IF(A589&gt;=הלוואות!$D$18,IF(מרכז!A589&lt;=הלוואות!$E$18,IF(DAY(מרכז!A589)=הלוואות!$F$18,הלוואות!$G$18,0),0),0)+IF(A589&gt;=הלוואות!$D$19,IF(מרכז!A589&lt;=הלוואות!$E$19,IF(DAY(מרכז!A589)=הלוואות!$F$19,הלוואות!$G$19,0),0),0)+IF(A589&gt;=הלוואות!$D$20,IF(מרכז!A589&lt;=הלוואות!$E$20,IF(DAY(מרכז!A589)=הלוואות!$F$20,הלוואות!$G$20,0),0),0)+IF(A589&gt;=הלוואות!$D$21,IF(מרכז!A589&lt;=הלוואות!$E$21,IF(DAY(מרכז!A589)=הלוואות!$F$21,הלוואות!$G$21,0),0),0)+IF(A589&gt;=הלוואות!$D$22,IF(מרכז!A589&lt;=הלוואות!$E$22,IF(DAY(מרכז!A589)=הלוואות!$F$22,הלוואות!$G$22,0),0),0)+IF(A589&gt;=הלוואות!$D$23,IF(מרכז!A589&lt;=הלוואות!$E$23,IF(DAY(מרכז!A589)=הלוואות!$F$23,הלוואות!$G$23,0),0),0)+IF(A589&gt;=הלוואות!$D$24,IF(מרכז!A589&lt;=הלוואות!$E$24,IF(DAY(מרכז!A589)=הלוואות!$F$24,הלוואות!$G$24,0),0),0)+IF(A589&gt;=הלוואות!$D$25,IF(מרכז!A589&lt;=הלוואות!$E$25,IF(DAY(מרכז!A589)=הלוואות!$F$25,הלוואות!$G$25,0),0),0)+IF(A589&gt;=הלוואות!$D$26,IF(מרכז!A589&lt;=הלוואות!$E$26,IF(DAY(מרכז!A589)=הלוואות!$F$26,הלוואות!$G$26,0),0),0)+IF(A589&gt;=הלוואות!$D$27,IF(מרכז!A589&lt;=הלוואות!$E$27,IF(DAY(מרכז!A589)=הלוואות!$F$27,הלוואות!$G$27,0),0),0)+IF(A589&gt;=הלוואות!$D$28,IF(מרכז!A589&lt;=הלוואות!$E$28,IF(DAY(מרכז!A589)=הלוואות!$F$28,הלוואות!$G$28,0),0),0)+IF(A589&gt;=הלוואות!$D$29,IF(מרכז!A589&lt;=הלוואות!$E$29,IF(DAY(מרכז!A589)=הלוואות!$F$29,הלוואות!$G$29,0),0),0)+IF(A589&gt;=הלוואות!$D$30,IF(מרכז!A589&lt;=הלוואות!$E$30,IF(DAY(מרכז!A589)=הלוואות!$F$30,הלוואות!$G$30,0),0),0)+IF(A589&gt;=הלוואות!$D$31,IF(מרכז!A589&lt;=הלוואות!$E$31,IF(DAY(מרכז!A589)=הלוואות!$F$31,הלוואות!$G$31,0),0),0)+IF(A589&gt;=הלוואות!$D$32,IF(מרכז!A589&lt;=הלוואות!$E$32,IF(DAY(מרכז!A589)=הלוואות!$F$32,הלוואות!$G$32,0),0),0)+IF(A589&gt;=הלוואות!$D$33,IF(מרכז!A589&lt;=הלוואות!$E$33,IF(DAY(מרכז!A589)=הלוואות!$F$33,הלוואות!$G$33,0),0),0)+IF(A589&gt;=הלוואות!$D$34,IF(מרכז!A589&lt;=הלוואות!$E$34,IF(DAY(מרכז!A589)=הלוואות!$F$34,הלוואות!$G$34,0),0),0)</f>
        <v>0</v>
      </c>
      <c r="E589" s="93">
        <f>SUMIF(הלוואות!$D$46:$D$65,מרכז!A589,הלוואות!$E$46:$E$65)</f>
        <v>0</v>
      </c>
      <c r="F589" s="93">
        <f>SUMIF(נכנסים!$A$5:$A$5890,מרכז!A589,נכנסים!$B$5:$B$5890)</f>
        <v>0</v>
      </c>
      <c r="G589" s="94"/>
      <c r="H589" s="94"/>
      <c r="I589" s="94"/>
      <c r="J589" s="99">
        <f t="shared" si="9"/>
        <v>50000</v>
      </c>
    </row>
    <row r="590" spans="1:10">
      <c r="A590" s="153">
        <v>46243</v>
      </c>
      <c r="B590" s="93">
        <f>SUMIF(יוצאים!$A$5:$A$5835,מרכז!A590,יוצאים!$D$5:$D$5835)</f>
        <v>0</v>
      </c>
      <c r="C590" s="93">
        <f>HLOOKUP(DAY($A590),'טב.הו"ק'!$G$4:$AK$162,'טב.הו"ק'!$A$162+2,FALSE)</f>
        <v>0</v>
      </c>
      <c r="D590" s="93">
        <f>IF(A590&gt;=הלוואות!$D$5,IF(מרכז!A590&lt;=הלוואות!$E$5,IF(DAY(מרכז!A590)=הלוואות!$F$5,הלוואות!$G$5,0),0),0)+IF(A590&gt;=הלוואות!$D$6,IF(מרכז!A590&lt;=הלוואות!$E$6,IF(DAY(מרכז!A590)=הלוואות!$F$6,הלוואות!$G$6,0),0),0)+IF(A590&gt;=הלוואות!$D$7,IF(מרכז!A590&lt;=הלוואות!$E$7,IF(DAY(מרכז!A590)=הלוואות!$F$7,הלוואות!$G$7,0),0),0)+IF(A590&gt;=הלוואות!$D$8,IF(מרכז!A590&lt;=הלוואות!$E$8,IF(DAY(מרכז!A590)=הלוואות!$F$8,הלוואות!$G$8,0),0),0)+IF(A590&gt;=הלוואות!$D$9,IF(מרכז!A590&lt;=הלוואות!$E$9,IF(DAY(מרכז!A590)=הלוואות!$F$9,הלוואות!$G$9,0),0),0)+IF(A590&gt;=הלוואות!$D$10,IF(מרכז!A590&lt;=הלוואות!$E$10,IF(DAY(מרכז!A590)=הלוואות!$F$10,הלוואות!$G$10,0),0),0)+IF(A590&gt;=הלוואות!$D$11,IF(מרכז!A590&lt;=הלוואות!$E$11,IF(DAY(מרכז!A590)=הלוואות!$F$11,הלוואות!$G$11,0),0),0)+IF(A590&gt;=הלוואות!$D$12,IF(מרכז!A590&lt;=הלוואות!$E$12,IF(DAY(מרכז!A590)=הלוואות!$F$12,הלוואות!$G$12,0),0),0)+IF(A590&gt;=הלוואות!$D$13,IF(מרכז!A590&lt;=הלוואות!$E$13,IF(DAY(מרכז!A590)=הלוואות!$F$13,הלוואות!$G$13,0),0),0)+IF(A590&gt;=הלוואות!$D$14,IF(מרכז!A590&lt;=הלוואות!$E$14,IF(DAY(מרכז!A590)=הלוואות!$F$14,הלוואות!$G$14,0),0),0)+IF(A590&gt;=הלוואות!$D$15,IF(מרכז!A590&lt;=הלוואות!$E$15,IF(DAY(מרכז!A590)=הלוואות!$F$15,הלוואות!$G$15,0),0),0)+IF(A590&gt;=הלוואות!$D$16,IF(מרכז!A590&lt;=הלוואות!$E$16,IF(DAY(מרכז!A590)=הלוואות!$F$16,הלוואות!$G$16,0),0),0)+IF(A590&gt;=הלוואות!$D$17,IF(מרכז!A590&lt;=הלוואות!$E$17,IF(DAY(מרכז!A590)=הלוואות!$F$17,הלוואות!$G$17,0),0),0)+IF(A590&gt;=הלוואות!$D$18,IF(מרכז!A590&lt;=הלוואות!$E$18,IF(DAY(מרכז!A590)=הלוואות!$F$18,הלוואות!$G$18,0),0),0)+IF(A590&gt;=הלוואות!$D$19,IF(מרכז!A590&lt;=הלוואות!$E$19,IF(DAY(מרכז!A590)=הלוואות!$F$19,הלוואות!$G$19,0),0),0)+IF(A590&gt;=הלוואות!$D$20,IF(מרכז!A590&lt;=הלוואות!$E$20,IF(DAY(מרכז!A590)=הלוואות!$F$20,הלוואות!$G$20,0),0),0)+IF(A590&gt;=הלוואות!$D$21,IF(מרכז!A590&lt;=הלוואות!$E$21,IF(DAY(מרכז!A590)=הלוואות!$F$21,הלוואות!$G$21,0),0),0)+IF(A590&gt;=הלוואות!$D$22,IF(מרכז!A590&lt;=הלוואות!$E$22,IF(DAY(מרכז!A590)=הלוואות!$F$22,הלוואות!$G$22,0),0),0)+IF(A590&gt;=הלוואות!$D$23,IF(מרכז!A590&lt;=הלוואות!$E$23,IF(DAY(מרכז!A590)=הלוואות!$F$23,הלוואות!$G$23,0),0),0)+IF(A590&gt;=הלוואות!$D$24,IF(מרכז!A590&lt;=הלוואות!$E$24,IF(DAY(מרכז!A590)=הלוואות!$F$24,הלוואות!$G$24,0),0),0)+IF(A590&gt;=הלוואות!$D$25,IF(מרכז!A590&lt;=הלוואות!$E$25,IF(DAY(מרכז!A590)=הלוואות!$F$25,הלוואות!$G$25,0),0),0)+IF(A590&gt;=הלוואות!$D$26,IF(מרכז!A590&lt;=הלוואות!$E$26,IF(DAY(מרכז!A590)=הלוואות!$F$26,הלוואות!$G$26,0),0),0)+IF(A590&gt;=הלוואות!$D$27,IF(מרכז!A590&lt;=הלוואות!$E$27,IF(DAY(מרכז!A590)=הלוואות!$F$27,הלוואות!$G$27,0),0),0)+IF(A590&gt;=הלוואות!$D$28,IF(מרכז!A590&lt;=הלוואות!$E$28,IF(DAY(מרכז!A590)=הלוואות!$F$28,הלוואות!$G$28,0),0),0)+IF(A590&gt;=הלוואות!$D$29,IF(מרכז!A590&lt;=הלוואות!$E$29,IF(DAY(מרכז!A590)=הלוואות!$F$29,הלוואות!$G$29,0),0),0)+IF(A590&gt;=הלוואות!$D$30,IF(מרכז!A590&lt;=הלוואות!$E$30,IF(DAY(מרכז!A590)=הלוואות!$F$30,הלוואות!$G$30,0),0),0)+IF(A590&gt;=הלוואות!$D$31,IF(מרכז!A590&lt;=הלוואות!$E$31,IF(DAY(מרכז!A590)=הלוואות!$F$31,הלוואות!$G$31,0),0),0)+IF(A590&gt;=הלוואות!$D$32,IF(מרכז!A590&lt;=הלוואות!$E$32,IF(DAY(מרכז!A590)=הלוואות!$F$32,הלוואות!$G$32,0),0),0)+IF(A590&gt;=הלוואות!$D$33,IF(מרכז!A590&lt;=הלוואות!$E$33,IF(DAY(מרכז!A590)=הלוואות!$F$33,הלוואות!$G$33,0),0),0)+IF(A590&gt;=הלוואות!$D$34,IF(מרכז!A590&lt;=הלוואות!$E$34,IF(DAY(מרכז!A590)=הלוואות!$F$34,הלוואות!$G$34,0),0),0)</f>
        <v>0</v>
      </c>
      <c r="E590" s="93">
        <f>SUMIF(הלוואות!$D$46:$D$65,מרכז!A590,הלוואות!$E$46:$E$65)</f>
        <v>0</v>
      </c>
      <c r="F590" s="93">
        <f>SUMIF(נכנסים!$A$5:$A$5890,מרכז!A590,נכנסים!$B$5:$B$5890)</f>
        <v>0</v>
      </c>
      <c r="G590" s="94"/>
      <c r="H590" s="94"/>
      <c r="I590" s="94"/>
      <c r="J590" s="99">
        <f t="shared" si="9"/>
        <v>50000</v>
      </c>
    </row>
    <row r="591" spans="1:10">
      <c r="A591" s="153">
        <v>46244</v>
      </c>
      <c r="B591" s="93">
        <f>SUMIF(יוצאים!$A$5:$A$5835,מרכז!A591,יוצאים!$D$5:$D$5835)</f>
        <v>0</v>
      </c>
      <c r="C591" s="93">
        <f>HLOOKUP(DAY($A591),'טב.הו"ק'!$G$4:$AK$162,'טב.הו"ק'!$A$162+2,FALSE)</f>
        <v>0</v>
      </c>
      <c r="D591" s="93">
        <f>IF(A591&gt;=הלוואות!$D$5,IF(מרכז!A591&lt;=הלוואות!$E$5,IF(DAY(מרכז!A591)=הלוואות!$F$5,הלוואות!$G$5,0),0),0)+IF(A591&gt;=הלוואות!$D$6,IF(מרכז!A591&lt;=הלוואות!$E$6,IF(DAY(מרכז!A591)=הלוואות!$F$6,הלוואות!$G$6,0),0),0)+IF(A591&gt;=הלוואות!$D$7,IF(מרכז!A591&lt;=הלוואות!$E$7,IF(DAY(מרכז!A591)=הלוואות!$F$7,הלוואות!$G$7,0),0),0)+IF(A591&gt;=הלוואות!$D$8,IF(מרכז!A591&lt;=הלוואות!$E$8,IF(DAY(מרכז!A591)=הלוואות!$F$8,הלוואות!$G$8,0),0),0)+IF(A591&gt;=הלוואות!$D$9,IF(מרכז!A591&lt;=הלוואות!$E$9,IF(DAY(מרכז!A591)=הלוואות!$F$9,הלוואות!$G$9,0),0),0)+IF(A591&gt;=הלוואות!$D$10,IF(מרכז!A591&lt;=הלוואות!$E$10,IF(DAY(מרכז!A591)=הלוואות!$F$10,הלוואות!$G$10,0),0),0)+IF(A591&gt;=הלוואות!$D$11,IF(מרכז!A591&lt;=הלוואות!$E$11,IF(DAY(מרכז!A591)=הלוואות!$F$11,הלוואות!$G$11,0),0),0)+IF(A591&gt;=הלוואות!$D$12,IF(מרכז!A591&lt;=הלוואות!$E$12,IF(DAY(מרכז!A591)=הלוואות!$F$12,הלוואות!$G$12,0),0),0)+IF(A591&gt;=הלוואות!$D$13,IF(מרכז!A591&lt;=הלוואות!$E$13,IF(DAY(מרכז!A591)=הלוואות!$F$13,הלוואות!$G$13,0),0),0)+IF(A591&gt;=הלוואות!$D$14,IF(מרכז!A591&lt;=הלוואות!$E$14,IF(DAY(מרכז!A591)=הלוואות!$F$14,הלוואות!$G$14,0),0),0)+IF(A591&gt;=הלוואות!$D$15,IF(מרכז!A591&lt;=הלוואות!$E$15,IF(DAY(מרכז!A591)=הלוואות!$F$15,הלוואות!$G$15,0),0),0)+IF(A591&gt;=הלוואות!$D$16,IF(מרכז!A591&lt;=הלוואות!$E$16,IF(DAY(מרכז!A591)=הלוואות!$F$16,הלוואות!$G$16,0),0),0)+IF(A591&gt;=הלוואות!$D$17,IF(מרכז!A591&lt;=הלוואות!$E$17,IF(DAY(מרכז!A591)=הלוואות!$F$17,הלוואות!$G$17,0),0),0)+IF(A591&gt;=הלוואות!$D$18,IF(מרכז!A591&lt;=הלוואות!$E$18,IF(DAY(מרכז!A591)=הלוואות!$F$18,הלוואות!$G$18,0),0),0)+IF(A591&gt;=הלוואות!$D$19,IF(מרכז!A591&lt;=הלוואות!$E$19,IF(DAY(מרכז!A591)=הלוואות!$F$19,הלוואות!$G$19,0),0),0)+IF(A591&gt;=הלוואות!$D$20,IF(מרכז!A591&lt;=הלוואות!$E$20,IF(DAY(מרכז!A591)=הלוואות!$F$20,הלוואות!$G$20,0),0),0)+IF(A591&gt;=הלוואות!$D$21,IF(מרכז!A591&lt;=הלוואות!$E$21,IF(DAY(מרכז!A591)=הלוואות!$F$21,הלוואות!$G$21,0),0),0)+IF(A591&gt;=הלוואות!$D$22,IF(מרכז!A591&lt;=הלוואות!$E$22,IF(DAY(מרכז!A591)=הלוואות!$F$22,הלוואות!$G$22,0),0),0)+IF(A591&gt;=הלוואות!$D$23,IF(מרכז!A591&lt;=הלוואות!$E$23,IF(DAY(מרכז!A591)=הלוואות!$F$23,הלוואות!$G$23,0),0),0)+IF(A591&gt;=הלוואות!$D$24,IF(מרכז!A591&lt;=הלוואות!$E$24,IF(DAY(מרכז!A591)=הלוואות!$F$24,הלוואות!$G$24,0),0),0)+IF(A591&gt;=הלוואות!$D$25,IF(מרכז!A591&lt;=הלוואות!$E$25,IF(DAY(מרכז!A591)=הלוואות!$F$25,הלוואות!$G$25,0),0),0)+IF(A591&gt;=הלוואות!$D$26,IF(מרכז!A591&lt;=הלוואות!$E$26,IF(DAY(מרכז!A591)=הלוואות!$F$26,הלוואות!$G$26,0),0),0)+IF(A591&gt;=הלוואות!$D$27,IF(מרכז!A591&lt;=הלוואות!$E$27,IF(DAY(מרכז!A591)=הלוואות!$F$27,הלוואות!$G$27,0),0),0)+IF(A591&gt;=הלוואות!$D$28,IF(מרכז!A591&lt;=הלוואות!$E$28,IF(DAY(מרכז!A591)=הלוואות!$F$28,הלוואות!$G$28,0),0),0)+IF(A591&gt;=הלוואות!$D$29,IF(מרכז!A591&lt;=הלוואות!$E$29,IF(DAY(מרכז!A591)=הלוואות!$F$29,הלוואות!$G$29,0),0),0)+IF(A591&gt;=הלוואות!$D$30,IF(מרכז!A591&lt;=הלוואות!$E$30,IF(DAY(מרכז!A591)=הלוואות!$F$30,הלוואות!$G$30,0),0),0)+IF(A591&gt;=הלוואות!$D$31,IF(מרכז!A591&lt;=הלוואות!$E$31,IF(DAY(מרכז!A591)=הלוואות!$F$31,הלוואות!$G$31,0),0),0)+IF(A591&gt;=הלוואות!$D$32,IF(מרכז!A591&lt;=הלוואות!$E$32,IF(DAY(מרכז!A591)=הלוואות!$F$32,הלוואות!$G$32,0),0),0)+IF(A591&gt;=הלוואות!$D$33,IF(מרכז!A591&lt;=הלוואות!$E$33,IF(DAY(מרכז!A591)=הלוואות!$F$33,הלוואות!$G$33,0),0),0)+IF(A591&gt;=הלוואות!$D$34,IF(מרכז!A591&lt;=הלוואות!$E$34,IF(DAY(מרכז!A591)=הלוואות!$F$34,הלוואות!$G$34,0),0),0)</f>
        <v>0</v>
      </c>
      <c r="E591" s="93">
        <f>SUMIF(הלוואות!$D$46:$D$65,מרכז!A591,הלוואות!$E$46:$E$65)</f>
        <v>0</v>
      </c>
      <c r="F591" s="93">
        <f>SUMIF(נכנסים!$A$5:$A$5890,מרכז!A591,נכנסים!$B$5:$B$5890)</f>
        <v>0</v>
      </c>
      <c r="G591" s="94"/>
      <c r="H591" s="94"/>
      <c r="I591" s="94"/>
      <c r="J591" s="99">
        <f t="shared" si="9"/>
        <v>50000</v>
      </c>
    </row>
    <row r="592" spans="1:10">
      <c r="A592" s="153">
        <v>46245</v>
      </c>
      <c r="B592" s="93">
        <f>SUMIF(יוצאים!$A$5:$A$5835,מרכז!A592,יוצאים!$D$5:$D$5835)</f>
        <v>0</v>
      </c>
      <c r="C592" s="93">
        <f>HLOOKUP(DAY($A592),'טב.הו"ק'!$G$4:$AK$162,'טב.הו"ק'!$A$162+2,FALSE)</f>
        <v>0</v>
      </c>
      <c r="D592" s="93">
        <f>IF(A592&gt;=הלוואות!$D$5,IF(מרכז!A592&lt;=הלוואות!$E$5,IF(DAY(מרכז!A592)=הלוואות!$F$5,הלוואות!$G$5,0),0),0)+IF(A592&gt;=הלוואות!$D$6,IF(מרכז!A592&lt;=הלוואות!$E$6,IF(DAY(מרכז!A592)=הלוואות!$F$6,הלוואות!$G$6,0),0),0)+IF(A592&gt;=הלוואות!$D$7,IF(מרכז!A592&lt;=הלוואות!$E$7,IF(DAY(מרכז!A592)=הלוואות!$F$7,הלוואות!$G$7,0),0),0)+IF(A592&gt;=הלוואות!$D$8,IF(מרכז!A592&lt;=הלוואות!$E$8,IF(DAY(מרכז!A592)=הלוואות!$F$8,הלוואות!$G$8,0),0),0)+IF(A592&gt;=הלוואות!$D$9,IF(מרכז!A592&lt;=הלוואות!$E$9,IF(DAY(מרכז!A592)=הלוואות!$F$9,הלוואות!$G$9,0),0),0)+IF(A592&gt;=הלוואות!$D$10,IF(מרכז!A592&lt;=הלוואות!$E$10,IF(DAY(מרכז!A592)=הלוואות!$F$10,הלוואות!$G$10,0),0),0)+IF(A592&gt;=הלוואות!$D$11,IF(מרכז!A592&lt;=הלוואות!$E$11,IF(DAY(מרכז!A592)=הלוואות!$F$11,הלוואות!$G$11,0),0),0)+IF(A592&gt;=הלוואות!$D$12,IF(מרכז!A592&lt;=הלוואות!$E$12,IF(DAY(מרכז!A592)=הלוואות!$F$12,הלוואות!$G$12,0),0),0)+IF(A592&gt;=הלוואות!$D$13,IF(מרכז!A592&lt;=הלוואות!$E$13,IF(DAY(מרכז!A592)=הלוואות!$F$13,הלוואות!$G$13,0),0),0)+IF(A592&gt;=הלוואות!$D$14,IF(מרכז!A592&lt;=הלוואות!$E$14,IF(DAY(מרכז!A592)=הלוואות!$F$14,הלוואות!$G$14,0),0),0)+IF(A592&gt;=הלוואות!$D$15,IF(מרכז!A592&lt;=הלוואות!$E$15,IF(DAY(מרכז!A592)=הלוואות!$F$15,הלוואות!$G$15,0),0),0)+IF(A592&gt;=הלוואות!$D$16,IF(מרכז!A592&lt;=הלוואות!$E$16,IF(DAY(מרכז!A592)=הלוואות!$F$16,הלוואות!$G$16,0),0),0)+IF(A592&gt;=הלוואות!$D$17,IF(מרכז!A592&lt;=הלוואות!$E$17,IF(DAY(מרכז!A592)=הלוואות!$F$17,הלוואות!$G$17,0),0),0)+IF(A592&gt;=הלוואות!$D$18,IF(מרכז!A592&lt;=הלוואות!$E$18,IF(DAY(מרכז!A592)=הלוואות!$F$18,הלוואות!$G$18,0),0),0)+IF(A592&gt;=הלוואות!$D$19,IF(מרכז!A592&lt;=הלוואות!$E$19,IF(DAY(מרכז!A592)=הלוואות!$F$19,הלוואות!$G$19,0),0),0)+IF(A592&gt;=הלוואות!$D$20,IF(מרכז!A592&lt;=הלוואות!$E$20,IF(DAY(מרכז!A592)=הלוואות!$F$20,הלוואות!$G$20,0),0),0)+IF(A592&gt;=הלוואות!$D$21,IF(מרכז!A592&lt;=הלוואות!$E$21,IF(DAY(מרכז!A592)=הלוואות!$F$21,הלוואות!$G$21,0),0),0)+IF(A592&gt;=הלוואות!$D$22,IF(מרכז!A592&lt;=הלוואות!$E$22,IF(DAY(מרכז!A592)=הלוואות!$F$22,הלוואות!$G$22,0),0),0)+IF(A592&gt;=הלוואות!$D$23,IF(מרכז!A592&lt;=הלוואות!$E$23,IF(DAY(מרכז!A592)=הלוואות!$F$23,הלוואות!$G$23,0),0),0)+IF(A592&gt;=הלוואות!$D$24,IF(מרכז!A592&lt;=הלוואות!$E$24,IF(DAY(מרכז!A592)=הלוואות!$F$24,הלוואות!$G$24,0),0),0)+IF(A592&gt;=הלוואות!$D$25,IF(מרכז!A592&lt;=הלוואות!$E$25,IF(DAY(מרכז!A592)=הלוואות!$F$25,הלוואות!$G$25,0),0),0)+IF(A592&gt;=הלוואות!$D$26,IF(מרכז!A592&lt;=הלוואות!$E$26,IF(DAY(מרכז!A592)=הלוואות!$F$26,הלוואות!$G$26,0),0),0)+IF(A592&gt;=הלוואות!$D$27,IF(מרכז!A592&lt;=הלוואות!$E$27,IF(DAY(מרכז!A592)=הלוואות!$F$27,הלוואות!$G$27,0),0),0)+IF(A592&gt;=הלוואות!$D$28,IF(מרכז!A592&lt;=הלוואות!$E$28,IF(DAY(מרכז!A592)=הלוואות!$F$28,הלוואות!$G$28,0),0),0)+IF(A592&gt;=הלוואות!$D$29,IF(מרכז!A592&lt;=הלוואות!$E$29,IF(DAY(מרכז!A592)=הלוואות!$F$29,הלוואות!$G$29,0),0),0)+IF(A592&gt;=הלוואות!$D$30,IF(מרכז!A592&lt;=הלוואות!$E$30,IF(DAY(מרכז!A592)=הלוואות!$F$30,הלוואות!$G$30,0),0),0)+IF(A592&gt;=הלוואות!$D$31,IF(מרכז!A592&lt;=הלוואות!$E$31,IF(DAY(מרכז!A592)=הלוואות!$F$31,הלוואות!$G$31,0),0),0)+IF(A592&gt;=הלוואות!$D$32,IF(מרכז!A592&lt;=הלוואות!$E$32,IF(DAY(מרכז!A592)=הלוואות!$F$32,הלוואות!$G$32,0),0),0)+IF(A592&gt;=הלוואות!$D$33,IF(מרכז!A592&lt;=הלוואות!$E$33,IF(DAY(מרכז!A592)=הלוואות!$F$33,הלוואות!$G$33,0),0),0)+IF(A592&gt;=הלוואות!$D$34,IF(מרכז!A592&lt;=הלוואות!$E$34,IF(DAY(מרכז!A592)=הלוואות!$F$34,הלוואות!$G$34,0),0),0)</f>
        <v>0</v>
      </c>
      <c r="E592" s="93">
        <f>SUMIF(הלוואות!$D$46:$D$65,מרכז!A592,הלוואות!$E$46:$E$65)</f>
        <v>0</v>
      </c>
      <c r="F592" s="93">
        <f>SUMIF(נכנסים!$A$5:$A$5890,מרכז!A592,נכנסים!$B$5:$B$5890)</f>
        <v>0</v>
      </c>
      <c r="G592" s="94"/>
      <c r="H592" s="94"/>
      <c r="I592" s="94"/>
      <c r="J592" s="99">
        <f t="shared" si="9"/>
        <v>50000</v>
      </c>
    </row>
    <row r="593" spans="1:10">
      <c r="A593" s="153">
        <v>46246</v>
      </c>
      <c r="B593" s="93">
        <f>SUMIF(יוצאים!$A$5:$A$5835,מרכז!A593,יוצאים!$D$5:$D$5835)</f>
        <v>0</v>
      </c>
      <c r="C593" s="93">
        <f>HLOOKUP(DAY($A593),'טב.הו"ק'!$G$4:$AK$162,'טב.הו"ק'!$A$162+2,FALSE)</f>
        <v>0</v>
      </c>
      <c r="D593" s="93">
        <f>IF(A593&gt;=הלוואות!$D$5,IF(מרכז!A593&lt;=הלוואות!$E$5,IF(DAY(מרכז!A593)=הלוואות!$F$5,הלוואות!$G$5,0),0),0)+IF(A593&gt;=הלוואות!$D$6,IF(מרכז!A593&lt;=הלוואות!$E$6,IF(DAY(מרכז!A593)=הלוואות!$F$6,הלוואות!$G$6,0),0),0)+IF(A593&gt;=הלוואות!$D$7,IF(מרכז!A593&lt;=הלוואות!$E$7,IF(DAY(מרכז!A593)=הלוואות!$F$7,הלוואות!$G$7,0),0),0)+IF(A593&gt;=הלוואות!$D$8,IF(מרכז!A593&lt;=הלוואות!$E$8,IF(DAY(מרכז!A593)=הלוואות!$F$8,הלוואות!$G$8,0),0),0)+IF(A593&gt;=הלוואות!$D$9,IF(מרכז!A593&lt;=הלוואות!$E$9,IF(DAY(מרכז!A593)=הלוואות!$F$9,הלוואות!$G$9,0),0),0)+IF(A593&gt;=הלוואות!$D$10,IF(מרכז!A593&lt;=הלוואות!$E$10,IF(DAY(מרכז!A593)=הלוואות!$F$10,הלוואות!$G$10,0),0),0)+IF(A593&gt;=הלוואות!$D$11,IF(מרכז!A593&lt;=הלוואות!$E$11,IF(DAY(מרכז!A593)=הלוואות!$F$11,הלוואות!$G$11,0),0),0)+IF(A593&gt;=הלוואות!$D$12,IF(מרכז!A593&lt;=הלוואות!$E$12,IF(DAY(מרכז!A593)=הלוואות!$F$12,הלוואות!$G$12,0),0),0)+IF(A593&gt;=הלוואות!$D$13,IF(מרכז!A593&lt;=הלוואות!$E$13,IF(DAY(מרכז!A593)=הלוואות!$F$13,הלוואות!$G$13,0),0),0)+IF(A593&gt;=הלוואות!$D$14,IF(מרכז!A593&lt;=הלוואות!$E$14,IF(DAY(מרכז!A593)=הלוואות!$F$14,הלוואות!$G$14,0),0),0)+IF(A593&gt;=הלוואות!$D$15,IF(מרכז!A593&lt;=הלוואות!$E$15,IF(DAY(מרכז!A593)=הלוואות!$F$15,הלוואות!$G$15,0),0),0)+IF(A593&gt;=הלוואות!$D$16,IF(מרכז!A593&lt;=הלוואות!$E$16,IF(DAY(מרכז!A593)=הלוואות!$F$16,הלוואות!$G$16,0),0),0)+IF(A593&gt;=הלוואות!$D$17,IF(מרכז!A593&lt;=הלוואות!$E$17,IF(DAY(מרכז!A593)=הלוואות!$F$17,הלוואות!$G$17,0),0),0)+IF(A593&gt;=הלוואות!$D$18,IF(מרכז!A593&lt;=הלוואות!$E$18,IF(DAY(מרכז!A593)=הלוואות!$F$18,הלוואות!$G$18,0),0),0)+IF(A593&gt;=הלוואות!$D$19,IF(מרכז!A593&lt;=הלוואות!$E$19,IF(DAY(מרכז!A593)=הלוואות!$F$19,הלוואות!$G$19,0),0),0)+IF(A593&gt;=הלוואות!$D$20,IF(מרכז!A593&lt;=הלוואות!$E$20,IF(DAY(מרכז!A593)=הלוואות!$F$20,הלוואות!$G$20,0),0),0)+IF(A593&gt;=הלוואות!$D$21,IF(מרכז!A593&lt;=הלוואות!$E$21,IF(DAY(מרכז!A593)=הלוואות!$F$21,הלוואות!$G$21,0),0),0)+IF(A593&gt;=הלוואות!$D$22,IF(מרכז!A593&lt;=הלוואות!$E$22,IF(DAY(מרכז!A593)=הלוואות!$F$22,הלוואות!$G$22,0),0),0)+IF(A593&gt;=הלוואות!$D$23,IF(מרכז!A593&lt;=הלוואות!$E$23,IF(DAY(מרכז!A593)=הלוואות!$F$23,הלוואות!$G$23,0),0),0)+IF(A593&gt;=הלוואות!$D$24,IF(מרכז!A593&lt;=הלוואות!$E$24,IF(DAY(מרכז!A593)=הלוואות!$F$24,הלוואות!$G$24,0),0),0)+IF(A593&gt;=הלוואות!$D$25,IF(מרכז!A593&lt;=הלוואות!$E$25,IF(DAY(מרכז!A593)=הלוואות!$F$25,הלוואות!$G$25,0),0),0)+IF(A593&gt;=הלוואות!$D$26,IF(מרכז!A593&lt;=הלוואות!$E$26,IF(DAY(מרכז!A593)=הלוואות!$F$26,הלוואות!$G$26,0),0),0)+IF(A593&gt;=הלוואות!$D$27,IF(מרכז!A593&lt;=הלוואות!$E$27,IF(DAY(מרכז!A593)=הלוואות!$F$27,הלוואות!$G$27,0),0),0)+IF(A593&gt;=הלוואות!$D$28,IF(מרכז!A593&lt;=הלוואות!$E$28,IF(DAY(מרכז!A593)=הלוואות!$F$28,הלוואות!$G$28,0),0),0)+IF(A593&gt;=הלוואות!$D$29,IF(מרכז!A593&lt;=הלוואות!$E$29,IF(DAY(מרכז!A593)=הלוואות!$F$29,הלוואות!$G$29,0),0),0)+IF(A593&gt;=הלוואות!$D$30,IF(מרכז!A593&lt;=הלוואות!$E$30,IF(DAY(מרכז!A593)=הלוואות!$F$30,הלוואות!$G$30,0),0),0)+IF(A593&gt;=הלוואות!$D$31,IF(מרכז!A593&lt;=הלוואות!$E$31,IF(DAY(מרכז!A593)=הלוואות!$F$31,הלוואות!$G$31,0),0),0)+IF(A593&gt;=הלוואות!$D$32,IF(מרכז!A593&lt;=הלוואות!$E$32,IF(DAY(מרכז!A593)=הלוואות!$F$32,הלוואות!$G$32,0),0),0)+IF(A593&gt;=הלוואות!$D$33,IF(מרכז!A593&lt;=הלוואות!$E$33,IF(DAY(מרכז!A593)=הלוואות!$F$33,הלוואות!$G$33,0),0),0)+IF(A593&gt;=הלוואות!$D$34,IF(מרכז!A593&lt;=הלוואות!$E$34,IF(DAY(מרכז!A593)=הלוואות!$F$34,הלוואות!$G$34,0),0),0)</f>
        <v>0</v>
      </c>
      <c r="E593" s="93">
        <f>SUMIF(הלוואות!$D$46:$D$65,מרכז!A593,הלוואות!$E$46:$E$65)</f>
        <v>0</v>
      </c>
      <c r="F593" s="93">
        <f>SUMIF(נכנסים!$A$5:$A$5890,מרכז!A593,נכנסים!$B$5:$B$5890)</f>
        <v>0</v>
      </c>
      <c r="G593" s="94"/>
      <c r="H593" s="94"/>
      <c r="I593" s="94"/>
      <c r="J593" s="99">
        <f t="shared" si="9"/>
        <v>50000</v>
      </c>
    </row>
    <row r="594" spans="1:10">
      <c r="A594" s="153">
        <v>46247</v>
      </c>
      <c r="B594" s="93">
        <f>SUMIF(יוצאים!$A$5:$A$5835,מרכז!A594,יוצאים!$D$5:$D$5835)</f>
        <v>0</v>
      </c>
      <c r="C594" s="93">
        <f>HLOOKUP(DAY($A594),'טב.הו"ק'!$G$4:$AK$162,'טב.הו"ק'!$A$162+2,FALSE)</f>
        <v>0</v>
      </c>
      <c r="D594" s="93">
        <f>IF(A594&gt;=הלוואות!$D$5,IF(מרכז!A594&lt;=הלוואות!$E$5,IF(DAY(מרכז!A594)=הלוואות!$F$5,הלוואות!$G$5,0),0),0)+IF(A594&gt;=הלוואות!$D$6,IF(מרכז!A594&lt;=הלוואות!$E$6,IF(DAY(מרכז!A594)=הלוואות!$F$6,הלוואות!$G$6,0),0),0)+IF(A594&gt;=הלוואות!$D$7,IF(מרכז!A594&lt;=הלוואות!$E$7,IF(DAY(מרכז!A594)=הלוואות!$F$7,הלוואות!$G$7,0),0),0)+IF(A594&gt;=הלוואות!$D$8,IF(מרכז!A594&lt;=הלוואות!$E$8,IF(DAY(מרכז!A594)=הלוואות!$F$8,הלוואות!$G$8,0),0),0)+IF(A594&gt;=הלוואות!$D$9,IF(מרכז!A594&lt;=הלוואות!$E$9,IF(DAY(מרכז!A594)=הלוואות!$F$9,הלוואות!$G$9,0),0),0)+IF(A594&gt;=הלוואות!$D$10,IF(מרכז!A594&lt;=הלוואות!$E$10,IF(DAY(מרכז!A594)=הלוואות!$F$10,הלוואות!$G$10,0),0),0)+IF(A594&gt;=הלוואות!$D$11,IF(מרכז!A594&lt;=הלוואות!$E$11,IF(DAY(מרכז!A594)=הלוואות!$F$11,הלוואות!$G$11,0),0),0)+IF(A594&gt;=הלוואות!$D$12,IF(מרכז!A594&lt;=הלוואות!$E$12,IF(DAY(מרכז!A594)=הלוואות!$F$12,הלוואות!$G$12,0),0),0)+IF(A594&gt;=הלוואות!$D$13,IF(מרכז!A594&lt;=הלוואות!$E$13,IF(DAY(מרכז!A594)=הלוואות!$F$13,הלוואות!$G$13,0),0),0)+IF(A594&gt;=הלוואות!$D$14,IF(מרכז!A594&lt;=הלוואות!$E$14,IF(DAY(מרכז!A594)=הלוואות!$F$14,הלוואות!$G$14,0),0),0)+IF(A594&gt;=הלוואות!$D$15,IF(מרכז!A594&lt;=הלוואות!$E$15,IF(DAY(מרכז!A594)=הלוואות!$F$15,הלוואות!$G$15,0),0),0)+IF(A594&gt;=הלוואות!$D$16,IF(מרכז!A594&lt;=הלוואות!$E$16,IF(DAY(מרכז!A594)=הלוואות!$F$16,הלוואות!$G$16,0),0),0)+IF(A594&gt;=הלוואות!$D$17,IF(מרכז!A594&lt;=הלוואות!$E$17,IF(DAY(מרכז!A594)=הלוואות!$F$17,הלוואות!$G$17,0),0),0)+IF(A594&gt;=הלוואות!$D$18,IF(מרכז!A594&lt;=הלוואות!$E$18,IF(DAY(מרכז!A594)=הלוואות!$F$18,הלוואות!$G$18,0),0),0)+IF(A594&gt;=הלוואות!$D$19,IF(מרכז!A594&lt;=הלוואות!$E$19,IF(DAY(מרכז!A594)=הלוואות!$F$19,הלוואות!$G$19,0),0),0)+IF(A594&gt;=הלוואות!$D$20,IF(מרכז!A594&lt;=הלוואות!$E$20,IF(DAY(מרכז!A594)=הלוואות!$F$20,הלוואות!$G$20,0),0),0)+IF(A594&gt;=הלוואות!$D$21,IF(מרכז!A594&lt;=הלוואות!$E$21,IF(DAY(מרכז!A594)=הלוואות!$F$21,הלוואות!$G$21,0),0),0)+IF(A594&gt;=הלוואות!$D$22,IF(מרכז!A594&lt;=הלוואות!$E$22,IF(DAY(מרכז!A594)=הלוואות!$F$22,הלוואות!$G$22,0),0),0)+IF(A594&gt;=הלוואות!$D$23,IF(מרכז!A594&lt;=הלוואות!$E$23,IF(DAY(מרכז!A594)=הלוואות!$F$23,הלוואות!$G$23,0),0),0)+IF(A594&gt;=הלוואות!$D$24,IF(מרכז!A594&lt;=הלוואות!$E$24,IF(DAY(מרכז!A594)=הלוואות!$F$24,הלוואות!$G$24,0),0),0)+IF(A594&gt;=הלוואות!$D$25,IF(מרכז!A594&lt;=הלוואות!$E$25,IF(DAY(מרכז!A594)=הלוואות!$F$25,הלוואות!$G$25,0),0),0)+IF(A594&gt;=הלוואות!$D$26,IF(מרכז!A594&lt;=הלוואות!$E$26,IF(DAY(מרכז!A594)=הלוואות!$F$26,הלוואות!$G$26,0),0),0)+IF(A594&gt;=הלוואות!$D$27,IF(מרכז!A594&lt;=הלוואות!$E$27,IF(DAY(מרכז!A594)=הלוואות!$F$27,הלוואות!$G$27,0),0),0)+IF(A594&gt;=הלוואות!$D$28,IF(מרכז!A594&lt;=הלוואות!$E$28,IF(DAY(מרכז!A594)=הלוואות!$F$28,הלוואות!$G$28,0),0),0)+IF(A594&gt;=הלוואות!$D$29,IF(מרכז!A594&lt;=הלוואות!$E$29,IF(DAY(מרכז!A594)=הלוואות!$F$29,הלוואות!$G$29,0),0),0)+IF(A594&gt;=הלוואות!$D$30,IF(מרכז!A594&lt;=הלוואות!$E$30,IF(DAY(מרכז!A594)=הלוואות!$F$30,הלוואות!$G$30,0),0),0)+IF(A594&gt;=הלוואות!$D$31,IF(מרכז!A594&lt;=הלוואות!$E$31,IF(DAY(מרכז!A594)=הלוואות!$F$31,הלוואות!$G$31,0),0),0)+IF(A594&gt;=הלוואות!$D$32,IF(מרכז!A594&lt;=הלוואות!$E$32,IF(DAY(מרכז!A594)=הלוואות!$F$32,הלוואות!$G$32,0),0),0)+IF(A594&gt;=הלוואות!$D$33,IF(מרכז!A594&lt;=הלוואות!$E$33,IF(DAY(מרכז!A594)=הלוואות!$F$33,הלוואות!$G$33,0),0),0)+IF(A594&gt;=הלוואות!$D$34,IF(מרכז!A594&lt;=הלוואות!$E$34,IF(DAY(מרכז!A594)=הלוואות!$F$34,הלוואות!$G$34,0),0),0)</f>
        <v>0</v>
      </c>
      <c r="E594" s="93">
        <f>SUMIF(הלוואות!$D$46:$D$65,מרכז!A594,הלוואות!$E$46:$E$65)</f>
        <v>0</v>
      </c>
      <c r="F594" s="93">
        <f>SUMIF(נכנסים!$A$5:$A$5890,מרכז!A594,נכנסים!$B$5:$B$5890)</f>
        <v>0</v>
      </c>
      <c r="G594" s="94"/>
      <c r="H594" s="94"/>
      <c r="I594" s="94"/>
      <c r="J594" s="99">
        <f t="shared" si="9"/>
        <v>50000</v>
      </c>
    </row>
    <row r="595" spans="1:10">
      <c r="A595" s="153">
        <v>46248</v>
      </c>
      <c r="B595" s="93">
        <f>SUMIF(יוצאים!$A$5:$A$5835,מרכז!A595,יוצאים!$D$5:$D$5835)</f>
        <v>0</v>
      </c>
      <c r="C595" s="93">
        <f>HLOOKUP(DAY($A595),'טב.הו"ק'!$G$4:$AK$162,'טב.הו"ק'!$A$162+2,FALSE)</f>
        <v>0</v>
      </c>
      <c r="D595" s="93">
        <f>IF(A595&gt;=הלוואות!$D$5,IF(מרכז!A595&lt;=הלוואות!$E$5,IF(DAY(מרכז!A595)=הלוואות!$F$5,הלוואות!$G$5,0),0),0)+IF(A595&gt;=הלוואות!$D$6,IF(מרכז!A595&lt;=הלוואות!$E$6,IF(DAY(מרכז!A595)=הלוואות!$F$6,הלוואות!$G$6,0),0),0)+IF(A595&gt;=הלוואות!$D$7,IF(מרכז!A595&lt;=הלוואות!$E$7,IF(DAY(מרכז!A595)=הלוואות!$F$7,הלוואות!$G$7,0),0),0)+IF(A595&gt;=הלוואות!$D$8,IF(מרכז!A595&lt;=הלוואות!$E$8,IF(DAY(מרכז!A595)=הלוואות!$F$8,הלוואות!$G$8,0),0),0)+IF(A595&gt;=הלוואות!$D$9,IF(מרכז!A595&lt;=הלוואות!$E$9,IF(DAY(מרכז!A595)=הלוואות!$F$9,הלוואות!$G$9,0),0),0)+IF(A595&gt;=הלוואות!$D$10,IF(מרכז!A595&lt;=הלוואות!$E$10,IF(DAY(מרכז!A595)=הלוואות!$F$10,הלוואות!$G$10,0),0),0)+IF(A595&gt;=הלוואות!$D$11,IF(מרכז!A595&lt;=הלוואות!$E$11,IF(DAY(מרכז!A595)=הלוואות!$F$11,הלוואות!$G$11,0),0),0)+IF(A595&gt;=הלוואות!$D$12,IF(מרכז!A595&lt;=הלוואות!$E$12,IF(DAY(מרכז!A595)=הלוואות!$F$12,הלוואות!$G$12,0),0),0)+IF(A595&gt;=הלוואות!$D$13,IF(מרכז!A595&lt;=הלוואות!$E$13,IF(DAY(מרכז!A595)=הלוואות!$F$13,הלוואות!$G$13,0),0),0)+IF(A595&gt;=הלוואות!$D$14,IF(מרכז!A595&lt;=הלוואות!$E$14,IF(DAY(מרכז!A595)=הלוואות!$F$14,הלוואות!$G$14,0),0),0)+IF(A595&gt;=הלוואות!$D$15,IF(מרכז!A595&lt;=הלוואות!$E$15,IF(DAY(מרכז!A595)=הלוואות!$F$15,הלוואות!$G$15,0),0),0)+IF(A595&gt;=הלוואות!$D$16,IF(מרכז!A595&lt;=הלוואות!$E$16,IF(DAY(מרכז!A595)=הלוואות!$F$16,הלוואות!$G$16,0),0),0)+IF(A595&gt;=הלוואות!$D$17,IF(מרכז!A595&lt;=הלוואות!$E$17,IF(DAY(מרכז!A595)=הלוואות!$F$17,הלוואות!$G$17,0),0),0)+IF(A595&gt;=הלוואות!$D$18,IF(מרכז!A595&lt;=הלוואות!$E$18,IF(DAY(מרכז!A595)=הלוואות!$F$18,הלוואות!$G$18,0),0),0)+IF(A595&gt;=הלוואות!$D$19,IF(מרכז!A595&lt;=הלוואות!$E$19,IF(DAY(מרכז!A595)=הלוואות!$F$19,הלוואות!$G$19,0),0),0)+IF(A595&gt;=הלוואות!$D$20,IF(מרכז!A595&lt;=הלוואות!$E$20,IF(DAY(מרכז!A595)=הלוואות!$F$20,הלוואות!$G$20,0),0),0)+IF(A595&gt;=הלוואות!$D$21,IF(מרכז!A595&lt;=הלוואות!$E$21,IF(DAY(מרכז!A595)=הלוואות!$F$21,הלוואות!$G$21,0),0),0)+IF(A595&gt;=הלוואות!$D$22,IF(מרכז!A595&lt;=הלוואות!$E$22,IF(DAY(מרכז!A595)=הלוואות!$F$22,הלוואות!$G$22,0),0),0)+IF(A595&gt;=הלוואות!$D$23,IF(מרכז!A595&lt;=הלוואות!$E$23,IF(DAY(מרכז!A595)=הלוואות!$F$23,הלוואות!$G$23,0),0),0)+IF(A595&gt;=הלוואות!$D$24,IF(מרכז!A595&lt;=הלוואות!$E$24,IF(DAY(מרכז!A595)=הלוואות!$F$24,הלוואות!$G$24,0),0),0)+IF(A595&gt;=הלוואות!$D$25,IF(מרכז!A595&lt;=הלוואות!$E$25,IF(DAY(מרכז!A595)=הלוואות!$F$25,הלוואות!$G$25,0),0),0)+IF(A595&gt;=הלוואות!$D$26,IF(מרכז!A595&lt;=הלוואות!$E$26,IF(DAY(מרכז!A595)=הלוואות!$F$26,הלוואות!$G$26,0),0),0)+IF(A595&gt;=הלוואות!$D$27,IF(מרכז!A595&lt;=הלוואות!$E$27,IF(DAY(מרכז!A595)=הלוואות!$F$27,הלוואות!$G$27,0),0),0)+IF(A595&gt;=הלוואות!$D$28,IF(מרכז!A595&lt;=הלוואות!$E$28,IF(DAY(מרכז!A595)=הלוואות!$F$28,הלוואות!$G$28,0),0),0)+IF(A595&gt;=הלוואות!$D$29,IF(מרכז!A595&lt;=הלוואות!$E$29,IF(DAY(מרכז!A595)=הלוואות!$F$29,הלוואות!$G$29,0),0),0)+IF(A595&gt;=הלוואות!$D$30,IF(מרכז!A595&lt;=הלוואות!$E$30,IF(DAY(מרכז!A595)=הלוואות!$F$30,הלוואות!$G$30,0),0),0)+IF(A595&gt;=הלוואות!$D$31,IF(מרכז!A595&lt;=הלוואות!$E$31,IF(DAY(מרכז!A595)=הלוואות!$F$31,הלוואות!$G$31,0),0),0)+IF(A595&gt;=הלוואות!$D$32,IF(מרכז!A595&lt;=הלוואות!$E$32,IF(DAY(מרכז!A595)=הלוואות!$F$32,הלוואות!$G$32,0),0),0)+IF(A595&gt;=הלוואות!$D$33,IF(מרכז!A595&lt;=הלוואות!$E$33,IF(DAY(מרכז!A595)=הלוואות!$F$33,הלוואות!$G$33,0),0),0)+IF(A595&gt;=הלוואות!$D$34,IF(מרכז!A595&lt;=הלוואות!$E$34,IF(DAY(מרכז!A595)=הלוואות!$F$34,הלוואות!$G$34,0),0),0)</f>
        <v>0</v>
      </c>
      <c r="E595" s="93">
        <f>SUMIF(הלוואות!$D$46:$D$65,מרכז!A595,הלוואות!$E$46:$E$65)</f>
        <v>0</v>
      </c>
      <c r="F595" s="93">
        <f>SUMIF(נכנסים!$A$5:$A$5890,מרכז!A595,נכנסים!$B$5:$B$5890)</f>
        <v>0</v>
      </c>
      <c r="G595" s="94"/>
      <c r="H595" s="94"/>
      <c r="I595" s="94"/>
      <c r="J595" s="99">
        <f t="shared" si="9"/>
        <v>50000</v>
      </c>
    </row>
    <row r="596" spans="1:10">
      <c r="A596" s="153">
        <v>46249</v>
      </c>
      <c r="B596" s="93">
        <f>SUMIF(יוצאים!$A$5:$A$5835,מרכז!A596,יוצאים!$D$5:$D$5835)</f>
        <v>0</v>
      </c>
      <c r="C596" s="93">
        <f>HLOOKUP(DAY($A596),'טב.הו"ק'!$G$4:$AK$162,'טב.הו"ק'!$A$162+2,FALSE)</f>
        <v>0</v>
      </c>
      <c r="D596" s="93">
        <f>IF(A596&gt;=הלוואות!$D$5,IF(מרכז!A596&lt;=הלוואות!$E$5,IF(DAY(מרכז!A596)=הלוואות!$F$5,הלוואות!$G$5,0),0),0)+IF(A596&gt;=הלוואות!$D$6,IF(מרכז!A596&lt;=הלוואות!$E$6,IF(DAY(מרכז!A596)=הלוואות!$F$6,הלוואות!$G$6,0),0),0)+IF(A596&gt;=הלוואות!$D$7,IF(מרכז!A596&lt;=הלוואות!$E$7,IF(DAY(מרכז!A596)=הלוואות!$F$7,הלוואות!$G$7,0),0),0)+IF(A596&gt;=הלוואות!$D$8,IF(מרכז!A596&lt;=הלוואות!$E$8,IF(DAY(מרכז!A596)=הלוואות!$F$8,הלוואות!$G$8,0),0),0)+IF(A596&gt;=הלוואות!$D$9,IF(מרכז!A596&lt;=הלוואות!$E$9,IF(DAY(מרכז!A596)=הלוואות!$F$9,הלוואות!$G$9,0),0),0)+IF(A596&gt;=הלוואות!$D$10,IF(מרכז!A596&lt;=הלוואות!$E$10,IF(DAY(מרכז!A596)=הלוואות!$F$10,הלוואות!$G$10,0),0),0)+IF(A596&gt;=הלוואות!$D$11,IF(מרכז!A596&lt;=הלוואות!$E$11,IF(DAY(מרכז!A596)=הלוואות!$F$11,הלוואות!$G$11,0),0),0)+IF(A596&gt;=הלוואות!$D$12,IF(מרכז!A596&lt;=הלוואות!$E$12,IF(DAY(מרכז!A596)=הלוואות!$F$12,הלוואות!$G$12,0),0),0)+IF(A596&gt;=הלוואות!$D$13,IF(מרכז!A596&lt;=הלוואות!$E$13,IF(DAY(מרכז!A596)=הלוואות!$F$13,הלוואות!$G$13,0),0),0)+IF(A596&gt;=הלוואות!$D$14,IF(מרכז!A596&lt;=הלוואות!$E$14,IF(DAY(מרכז!A596)=הלוואות!$F$14,הלוואות!$G$14,0),0),0)+IF(A596&gt;=הלוואות!$D$15,IF(מרכז!A596&lt;=הלוואות!$E$15,IF(DAY(מרכז!A596)=הלוואות!$F$15,הלוואות!$G$15,0),0),0)+IF(A596&gt;=הלוואות!$D$16,IF(מרכז!A596&lt;=הלוואות!$E$16,IF(DAY(מרכז!A596)=הלוואות!$F$16,הלוואות!$G$16,0),0),0)+IF(A596&gt;=הלוואות!$D$17,IF(מרכז!A596&lt;=הלוואות!$E$17,IF(DAY(מרכז!A596)=הלוואות!$F$17,הלוואות!$G$17,0),0),0)+IF(A596&gt;=הלוואות!$D$18,IF(מרכז!A596&lt;=הלוואות!$E$18,IF(DAY(מרכז!A596)=הלוואות!$F$18,הלוואות!$G$18,0),0),0)+IF(A596&gt;=הלוואות!$D$19,IF(מרכז!A596&lt;=הלוואות!$E$19,IF(DAY(מרכז!A596)=הלוואות!$F$19,הלוואות!$G$19,0),0),0)+IF(A596&gt;=הלוואות!$D$20,IF(מרכז!A596&lt;=הלוואות!$E$20,IF(DAY(מרכז!A596)=הלוואות!$F$20,הלוואות!$G$20,0),0),0)+IF(A596&gt;=הלוואות!$D$21,IF(מרכז!A596&lt;=הלוואות!$E$21,IF(DAY(מרכז!A596)=הלוואות!$F$21,הלוואות!$G$21,0),0),0)+IF(A596&gt;=הלוואות!$D$22,IF(מרכז!A596&lt;=הלוואות!$E$22,IF(DAY(מרכז!A596)=הלוואות!$F$22,הלוואות!$G$22,0),0),0)+IF(A596&gt;=הלוואות!$D$23,IF(מרכז!A596&lt;=הלוואות!$E$23,IF(DAY(מרכז!A596)=הלוואות!$F$23,הלוואות!$G$23,0),0),0)+IF(A596&gt;=הלוואות!$D$24,IF(מרכז!A596&lt;=הלוואות!$E$24,IF(DAY(מרכז!A596)=הלוואות!$F$24,הלוואות!$G$24,0),0),0)+IF(A596&gt;=הלוואות!$D$25,IF(מרכז!A596&lt;=הלוואות!$E$25,IF(DAY(מרכז!A596)=הלוואות!$F$25,הלוואות!$G$25,0),0),0)+IF(A596&gt;=הלוואות!$D$26,IF(מרכז!A596&lt;=הלוואות!$E$26,IF(DAY(מרכז!A596)=הלוואות!$F$26,הלוואות!$G$26,0),0),0)+IF(A596&gt;=הלוואות!$D$27,IF(מרכז!A596&lt;=הלוואות!$E$27,IF(DAY(מרכז!A596)=הלוואות!$F$27,הלוואות!$G$27,0),0),0)+IF(A596&gt;=הלוואות!$D$28,IF(מרכז!A596&lt;=הלוואות!$E$28,IF(DAY(מרכז!A596)=הלוואות!$F$28,הלוואות!$G$28,0),0),0)+IF(A596&gt;=הלוואות!$D$29,IF(מרכז!A596&lt;=הלוואות!$E$29,IF(DAY(מרכז!A596)=הלוואות!$F$29,הלוואות!$G$29,0),0),0)+IF(A596&gt;=הלוואות!$D$30,IF(מרכז!A596&lt;=הלוואות!$E$30,IF(DAY(מרכז!A596)=הלוואות!$F$30,הלוואות!$G$30,0),0),0)+IF(A596&gt;=הלוואות!$D$31,IF(מרכז!A596&lt;=הלוואות!$E$31,IF(DAY(מרכז!A596)=הלוואות!$F$31,הלוואות!$G$31,0),0),0)+IF(A596&gt;=הלוואות!$D$32,IF(מרכז!A596&lt;=הלוואות!$E$32,IF(DAY(מרכז!A596)=הלוואות!$F$32,הלוואות!$G$32,0),0),0)+IF(A596&gt;=הלוואות!$D$33,IF(מרכז!A596&lt;=הלוואות!$E$33,IF(DAY(מרכז!A596)=הלוואות!$F$33,הלוואות!$G$33,0),0),0)+IF(A596&gt;=הלוואות!$D$34,IF(מרכז!A596&lt;=הלוואות!$E$34,IF(DAY(מרכז!A596)=הלוואות!$F$34,הלוואות!$G$34,0),0),0)</f>
        <v>0</v>
      </c>
      <c r="E596" s="93">
        <f>SUMIF(הלוואות!$D$46:$D$65,מרכז!A596,הלוואות!$E$46:$E$65)</f>
        <v>0</v>
      </c>
      <c r="F596" s="93">
        <f>SUMIF(נכנסים!$A$5:$A$5890,מרכז!A596,נכנסים!$B$5:$B$5890)</f>
        <v>0</v>
      </c>
      <c r="G596" s="94"/>
      <c r="H596" s="94"/>
      <c r="I596" s="94"/>
      <c r="J596" s="99">
        <f t="shared" si="9"/>
        <v>50000</v>
      </c>
    </row>
    <row r="597" spans="1:10">
      <c r="A597" s="153">
        <v>46250</v>
      </c>
      <c r="B597" s="93">
        <f>SUMIF(יוצאים!$A$5:$A$5835,מרכז!A597,יוצאים!$D$5:$D$5835)</f>
        <v>0</v>
      </c>
      <c r="C597" s="93">
        <f>HLOOKUP(DAY($A597),'טב.הו"ק'!$G$4:$AK$162,'טב.הו"ק'!$A$162+2,FALSE)</f>
        <v>0</v>
      </c>
      <c r="D597" s="93">
        <f>IF(A597&gt;=הלוואות!$D$5,IF(מרכז!A597&lt;=הלוואות!$E$5,IF(DAY(מרכז!A597)=הלוואות!$F$5,הלוואות!$G$5,0),0),0)+IF(A597&gt;=הלוואות!$D$6,IF(מרכז!A597&lt;=הלוואות!$E$6,IF(DAY(מרכז!A597)=הלוואות!$F$6,הלוואות!$G$6,0),0),0)+IF(A597&gt;=הלוואות!$D$7,IF(מרכז!A597&lt;=הלוואות!$E$7,IF(DAY(מרכז!A597)=הלוואות!$F$7,הלוואות!$G$7,0),0),0)+IF(A597&gt;=הלוואות!$D$8,IF(מרכז!A597&lt;=הלוואות!$E$8,IF(DAY(מרכז!A597)=הלוואות!$F$8,הלוואות!$G$8,0),0),0)+IF(A597&gt;=הלוואות!$D$9,IF(מרכז!A597&lt;=הלוואות!$E$9,IF(DAY(מרכז!A597)=הלוואות!$F$9,הלוואות!$G$9,0),0),0)+IF(A597&gt;=הלוואות!$D$10,IF(מרכז!A597&lt;=הלוואות!$E$10,IF(DAY(מרכז!A597)=הלוואות!$F$10,הלוואות!$G$10,0),0),0)+IF(A597&gt;=הלוואות!$D$11,IF(מרכז!A597&lt;=הלוואות!$E$11,IF(DAY(מרכז!A597)=הלוואות!$F$11,הלוואות!$G$11,0),0),0)+IF(A597&gt;=הלוואות!$D$12,IF(מרכז!A597&lt;=הלוואות!$E$12,IF(DAY(מרכז!A597)=הלוואות!$F$12,הלוואות!$G$12,0),0),0)+IF(A597&gt;=הלוואות!$D$13,IF(מרכז!A597&lt;=הלוואות!$E$13,IF(DAY(מרכז!A597)=הלוואות!$F$13,הלוואות!$G$13,0),0),0)+IF(A597&gt;=הלוואות!$D$14,IF(מרכז!A597&lt;=הלוואות!$E$14,IF(DAY(מרכז!A597)=הלוואות!$F$14,הלוואות!$G$14,0),0),0)+IF(A597&gt;=הלוואות!$D$15,IF(מרכז!A597&lt;=הלוואות!$E$15,IF(DAY(מרכז!A597)=הלוואות!$F$15,הלוואות!$G$15,0),0),0)+IF(A597&gt;=הלוואות!$D$16,IF(מרכז!A597&lt;=הלוואות!$E$16,IF(DAY(מרכז!A597)=הלוואות!$F$16,הלוואות!$G$16,0),0),0)+IF(A597&gt;=הלוואות!$D$17,IF(מרכז!A597&lt;=הלוואות!$E$17,IF(DAY(מרכז!A597)=הלוואות!$F$17,הלוואות!$G$17,0),0),0)+IF(A597&gt;=הלוואות!$D$18,IF(מרכז!A597&lt;=הלוואות!$E$18,IF(DAY(מרכז!A597)=הלוואות!$F$18,הלוואות!$G$18,0),0),0)+IF(A597&gt;=הלוואות!$D$19,IF(מרכז!A597&lt;=הלוואות!$E$19,IF(DAY(מרכז!A597)=הלוואות!$F$19,הלוואות!$G$19,0),0),0)+IF(A597&gt;=הלוואות!$D$20,IF(מרכז!A597&lt;=הלוואות!$E$20,IF(DAY(מרכז!A597)=הלוואות!$F$20,הלוואות!$G$20,0),0),0)+IF(A597&gt;=הלוואות!$D$21,IF(מרכז!A597&lt;=הלוואות!$E$21,IF(DAY(מרכז!A597)=הלוואות!$F$21,הלוואות!$G$21,0),0),0)+IF(A597&gt;=הלוואות!$D$22,IF(מרכז!A597&lt;=הלוואות!$E$22,IF(DAY(מרכז!A597)=הלוואות!$F$22,הלוואות!$G$22,0),0),0)+IF(A597&gt;=הלוואות!$D$23,IF(מרכז!A597&lt;=הלוואות!$E$23,IF(DAY(מרכז!A597)=הלוואות!$F$23,הלוואות!$G$23,0),0),0)+IF(A597&gt;=הלוואות!$D$24,IF(מרכז!A597&lt;=הלוואות!$E$24,IF(DAY(מרכז!A597)=הלוואות!$F$24,הלוואות!$G$24,0),0),0)+IF(A597&gt;=הלוואות!$D$25,IF(מרכז!A597&lt;=הלוואות!$E$25,IF(DAY(מרכז!A597)=הלוואות!$F$25,הלוואות!$G$25,0),0),0)+IF(A597&gt;=הלוואות!$D$26,IF(מרכז!A597&lt;=הלוואות!$E$26,IF(DAY(מרכז!A597)=הלוואות!$F$26,הלוואות!$G$26,0),0),0)+IF(A597&gt;=הלוואות!$D$27,IF(מרכז!A597&lt;=הלוואות!$E$27,IF(DAY(מרכז!A597)=הלוואות!$F$27,הלוואות!$G$27,0),0),0)+IF(A597&gt;=הלוואות!$D$28,IF(מרכז!A597&lt;=הלוואות!$E$28,IF(DAY(מרכז!A597)=הלוואות!$F$28,הלוואות!$G$28,0),0),0)+IF(A597&gt;=הלוואות!$D$29,IF(מרכז!A597&lt;=הלוואות!$E$29,IF(DAY(מרכז!A597)=הלוואות!$F$29,הלוואות!$G$29,0),0),0)+IF(A597&gt;=הלוואות!$D$30,IF(מרכז!A597&lt;=הלוואות!$E$30,IF(DAY(מרכז!A597)=הלוואות!$F$30,הלוואות!$G$30,0),0),0)+IF(A597&gt;=הלוואות!$D$31,IF(מרכז!A597&lt;=הלוואות!$E$31,IF(DAY(מרכז!A597)=הלוואות!$F$31,הלוואות!$G$31,0),0),0)+IF(A597&gt;=הלוואות!$D$32,IF(מרכז!A597&lt;=הלוואות!$E$32,IF(DAY(מרכז!A597)=הלוואות!$F$32,הלוואות!$G$32,0),0),0)+IF(A597&gt;=הלוואות!$D$33,IF(מרכז!A597&lt;=הלוואות!$E$33,IF(DAY(מרכז!A597)=הלוואות!$F$33,הלוואות!$G$33,0),0),0)+IF(A597&gt;=הלוואות!$D$34,IF(מרכז!A597&lt;=הלוואות!$E$34,IF(DAY(מרכז!A597)=הלוואות!$F$34,הלוואות!$G$34,0),0),0)</f>
        <v>0</v>
      </c>
      <c r="E597" s="93">
        <f>SUMIF(הלוואות!$D$46:$D$65,מרכז!A597,הלוואות!$E$46:$E$65)</f>
        <v>0</v>
      </c>
      <c r="F597" s="93">
        <f>SUMIF(נכנסים!$A$5:$A$5890,מרכז!A597,נכנסים!$B$5:$B$5890)</f>
        <v>0</v>
      </c>
      <c r="G597" s="94"/>
      <c r="H597" s="94"/>
      <c r="I597" s="94"/>
      <c r="J597" s="99">
        <f t="shared" si="9"/>
        <v>50000</v>
      </c>
    </row>
    <row r="598" spans="1:10">
      <c r="A598" s="153">
        <v>46251</v>
      </c>
      <c r="B598" s="93">
        <f>SUMIF(יוצאים!$A$5:$A$5835,מרכז!A598,יוצאים!$D$5:$D$5835)</f>
        <v>0</v>
      </c>
      <c r="C598" s="93">
        <f>HLOOKUP(DAY($A598),'טב.הו"ק'!$G$4:$AK$162,'טב.הו"ק'!$A$162+2,FALSE)</f>
        <v>0</v>
      </c>
      <c r="D598" s="93">
        <f>IF(A598&gt;=הלוואות!$D$5,IF(מרכז!A598&lt;=הלוואות!$E$5,IF(DAY(מרכז!A598)=הלוואות!$F$5,הלוואות!$G$5,0),0),0)+IF(A598&gt;=הלוואות!$D$6,IF(מרכז!A598&lt;=הלוואות!$E$6,IF(DAY(מרכז!A598)=הלוואות!$F$6,הלוואות!$G$6,0),0),0)+IF(A598&gt;=הלוואות!$D$7,IF(מרכז!A598&lt;=הלוואות!$E$7,IF(DAY(מרכז!A598)=הלוואות!$F$7,הלוואות!$G$7,0),0),0)+IF(A598&gt;=הלוואות!$D$8,IF(מרכז!A598&lt;=הלוואות!$E$8,IF(DAY(מרכז!A598)=הלוואות!$F$8,הלוואות!$G$8,0),0),0)+IF(A598&gt;=הלוואות!$D$9,IF(מרכז!A598&lt;=הלוואות!$E$9,IF(DAY(מרכז!A598)=הלוואות!$F$9,הלוואות!$G$9,0),0),0)+IF(A598&gt;=הלוואות!$D$10,IF(מרכז!A598&lt;=הלוואות!$E$10,IF(DAY(מרכז!A598)=הלוואות!$F$10,הלוואות!$G$10,0),0),0)+IF(A598&gt;=הלוואות!$D$11,IF(מרכז!A598&lt;=הלוואות!$E$11,IF(DAY(מרכז!A598)=הלוואות!$F$11,הלוואות!$G$11,0),0),0)+IF(A598&gt;=הלוואות!$D$12,IF(מרכז!A598&lt;=הלוואות!$E$12,IF(DAY(מרכז!A598)=הלוואות!$F$12,הלוואות!$G$12,0),0),0)+IF(A598&gt;=הלוואות!$D$13,IF(מרכז!A598&lt;=הלוואות!$E$13,IF(DAY(מרכז!A598)=הלוואות!$F$13,הלוואות!$G$13,0),0),0)+IF(A598&gt;=הלוואות!$D$14,IF(מרכז!A598&lt;=הלוואות!$E$14,IF(DAY(מרכז!A598)=הלוואות!$F$14,הלוואות!$G$14,0),0),0)+IF(A598&gt;=הלוואות!$D$15,IF(מרכז!A598&lt;=הלוואות!$E$15,IF(DAY(מרכז!A598)=הלוואות!$F$15,הלוואות!$G$15,0),0),0)+IF(A598&gt;=הלוואות!$D$16,IF(מרכז!A598&lt;=הלוואות!$E$16,IF(DAY(מרכז!A598)=הלוואות!$F$16,הלוואות!$G$16,0),0),0)+IF(A598&gt;=הלוואות!$D$17,IF(מרכז!A598&lt;=הלוואות!$E$17,IF(DAY(מרכז!A598)=הלוואות!$F$17,הלוואות!$G$17,0),0),0)+IF(A598&gt;=הלוואות!$D$18,IF(מרכז!A598&lt;=הלוואות!$E$18,IF(DAY(מרכז!A598)=הלוואות!$F$18,הלוואות!$G$18,0),0),0)+IF(A598&gt;=הלוואות!$D$19,IF(מרכז!A598&lt;=הלוואות!$E$19,IF(DAY(מרכז!A598)=הלוואות!$F$19,הלוואות!$G$19,0),0),0)+IF(A598&gt;=הלוואות!$D$20,IF(מרכז!A598&lt;=הלוואות!$E$20,IF(DAY(מרכז!A598)=הלוואות!$F$20,הלוואות!$G$20,0),0),0)+IF(A598&gt;=הלוואות!$D$21,IF(מרכז!A598&lt;=הלוואות!$E$21,IF(DAY(מרכז!A598)=הלוואות!$F$21,הלוואות!$G$21,0),0),0)+IF(A598&gt;=הלוואות!$D$22,IF(מרכז!A598&lt;=הלוואות!$E$22,IF(DAY(מרכז!A598)=הלוואות!$F$22,הלוואות!$G$22,0),0),0)+IF(A598&gt;=הלוואות!$D$23,IF(מרכז!A598&lt;=הלוואות!$E$23,IF(DAY(מרכז!A598)=הלוואות!$F$23,הלוואות!$G$23,0),0),0)+IF(A598&gt;=הלוואות!$D$24,IF(מרכז!A598&lt;=הלוואות!$E$24,IF(DAY(מרכז!A598)=הלוואות!$F$24,הלוואות!$G$24,0),0),0)+IF(A598&gt;=הלוואות!$D$25,IF(מרכז!A598&lt;=הלוואות!$E$25,IF(DAY(מרכז!A598)=הלוואות!$F$25,הלוואות!$G$25,0),0),0)+IF(A598&gt;=הלוואות!$D$26,IF(מרכז!A598&lt;=הלוואות!$E$26,IF(DAY(מרכז!A598)=הלוואות!$F$26,הלוואות!$G$26,0),0),0)+IF(A598&gt;=הלוואות!$D$27,IF(מרכז!A598&lt;=הלוואות!$E$27,IF(DAY(מרכז!A598)=הלוואות!$F$27,הלוואות!$G$27,0),0),0)+IF(A598&gt;=הלוואות!$D$28,IF(מרכז!A598&lt;=הלוואות!$E$28,IF(DAY(מרכז!A598)=הלוואות!$F$28,הלוואות!$G$28,0),0),0)+IF(A598&gt;=הלוואות!$D$29,IF(מרכז!A598&lt;=הלוואות!$E$29,IF(DAY(מרכז!A598)=הלוואות!$F$29,הלוואות!$G$29,0),0),0)+IF(A598&gt;=הלוואות!$D$30,IF(מרכז!A598&lt;=הלוואות!$E$30,IF(DAY(מרכז!A598)=הלוואות!$F$30,הלוואות!$G$30,0),0),0)+IF(A598&gt;=הלוואות!$D$31,IF(מרכז!A598&lt;=הלוואות!$E$31,IF(DAY(מרכז!A598)=הלוואות!$F$31,הלוואות!$G$31,0),0),0)+IF(A598&gt;=הלוואות!$D$32,IF(מרכז!A598&lt;=הלוואות!$E$32,IF(DAY(מרכז!A598)=הלוואות!$F$32,הלוואות!$G$32,0),0),0)+IF(A598&gt;=הלוואות!$D$33,IF(מרכז!A598&lt;=הלוואות!$E$33,IF(DAY(מרכז!A598)=הלוואות!$F$33,הלוואות!$G$33,0),0),0)+IF(A598&gt;=הלוואות!$D$34,IF(מרכז!A598&lt;=הלוואות!$E$34,IF(DAY(מרכז!A598)=הלוואות!$F$34,הלוואות!$G$34,0),0),0)</f>
        <v>0</v>
      </c>
      <c r="E598" s="93">
        <f>SUMIF(הלוואות!$D$46:$D$65,מרכז!A598,הלוואות!$E$46:$E$65)</f>
        <v>0</v>
      </c>
      <c r="F598" s="93">
        <f>SUMIF(נכנסים!$A$5:$A$5890,מרכז!A598,נכנסים!$B$5:$B$5890)</f>
        <v>0</v>
      </c>
      <c r="G598" s="94"/>
      <c r="H598" s="94"/>
      <c r="I598" s="94"/>
      <c r="J598" s="99">
        <f t="shared" si="9"/>
        <v>50000</v>
      </c>
    </row>
    <row r="599" spans="1:10">
      <c r="A599" s="153">
        <v>46252</v>
      </c>
      <c r="B599" s="93">
        <f>SUMIF(יוצאים!$A$5:$A$5835,מרכז!A599,יוצאים!$D$5:$D$5835)</f>
        <v>0</v>
      </c>
      <c r="C599" s="93">
        <f>HLOOKUP(DAY($A599),'טב.הו"ק'!$G$4:$AK$162,'טב.הו"ק'!$A$162+2,FALSE)</f>
        <v>0</v>
      </c>
      <c r="D599" s="93">
        <f>IF(A599&gt;=הלוואות!$D$5,IF(מרכז!A599&lt;=הלוואות!$E$5,IF(DAY(מרכז!A599)=הלוואות!$F$5,הלוואות!$G$5,0),0),0)+IF(A599&gt;=הלוואות!$D$6,IF(מרכז!A599&lt;=הלוואות!$E$6,IF(DAY(מרכז!A599)=הלוואות!$F$6,הלוואות!$G$6,0),0),0)+IF(A599&gt;=הלוואות!$D$7,IF(מרכז!A599&lt;=הלוואות!$E$7,IF(DAY(מרכז!A599)=הלוואות!$F$7,הלוואות!$G$7,0),0),0)+IF(A599&gt;=הלוואות!$D$8,IF(מרכז!A599&lt;=הלוואות!$E$8,IF(DAY(מרכז!A599)=הלוואות!$F$8,הלוואות!$G$8,0),0),0)+IF(A599&gt;=הלוואות!$D$9,IF(מרכז!A599&lt;=הלוואות!$E$9,IF(DAY(מרכז!A599)=הלוואות!$F$9,הלוואות!$G$9,0),0),0)+IF(A599&gt;=הלוואות!$D$10,IF(מרכז!A599&lt;=הלוואות!$E$10,IF(DAY(מרכז!A599)=הלוואות!$F$10,הלוואות!$G$10,0),0),0)+IF(A599&gt;=הלוואות!$D$11,IF(מרכז!A599&lt;=הלוואות!$E$11,IF(DAY(מרכז!A599)=הלוואות!$F$11,הלוואות!$G$11,0),0),0)+IF(A599&gt;=הלוואות!$D$12,IF(מרכז!A599&lt;=הלוואות!$E$12,IF(DAY(מרכז!A599)=הלוואות!$F$12,הלוואות!$G$12,0),0),0)+IF(A599&gt;=הלוואות!$D$13,IF(מרכז!A599&lt;=הלוואות!$E$13,IF(DAY(מרכז!A599)=הלוואות!$F$13,הלוואות!$G$13,0),0),0)+IF(A599&gt;=הלוואות!$D$14,IF(מרכז!A599&lt;=הלוואות!$E$14,IF(DAY(מרכז!A599)=הלוואות!$F$14,הלוואות!$G$14,0),0),0)+IF(A599&gt;=הלוואות!$D$15,IF(מרכז!A599&lt;=הלוואות!$E$15,IF(DAY(מרכז!A599)=הלוואות!$F$15,הלוואות!$G$15,0),0),0)+IF(A599&gt;=הלוואות!$D$16,IF(מרכז!A599&lt;=הלוואות!$E$16,IF(DAY(מרכז!A599)=הלוואות!$F$16,הלוואות!$G$16,0),0),0)+IF(A599&gt;=הלוואות!$D$17,IF(מרכז!A599&lt;=הלוואות!$E$17,IF(DAY(מרכז!A599)=הלוואות!$F$17,הלוואות!$G$17,0),0),0)+IF(A599&gt;=הלוואות!$D$18,IF(מרכז!A599&lt;=הלוואות!$E$18,IF(DAY(מרכז!A599)=הלוואות!$F$18,הלוואות!$G$18,0),0),0)+IF(A599&gt;=הלוואות!$D$19,IF(מרכז!A599&lt;=הלוואות!$E$19,IF(DAY(מרכז!A599)=הלוואות!$F$19,הלוואות!$G$19,0),0),0)+IF(A599&gt;=הלוואות!$D$20,IF(מרכז!A599&lt;=הלוואות!$E$20,IF(DAY(מרכז!A599)=הלוואות!$F$20,הלוואות!$G$20,0),0),0)+IF(A599&gt;=הלוואות!$D$21,IF(מרכז!A599&lt;=הלוואות!$E$21,IF(DAY(מרכז!A599)=הלוואות!$F$21,הלוואות!$G$21,0),0),0)+IF(A599&gt;=הלוואות!$D$22,IF(מרכז!A599&lt;=הלוואות!$E$22,IF(DAY(מרכז!A599)=הלוואות!$F$22,הלוואות!$G$22,0),0),0)+IF(A599&gt;=הלוואות!$D$23,IF(מרכז!A599&lt;=הלוואות!$E$23,IF(DAY(מרכז!A599)=הלוואות!$F$23,הלוואות!$G$23,0),0),0)+IF(A599&gt;=הלוואות!$D$24,IF(מרכז!A599&lt;=הלוואות!$E$24,IF(DAY(מרכז!A599)=הלוואות!$F$24,הלוואות!$G$24,0),0),0)+IF(A599&gt;=הלוואות!$D$25,IF(מרכז!A599&lt;=הלוואות!$E$25,IF(DAY(מרכז!A599)=הלוואות!$F$25,הלוואות!$G$25,0),0),0)+IF(A599&gt;=הלוואות!$D$26,IF(מרכז!A599&lt;=הלוואות!$E$26,IF(DAY(מרכז!A599)=הלוואות!$F$26,הלוואות!$G$26,0),0),0)+IF(A599&gt;=הלוואות!$D$27,IF(מרכז!A599&lt;=הלוואות!$E$27,IF(DAY(מרכז!A599)=הלוואות!$F$27,הלוואות!$G$27,0),0),0)+IF(A599&gt;=הלוואות!$D$28,IF(מרכז!A599&lt;=הלוואות!$E$28,IF(DAY(מרכז!A599)=הלוואות!$F$28,הלוואות!$G$28,0),0),0)+IF(A599&gt;=הלוואות!$D$29,IF(מרכז!A599&lt;=הלוואות!$E$29,IF(DAY(מרכז!A599)=הלוואות!$F$29,הלוואות!$G$29,0),0),0)+IF(A599&gt;=הלוואות!$D$30,IF(מרכז!A599&lt;=הלוואות!$E$30,IF(DAY(מרכז!A599)=הלוואות!$F$30,הלוואות!$G$30,0),0),0)+IF(A599&gt;=הלוואות!$D$31,IF(מרכז!A599&lt;=הלוואות!$E$31,IF(DAY(מרכז!A599)=הלוואות!$F$31,הלוואות!$G$31,0),0),0)+IF(A599&gt;=הלוואות!$D$32,IF(מרכז!A599&lt;=הלוואות!$E$32,IF(DAY(מרכז!A599)=הלוואות!$F$32,הלוואות!$G$32,0),0),0)+IF(A599&gt;=הלוואות!$D$33,IF(מרכז!A599&lt;=הלוואות!$E$33,IF(DAY(מרכז!A599)=הלוואות!$F$33,הלוואות!$G$33,0),0),0)+IF(A599&gt;=הלוואות!$D$34,IF(מרכז!A599&lt;=הלוואות!$E$34,IF(DAY(מרכז!A599)=הלוואות!$F$34,הלוואות!$G$34,0),0),0)</f>
        <v>0</v>
      </c>
      <c r="E599" s="93">
        <f>SUMIF(הלוואות!$D$46:$D$65,מרכז!A599,הלוואות!$E$46:$E$65)</f>
        <v>0</v>
      </c>
      <c r="F599" s="93">
        <f>SUMIF(נכנסים!$A$5:$A$5890,מרכז!A599,נכנסים!$B$5:$B$5890)</f>
        <v>0</v>
      </c>
      <c r="G599" s="94"/>
      <c r="H599" s="94"/>
      <c r="I599" s="94"/>
      <c r="J599" s="99">
        <f t="shared" si="9"/>
        <v>50000</v>
      </c>
    </row>
    <row r="600" spans="1:10">
      <c r="A600" s="153">
        <v>46253</v>
      </c>
      <c r="B600" s="93">
        <f>SUMIF(יוצאים!$A$5:$A$5835,מרכז!A600,יוצאים!$D$5:$D$5835)</f>
        <v>0</v>
      </c>
      <c r="C600" s="93">
        <f>HLOOKUP(DAY($A600),'טב.הו"ק'!$G$4:$AK$162,'טב.הו"ק'!$A$162+2,FALSE)</f>
        <v>0</v>
      </c>
      <c r="D600" s="93">
        <f>IF(A600&gt;=הלוואות!$D$5,IF(מרכז!A600&lt;=הלוואות!$E$5,IF(DAY(מרכז!A600)=הלוואות!$F$5,הלוואות!$G$5,0),0),0)+IF(A600&gt;=הלוואות!$D$6,IF(מרכז!A600&lt;=הלוואות!$E$6,IF(DAY(מרכז!A600)=הלוואות!$F$6,הלוואות!$G$6,0),0),0)+IF(A600&gt;=הלוואות!$D$7,IF(מרכז!A600&lt;=הלוואות!$E$7,IF(DAY(מרכז!A600)=הלוואות!$F$7,הלוואות!$G$7,0),0),0)+IF(A600&gt;=הלוואות!$D$8,IF(מרכז!A600&lt;=הלוואות!$E$8,IF(DAY(מרכז!A600)=הלוואות!$F$8,הלוואות!$G$8,0),0),0)+IF(A600&gt;=הלוואות!$D$9,IF(מרכז!A600&lt;=הלוואות!$E$9,IF(DAY(מרכז!A600)=הלוואות!$F$9,הלוואות!$G$9,0),0),0)+IF(A600&gt;=הלוואות!$D$10,IF(מרכז!A600&lt;=הלוואות!$E$10,IF(DAY(מרכז!A600)=הלוואות!$F$10,הלוואות!$G$10,0),0),0)+IF(A600&gt;=הלוואות!$D$11,IF(מרכז!A600&lt;=הלוואות!$E$11,IF(DAY(מרכז!A600)=הלוואות!$F$11,הלוואות!$G$11,0),0),0)+IF(A600&gt;=הלוואות!$D$12,IF(מרכז!A600&lt;=הלוואות!$E$12,IF(DAY(מרכז!A600)=הלוואות!$F$12,הלוואות!$G$12,0),0),0)+IF(A600&gt;=הלוואות!$D$13,IF(מרכז!A600&lt;=הלוואות!$E$13,IF(DAY(מרכז!A600)=הלוואות!$F$13,הלוואות!$G$13,0),0),0)+IF(A600&gt;=הלוואות!$D$14,IF(מרכז!A600&lt;=הלוואות!$E$14,IF(DAY(מרכז!A600)=הלוואות!$F$14,הלוואות!$G$14,0),0),0)+IF(A600&gt;=הלוואות!$D$15,IF(מרכז!A600&lt;=הלוואות!$E$15,IF(DAY(מרכז!A600)=הלוואות!$F$15,הלוואות!$G$15,0),0),0)+IF(A600&gt;=הלוואות!$D$16,IF(מרכז!A600&lt;=הלוואות!$E$16,IF(DAY(מרכז!A600)=הלוואות!$F$16,הלוואות!$G$16,0),0),0)+IF(A600&gt;=הלוואות!$D$17,IF(מרכז!A600&lt;=הלוואות!$E$17,IF(DAY(מרכז!A600)=הלוואות!$F$17,הלוואות!$G$17,0),0),0)+IF(A600&gt;=הלוואות!$D$18,IF(מרכז!A600&lt;=הלוואות!$E$18,IF(DAY(מרכז!A600)=הלוואות!$F$18,הלוואות!$G$18,0),0),0)+IF(A600&gt;=הלוואות!$D$19,IF(מרכז!A600&lt;=הלוואות!$E$19,IF(DAY(מרכז!A600)=הלוואות!$F$19,הלוואות!$G$19,0),0),0)+IF(A600&gt;=הלוואות!$D$20,IF(מרכז!A600&lt;=הלוואות!$E$20,IF(DAY(מרכז!A600)=הלוואות!$F$20,הלוואות!$G$20,0),0),0)+IF(A600&gt;=הלוואות!$D$21,IF(מרכז!A600&lt;=הלוואות!$E$21,IF(DAY(מרכז!A600)=הלוואות!$F$21,הלוואות!$G$21,0),0),0)+IF(A600&gt;=הלוואות!$D$22,IF(מרכז!A600&lt;=הלוואות!$E$22,IF(DAY(מרכז!A600)=הלוואות!$F$22,הלוואות!$G$22,0),0),0)+IF(A600&gt;=הלוואות!$D$23,IF(מרכז!A600&lt;=הלוואות!$E$23,IF(DAY(מרכז!A600)=הלוואות!$F$23,הלוואות!$G$23,0),0),0)+IF(A600&gt;=הלוואות!$D$24,IF(מרכז!A600&lt;=הלוואות!$E$24,IF(DAY(מרכז!A600)=הלוואות!$F$24,הלוואות!$G$24,0),0),0)+IF(A600&gt;=הלוואות!$D$25,IF(מרכז!A600&lt;=הלוואות!$E$25,IF(DAY(מרכז!A600)=הלוואות!$F$25,הלוואות!$G$25,0),0),0)+IF(A600&gt;=הלוואות!$D$26,IF(מרכז!A600&lt;=הלוואות!$E$26,IF(DAY(מרכז!A600)=הלוואות!$F$26,הלוואות!$G$26,0),0),0)+IF(A600&gt;=הלוואות!$D$27,IF(מרכז!A600&lt;=הלוואות!$E$27,IF(DAY(מרכז!A600)=הלוואות!$F$27,הלוואות!$G$27,0),0),0)+IF(A600&gt;=הלוואות!$D$28,IF(מרכז!A600&lt;=הלוואות!$E$28,IF(DAY(מרכז!A600)=הלוואות!$F$28,הלוואות!$G$28,0),0),0)+IF(A600&gt;=הלוואות!$D$29,IF(מרכז!A600&lt;=הלוואות!$E$29,IF(DAY(מרכז!A600)=הלוואות!$F$29,הלוואות!$G$29,0),0),0)+IF(A600&gt;=הלוואות!$D$30,IF(מרכז!A600&lt;=הלוואות!$E$30,IF(DAY(מרכז!A600)=הלוואות!$F$30,הלוואות!$G$30,0),0),0)+IF(A600&gt;=הלוואות!$D$31,IF(מרכז!A600&lt;=הלוואות!$E$31,IF(DAY(מרכז!A600)=הלוואות!$F$31,הלוואות!$G$31,0),0),0)+IF(A600&gt;=הלוואות!$D$32,IF(מרכז!A600&lt;=הלוואות!$E$32,IF(DAY(מרכז!A600)=הלוואות!$F$32,הלוואות!$G$32,0),0),0)+IF(A600&gt;=הלוואות!$D$33,IF(מרכז!A600&lt;=הלוואות!$E$33,IF(DAY(מרכז!A600)=הלוואות!$F$33,הלוואות!$G$33,0),0),0)+IF(A600&gt;=הלוואות!$D$34,IF(מרכז!A600&lt;=הלוואות!$E$34,IF(DAY(מרכז!A600)=הלוואות!$F$34,הלוואות!$G$34,0),0),0)</f>
        <v>0</v>
      </c>
      <c r="E600" s="93">
        <f>SUMIF(הלוואות!$D$46:$D$65,מרכז!A600,הלוואות!$E$46:$E$65)</f>
        <v>0</v>
      </c>
      <c r="F600" s="93">
        <f>SUMIF(נכנסים!$A$5:$A$5890,מרכז!A600,נכנסים!$B$5:$B$5890)</f>
        <v>0</v>
      </c>
      <c r="G600" s="94"/>
      <c r="H600" s="94"/>
      <c r="I600" s="94"/>
      <c r="J600" s="99">
        <f t="shared" si="9"/>
        <v>50000</v>
      </c>
    </row>
    <row r="601" spans="1:10">
      <c r="A601" s="153">
        <v>46254</v>
      </c>
      <c r="B601" s="93">
        <f>SUMIF(יוצאים!$A$5:$A$5835,מרכז!A601,יוצאים!$D$5:$D$5835)</f>
        <v>0</v>
      </c>
      <c r="C601" s="93">
        <f>HLOOKUP(DAY($A601),'טב.הו"ק'!$G$4:$AK$162,'טב.הו"ק'!$A$162+2,FALSE)</f>
        <v>0</v>
      </c>
      <c r="D601" s="93">
        <f>IF(A601&gt;=הלוואות!$D$5,IF(מרכז!A601&lt;=הלוואות!$E$5,IF(DAY(מרכז!A601)=הלוואות!$F$5,הלוואות!$G$5,0),0),0)+IF(A601&gt;=הלוואות!$D$6,IF(מרכז!A601&lt;=הלוואות!$E$6,IF(DAY(מרכז!A601)=הלוואות!$F$6,הלוואות!$G$6,0),0),0)+IF(A601&gt;=הלוואות!$D$7,IF(מרכז!A601&lt;=הלוואות!$E$7,IF(DAY(מרכז!A601)=הלוואות!$F$7,הלוואות!$G$7,0),0),0)+IF(A601&gt;=הלוואות!$D$8,IF(מרכז!A601&lt;=הלוואות!$E$8,IF(DAY(מרכז!A601)=הלוואות!$F$8,הלוואות!$G$8,0),0),0)+IF(A601&gt;=הלוואות!$D$9,IF(מרכז!A601&lt;=הלוואות!$E$9,IF(DAY(מרכז!A601)=הלוואות!$F$9,הלוואות!$G$9,0),0),0)+IF(A601&gt;=הלוואות!$D$10,IF(מרכז!A601&lt;=הלוואות!$E$10,IF(DAY(מרכז!A601)=הלוואות!$F$10,הלוואות!$G$10,0),0),0)+IF(A601&gt;=הלוואות!$D$11,IF(מרכז!A601&lt;=הלוואות!$E$11,IF(DAY(מרכז!A601)=הלוואות!$F$11,הלוואות!$G$11,0),0),0)+IF(A601&gt;=הלוואות!$D$12,IF(מרכז!A601&lt;=הלוואות!$E$12,IF(DAY(מרכז!A601)=הלוואות!$F$12,הלוואות!$G$12,0),0),0)+IF(A601&gt;=הלוואות!$D$13,IF(מרכז!A601&lt;=הלוואות!$E$13,IF(DAY(מרכז!A601)=הלוואות!$F$13,הלוואות!$G$13,0),0),0)+IF(A601&gt;=הלוואות!$D$14,IF(מרכז!A601&lt;=הלוואות!$E$14,IF(DAY(מרכז!A601)=הלוואות!$F$14,הלוואות!$G$14,0),0),0)+IF(A601&gt;=הלוואות!$D$15,IF(מרכז!A601&lt;=הלוואות!$E$15,IF(DAY(מרכז!A601)=הלוואות!$F$15,הלוואות!$G$15,0),0),0)+IF(A601&gt;=הלוואות!$D$16,IF(מרכז!A601&lt;=הלוואות!$E$16,IF(DAY(מרכז!A601)=הלוואות!$F$16,הלוואות!$G$16,0),0),0)+IF(A601&gt;=הלוואות!$D$17,IF(מרכז!A601&lt;=הלוואות!$E$17,IF(DAY(מרכז!A601)=הלוואות!$F$17,הלוואות!$G$17,0),0),0)+IF(A601&gt;=הלוואות!$D$18,IF(מרכז!A601&lt;=הלוואות!$E$18,IF(DAY(מרכז!A601)=הלוואות!$F$18,הלוואות!$G$18,0),0),0)+IF(A601&gt;=הלוואות!$D$19,IF(מרכז!A601&lt;=הלוואות!$E$19,IF(DAY(מרכז!A601)=הלוואות!$F$19,הלוואות!$G$19,0),0),0)+IF(A601&gt;=הלוואות!$D$20,IF(מרכז!A601&lt;=הלוואות!$E$20,IF(DAY(מרכז!A601)=הלוואות!$F$20,הלוואות!$G$20,0),0),0)+IF(A601&gt;=הלוואות!$D$21,IF(מרכז!A601&lt;=הלוואות!$E$21,IF(DAY(מרכז!A601)=הלוואות!$F$21,הלוואות!$G$21,0),0),0)+IF(A601&gt;=הלוואות!$D$22,IF(מרכז!A601&lt;=הלוואות!$E$22,IF(DAY(מרכז!A601)=הלוואות!$F$22,הלוואות!$G$22,0),0),0)+IF(A601&gt;=הלוואות!$D$23,IF(מרכז!A601&lt;=הלוואות!$E$23,IF(DAY(מרכז!A601)=הלוואות!$F$23,הלוואות!$G$23,0),0),0)+IF(A601&gt;=הלוואות!$D$24,IF(מרכז!A601&lt;=הלוואות!$E$24,IF(DAY(מרכז!A601)=הלוואות!$F$24,הלוואות!$G$24,0),0),0)+IF(A601&gt;=הלוואות!$D$25,IF(מרכז!A601&lt;=הלוואות!$E$25,IF(DAY(מרכז!A601)=הלוואות!$F$25,הלוואות!$G$25,0),0),0)+IF(A601&gt;=הלוואות!$D$26,IF(מרכז!A601&lt;=הלוואות!$E$26,IF(DAY(מרכז!A601)=הלוואות!$F$26,הלוואות!$G$26,0),0),0)+IF(A601&gt;=הלוואות!$D$27,IF(מרכז!A601&lt;=הלוואות!$E$27,IF(DAY(מרכז!A601)=הלוואות!$F$27,הלוואות!$G$27,0),0),0)+IF(A601&gt;=הלוואות!$D$28,IF(מרכז!A601&lt;=הלוואות!$E$28,IF(DAY(מרכז!A601)=הלוואות!$F$28,הלוואות!$G$28,0),0),0)+IF(A601&gt;=הלוואות!$D$29,IF(מרכז!A601&lt;=הלוואות!$E$29,IF(DAY(מרכז!A601)=הלוואות!$F$29,הלוואות!$G$29,0),0),0)+IF(A601&gt;=הלוואות!$D$30,IF(מרכז!A601&lt;=הלוואות!$E$30,IF(DAY(מרכז!A601)=הלוואות!$F$30,הלוואות!$G$30,0),0),0)+IF(A601&gt;=הלוואות!$D$31,IF(מרכז!A601&lt;=הלוואות!$E$31,IF(DAY(מרכז!A601)=הלוואות!$F$31,הלוואות!$G$31,0),0),0)+IF(A601&gt;=הלוואות!$D$32,IF(מרכז!A601&lt;=הלוואות!$E$32,IF(DAY(מרכז!A601)=הלוואות!$F$32,הלוואות!$G$32,0),0),0)+IF(A601&gt;=הלוואות!$D$33,IF(מרכז!A601&lt;=הלוואות!$E$33,IF(DAY(מרכז!A601)=הלוואות!$F$33,הלוואות!$G$33,0),0),0)+IF(A601&gt;=הלוואות!$D$34,IF(מרכז!A601&lt;=הלוואות!$E$34,IF(DAY(מרכז!A601)=הלוואות!$F$34,הלוואות!$G$34,0),0),0)</f>
        <v>0</v>
      </c>
      <c r="E601" s="93">
        <f>SUMIF(הלוואות!$D$46:$D$65,מרכז!A601,הלוואות!$E$46:$E$65)</f>
        <v>0</v>
      </c>
      <c r="F601" s="93">
        <f>SUMIF(נכנסים!$A$5:$A$5890,מרכז!A601,נכנסים!$B$5:$B$5890)</f>
        <v>0</v>
      </c>
      <c r="G601" s="94"/>
      <c r="H601" s="94"/>
      <c r="I601" s="94"/>
      <c r="J601" s="99">
        <f t="shared" si="9"/>
        <v>50000</v>
      </c>
    </row>
    <row r="602" spans="1:10">
      <c r="A602" s="153">
        <v>46255</v>
      </c>
      <c r="B602" s="93">
        <f>SUMIF(יוצאים!$A$5:$A$5835,מרכז!A602,יוצאים!$D$5:$D$5835)</f>
        <v>0</v>
      </c>
      <c r="C602" s="93">
        <f>HLOOKUP(DAY($A602),'טב.הו"ק'!$G$4:$AK$162,'טב.הו"ק'!$A$162+2,FALSE)</f>
        <v>0</v>
      </c>
      <c r="D602" s="93">
        <f>IF(A602&gt;=הלוואות!$D$5,IF(מרכז!A602&lt;=הלוואות!$E$5,IF(DAY(מרכז!A602)=הלוואות!$F$5,הלוואות!$G$5,0),0),0)+IF(A602&gt;=הלוואות!$D$6,IF(מרכז!A602&lt;=הלוואות!$E$6,IF(DAY(מרכז!A602)=הלוואות!$F$6,הלוואות!$G$6,0),0),0)+IF(A602&gt;=הלוואות!$D$7,IF(מרכז!A602&lt;=הלוואות!$E$7,IF(DAY(מרכז!A602)=הלוואות!$F$7,הלוואות!$G$7,0),0),0)+IF(A602&gt;=הלוואות!$D$8,IF(מרכז!A602&lt;=הלוואות!$E$8,IF(DAY(מרכז!A602)=הלוואות!$F$8,הלוואות!$G$8,0),0),0)+IF(A602&gt;=הלוואות!$D$9,IF(מרכז!A602&lt;=הלוואות!$E$9,IF(DAY(מרכז!A602)=הלוואות!$F$9,הלוואות!$G$9,0),0),0)+IF(A602&gt;=הלוואות!$D$10,IF(מרכז!A602&lt;=הלוואות!$E$10,IF(DAY(מרכז!A602)=הלוואות!$F$10,הלוואות!$G$10,0),0),0)+IF(A602&gt;=הלוואות!$D$11,IF(מרכז!A602&lt;=הלוואות!$E$11,IF(DAY(מרכז!A602)=הלוואות!$F$11,הלוואות!$G$11,0),0),0)+IF(A602&gt;=הלוואות!$D$12,IF(מרכז!A602&lt;=הלוואות!$E$12,IF(DAY(מרכז!A602)=הלוואות!$F$12,הלוואות!$G$12,0),0),0)+IF(A602&gt;=הלוואות!$D$13,IF(מרכז!A602&lt;=הלוואות!$E$13,IF(DAY(מרכז!A602)=הלוואות!$F$13,הלוואות!$G$13,0),0),0)+IF(A602&gt;=הלוואות!$D$14,IF(מרכז!A602&lt;=הלוואות!$E$14,IF(DAY(מרכז!A602)=הלוואות!$F$14,הלוואות!$G$14,0),0),0)+IF(A602&gt;=הלוואות!$D$15,IF(מרכז!A602&lt;=הלוואות!$E$15,IF(DAY(מרכז!A602)=הלוואות!$F$15,הלוואות!$G$15,0),0),0)+IF(A602&gt;=הלוואות!$D$16,IF(מרכז!A602&lt;=הלוואות!$E$16,IF(DAY(מרכז!A602)=הלוואות!$F$16,הלוואות!$G$16,0),0),0)+IF(A602&gt;=הלוואות!$D$17,IF(מרכז!A602&lt;=הלוואות!$E$17,IF(DAY(מרכז!A602)=הלוואות!$F$17,הלוואות!$G$17,0),0),0)+IF(A602&gt;=הלוואות!$D$18,IF(מרכז!A602&lt;=הלוואות!$E$18,IF(DAY(מרכז!A602)=הלוואות!$F$18,הלוואות!$G$18,0),0),0)+IF(A602&gt;=הלוואות!$D$19,IF(מרכז!A602&lt;=הלוואות!$E$19,IF(DAY(מרכז!A602)=הלוואות!$F$19,הלוואות!$G$19,0),0),0)+IF(A602&gt;=הלוואות!$D$20,IF(מרכז!A602&lt;=הלוואות!$E$20,IF(DAY(מרכז!A602)=הלוואות!$F$20,הלוואות!$G$20,0),0),0)+IF(A602&gt;=הלוואות!$D$21,IF(מרכז!A602&lt;=הלוואות!$E$21,IF(DAY(מרכז!A602)=הלוואות!$F$21,הלוואות!$G$21,0),0),0)+IF(A602&gt;=הלוואות!$D$22,IF(מרכז!A602&lt;=הלוואות!$E$22,IF(DAY(מרכז!A602)=הלוואות!$F$22,הלוואות!$G$22,0),0),0)+IF(A602&gt;=הלוואות!$D$23,IF(מרכז!A602&lt;=הלוואות!$E$23,IF(DAY(מרכז!A602)=הלוואות!$F$23,הלוואות!$G$23,0),0),0)+IF(A602&gt;=הלוואות!$D$24,IF(מרכז!A602&lt;=הלוואות!$E$24,IF(DAY(מרכז!A602)=הלוואות!$F$24,הלוואות!$G$24,0),0),0)+IF(A602&gt;=הלוואות!$D$25,IF(מרכז!A602&lt;=הלוואות!$E$25,IF(DAY(מרכז!A602)=הלוואות!$F$25,הלוואות!$G$25,0),0),0)+IF(A602&gt;=הלוואות!$D$26,IF(מרכז!A602&lt;=הלוואות!$E$26,IF(DAY(מרכז!A602)=הלוואות!$F$26,הלוואות!$G$26,0),0),0)+IF(A602&gt;=הלוואות!$D$27,IF(מרכז!A602&lt;=הלוואות!$E$27,IF(DAY(מרכז!A602)=הלוואות!$F$27,הלוואות!$G$27,0),0),0)+IF(A602&gt;=הלוואות!$D$28,IF(מרכז!A602&lt;=הלוואות!$E$28,IF(DAY(מרכז!A602)=הלוואות!$F$28,הלוואות!$G$28,0),0),0)+IF(A602&gt;=הלוואות!$D$29,IF(מרכז!A602&lt;=הלוואות!$E$29,IF(DAY(מרכז!A602)=הלוואות!$F$29,הלוואות!$G$29,0),0),0)+IF(A602&gt;=הלוואות!$D$30,IF(מרכז!A602&lt;=הלוואות!$E$30,IF(DAY(מרכז!A602)=הלוואות!$F$30,הלוואות!$G$30,0),0),0)+IF(A602&gt;=הלוואות!$D$31,IF(מרכז!A602&lt;=הלוואות!$E$31,IF(DAY(מרכז!A602)=הלוואות!$F$31,הלוואות!$G$31,0),0),0)+IF(A602&gt;=הלוואות!$D$32,IF(מרכז!A602&lt;=הלוואות!$E$32,IF(DAY(מרכז!A602)=הלוואות!$F$32,הלוואות!$G$32,0),0),0)+IF(A602&gt;=הלוואות!$D$33,IF(מרכז!A602&lt;=הלוואות!$E$33,IF(DAY(מרכז!A602)=הלוואות!$F$33,הלוואות!$G$33,0),0),0)+IF(A602&gt;=הלוואות!$D$34,IF(מרכז!A602&lt;=הלוואות!$E$34,IF(DAY(מרכז!A602)=הלוואות!$F$34,הלוואות!$G$34,0),0),0)</f>
        <v>0</v>
      </c>
      <c r="E602" s="93">
        <f>SUMIF(הלוואות!$D$46:$D$65,מרכז!A602,הלוואות!$E$46:$E$65)</f>
        <v>0</v>
      </c>
      <c r="F602" s="93">
        <f>SUMIF(נכנסים!$A$5:$A$5890,מרכז!A602,נכנסים!$B$5:$B$5890)</f>
        <v>0</v>
      </c>
      <c r="G602" s="94"/>
      <c r="H602" s="94"/>
      <c r="I602" s="94"/>
      <c r="J602" s="99">
        <f t="shared" si="9"/>
        <v>50000</v>
      </c>
    </row>
    <row r="603" spans="1:10">
      <c r="A603" s="153">
        <v>46256</v>
      </c>
      <c r="B603" s="93">
        <f>SUMIF(יוצאים!$A$5:$A$5835,מרכז!A603,יוצאים!$D$5:$D$5835)</f>
        <v>0</v>
      </c>
      <c r="C603" s="93">
        <f>HLOOKUP(DAY($A603),'טב.הו"ק'!$G$4:$AK$162,'טב.הו"ק'!$A$162+2,FALSE)</f>
        <v>0</v>
      </c>
      <c r="D603" s="93">
        <f>IF(A603&gt;=הלוואות!$D$5,IF(מרכז!A603&lt;=הלוואות!$E$5,IF(DAY(מרכז!A603)=הלוואות!$F$5,הלוואות!$G$5,0),0),0)+IF(A603&gt;=הלוואות!$D$6,IF(מרכז!A603&lt;=הלוואות!$E$6,IF(DAY(מרכז!A603)=הלוואות!$F$6,הלוואות!$G$6,0),0),0)+IF(A603&gt;=הלוואות!$D$7,IF(מרכז!A603&lt;=הלוואות!$E$7,IF(DAY(מרכז!A603)=הלוואות!$F$7,הלוואות!$G$7,0),0),0)+IF(A603&gt;=הלוואות!$D$8,IF(מרכז!A603&lt;=הלוואות!$E$8,IF(DAY(מרכז!A603)=הלוואות!$F$8,הלוואות!$G$8,0),0),0)+IF(A603&gt;=הלוואות!$D$9,IF(מרכז!A603&lt;=הלוואות!$E$9,IF(DAY(מרכז!A603)=הלוואות!$F$9,הלוואות!$G$9,0),0),0)+IF(A603&gt;=הלוואות!$D$10,IF(מרכז!A603&lt;=הלוואות!$E$10,IF(DAY(מרכז!A603)=הלוואות!$F$10,הלוואות!$G$10,0),0),0)+IF(A603&gt;=הלוואות!$D$11,IF(מרכז!A603&lt;=הלוואות!$E$11,IF(DAY(מרכז!A603)=הלוואות!$F$11,הלוואות!$G$11,0),0),0)+IF(A603&gt;=הלוואות!$D$12,IF(מרכז!A603&lt;=הלוואות!$E$12,IF(DAY(מרכז!A603)=הלוואות!$F$12,הלוואות!$G$12,0),0),0)+IF(A603&gt;=הלוואות!$D$13,IF(מרכז!A603&lt;=הלוואות!$E$13,IF(DAY(מרכז!A603)=הלוואות!$F$13,הלוואות!$G$13,0),0),0)+IF(A603&gt;=הלוואות!$D$14,IF(מרכז!A603&lt;=הלוואות!$E$14,IF(DAY(מרכז!A603)=הלוואות!$F$14,הלוואות!$G$14,0),0),0)+IF(A603&gt;=הלוואות!$D$15,IF(מרכז!A603&lt;=הלוואות!$E$15,IF(DAY(מרכז!A603)=הלוואות!$F$15,הלוואות!$G$15,0),0),0)+IF(A603&gt;=הלוואות!$D$16,IF(מרכז!A603&lt;=הלוואות!$E$16,IF(DAY(מרכז!A603)=הלוואות!$F$16,הלוואות!$G$16,0),0),0)+IF(A603&gt;=הלוואות!$D$17,IF(מרכז!A603&lt;=הלוואות!$E$17,IF(DAY(מרכז!A603)=הלוואות!$F$17,הלוואות!$G$17,0),0),0)+IF(A603&gt;=הלוואות!$D$18,IF(מרכז!A603&lt;=הלוואות!$E$18,IF(DAY(מרכז!A603)=הלוואות!$F$18,הלוואות!$G$18,0),0),0)+IF(A603&gt;=הלוואות!$D$19,IF(מרכז!A603&lt;=הלוואות!$E$19,IF(DAY(מרכז!A603)=הלוואות!$F$19,הלוואות!$G$19,0),0),0)+IF(A603&gt;=הלוואות!$D$20,IF(מרכז!A603&lt;=הלוואות!$E$20,IF(DAY(מרכז!A603)=הלוואות!$F$20,הלוואות!$G$20,0),0),0)+IF(A603&gt;=הלוואות!$D$21,IF(מרכז!A603&lt;=הלוואות!$E$21,IF(DAY(מרכז!A603)=הלוואות!$F$21,הלוואות!$G$21,0),0),0)+IF(A603&gt;=הלוואות!$D$22,IF(מרכז!A603&lt;=הלוואות!$E$22,IF(DAY(מרכז!A603)=הלוואות!$F$22,הלוואות!$G$22,0),0),0)+IF(A603&gt;=הלוואות!$D$23,IF(מרכז!A603&lt;=הלוואות!$E$23,IF(DAY(מרכז!A603)=הלוואות!$F$23,הלוואות!$G$23,0),0),0)+IF(A603&gt;=הלוואות!$D$24,IF(מרכז!A603&lt;=הלוואות!$E$24,IF(DAY(מרכז!A603)=הלוואות!$F$24,הלוואות!$G$24,0),0),0)+IF(A603&gt;=הלוואות!$D$25,IF(מרכז!A603&lt;=הלוואות!$E$25,IF(DAY(מרכז!A603)=הלוואות!$F$25,הלוואות!$G$25,0),0),0)+IF(A603&gt;=הלוואות!$D$26,IF(מרכז!A603&lt;=הלוואות!$E$26,IF(DAY(מרכז!A603)=הלוואות!$F$26,הלוואות!$G$26,0),0),0)+IF(A603&gt;=הלוואות!$D$27,IF(מרכז!A603&lt;=הלוואות!$E$27,IF(DAY(מרכז!A603)=הלוואות!$F$27,הלוואות!$G$27,0),0),0)+IF(A603&gt;=הלוואות!$D$28,IF(מרכז!A603&lt;=הלוואות!$E$28,IF(DAY(מרכז!A603)=הלוואות!$F$28,הלוואות!$G$28,0),0),0)+IF(A603&gt;=הלוואות!$D$29,IF(מרכז!A603&lt;=הלוואות!$E$29,IF(DAY(מרכז!A603)=הלוואות!$F$29,הלוואות!$G$29,0),0),0)+IF(A603&gt;=הלוואות!$D$30,IF(מרכז!A603&lt;=הלוואות!$E$30,IF(DAY(מרכז!A603)=הלוואות!$F$30,הלוואות!$G$30,0),0),0)+IF(A603&gt;=הלוואות!$D$31,IF(מרכז!A603&lt;=הלוואות!$E$31,IF(DAY(מרכז!A603)=הלוואות!$F$31,הלוואות!$G$31,0),0),0)+IF(A603&gt;=הלוואות!$D$32,IF(מרכז!A603&lt;=הלוואות!$E$32,IF(DAY(מרכז!A603)=הלוואות!$F$32,הלוואות!$G$32,0),0),0)+IF(A603&gt;=הלוואות!$D$33,IF(מרכז!A603&lt;=הלוואות!$E$33,IF(DAY(מרכז!A603)=הלוואות!$F$33,הלוואות!$G$33,0),0),0)+IF(A603&gt;=הלוואות!$D$34,IF(מרכז!A603&lt;=הלוואות!$E$34,IF(DAY(מרכז!A603)=הלוואות!$F$34,הלוואות!$G$34,0),0),0)</f>
        <v>0</v>
      </c>
      <c r="E603" s="93">
        <f>SUMIF(הלוואות!$D$46:$D$65,מרכז!A603,הלוואות!$E$46:$E$65)</f>
        <v>0</v>
      </c>
      <c r="F603" s="93">
        <f>SUMIF(נכנסים!$A$5:$A$5890,מרכז!A603,נכנסים!$B$5:$B$5890)</f>
        <v>0</v>
      </c>
      <c r="G603" s="94"/>
      <c r="H603" s="94"/>
      <c r="I603" s="94"/>
      <c r="J603" s="99">
        <f t="shared" si="9"/>
        <v>50000</v>
      </c>
    </row>
    <row r="604" spans="1:10">
      <c r="A604" s="153">
        <v>46257</v>
      </c>
      <c r="B604" s="93">
        <f>SUMIF(יוצאים!$A$5:$A$5835,מרכז!A604,יוצאים!$D$5:$D$5835)</f>
        <v>0</v>
      </c>
      <c r="C604" s="93">
        <f>HLOOKUP(DAY($A604),'טב.הו"ק'!$G$4:$AK$162,'טב.הו"ק'!$A$162+2,FALSE)</f>
        <v>0</v>
      </c>
      <c r="D604" s="93">
        <f>IF(A604&gt;=הלוואות!$D$5,IF(מרכז!A604&lt;=הלוואות!$E$5,IF(DAY(מרכז!A604)=הלוואות!$F$5,הלוואות!$G$5,0),0),0)+IF(A604&gt;=הלוואות!$D$6,IF(מרכז!A604&lt;=הלוואות!$E$6,IF(DAY(מרכז!A604)=הלוואות!$F$6,הלוואות!$G$6,0),0),0)+IF(A604&gt;=הלוואות!$D$7,IF(מרכז!A604&lt;=הלוואות!$E$7,IF(DAY(מרכז!A604)=הלוואות!$F$7,הלוואות!$G$7,0),0),0)+IF(A604&gt;=הלוואות!$D$8,IF(מרכז!A604&lt;=הלוואות!$E$8,IF(DAY(מרכז!A604)=הלוואות!$F$8,הלוואות!$G$8,0),0),0)+IF(A604&gt;=הלוואות!$D$9,IF(מרכז!A604&lt;=הלוואות!$E$9,IF(DAY(מרכז!A604)=הלוואות!$F$9,הלוואות!$G$9,0),0),0)+IF(A604&gt;=הלוואות!$D$10,IF(מרכז!A604&lt;=הלוואות!$E$10,IF(DAY(מרכז!A604)=הלוואות!$F$10,הלוואות!$G$10,0),0),0)+IF(A604&gt;=הלוואות!$D$11,IF(מרכז!A604&lt;=הלוואות!$E$11,IF(DAY(מרכז!A604)=הלוואות!$F$11,הלוואות!$G$11,0),0),0)+IF(A604&gt;=הלוואות!$D$12,IF(מרכז!A604&lt;=הלוואות!$E$12,IF(DAY(מרכז!A604)=הלוואות!$F$12,הלוואות!$G$12,0),0),0)+IF(A604&gt;=הלוואות!$D$13,IF(מרכז!A604&lt;=הלוואות!$E$13,IF(DAY(מרכז!A604)=הלוואות!$F$13,הלוואות!$G$13,0),0),0)+IF(A604&gt;=הלוואות!$D$14,IF(מרכז!A604&lt;=הלוואות!$E$14,IF(DAY(מרכז!A604)=הלוואות!$F$14,הלוואות!$G$14,0),0),0)+IF(A604&gt;=הלוואות!$D$15,IF(מרכז!A604&lt;=הלוואות!$E$15,IF(DAY(מרכז!A604)=הלוואות!$F$15,הלוואות!$G$15,0),0),0)+IF(A604&gt;=הלוואות!$D$16,IF(מרכז!A604&lt;=הלוואות!$E$16,IF(DAY(מרכז!A604)=הלוואות!$F$16,הלוואות!$G$16,0),0),0)+IF(A604&gt;=הלוואות!$D$17,IF(מרכז!A604&lt;=הלוואות!$E$17,IF(DAY(מרכז!A604)=הלוואות!$F$17,הלוואות!$G$17,0),0),0)+IF(A604&gt;=הלוואות!$D$18,IF(מרכז!A604&lt;=הלוואות!$E$18,IF(DAY(מרכז!A604)=הלוואות!$F$18,הלוואות!$G$18,0),0),0)+IF(A604&gt;=הלוואות!$D$19,IF(מרכז!A604&lt;=הלוואות!$E$19,IF(DAY(מרכז!A604)=הלוואות!$F$19,הלוואות!$G$19,0),0),0)+IF(A604&gt;=הלוואות!$D$20,IF(מרכז!A604&lt;=הלוואות!$E$20,IF(DAY(מרכז!A604)=הלוואות!$F$20,הלוואות!$G$20,0),0),0)+IF(A604&gt;=הלוואות!$D$21,IF(מרכז!A604&lt;=הלוואות!$E$21,IF(DAY(מרכז!A604)=הלוואות!$F$21,הלוואות!$G$21,0),0),0)+IF(A604&gt;=הלוואות!$D$22,IF(מרכז!A604&lt;=הלוואות!$E$22,IF(DAY(מרכז!A604)=הלוואות!$F$22,הלוואות!$G$22,0),0),0)+IF(A604&gt;=הלוואות!$D$23,IF(מרכז!A604&lt;=הלוואות!$E$23,IF(DAY(מרכז!A604)=הלוואות!$F$23,הלוואות!$G$23,0),0),0)+IF(A604&gt;=הלוואות!$D$24,IF(מרכז!A604&lt;=הלוואות!$E$24,IF(DAY(מרכז!A604)=הלוואות!$F$24,הלוואות!$G$24,0),0),0)+IF(A604&gt;=הלוואות!$D$25,IF(מרכז!A604&lt;=הלוואות!$E$25,IF(DAY(מרכז!A604)=הלוואות!$F$25,הלוואות!$G$25,0),0),0)+IF(A604&gt;=הלוואות!$D$26,IF(מרכז!A604&lt;=הלוואות!$E$26,IF(DAY(מרכז!A604)=הלוואות!$F$26,הלוואות!$G$26,0),0),0)+IF(A604&gt;=הלוואות!$D$27,IF(מרכז!A604&lt;=הלוואות!$E$27,IF(DAY(מרכז!A604)=הלוואות!$F$27,הלוואות!$G$27,0),0),0)+IF(A604&gt;=הלוואות!$D$28,IF(מרכז!A604&lt;=הלוואות!$E$28,IF(DAY(מרכז!A604)=הלוואות!$F$28,הלוואות!$G$28,0),0),0)+IF(A604&gt;=הלוואות!$D$29,IF(מרכז!A604&lt;=הלוואות!$E$29,IF(DAY(מרכז!A604)=הלוואות!$F$29,הלוואות!$G$29,0),0),0)+IF(A604&gt;=הלוואות!$D$30,IF(מרכז!A604&lt;=הלוואות!$E$30,IF(DAY(מרכז!A604)=הלוואות!$F$30,הלוואות!$G$30,0),0),0)+IF(A604&gt;=הלוואות!$D$31,IF(מרכז!A604&lt;=הלוואות!$E$31,IF(DAY(מרכז!A604)=הלוואות!$F$31,הלוואות!$G$31,0),0),0)+IF(A604&gt;=הלוואות!$D$32,IF(מרכז!A604&lt;=הלוואות!$E$32,IF(DAY(מרכז!A604)=הלוואות!$F$32,הלוואות!$G$32,0),0),0)+IF(A604&gt;=הלוואות!$D$33,IF(מרכז!A604&lt;=הלוואות!$E$33,IF(DAY(מרכז!A604)=הלוואות!$F$33,הלוואות!$G$33,0),0),0)+IF(A604&gt;=הלוואות!$D$34,IF(מרכז!A604&lt;=הלוואות!$E$34,IF(DAY(מרכז!A604)=הלוואות!$F$34,הלוואות!$G$34,0),0),0)</f>
        <v>0</v>
      </c>
      <c r="E604" s="93">
        <f>SUMIF(הלוואות!$D$46:$D$65,מרכז!A604,הלוואות!$E$46:$E$65)</f>
        <v>0</v>
      </c>
      <c r="F604" s="93">
        <f>SUMIF(נכנסים!$A$5:$A$5890,מרכז!A604,נכנסים!$B$5:$B$5890)</f>
        <v>0</v>
      </c>
      <c r="G604" s="94"/>
      <c r="H604" s="94"/>
      <c r="I604" s="94"/>
      <c r="J604" s="99">
        <f t="shared" si="9"/>
        <v>50000</v>
      </c>
    </row>
    <row r="605" spans="1:10">
      <c r="A605" s="153">
        <v>46258</v>
      </c>
      <c r="B605" s="93">
        <f>SUMIF(יוצאים!$A$5:$A$5835,מרכז!A605,יוצאים!$D$5:$D$5835)</f>
        <v>0</v>
      </c>
      <c r="C605" s="93">
        <f>HLOOKUP(DAY($A605),'טב.הו"ק'!$G$4:$AK$162,'טב.הו"ק'!$A$162+2,FALSE)</f>
        <v>0</v>
      </c>
      <c r="D605" s="93">
        <f>IF(A605&gt;=הלוואות!$D$5,IF(מרכז!A605&lt;=הלוואות!$E$5,IF(DAY(מרכז!A605)=הלוואות!$F$5,הלוואות!$G$5,0),0),0)+IF(A605&gt;=הלוואות!$D$6,IF(מרכז!A605&lt;=הלוואות!$E$6,IF(DAY(מרכז!A605)=הלוואות!$F$6,הלוואות!$G$6,0),0),0)+IF(A605&gt;=הלוואות!$D$7,IF(מרכז!A605&lt;=הלוואות!$E$7,IF(DAY(מרכז!A605)=הלוואות!$F$7,הלוואות!$G$7,0),0),0)+IF(A605&gt;=הלוואות!$D$8,IF(מרכז!A605&lt;=הלוואות!$E$8,IF(DAY(מרכז!A605)=הלוואות!$F$8,הלוואות!$G$8,0),0),0)+IF(A605&gt;=הלוואות!$D$9,IF(מרכז!A605&lt;=הלוואות!$E$9,IF(DAY(מרכז!A605)=הלוואות!$F$9,הלוואות!$G$9,0),0),0)+IF(A605&gt;=הלוואות!$D$10,IF(מרכז!A605&lt;=הלוואות!$E$10,IF(DAY(מרכז!A605)=הלוואות!$F$10,הלוואות!$G$10,0),0),0)+IF(A605&gt;=הלוואות!$D$11,IF(מרכז!A605&lt;=הלוואות!$E$11,IF(DAY(מרכז!A605)=הלוואות!$F$11,הלוואות!$G$11,0),0),0)+IF(A605&gt;=הלוואות!$D$12,IF(מרכז!A605&lt;=הלוואות!$E$12,IF(DAY(מרכז!A605)=הלוואות!$F$12,הלוואות!$G$12,0),0),0)+IF(A605&gt;=הלוואות!$D$13,IF(מרכז!A605&lt;=הלוואות!$E$13,IF(DAY(מרכז!A605)=הלוואות!$F$13,הלוואות!$G$13,0),0),0)+IF(A605&gt;=הלוואות!$D$14,IF(מרכז!A605&lt;=הלוואות!$E$14,IF(DAY(מרכז!A605)=הלוואות!$F$14,הלוואות!$G$14,0),0),0)+IF(A605&gt;=הלוואות!$D$15,IF(מרכז!A605&lt;=הלוואות!$E$15,IF(DAY(מרכז!A605)=הלוואות!$F$15,הלוואות!$G$15,0),0),0)+IF(A605&gt;=הלוואות!$D$16,IF(מרכז!A605&lt;=הלוואות!$E$16,IF(DAY(מרכז!A605)=הלוואות!$F$16,הלוואות!$G$16,0),0),0)+IF(A605&gt;=הלוואות!$D$17,IF(מרכז!A605&lt;=הלוואות!$E$17,IF(DAY(מרכז!A605)=הלוואות!$F$17,הלוואות!$G$17,0),0),0)+IF(A605&gt;=הלוואות!$D$18,IF(מרכז!A605&lt;=הלוואות!$E$18,IF(DAY(מרכז!A605)=הלוואות!$F$18,הלוואות!$G$18,0),0),0)+IF(A605&gt;=הלוואות!$D$19,IF(מרכז!A605&lt;=הלוואות!$E$19,IF(DAY(מרכז!A605)=הלוואות!$F$19,הלוואות!$G$19,0),0),0)+IF(A605&gt;=הלוואות!$D$20,IF(מרכז!A605&lt;=הלוואות!$E$20,IF(DAY(מרכז!A605)=הלוואות!$F$20,הלוואות!$G$20,0),0),0)+IF(A605&gt;=הלוואות!$D$21,IF(מרכז!A605&lt;=הלוואות!$E$21,IF(DAY(מרכז!A605)=הלוואות!$F$21,הלוואות!$G$21,0),0),0)+IF(A605&gt;=הלוואות!$D$22,IF(מרכז!A605&lt;=הלוואות!$E$22,IF(DAY(מרכז!A605)=הלוואות!$F$22,הלוואות!$G$22,0),0),0)+IF(A605&gt;=הלוואות!$D$23,IF(מרכז!A605&lt;=הלוואות!$E$23,IF(DAY(מרכז!A605)=הלוואות!$F$23,הלוואות!$G$23,0),0),0)+IF(A605&gt;=הלוואות!$D$24,IF(מרכז!A605&lt;=הלוואות!$E$24,IF(DAY(מרכז!A605)=הלוואות!$F$24,הלוואות!$G$24,0),0),0)+IF(A605&gt;=הלוואות!$D$25,IF(מרכז!A605&lt;=הלוואות!$E$25,IF(DAY(מרכז!A605)=הלוואות!$F$25,הלוואות!$G$25,0),0),0)+IF(A605&gt;=הלוואות!$D$26,IF(מרכז!A605&lt;=הלוואות!$E$26,IF(DAY(מרכז!A605)=הלוואות!$F$26,הלוואות!$G$26,0),0),0)+IF(A605&gt;=הלוואות!$D$27,IF(מרכז!A605&lt;=הלוואות!$E$27,IF(DAY(מרכז!A605)=הלוואות!$F$27,הלוואות!$G$27,0),0),0)+IF(A605&gt;=הלוואות!$D$28,IF(מרכז!A605&lt;=הלוואות!$E$28,IF(DAY(מרכז!A605)=הלוואות!$F$28,הלוואות!$G$28,0),0),0)+IF(A605&gt;=הלוואות!$D$29,IF(מרכז!A605&lt;=הלוואות!$E$29,IF(DAY(מרכז!A605)=הלוואות!$F$29,הלוואות!$G$29,0),0),0)+IF(A605&gt;=הלוואות!$D$30,IF(מרכז!A605&lt;=הלוואות!$E$30,IF(DAY(מרכז!A605)=הלוואות!$F$30,הלוואות!$G$30,0),0),0)+IF(A605&gt;=הלוואות!$D$31,IF(מרכז!A605&lt;=הלוואות!$E$31,IF(DAY(מרכז!A605)=הלוואות!$F$31,הלוואות!$G$31,0),0),0)+IF(A605&gt;=הלוואות!$D$32,IF(מרכז!A605&lt;=הלוואות!$E$32,IF(DAY(מרכז!A605)=הלוואות!$F$32,הלוואות!$G$32,0),0),0)+IF(A605&gt;=הלוואות!$D$33,IF(מרכז!A605&lt;=הלוואות!$E$33,IF(DAY(מרכז!A605)=הלוואות!$F$33,הלוואות!$G$33,0),0),0)+IF(A605&gt;=הלוואות!$D$34,IF(מרכז!A605&lt;=הלוואות!$E$34,IF(DAY(מרכז!A605)=הלוואות!$F$34,הלוואות!$G$34,0),0),0)</f>
        <v>0</v>
      </c>
      <c r="E605" s="93">
        <f>SUMIF(הלוואות!$D$46:$D$65,מרכז!A605,הלוואות!$E$46:$E$65)</f>
        <v>0</v>
      </c>
      <c r="F605" s="93">
        <f>SUMIF(נכנסים!$A$5:$A$5890,מרכז!A605,נכנסים!$B$5:$B$5890)</f>
        <v>0</v>
      </c>
      <c r="G605" s="94"/>
      <c r="H605" s="94"/>
      <c r="I605" s="94"/>
      <c r="J605" s="99">
        <f t="shared" si="9"/>
        <v>50000</v>
      </c>
    </row>
    <row r="606" spans="1:10">
      <c r="A606" s="153">
        <v>46259</v>
      </c>
      <c r="B606" s="93">
        <f>SUMIF(יוצאים!$A$5:$A$5835,מרכז!A606,יוצאים!$D$5:$D$5835)</f>
        <v>0</v>
      </c>
      <c r="C606" s="93">
        <f>HLOOKUP(DAY($A606),'טב.הו"ק'!$G$4:$AK$162,'טב.הו"ק'!$A$162+2,FALSE)</f>
        <v>0</v>
      </c>
      <c r="D606" s="93">
        <f>IF(A606&gt;=הלוואות!$D$5,IF(מרכז!A606&lt;=הלוואות!$E$5,IF(DAY(מרכז!A606)=הלוואות!$F$5,הלוואות!$G$5,0),0),0)+IF(A606&gt;=הלוואות!$D$6,IF(מרכז!A606&lt;=הלוואות!$E$6,IF(DAY(מרכז!A606)=הלוואות!$F$6,הלוואות!$G$6,0),0),0)+IF(A606&gt;=הלוואות!$D$7,IF(מרכז!A606&lt;=הלוואות!$E$7,IF(DAY(מרכז!A606)=הלוואות!$F$7,הלוואות!$G$7,0),0),0)+IF(A606&gt;=הלוואות!$D$8,IF(מרכז!A606&lt;=הלוואות!$E$8,IF(DAY(מרכז!A606)=הלוואות!$F$8,הלוואות!$G$8,0),0),0)+IF(A606&gt;=הלוואות!$D$9,IF(מרכז!A606&lt;=הלוואות!$E$9,IF(DAY(מרכז!A606)=הלוואות!$F$9,הלוואות!$G$9,0),0),0)+IF(A606&gt;=הלוואות!$D$10,IF(מרכז!A606&lt;=הלוואות!$E$10,IF(DAY(מרכז!A606)=הלוואות!$F$10,הלוואות!$G$10,0),0),0)+IF(A606&gt;=הלוואות!$D$11,IF(מרכז!A606&lt;=הלוואות!$E$11,IF(DAY(מרכז!A606)=הלוואות!$F$11,הלוואות!$G$11,0),0),0)+IF(A606&gt;=הלוואות!$D$12,IF(מרכז!A606&lt;=הלוואות!$E$12,IF(DAY(מרכז!A606)=הלוואות!$F$12,הלוואות!$G$12,0),0),0)+IF(A606&gt;=הלוואות!$D$13,IF(מרכז!A606&lt;=הלוואות!$E$13,IF(DAY(מרכז!A606)=הלוואות!$F$13,הלוואות!$G$13,0),0),0)+IF(A606&gt;=הלוואות!$D$14,IF(מרכז!A606&lt;=הלוואות!$E$14,IF(DAY(מרכז!A606)=הלוואות!$F$14,הלוואות!$G$14,0),0),0)+IF(A606&gt;=הלוואות!$D$15,IF(מרכז!A606&lt;=הלוואות!$E$15,IF(DAY(מרכז!A606)=הלוואות!$F$15,הלוואות!$G$15,0),0),0)+IF(A606&gt;=הלוואות!$D$16,IF(מרכז!A606&lt;=הלוואות!$E$16,IF(DAY(מרכז!A606)=הלוואות!$F$16,הלוואות!$G$16,0),0),0)+IF(A606&gt;=הלוואות!$D$17,IF(מרכז!A606&lt;=הלוואות!$E$17,IF(DAY(מרכז!A606)=הלוואות!$F$17,הלוואות!$G$17,0),0),0)+IF(A606&gt;=הלוואות!$D$18,IF(מרכז!A606&lt;=הלוואות!$E$18,IF(DAY(מרכז!A606)=הלוואות!$F$18,הלוואות!$G$18,0),0),0)+IF(A606&gt;=הלוואות!$D$19,IF(מרכז!A606&lt;=הלוואות!$E$19,IF(DAY(מרכז!A606)=הלוואות!$F$19,הלוואות!$G$19,0),0),0)+IF(A606&gt;=הלוואות!$D$20,IF(מרכז!A606&lt;=הלוואות!$E$20,IF(DAY(מרכז!A606)=הלוואות!$F$20,הלוואות!$G$20,0),0),0)+IF(A606&gt;=הלוואות!$D$21,IF(מרכז!A606&lt;=הלוואות!$E$21,IF(DAY(מרכז!A606)=הלוואות!$F$21,הלוואות!$G$21,0),0),0)+IF(A606&gt;=הלוואות!$D$22,IF(מרכז!A606&lt;=הלוואות!$E$22,IF(DAY(מרכז!A606)=הלוואות!$F$22,הלוואות!$G$22,0),0),0)+IF(A606&gt;=הלוואות!$D$23,IF(מרכז!A606&lt;=הלוואות!$E$23,IF(DAY(מרכז!A606)=הלוואות!$F$23,הלוואות!$G$23,0),0),0)+IF(A606&gt;=הלוואות!$D$24,IF(מרכז!A606&lt;=הלוואות!$E$24,IF(DAY(מרכז!A606)=הלוואות!$F$24,הלוואות!$G$24,0),0),0)+IF(A606&gt;=הלוואות!$D$25,IF(מרכז!A606&lt;=הלוואות!$E$25,IF(DAY(מרכז!A606)=הלוואות!$F$25,הלוואות!$G$25,0),0),0)+IF(A606&gt;=הלוואות!$D$26,IF(מרכז!A606&lt;=הלוואות!$E$26,IF(DAY(מרכז!A606)=הלוואות!$F$26,הלוואות!$G$26,0),0),0)+IF(A606&gt;=הלוואות!$D$27,IF(מרכז!A606&lt;=הלוואות!$E$27,IF(DAY(מרכז!A606)=הלוואות!$F$27,הלוואות!$G$27,0),0),0)+IF(A606&gt;=הלוואות!$D$28,IF(מרכז!A606&lt;=הלוואות!$E$28,IF(DAY(מרכז!A606)=הלוואות!$F$28,הלוואות!$G$28,0),0),0)+IF(A606&gt;=הלוואות!$D$29,IF(מרכז!A606&lt;=הלוואות!$E$29,IF(DAY(מרכז!A606)=הלוואות!$F$29,הלוואות!$G$29,0),0),0)+IF(A606&gt;=הלוואות!$D$30,IF(מרכז!A606&lt;=הלוואות!$E$30,IF(DAY(מרכז!A606)=הלוואות!$F$30,הלוואות!$G$30,0),0),0)+IF(A606&gt;=הלוואות!$D$31,IF(מרכז!A606&lt;=הלוואות!$E$31,IF(DAY(מרכז!A606)=הלוואות!$F$31,הלוואות!$G$31,0),0),0)+IF(A606&gt;=הלוואות!$D$32,IF(מרכז!A606&lt;=הלוואות!$E$32,IF(DAY(מרכז!A606)=הלוואות!$F$32,הלוואות!$G$32,0),0),0)+IF(A606&gt;=הלוואות!$D$33,IF(מרכז!A606&lt;=הלוואות!$E$33,IF(DAY(מרכז!A606)=הלוואות!$F$33,הלוואות!$G$33,0),0),0)+IF(A606&gt;=הלוואות!$D$34,IF(מרכז!A606&lt;=הלוואות!$E$34,IF(DAY(מרכז!A606)=הלוואות!$F$34,הלוואות!$G$34,0),0),0)</f>
        <v>0</v>
      </c>
      <c r="E606" s="93">
        <f>SUMIF(הלוואות!$D$46:$D$65,מרכז!A606,הלוואות!$E$46:$E$65)</f>
        <v>0</v>
      </c>
      <c r="F606" s="93">
        <f>SUMIF(נכנסים!$A$5:$A$5890,מרכז!A606,נכנסים!$B$5:$B$5890)</f>
        <v>0</v>
      </c>
      <c r="G606" s="94"/>
      <c r="H606" s="94"/>
      <c r="I606" s="94"/>
      <c r="J606" s="99">
        <f t="shared" si="9"/>
        <v>50000</v>
      </c>
    </row>
    <row r="607" spans="1:10">
      <c r="A607" s="153">
        <v>46260</v>
      </c>
      <c r="B607" s="93">
        <f>SUMIF(יוצאים!$A$5:$A$5835,מרכז!A607,יוצאים!$D$5:$D$5835)</f>
        <v>0</v>
      </c>
      <c r="C607" s="93">
        <f>HLOOKUP(DAY($A607),'טב.הו"ק'!$G$4:$AK$162,'טב.הו"ק'!$A$162+2,FALSE)</f>
        <v>0</v>
      </c>
      <c r="D607" s="93">
        <f>IF(A607&gt;=הלוואות!$D$5,IF(מרכז!A607&lt;=הלוואות!$E$5,IF(DAY(מרכז!A607)=הלוואות!$F$5,הלוואות!$G$5,0),0),0)+IF(A607&gt;=הלוואות!$D$6,IF(מרכז!A607&lt;=הלוואות!$E$6,IF(DAY(מרכז!A607)=הלוואות!$F$6,הלוואות!$G$6,0),0),0)+IF(A607&gt;=הלוואות!$D$7,IF(מרכז!A607&lt;=הלוואות!$E$7,IF(DAY(מרכז!A607)=הלוואות!$F$7,הלוואות!$G$7,0),0),0)+IF(A607&gt;=הלוואות!$D$8,IF(מרכז!A607&lt;=הלוואות!$E$8,IF(DAY(מרכז!A607)=הלוואות!$F$8,הלוואות!$G$8,0),0),0)+IF(A607&gt;=הלוואות!$D$9,IF(מרכז!A607&lt;=הלוואות!$E$9,IF(DAY(מרכז!A607)=הלוואות!$F$9,הלוואות!$G$9,0),0),0)+IF(A607&gt;=הלוואות!$D$10,IF(מרכז!A607&lt;=הלוואות!$E$10,IF(DAY(מרכז!A607)=הלוואות!$F$10,הלוואות!$G$10,0),0),0)+IF(A607&gt;=הלוואות!$D$11,IF(מרכז!A607&lt;=הלוואות!$E$11,IF(DAY(מרכז!A607)=הלוואות!$F$11,הלוואות!$G$11,0),0),0)+IF(A607&gt;=הלוואות!$D$12,IF(מרכז!A607&lt;=הלוואות!$E$12,IF(DAY(מרכז!A607)=הלוואות!$F$12,הלוואות!$G$12,0),0),0)+IF(A607&gt;=הלוואות!$D$13,IF(מרכז!A607&lt;=הלוואות!$E$13,IF(DAY(מרכז!A607)=הלוואות!$F$13,הלוואות!$G$13,0),0),0)+IF(A607&gt;=הלוואות!$D$14,IF(מרכז!A607&lt;=הלוואות!$E$14,IF(DAY(מרכז!A607)=הלוואות!$F$14,הלוואות!$G$14,0),0),0)+IF(A607&gt;=הלוואות!$D$15,IF(מרכז!A607&lt;=הלוואות!$E$15,IF(DAY(מרכז!A607)=הלוואות!$F$15,הלוואות!$G$15,0),0),0)+IF(A607&gt;=הלוואות!$D$16,IF(מרכז!A607&lt;=הלוואות!$E$16,IF(DAY(מרכז!A607)=הלוואות!$F$16,הלוואות!$G$16,0),0),0)+IF(A607&gt;=הלוואות!$D$17,IF(מרכז!A607&lt;=הלוואות!$E$17,IF(DAY(מרכז!A607)=הלוואות!$F$17,הלוואות!$G$17,0),0),0)+IF(A607&gt;=הלוואות!$D$18,IF(מרכז!A607&lt;=הלוואות!$E$18,IF(DAY(מרכז!A607)=הלוואות!$F$18,הלוואות!$G$18,0),0),0)+IF(A607&gt;=הלוואות!$D$19,IF(מרכז!A607&lt;=הלוואות!$E$19,IF(DAY(מרכז!A607)=הלוואות!$F$19,הלוואות!$G$19,0),0),0)+IF(A607&gt;=הלוואות!$D$20,IF(מרכז!A607&lt;=הלוואות!$E$20,IF(DAY(מרכז!A607)=הלוואות!$F$20,הלוואות!$G$20,0),0),0)+IF(A607&gt;=הלוואות!$D$21,IF(מרכז!A607&lt;=הלוואות!$E$21,IF(DAY(מרכז!A607)=הלוואות!$F$21,הלוואות!$G$21,0),0),0)+IF(A607&gt;=הלוואות!$D$22,IF(מרכז!A607&lt;=הלוואות!$E$22,IF(DAY(מרכז!A607)=הלוואות!$F$22,הלוואות!$G$22,0),0),0)+IF(A607&gt;=הלוואות!$D$23,IF(מרכז!A607&lt;=הלוואות!$E$23,IF(DAY(מרכז!A607)=הלוואות!$F$23,הלוואות!$G$23,0),0),0)+IF(A607&gt;=הלוואות!$D$24,IF(מרכז!A607&lt;=הלוואות!$E$24,IF(DAY(מרכז!A607)=הלוואות!$F$24,הלוואות!$G$24,0),0),0)+IF(A607&gt;=הלוואות!$D$25,IF(מרכז!A607&lt;=הלוואות!$E$25,IF(DAY(מרכז!A607)=הלוואות!$F$25,הלוואות!$G$25,0),0),0)+IF(A607&gt;=הלוואות!$D$26,IF(מרכז!A607&lt;=הלוואות!$E$26,IF(DAY(מרכז!A607)=הלוואות!$F$26,הלוואות!$G$26,0),0),0)+IF(A607&gt;=הלוואות!$D$27,IF(מרכז!A607&lt;=הלוואות!$E$27,IF(DAY(מרכז!A607)=הלוואות!$F$27,הלוואות!$G$27,0),0),0)+IF(A607&gt;=הלוואות!$D$28,IF(מרכז!A607&lt;=הלוואות!$E$28,IF(DAY(מרכז!A607)=הלוואות!$F$28,הלוואות!$G$28,0),0),0)+IF(A607&gt;=הלוואות!$D$29,IF(מרכז!A607&lt;=הלוואות!$E$29,IF(DAY(מרכז!A607)=הלוואות!$F$29,הלוואות!$G$29,0),0),0)+IF(A607&gt;=הלוואות!$D$30,IF(מרכז!A607&lt;=הלוואות!$E$30,IF(DAY(מרכז!A607)=הלוואות!$F$30,הלוואות!$G$30,0),0),0)+IF(A607&gt;=הלוואות!$D$31,IF(מרכז!A607&lt;=הלוואות!$E$31,IF(DAY(מרכז!A607)=הלוואות!$F$31,הלוואות!$G$31,0),0),0)+IF(A607&gt;=הלוואות!$D$32,IF(מרכז!A607&lt;=הלוואות!$E$32,IF(DAY(מרכז!A607)=הלוואות!$F$32,הלוואות!$G$32,0),0),0)+IF(A607&gt;=הלוואות!$D$33,IF(מרכז!A607&lt;=הלוואות!$E$33,IF(DAY(מרכז!A607)=הלוואות!$F$33,הלוואות!$G$33,0),0),0)+IF(A607&gt;=הלוואות!$D$34,IF(מרכז!A607&lt;=הלוואות!$E$34,IF(DAY(מרכז!A607)=הלוואות!$F$34,הלוואות!$G$34,0),0),0)</f>
        <v>0</v>
      </c>
      <c r="E607" s="93">
        <f>SUMIF(הלוואות!$D$46:$D$65,מרכז!A607,הלוואות!$E$46:$E$65)</f>
        <v>0</v>
      </c>
      <c r="F607" s="93">
        <f>SUMIF(נכנסים!$A$5:$A$5890,מרכז!A607,נכנסים!$B$5:$B$5890)</f>
        <v>0</v>
      </c>
      <c r="G607" s="94"/>
      <c r="H607" s="94"/>
      <c r="I607" s="94"/>
      <c r="J607" s="99">
        <f t="shared" si="9"/>
        <v>50000</v>
      </c>
    </row>
    <row r="608" spans="1:10">
      <c r="A608" s="153">
        <v>46261</v>
      </c>
      <c r="B608" s="93">
        <f>SUMIF(יוצאים!$A$5:$A$5835,מרכז!A608,יוצאים!$D$5:$D$5835)</f>
        <v>0</v>
      </c>
      <c r="C608" s="93">
        <f>HLOOKUP(DAY($A608),'טב.הו"ק'!$G$4:$AK$162,'טב.הו"ק'!$A$162+2,FALSE)</f>
        <v>0</v>
      </c>
      <c r="D608" s="93">
        <f>IF(A608&gt;=הלוואות!$D$5,IF(מרכז!A608&lt;=הלוואות!$E$5,IF(DAY(מרכז!A608)=הלוואות!$F$5,הלוואות!$G$5,0),0),0)+IF(A608&gt;=הלוואות!$D$6,IF(מרכז!A608&lt;=הלוואות!$E$6,IF(DAY(מרכז!A608)=הלוואות!$F$6,הלוואות!$G$6,0),0),0)+IF(A608&gt;=הלוואות!$D$7,IF(מרכז!A608&lt;=הלוואות!$E$7,IF(DAY(מרכז!A608)=הלוואות!$F$7,הלוואות!$G$7,0),0),0)+IF(A608&gt;=הלוואות!$D$8,IF(מרכז!A608&lt;=הלוואות!$E$8,IF(DAY(מרכז!A608)=הלוואות!$F$8,הלוואות!$G$8,0),0),0)+IF(A608&gt;=הלוואות!$D$9,IF(מרכז!A608&lt;=הלוואות!$E$9,IF(DAY(מרכז!A608)=הלוואות!$F$9,הלוואות!$G$9,0),0),0)+IF(A608&gt;=הלוואות!$D$10,IF(מרכז!A608&lt;=הלוואות!$E$10,IF(DAY(מרכז!A608)=הלוואות!$F$10,הלוואות!$G$10,0),0),0)+IF(A608&gt;=הלוואות!$D$11,IF(מרכז!A608&lt;=הלוואות!$E$11,IF(DAY(מרכז!A608)=הלוואות!$F$11,הלוואות!$G$11,0),0),0)+IF(A608&gt;=הלוואות!$D$12,IF(מרכז!A608&lt;=הלוואות!$E$12,IF(DAY(מרכז!A608)=הלוואות!$F$12,הלוואות!$G$12,0),0),0)+IF(A608&gt;=הלוואות!$D$13,IF(מרכז!A608&lt;=הלוואות!$E$13,IF(DAY(מרכז!A608)=הלוואות!$F$13,הלוואות!$G$13,0),0),0)+IF(A608&gt;=הלוואות!$D$14,IF(מרכז!A608&lt;=הלוואות!$E$14,IF(DAY(מרכז!A608)=הלוואות!$F$14,הלוואות!$G$14,0),0),0)+IF(A608&gt;=הלוואות!$D$15,IF(מרכז!A608&lt;=הלוואות!$E$15,IF(DAY(מרכז!A608)=הלוואות!$F$15,הלוואות!$G$15,0),0),0)+IF(A608&gt;=הלוואות!$D$16,IF(מרכז!A608&lt;=הלוואות!$E$16,IF(DAY(מרכז!A608)=הלוואות!$F$16,הלוואות!$G$16,0),0),0)+IF(A608&gt;=הלוואות!$D$17,IF(מרכז!A608&lt;=הלוואות!$E$17,IF(DAY(מרכז!A608)=הלוואות!$F$17,הלוואות!$G$17,0),0),0)+IF(A608&gt;=הלוואות!$D$18,IF(מרכז!A608&lt;=הלוואות!$E$18,IF(DAY(מרכז!A608)=הלוואות!$F$18,הלוואות!$G$18,0),0),0)+IF(A608&gt;=הלוואות!$D$19,IF(מרכז!A608&lt;=הלוואות!$E$19,IF(DAY(מרכז!A608)=הלוואות!$F$19,הלוואות!$G$19,0),0),0)+IF(A608&gt;=הלוואות!$D$20,IF(מרכז!A608&lt;=הלוואות!$E$20,IF(DAY(מרכז!A608)=הלוואות!$F$20,הלוואות!$G$20,0),0),0)+IF(A608&gt;=הלוואות!$D$21,IF(מרכז!A608&lt;=הלוואות!$E$21,IF(DAY(מרכז!A608)=הלוואות!$F$21,הלוואות!$G$21,0),0),0)+IF(A608&gt;=הלוואות!$D$22,IF(מרכז!A608&lt;=הלוואות!$E$22,IF(DAY(מרכז!A608)=הלוואות!$F$22,הלוואות!$G$22,0),0),0)+IF(A608&gt;=הלוואות!$D$23,IF(מרכז!A608&lt;=הלוואות!$E$23,IF(DAY(מרכז!A608)=הלוואות!$F$23,הלוואות!$G$23,0),0),0)+IF(A608&gt;=הלוואות!$D$24,IF(מרכז!A608&lt;=הלוואות!$E$24,IF(DAY(מרכז!A608)=הלוואות!$F$24,הלוואות!$G$24,0),0),0)+IF(A608&gt;=הלוואות!$D$25,IF(מרכז!A608&lt;=הלוואות!$E$25,IF(DAY(מרכז!A608)=הלוואות!$F$25,הלוואות!$G$25,0),0),0)+IF(A608&gt;=הלוואות!$D$26,IF(מרכז!A608&lt;=הלוואות!$E$26,IF(DAY(מרכז!A608)=הלוואות!$F$26,הלוואות!$G$26,0),0),0)+IF(A608&gt;=הלוואות!$D$27,IF(מרכז!A608&lt;=הלוואות!$E$27,IF(DAY(מרכז!A608)=הלוואות!$F$27,הלוואות!$G$27,0),0),0)+IF(A608&gt;=הלוואות!$D$28,IF(מרכז!A608&lt;=הלוואות!$E$28,IF(DAY(מרכז!A608)=הלוואות!$F$28,הלוואות!$G$28,0),0),0)+IF(A608&gt;=הלוואות!$D$29,IF(מרכז!A608&lt;=הלוואות!$E$29,IF(DAY(מרכז!A608)=הלוואות!$F$29,הלוואות!$G$29,0),0),0)+IF(A608&gt;=הלוואות!$D$30,IF(מרכז!A608&lt;=הלוואות!$E$30,IF(DAY(מרכז!A608)=הלוואות!$F$30,הלוואות!$G$30,0),0),0)+IF(A608&gt;=הלוואות!$D$31,IF(מרכז!A608&lt;=הלוואות!$E$31,IF(DAY(מרכז!A608)=הלוואות!$F$31,הלוואות!$G$31,0),0),0)+IF(A608&gt;=הלוואות!$D$32,IF(מרכז!A608&lt;=הלוואות!$E$32,IF(DAY(מרכז!A608)=הלוואות!$F$32,הלוואות!$G$32,0),0),0)+IF(A608&gt;=הלוואות!$D$33,IF(מרכז!A608&lt;=הלוואות!$E$33,IF(DAY(מרכז!A608)=הלוואות!$F$33,הלוואות!$G$33,0),0),0)+IF(A608&gt;=הלוואות!$D$34,IF(מרכז!A608&lt;=הלוואות!$E$34,IF(DAY(מרכז!A608)=הלוואות!$F$34,הלוואות!$G$34,0),0),0)</f>
        <v>0</v>
      </c>
      <c r="E608" s="93">
        <f>SUMIF(הלוואות!$D$46:$D$65,מרכז!A608,הלוואות!$E$46:$E$65)</f>
        <v>0</v>
      </c>
      <c r="F608" s="93">
        <f>SUMIF(נכנסים!$A$5:$A$5890,מרכז!A608,נכנסים!$B$5:$B$5890)</f>
        <v>0</v>
      </c>
      <c r="G608" s="94"/>
      <c r="H608" s="94"/>
      <c r="I608" s="94"/>
      <c r="J608" s="99">
        <f t="shared" si="9"/>
        <v>50000</v>
      </c>
    </row>
    <row r="609" spans="1:10">
      <c r="A609" s="153">
        <v>46262</v>
      </c>
      <c r="B609" s="93">
        <f>SUMIF(יוצאים!$A$5:$A$5835,מרכז!A609,יוצאים!$D$5:$D$5835)</f>
        <v>0</v>
      </c>
      <c r="C609" s="93">
        <f>HLOOKUP(DAY($A609),'טב.הו"ק'!$G$4:$AK$162,'טב.הו"ק'!$A$162+2,FALSE)</f>
        <v>0</v>
      </c>
      <c r="D609" s="93">
        <f>IF(A609&gt;=הלוואות!$D$5,IF(מרכז!A609&lt;=הלוואות!$E$5,IF(DAY(מרכז!A609)=הלוואות!$F$5,הלוואות!$G$5,0),0),0)+IF(A609&gt;=הלוואות!$D$6,IF(מרכז!A609&lt;=הלוואות!$E$6,IF(DAY(מרכז!A609)=הלוואות!$F$6,הלוואות!$G$6,0),0),0)+IF(A609&gt;=הלוואות!$D$7,IF(מרכז!A609&lt;=הלוואות!$E$7,IF(DAY(מרכז!A609)=הלוואות!$F$7,הלוואות!$G$7,0),0),0)+IF(A609&gt;=הלוואות!$D$8,IF(מרכז!A609&lt;=הלוואות!$E$8,IF(DAY(מרכז!A609)=הלוואות!$F$8,הלוואות!$G$8,0),0),0)+IF(A609&gt;=הלוואות!$D$9,IF(מרכז!A609&lt;=הלוואות!$E$9,IF(DAY(מרכז!A609)=הלוואות!$F$9,הלוואות!$G$9,0),0),0)+IF(A609&gt;=הלוואות!$D$10,IF(מרכז!A609&lt;=הלוואות!$E$10,IF(DAY(מרכז!A609)=הלוואות!$F$10,הלוואות!$G$10,0),0),0)+IF(A609&gt;=הלוואות!$D$11,IF(מרכז!A609&lt;=הלוואות!$E$11,IF(DAY(מרכז!A609)=הלוואות!$F$11,הלוואות!$G$11,0),0),0)+IF(A609&gt;=הלוואות!$D$12,IF(מרכז!A609&lt;=הלוואות!$E$12,IF(DAY(מרכז!A609)=הלוואות!$F$12,הלוואות!$G$12,0),0),0)+IF(A609&gt;=הלוואות!$D$13,IF(מרכז!A609&lt;=הלוואות!$E$13,IF(DAY(מרכז!A609)=הלוואות!$F$13,הלוואות!$G$13,0),0),0)+IF(A609&gt;=הלוואות!$D$14,IF(מרכז!A609&lt;=הלוואות!$E$14,IF(DAY(מרכז!A609)=הלוואות!$F$14,הלוואות!$G$14,0),0),0)+IF(A609&gt;=הלוואות!$D$15,IF(מרכז!A609&lt;=הלוואות!$E$15,IF(DAY(מרכז!A609)=הלוואות!$F$15,הלוואות!$G$15,0),0),0)+IF(A609&gt;=הלוואות!$D$16,IF(מרכז!A609&lt;=הלוואות!$E$16,IF(DAY(מרכז!A609)=הלוואות!$F$16,הלוואות!$G$16,0),0),0)+IF(A609&gt;=הלוואות!$D$17,IF(מרכז!A609&lt;=הלוואות!$E$17,IF(DAY(מרכז!A609)=הלוואות!$F$17,הלוואות!$G$17,0),0),0)+IF(A609&gt;=הלוואות!$D$18,IF(מרכז!A609&lt;=הלוואות!$E$18,IF(DAY(מרכז!A609)=הלוואות!$F$18,הלוואות!$G$18,0),0),0)+IF(A609&gt;=הלוואות!$D$19,IF(מרכז!A609&lt;=הלוואות!$E$19,IF(DAY(מרכז!A609)=הלוואות!$F$19,הלוואות!$G$19,0),0),0)+IF(A609&gt;=הלוואות!$D$20,IF(מרכז!A609&lt;=הלוואות!$E$20,IF(DAY(מרכז!A609)=הלוואות!$F$20,הלוואות!$G$20,0),0),0)+IF(A609&gt;=הלוואות!$D$21,IF(מרכז!A609&lt;=הלוואות!$E$21,IF(DAY(מרכז!A609)=הלוואות!$F$21,הלוואות!$G$21,0),0),0)+IF(A609&gt;=הלוואות!$D$22,IF(מרכז!A609&lt;=הלוואות!$E$22,IF(DAY(מרכז!A609)=הלוואות!$F$22,הלוואות!$G$22,0),0),0)+IF(A609&gt;=הלוואות!$D$23,IF(מרכז!A609&lt;=הלוואות!$E$23,IF(DAY(מרכז!A609)=הלוואות!$F$23,הלוואות!$G$23,0),0),0)+IF(A609&gt;=הלוואות!$D$24,IF(מרכז!A609&lt;=הלוואות!$E$24,IF(DAY(מרכז!A609)=הלוואות!$F$24,הלוואות!$G$24,0),0),0)+IF(A609&gt;=הלוואות!$D$25,IF(מרכז!A609&lt;=הלוואות!$E$25,IF(DAY(מרכז!A609)=הלוואות!$F$25,הלוואות!$G$25,0),0),0)+IF(A609&gt;=הלוואות!$D$26,IF(מרכז!A609&lt;=הלוואות!$E$26,IF(DAY(מרכז!A609)=הלוואות!$F$26,הלוואות!$G$26,0),0),0)+IF(A609&gt;=הלוואות!$D$27,IF(מרכז!A609&lt;=הלוואות!$E$27,IF(DAY(מרכז!A609)=הלוואות!$F$27,הלוואות!$G$27,0),0),0)+IF(A609&gt;=הלוואות!$D$28,IF(מרכז!A609&lt;=הלוואות!$E$28,IF(DAY(מרכז!A609)=הלוואות!$F$28,הלוואות!$G$28,0),0),0)+IF(A609&gt;=הלוואות!$D$29,IF(מרכז!A609&lt;=הלוואות!$E$29,IF(DAY(מרכז!A609)=הלוואות!$F$29,הלוואות!$G$29,0),0),0)+IF(A609&gt;=הלוואות!$D$30,IF(מרכז!A609&lt;=הלוואות!$E$30,IF(DAY(מרכז!A609)=הלוואות!$F$30,הלוואות!$G$30,0),0),0)+IF(A609&gt;=הלוואות!$D$31,IF(מרכז!A609&lt;=הלוואות!$E$31,IF(DAY(מרכז!A609)=הלוואות!$F$31,הלוואות!$G$31,0),0),0)+IF(A609&gt;=הלוואות!$D$32,IF(מרכז!A609&lt;=הלוואות!$E$32,IF(DAY(מרכז!A609)=הלוואות!$F$32,הלוואות!$G$32,0),0),0)+IF(A609&gt;=הלוואות!$D$33,IF(מרכז!A609&lt;=הלוואות!$E$33,IF(DAY(מרכז!A609)=הלוואות!$F$33,הלוואות!$G$33,0),0),0)+IF(A609&gt;=הלוואות!$D$34,IF(מרכז!A609&lt;=הלוואות!$E$34,IF(DAY(מרכז!A609)=הלוואות!$F$34,הלוואות!$G$34,0),0),0)</f>
        <v>0</v>
      </c>
      <c r="E609" s="93">
        <f>SUMIF(הלוואות!$D$46:$D$65,מרכז!A609,הלוואות!$E$46:$E$65)</f>
        <v>0</v>
      </c>
      <c r="F609" s="93">
        <f>SUMIF(נכנסים!$A$5:$A$5890,מרכז!A609,נכנסים!$B$5:$B$5890)</f>
        <v>0</v>
      </c>
      <c r="G609" s="94"/>
      <c r="H609" s="94"/>
      <c r="I609" s="94"/>
      <c r="J609" s="99">
        <f t="shared" si="9"/>
        <v>50000</v>
      </c>
    </row>
    <row r="610" spans="1:10">
      <c r="A610" s="153">
        <v>46263</v>
      </c>
      <c r="B610" s="93">
        <f>SUMIF(יוצאים!$A$5:$A$5835,מרכז!A610,יוצאים!$D$5:$D$5835)</f>
        <v>0</v>
      </c>
      <c r="C610" s="93">
        <f>HLOOKUP(DAY($A610),'טב.הו"ק'!$G$4:$AK$162,'טב.הו"ק'!$A$162+2,FALSE)</f>
        <v>0</v>
      </c>
      <c r="D610" s="93">
        <f>IF(A610&gt;=הלוואות!$D$5,IF(מרכז!A610&lt;=הלוואות!$E$5,IF(DAY(מרכז!A610)=הלוואות!$F$5,הלוואות!$G$5,0),0),0)+IF(A610&gt;=הלוואות!$D$6,IF(מרכז!A610&lt;=הלוואות!$E$6,IF(DAY(מרכז!A610)=הלוואות!$F$6,הלוואות!$G$6,0),0),0)+IF(A610&gt;=הלוואות!$D$7,IF(מרכז!A610&lt;=הלוואות!$E$7,IF(DAY(מרכז!A610)=הלוואות!$F$7,הלוואות!$G$7,0),0),0)+IF(A610&gt;=הלוואות!$D$8,IF(מרכז!A610&lt;=הלוואות!$E$8,IF(DAY(מרכז!A610)=הלוואות!$F$8,הלוואות!$G$8,0),0),0)+IF(A610&gt;=הלוואות!$D$9,IF(מרכז!A610&lt;=הלוואות!$E$9,IF(DAY(מרכז!A610)=הלוואות!$F$9,הלוואות!$G$9,0),0),0)+IF(A610&gt;=הלוואות!$D$10,IF(מרכז!A610&lt;=הלוואות!$E$10,IF(DAY(מרכז!A610)=הלוואות!$F$10,הלוואות!$G$10,0),0),0)+IF(A610&gt;=הלוואות!$D$11,IF(מרכז!A610&lt;=הלוואות!$E$11,IF(DAY(מרכז!A610)=הלוואות!$F$11,הלוואות!$G$11,0),0),0)+IF(A610&gt;=הלוואות!$D$12,IF(מרכז!A610&lt;=הלוואות!$E$12,IF(DAY(מרכז!A610)=הלוואות!$F$12,הלוואות!$G$12,0),0),0)+IF(A610&gt;=הלוואות!$D$13,IF(מרכז!A610&lt;=הלוואות!$E$13,IF(DAY(מרכז!A610)=הלוואות!$F$13,הלוואות!$G$13,0),0),0)+IF(A610&gt;=הלוואות!$D$14,IF(מרכז!A610&lt;=הלוואות!$E$14,IF(DAY(מרכז!A610)=הלוואות!$F$14,הלוואות!$G$14,0),0),0)+IF(A610&gt;=הלוואות!$D$15,IF(מרכז!A610&lt;=הלוואות!$E$15,IF(DAY(מרכז!A610)=הלוואות!$F$15,הלוואות!$G$15,0),0),0)+IF(A610&gt;=הלוואות!$D$16,IF(מרכז!A610&lt;=הלוואות!$E$16,IF(DAY(מרכז!A610)=הלוואות!$F$16,הלוואות!$G$16,0),0),0)+IF(A610&gt;=הלוואות!$D$17,IF(מרכז!A610&lt;=הלוואות!$E$17,IF(DAY(מרכז!A610)=הלוואות!$F$17,הלוואות!$G$17,0),0),0)+IF(A610&gt;=הלוואות!$D$18,IF(מרכז!A610&lt;=הלוואות!$E$18,IF(DAY(מרכז!A610)=הלוואות!$F$18,הלוואות!$G$18,0),0),0)+IF(A610&gt;=הלוואות!$D$19,IF(מרכז!A610&lt;=הלוואות!$E$19,IF(DAY(מרכז!A610)=הלוואות!$F$19,הלוואות!$G$19,0),0),0)+IF(A610&gt;=הלוואות!$D$20,IF(מרכז!A610&lt;=הלוואות!$E$20,IF(DAY(מרכז!A610)=הלוואות!$F$20,הלוואות!$G$20,0),0),0)+IF(A610&gt;=הלוואות!$D$21,IF(מרכז!A610&lt;=הלוואות!$E$21,IF(DAY(מרכז!A610)=הלוואות!$F$21,הלוואות!$G$21,0),0),0)+IF(A610&gt;=הלוואות!$D$22,IF(מרכז!A610&lt;=הלוואות!$E$22,IF(DAY(מרכז!A610)=הלוואות!$F$22,הלוואות!$G$22,0),0),0)+IF(A610&gt;=הלוואות!$D$23,IF(מרכז!A610&lt;=הלוואות!$E$23,IF(DAY(מרכז!A610)=הלוואות!$F$23,הלוואות!$G$23,0),0),0)+IF(A610&gt;=הלוואות!$D$24,IF(מרכז!A610&lt;=הלוואות!$E$24,IF(DAY(מרכז!A610)=הלוואות!$F$24,הלוואות!$G$24,0),0),0)+IF(A610&gt;=הלוואות!$D$25,IF(מרכז!A610&lt;=הלוואות!$E$25,IF(DAY(מרכז!A610)=הלוואות!$F$25,הלוואות!$G$25,0),0),0)+IF(A610&gt;=הלוואות!$D$26,IF(מרכז!A610&lt;=הלוואות!$E$26,IF(DAY(מרכז!A610)=הלוואות!$F$26,הלוואות!$G$26,0),0),0)+IF(A610&gt;=הלוואות!$D$27,IF(מרכז!A610&lt;=הלוואות!$E$27,IF(DAY(מרכז!A610)=הלוואות!$F$27,הלוואות!$G$27,0),0),0)+IF(A610&gt;=הלוואות!$D$28,IF(מרכז!A610&lt;=הלוואות!$E$28,IF(DAY(מרכז!A610)=הלוואות!$F$28,הלוואות!$G$28,0),0),0)+IF(A610&gt;=הלוואות!$D$29,IF(מרכז!A610&lt;=הלוואות!$E$29,IF(DAY(מרכז!A610)=הלוואות!$F$29,הלוואות!$G$29,0),0),0)+IF(A610&gt;=הלוואות!$D$30,IF(מרכז!A610&lt;=הלוואות!$E$30,IF(DAY(מרכז!A610)=הלוואות!$F$30,הלוואות!$G$30,0),0),0)+IF(A610&gt;=הלוואות!$D$31,IF(מרכז!A610&lt;=הלוואות!$E$31,IF(DAY(מרכז!A610)=הלוואות!$F$31,הלוואות!$G$31,0),0),0)+IF(A610&gt;=הלוואות!$D$32,IF(מרכז!A610&lt;=הלוואות!$E$32,IF(DAY(מרכז!A610)=הלוואות!$F$32,הלוואות!$G$32,0),0),0)+IF(A610&gt;=הלוואות!$D$33,IF(מרכז!A610&lt;=הלוואות!$E$33,IF(DAY(מרכז!A610)=הלוואות!$F$33,הלוואות!$G$33,0),0),0)+IF(A610&gt;=הלוואות!$D$34,IF(מרכז!A610&lt;=הלוואות!$E$34,IF(DAY(מרכז!A610)=הלוואות!$F$34,הלוואות!$G$34,0),0),0)</f>
        <v>0</v>
      </c>
      <c r="E610" s="93">
        <f>SUMIF(הלוואות!$D$46:$D$65,מרכז!A610,הלוואות!$E$46:$E$65)</f>
        <v>0</v>
      </c>
      <c r="F610" s="93">
        <f>SUMIF(נכנסים!$A$5:$A$5890,מרכז!A610,נכנסים!$B$5:$B$5890)</f>
        <v>0</v>
      </c>
      <c r="G610" s="94"/>
      <c r="H610" s="94"/>
      <c r="I610" s="94"/>
      <c r="J610" s="99">
        <f t="shared" si="9"/>
        <v>50000</v>
      </c>
    </row>
    <row r="611" spans="1:10">
      <c r="A611" s="153">
        <v>46264</v>
      </c>
      <c r="B611" s="93">
        <f>SUMIF(יוצאים!$A$5:$A$5835,מרכז!A611,יוצאים!$D$5:$D$5835)</f>
        <v>0</v>
      </c>
      <c r="C611" s="93">
        <f>HLOOKUP(DAY($A611),'טב.הו"ק'!$G$4:$AK$162,'טב.הו"ק'!$A$162+2,FALSE)</f>
        <v>0</v>
      </c>
      <c r="D611" s="93">
        <f>IF(A611&gt;=הלוואות!$D$5,IF(מרכז!A611&lt;=הלוואות!$E$5,IF(DAY(מרכז!A611)=הלוואות!$F$5,הלוואות!$G$5,0),0),0)+IF(A611&gt;=הלוואות!$D$6,IF(מרכז!A611&lt;=הלוואות!$E$6,IF(DAY(מרכז!A611)=הלוואות!$F$6,הלוואות!$G$6,0),0),0)+IF(A611&gt;=הלוואות!$D$7,IF(מרכז!A611&lt;=הלוואות!$E$7,IF(DAY(מרכז!A611)=הלוואות!$F$7,הלוואות!$G$7,0),0),0)+IF(A611&gt;=הלוואות!$D$8,IF(מרכז!A611&lt;=הלוואות!$E$8,IF(DAY(מרכז!A611)=הלוואות!$F$8,הלוואות!$G$8,0),0),0)+IF(A611&gt;=הלוואות!$D$9,IF(מרכז!A611&lt;=הלוואות!$E$9,IF(DAY(מרכז!A611)=הלוואות!$F$9,הלוואות!$G$9,0),0),0)+IF(A611&gt;=הלוואות!$D$10,IF(מרכז!A611&lt;=הלוואות!$E$10,IF(DAY(מרכז!A611)=הלוואות!$F$10,הלוואות!$G$10,0),0),0)+IF(A611&gt;=הלוואות!$D$11,IF(מרכז!A611&lt;=הלוואות!$E$11,IF(DAY(מרכז!A611)=הלוואות!$F$11,הלוואות!$G$11,0),0),0)+IF(A611&gt;=הלוואות!$D$12,IF(מרכז!A611&lt;=הלוואות!$E$12,IF(DAY(מרכז!A611)=הלוואות!$F$12,הלוואות!$G$12,0),0),0)+IF(A611&gt;=הלוואות!$D$13,IF(מרכז!A611&lt;=הלוואות!$E$13,IF(DAY(מרכז!A611)=הלוואות!$F$13,הלוואות!$G$13,0),0),0)+IF(A611&gt;=הלוואות!$D$14,IF(מרכז!A611&lt;=הלוואות!$E$14,IF(DAY(מרכז!A611)=הלוואות!$F$14,הלוואות!$G$14,0),0),0)+IF(A611&gt;=הלוואות!$D$15,IF(מרכז!A611&lt;=הלוואות!$E$15,IF(DAY(מרכז!A611)=הלוואות!$F$15,הלוואות!$G$15,0),0),0)+IF(A611&gt;=הלוואות!$D$16,IF(מרכז!A611&lt;=הלוואות!$E$16,IF(DAY(מרכז!A611)=הלוואות!$F$16,הלוואות!$G$16,0),0),0)+IF(A611&gt;=הלוואות!$D$17,IF(מרכז!A611&lt;=הלוואות!$E$17,IF(DAY(מרכז!A611)=הלוואות!$F$17,הלוואות!$G$17,0),0),0)+IF(A611&gt;=הלוואות!$D$18,IF(מרכז!A611&lt;=הלוואות!$E$18,IF(DAY(מרכז!A611)=הלוואות!$F$18,הלוואות!$G$18,0),0),0)+IF(A611&gt;=הלוואות!$D$19,IF(מרכז!A611&lt;=הלוואות!$E$19,IF(DAY(מרכז!A611)=הלוואות!$F$19,הלוואות!$G$19,0),0),0)+IF(A611&gt;=הלוואות!$D$20,IF(מרכז!A611&lt;=הלוואות!$E$20,IF(DAY(מרכז!A611)=הלוואות!$F$20,הלוואות!$G$20,0),0),0)+IF(A611&gt;=הלוואות!$D$21,IF(מרכז!A611&lt;=הלוואות!$E$21,IF(DAY(מרכז!A611)=הלוואות!$F$21,הלוואות!$G$21,0),0),0)+IF(A611&gt;=הלוואות!$D$22,IF(מרכז!A611&lt;=הלוואות!$E$22,IF(DAY(מרכז!A611)=הלוואות!$F$22,הלוואות!$G$22,0),0),0)+IF(A611&gt;=הלוואות!$D$23,IF(מרכז!A611&lt;=הלוואות!$E$23,IF(DAY(מרכז!A611)=הלוואות!$F$23,הלוואות!$G$23,0),0),0)+IF(A611&gt;=הלוואות!$D$24,IF(מרכז!A611&lt;=הלוואות!$E$24,IF(DAY(מרכז!A611)=הלוואות!$F$24,הלוואות!$G$24,0),0),0)+IF(A611&gt;=הלוואות!$D$25,IF(מרכז!A611&lt;=הלוואות!$E$25,IF(DAY(מרכז!A611)=הלוואות!$F$25,הלוואות!$G$25,0),0),0)+IF(A611&gt;=הלוואות!$D$26,IF(מרכז!A611&lt;=הלוואות!$E$26,IF(DAY(מרכז!A611)=הלוואות!$F$26,הלוואות!$G$26,0),0),0)+IF(A611&gt;=הלוואות!$D$27,IF(מרכז!A611&lt;=הלוואות!$E$27,IF(DAY(מרכז!A611)=הלוואות!$F$27,הלוואות!$G$27,0),0),0)+IF(A611&gt;=הלוואות!$D$28,IF(מרכז!A611&lt;=הלוואות!$E$28,IF(DAY(מרכז!A611)=הלוואות!$F$28,הלוואות!$G$28,0),0),0)+IF(A611&gt;=הלוואות!$D$29,IF(מרכז!A611&lt;=הלוואות!$E$29,IF(DAY(מרכז!A611)=הלוואות!$F$29,הלוואות!$G$29,0),0),0)+IF(A611&gt;=הלוואות!$D$30,IF(מרכז!A611&lt;=הלוואות!$E$30,IF(DAY(מרכז!A611)=הלוואות!$F$30,הלוואות!$G$30,0),0),0)+IF(A611&gt;=הלוואות!$D$31,IF(מרכז!A611&lt;=הלוואות!$E$31,IF(DAY(מרכז!A611)=הלוואות!$F$31,הלוואות!$G$31,0),0),0)+IF(A611&gt;=הלוואות!$D$32,IF(מרכז!A611&lt;=הלוואות!$E$32,IF(DAY(מרכז!A611)=הלוואות!$F$32,הלוואות!$G$32,0),0),0)+IF(A611&gt;=הלוואות!$D$33,IF(מרכז!A611&lt;=הלוואות!$E$33,IF(DAY(מרכז!A611)=הלוואות!$F$33,הלוואות!$G$33,0),0),0)+IF(A611&gt;=הלוואות!$D$34,IF(מרכז!A611&lt;=הלוואות!$E$34,IF(DAY(מרכז!A611)=הלוואות!$F$34,הלוואות!$G$34,0),0),0)</f>
        <v>0</v>
      </c>
      <c r="E611" s="93">
        <f>SUMIF(הלוואות!$D$46:$D$65,מרכז!A611,הלוואות!$E$46:$E$65)</f>
        <v>0</v>
      </c>
      <c r="F611" s="93">
        <f>SUMIF(נכנסים!$A$5:$A$5890,מרכז!A611,נכנסים!$B$5:$B$5890)</f>
        <v>0</v>
      </c>
      <c r="G611" s="94"/>
      <c r="H611" s="94"/>
      <c r="I611" s="94"/>
      <c r="J611" s="99">
        <f t="shared" si="9"/>
        <v>50000</v>
      </c>
    </row>
    <row r="612" spans="1:10">
      <c r="A612" s="153">
        <v>46265</v>
      </c>
      <c r="B612" s="93">
        <f>SUMIF(יוצאים!$A$5:$A$5835,מרכז!A612,יוצאים!$D$5:$D$5835)</f>
        <v>0</v>
      </c>
      <c r="C612" s="93">
        <f>HLOOKUP(DAY($A612),'טב.הו"ק'!$G$4:$AK$162,'טב.הו"ק'!$A$162+2,FALSE)</f>
        <v>0</v>
      </c>
      <c r="D612" s="93">
        <f>IF(A612&gt;=הלוואות!$D$5,IF(מרכז!A612&lt;=הלוואות!$E$5,IF(DAY(מרכז!A612)=הלוואות!$F$5,הלוואות!$G$5,0),0),0)+IF(A612&gt;=הלוואות!$D$6,IF(מרכז!A612&lt;=הלוואות!$E$6,IF(DAY(מרכז!A612)=הלוואות!$F$6,הלוואות!$G$6,0),0),0)+IF(A612&gt;=הלוואות!$D$7,IF(מרכז!A612&lt;=הלוואות!$E$7,IF(DAY(מרכז!A612)=הלוואות!$F$7,הלוואות!$G$7,0),0),0)+IF(A612&gt;=הלוואות!$D$8,IF(מרכז!A612&lt;=הלוואות!$E$8,IF(DAY(מרכז!A612)=הלוואות!$F$8,הלוואות!$G$8,0),0),0)+IF(A612&gt;=הלוואות!$D$9,IF(מרכז!A612&lt;=הלוואות!$E$9,IF(DAY(מרכז!A612)=הלוואות!$F$9,הלוואות!$G$9,0),0),0)+IF(A612&gt;=הלוואות!$D$10,IF(מרכז!A612&lt;=הלוואות!$E$10,IF(DAY(מרכז!A612)=הלוואות!$F$10,הלוואות!$G$10,0),0),0)+IF(A612&gt;=הלוואות!$D$11,IF(מרכז!A612&lt;=הלוואות!$E$11,IF(DAY(מרכז!A612)=הלוואות!$F$11,הלוואות!$G$11,0),0),0)+IF(A612&gt;=הלוואות!$D$12,IF(מרכז!A612&lt;=הלוואות!$E$12,IF(DAY(מרכז!A612)=הלוואות!$F$12,הלוואות!$G$12,0),0),0)+IF(A612&gt;=הלוואות!$D$13,IF(מרכז!A612&lt;=הלוואות!$E$13,IF(DAY(מרכז!A612)=הלוואות!$F$13,הלוואות!$G$13,0),0),0)+IF(A612&gt;=הלוואות!$D$14,IF(מרכז!A612&lt;=הלוואות!$E$14,IF(DAY(מרכז!A612)=הלוואות!$F$14,הלוואות!$G$14,0),0),0)+IF(A612&gt;=הלוואות!$D$15,IF(מרכז!A612&lt;=הלוואות!$E$15,IF(DAY(מרכז!A612)=הלוואות!$F$15,הלוואות!$G$15,0),0),0)+IF(A612&gt;=הלוואות!$D$16,IF(מרכז!A612&lt;=הלוואות!$E$16,IF(DAY(מרכז!A612)=הלוואות!$F$16,הלוואות!$G$16,0),0),0)+IF(A612&gt;=הלוואות!$D$17,IF(מרכז!A612&lt;=הלוואות!$E$17,IF(DAY(מרכז!A612)=הלוואות!$F$17,הלוואות!$G$17,0),0),0)+IF(A612&gt;=הלוואות!$D$18,IF(מרכז!A612&lt;=הלוואות!$E$18,IF(DAY(מרכז!A612)=הלוואות!$F$18,הלוואות!$G$18,0),0),0)+IF(A612&gt;=הלוואות!$D$19,IF(מרכז!A612&lt;=הלוואות!$E$19,IF(DAY(מרכז!A612)=הלוואות!$F$19,הלוואות!$G$19,0),0),0)+IF(A612&gt;=הלוואות!$D$20,IF(מרכז!A612&lt;=הלוואות!$E$20,IF(DAY(מרכז!A612)=הלוואות!$F$20,הלוואות!$G$20,0),0),0)+IF(A612&gt;=הלוואות!$D$21,IF(מרכז!A612&lt;=הלוואות!$E$21,IF(DAY(מרכז!A612)=הלוואות!$F$21,הלוואות!$G$21,0),0),0)+IF(A612&gt;=הלוואות!$D$22,IF(מרכז!A612&lt;=הלוואות!$E$22,IF(DAY(מרכז!A612)=הלוואות!$F$22,הלוואות!$G$22,0),0),0)+IF(A612&gt;=הלוואות!$D$23,IF(מרכז!A612&lt;=הלוואות!$E$23,IF(DAY(מרכז!A612)=הלוואות!$F$23,הלוואות!$G$23,0),0),0)+IF(A612&gt;=הלוואות!$D$24,IF(מרכז!A612&lt;=הלוואות!$E$24,IF(DAY(מרכז!A612)=הלוואות!$F$24,הלוואות!$G$24,0),0),0)+IF(A612&gt;=הלוואות!$D$25,IF(מרכז!A612&lt;=הלוואות!$E$25,IF(DAY(מרכז!A612)=הלוואות!$F$25,הלוואות!$G$25,0),0),0)+IF(A612&gt;=הלוואות!$D$26,IF(מרכז!A612&lt;=הלוואות!$E$26,IF(DAY(מרכז!A612)=הלוואות!$F$26,הלוואות!$G$26,0),0),0)+IF(A612&gt;=הלוואות!$D$27,IF(מרכז!A612&lt;=הלוואות!$E$27,IF(DAY(מרכז!A612)=הלוואות!$F$27,הלוואות!$G$27,0),0),0)+IF(A612&gt;=הלוואות!$D$28,IF(מרכז!A612&lt;=הלוואות!$E$28,IF(DAY(מרכז!A612)=הלוואות!$F$28,הלוואות!$G$28,0),0),0)+IF(A612&gt;=הלוואות!$D$29,IF(מרכז!A612&lt;=הלוואות!$E$29,IF(DAY(מרכז!A612)=הלוואות!$F$29,הלוואות!$G$29,0),0),0)+IF(A612&gt;=הלוואות!$D$30,IF(מרכז!A612&lt;=הלוואות!$E$30,IF(DAY(מרכז!A612)=הלוואות!$F$30,הלוואות!$G$30,0),0),0)+IF(A612&gt;=הלוואות!$D$31,IF(מרכז!A612&lt;=הלוואות!$E$31,IF(DAY(מרכז!A612)=הלוואות!$F$31,הלוואות!$G$31,0),0),0)+IF(A612&gt;=הלוואות!$D$32,IF(מרכז!A612&lt;=הלוואות!$E$32,IF(DAY(מרכז!A612)=הלוואות!$F$32,הלוואות!$G$32,0),0),0)+IF(A612&gt;=הלוואות!$D$33,IF(מרכז!A612&lt;=הלוואות!$E$33,IF(DAY(מרכז!A612)=הלוואות!$F$33,הלוואות!$G$33,0),0),0)+IF(A612&gt;=הלוואות!$D$34,IF(מרכז!A612&lt;=הלוואות!$E$34,IF(DAY(מרכז!A612)=הלוואות!$F$34,הלוואות!$G$34,0),0),0)</f>
        <v>0</v>
      </c>
      <c r="E612" s="93">
        <f>SUMIF(הלוואות!$D$46:$D$65,מרכז!A612,הלוואות!$E$46:$E$65)</f>
        <v>0</v>
      </c>
      <c r="F612" s="93">
        <f>SUMIF(נכנסים!$A$5:$A$5890,מרכז!A612,נכנסים!$B$5:$B$5890)</f>
        <v>0</v>
      </c>
      <c r="G612" s="94"/>
      <c r="H612" s="94"/>
      <c r="I612" s="94"/>
      <c r="J612" s="99">
        <f t="shared" si="9"/>
        <v>50000</v>
      </c>
    </row>
    <row r="613" spans="1:10">
      <c r="A613" s="153">
        <v>46266</v>
      </c>
      <c r="B613" s="93">
        <f>SUMIF(יוצאים!$A$5:$A$5835,מרכז!A613,יוצאים!$D$5:$D$5835)</f>
        <v>0</v>
      </c>
      <c r="C613" s="93">
        <f>HLOOKUP(DAY($A613),'טב.הו"ק'!$G$4:$AK$162,'טב.הו"ק'!$A$162+2,FALSE)</f>
        <v>0</v>
      </c>
      <c r="D613" s="93">
        <f>IF(A613&gt;=הלוואות!$D$5,IF(מרכז!A613&lt;=הלוואות!$E$5,IF(DAY(מרכז!A613)=הלוואות!$F$5,הלוואות!$G$5,0),0),0)+IF(A613&gt;=הלוואות!$D$6,IF(מרכז!A613&lt;=הלוואות!$E$6,IF(DAY(מרכז!A613)=הלוואות!$F$6,הלוואות!$G$6,0),0),0)+IF(A613&gt;=הלוואות!$D$7,IF(מרכז!A613&lt;=הלוואות!$E$7,IF(DAY(מרכז!A613)=הלוואות!$F$7,הלוואות!$G$7,0),0),0)+IF(A613&gt;=הלוואות!$D$8,IF(מרכז!A613&lt;=הלוואות!$E$8,IF(DAY(מרכז!A613)=הלוואות!$F$8,הלוואות!$G$8,0),0),0)+IF(A613&gt;=הלוואות!$D$9,IF(מרכז!A613&lt;=הלוואות!$E$9,IF(DAY(מרכז!A613)=הלוואות!$F$9,הלוואות!$G$9,0),0),0)+IF(A613&gt;=הלוואות!$D$10,IF(מרכז!A613&lt;=הלוואות!$E$10,IF(DAY(מרכז!A613)=הלוואות!$F$10,הלוואות!$G$10,0),0),0)+IF(A613&gt;=הלוואות!$D$11,IF(מרכז!A613&lt;=הלוואות!$E$11,IF(DAY(מרכז!A613)=הלוואות!$F$11,הלוואות!$G$11,0),0),0)+IF(A613&gt;=הלוואות!$D$12,IF(מרכז!A613&lt;=הלוואות!$E$12,IF(DAY(מרכז!A613)=הלוואות!$F$12,הלוואות!$G$12,0),0),0)+IF(A613&gt;=הלוואות!$D$13,IF(מרכז!A613&lt;=הלוואות!$E$13,IF(DAY(מרכז!A613)=הלוואות!$F$13,הלוואות!$G$13,0),0),0)+IF(A613&gt;=הלוואות!$D$14,IF(מרכז!A613&lt;=הלוואות!$E$14,IF(DAY(מרכז!A613)=הלוואות!$F$14,הלוואות!$G$14,0),0),0)+IF(A613&gt;=הלוואות!$D$15,IF(מרכז!A613&lt;=הלוואות!$E$15,IF(DAY(מרכז!A613)=הלוואות!$F$15,הלוואות!$G$15,0),0),0)+IF(A613&gt;=הלוואות!$D$16,IF(מרכז!A613&lt;=הלוואות!$E$16,IF(DAY(מרכז!A613)=הלוואות!$F$16,הלוואות!$G$16,0),0),0)+IF(A613&gt;=הלוואות!$D$17,IF(מרכז!A613&lt;=הלוואות!$E$17,IF(DAY(מרכז!A613)=הלוואות!$F$17,הלוואות!$G$17,0),0),0)+IF(A613&gt;=הלוואות!$D$18,IF(מרכז!A613&lt;=הלוואות!$E$18,IF(DAY(מרכז!A613)=הלוואות!$F$18,הלוואות!$G$18,0),0),0)+IF(A613&gt;=הלוואות!$D$19,IF(מרכז!A613&lt;=הלוואות!$E$19,IF(DAY(מרכז!A613)=הלוואות!$F$19,הלוואות!$G$19,0),0),0)+IF(A613&gt;=הלוואות!$D$20,IF(מרכז!A613&lt;=הלוואות!$E$20,IF(DAY(מרכז!A613)=הלוואות!$F$20,הלוואות!$G$20,0),0),0)+IF(A613&gt;=הלוואות!$D$21,IF(מרכז!A613&lt;=הלוואות!$E$21,IF(DAY(מרכז!A613)=הלוואות!$F$21,הלוואות!$G$21,0),0),0)+IF(A613&gt;=הלוואות!$D$22,IF(מרכז!A613&lt;=הלוואות!$E$22,IF(DAY(מרכז!A613)=הלוואות!$F$22,הלוואות!$G$22,0),0),0)+IF(A613&gt;=הלוואות!$D$23,IF(מרכז!A613&lt;=הלוואות!$E$23,IF(DAY(מרכז!A613)=הלוואות!$F$23,הלוואות!$G$23,0),0),0)+IF(A613&gt;=הלוואות!$D$24,IF(מרכז!A613&lt;=הלוואות!$E$24,IF(DAY(מרכז!A613)=הלוואות!$F$24,הלוואות!$G$24,0),0),0)+IF(A613&gt;=הלוואות!$D$25,IF(מרכז!A613&lt;=הלוואות!$E$25,IF(DAY(מרכז!A613)=הלוואות!$F$25,הלוואות!$G$25,0),0),0)+IF(A613&gt;=הלוואות!$D$26,IF(מרכז!A613&lt;=הלוואות!$E$26,IF(DAY(מרכז!A613)=הלוואות!$F$26,הלוואות!$G$26,0),0),0)+IF(A613&gt;=הלוואות!$D$27,IF(מרכז!A613&lt;=הלוואות!$E$27,IF(DAY(מרכז!A613)=הלוואות!$F$27,הלוואות!$G$27,0),0),0)+IF(A613&gt;=הלוואות!$D$28,IF(מרכז!A613&lt;=הלוואות!$E$28,IF(DAY(מרכז!A613)=הלוואות!$F$28,הלוואות!$G$28,0),0),0)+IF(A613&gt;=הלוואות!$D$29,IF(מרכז!A613&lt;=הלוואות!$E$29,IF(DAY(מרכז!A613)=הלוואות!$F$29,הלוואות!$G$29,0),0),0)+IF(A613&gt;=הלוואות!$D$30,IF(מרכז!A613&lt;=הלוואות!$E$30,IF(DAY(מרכז!A613)=הלוואות!$F$30,הלוואות!$G$30,0),0),0)+IF(A613&gt;=הלוואות!$D$31,IF(מרכז!A613&lt;=הלוואות!$E$31,IF(DAY(מרכז!A613)=הלוואות!$F$31,הלוואות!$G$31,0),0),0)+IF(A613&gt;=הלוואות!$D$32,IF(מרכז!A613&lt;=הלוואות!$E$32,IF(DAY(מרכז!A613)=הלוואות!$F$32,הלוואות!$G$32,0),0),0)+IF(A613&gt;=הלוואות!$D$33,IF(מרכז!A613&lt;=הלוואות!$E$33,IF(DAY(מרכז!A613)=הלוואות!$F$33,הלוואות!$G$33,0),0),0)+IF(A613&gt;=הלוואות!$D$34,IF(מרכז!A613&lt;=הלוואות!$E$34,IF(DAY(מרכז!A613)=הלוואות!$F$34,הלוואות!$G$34,0),0),0)</f>
        <v>0</v>
      </c>
      <c r="E613" s="93">
        <f>SUMIF(הלוואות!$D$46:$D$65,מרכז!A613,הלוואות!$E$46:$E$65)</f>
        <v>0</v>
      </c>
      <c r="F613" s="93">
        <f>SUMIF(נכנסים!$A$5:$A$5890,מרכז!A613,נכנסים!$B$5:$B$5890)</f>
        <v>0</v>
      </c>
      <c r="G613" s="94"/>
      <c r="H613" s="94"/>
      <c r="I613" s="94"/>
      <c r="J613" s="99">
        <f t="shared" si="9"/>
        <v>50000</v>
      </c>
    </row>
    <row r="614" spans="1:10">
      <c r="A614" s="153">
        <v>46267</v>
      </c>
      <c r="B614" s="93">
        <f>SUMIF(יוצאים!$A$5:$A$5835,מרכז!A614,יוצאים!$D$5:$D$5835)</f>
        <v>0</v>
      </c>
      <c r="C614" s="93">
        <f>HLOOKUP(DAY($A614),'טב.הו"ק'!$G$4:$AK$162,'טב.הו"ק'!$A$162+2,FALSE)</f>
        <v>0</v>
      </c>
      <c r="D614" s="93">
        <f>IF(A614&gt;=הלוואות!$D$5,IF(מרכז!A614&lt;=הלוואות!$E$5,IF(DAY(מרכז!A614)=הלוואות!$F$5,הלוואות!$G$5,0),0),0)+IF(A614&gt;=הלוואות!$D$6,IF(מרכז!A614&lt;=הלוואות!$E$6,IF(DAY(מרכז!A614)=הלוואות!$F$6,הלוואות!$G$6,0),0),0)+IF(A614&gt;=הלוואות!$D$7,IF(מרכז!A614&lt;=הלוואות!$E$7,IF(DAY(מרכז!A614)=הלוואות!$F$7,הלוואות!$G$7,0),0),0)+IF(A614&gt;=הלוואות!$D$8,IF(מרכז!A614&lt;=הלוואות!$E$8,IF(DAY(מרכז!A614)=הלוואות!$F$8,הלוואות!$G$8,0),0),0)+IF(A614&gt;=הלוואות!$D$9,IF(מרכז!A614&lt;=הלוואות!$E$9,IF(DAY(מרכז!A614)=הלוואות!$F$9,הלוואות!$G$9,0),0),0)+IF(A614&gt;=הלוואות!$D$10,IF(מרכז!A614&lt;=הלוואות!$E$10,IF(DAY(מרכז!A614)=הלוואות!$F$10,הלוואות!$G$10,0),0),0)+IF(A614&gt;=הלוואות!$D$11,IF(מרכז!A614&lt;=הלוואות!$E$11,IF(DAY(מרכז!A614)=הלוואות!$F$11,הלוואות!$G$11,0),0),0)+IF(A614&gt;=הלוואות!$D$12,IF(מרכז!A614&lt;=הלוואות!$E$12,IF(DAY(מרכז!A614)=הלוואות!$F$12,הלוואות!$G$12,0),0),0)+IF(A614&gt;=הלוואות!$D$13,IF(מרכז!A614&lt;=הלוואות!$E$13,IF(DAY(מרכז!A614)=הלוואות!$F$13,הלוואות!$G$13,0),0),0)+IF(A614&gt;=הלוואות!$D$14,IF(מרכז!A614&lt;=הלוואות!$E$14,IF(DAY(מרכז!A614)=הלוואות!$F$14,הלוואות!$G$14,0),0),0)+IF(A614&gt;=הלוואות!$D$15,IF(מרכז!A614&lt;=הלוואות!$E$15,IF(DAY(מרכז!A614)=הלוואות!$F$15,הלוואות!$G$15,0),0),0)+IF(A614&gt;=הלוואות!$D$16,IF(מרכז!A614&lt;=הלוואות!$E$16,IF(DAY(מרכז!A614)=הלוואות!$F$16,הלוואות!$G$16,0),0),0)+IF(A614&gt;=הלוואות!$D$17,IF(מרכז!A614&lt;=הלוואות!$E$17,IF(DAY(מרכז!A614)=הלוואות!$F$17,הלוואות!$G$17,0),0),0)+IF(A614&gt;=הלוואות!$D$18,IF(מרכז!A614&lt;=הלוואות!$E$18,IF(DAY(מרכז!A614)=הלוואות!$F$18,הלוואות!$G$18,0),0),0)+IF(A614&gt;=הלוואות!$D$19,IF(מרכז!A614&lt;=הלוואות!$E$19,IF(DAY(מרכז!A614)=הלוואות!$F$19,הלוואות!$G$19,0),0),0)+IF(A614&gt;=הלוואות!$D$20,IF(מרכז!A614&lt;=הלוואות!$E$20,IF(DAY(מרכז!A614)=הלוואות!$F$20,הלוואות!$G$20,0),0),0)+IF(A614&gt;=הלוואות!$D$21,IF(מרכז!A614&lt;=הלוואות!$E$21,IF(DAY(מרכז!A614)=הלוואות!$F$21,הלוואות!$G$21,0),0),0)+IF(A614&gt;=הלוואות!$D$22,IF(מרכז!A614&lt;=הלוואות!$E$22,IF(DAY(מרכז!A614)=הלוואות!$F$22,הלוואות!$G$22,0),0),0)+IF(A614&gt;=הלוואות!$D$23,IF(מרכז!A614&lt;=הלוואות!$E$23,IF(DAY(מרכז!A614)=הלוואות!$F$23,הלוואות!$G$23,0),0),0)+IF(A614&gt;=הלוואות!$D$24,IF(מרכז!A614&lt;=הלוואות!$E$24,IF(DAY(מרכז!A614)=הלוואות!$F$24,הלוואות!$G$24,0),0),0)+IF(A614&gt;=הלוואות!$D$25,IF(מרכז!A614&lt;=הלוואות!$E$25,IF(DAY(מרכז!A614)=הלוואות!$F$25,הלוואות!$G$25,0),0),0)+IF(A614&gt;=הלוואות!$D$26,IF(מרכז!A614&lt;=הלוואות!$E$26,IF(DAY(מרכז!A614)=הלוואות!$F$26,הלוואות!$G$26,0),0),0)+IF(A614&gt;=הלוואות!$D$27,IF(מרכז!A614&lt;=הלוואות!$E$27,IF(DAY(מרכז!A614)=הלוואות!$F$27,הלוואות!$G$27,0),0),0)+IF(A614&gt;=הלוואות!$D$28,IF(מרכז!A614&lt;=הלוואות!$E$28,IF(DAY(מרכז!A614)=הלוואות!$F$28,הלוואות!$G$28,0),0),0)+IF(A614&gt;=הלוואות!$D$29,IF(מרכז!A614&lt;=הלוואות!$E$29,IF(DAY(מרכז!A614)=הלוואות!$F$29,הלוואות!$G$29,0),0),0)+IF(A614&gt;=הלוואות!$D$30,IF(מרכז!A614&lt;=הלוואות!$E$30,IF(DAY(מרכז!A614)=הלוואות!$F$30,הלוואות!$G$30,0),0),0)+IF(A614&gt;=הלוואות!$D$31,IF(מרכז!A614&lt;=הלוואות!$E$31,IF(DAY(מרכז!A614)=הלוואות!$F$31,הלוואות!$G$31,0),0),0)+IF(A614&gt;=הלוואות!$D$32,IF(מרכז!A614&lt;=הלוואות!$E$32,IF(DAY(מרכז!A614)=הלוואות!$F$32,הלוואות!$G$32,0),0),0)+IF(A614&gt;=הלוואות!$D$33,IF(מרכז!A614&lt;=הלוואות!$E$33,IF(DAY(מרכז!A614)=הלוואות!$F$33,הלוואות!$G$33,0),0),0)+IF(A614&gt;=הלוואות!$D$34,IF(מרכז!A614&lt;=הלוואות!$E$34,IF(DAY(מרכז!A614)=הלוואות!$F$34,הלוואות!$G$34,0),0),0)</f>
        <v>0</v>
      </c>
      <c r="E614" s="93">
        <f>SUMIF(הלוואות!$D$46:$D$65,מרכז!A614,הלוואות!$E$46:$E$65)</f>
        <v>0</v>
      </c>
      <c r="F614" s="93">
        <f>SUMIF(נכנסים!$A$5:$A$5890,מרכז!A614,נכנסים!$B$5:$B$5890)</f>
        <v>0</v>
      </c>
      <c r="G614" s="94"/>
      <c r="H614" s="94"/>
      <c r="I614" s="94"/>
      <c r="J614" s="99">
        <f t="shared" si="9"/>
        <v>50000</v>
      </c>
    </row>
    <row r="615" spans="1:10">
      <c r="A615" s="153">
        <v>46268</v>
      </c>
      <c r="B615" s="93">
        <f>SUMIF(יוצאים!$A$5:$A$5835,מרכז!A615,יוצאים!$D$5:$D$5835)</f>
        <v>0</v>
      </c>
      <c r="C615" s="93">
        <f>HLOOKUP(DAY($A615),'טב.הו"ק'!$G$4:$AK$162,'טב.הו"ק'!$A$162+2,FALSE)</f>
        <v>0</v>
      </c>
      <c r="D615" s="93">
        <f>IF(A615&gt;=הלוואות!$D$5,IF(מרכז!A615&lt;=הלוואות!$E$5,IF(DAY(מרכז!A615)=הלוואות!$F$5,הלוואות!$G$5,0),0),0)+IF(A615&gt;=הלוואות!$D$6,IF(מרכז!A615&lt;=הלוואות!$E$6,IF(DAY(מרכז!A615)=הלוואות!$F$6,הלוואות!$G$6,0),0),0)+IF(A615&gt;=הלוואות!$D$7,IF(מרכז!A615&lt;=הלוואות!$E$7,IF(DAY(מרכז!A615)=הלוואות!$F$7,הלוואות!$G$7,0),0),0)+IF(A615&gt;=הלוואות!$D$8,IF(מרכז!A615&lt;=הלוואות!$E$8,IF(DAY(מרכז!A615)=הלוואות!$F$8,הלוואות!$G$8,0),0),0)+IF(A615&gt;=הלוואות!$D$9,IF(מרכז!A615&lt;=הלוואות!$E$9,IF(DAY(מרכז!A615)=הלוואות!$F$9,הלוואות!$G$9,0),0),0)+IF(A615&gt;=הלוואות!$D$10,IF(מרכז!A615&lt;=הלוואות!$E$10,IF(DAY(מרכז!A615)=הלוואות!$F$10,הלוואות!$G$10,0),0),0)+IF(A615&gt;=הלוואות!$D$11,IF(מרכז!A615&lt;=הלוואות!$E$11,IF(DAY(מרכז!A615)=הלוואות!$F$11,הלוואות!$G$11,0),0),0)+IF(A615&gt;=הלוואות!$D$12,IF(מרכז!A615&lt;=הלוואות!$E$12,IF(DAY(מרכז!A615)=הלוואות!$F$12,הלוואות!$G$12,0),0),0)+IF(A615&gt;=הלוואות!$D$13,IF(מרכז!A615&lt;=הלוואות!$E$13,IF(DAY(מרכז!A615)=הלוואות!$F$13,הלוואות!$G$13,0),0),0)+IF(A615&gt;=הלוואות!$D$14,IF(מרכז!A615&lt;=הלוואות!$E$14,IF(DAY(מרכז!A615)=הלוואות!$F$14,הלוואות!$G$14,0),0),0)+IF(A615&gt;=הלוואות!$D$15,IF(מרכז!A615&lt;=הלוואות!$E$15,IF(DAY(מרכז!A615)=הלוואות!$F$15,הלוואות!$G$15,0),0),0)+IF(A615&gt;=הלוואות!$D$16,IF(מרכז!A615&lt;=הלוואות!$E$16,IF(DAY(מרכז!A615)=הלוואות!$F$16,הלוואות!$G$16,0),0),0)+IF(A615&gt;=הלוואות!$D$17,IF(מרכז!A615&lt;=הלוואות!$E$17,IF(DAY(מרכז!A615)=הלוואות!$F$17,הלוואות!$G$17,0),0),0)+IF(A615&gt;=הלוואות!$D$18,IF(מרכז!A615&lt;=הלוואות!$E$18,IF(DAY(מרכז!A615)=הלוואות!$F$18,הלוואות!$G$18,0),0),0)+IF(A615&gt;=הלוואות!$D$19,IF(מרכז!A615&lt;=הלוואות!$E$19,IF(DAY(מרכז!A615)=הלוואות!$F$19,הלוואות!$G$19,0),0),0)+IF(A615&gt;=הלוואות!$D$20,IF(מרכז!A615&lt;=הלוואות!$E$20,IF(DAY(מרכז!A615)=הלוואות!$F$20,הלוואות!$G$20,0),0),0)+IF(A615&gt;=הלוואות!$D$21,IF(מרכז!A615&lt;=הלוואות!$E$21,IF(DAY(מרכז!A615)=הלוואות!$F$21,הלוואות!$G$21,0),0),0)+IF(A615&gt;=הלוואות!$D$22,IF(מרכז!A615&lt;=הלוואות!$E$22,IF(DAY(מרכז!A615)=הלוואות!$F$22,הלוואות!$G$22,0),0),0)+IF(A615&gt;=הלוואות!$D$23,IF(מרכז!A615&lt;=הלוואות!$E$23,IF(DAY(מרכז!A615)=הלוואות!$F$23,הלוואות!$G$23,0),0),0)+IF(A615&gt;=הלוואות!$D$24,IF(מרכז!A615&lt;=הלוואות!$E$24,IF(DAY(מרכז!A615)=הלוואות!$F$24,הלוואות!$G$24,0),0),0)+IF(A615&gt;=הלוואות!$D$25,IF(מרכז!A615&lt;=הלוואות!$E$25,IF(DAY(מרכז!A615)=הלוואות!$F$25,הלוואות!$G$25,0),0),0)+IF(A615&gt;=הלוואות!$D$26,IF(מרכז!A615&lt;=הלוואות!$E$26,IF(DAY(מרכז!A615)=הלוואות!$F$26,הלוואות!$G$26,0),0),0)+IF(A615&gt;=הלוואות!$D$27,IF(מרכז!A615&lt;=הלוואות!$E$27,IF(DAY(מרכז!A615)=הלוואות!$F$27,הלוואות!$G$27,0),0),0)+IF(A615&gt;=הלוואות!$D$28,IF(מרכז!A615&lt;=הלוואות!$E$28,IF(DAY(מרכז!A615)=הלוואות!$F$28,הלוואות!$G$28,0),0),0)+IF(A615&gt;=הלוואות!$D$29,IF(מרכז!A615&lt;=הלוואות!$E$29,IF(DAY(מרכז!A615)=הלוואות!$F$29,הלוואות!$G$29,0),0),0)+IF(A615&gt;=הלוואות!$D$30,IF(מרכז!A615&lt;=הלוואות!$E$30,IF(DAY(מרכז!A615)=הלוואות!$F$30,הלוואות!$G$30,0),0),0)+IF(A615&gt;=הלוואות!$D$31,IF(מרכז!A615&lt;=הלוואות!$E$31,IF(DAY(מרכז!A615)=הלוואות!$F$31,הלוואות!$G$31,0),0),0)+IF(A615&gt;=הלוואות!$D$32,IF(מרכז!A615&lt;=הלוואות!$E$32,IF(DAY(מרכז!A615)=הלוואות!$F$32,הלוואות!$G$32,0),0),0)+IF(A615&gt;=הלוואות!$D$33,IF(מרכז!A615&lt;=הלוואות!$E$33,IF(DAY(מרכז!A615)=הלוואות!$F$33,הלוואות!$G$33,0),0),0)+IF(A615&gt;=הלוואות!$D$34,IF(מרכז!A615&lt;=הלוואות!$E$34,IF(DAY(מרכז!A615)=הלוואות!$F$34,הלוואות!$G$34,0),0),0)</f>
        <v>0</v>
      </c>
      <c r="E615" s="93">
        <f>SUMIF(הלוואות!$D$46:$D$65,מרכז!A615,הלוואות!$E$46:$E$65)</f>
        <v>0</v>
      </c>
      <c r="F615" s="93">
        <f>SUMIF(נכנסים!$A$5:$A$5890,מרכז!A615,נכנסים!$B$5:$B$5890)</f>
        <v>0</v>
      </c>
      <c r="G615" s="94"/>
      <c r="H615" s="94"/>
      <c r="I615" s="94"/>
      <c r="J615" s="99">
        <f t="shared" si="9"/>
        <v>50000</v>
      </c>
    </row>
    <row r="616" spans="1:10">
      <c r="A616" s="153">
        <v>46269</v>
      </c>
      <c r="B616" s="93">
        <f>SUMIF(יוצאים!$A$5:$A$5835,מרכז!A616,יוצאים!$D$5:$D$5835)</f>
        <v>0</v>
      </c>
      <c r="C616" s="93">
        <f>HLOOKUP(DAY($A616),'טב.הו"ק'!$G$4:$AK$162,'טב.הו"ק'!$A$162+2,FALSE)</f>
        <v>0</v>
      </c>
      <c r="D616" s="93">
        <f>IF(A616&gt;=הלוואות!$D$5,IF(מרכז!A616&lt;=הלוואות!$E$5,IF(DAY(מרכז!A616)=הלוואות!$F$5,הלוואות!$G$5,0),0),0)+IF(A616&gt;=הלוואות!$D$6,IF(מרכז!A616&lt;=הלוואות!$E$6,IF(DAY(מרכז!A616)=הלוואות!$F$6,הלוואות!$G$6,0),0),0)+IF(A616&gt;=הלוואות!$D$7,IF(מרכז!A616&lt;=הלוואות!$E$7,IF(DAY(מרכז!A616)=הלוואות!$F$7,הלוואות!$G$7,0),0),0)+IF(A616&gt;=הלוואות!$D$8,IF(מרכז!A616&lt;=הלוואות!$E$8,IF(DAY(מרכז!A616)=הלוואות!$F$8,הלוואות!$G$8,0),0),0)+IF(A616&gt;=הלוואות!$D$9,IF(מרכז!A616&lt;=הלוואות!$E$9,IF(DAY(מרכז!A616)=הלוואות!$F$9,הלוואות!$G$9,0),0),0)+IF(A616&gt;=הלוואות!$D$10,IF(מרכז!A616&lt;=הלוואות!$E$10,IF(DAY(מרכז!A616)=הלוואות!$F$10,הלוואות!$G$10,0),0),0)+IF(A616&gt;=הלוואות!$D$11,IF(מרכז!A616&lt;=הלוואות!$E$11,IF(DAY(מרכז!A616)=הלוואות!$F$11,הלוואות!$G$11,0),0),0)+IF(A616&gt;=הלוואות!$D$12,IF(מרכז!A616&lt;=הלוואות!$E$12,IF(DAY(מרכז!A616)=הלוואות!$F$12,הלוואות!$G$12,0),0),0)+IF(A616&gt;=הלוואות!$D$13,IF(מרכז!A616&lt;=הלוואות!$E$13,IF(DAY(מרכז!A616)=הלוואות!$F$13,הלוואות!$G$13,0),0),0)+IF(A616&gt;=הלוואות!$D$14,IF(מרכז!A616&lt;=הלוואות!$E$14,IF(DAY(מרכז!A616)=הלוואות!$F$14,הלוואות!$G$14,0),0),0)+IF(A616&gt;=הלוואות!$D$15,IF(מרכז!A616&lt;=הלוואות!$E$15,IF(DAY(מרכז!A616)=הלוואות!$F$15,הלוואות!$G$15,0),0),0)+IF(A616&gt;=הלוואות!$D$16,IF(מרכז!A616&lt;=הלוואות!$E$16,IF(DAY(מרכז!A616)=הלוואות!$F$16,הלוואות!$G$16,0),0),0)+IF(A616&gt;=הלוואות!$D$17,IF(מרכז!A616&lt;=הלוואות!$E$17,IF(DAY(מרכז!A616)=הלוואות!$F$17,הלוואות!$G$17,0),0),0)+IF(A616&gt;=הלוואות!$D$18,IF(מרכז!A616&lt;=הלוואות!$E$18,IF(DAY(מרכז!A616)=הלוואות!$F$18,הלוואות!$G$18,0),0),0)+IF(A616&gt;=הלוואות!$D$19,IF(מרכז!A616&lt;=הלוואות!$E$19,IF(DAY(מרכז!A616)=הלוואות!$F$19,הלוואות!$G$19,0),0),0)+IF(A616&gt;=הלוואות!$D$20,IF(מרכז!A616&lt;=הלוואות!$E$20,IF(DAY(מרכז!A616)=הלוואות!$F$20,הלוואות!$G$20,0),0),0)+IF(A616&gt;=הלוואות!$D$21,IF(מרכז!A616&lt;=הלוואות!$E$21,IF(DAY(מרכז!A616)=הלוואות!$F$21,הלוואות!$G$21,0),0),0)+IF(A616&gt;=הלוואות!$D$22,IF(מרכז!A616&lt;=הלוואות!$E$22,IF(DAY(מרכז!A616)=הלוואות!$F$22,הלוואות!$G$22,0),0),0)+IF(A616&gt;=הלוואות!$D$23,IF(מרכז!A616&lt;=הלוואות!$E$23,IF(DAY(מרכז!A616)=הלוואות!$F$23,הלוואות!$G$23,0),0),0)+IF(A616&gt;=הלוואות!$D$24,IF(מרכז!A616&lt;=הלוואות!$E$24,IF(DAY(מרכז!A616)=הלוואות!$F$24,הלוואות!$G$24,0),0),0)+IF(A616&gt;=הלוואות!$D$25,IF(מרכז!A616&lt;=הלוואות!$E$25,IF(DAY(מרכז!A616)=הלוואות!$F$25,הלוואות!$G$25,0),0),0)+IF(A616&gt;=הלוואות!$D$26,IF(מרכז!A616&lt;=הלוואות!$E$26,IF(DAY(מרכז!A616)=הלוואות!$F$26,הלוואות!$G$26,0),0),0)+IF(A616&gt;=הלוואות!$D$27,IF(מרכז!A616&lt;=הלוואות!$E$27,IF(DAY(מרכז!A616)=הלוואות!$F$27,הלוואות!$G$27,0),0),0)+IF(A616&gt;=הלוואות!$D$28,IF(מרכז!A616&lt;=הלוואות!$E$28,IF(DAY(מרכז!A616)=הלוואות!$F$28,הלוואות!$G$28,0),0),0)+IF(A616&gt;=הלוואות!$D$29,IF(מרכז!A616&lt;=הלוואות!$E$29,IF(DAY(מרכז!A616)=הלוואות!$F$29,הלוואות!$G$29,0),0),0)+IF(A616&gt;=הלוואות!$D$30,IF(מרכז!A616&lt;=הלוואות!$E$30,IF(DAY(מרכז!A616)=הלוואות!$F$30,הלוואות!$G$30,0),0),0)+IF(A616&gt;=הלוואות!$D$31,IF(מרכז!A616&lt;=הלוואות!$E$31,IF(DAY(מרכז!A616)=הלוואות!$F$31,הלוואות!$G$31,0),0),0)+IF(A616&gt;=הלוואות!$D$32,IF(מרכז!A616&lt;=הלוואות!$E$32,IF(DAY(מרכז!A616)=הלוואות!$F$32,הלוואות!$G$32,0),0),0)+IF(A616&gt;=הלוואות!$D$33,IF(מרכז!A616&lt;=הלוואות!$E$33,IF(DAY(מרכז!A616)=הלוואות!$F$33,הלוואות!$G$33,0),0),0)+IF(A616&gt;=הלוואות!$D$34,IF(מרכז!A616&lt;=הלוואות!$E$34,IF(DAY(מרכז!A616)=הלוואות!$F$34,הלוואות!$G$34,0),0),0)</f>
        <v>0</v>
      </c>
      <c r="E616" s="93">
        <f>SUMIF(הלוואות!$D$46:$D$65,מרכז!A616,הלוואות!$E$46:$E$65)</f>
        <v>0</v>
      </c>
      <c r="F616" s="93">
        <f>SUMIF(נכנסים!$A$5:$A$5890,מרכז!A616,נכנסים!$B$5:$B$5890)</f>
        <v>0</v>
      </c>
      <c r="G616" s="94"/>
      <c r="H616" s="94"/>
      <c r="I616" s="94"/>
      <c r="J616" s="99">
        <f t="shared" si="9"/>
        <v>50000</v>
      </c>
    </row>
    <row r="617" spans="1:10">
      <c r="A617" s="153">
        <v>46270</v>
      </c>
      <c r="B617" s="93">
        <f>SUMIF(יוצאים!$A$5:$A$5835,מרכז!A617,יוצאים!$D$5:$D$5835)</f>
        <v>0</v>
      </c>
      <c r="C617" s="93">
        <f>HLOOKUP(DAY($A617),'טב.הו"ק'!$G$4:$AK$162,'טב.הו"ק'!$A$162+2,FALSE)</f>
        <v>0</v>
      </c>
      <c r="D617" s="93">
        <f>IF(A617&gt;=הלוואות!$D$5,IF(מרכז!A617&lt;=הלוואות!$E$5,IF(DAY(מרכז!A617)=הלוואות!$F$5,הלוואות!$G$5,0),0),0)+IF(A617&gt;=הלוואות!$D$6,IF(מרכז!A617&lt;=הלוואות!$E$6,IF(DAY(מרכז!A617)=הלוואות!$F$6,הלוואות!$G$6,0),0),0)+IF(A617&gt;=הלוואות!$D$7,IF(מרכז!A617&lt;=הלוואות!$E$7,IF(DAY(מרכז!A617)=הלוואות!$F$7,הלוואות!$G$7,0),0),0)+IF(A617&gt;=הלוואות!$D$8,IF(מרכז!A617&lt;=הלוואות!$E$8,IF(DAY(מרכז!A617)=הלוואות!$F$8,הלוואות!$G$8,0),0),0)+IF(A617&gt;=הלוואות!$D$9,IF(מרכז!A617&lt;=הלוואות!$E$9,IF(DAY(מרכז!A617)=הלוואות!$F$9,הלוואות!$G$9,0),0),0)+IF(A617&gt;=הלוואות!$D$10,IF(מרכז!A617&lt;=הלוואות!$E$10,IF(DAY(מרכז!A617)=הלוואות!$F$10,הלוואות!$G$10,0),0),0)+IF(A617&gt;=הלוואות!$D$11,IF(מרכז!A617&lt;=הלוואות!$E$11,IF(DAY(מרכז!A617)=הלוואות!$F$11,הלוואות!$G$11,0),0),0)+IF(A617&gt;=הלוואות!$D$12,IF(מרכז!A617&lt;=הלוואות!$E$12,IF(DAY(מרכז!A617)=הלוואות!$F$12,הלוואות!$G$12,0),0),0)+IF(A617&gt;=הלוואות!$D$13,IF(מרכז!A617&lt;=הלוואות!$E$13,IF(DAY(מרכז!A617)=הלוואות!$F$13,הלוואות!$G$13,0),0),0)+IF(A617&gt;=הלוואות!$D$14,IF(מרכז!A617&lt;=הלוואות!$E$14,IF(DAY(מרכז!A617)=הלוואות!$F$14,הלוואות!$G$14,0),0),0)+IF(A617&gt;=הלוואות!$D$15,IF(מרכז!A617&lt;=הלוואות!$E$15,IF(DAY(מרכז!A617)=הלוואות!$F$15,הלוואות!$G$15,0),0),0)+IF(A617&gt;=הלוואות!$D$16,IF(מרכז!A617&lt;=הלוואות!$E$16,IF(DAY(מרכז!A617)=הלוואות!$F$16,הלוואות!$G$16,0),0),0)+IF(A617&gt;=הלוואות!$D$17,IF(מרכז!A617&lt;=הלוואות!$E$17,IF(DAY(מרכז!A617)=הלוואות!$F$17,הלוואות!$G$17,0),0),0)+IF(A617&gt;=הלוואות!$D$18,IF(מרכז!A617&lt;=הלוואות!$E$18,IF(DAY(מרכז!A617)=הלוואות!$F$18,הלוואות!$G$18,0),0),0)+IF(A617&gt;=הלוואות!$D$19,IF(מרכז!A617&lt;=הלוואות!$E$19,IF(DAY(מרכז!A617)=הלוואות!$F$19,הלוואות!$G$19,0),0),0)+IF(A617&gt;=הלוואות!$D$20,IF(מרכז!A617&lt;=הלוואות!$E$20,IF(DAY(מרכז!A617)=הלוואות!$F$20,הלוואות!$G$20,0),0),0)+IF(A617&gt;=הלוואות!$D$21,IF(מרכז!A617&lt;=הלוואות!$E$21,IF(DAY(מרכז!A617)=הלוואות!$F$21,הלוואות!$G$21,0),0),0)+IF(A617&gt;=הלוואות!$D$22,IF(מרכז!A617&lt;=הלוואות!$E$22,IF(DAY(מרכז!A617)=הלוואות!$F$22,הלוואות!$G$22,0),0),0)+IF(A617&gt;=הלוואות!$D$23,IF(מרכז!A617&lt;=הלוואות!$E$23,IF(DAY(מרכז!A617)=הלוואות!$F$23,הלוואות!$G$23,0),0),0)+IF(A617&gt;=הלוואות!$D$24,IF(מרכז!A617&lt;=הלוואות!$E$24,IF(DAY(מרכז!A617)=הלוואות!$F$24,הלוואות!$G$24,0),0),0)+IF(A617&gt;=הלוואות!$D$25,IF(מרכז!A617&lt;=הלוואות!$E$25,IF(DAY(מרכז!A617)=הלוואות!$F$25,הלוואות!$G$25,0),0),0)+IF(A617&gt;=הלוואות!$D$26,IF(מרכז!A617&lt;=הלוואות!$E$26,IF(DAY(מרכז!A617)=הלוואות!$F$26,הלוואות!$G$26,0),0),0)+IF(A617&gt;=הלוואות!$D$27,IF(מרכז!A617&lt;=הלוואות!$E$27,IF(DAY(מרכז!A617)=הלוואות!$F$27,הלוואות!$G$27,0),0),0)+IF(A617&gt;=הלוואות!$D$28,IF(מרכז!A617&lt;=הלוואות!$E$28,IF(DAY(מרכז!A617)=הלוואות!$F$28,הלוואות!$G$28,0),0),0)+IF(A617&gt;=הלוואות!$D$29,IF(מרכז!A617&lt;=הלוואות!$E$29,IF(DAY(מרכז!A617)=הלוואות!$F$29,הלוואות!$G$29,0),0),0)+IF(A617&gt;=הלוואות!$D$30,IF(מרכז!A617&lt;=הלוואות!$E$30,IF(DAY(מרכז!A617)=הלוואות!$F$30,הלוואות!$G$30,0),0),0)+IF(A617&gt;=הלוואות!$D$31,IF(מרכז!A617&lt;=הלוואות!$E$31,IF(DAY(מרכז!A617)=הלוואות!$F$31,הלוואות!$G$31,0),0),0)+IF(A617&gt;=הלוואות!$D$32,IF(מרכז!A617&lt;=הלוואות!$E$32,IF(DAY(מרכז!A617)=הלוואות!$F$32,הלוואות!$G$32,0),0),0)+IF(A617&gt;=הלוואות!$D$33,IF(מרכז!A617&lt;=הלוואות!$E$33,IF(DAY(מרכז!A617)=הלוואות!$F$33,הלוואות!$G$33,0),0),0)+IF(A617&gt;=הלוואות!$D$34,IF(מרכז!A617&lt;=הלוואות!$E$34,IF(DAY(מרכז!A617)=הלוואות!$F$34,הלוואות!$G$34,0),0),0)</f>
        <v>0</v>
      </c>
      <c r="E617" s="93">
        <f>SUMIF(הלוואות!$D$46:$D$65,מרכז!A617,הלוואות!$E$46:$E$65)</f>
        <v>0</v>
      </c>
      <c r="F617" s="93">
        <f>SUMIF(נכנסים!$A$5:$A$5890,מרכז!A617,נכנסים!$B$5:$B$5890)</f>
        <v>0</v>
      </c>
      <c r="G617" s="94"/>
      <c r="H617" s="94"/>
      <c r="I617" s="94"/>
      <c r="J617" s="99">
        <f t="shared" si="9"/>
        <v>50000</v>
      </c>
    </row>
    <row r="618" spans="1:10">
      <c r="A618" s="153">
        <v>46271</v>
      </c>
      <c r="B618" s="93">
        <f>SUMIF(יוצאים!$A$5:$A$5835,מרכז!A618,יוצאים!$D$5:$D$5835)</f>
        <v>0</v>
      </c>
      <c r="C618" s="93">
        <f>HLOOKUP(DAY($A618),'טב.הו"ק'!$G$4:$AK$162,'טב.הו"ק'!$A$162+2,FALSE)</f>
        <v>0</v>
      </c>
      <c r="D618" s="93">
        <f>IF(A618&gt;=הלוואות!$D$5,IF(מרכז!A618&lt;=הלוואות!$E$5,IF(DAY(מרכז!A618)=הלוואות!$F$5,הלוואות!$G$5,0),0),0)+IF(A618&gt;=הלוואות!$D$6,IF(מרכז!A618&lt;=הלוואות!$E$6,IF(DAY(מרכז!A618)=הלוואות!$F$6,הלוואות!$G$6,0),0),0)+IF(A618&gt;=הלוואות!$D$7,IF(מרכז!A618&lt;=הלוואות!$E$7,IF(DAY(מרכז!A618)=הלוואות!$F$7,הלוואות!$G$7,0),0),0)+IF(A618&gt;=הלוואות!$D$8,IF(מרכז!A618&lt;=הלוואות!$E$8,IF(DAY(מרכז!A618)=הלוואות!$F$8,הלוואות!$G$8,0),0),0)+IF(A618&gt;=הלוואות!$D$9,IF(מרכז!A618&lt;=הלוואות!$E$9,IF(DAY(מרכז!A618)=הלוואות!$F$9,הלוואות!$G$9,0),0),0)+IF(A618&gt;=הלוואות!$D$10,IF(מרכז!A618&lt;=הלוואות!$E$10,IF(DAY(מרכז!A618)=הלוואות!$F$10,הלוואות!$G$10,0),0),0)+IF(A618&gt;=הלוואות!$D$11,IF(מרכז!A618&lt;=הלוואות!$E$11,IF(DAY(מרכז!A618)=הלוואות!$F$11,הלוואות!$G$11,0),0),0)+IF(A618&gt;=הלוואות!$D$12,IF(מרכז!A618&lt;=הלוואות!$E$12,IF(DAY(מרכז!A618)=הלוואות!$F$12,הלוואות!$G$12,0),0),0)+IF(A618&gt;=הלוואות!$D$13,IF(מרכז!A618&lt;=הלוואות!$E$13,IF(DAY(מרכז!A618)=הלוואות!$F$13,הלוואות!$G$13,0),0),0)+IF(A618&gt;=הלוואות!$D$14,IF(מרכז!A618&lt;=הלוואות!$E$14,IF(DAY(מרכז!A618)=הלוואות!$F$14,הלוואות!$G$14,0),0),0)+IF(A618&gt;=הלוואות!$D$15,IF(מרכז!A618&lt;=הלוואות!$E$15,IF(DAY(מרכז!A618)=הלוואות!$F$15,הלוואות!$G$15,0),0),0)+IF(A618&gt;=הלוואות!$D$16,IF(מרכז!A618&lt;=הלוואות!$E$16,IF(DAY(מרכז!A618)=הלוואות!$F$16,הלוואות!$G$16,0),0),0)+IF(A618&gt;=הלוואות!$D$17,IF(מרכז!A618&lt;=הלוואות!$E$17,IF(DAY(מרכז!A618)=הלוואות!$F$17,הלוואות!$G$17,0),0),0)+IF(A618&gt;=הלוואות!$D$18,IF(מרכז!A618&lt;=הלוואות!$E$18,IF(DAY(מרכז!A618)=הלוואות!$F$18,הלוואות!$G$18,0),0),0)+IF(A618&gt;=הלוואות!$D$19,IF(מרכז!A618&lt;=הלוואות!$E$19,IF(DAY(מרכז!A618)=הלוואות!$F$19,הלוואות!$G$19,0),0),0)+IF(A618&gt;=הלוואות!$D$20,IF(מרכז!A618&lt;=הלוואות!$E$20,IF(DAY(מרכז!A618)=הלוואות!$F$20,הלוואות!$G$20,0),0),0)+IF(A618&gt;=הלוואות!$D$21,IF(מרכז!A618&lt;=הלוואות!$E$21,IF(DAY(מרכז!A618)=הלוואות!$F$21,הלוואות!$G$21,0),0),0)+IF(A618&gt;=הלוואות!$D$22,IF(מרכז!A618&lt;=הלוואות!$E$22,IF(DAY(מרכז!A618)=הלוואות!$F$22,הלוואות!$G$22,0),0),0)+IF(A618&gt;=הלוואות!$D$23,IF(מרכז!A618&lt;=הלוואות!$E$23,IF(DAY(מרכז!A618)=הלוואות!$F$23,הלוואות!$G$23,0),0),0)+IF(A618&gt;=הלוואות!$D$24,IF(מרכז!A618&lt;=הלוואות!$E$24,IF(DAY(מרכז!A618)=הלוואות!$F$24,הלוואות!$G$24,0),0),0)+IF(A618&gt;=הלוואות!$D$25,IF(מרכז!A618&lt;=הלוואות!$E$25,IF(DAY(מרכז!A618)=הלוואות!$F$25,הלוואות!$G$25,0),0),0)+IF(A618&gt;=הלוואות!$D$26,IF(מרכז!A618&lt;=הלוואות!$E$26,IF(DAY(מרכז!A618)=הלוואות!$F$26,הלוואות!$G$26,0),0),0)+IF(A618&gt;=הלוואות!$D$27,IF(מרכז!A618&lt;=הלוואות!$E$27,IF(DAY(מרכז!A618)=הלוואות!$F$27,הלוואות!$G$27,0),0),0)+IF(A618&gt;=הלוואות!$D$28,IF(מרכז!A618&lt;=הלוואות!$E$28,IF(DAY(מרכז!A618)=הלוואות!$F$28,הלוואות!$G$28,0),0),0)+IF(A618&gt;=הלוואות!$D$29,IF(מרכז!A618&lt;=הלוואות!$E$29,IF(DAY(מרכז!A618)=הלוואות!$F$29,הלוואות!$G$29,0),0),0)+IF(A618&gt;=הלוואות!$D$30,IF(מרכז!A618&lt;=הלוואות!$E$30,IF(DAY(מרכז!A618)=הלוואות!$F$30,הלוואות!$G$30,0),0),0)+IF(A618&gt;=הלוואות!$D$31,IF(מרכז!A618&lt;=הלוואות!$E$31,IF(DAY(מרכז!A618)=הלוואות!$F$31,הלוואות!$G$31,0),0),0)+IF(A618&gt;=הלוואות!$D$32,IF(מרכז!A618&lt;=הלוואות!$E$32,IF(DAY(מרכז!A618)=הלוואות!$F$32,הלוואות!$G$32,0),0),0)+IF(A618&gt;=הלוואות!$D$33,IF(מרכז!A618&lt;=הלוואות!$E$33,IF(DAY(מרכז!A618)=הלוואות!$F$33,הלוואות!$G$33,0),0),0)+IF(A618&gt;=הלוואות!$D$34,IF(מרכז!A618&lt;=הלוואות!$E$34,IF(DAY(מרכז!A618)=הלוואות!$F$34,הלוואות!$G$34,0),0),0)</f>
        <v>0</v>
      </c>
      <c r="E618" s="93">
        <f>SUMIF(הלוואות!$D$46:$D$65,מרכז!A618,הלוואות!$E$46:$E$65)</f>
        <v>0</v>
      </c>
      <c r="F618" s="93">
        <f>SUMIF(נכנסים!$A$5:$A$5890,מרכז!A618,נכנסים!$B$5:$B$5890)</f>
        <v>0</v>
      </c>
      <c r="G618" s="94"/>
      <c r="H618" s="94"/>
      <c r="I618" s="94"/>
      <c r="J618" s="99">
        <f t="shared" si="9"/>
        <v>50000</v>
      </c>
    </row>
    <row r="619" spans="1:10">
      <c r="A619" s="153">
        <v>46272</v>
      </c>
      <c r="B619" s="93">
        <f>SUMIF(יוצאים!$A$5:$A$5835,מרכז!A619,יוצאים!$D$5:$D$5835)</f>
        <v>0</v>
      </c>
      <c r="C619" s="93">
        <f>HLOOKUP(DAY($A619),'טב.הו"ק'!$G$4:$AK$162,'טב.הו"ק'!$A$162+2,FALSE)</f>
        <v>0</v>
      </c>
      <c r="D619" s="93">
        <f>IF(A619&gt;=הלוואות!$D$5,IF(מרכז!A619&lt;=הלוואות!$E$5,IF(DAY(מרכז!A619)=הלוואות!$F$5,הלוואות!$G$5,0),0),0)+IF(A619&gt;=הלוואות!$D$6,IF(מרכז!A619&lt;=הלוואות!$E$6,IF(DAY(מרכז!A619)=הלוואות!$F$6,הלוואות!$G$6,0),0),0)+IF(A619&gt;=הלוואות!$D$7,IF(מרכז!A619&lt;=הלוואות!$E$7,IF(DAY(מרכז!A619)=הלוואות!$F$7,הלוואות!$G$7,0),0),0)+IF(A619&gt;=הלוואות!$D$8,IF(מרכז!A619&lt;=הלוואות!$E$8,IF(DAY(מרכז!A619)=הלוואות!$F$8,הלוואות!$G$8,0),0),0)+IF(A619&gt;=הלוואות!$D$9,IF(מרכז!A619&lt;=הלוואות!$E$9,IF(DAY(מרכז!A619)=הלוואות!$F$9,הלוואות!$G$9,0),0),0)+IF(A619&gt;=הלוואות!$D$10,IF(מרכז!A619&lt;=הלוואות!$E$10,IF(DAY(מרכז!A619)=הלוואות!$F$10,הלוואות!$G$10,0),0),0)+IF(A619&gt;=הלוואות!$D$11,IF(מרכז!A619&lt;=הלוואות!$E$11,IF(DAY(מרכז!A619)=הלוואות!$F$11,הלוואות!$G$11,0),0),0)+IF(A619&gt;=הלוואות!$D$12,IF(מרכז!A619&lt;=הלוואות!$E$12,IF(DAY(מרכז!A619)=הלוואות!$F$12,הלוואות!$G$12,0),0),0)+IF(A619&gt;=הלוואות!$D$13,IF(מרכז!A619&lt;=הלוואות!$E$13,IF(DAY(מרכז!A619)=הלוואות!$F$13,הלוואות!$G$13,0),0),0)+IF(A619&gt;=הלוואות!$D$14,IF(מרכז!A619&lt;=הלוואות!$E$14,IF(DAY(מרכז!A619)=הלוואות!$F$14,הלוואות!$G$14,0),0),0)+IF(A619&gt;=הלוואות!$D$15,IF(מרכז!A619&lt;=הלוואות!$E$15,IF(DAY(מרכז!A619)=הלוואות!$F$15,הלוואות!$G$15,0),0),0)+IF(A619&gt;=הלוואות!$D$16,IF(מרכז!A619&lt;=הלוואות!$E$16,IF(DAY(מרכז!A619)=הלוואות!$F$16,הלוואות!$G$16,0),0),0)+IF(A619&gt;=הלוואות!$D$17,IF(מרכז!A619&lt;=הלוואות!$E$17,IF(DAY(מרכז!A619)=הלוואות!$F$17,הלוואות!$G$17,0),0),0)+IF(A619&gt;=הלוואות!$D$18,IF(מרכז!A619&lt;=הלוואות!$E$18,IF(DAY(מרכז!A619)=הלוואות!$F$18,הלוואות!$G$18,0),0),0)+IF(A619&gt;=הלוואות!$D$19,IF(מרכז!A619&lt;=הלוואות!$E$19,IF(DAY(מרכז!A619)=הלוואות!$F$19,הלוואות!$G$19,0),0),0)+IF(A619&gt;=הלוואות!$D$20,IF(מרכז!A619&lt;=הלוואות!$E$20,IF(DAY(מרכז!A619)=הלוואות!$F$20,הלוואות!$G$20,0),0),0)+IF(A619&gt;=הלוואות!$D$21,IF(מרכז!A619&lt;=הלוואות!$E$21,IF(DAY(מרכז!A619)=הלוואות!$F$21,הלוואות!$G$21,0),0),0)+IF(A619&gt;=הלוואות!$D$22,IF(מרכז!A619&lt;=הלוואות!$E$22,IF(DAY(מרכז!A619)=הלוואות!$F$22,הלוואות!$G$22,0),0),0)+IF(A619&gt;=הלוואות!$D$23,IF(מרכז!A619&lt;=הלוואות!$E$23,IF(DAY(מרכז!A619)=הלוואות!$F$23,הלוואות!$G$23,0),0),0)+IF(A619&gt;=הלוואות!$D$24,IF(מרכז!A619&lt;=הלוואות!$E$24,IF(DAY(מרכז!A619)=הלוואות!$F$24,הלוואות!$G$24,0),0),0)+IF(A619&gt;=הלוואות!$D$25,IF(מרכז!A619&lt;=הלוואות!$E$25,IF(DAY(מרכז!A619)=הלוואות!$F$25,הלוואות!$G$25,0),0),0)+IF(A619&gt;=הלוואות!$D$26,IF(מרכז!A619&lt;=הלוואות!$E$26,IF(DAY(מרכז!A619)=הלוואות!$F$26,הלוואות!$G$26,0),0),0)+IF(A619&gt;=הלוואות!$D$27,IF(מרכז!A619&lt;=הלוואות!$E$27,IF(DAY(מרכז!A619)=הלוואות!$F$27,הלוואות!$G$27,0),0),0)+IF(A619&gt;=הלוואות!$D$28,IF(מרכז!A619&lt;=הלוואות!$E$28,IF(DAY(מרכז!A619)=הלוואות!$F$28,הלוואות!$G$28,0),0),0)+IF(A619&gt;=הלוואות!$D$29,IF(מרכז!A619&lt;=הלוואות!$E$29,IF(DAY(מרכז!A619)=הלוואות!$F$29,הלוואות!$G$29,0),0),0)+IF(A619&gt;=הלוואות!$D$30,IF(מרכז!A619&lt;=הלוואות!$E$30,IF(DAY(מרכז!A619)=הלוואות!$F$30,הלוואות!$G$30,0),0),0)+IF(A619&gt;=הלוואות!$D$31,IF(מרכז!A619&lt;=הלוואות!$E$31,IF(DAY(מרכז!A619)=הלוואות!$F$31,הלוואות!$G$31,0),0),0)+IF(A619&gt;=הלוואות!$D$32,IF(מרכז!A619&lt;=הלוואות!$E$32,IF(DAY(מרכז!A619)=הלוואות!$F$32,הלוואות!$G$32,0),0),0)+IF(A619&gt;=הלוואות!$D$33,IF(מרכז!A619&lt;=הלוואות!$E$33,IF(DAY(מרכז!A619)=הלוואות!$F$33,הלוואות!$G$33,0),0),0)+IF(A619&gt;=הלוואות!$D$34,IF(מרכז!A619&lt;=הלוואות!$E$34,IF(DAY(מרכז!A619)=הלוואות!$F$34,הלוואות!$G$34,0),0),0)</f>
        <v>0</v>
      </c>
      <c r="E619" s="93">
        <f>SUMIF(הלוואות!$D$46:$D$65,מרכז!A619,הלוואות!$E$46:$E$65)</f>
        <v>0</v>
      </c>
      <c r="F619" s="93">
        <f>SUMIF(נכנסים!$A$5:$A$5890,מרכז!A619,נכנסים!$B$5:$B$5890)</f>
        <v>0</v>
      </c>
      <c r="G619" s="94"/>
      <c r="H619" s="94"/>
      <c r="I619" s="94"/>
      <c r="J619" s="99">
        <f t="shared" si="9"/>
        <v>50000</v>
      </c>
    </row>
    <row r="620" spans="1:10">
      <c r="A620" s="153">
        <v>46273</v>
      </c>
      <c r="B620" s="93">
        <f>SUMIF(יוצאים!$A$5:$A$5835,מרכז!A620,יוצאים!$D$5:$D$5835)</f>
        <v>0</v>
      </c>
      <c r="C620" s="93">
        <f>HLOOKUP(DAY($A620),'טב.הו"ק'!$G$4:$AK$162,'טב.הו"ק'!$A$162+2,FALSE)</f>
        <v>0</v>
      </c>
      <c r="D620" s="93">
        <f>IF(A620&gt;=הלוואות!$D$5,IF(מרכז!A620&lt;=הלוואות!$E$5,IF(DAY(מרכז!A620)=הלוואות!$F$5,הלוואות!$G$5,0),0),0)+IF(A620&gt;=הלוואות!$D$6,IF(מרכז!A620&lt;=הלוואות!$E$6,IF(DAY(מרכז!A620)=הלוואות!$F$6,הלוואות!$G$6,0),0),0)+IF(A620&gt;=הלוואות!$D$7,IF(מרכז!A620&lt;=הלוואות!$E$7,IF(DAY(מרכז!A620)=הלוואות!$F$7,הלוואות!$G$7,0),0),0)+IF(A620&gt;=הלוואות!$D$8,IF(מרכז!A620&lt;=הלוואות!$E$8,IF(DAY(מרכז!A620)=הלוואות!$F$8,הלוואות!$G$8,0),0),0)+IF(A620&gt;=הלוואות!$D$9,IF(מרכז!A620&lt;=הלוואות!$E$9,IF(DAY(מרכז!A620)=הלוואות!$F$9,הלוואות!$G$9,0),0),0)+IF(A620&gt;=הלוואות!$D$10,IF(מרכז!A620&lt;=הלוואות!$E$10,IF(DAY(מרכז!A620)=הלוואות!$F$10,הלוואות!$G$10,0),0),0)+IF(A620&gt;=הלוואות!$D$11,IF(מרכז!A620&lt;=הלוואות!$E$11,IF(DAY(מרכז!A620)=הלוואות!$F$11,הלוואות!$G$11,0),0),0)+IF(A620&gt;=הלוואות!$D$12,IF(מרכז!A620&lt;=הלוואות!$E$12,IF(DAY(מרכז!A620)=הלוואות!$F$12,הלוואות!$G$12,0),0),0)+IF(A620&gt;=הלוואות!$D$13,IF(מרכז!A620&lt;=הלוואות!$E$13,IF(DAY(מרכז!A620)=הלוואות!$F$13,הלוואות!$G$13,0),0),0)+IF(A620&gt;=הלוואות!$D$14,IF(מרכז!A620&lt;=הלוואות!$E$14,IF(DAY(מרכז!A620)=הלוואות!$F$14,הלוואות!$G$14,0),0),0)+IF(A620&gt;=הלוואות!$D$15,IF(מרכז!A620&lt;=הלוואות!$E$15,IF(DAY(מרכז!A620)=הלוואות!$F$15,הלוואות!$G$15,0),0),0)+IF(A620&gt;=הלוואות!$D$16,IF(מרכז!A620&lt;=הלוואות!$E$16,IF(DAY(מרכז!A620)=הלוואות!$F$16,הלוואות!$G$16,0),0),0)+IF(A620&gt;=הלוואות!$D$17,IF(מרכז!A620&lt;=הלוואות!$E$17,IF(DAY(מרכז!A620)=הלוואות!$F$17,הלוואות!$G$17,0),0),0)+IF(A620&gt;=הלוואות!$D$18,IF(מרכז!A620&lt;=הלוואות!$E$18,IF(DAY(מרכז!A620)=הלוואות!$F$18,הלוואות!$G$18,0),0),0)+IF(A620&gt;=הלוואות!$D$19,IF(מרכז!A620&lt;=הלוואות!$E$19,IF(DAY(מרכז!A620)=הלוואות!$F$19,הלוואות!$G$19,0),0),0)+IF(A620&gt;=הלוואות!$D$20,IF(מרכז!A620&lt;=הלוואות!$E$20,IF(DAY(מרכז!A620)=הלוואות!$F$20,הלוואות!$G$20,0),0),0)+IF(A620&gt;=הלוואות!$D$21,IF(מרכז!A620&lt;=הלוואות!$E$21,IF(DAY(מרכז!A620)=הלוואות!$F$21,הלוואות!$G$21,0),0),0)+IF(A620&gt;=הלוואות!$D$22,IF(מרכז!A620&lt;=הלוואות!$E$22,IF(DAY(מרכז!A620)=הלוואות!$F$22,הלוואות!$G$22,0),0),0)+IF(A620&gt;=הלוואות!$D$23,IF(מרכז!A620&lt;=הלוואות!$E$23,IF(DAY(מרכז!A620)=הלוואות!$F$23,הלוואות!$G$23,0),0),0)+IF(A620&gt;=הלוואות!$D$24,IF(מרכז!A620&lt;=הלוואות!$E$24,IF(DAY(מרכז!A620)=הלוואות!$F$24,הלוואות!$G$24,0),0),0)+IF(A620&gt;=הלוואות!$D$25,IF(מרכז!A620&lt;=הלוואות!$E$25,IF(DAY(מרכז!A620)=הלוואות!$F$25,הלוואות!$G$25,0),0),0)+IF(A620&gt;=הלוואות!$D$26,IF(מרכז!A620&lt;=הלוואות!$E$26,IF(DAY(מרכז!A620)=הלוואות!$F$26,הלוואות!$G$26,0),0),0)+IF(A620&gt;=הלוואות!$D$27,IF(מרכז!A620&lt;=הלוואות!$E$27,IF(DAY(מרכז!A620)=הלוואות!$F$27,הלוואות!$G$27,0),0),0)+IF(A620&gt;=הלוואות!$D$28,IF(מרכז!A620&lt;=הלוואות!$E$28,IF(DAY(מרכז!A620)=הלוואות!$F$28,הלוואות!$G$28,0),0),0)+IF(A620&gt;=הלוואות!$D$29,IF(מרכז!A620&lt;=הלוואות!$E$29,IF(DAY(מרכז!A620)=הלוואות!$F$29,הלוואות!$G$29,0),0),0)+IF(A620&gt;=הלוואות!$D$30,IF(מרכז!A620&lt;=הלוואות!$E$30,IF(DAY(מרכז!A620)=הלוואות!$F$30,הלוואות!$G$30,0),0),0)+IF(A620&gt;=הלוואות!$D$31,IF(מרכז!A620&lt;=הלוואות!$E$31,IF(DAY(מרכז!A620)=הלוואות!$F$31,הלוואות!$G$31,0),0),0)+IF(A620&gt;=הלוואות!$D$32,IF(מרכז!A620&lt;=הלוואות!$E$32,IF(DAY(מרכז!A620)=הלוואות!$F$32,הלוואות!$G$32,0),0),0)+IF(A620&gt;=הלוואות!$D$33,IF(מרכז!A620&lt;=הלוואות!$E$33,IF(DAY(מרכז!A620)=הלוואות!$F$33,הלוואות!$G$33,0),0),0)+IF(A620&gt;=הלוואות!$D$34,IF(מרכז!A620&lt;=הלוואות!$E$34,IF(DAY(מרכז!A620)=הלוואות!$F$34,הלוואות!$G$34,0),0),0)</f>
        <v>0</v>
      </c>
      <c r="E620" s="93">
        <f>SUMIF(הלוואות!$D$46:$D$65,מרכז!A620,הלוואות!$E$46:$E$65)</f>
        <v>0</v>
      </c>
      <c r="F620" s="93">
        <f>SUMIF(נכנסים!$A$5:$A$5890,מרכז!A620,נכנסים!$B$5:$B$5890)</f>
        <v>0</v>
      </c>
      <c r="G620" s="94"/>
      <c r="H620" s="94"/>
      <c r="I620" s="94"/>
      <c r="J620" s="99">
        <f t="shared" si="9"/>
        <v>50000</v>
      </c>
    </row>
    <row r="621" spans="1:10">
      <c r="A621" s="153">
        <v>46274</v>
      </c>
      <c r="B621" s="93">
        <f>SUMIF(יוצאים!$A$5:$A$5835,מרכז!A621,יוצאים!$D$5:$D$5835)</f>
        <v>0</v>
      </c>
      <c r="C621" s="93">
        <f>HLOOKUP(DAY($A621),'טב.הו"ק'!$G$4:$AK$162,'טב.הו"ק'!$A$162+2,FALSE)</f>
        <v>0</v>
      </c>
      <c r="D621" s="93">
        <f>IF(A621&gt;=הלוואות!$D$5,IF(מרכז!A621&lt;=הלוואות!$E$5,IF(DAY(מרכז!A621)=הלוואות!$F$5,הלוואות!$G$5,0),0),0)+IF(A621&gt;=הלוואות!$D$6,IF(מרכז!A621&lt;=הלוואות!$E$6,IF(DAY(מרכז!A621)=הלוואות!$F$6,הלוואות!$G$6,0),0),0)+IF(A621&gt;=הלוואות!$D$7,IF(מרכז!A621&lt;=הלוואות!$E$7,IF(DAY(מרכז!A621)=הלוואות!$F$7,הלוואות!$G$7,0),0),0)+IF(A621&gt;=הלוואות!$D$8,IF(מרכז!A621&lt;=הלוואות!$E$8,IF(DAY(מרכז!A621)=הלוואות!$F$8,הלוואות!$G$8,0),0),0)+IF(A621&gt;=הלוואות!$D$9,IF(מרכז!A621&lt;=הלוואות!$E$9,IF(DAY(מרכז!A621)=הלוואות!$F$9,הלוואות!$G$9,0),0),0)+IF(A621&gt;=הלוואות!$D$10,IF(מרכז!A621&lt;=הלוואות!$E$10,IF(DAY(מרכז!A621)=הלוואות!$F$10,הלוואות!$G$10,0),0),0)+IF(A621&gt;=הלוואות!$D$11,IF(מרכז!A621&lt;=הלוואות!$E$11,IF(DAY(מרכז!A621)=הלוואות!$F$11,הלוואות!$G$11,0),0),0)+IF(A621&gt;=הלוואות!$D$12,IF(מרכז!A621&lt;=הלוואות!$E$12,IF(DAY(מרכז!A621)=הלוואות!$F$12,הלוואות!$G$12,0),0),0)+IF(A621&gt;=הלוואות!$D$13,IF(מרכז!A621&lt;=הלוואות!$E$13,IF(DAY(מרכז!A621)=הלוואות!$F$13,הלוואות!$G$13,0),0),0)+IF(A621&gt;=הלוואות!$D$14,IF(מרכז!A621&lt;=הלוואות!$E$14,IF(DAY(מרכז!A621)=הלוואות!$F$14,הלוואות!$G$14,0),0),0)+IF(A621&gt;=הלוואות!$D$15,IF(מרכז!A621&lt;=הלוואות!$E$15,IF(DAY(מרכז!A621)=הלוואות!$F$15,הלוואות!$G$15,0),0),0)+IF(A621&gt;=הלוואות!$D$16,IF(מרכז!A621&lt;=הלוואות!$E$16,IF(DAY(מרכז!A621)=הלוואות!$F$16,הלוואות!$G$16,0),0),0)+IF(A621&gt;=הלוואות!$D$17,IF(מרכז!A621&lt;=הלוואות!$E$17,IF(DAY(מרכז!A621)=הלוואות!$F$17,הלוואות!$G$17,0),0),0)+IF(A621&gt;=הלוואות!$D$18,IF(מרכז!A621&lt;=הלוואות!$E$18,IF(DAY(מרכז!A621)=הלוואות!$F$18,הלוואות!$G$18,0),0),0)+IF(A621&gt;=הלוואות!$D$19,IF(מרכז!A621&lt;=הלוואות!$E$19,IF(DAY(מרכז!A621)=הלוואות!$F$19,הלוואות!$G$19,0),0),0)+IF(A621&gt;=הלוואות!$D$20,IF(מרכז!A621&lt;=הלוואות!$E$20,IF(DAY(מרכז!A621)=הלוואות!$F$20,הלוואות!$G$20,0),0),0)+IF(A621&gt;=הלוואות!$D$21,IF(מרכז!A621&lt;=הלוואות!$E$21,IF(DAY(מרכז!A621)=הלוואות!$F$21,הלוואות!$G$21,0),0),0)+IF(A621&gt;=הלוואות!$D$22,IF(מרכז!A621&lt;=הלוואות!$E$22,IF(DAY(מרכז!A621)=הלוואות!$F$22,הלוואות!$G$22,0),0),0)+IF(A621&gt;=הלוואות!$D$23,IF(מרכז!A621&lt;=הלוואות!$E$23,IF(DAY(מרכז!A621)=הלוואות!$F$23,הלוואות!$G$23,0),0),0)+IF(A621&gt;=הלוואות!$D$24,IF(מרכז!A621&lt;=הלוואות!$E$24,IF(DAY(מרכז!A621)=הלוואות!$F$24,הלוואות!$G$24,0),0),0)+IF(A621&gt;=הלוואות!$D$25,IF(מרכז!A621&lt;=הלוואות!$E$25,IF(DAY(מרכז!A621)=הלוואות!$F$25,הלוואות!$G$25,0),0),0)+IF(A621&gt;=הלוואות!$D$26,IF(מרכז!A621&lt;=הלוואות!$E$26,IF(DAY(מרכז!A621)=הלוואות!$F$26,הלוואות!$G$26,0),0),0)+IF(A621&gt;=הלוואות!$D$27,IF(מרכז!A621&lt;=הלוואות!$E$27,IF(DAY(מרכז!A621)=הלוואות!$F$27,הלוואות!$G$27,0),0),0)+IF(A621&gt;=הלוואות!$D$28,IF(מרכז!A621&lt;=הלוואות!$E$28,IF(DAY(מרכז!A621)=הלוואות!$F$28,הלוואות!$G$28,0),0),0)+IF(A621&gt;=הלוואות!$D$29,IF(מרכז!A621&lt;=הלוואות!$E$29,IF(DAY(מרכז!A621)=הלוואות!$F$29,הלוואות!$G$29,0),0),0)+IF(A621&gt;=הלוואות!$D$30,IF(מרכז!A621&lt;=הלוואות!$E$30,IF(DAY(מרכז!A621)=הלוואות!$F$30,הלוואות!$G$30,0),0),0)+IF(A621&gt;=הלוואות!$D$31,IF(מרכז!A621&lt;=הלוואות!$E$31,IF(DAY(מרכז!A621)=הלוואות!$F$31,הלוואות!$G$31,0),0),0)+IF(A621&gt;=הלוואות!$D$32,IF(מרכז!A621&lt;=הלוואות!$E$32,IF(DAY(מרכז!A621)=הלוואות!$F$32,הלוואות!$G$32,0),0),0)+IF(A621&gt;=הלוואות!$D$33,IF(מרכז!A621&lt;=הלוואות!$E$33,IF(DAY(מרכז!A621)=הלוואות!$F$33,הלוואות!$G$33,0),0),0)+IF(A621&gt;=הלוואות!$D$34,IF(מרכז!A621&lt;=הלוואות!$E$34,IF(DAY(מרכז!A621)=הלוואות!$F$34,הלוואות!$G$34,0),0),0)</f>
        <v>0</v>
      </c>
      <c r="E621" s="93">
        <f>SUMIF(הלוואות!$D$46:$D$65,מרכז!A621,הלוואות!$E$46:$E$65)</f>
        <v>0</v>
      </c>
      <c r="F621" s="93">
        <f>SUMIF(נכנסים!$A$5:$A$5890,מרכז!A621,נכנסים!$B$5:$B$5890)</f>
        <v>0</v>
      </c>
      <c r="G621" s="94"/>
      <c r="H621" s="94"/>
      <c r="I621" s="94"/>
      <c r="J621" s="99">
        <f t="shared" si="9"/>
        <v>50000</v>
      </c>
    </row>
    <row r="622" spans="1:10">
      <c r="A622" s="153">
        <v>46275</v>
      </c>
      <c r="B622" s="93">
        <f>SUMIF(יוצאים!$A$5:$A$5835,מרכז!A622,יוצאים!$D$5:$D$5835)</f>
        <v>0</v>
      </c>
      <c r="C622" s="93">
        <f>HLOOKUP(DAY($A622),'טב.הו"ק'!$G$4:$AK$162,'טב.הו"ק'!$A$162+2,FALSE)</f>
        <v>0</v>
      </c>
      <c r="D622" s="93">
        <f>IF(A622&gt;=הלוואות!$D$5,IF(מרכז!A622&lt;=הלוואות!$E$5,IF(DAY(מרכז!A622)=הלוואות!$F$5,הלוואות!$G$5,0),0),0)+IF(A622&gt;=הלוואות!$D$6,IF(מרכז!A622&lt;=הלוואות!$E$6,IF(DAY(מרכז!A622)=הלוואות!$F$6,הלוואות!$G$6,0),0),0)+IF(A622&gt;=הלוואות!$D$7,IF(מרכז!A622&lt;=הלוואות!$E$7,IF(DAY(מרכז!A622)=הלוואות!$F$7,הלוואות!$G$7,0),0),0)+IF(A622&gt;=הלוואות!$D$8,IF(מרכז!A622&lt;=הלוואות!$E$8,IF(DAY(מרכז!A622)=הלוואות!$F$8,הלוואות!$G$8,0),0),0)+IF(A622&gt;=הלוואות!$D$9,IF(מרכז!A622&lt;=הלוואות!$E$9,IF(DAY(מרכז!A622)=הלוואות!$F$9,הלוואות!$G$9,0),0),0)+IF(A622&gt;=הלוואות!$D$10,IF(מרכז!A622&lt;=הלוואות!$E$10,IF(DAY(מרכז!A622)=הלוואות!$F$10,הלוואות!$G$10,0),0),0)+IF(A622&gt;=הלוואות!$D$11,IF(מרכז!A622&lt;=הלוואות!$E$11,IF(DAY(מרכז!A622)=הלוואות!$F$11,הלוואות!$G$11,0),0),0)+IF(A622&gt;=הלוואות!$D$12,IF(מרכז!A622&lt;=הלוואות!$E$12,IF(DAY(מרכז!A622)=הלוואות!$F$12,הלוואות!$G$12,0),0),0)+IF(A622&gt;=הלוואות!$D$13,IF(מרכז!A622&lt;=הלוואות!$E$13,IF(DAY(מרכז!A622)=הלוואות!$F$13,הלוואות!$G$13,0),0),0)+IF(A622&gt;=הלוואות!$D$14,IF(מרכז!A622&lt;=הלוואות!$E$14,IF(DAY(מרכז!A622)=הלוואות!$F$14,הלוואות!$G$14,0),0),0)+IF(A622&gt;=הלוואות!$D$15,IF(מרכז!A622&lt;=הלוואות!$E$15,IF(DAY(מרכז!A622)=הלוואות!$F$15,הלוואות!$G$15,0),0),0)+IF(A622&gt;=הלוואות!$D$16,IF(מרכז!A622&lt;=הלוואות!$E$16,IF(DAY(מרכז!A622)=הלוואות!$F$16,הלוואות!$G$16,0),0),0)+IF(A622&gt;=הלוואות!$D$17,IF(מרכז!A622&lt;=הלוואות!$E$17,IF(DAY(מרכז!A622)=הלוואות!$F$17,הלוואות!$G$17,0),0),0)+IF(A622&gt;=הלוואות!$D$18,IF(מרכז!A622&lt;=הלוואות!$E$18,IF(DAY(מרכז!A622)=הלוואות!$F$18,הלוואות!$G$18,0),0),0)+IF(A622&gt;=הלוואות!$D$19,IF(מרכז!A622&lt;=הלוואות!$E$19,IF(DAY(מרכז!A622)=הלוואות!$F$19,הלוואות!$G$19,0),0),0)+IF(A622&gt;=הלוואות!$D$20,IF(מרכז!A622&lt;=הלוואות!$E$20,IF(DAY(מרכז!A622)=הלוואות!$F$20,הלוואות!$G$20,0),0),0)+IF(A622&gt;=הלוואות!$D$21,IF(מרכז!A622&lt;=הלוואות!$E$21,IF(DAY(מרכז!A622)=הלוואות!$F$21,הלוואות!$G$21,0),0),0)+IF(A622&gt;=הלוואות!$D$22,IF(מרכז!A622&lt;=הלוואות!$E$22,IF(DAY(מרכז!A622)=הלוואות!$F$22,הלוואות!$G$22,0),0),0)+IF(A622&gt;=הלוואות!$D$23,IF(מרכז!A622&lt;=הלוואות!$E$23,IF(DAY(מרכז!A622)=הלוואות!$F$23,הלוואות!$G$23,0),0),0)+IF(A622&gt;=הלוואות!$D$24,IF(מרכז!A622&lt;=הלוואות!$E$24,IF(DAY(מרכז!A622)=הלוואות!$F$24,הלוואות!$G$24,0),0),0)+IF(A622&gt;=הלוואות!$D$25,IF(מרכז!A622&lt;=הלוואות!$E$25,IF(DAY(מרכז!A622)=הלוואות!$F$25,הלוואות!$G$25,0),0),0)+IF(A622&gt;=הלוואות!$D$26,IF(מרכז!A622&lt;=הלוואות!$E$26,IF(DAY(מרכז!A622)=הלוואות!$F$26,הלוואות!$G$26,0),0),0)+IF(A622&gt;=הלוואות!$D$27,IF(מרכז!A622&lt;=הלוואות!$E$27,IF(DAY(מרכז!A622)=הלוואות!$F$27,הלוואות!$G$27,0),0),0)+IF(A622&gt;=הלוואות!$D$28,IF(מרכז!A622&lt;=הלוואות!$E$28,IF(DAY(מרכז!A622)=הלוואות!$F$28,הלוואות!$G$28,0),0),0)+IF(A622&gt;=הלוואות!$D$29,IF(מרכז!A622&lt;=הלוואות!$E$29,IF(DAY(מרכז!A622)=הלוואות!$F$29,הלוואות!$G$29,0),0),0)+IF(A622&gt;=הלוואות!$D$30,IF(מרכז!A622&lt;=הלוואות!$E$30,IF(DAY(מרכז!A622)=הלוואות!$F$30,הלוואות!$G$30,0),0),0)+IF(A622&gt;=הלוואות!$D$31,IF(מרכז!A622&lt;=הלוואות!$E$31,IF(DAY(מרכז!A622)=הלוואות!$F$31,הלוואות!$G$31,0),0),0)+IF(A622&gt;=הלוואות!$D$32,IF(מרכז!A622&lt;=הלוואות!$E$32,IF(DAY(מרכז!A622)=הלוואות!$F$32,הלוואות!$G$32,0),0),0)+IF(A622&gt;=הלוואות!$D$33,IF(מרכז!A622&lt;=הלוואות!$E$33,IF(DAY(מרכז!A622)=הלוואות!$F$33,הלוואות!$G$33,0),0),0)+IF(A622&gt;=הלוואות!$D$34,IF(מרכז!A622&lt;=הלוואות!$E$34,IF(DAY(מרכז!A622)=הלוואות!$F$34,הלוואות!$G$34,0),0),0)</f>
        <v>0</v>
      </c>
      <c r="E622" s="93">
        <f>SUMIF(הלוואות!$D$46:$D$65,מרכז!A622,הלוואות!$E$46:$E$65)</f>
        <v>0</v>
      </c>
      <c r="F622" s="93">
        <f>SUMIF(נכנסים!$A$5:$A$5890,מרכז!A622,נכנסים!$B$5:$B$5890)</f>
        <v>0</v>
      </c>
      <c r="G622" s="94"/>
      <c r="H622" s="94"/>
      <c r="I622" s="94"/>
      <c r="J622" s="99">
        <f t="shared" si="9"/>
        <v>50000</v>
      </c>
    </row>
    <row r="623" spans="1:10">
      <c r="A623" s="153">
        <v>46276</v>
      </c>
      <c r="B623" s="93">
        <f>SUMIF(יוצאים!$A$5:$A$5835,מרכז!A623,יוצאים!$D$5:$D$5835)</f>
        <v>0</v>
      </c>
      <c r="C623" s="93">
        <f>HLOOKUP(DAY($A623),'טב.הו"ק'!$G$4:$AK$162,'טב.הו"ק'!$A$162+2,FALSE)</f>
        <v>0</v>
      </c>
      <c r="D623" s="93">
        <f>IF(A623&gt;=הלוואות!$D$5,IF(מרכז!A623&lt;=הלוואות!$E$5,IF(DAY(מרכז!A623)=הלוואות!$F$5,הלוואות!$G$5,0),0),0)+IF(A623&gt;=הלוואות!$D$6,IF(מרכז!A623&lt;=הלוואות!$E$6,IF(DAY(מרכז!A623)=הלוואות!$F$6,הלוואות!$G$6,0),0),0)+IF(A623&gt;=הלוואות!$D$7,IF(מרכז!A623&lt;=הלוואות!$E$7,IF(DAY(מרכז!A623)=הלוואות!$F$7,הלוואות!$G$7,0),0),0)+IF(A623&gt;=הלוואות!$D$8,IF(מרכז!A623&lt;=הלוואות!$E$8,IF(DAY(מרכז!A623)=הלוואות!$F$8,הלוואות!$G$8,0),0),0)+IF(A623&gt;=הלוואות!$D$9,IF(מרכז!A623&lt;=הלוואות!$E$9,IF(DAY(מרכז!A623)=הלוואות!$F$9,הלוואות!$G$9,0),0),0)+IF(A623&gt;=הלוואות!$D$10,IF(מרכז!A623&lt;=הלוואות!$E$10,IF(DAY(מרכז!A623)=הלוואות!$F$10,הלוואות!$G$10,0),0),0)+IF(A623&gt;=הלוואות!$D$11,IF(מרכז!A623&lt;=הלוואות!$E$11,IF(DAY(מרכז!A623)=הלוואות!$F$11,הלוואות!$G$11,0),0),0)+IF(A623&gt;=הלוואות!$D$12,IF(מרכז!A623&lt;=הלוואות!$E$12,IF(DAY(מרכז!A623)=הלוואות!$F$12,הלוואות!$G$12,0),0),0)+IF(A623&gt;=הלוואות!$D$13,IF(מרכז!A623&lt;=הלוואות!$E$13,IF(DAY(מרכז!A623)=הלוואות!$F$13,הלוואות!$G$13,0),0),0)+IF(A623&gt;=הלוואות!$D$14,IF(מרכז!A623&lt;=הלוואות!$E$14,IF(DAY(מרכז!A623)=הלוואות!$F$14,הלוואות!$G$14,0),0),0)+IF(A623&gt;=הלוואות!$D$15,IF(מרכז!A623&lt;=הלוואות!$E$15,IF(DAY(מרכז!A623)=הלוואות!$F$15,הלוואות!$G$15,0),0),0)+IF(A623&gt;=הלוואות!$D$16,IF(מרכז!A623&lt;=הלוואות!$E$16,IF(DAY(מרכז!A623)=הלוואות!$F$16,הלוואות!$G$16,0),0),0)+IF(A623&gt;=הלוואות!$D$17,IF(מרכז!A623&lt;=הלוואות!$E$17,IF(DAY(מרכז!A623)=הלוואות!$F$17,הלוואות!$G$17,0),0),0)+IF(A623&gt;=הלוואות!$D$18,IF(מרכז!A623&lt;=הלוואות!$E$18,IF(DAY(מרכז!A623)=הלוואות!$F$18,הלוואות!$G$18,0),0),0)+IF(A623&gt;=הלוואות!$D$19,IF(מרכז!A623&lt;=הלוואות!$E$19,IF(DAY(מרכז!A623)=הלוואות!$F$19,הלוואות!$G$19,0),0),0)+IF(A623&gt;=הלוואות!$D$20,IF(מרכז!A623&lt;=הלוואות!$E$20,IF(DAY(מרכז!A623)=הלוואות!$F$20,הלוואות!$G$20,0),0),0)+IF(A623&gt;=הלוואות!$D$21,IF(מרכז!A623&lt;=הלוואות!$E$21,IF(DAY(מרכז!A623)=הלוואות!$F$21,הלוואות!$G$21,0),0),0)+IF(A623&gt;=הלוואות!$D$22,IF(מרכז!A623&lt;=הלוואות!$E$22,IF(DAY(מרכז!A623)=הלוואות!$F$22,הלוואות!$G$22,0),0),0)+IF(A623&gt;=הלוואות!$D$23,IF(מרכז!A623&lt;=הלוואות!$E$23,IF(DAY(מרכז!A623)=הלוואות!$F$23,הלוואות!$G$23,0),0),0)+IF(A623&gt;=הלוואות!$D$24,IF(מרכז!A623&lt;=הלוואות!$E$24,IF(DAY(מרכז!A623)=הלוואות!$F$24,הלוואות!$G$24,0),0),0)+IF(A623&gt;=הלוואות!$D$25,IF(מרכז!A623&lt;=הלוואות!$E$25,IF(DAY(מרכז!A623)=הלוואות!$F$25,הלוואות!$G$25,0),0),0)+IF(A623&gt;=הלוואות!$D$26,IF(מרכז!A623&lt;=הלוואות!$E$26,IF(DAY(מרכז!A623)=הלוואות!$F$26,הלוואות!$G$26,0),0),0)+IF(A623&gt;=הלוואות!$D$27,IF(מרכז!A623&lt;=הלוואות!$E$27,IF(DAY(מרכז!A623)=הלוואות!$F$27,הלוואות!$G$27,0),0),0)+IF(A623&gt;=הלוואות!$D$28,IF(מרכז!A623&lt;=הלוואות!$E$28,IF(DAY(מרכז!A623)=הלוואות!$F$28,הלוואות!$G$28,0),0),0)+IF(A623&gt;=הלוואות!$D$29,IF(מרכז!A623&lt;=הלוואות!$E$29,IF(DAY(מרכז!A623)=הלוואות!$F$29,הלוואות!$G$29,0),0),0)+IF(A623&gt;=הלוואות!$D$30,IF(מרכז!A623&lt;=הלוואות!$E$30,IF(DAY(מרכז!A623)=הלוואות!$F$30,הלוואות!$G$30,0),0),0)+IF(A623&gt;=הלוואות!$D$31,IF(מרכז!A623&lt;=הלוואות!$E$31,IF(DAY(מרכז!A623)=הלוואות!$F$31,הלוואות!$G$31,0),0),0)+IF(A623&gt;=הלוואות!$D$32,IF(מרכז!A623&lt;=הלוואות!$E$32,IF(DAY(מרכז!A623)=הלוואות!$F$32,הלוואות!$G$32,0),0),0)+IF(A623&gt;=הלוואות!$D$33,IF(מרכז!A623&lt;=הלוואות!$E$33,IF(DAY(מרכז!A623)=הלוואות!$F$33,הלוואות!$G$33,0),0),0)+IF(A623&gt;=הלוואות!$D$34,IF(מרכז!A623&lt;=הלוואות!$E$34,IF(DAY(מרכז!A623)=הלוואות!$F$34,הלוואות!$G$34,0),0),0)</f>
        <v>0</v>
      </c>
      <c r="E623" s="93">
        <f>SUMIF(הלוואות!$D$46:$D$65,מרכז!A623,הלוואות!$E$46:$E$65)</f>
        <v>0</v>
      </c>
      <c r="F623" s="93">
        <f>SUMIF(נכנסים!$A$5:$A$5890,מרכז!A623,נכנסים!$B$5:$B$5890)</f>
        <v>0</v>
      </c>
      <c r="G623" s="94"/>
      <c r="H623" s="94"/>
      <c r="I623" s="94"/>
      <c r="J623" s="99">
        <f t="shared" si="9"/>
        <v>50000</v>
      </c>
    </row>
    <row r="624" spans="1:10">
      <c r="A624" s="153">
        <v>46277</v>
      </c>
      <c r="B624" s="93">
        <f>SUMIF(יוצאים!$A$5:$A$5835,מרכז!A624,יוצאים!$D$5:$D$5835)</f>
        <v>0</v>
      </c>
      <c r="C624" s="93">
        <f>HLOOKUP(DAY($A624),'טב.הו"ק'!$G$4:$AK$162,'טב.הו"ק'!$A$162+2,FALSE)</f>
        <v>0</v>
      </c>
      <c r="D624" s="93">
        <f>IF(A624&gt;=הלוואות!$D$5,IF(מרכז!A624&lt;=הלוואות!$E$5,IF(DAY(מרכז!A624)=הלוואות!$F$5,הלוואות!$G$5,0),0),0)+IF(A624&gt;=הלוואות!$D$6,IF(מרכז!A624&lt;=הלוואות!$E$6,IF(DAY(מרכז!A624)=הלוואות!$F$6,הלוואות!$G$6,0),0),0)+IF(A624&gt;=הלוואות!$D$7,IF(מרכז!A624&lt;=הלוואות!$E$7,IF(DAY(מרכז!A624)=הלוואות!$F$7,הלוואות!$G$7,0),0),0)+IF(A624&gt;=הלוואות!$D$8,IF(מרכז!A624&lt;=הלוואות!$E$8,IF(DAY(מרכז!A624)=הלוואות!$F$8,הלוואות!$G$8,0),0),0)+IF(A624&gt;=הלוואות!$D$9,IF(מרכז!A624&lt;=הלוואות!$E$9,IF(DAY(מרכז!A624)=הלוואות!$F$9,הלוואות!$G$9,0),0),0)+IF(A624&gt;=הלוואות!$D$10,IF(מרכז!A624&lt;=הלוואות!$E$10,IF(DAY(מרכז!A624)=הלוואות!$F$10,הלוואות!$G$10,0),0),0)+IF(A624&gt;=הלוואות!$D$11,IF(מרכז!A624&lt;=הלוואות!$E$11,IF(DAY(מרכז!A624)=הלוואות!$F$11,הלוואות!$G$11,0),0),0)+IF(A624&gt;=הלוואות!$D$12,IF(מרכז!A624&lt;=הלוואות!$E$12,IF(DAY(מרכז!A624)=הלוואות!$F$12,הלוואות!$G$12,0),0),0)+IF(A624&gt;=הלוואות!$D$13,IF(מרכז!A624&lt;=הלוואות!$E$13,IF(DAY(מרכז!A624)=הלוואות!$F$13,הלוואות!$G$13,0),0),0)+IF(A624&gt;=הלוואות!$D$14,IF(מרכז!A624&lt;=הלוואות!$E$14,IF(DAY(מרכז!A624)=הלוואות!$F$14,הלוואות!$G$14,0),0),0)+IF(A624&gt;=הלוואות!$D$15,IF(מרכז!A624&lt;=הלוואות!$E$15,IF(DAY(מרכז!A624)=הלוואות!$F$15,הלוואות!$G$15,0),0),0)+IF(A624&gt;=הלוואות!$D$16,IF(מרכז!A624&lt;=הלוואות!$E$16,IF(DAY(מרכז!A624)=הלוואות!$F$16,הלוואות!$G$16,0),0),0)+IF(A624&gt;=הלוואות!$D$17,IF(מרכז!A624&lt;=הלוואות!$E$17,IF(DAY(מרכז!A624)=הלוואות!$F$17,הלוואות!$G$17,0),0),0)+IF(A624&gt;=הלוואות!$D$18,IF(מרכז!A624&lt;=הלוואות!$E$18,IF(DAY(מרכז!A624)=הלוואות!$F$18,הלוואות!$G$18,0),0),0)+IF(A624&gt;=הלוואות!$D$19,IF(מרכז!A624&lt;=הלוואות!$E$19,IF(DAY(מרכז!A624)=הלוואות!$F$19,הלוואות!$G$19,0),0),0)+IF(A624&gt;=הלוואות!$D$20,IF(מרכז!A624&lt;=הלוואות!$E$20,IF(DAY(מרכז!A624)=הלוואות!$F$20,הלוואות!$G$20,0),0),0)+IF(A624&gt;=הלוואות!$D$21,IF(מרכז!A624&lt;=הלוואות!$E$21,IF(DAY(מרכז!A624)=הלוואות!$F$21,הלוואות!$G$21,0),0),0)+IF(A624&gt;=הלוואות!$D$22,IF(מרכז!A624&lt;=הלוואות!$E$22,IF(DAY(מרכז!A624)=הלוואות!$F$22,הלוואות!$G$22,0),0),0)+IF(A624&gt;=הלוואות!$D$23,IF(מרכז!A624&lt;=הלוואות!$E$23,IF(DAY(מרכז!A624)=הלוואות!$F$23,הלוואות!$G$23,0),0),0)+IF(A624&gt;=הלוואות!$D$24,IF(מרכז!A624&lt;=הלוואות!$E$24,IF(DAY(מרכז!A624)=הלוואות!$F$24,הלוואות!$G$24,0),0),0)+IF(A624&gt;=הלוואות!$D$25,IF(מרכז!A624&lt;=הלוואות!$E$25,IF(DAY(מרכז!A624)=הלוואות!$F$25,הלוואות!$G$25,0),0),0)+IF(A624&gt;=הלוואות!$D$26,IF(מרכז!A624&lt;=הלוואות!$E$26,IF(DAY(מרכז!A624)=הלוואות!$F$26,הלוואות!$G$26,0),0),0)+IF(A624&gt;=הלוואות!$D$27,IF(מרכז!A624&lt;=הלוואות!$E$27,IF(DAY(מרכז!A624)=הלוואות!$F$27,הלוואות!$G$27,0),0),0)+IF(A624&gt;=הלוואות!$D$28,IF(מרכז!A624&lt;=הלוואות!$E$28,IF(DAY(מרכז!A624)=הלוואות!$F$28,הלוואות!$G$28,0),0),0)+IF(A624&gt;=הלוואות!$D$29,IF(מרכז!A624&lt;=הלוואות!$E$29,IF(DAY(מרכז!A624)=הלוואות!$F$29,הלוואות!$G$29,0),0),0)+IF(A624&gt;=הלוואות!$D$30,IF(מרכז!A624&lt;=הלוואות!$E$30,IF(DAY(מרכז!A624)=הלוואות!$F$30,הלוואות!$G$30,0),0),0)+IF(A624&gt;=הלוואות!$D$31,IF(מרכז!A624&lt;=הלוואות!$E$31,IF(DAY(מרכז!A624)=הלוואות!$F$31,הלוואות!$G$31,0),0),0)+IF(A624&gt;=הלוואות!$D$32,IF(מרכז!A624&lt;=הלוואות!$E$32,IF(DAY(מרכז!A624)=הלוואות!$F$32,הלוואות!$G$32,0),0),0)+IF(A624&gt;=הלוואות!$D$33,IF(מרכז!A624&lt;=הלוואות!$E$33,IF(DAY(מרכז!A624)=הלוואות!$F$33,הלוואות!$G$33,0),0),0)+IF(A624&gt;=הלוואות!$D$34,IF(מרכז!A624&lt;=הלוואות!$E$34,IF(DAY(מרכז!A624)=הלוואות!$F$34,הלוואות!$G$34,0),0),0)</f>
        <v>0</v>
      </c>
      <c r="E624" s="93">
        <f>SUMIF(הלוואות!$D$46:$D$65,מרכז!A624,הלוואות!$E$46:$E$65)</f>
        <v>0</v>
      </c>
      <c r="F624" s="93">
        <f>SUMIF(נכנסים!$A$5:$A$5890,מרכז!A624,נכנסים!$B$5:$B$5890)</f>
        <v>0</v>
      </c>
      <c r="G624" s="94"/>
      <c r="H624" s="94"/>
      <c r="I624" s="94"/>
      <c r="J624" s="99">
        <f t="shared" si="9"/>
        <v>50000</v>
      </c>
    </row>
    <row r="625" spans="1:10">
      <c r="A625" s="153">
        <v>46278</v>
      </c>
      <c r="B625" s="93">
        <f>SUMIF(יוצאים!$A$5:$A$5835,מרכז!A625,יוצאים!$D$5:$D$5835)</f>
        <v>0</v>
      </c>
      <c r="C625" s="93">
        <f>HLOOKUP(DAY($A625),'טב.הו"ק'!$G$4:$AK$162,'טב.הו"ק'!$A$162+2,FALSE)</f>
        <v>0</v>
      </c>
      <c r="D625" s="93">
        <f>IF(A625&gt;=הלוואות!$D$5,IF(מרכז!A625&lt;=הלוואות!$E$5,IF(DAY(מרכז!A625)=הלוואות!$F$5,הלוואות!$G$5,0),0),0)+IF(A625&gt;=הלוואות!$D$6,IF(מרכז!A625&lt;=הלוואות!$E$6,IF(DAY(מרכז!A625)=הלוואות!$F$6,הלוואות!$G$6,0),0),0)+IF(A625&gt;=הלוואות!$D$7,IF(מרכז!A625&lt;=הלוואות!$E$7,IF(DAY(מרכז!A625)=הלוואות!$F$7,הלוואות!$G$7,0),0),0)+IF(A625&gt;=הלוואות!$D$8,IF(מרכז!A625&lt;=הלוואות!$E$8,IF(DAY(מרכז!A625)=הלוואות!$F$8,הלוואות!$G$8,0),0),0)+IF(A625&gt;=הלוואות!$D$9,IF(מרכז!A625&lt;=הלוואות!$E$9,IF(DAY(מרכז!A625)=הלוואות!$F$9,הלוואות!$G$9,0),0),0)+IF(A625&gt;=הלוואות!$D$10,IF(מרכז!A625&lt;=הלוואות!$E$10,IF(DAY(מרכז!A625)=הלוואות!$F$10,הלוואות!$G$10,0),0),0)+IF(A625&gt;=הלוואות!$D$11,IF(מרכז!A625&lt;=הלוואות!$E$11,IF(DAY(מרכז!A625)=הלוואות!$F$11,הלוואות!$G$11,0),0),0)+IF(A625&gt;=הלוואות!$D$12,IF(מרכז!A625&lt;=הלוואות!$E$12,IF(DAY(מרכז!A625)=הלוואות!$F$12,הלוואות!$G$12,0),0),0)+IF(A625&gt;=הלוואות!$D$13,IF(מרכז!A625&lt;=הלוואות!$E$13,IF(DAY(מרכז!A625)=הלוואות!$F$13,הלוואות!$G$13,0),0),0)+IF(A625&gt;=הלוואות!$D$14,IF(מרכז!A625&lt;=הלוואות!$E$14,IF(DAY(מרכז!A625)=הלוואות!$F$14,הלוואות!$G$14,0),0),0)+IF(A625&gt;=הלוואות!$D$15,IF(מרכז!A625&lt;=הלוואות!$E$15,IF(DAY(מרכז!A625)=הלוואות!$F$15,הלוואות!$G$15,0),0),0)+IF(A625&gt;=הלוואות!$D$16,IF(מרכז!A625&lt;=הלוואות!$E$16,IF(DAY(מרכז!A625)=הלוואות!$F$16,הלוואות!$G$16,0),0),0)+IF(A625&gt;=הלוואות!$D$17,IF(מרכז!A625&lt;=הלוואות!$E$17,IF(DAY(מרכז!A625)=הלוואות!$F$17,הלוואות!$G$17,0),0),0)+IF(A625&gt;=הלוואות!$D$18,IF(מרכז!A625&lt;=הלוואות!$E$18,IF(DAY(מרכז!A625)=הלוואות!$F$18,הלוואות!$G$18,0),0),0)+IF(A625&gt;=הלוואות!$D$19,IF(מרכז!A625&lt;=הלוואות!$E$19,IF(DAY(מרכז!A625)=הלוואות!$F$19,הלוואות!$G$19,0),0),0)+IF(A625&gt;=הלוואות!$D$20,IF(מרכז!A625&lt;=הלוואות!$E$20,IF(DAY(מרכז!A625)=הלוואות!$F$20,הלוואות!$G$20,0),0),0)+IF(A625&gt;=הלוואות!$D$21,IF(מרכז!A625&lt;=הלוואות!$E$21,IF(DAY(מרכז!A625)=הלוואות!$F$21,הלוואות!$G$21,0),0),0)+IF(A625&gt;=הלוואות!$D$22,IF(מרכז!A625&lt;=הלוואות!$E$22,IF(DAY(מרכז!A625)=הלוואות!$F$22,הלוואות!$G$22,0),0),0)+IF(A625&gt;=הלוואות!$D$23,IF(מרכז!A625&lt;=הלוואות!$E$23,IF(DAY(מרכז!A625)=הלוואות!$F$23,הלוואות!$G$23,0),0),0)+IF(A625&gt;=הלוואות!$D$24,IF(מרכז!A625&lt;=הלוואות!$E$24,IF(DAY(מרכז!A625)=הלוואות!$F$24,הלוואות!$G$24,0),0),0)+IF(A625&gt;=הלוואות!$D$25,IF(מרכז!A625&lt;=הלוואות!$E$25,IF(DAY(מרכז!A625)=הלוואות!$F$25,הלוואות!$G$25,0),0),0)+IF(A625&gt;=הלוואות!$D$26,IF(מרכז!A625&lt;=הלוואות!$E$26,IF(DAY(מרכז!A625)=הלוואות!$F$26,הלוואות!$G$26,0),0),0)+IF(A625&gt;=הלוואות!$D$27,IF(מרכז!A625&lt;=הלוואות!$E$27,IF(DAY(מרכז!A625)=הלוואות!$F$27,הלוואות!$G$27,0),0),0)+IF(A625&gt;=הלוואות!$D$28,IF(מרכז!A625&lt;=הלוואות!$E$28,IF(DAY(מרכז!A625)=הלוואות!$F$28,הלוואות!$G$28,0),0),0)+IF(A625&gt;=הלוואות!$D$29,IF(מרכז!A625&lt;=הלוואות!$E$29,IF(DAY(מרכז!A625)=הלוואות!$F$29,הלוואות!$G$29,0),0),0)+IF(A625&gt;=הלוואות!$D$30,IF(מרכז!A625&lt;=הלוואות!$E$30,IF(DAY(מרכז!A625)=הלוואות!$F$30,הלוואות!$G$30,0),0),0)+IF(A625&gt;=הלוואות!$D$31,IF(מרכז!A625&lt;=הלוואות!$E$31,IF(DAY(מרכז!A625)=הלוואות!$F$31,הלוואות!$G$31,0),0),0)+IF(A625&gt;=הלוואות!$D$32,IF(מרכז!A625&lt;=הלוואות!$E$32,IF(DAY(מרכז!A625)=הלוואות!$F$32,הלוואות!$G$32,0),0),0)+IF(A625&gt;=הלוואות!$D$33,IF(מרכז!A625&lt;=הלוואות!$E$33,IF(DAY(מרכז!A625)=הלוואות!$F$33,הלוואות!$G$33,0),0),0)+IF(A625&gt;=הלוואות!$D$34,IF(מרכז!A625&lt;=הלוואות!$E$34,IF(DAY(מרכז!A625)=הלוואות!$F$34,הלוואות!$G$34,0),0),0)</f>
        <v>0</v>
      </c>
      <c r="E625" s="93">
        <f>SUMIF(הלוואות!$D$46:$D$65,מרכז!A625,הלוואות!$E$46:$E$65)</f>
        <v>0</v>
      </c>
      <c r="F625" s="93">
        <f>SUMIF(נכנסים!$A$5:$A$5890,מרכז!A625,נכנסים!$B$5:$B$5890)</f>
        <v>0</v>
      </c>
      <c r="G625" s="94"/>
      <c r="H625" s="94"/>
      <c r="I625" s="94"/>
      <c r="J625" s="99">
        <f t="shared" si="9"/>
        <v>50000</v>
      </c>
    </row>
    <row r="626" spans="1:10">
      <c r="A626" s="153">
        <v>46279</v>
      </c>
      <c r="B626" s="93">
        <f>SUMIF(יוצאים!$A$5:$A$5835,מרכז!A626,יוצאים!$D$5:$D$5835)</f>
        <v>0</v>
      </c>
      <c r="C626" s="93">
        <f>HLOOKUP(DAY($A626),'טב.הו"ק'!$G$4:$AK$162,'טב.הו"ק'!$A$162+2,FALSE)</f>
        <v>0</v>
      </c>
      <c r="D626" s="93">
        <f>IF(A626&gt;=הלוואות!$D$5,IF(מרכז!A626&lt;=הלוואות!$E$5,IF(DAY(מרכז!A626)=הלוואות!$F$5,הלוואות!$G$5,0),0),0)+IF(A626&gt;=הלוואות!$D$6,IF(מרכז!A626&lt;=הלוואות!$E$6,IF(DAY(מרכז!A626)=הלוואות!$F$6,הלוואות!$G$6,0),0),0)+IF(A626&gt;=הלוואות!$D$7,IF(מרכז!A626&lt;=הלוואות!$E$7,IF(DAY(מרכז!A626)=הלוואות!$F$7,הלוואות!$G$7,0),0),0)+IF(A626&gt;=הלוואות!$D$8,IF(מרכז!A626&lt;=הלוואות!$E$8,IF(DAY(מרכז!A626)=הלוואות!$F$8,הלוואות!$G$8,0),0),0)+IF(A626&gt;=הלוואות!$D$9,IF(מרכז!A626&lt;=הלוואות!$E$9,IF(DAY(מרכז!A626)=הלוואות!$F$9,הלוואות!$G$9,0),0),0)+IF(A626&gt;=הלוואות!$D$10,IF(מרכז!A626&lt;=הלוואות!$E$10,IF(DAY(מרכז!A626)=הלוואות!$F$10,הלוואות!$G$10,0),0),0)+IF(A626&gt;=הלוואות!$D$11,IF(מרכז!A626&lt;=הלוואות!$E$11,IF(DAY(מרכז!A626)=הלוואות!$F$11,הלוואות!$G$11,0),0),0)+IF(A626&gt;=הלוואות!$D$12,IF(מרכז!A626&lt;=הלוואות!$E$12,IF(DAY(מרכז!A626)=הלוואות!$F$12,הלוואות!$G$12,0),0),0)+IF(A626&gt;=הלוואות!$D$13,IF(מרכז!A626&lt;=הלוואות!$E$13,IF(DAY(מרכז!A626)=הלוואות!$F$13,הלוואות!$G$13,0),0),0)+IF(A626&gt;=הלוואות!$D$14,IF(מרכז!A626&lt;=הלוואות!$E$14,IF(DAY(מרכז!A626)=הלוואות!$F$14,הלוואות!$G$14,0),0),0)+IF(A626&gt;=הלוואות!$D$15,IF(מרכז!A626&lt;=הלוואות!$E$15,IF(DAY(מרכז!A626)=הלוואות!$F$15,הלוואות!$G$15,0),0),0)+IF(A626&gt;=הלוואות!$D$16,IF(מרכז!A626&lt;=הלוואות!$E$16,IF(DAY(מרכז!A626)=הלוואות!$F$16,הלוואות!$G$16,0),0),0)+IF(A626&gt;=הלוואות!$D$17,IF(מרכז!A626&lt;=הלוואות!$E$17,IF(DAY(מרכז!A626)=הלוואות!$F$17,הלוואות!$G$17,0),0),0)+IF(A626&gt;=הלוואות!$D$18,IF(מרכז!A626&lt;=הלוואות!$E$18,IF(DAY(מרכז!A626)=הלוואות!$F$18,הלוואות!$G$18,0),0),0)+IF(A626&gt;=הלוואות!$D$19,IF(מרכז!A626&lt;=הלוואות!$E$19,IF(DAY(מרכז!A626)=הלוואות!$F$19,הלוואות!$G$19,0),0),0)+IF(A626&gt;=הלוואות!$D$20,IF(מרכז!A626&lt;=הלוואות!$E$20,IF(DAY(מרכז!A626)=הלוואות!$F$20,הלוואות!$G$20,0),0),0)+IF(A626&gt;=הלוואות!$D$21,IF(מרכז!A626&lt;=הלוואות!$E$21,IF(DAY(מרכז!A626)=הלוואות!$F$21,הלוואות!$G$21,0),0),0)+IF(A626&gt;=הלוואות!$D$22,IF(מרכז!A626&lt;=הלוואות!$E$22,IF(DAY(מרכז!A626)=הלוואות!$F$22,הלוואות!$G$22,0),0),0)+IF(A626&gt;=הלוואות!$D$23,IF(מרכז!A626&lt;=הלוואות!$E$23,IF(DAY(מרכז!A626)=הלוואות!$F$23,הלוואות!$G$23,0),0),0)+IF(A626&gt;=הלוואות!$D$24,IF(מרכז!A626&lt;=הלוואות!$E$24,IF(DAY(מרכז!A626)=הלוואות!$F$24,הלוואות!$G$24,0),0),0)+IF(A626&gt;=הלוואות!$D$25,IF(מרכז!A626&lt;=הלוואות!$E$25,IF(DAY(מרכז!A626)=הלוואות!$F$25,הלוואות!$G$25,0),0),0)+IF(A626&gt;=הלוואות!$D$26,IF(מרכז!A626&lt;=הלוואות!$E$26,IF(DAY(מרכז!A626)=הלוואות!$F$26,הלוואות!$G$26,0),0),0)+IF(A626&gt;=הלוואות!$D$27,IF(מרכז!A626&lt;=הלוואות!$E$27,IF(DAY(מרכז!A626)=הלוואות!$F$27,הלוואות!$G$27,0),0),0)+IF(A626&gt;=הלוואות!$D$28,IF(מרכז!A626&lt;=הלוואות!$E$28,IF(DAY(מרכז!A626)=הלוואות!$F$28,הלוואות!$G$28,0),0),0)+IF(A626&gt;=הלוואות!$D$29,IF(מרכז!A626&lt;=הלוואות!$E$29,IF(DAY(מרכז!A626)=הלוואות!$F$29,הלוואות!$G$29,0),0),0)+IF(A626&gt;=הלוואות!$D$30,IF(מרכז!A626&lt;=הלוואות!$E$30,IF(DAY(מרכז!A626)=הלוואות!$F$30,הלוואות!$G$30,0),0),0)+IF(A626&gt;=הלוואות!$D$31,IF(מרכז!A626&lt;=הלוואות!$E$31,IF(DAY(מרכז!A626)=הלוואות!$F$31,הלוואות!$G$31,0),0),0)+IF(A626&gt;=הלוואות!$D$32,IF(מרכז!A626&lt;=הלוואות!$E$32,IF(DAY(מרכז!A626)=הלוואות!$F$32,הלוואות!$G$32,0),0),0)+IF(A626&gt;=הלוואות!$D$33,IF(מרכז!A626&lt;=הלוואות!$E$33,IF(DAY(מרכז!A626)=הלוואות!$F$33,הלוואות!$G$33,0),0),0)+IF(A626&gt;=הלוואות!$D$34,IF(מרכז!A626&lt;=הלוואות!$E$34,IF(DAY(מרכז!A626)=הלוואות!$F$34,הלוואות!$G$34,0),0),0)</f>
        <v>0</v>
      </c>
      <c r="E626" s="93">
        <f>SUMIF(הלוואות!$D$46:$D$65,מרכז!A626,הלוואות!$E$46:$E$65)</f>
        <v>0</v>
      </c>
      <c r="F626" s="93">
        <f>SUMIF(נכנסים!$A$5:$A$5890,מרכז!A626,נכנסים!$B$5:$B$5890)</f>
        <v>0</v>
      </c>
      <c r="G626" s="94"/>
      <c r="H626" s="94"/>
      <c r="I626" s="94"/>
      <c r="J626" s="99">
        <f t="shared" si="9"/>
        <v>50000</v>
      </c>
    </row>
    <row r="627" spans="1:10">
      <c r="A627" s="153">
        <v>46280</v>
      </c>
      <c r="B627" s="93">
        <f>SUMIF(יוצאים!$A$5:$A$5835,מרכז!A627,יוצאים!$D$5:$D$5835)</f>
        <v>0</v>
      </c>
      <c r="C627" s="93">
        <f>HLOOKUP(DAY($A627),'טב.הו"ק'!$G$4:$AK$162,'טב.הו"ק'!$A$162+2,FALSE)</f>
        <v>0</v>
      </c>
      <c r="D627" s="93">
        <f>IF(A627&gt;=הלוואות!$D$5,IF(מרכז!A627&lt;=הלוואות!$E$5,IF(DAY(מרכז!A627)=הלוואות!$F$5,הלוואות!$G$5,0),0),0)+IF(A627&gt;=הלוואות!$D$6,IF(מרכז!A627&lt;=הלוואות!$E$6,IF(DAY(מרכז!A627)=הלוואות!$F$6,הלוואות!$G$6,0),0),0)+IF(A627&gt;=הלוואות!$D$7,IF(מרכז!A627&lt;=הלוואות!$E$7,IF(DAY(מרכז!A627)=הלוואות!$F$7,הלוואות!$G$7,0),0),0)+IF(A627&gt;=הלוואות!$D$8,IF(מרכז!A627&lt;=הלוואות!$E$8,IF(DAY(מרכז!A627)=הלוואות!$F$8,הלוואות!$G$8,0),0),0)+IF(A627&gt;=הלוואות!$D$9,IF(מרכז!A627&lt;=הלוואות!$E$9,IF(DAY(מרכז!A627)=הלוואות!$F$9,הלוואות!$G$9,0),0),0)+IF(A627&gt;=הלוואות!$D$10,IF(מרכז!A627&lt;=הלוואות!$E$10,IF(DAY(מרכז!A627)=הלוואות!$F$10,הלוואות!$G$10,0),0),0)+IF(A627&gt;=הלוואות!$D$11,IF(מרכז!A627&lt;=הלוואות!$E$11,IF(DAY(מרכז!A627)=הלוואות!$F$11,הלוואות!$G$11,0),0),0)+IF(A627&gt;=הלוואות!$D$12,IF(מרכז!A627&lt;=הלוואות!$E$12,IF(DAY(מרכז!A627)=הלוואות!$F$12,הלוואות!$G$12,0),0),0)+IF(A627&gt;=הלוואות!$D$13,IF(מרכז!A627&lt;=הלוואות!$E$13,IF(DAY(מרכז!A627)=הלוואות!$F$13,הלוואות!$G$13,0),0),0)+IF(A627&gt;=הלוואות!$D$14,IF(מרכז!A627&lt;=הלוואות!$E$14,IF(DAY(מרכז!A627)=הלוואות!$F$14,הלוואות!$G$14,0),0),0)+IF(A627&gt;=הלוואות!$D$15,IF(מרכז!A627&lt;=הלוואות!$E$15,IF(DAY(מרכז!A627)=הלוואות!$F$15,הלוואות!$G$15,0),0),0)+IF(A627&gt;=הלוואות!$D$16,IF(מרכז!A627&lt;=הלוואות!$E$16,IF(DAY(מרכז!A627)=הלוואות!$F$16,הלוואות!$G$16,0),0),0)+IF(A627&gt;=הלוואות!$D$17,IF(מרכז!A627&lt;=הלוואות!$E$17,IF(DAY(מרכז!A627)=הלוואות!$F$17,הלוואות!$G$17,0),0),0)+IF(A627&gt;=הלוואות!$D$18,IF(מרכז!A627&lt;=הלוואות!$E$18,IF(DAY(מרכז!A627)=הלוואות!$F$18,הלוואות!$G$18,0),0),0)+IF(A627&gt;=הלוואות!$D$19,IF(מרכז!A627&lt;=הלוואות!$E$19,IF(DAY(מרכז!A627)=הלוואות!$F$19,הלוואות!$G$19,0),0),0)+IF(A627&gt;=הלוואות!$D$20,IF(מרכז!A627&lt;=הלוואות!$E$20,IF(DAY(מרכז!A627)=הלוואות!$F$20,הלוואות!$G$20,0),0),0)+IF(A627&gt;=הלוואות!$D$21,IF(מרכז!A627&lt;=הלוואות!$E$21,IF(DAY(מרכז!A627)=הלוואות!$F$21,הלוואות!$G$21,0),0),0)+IF(A627&gt;=הלוואות!$D$22,IF(מרכז!A627&lt;=הלוואות!$E$22,IF(DAY(מרכז!A627)=הלוואות!$F$22,הלוואות!$G$22,0),0),0)+IF(A627&gt;=הלוואות!$D$23,IF(מרכז!A627&lt;=הלוואות!$E$23,IF(DAY(מרכז!A627)=הלוואות!$F$23,הלוואות!$G$23,0),0),0)+IF(A627&gt;=הלוואות!$D$24,IF(מרכז!A627&lt;=הלוואות!$E$24,IF(DAY(מרכז!A627)=הלוואות!$F$24,הלוואות!$G$24,0),0),0)+IF(A627&gt;=הלוואות!$D$25,IF(מרכז!A627&lt;=הלוואות!$E$25,IF(DAY(מרכז!A627)=הלוואות!$F$25,הלוואות!$G$25,0),0),0)+IF(A627&gt;=הלוואות!$D$26,IF(מרכז!A627&lt;=הלוואות!$E$26,IF(DAY(מרכז!A627)=הלוואות!$F$26,הלוואות!$G$26,0),0),0)+IF(A627&gt;=הלוואות!$D$27,IF(מרכז!A627&lt;=הלוואות!$E$27,IF(DAY(מרכז!A627)=הלוואות!$F$27,הלוואות!$G$27,0),0),0)+IF(A627&gt;=הלוואות!$D$28,IF(מרכז!A627&lt;=הלוואות!$E$28,IF(DAY(מרכז!A627)=הלוואות!$F$28,הלוואות!$G$28,0),0),0)+IF(A627&gt;=הלוואות!$D$29,IF(מרכז!A627&lt;=הלוואות!$E$29,IF(DAY(מרכז!A627)=הלוואות!$F$29,הלוואות!$G$29,0),0),0)+IF(A627&gt;=הלוואות!$D$30,IF(מרכז!A627&lt;=הלוואות!$E$30,IF(DAY(מרכז!A627)=הלוואות!$F$30,הלוואות!$G$30,0),0),0)+IF(A627&gt;=הלוואות!$D$31,IF(מרכז!A627&lt;=הלוואות!$E$31,IF(DAY(מרכז!A627)=הלוואות!$F$31,הלוואות!$G$31,0),0),0)+IF(A627&gt;=הלוואות!$D$32,IF(מרכז!A627&lt;=הלוואות!$E$32,IF(DAY(מרכז!A627)=הלוואות!$F$32,הלוואות!$G$32,0),0),0)+IF(A627&gt;=הלוואות!$D$33,IF(מרכז!A627&lt;=הלוואות!$E$33,IF(DAY(מרכז!A627)=הלוואות!$F$33,הלוואות!$G$33,0),0),0)+IF(A627&gt;=הלוואות!$D$34,IF(מרכז!A627&lt;=הלוואות!$E$34,IF(DAY(מרכז!A627)=הלוואות!$F$34,הלוואות!$G$34,0),0),0)</f>
        <v>0</v>
      </c>
      <c r="E627" s="93">
        <f>SUMIF(הלוואות!$D$46:$D$65,מרכז!A627,הלוואות!$E$46:$E$65)</f>
        <v>0</v>
      </c>
      <c r="F627" s="93">
        <f>SUMIF(נכנסים!$A$5:$A$5890,מרכז!A627,נכנסים!$B$5:$B$5890)</f>
        <v>0</v>
      </c>
      <c r="G627" s="94"/>
      <c r="H627" s="94"/>
      <c r="I627" s="94"/>
      <c r="J627" s="99">
        <f t="shared" si="9"/>
        <v>50000</v>
      </c>
    </row>
    <row r="628" spans="1:10">
      <c r="A628" s="153">
        <v>46281</v>
      </c>
      <c r="B628" s="93">
        <f>SUMIF(יוצאים!$A$5:$A$5835,מרכז!A628,יוצאים!$D$5:$D$5835)</f>
        <v>0</v>
      </c>
      <c r="C628" s="93">
        <f>HLOOKUP(DAY($A628),'טב.הו"ק'!$G$4:$AK$162,'טב.הו"ק'!$A$162+2,FALSE)</f>
        <v>0</v>
      </c>
      <c r="D628" s="93">
        <f>IF(A628&gt;=הלוואות!$D$5,IF(מרכז!A628&lt;=הלוואות!$E$5,IF(DAY(מרכז!A628)=הלוואות!$F$5,הלוואות!$G$5,0),0),0)+IF(A628&gt;=הלוואות!$D$6,IF(מרכז!A628&lt;=הלוואות!$E$6,IF(DAY(מרכז!A628)=הלוואות!$F$6,הלוואות!$G$6,0),0),0)+IF(A628&gt;=הלוואות!$D$7,IF(מרכז!A628&lt;=הלוואות!$E$7,IF(DAY(מרכז!A628)=הלוואות!$F$7,הלוואות!$G$7,0),0),0)+IF(A628&gt;=הלוואות!$D$8,IF(מרכז!A628&lt;=הלוואות!$E$8,IF(DAY(מרכז!A628)=הלוואות!$F$8,הלוואות!$G$8,0),0),0)+IF(A628&gt;=הלוואות!$D$9,IF(מרכז!A628&lt;=הלוואות!$E$9,IF(DAY(מרכז!A628)=הלוואות!$F$9,הלוואות!$G$9,0),0),0)+IF(A628&gt;=הלוואות!$D$10,IF(מרכז!A628&lt;=הלוואות!$E$10,IF(DAY(מרכז!A628)=הלוואות!$F$10,הלוואות!$G$10,0),0),0)+IF(A628&gt;=הלוואות!$D$11,IF(מרכז!A628&lt;=הלוואות!$E$11,IF(DAY(מרכז!A628)=הלוואות!$F$11,הלוואות!$G$11,0),0),0)+IF(A628&gt;=הלוואות!$D$12,IF(מרכז!A628&lt;=הלוואות!$E$12,IF(DAY(מרכז!A628)=הלוואות!$F$12,הלוואות!$G$12,0),0),0)+IF(A628&gt;=הלוואות!$D$13,IF(מרכז!A628&lt;=הלוואות!$E$13,IF(DAY(מרכז!A628)=הלוואות!$F$13,הלוואות!$G$13,0),0),0)+IF(A628&gt;=הלוואות!$D$14,IF(מרכז!A628&lt;=הלוואות!$E$14,IF(DAY(מרכז!A628)=הלוואות!$F$14,הלוואות!$G$14,0),0),0)+IF(A628&gt;=הלוואות!$D$15,IF(מרכז!A628&lt;=הלוואות!$E$15,IF(DAY(מרכז!A628)=הלוואות!$F$15,הלוואות!$G$15,0),0),0)+IF(A628&gt;=הלוואות!$D$16,IF(מרכז!A628&lt;=הלוואות!$E$16,IF(DAY(מרכז!A628)=הלוואות!$F$16,הלוואות!$G$16,0),0),0)+IF(A628&gt;=הלוואות!$D$17,IF(מרכז!A628&lt;=הלוואות!$E$17,IF(DAY(מרכז!A628)=הלוואות!$F$17,הלוואות!$G$17,0),0),0)+IF(A628&gt;=הלוואות!$D$18,IF(מרכז!A628&lt;=הלוואות!$E$18,IF(DAY(מרכז!A628)=הלוואות!$F$18,הלוואות!$G$18,0),0),0)+IF(A628&gt;=הלוואות!$D$19,IF(מרכז!A628&lt;=הלוואות!$E$19,IF(DAY(מרכז!A628)=הלוואות!$F$19,הלוואות!$G$19,0),0),0)+IF(A628&gt;=הלוואות!$D$20,IF(מרכז!A628&lt;=הלוואות!$E$20,IF(DAY(מרכז!A628)=הלוואות!$F$20,הלוואות!$G$20,0),0),0)+IF(A628&gt;=הלוואות!$D$21,IF(מרכז!A628&lt;=הלוואות!$E$21,IF(DAY(מרכז!A628)=הלוואות!$F$21,הלוואות!$G$21,0),0),0)+IF(A628&gt;=הלוואות!$D$22,IF(מרכז!A628&lt;=הלוואות!$E$22,IF(DAY(מרכז!A628)=הלוואות!$F$22,הלוואות!$G$22,0),0),0)+IF(A628&gt;=הלוואות!$D$23,IF(מרכז!A628&lt;=הלוואות!$E$23,IF(DAY(מרכז!A628)=הלוואות!$F$23,הלוואות!$G$23,0),0),0)+IF(A628&gt;=הלוואות!$D$24,IF(מרכז!A628&lt;=הלוואות!$E$24,IF(DAY(מרכז!A628)=הלוואות!$F$24,הלוואות!$G$24,0),0),0)+IF(A628&gt;=הלוואות!$D$25,IF(מרכז!A628&lt;=הלוואות!$E$25,IF(DAY(מרכז!A628)=הלוואות!$F$25,הלוואות!$G$25,0),0),0)+IF(A628&gt;=הלוואות!$D$26,IF(מרכז!A628&lt;=הלוואות!$E$26,IF(DAY(מרכז!A628)=הלוואות!$F$26,הלוואות!$G$26,0),0),0)+IF(A628&gt;=הלוואות!$D$27,IF(מרכז!A628&lt;=הלוואות!$E$27,IF(DAY(מרכז!A628)=הלוואות!$F$27,הלוואות!$G$27,0),0),0)+IF(A628&gt;=הלוואות!$D$28,IF(מרכז!A628&lt;=הלוואות!$E$28,IF(DAY(מרכז!A628)=הלוואות!$F$28,הלוואות!$G$28,0),0),0)+IF(A628&gt;=הלוואות!$D$29,IF(מרכז!A628&lt;=הלוואות!$E$29,IF(DAY(מרכז!A628)=הלוואות!$F$29,הלוואות!$G$29,0),0),0)+IF(A628&gt;=הלוואות!$D$30,IF(מרכז!A628&lt;=הלוואות!$E$30,IF(DAY(מרכז!A628)=הלוואות!$F$30,הלוואות!$G$30,0),0),0)+IF(A628&gt;=הלוואות!$D$31,IF(מרכז!A628&lt;=הלוואות!$E$31,IF(DAY(מרכז!A628)=הלוואות!$F$31,הלוואות!$G$31,0),0),0)+IF(A628&gt;=הלוואות!$D$32,IF(מרכז!A628&lt;=הלוואות!$E$32,IF(DAY(מרכז!A628)=הלוואות!$F$32,הלוואות!$G$32,0),0),0)+IF(A628&gt;=הלוואות!$D$33,IF(מרכז!A628&lt;=הלוואות!$E$33,IF(DAY(מרכז!A628)=הלוואות!$F$33,הלוואות!$G$33,0),0),0)+IF(A628&gt;=הלוואות!$D$34,IF(מרכז!A628&lt;=הלוואות!$E$34,IF(DAY(מרכז!A628)=הלוואות!$F$34,הלוואות!$G$34,0),0),0)</f>
        <v>0</v>
      </c>
      <c r="E628" s="93">
        <f>SUMIF(הלוואות!$D$46:$D$65,מרכז!A628,הלוואות!$E$46:$E$65)</f>
        <v>0</v>
      </c>
      <c r="F628" s="93">
        <f>SUMIF(נכנסים!$A$5:$A$5890,מרכז!A628,נכנסים!$B$5:$B$5890)</f>
        <v>0</v>
      </c>
      <c r="G628" s="94"/>
      <c r="H628" s="94"/>
      <c r="I628" s="94"/>
      <c r="J628" s="99">
        <f t="shared" si="9"/>
        <v>50000</v>
      </c>
    </row>
    <row r="629" spans="1:10">
      <c r="A629" s="153">
        <v>46282</v>
      </c>
      <c r="B629" s="93">
        <f>SUMIF(יוצאים!$A$5:$A$5835,מרכז!A629,יוצאים!$D$5:$D$5835)</f>
        <v>0</v>
      </c>
      <c r="C629" s="93">
        <f>HLOOKUP(DAY($A629),'טב.הו"ק'!$G$4:$AK$162,'טב.הו"ק'!$A$162+2,FALSE)</f>
        <v>0</v>
      </c>
      <c r="D629" s="93">
        <f>IF(A629&gt;=הלוואות!$D$5,IF(מרכז!A629&lt;=הלוואות!$E$5,IF(DAY(מרכז!A629)=הלוואות!$F$5,הלוואות!$G$5,0),0),0)+IF(A629&gt;=הלוואות!$D$6,IF(מרכז!A629&lt;=הלוואות!$E$6,IF(DAY(מרכז!A629)=הלוואות!$F$6,הלוואות!$G$6,0),0),0)+IF(A629&gt;=הלוואות!$D$7,IF(מרכז!A629&lt;=הלוואות!$E$7,IF(DAY(מרכז!A629)=הלוואות!$F$7,הלוואות!$G$7,0),0),0)+IF(A629&gt;=הלוואות!$D$8,IF(מרכז!A629&lt;=הלוואות!$E$8,IF(DAY(מרכז!A629)=הלוואות!$F$8,הלוואות!$G$8,0),0),0)+IF(A629&gt;=הלוואות!$D$9,IF(מרכז!A629&lt;=הלוואות!$E$9,IF(DAY(מרכז!A629)=הלוואות!$F$9,הלוואות!$G$9,0),0),0)+IF(A629&gt;=הלוואות!$D$10,IF(מרכז!A629&lt;=הלוואות!$E$10,IF(DAY(מרכז!A629)=הלוואות!$F$10,הלוואות!$G$10,0),0),0)+IF(A629&gt;=הלוואות!$D$11,IF(מרכז!A629&lt;=הלוואות!$E$11,IF(DAY(מרכז!A629)=הלוואות!$F$11,הלוואות!$G$11,0),0),0)+IF(A629&gt;=הלוואות!$D$12,IF(מרכז!A629&lt;=הלוואות!$E$12,IF(DAY(מרכז!A629)=הלוואות!$F$12,הלוואות!$G$12,0),0),0)+IF(A629&gt;=הלוואות!$D$13,IF(מרכז!A629&lt;=הלוואות!$E$13,IF(DAY(מרכז!A629)=הלוואות!$F$13,הלוואות!$G$13,0),0),0)+IF(A629&gt;=הלוואות!$D$14,IF(מרכז!A629&lt;=הלוואות!$E$14,IF(DAY(מרכז!A629)=הלוואות!$F$14,הלוואות!$G$14,0),0),0)+IF(A629&gt;=הלוואות!$D$15,IF(מרכז!A629&lt;=הלוואות!$E$15,IF(DAY(מרכז!A629)=הלוואות!$F$15,הלוואות!$G$15,0),0),0)+IF(A629&gt;=הלוואות!$D$16,IF(מרכז!A629&lt;=הלוואות!$E$16,IF(DAY(מרכז!A629)=הלוואות!$F$16,הלוואות!$G$16,0),0),0)+IF(A629&gt;=הלוואות!$D$17,IF(מרכז!A629&lt;=הלוואות!$E$17,IF(DAY(מרכז!A629)=הלוואות!$F$17,הלוואות!$G$17,0),0),0)+IF(A629&gt;=הלוואות!$D$18,IF(מרכז!A629&lt;=הלוואות!$E$18,IF(DAY(מרכז!A629)=הלוואות!$F$18,הלוואות!$G$18,0),0),0)+IF(A629&gt;=הלוואות!$D$19,IF(מרכז!A629&lt;=הלוואות!$E$19,IF(DAY(מרכז!A629)=הלוואות!$F$19,הלוואות!$G$19,0),0),0)+IF(A629&gt;=הלוואות!$D$20,IF(מרכז!A629&lt;=הלוואות!$E$20,IF(DAY(מרכז!A629)=הלוואות!$F$20,הלוואות!$G$20,0),0),0)+IF(A629&gt;=הלוואות!$D$21,IF(מרכז!A629&lt;=הלוואות!$E$21,IF(DAY(מרכז!A629)=הלוואות!$F$21,הלוואות!$G$21,0),0),0)+IF(A629&gt;=הלוואות!$D$22,IF(מרכז!A629&lt;=הלוואות!$E$22,IF(DAY(מרכז!A629)=הלוואות!$F$22,הלוואות!$G$22,0),0),0)+IF(A629&gt;=הלוואות!$D$23,IF(מרכז!A629&lt;=הלוואות!$E$23,IF(DAY(מרכז!A629)=הלוואות!$F$23,הלוואות!$G$23,0),0),0)+IF(A629&gt;=הלוואות!$D$24,IF(מרכז!A629&lt;=הלוואות!$E$24,IF(DAY(מרכז!A629)=הלוואות!$F$24,הלוואות!$G$24,0),0),0)+IF(A629&gt;=הלוואות!$D$25,IF(מרכז!A629&lt;=הלוואות!$E$25,IF(DAY(מרכז!A629)=הלוואות!$F$25,הלוואות!$G$25,0),0),0)+IF(A629&gt;=הלוואות!$D$26,IF(מרכז!A629&lt;=הלוואות!$E$26,IF(DAY(מרכז!A629)=הלוואות!$F$26,הלוואות!$G$26,0),0),0)+IF(A629&gt;=הלוואות!$D$27,IF(מרכז!A629&lt;=הלוואות!$E$27,IF(DAY(מרכז!A629)=הלוואות!$F$27,הלוואות!$G$27,0),0),0)+IF(A629&gt;=הלוואות!$D$28,IF(מרכז!A629&lt;=הלוואות!$E$28,IF(DAY(מרכז!A629)=הלוואות!$F$28,הלוואות!$G$28,0),0),0)+IF(A629&gt;=הלוואות!$D$29,IF(מרכז!A629&lt;=הלוואות!$E$29,IF(DAY(מרכז!A629)=הלוואות!$F$29,הלוואות!$G$29,0),0),0)+IF(A629&gt;=הלוואות!$D$30,IF(מרכז!A629&lt;=הלוואות!$E$30,IF(DAY(מרכז!A629)=הלוואות!$F$30,הלוואות!$G$30,0),0),0)+IF(A629&gt;=הלוואות!$D$31,IF(מרכז!A629&lt;=הלוואות!$E$31,IF(DAY(מרכז!A629)=הלוואות!$F$31,הלוואות!$G$31,0),0),0)+IF(A629&gt;=הלוואות!$D$32,IF(מרכז!A629&lt;=הלוואות!$E$32,IF(DAY(מרכז!A629)=הלוואות!$F$32,הלוואות!$G$32,0),0),0)+IF(A629&gt;=הלוואות!$D$33,IF(מרכז!A629&lt;=הלוואות!$E$33,IF(DAY(מרכז!A629)=הלוואות!$F$33,הלוואות!$G$33,0),0),0)+IF(A629&gt;=הלוואות!$D$34,IF(מרכז!A629&lt;=הלוואות!$E$34,IF(DAY(מרכז!A629)=הלוואות!$F$34,הלוואות!$G$34,0),0),0)</f>
        <v>0</v>
      </c>
      <c r="E629" s="93">
        <f>SUMIF(הלוואות!$D$46:$D$65,מרכז!A629,הלוואות!$E$46:$E$65)</f>
        <v>0</v>
      </c>
      <c r="F629" s="93">
        <f>SUMIF(נכנסים!$A$5:$A$5890,מרכז!A629,נכנסים!$B$5:$B$5890)</f>
        <v>0</v>
      </c>
      <c r="G629" s="94"/>
      <c r="H629" s="94"/>
      <c r="I629" s="94"/>
      <c r="J629" s="99">
        <f t="shared" si="9"/>
        <v>50000</v>
      </c>
    </row>
    <row r="630" spans="1:10">
      <c r="A630" s="153">
        <v>46283</v>
      </c>
      <c r="B630" s="93">
        <f>SUMIF(יוצאים!$A$5:$A$5835,מרכז!A630,יוצאים!$D$5:$D$5835)</f>
        <v>0</v>
      </c>
      <c r="C630" s="93">
        <f>HLOOKUP(DAY($A630),'טב.הו"ק'!$G$4:$AK$162,'טב.הו"ק'!$A$162+2,FALSE)</f>
        <v>0</v>
      </c>
      <c r="D630" s="93">
        <f>IF(A630&gt;=הלוואות!$D$5,IF(מרכז!A630&lt;=הלוואות!$E$5,IF(DAY(מרכז!A630)=הלוואות!$F$5,הלוואות!$G$5,0),0),0)+IF(A630&gt;=הלוואות!$D$6,IF(מרכז!A630&lt;=הלוואות!$E$6,IF(DAY(מרכז!A630)=הלוואות!$F$6,הלוואות!$G$6,0),0),0)+IF(A630&gt;=הלוואות!$D$7,IF(מרכז!A630&lt;=הלוואות!$E$7,IF(DAY(מרכז!A630)=הלוואות!$F$7,הלוואות!$G$7,0),0),0)+IF(A630&gt;=הלוואות!$D$8,IF(מרכז!A630&lt;=הלוואות!$E$8,IF(DAY(מרכז!A630)=הלוואות!$F$8,הלוואות!$G$8,0),0),0)+IF(A630&gt;=הלוואות!$D$9,IF(מרכז!A630&lt;=הלוואות!$E$9,IF(DAY(מרכז!A630)=הלוואות!$F$9,הלוואות!$G$9,0),0),0)+IF(A630&gt;=הלוואות!$D$10,IF(מרכז!A630&lt;=הלוואות!$E$10,IF(DAY(מרכז!A630)=הלוואות!$F$10,הלוואות!$G$10,0),0),0)+IF(A630&gt;=הלוואות!$D$11,IF(מרכז!A630&lt;=הלוואות!$E$11,IF(DAY(מרכז!A630)=הלוואות!$F$11,הלוואות!$G$11,0),0),0)+IF(A630&gt;=הלוואות!$D$12,IF(מרכז!A630&lt;=הלוואות!$E$12,IF(DAY(מרכז!A630)=הלוואות!$F$12,הלוואות!$G$12,0),0),0)+IF(A630&gt;=הלוואות!$D$13,IF(מרכז!A630&lt;=הלוואות!$E$13,IF(DAY(מרכז!A630)=הלוואות!$F$13,הלוואות!$G$13,0),0),0)+IF(A630&gt;=הלוואות!$D$14,IF(מרכז!A630&lt;=הלוואות!$E$14,IF(DAY(מרכז!A630)=הלוואות!$F$14,הלוואות!$G$14,0),0),0)+IF(A630&gt;=הלוואות!$D$15,IF(מרכז!A630&lt;=הלוואות!$E$15,IF(DAY(מרכז!A630)=הלוואות!$F$15,הלוואות!$G$15,0),0),0)+IF(A630&gt;=הלוואות!$D$16,IF(מרכז!A630&lt;=הלוואות!$E$16,IF(DAY(מרכז!A630)=הלוואות!$F$16,הלוואות!$G$16,0),0),0)+IF(A630&gt;=הלוואות!$D$17,IF(מרכז!A630&lt;=הלוואות!$E$17,IF(DAY(מרכז!A630)=הלוואות!$F$17,הלוואות!$G$17,0),0),0)+IF(A630&gt;=הלוואות!$D$18,IF(מרכז!A630&lt;=הלוואות!$E$18,IF(DAY(מרכז!A630)=הלוואות!$F$18,הלוואות!$G$18,0),0),0)+IF(A630&gt;=הלוואות!$D$19,IF(מרכז!A630&lt;=הלוואות!$E$19,IF(DAY(מרכז!A630)=הלוואות!$F$19,הלוואות!$G$19,0),0),0)+IF(A630&gt;=הלוואות!$D$20,IF(מרכז!A630&lt;=הלוואות!$E$20,IF(DAY(מרכז!A630)=הלוואות!$F$20,הלוואות!$G$20,0),0),0)+IF(A630&gt;=הלוואות!$D$21,IF(מרכז!A630&lt;=הלוואות!$E$21,IF(DAY(מרכז!A630)=הלוואות!$F$21,הלוואות!$G$21,0),0),0)+IF(A630&gt;=הלוואות!$D$22,IF(מרכז!A630&lt;=הלוואות!$E$22,IF(DAY(מרכז!A630)=הלוואות!$F$22,הלוואות!$G$22,0),0),0)+IF(A630&gt;=הלוואות!$D$23,IF(מרכז!A630&lt;=הלוואות!$E$23,IF(DAY(מרכז!A630)=הלוואות!$F$23,הלוואות!$G$23,0),0),0)+IF(A630&gt;=הלוואות!$D$24,IF(מרכז!A630&lt;=הלוואות!$E$24,IF(DAY(מרכז!A630)=הלוואות!$F$24,הלוואות!$G$24,0),0),0)+IF(A630&gt;=הלוואות!$D$25,IF(מרכז!A630&lt;=הלוואות!$E$25,IF(DAY(מרכז!A630)=הלוואות!$F$25,הלוואות!$G$25,0),0),0)+IF(A630&gt;=הלוואות!$D$26,IF(מרכז!A630&lt;=הלוואות!$E$26,IF(DAY(מרכז!A630)=הלוואות!$F$26,הלוואות!$G$26,0),0),0)+IF(A630&gt;=הלוואות!$D$27,IF(מרכז!A630&lt;=הלוואות!$E$27,IF(DAY(מרכז!A630)=הלוואות!$F$27,הלוואות!$G$27,0),0),0)+IF(A630&gt;=הלוואות!$D$28,IF(מרכז!A630&lt;=הלוואות!$E$28,IF(DAY(מרכז!A630)=הלוואות!$F$28,הלוואות!$G$28,0),0),0)+IF(A630&gt;=הלוואות!$D$29,IF(מרכז!A630&lt;=הלוואות!$E$29,IF(DAY(מרכז!A630)=הלוואות!$F$29,הלוואות!$G$29,0),0),0)+IF(A630&gt;=הלוואות!$D$30,IF(מרכז!A630&lt;=הלוואות!$E$30,IF(DAY(מרכז!A630)=הלוואות!$F$30,הלוואות!$G$30,0),0),0)+IF(A630&gt;=הלוואות!$D$31,IF(מרכז!A630&lt;=הלוואות!$E$31,IF(DAY(מרכז!A630)=הלוואות!$F$31,הלוואות!$G$31,0),0),0)+IF(A630&gt;=הלוואות!$D$32,IF(מרכז!A630&lt;=הלוואות!$E$32,IF(DAY(מרכז!A630)=הלוואות!$F$32,הלוואות!$G$32,0),0),0)+IF(A630&gt;=הלוואות!$D$33,IF(מרכז!A630&lt;=הלוואות!$E$33,IF(DAY(מרכז!A630)=הלוואות!$F$33,הלוואות!$G$33,0),0),0)+IF(A630&gt;=הלוואות!$D$34,IF(מרכז!A630&lt;=הלוואות!$E$34,IF(DAY(מרכז!A630)=הלוואות!$F$34,הלוואות!$G$34,0),0),0)</f>
        <v>0</v>
      </c>
      <c r="E630" s="93">
        <f>SUMIF(הלוואות!$D$46:$D$65,מרכז!A630,הלוואות!$E$46:$E$65)</f>
        <v>0</v>
      </c>
      <c r="F630" s="93">
        <f>SUMIF(נכנסים!$A$5:$A$5890,מרכז!A630,נכנסים!$B$5:$B$5890)</f>
        <v>0</v>
      </c>
      <c r="G630" s="94"/>
      <c r="H630" s="94"/>
      <c r="I630" s="94"/>
      <c r="J630" s="99">
        <f t="shared" si="9"/>
        <v>50000</v>
      </c>
    </row>
    <row r="631" spans="1:10">
      <c r="A631" s="153">
        <v>46284</v>
      </c>
      <c r="B631" s="93">
        <f>SUMIF(יוצאים!$A$5:$A$5835,מרכז!A631,יוצאים!$D$5:$D$5835)</f>
        <v>0</v>
      </c>
      <c r="C631" s="93">
        <f>HLOOKUP(DAY($A631),'טב.הו"ק'!$G$4:$AK$162,'טב.הו"ק'!$A$162+2,FALSE)</f>
        <v>0</v>
      </c>
      <c r="D631" s="93">
        <f>IF(A631&gt;=הלוואות!$D$5,IF(מרכז!A631&lt;=הלוואות!$E$5,IF(DAY(מרכז!A631)=הלוואות!$F$5,הלוואות!$G$5,0),0),0)+IF(A631&gt;=הלוואות!$D$6,IF(מרכז!A631&lt;=הלוואות!$E$6,IF(DAY(מרכז!A631)=הלוואות!$F$6,הלוואות!$G$6,0),0),0)+IF(A631&gt;=הלוואות!$D$7,IF(מרכז!A631&lt;=הלוואות!$E$7,IF(DAY(מרכז!A631)=הלוואות!$F$7,הלוואות!$G$7,0),0),0)+IF(A631&gt;=הלוואות!$D$8,IF(מרכז!A631&lt;=הלוואות!$E$8,IF(DAY(מרכז!A631)=הלוואות!$F$8,הלוואות!$G$8,0),0),0)+IF(A631&gt;=הלוואות!$D$9,IF(מרכז!A631&lt;=הלוואות!$E$9,IF(DAY(מרכז!A631)=הלוואות!$F$9,הלוואות!$G$9,0),0),0)+IF(A631&gt;=הלוואות!$D$10,IF(מרכז!A631&lt;=הלוואות!$E$10,IF(DAY(מרכז!A631)=הלוואות!$F$10,הלוואות!$G$10,0),0),0)+IF(A631&gt;=הלוואות!$D$11,IF(מרכז!A631&lt;=הלוואות!$E$11,IF(DAY(מרכז!A631)=הלוואות!$F$11,הלוואות!$G$11,0),0),0)+IF(A631&gt;=הלוואות!$D$12,IF(מרכז!A631&lt;=הלוואות!$E$12,IF(DAY(מרכז!A631)=הלוואות!$F$12,הלוואות!$G$12,0),0),0)+IF(A631&gt;=הלוואות!$D$13,IF(מרכז!A631&lt;=הלוואות!$E$13,IF(DAY(מרכז!A631)=הלוואות!$F$13,הלוואות!$G$13,0),0),0)+IF(A631&gt;=הלוואות!$D$14,IF(מרכז!A631&lt;=הלוואות!$E$14,IF(DAY(מרכז!A631)=הלוואות!$F$14,הלוואות!$G$14,0),0),0)+IF(A631&gt;=הלוואות!$D$15,IF(מרכז!A631&lt;=הלוואות!$E$15,IF(DAY(מרכז!A631)=הלוואות!$F$15,הלוואות!$G$15,0),0),0)+IF(A631&gt;=הלוואות!$D$16,IF(מרכז!A631&lt;=הלוואות!$E$16,IF(DAY(מרכז!A631)=הלוואות!$F$16,הלוואות!$G$16,0),0),0)+IF(A631&gt;=הלוואות!$D$17,IF(מרכז!A631&lt;=הלוואות!$E$17,IF(DAY(מרכז!A631)=הלוואות!$F$17,הלוואות!$G$17,0),0),0)+IF(A631&gt;=הלוואות!$D$18,IF(מרכז!A631&lt;=הלוואות!$E$18,IF(DAY(מרכז!A631)=הלוואות!$F$18,הלוואות!$G$18,0),0),0)+IF(A631&gt;=הלוואות!$D$19,IF(מרכז!A631&lt;=הלוואות!$E$19,IF(DAY(מרכז!A631)=הלוואות!$F$19,הלוואות!$G$19,0),0),0)+IF(A631&gt;=הלוואות!$D$20,IF(מרכז!A631&lt;=הלוואות!$E$20,IF(DAY(מרכז!A631)=הלוואות!$F$20,הלוואות!$G$20,0),0),0)+IF(A631&gt;=הלוואות!$D$21,IF(מרכז!A631&lt;=הלוואות!$E$21,IF(DAY(מרכז!A631)=הלוואות!$F$21,הלוואות!$G$21,0),0),0)+IF(A631&gt;=הלוואות!$D$22,IF(מרכז!A631&lt;=הלוואות!$E$22,IF(DAY(מרכז!A631)=הלוואות!$F$22,הלוואות!$G$22,0),0),0)+IF(A631&gt;=הלוואות!$D$23,IF(מרכז!A631&lt;=הלוואות!$E$23,IF(DAY(מרכז!A631)=הלוואות!$F$23,הלוואות!$G$23,0),0),0)+IF(A631&gt;=הלוואות!$D$24,IF(מרכז!A631&lt;=הלוואות!$E$24,IF(DAY(מרכז!A631)=הלוואות!$F$24,הלוואות!$G$24,0),0),0)+IF(A631&gt;=הלוואות!$D$25,IF(מרכז!A631&lt;=הלוואות!$E$25,IF(DAY(מרכז!A631)=הלוואות!$F$25,הלוואות!$G$25,0),0),0)+IF(A631&gt;=הלוואות!$D$26,IF(מרכז!A631&lt;=הלוואות!$E$26,IF(DAY(מרכז!A631)=הלוואות!$F$26,הלוואות!$G$26,0),0),0)+IF(A631&gt;=הלוואות!$D$27,IF(מרכז!A631&lt;=הלוואות!$E$27,IF(DAY(מרכז!A631)=הלוואות!$F$27,הלוואות!$G$27,0),0),0)+IF(A631&gt;=הלוואות!$D$28,IF(מרכז!A631&lt;=הלוואות!$E$28,IF(DAY(מרכז!A631)=הלוואות!$F$28,הלוואות!$G$28,0),0),0)+IF(A631&gt;=הלוואות!$D$29,IF(מרכז!A631&lt;=הלוואות!$E$29,IF(DAY(מרכז!A631)=הלוואות!$F$29,הלוואות!$G$29,0),0),0)+IF(A631&gt;=הלוואות!$D$30,IF(מרכז!A631&lt;=הלוואות!$E$30,IF(DAY(מרכז!A631)=הלוואות!$F$30,הלוואות!$G$30,0),0),0)+IF(A631&gt;=הלוואות!$D$31,IF(מרכז!A631&lt;=הלוואות!$E$31,IF(DAY(מרכז!A631)=הלוואות!$F$31,הלוואות!$G$31,0),0),0)+IF(A631&gt;=הלוואות!$D$32,IF(מרכז!A631&lt;=הלוואות!$E$32,IF(DAY(מרכז!A631)=הלוואות!$F$32,הלוואות!$G$32,0),0),0)+IF(A631&gt;=הלוואות!$D$33,IF(מרכז!A631&lt;=הלוואות!$E$33,IF(DAY(מרכז!A631)=הלוואות!$F$33,הלוואות!$G$33,0),0),0)+IF(A631&gt;=הלוואות!$D$34,IF(מרכז!A631&lt;=הלוואות!$E$34,IF(DAY(מרכז!A631)=הלוואות!$F$34,הלוואות!$G$34,0),0),0)</f>
        <v>0</v>
      </c>
      <c r="E631" s="93">
        <f>SUMIF(הלוואות!$D$46:$D$65,מרכז!A631,הלוואות!$E$46:$E$65)</f>
        <v>0</v>
      </c>
      <c r="F631" s="93">
        <f>SUMIF(נכנסים!$A$5:$A$5890,מרכז!A631,נכנסים!$B$5:$B$5890)</f>
        <v>0</v>
      </c>
      <c r="G631" s="94"/>
      <c r="H631" s="94"/>
      <c r="I631" s="94"/>
      <c r="J631" s="99">
        <f t="shared" si="9"/>
        <v>50000</v>
      </c>
    </row>
    <row r="632" spans="1:10">
      <c r="A632" s="153">
        <v>46285</v>
      </c>
      <c r="B632" s="93">
        <f>SUMIF(יוצאים!$A$5:$A$5835,מרכז!A632,יוצאים!$D$5:$D$5835)</f>
        <v>0</v>
      </c>
      <c r="C632" s="93">
        <f>HLOOKUP(DAY($A632),'טב.הו"ק'!$G$4:$AK$162,'טב.הו"ק'!$A$162+2,FALSE)</f>
        <v>0</v>
      </c>
      <c r="D632" s="93">
        <f>IF(A632&gt;=הלוואות!$D$5,IF(מרכז!A632&lt;=הלוואות!$E$5,IF(DAY(מרכז!A632)=הלוואות!$F$5,הלוואות!$G$5,0),0),0)+IF(A632&gt;=הלוואות!$D$6,IF(מרכז!A632&lt;=הלוואות!$E$6,IF(DAY(מרכז!A632)=הלוואות!$F$6,הלוואות!$G$6,0),0),0)+IF(A632&gt;=הלוואות!$D$7,IF(מרכז!A632&lt;=הלוואות!$E$7,IF(DAY(מרכז!A632)=הלוואות!$F$7,הלוואות!$G$7,0),0),0)+IF(A632&gt;=הלוואות!$D$8,IF(מרכז!A632&lt;=הלוואות!$E$8,IF(DAY(מרכז!A632)=הלוואות!$F$8,הלוואות!$G$8,0),0),0)+IF(A632&gt;=הלוואות!$D$9,IF(מרכז!A632&lt;=הלוואות!$E$9,IF(DAY(מרכז!A632)=הלוואות!$F$9,הלוואות!$G$9,0),0),0)+IF(A632&gt;=הלוואות!$D$10,IF(מרכז!A632&lt;=הלוואות!$E$10,IF(DAY(מרכז!A632)=הלוואות!$F$10,הלוואות!$G$10,0),0),0)+IF(A632&gt;=הלוואות!$D$11,IF(מרכז!A632&lt;=הלוואות!$E$11,IF(DAY(מרכז!A632)=הלוואות!$F$11,הלוואות!$G$11,0),0),0)+IF(A632&gt;=הלוואות!$D$12,IF(מרכז!A632&lt;=הלוואות!$E$12,IF(DAY(מרכז!A632)=הלוואות!$F$12,הלוואות!$G$12,0),0),0)+IF(A632&gt;=הלוואות!$D$13,IF(מרכז!A632&lt;=הלוואות!$E$13,IF(DAY(מרכז!A632)=הלוואות!$F$13,הלוואות!$G$13,0),0),0)+IF(A632&gt;=הלוואות!$D$14,IF(מרכז!A632&lt;=הלוואות!$E$14,IF(DAY(מרכז!A632)=הלוואות!$F$14,הלוואות!$G$14,0),0),0)+IF(A632&gt;=הלוואות!$D$15,IF(מרכז!A632&lt;=הלוואות!$E$15,IF(DAY(מרכז!A632)=הלוואות!$F$15,הלוואות!$G$15,0),0),0)+IF(A632&gt;=הלוואות!$D$16,IF(מרכז!A632&lt;=הלוואות!$E$16,IF(DAY(מרכז!A632)=הלוואות!$F$16,הלוואות!$G$16,0),0),0)+IF(A632&gt;=הלוואות!$D$17,IF(מרכז!A632&lt;=הלוואות!$E$17,IF(DAY(מרכז!A632)=הלוואות!$F$17,הלוואות!$G$17,0),0),0)+IF(A632&gt;=הלוואות!$D$18,IF(מרכז!A632&lt;=הלוואות!$E$18,IF(DAY(מרכז!A632)=הלוואות!$F$18,הלוואות!$G$18,0),0),0)+IF(A632&gt;=הלוואות!$D$19,IF(מרכז!A632&lt;=הלוואות!$E$19,IF(DAY(מרכז!A632)=הלוואות!$F$19,הלוואות!$G$19,0),0),0)+IF(A632&gt;=הלוואות!$D$20,IF(מרכז!A632&lt;=הלוואות!$E$20,IF(DAY(מרכז!A632)=הלוואות!$F$20,הלוואות!$G$20,0),0),0)+IF(A632&gt;=הלוואות!$D$21,IF(מרכז!A632&lt;=הלוואות!$E$21,IF(DAY(מרכז!A632)=הלוואות!$F$21,הלוואות!$G$21,0),0),0)+IF(A632&gt;=הלוואות!$D$22,IF(מרכז!A632&lt;=הלוואות!$E$22,IF(DAY(מרכז!A632)=הלוואות!$F$22,הלוואות!$G$22,0),0),0)+IF(A632&gt;=הלוואות!$D$23,IF(מרכז!A632&lt;=הלוואות!$E$23,IF(DAY(מרכז!A632)=הלוואות!$F$23,הלוואות!$G$23,0),0),0)+IF(A632&gt;=הלוואות!$D$24,IF(מרכז!A632&lt;=הלוואות!$E$24,IF(DAY(מרכז!A632)=הלוואות!$F$24,הלוואות!$G$24,0),0),0)+IF(A632&gt;=הלוואות!$D$25,IF(מרכז!A632&lt;=הלוואות!$E$25,IF(DAY(מרכז!A632)=הלוואות!$F$25,הלוואות!$G$25,0),0),0)+IF(A632&gt;=הלוואות!$D$26,IF(מרכז!A632&lt;=הלוואות!$E$26,IF(DAY(מרכז!A632)=הלוואות!$F$26,הלוואות!$G$26,0),0),0)+IF(A632&gt;=הלוואות!$D$27,IF(מרכז!A632&lt;=הלוואות!$E$27,IF(DAY(מרכז!A632)=הלוואות!$F$27,הלוואות!$G$27,0),0),0)+IF(A632&gt;=הלוואות!$D$28,IF(מרכז!A632&lt;=הלוואות!$E$28,IF(DAY(מרכז!A632)=הלוואות!$F$28,הלוואות!$G$28,0),0),0)+IF(A632&gt;=הלוואות!$D$29,IF(מרכז!A632&lt;=הלוואות!$E$29,IF(DAY(מרכז!A632)=הלוואות!$F$29,הלוואות!$G$29,0),0),0)+IF(A632&gt;=הלוואות!$D$30,IF(מרכז!A632&lt;=הלוואות!$E$30,IF(DAY(מרכז!A632)=הלוואות!$F$30,הלוואות!$G$30,0),0),0)+IF(A632&gt;=הלוואות!$D$31,IF(מרכז!A632&lt;=הלוואות!$E$31,IF(DAY(מרכז!A632)=הלוואות!$F$31,הלוואות!$G$31,0),0),0)+IF(A632&gt;=הלוואות!$D$32,IF(מרכז!A632&lt;=הלוואות!$E$32,IF(DAY(מרכז!A632)=הלוואות!$F$32,הלוואות!$G$32,0),0),0)+IF(A632&gt;=הלוואות!$D$33,IF(מרכז!A632&lt;=הלוואות!$E$33,IF(DAY(מרכז!A632)=הלוואות!$F$33,הלוואות!$G$33,0),0),0)+IF(A632&gt;=הלוואות!$D$34,IF(מרכז!A632&lt;=הלוואות!$E$34,IF(DAY(מרכז!A632)=הלוואות!$F$34,הלוואות!$G$34,0),0),0)</f>
        <v>0</v>
      </c>
      <c r="E632" s="93">
        <f>SUMIF(הלוואות!$D$46:$D$65,מרכז!A632,הלוואות!$E$46:$E$65)</f>
        <v>0</v>
      </c>
      <c r="F632" s="93">
        <f>SUMIF(נכנסים!$A$5:$A$5890,מרכז!A632,נכנסים!$B$5:$B$5890)</f>
        <v>0</v>
      </c>
      <c r="G632" s="94"/>
      <c r="H632" s="94"/>
      <c r="I632" s="94"/>
      <c r="J632" s="99">
        <f t="shared" si="9"/>
        <v>50000</v>
      </c>
    </row>
    <row r="633" spans="1:10">
      <c r="A633" s="153">
        <v>46286</v>
      </c>
      <c r="B633" s="93">
        <f>SUMIF(יוצאים!$A$5:$A$5835,מרכז!A633,יוצאים!$D$5:$D$5835)</f>
        <v>0</v>
      </c>
      <c r="C633" s="93">
        <f>HLOOKUP(DAY($A633),'טב.הו"ק'!$G$4:$AK$162,'טב.הו"ק'!$A$162+2,FALSE)</f>
        <v>0</v>
      </c>
      <c r="D633" s="93">
        <f>IF(A633&gt;=הלוואות!$D$5,IF(מרכז!A633&lt;=הלוואות!$E$5,IF(DAY(מרכז!A633)=הלוואות!$F$5,הלוואות!$G$5,0),0),0)+IF(A633&gt;=הלוואות!$D$6,IF(מרכז!A633&lt;=הלוואות!$E$6,IF(DAY(מרכז!A633)=הלוואות!$F$6,הלוואות!$G$6,0),0),0)+IF(A633&gt;=הלוואות!$D$7,IF(מרכז!A633&lt;=הלוואות!$E$7,IF(DAY(מרכז!A633)=הלוואות!$F$7,הלוואות!$G$7,0),0),0)+IF(A633&gt;=הלוואות!$D$8,IF(מרכז!A633&lt;=הלוואות!$E$8,IF(DAY(מרכז!A633)=הלוואות!$F$8,הלוואות!$G$8,0),0),0)+IF(A633&gt;=הלוואות!$D$9,IF(מרכז!A633&lt;=הלוואות!$E$9,IF(DAY(מרכז!A633)=הלוואות!$F$9,הלוואות!$G$9,0),0),0)+IF(A633&gt;=הלוואות!$D$10,IF(מרכז!A633&lt;=הלוואות!$E$10,IF(DAY(מרכז!A633)=הלוואות!$F$10,הלוואות!$G$10,0),0),0)+IF(A633&gt;=הלוואות!$D$11,IF(מרכז!A633&lt;=הלוואות!$E$11,IF(DAY(מרכז!A633)=הלוואות!$F$11,הלוואות!$G$11,0),0),0)+IF(A633&gt;=הלוואות!$D$12,IF(מרכז!A633&lt;=הלוואות!$E$12,IF(DAY(מרכז!A633)=הלוואות!$F$12,הלוואות!$G$12,0),0),0)+IF(A633&gt;=הלוואות!$D$13,IF(מרכז!A633&lt;=הלוואות!$E$13,IF(DAY(מרכז!A633)=הלוואות!$F$13,הלוואות!$G$13,0),0),0)+IF(A633&gt;=הלוואות!$D$14,IF(מרכז!A633&lt;=הלוואות!$E$14,IF(DAY(מרכז!A633)=הלוואות!$F$14,הלוואות!$G$14,0),0),0)+IF(A633&gt;=הלוואות!$D$15,IF(מרכז!A633&lt;=הלוואות!$E$15,IF(DAY(מרכז!A633)=הלוואות!$F$15,הלוואות!$G$15,0),0),0)+IF(A633&gt;=הלוואות!$D$16,IF(מרכז!A633&lt;=הלוואות!$E$16,IF(DAY(מרכז!A633)=הלוואות!$F$16,הלוואות!$G$16,0),0),0)+IF(A633&gt;=הלוואות!$D$17,IF(מרכז!A633&lt;=הלוואות!$E$17,IF(DAY(מרכז!A633)=הלוואות!$F$17,הלוואות!$G$17,0),0),0)+IF(A633&gt;=הלוואות!$D$18,IF(מרכז!A633&lt;=הלוואות!$E$18,IF(DAY(מרכז!A633)=הלוואות!$F$18,הלוואות!$G$18,0),0),0)+IF(A633&gt;=הלוואות!$D$19,IF(מרכז!A633&lt;=הלוואות!$E$19,IF(DAY(מרכז!A633)=הלוואות!$F$19,הלוואות!$G$19,0),0),0)+IF(A633&gt;=הלוואות!$D$20,IF(מרכז!A633&lt;=הלוואות!$E$20,IF(DAY(מרכז!A633)=הלוואות!$F$20,הלוואות!$G$20,0),0),0)+IF(A633&gt;=הלוואות!$D$21,IF(מרכז!A633&lt;=הלוואות!$E$21,IF(DAY(מרכז!A633)=הלוואות!$F$21,הלוואות!$G$21,0),0),0)+IF(A633&gt;=הלוואות!$D$22,IF(מרכז!A633&lt;=הלוואות!$E$22,IF(DAY(מרכז!A633)=הלוואות!$F$22,הלוואות!$G$22,0),0),0)+IF(A633&gt;=הלוואות!$D$23,IF(מרכז!A633&lt;=הלוואות!$E$23,IF(DAY(מרכז!A633)=הלוואות!$F$23,הלוואות!$G$23,0),0),0)+IF(A633&gt;=הלוואות!$D$24,IF(מרכז!A633&lt;=הלוואות!$E$24,IF(DAY(מרכז!A633)=הלוואות!$F$24,הלוואות!$G$24,0),0),0)+IF(A633&gt;=הלוואות!$D$25,IF(מרכז!A633&lt;=הלוואות!$E$25,IF(DAY(מרכז!A633)=הלוואות!$F$25,הלוואות!$G$25,0),0),0)+IF(A633&gt;=הלוואות!$D$26,IF(מרכז!A633&lt;=הלוואות!$E$26,IF(DAY(מרכז!A633)=הלוואות!$F$26,הלוואות!$G$26,0),0),0)+IF(A633&gt;=הלוואות!$D$27,IF(מרכז!A633&lt;=הלוואות!$E$27,IF(DAY(מרכז!A633)=הלוואות!$F$27,הלוואות!$G$27,0),0),0)+IF(A633&gt;=הלוואות!$D$28,IF(מרכז!A633&lt;=הלוואות!$E$28,IF(DAY(מרכז!A633)=הלוואות!$F$28,הלוואות!$G$28,0),0),0)+IF(A633&gt;=הלוואות!$D$29,IF(מרכז!A633&lt;=הלוואות!$E$29,IF(DAY(מרכז!A633)=הלוואות!$F$29,הלוואות!$G$29,0),0),0)+IF(A633&gt;=הלוואות!$D$30,IF(מרכז!A633&lt;=הלוואות!$E$30,IF(DAY(מרכז!A633)=הלוואות!$F$30,הלוואות!$G$30,0),0),0)+IF(A633&gt;=הלוואות!$D$31,IF(מרכז!A633&lt;=הלוואות!$E$31,IF(DAY(מרכז!A633)=הלוואות!$F$31,הלוואות!$G$31,0),0),0)+IF(A633&gt;=הלוואות!$D$32,IF(מרכז!A633&lt;=הלוואות!$E$32,IF(DAY(מרכז!A633)=הלוואות!$F$32,הלוואות!$G$32,0),0),0)+IF(A633&gt;=הלוואות!$D$33,IF(מרכז!A633&lt;=הלוואות!$E$33,IF(DAY(מרכז!A633)=הלוואות!$F$33,הלוואות!$G$33,0),0),0)+IF(A633&gt;=הלוואות!$D$34,IF(מרכז!A633&lt;=הלוואות!$E$34,IF(DAY(מרכז!A633)=הלוואות!$F$34,הלוואות!$G$34,0),0),0)</f>
        <v>0</v>
      </c>
      <c r="E633" s="93">
        <f>SUMIF(הלוואות!$D$46:$D$65,מרכז!A633,הלוואות!$E$46:$E$65)</f>
        <v>0</v>
      </c>
      <c r="F633" s="93">
        <f>SUMIF(נכנסים!$A$5:$A$5890,מרכז!A633,נכנסים!$B$5:$B$5890)</f>
        <v>0</v>
      </c>
      <c r="G633" s="94"/>
      <c r="H633" s="94"/>
      <c r="I633" s="94"/>
      <c r="J633" s="99">
        <f t="shared" si="9"/>
        <v>50000</v>
      </c>
    </row>
    <row r="634" spans="1:10">
      <c r="A634" s="153">
        <v>46287</v>
      </c>
      <c r="B634" s="93">
        <f>SUMIF(יוצאים!$A$5:$A$5835,מרכז!A634,יוצאים!$D$5:$D$5835)</f>
        <v>0</v>
      </c>
      <c r="C634" s="93">
        <f>HLOOKUP(DAY($A634),'טב.הו"ק'!$G$4:$AK$162,'טב.הו"ק'!$A$162+2,FALSE)</f>
        <v>0</v>
      </c>
      <c r="D634" s="93">
        <f>IF(A634&gt;=הלוואות!$D$5,IF(מרכז!A634&lt;=הלוואות!$E$5,IF(DAY(מרכז!A634)=הלוואות!$F$5,הלוואות!$G$5,0),0),0)+IF(A634&gt;=הלוואות!$D$6,IF(מרכז!A634&lt;=הלוואות!$E$6,IF(DAY(מרכז!A634)=הלוואות!$F$6,הלוואות!$G$6,0),0),0)+IF(A634&gt;=הלוואות!$D$7,IF(מרכז!A634&lt;=הלוואות!$E$7,IF(DAY(מרכז!A634)=הלוואות!$F$7,הלוואות!$G$7,0),0),0)+IF(A634&gt;=הלוואות!$D$8,IF(מרכז!A634&lt;=הלוואות!$E$8,IF(DAY(מרכז!A634)=הלוואות!$F$8,הלוואות!$G$8,0),0),0)+IF(A634&gt;=הלוואות!$D$9,IF(מרכז!A634&lt;=הלוואות!$E$9,IF(DAY(מרכז!A634)=הלוואות!$F$9,הלוואות!$G$9,0),0),0)+IF(A634&gt;=הלוואות!$D$10,IF(מרכז!A634&lt;=הלוואות!$E$10,IF(DAY(מרכז!A634)=הלוואות!$F$10,הלוואות!$G$10,0),0),0)+IF(A634&gt;=הלוואות!$D$11,IF(מרכז!A634&lt;=הלוואות!$E$11,IF(DAY(מרכז!A634)=הלוואות!$F$11,הלוואות!$G$11,0),0),0)+IF(A634&gt;=הלוואות!$D$12,IF(מרכז!A634&lt;=הלוואות!$E$12,IF(DAY(מרכז!A634)=הלוואות!$F$12,הלוואות!$G$12,0),0),0)+IF(A634&gt;=הלוואות!$D$13,IF(מרכז!A634&lt;=הלוואות!$E$13,IF(DAY(מרכז!A634)=הלוואות!$F$13,הלוואות!$G$13,0),0),0)+IF(A634&gt;=הלוואות!$D$14,IF(מרכז!A634&lt;=הלוואות!$E$14,IF(DAY(מרכז!A634)=הלוואות!$F$14,הלוואות!$G$14,0),0),0)+IF(A634&gt;=הלוואות!$D$15,IF(מרכז!A634&lt;=הלוואות!$E$15,IF(DAY(מרכז!A634)=הלוואות!$F$15,הלוואות!$G$15,0),0),0)+IF(A634&gt;=הלוואות!$D$16,IF(מרכז!A634&lt;=הלוואות!$E$16,IF(DAY(מרכז!A634)=הלוואות!$F$16,הלוואות!$G$16,0),0),0)+IF(A634&gt;=הלוואות!$D$17,IF(מרכז!A634&lt;=הלוואות!$E$17,IF(DAY(מרכז!A634)=הלוואות!$F$17,הלוואות!$G$17,0),0),0)+IF(A634&gt;=הלוואות!$D$18,IF(מרכז!A634&lt;=הלוואות!$E$18,IF(DAY(מרכז!A634)=הלוואות!$F$18,הלוואות!$G$18,0),0),0)+IF(A634&gt;=הלוואות!$D$19,IF(מרכז!A634&lt;=הלוואות!$E$19,IF(DAY(מרכז!A634)=הלוואות!$F$19,הלוואות!$G$19,0),0),0)+IF(A634&gt;=הלוואות!$D$20,IF(מרכז!A634&lt;=הלוואות!$E$20,IF(DAY(מרכז!A634)=הלוואות!$F$20,הלוואות!$G$20,0),0),0)+IF(A634&gt;=הלוואות!$D$21,IF(מרכז!A634&lt;=הלוואות!$E$21,IF(DAY(מרכז!A634)=הלוואות!$F$21,הלוואות!$G$21,0),0),0)+IF(A634&gt;=הלוואות!$D$22,IF(מרכז!A634&lt;=הלוואות!$E$22,IF(DAY(מרכז!A634)=הלוואות!$F$22,הלוואות!$G$22,0),0),0)+IF(A634&gt;=הלוואות!$D$23,IF(מרכז!A634&lt;=הלוואות!$E$23,IF(DAY(מרכז!A634)=הלוואות!$F$23,הלוואות!$G$23,0),0),0)+IF(A634&gt;=הלוואות!$D$24,IF(מרכז!A634&lt;=הלוואות!$E$24,IF(DAY(מרכז!A634)=הלוואות!$F$24,הלוואות!$G$24,0),0),0)+IF(A634&gt;=הלוואות!$D$25,IF(מרכז!A634&lt;=הלוואות!$E$25,IF(DAY(מרכז!A634)=הלוואות!$F$25,הלוואות!$G$25,0),0),0)+IF(A634&gt;=הלוואות!$D$26,IF(מרכז!A634&lt;=הלוואות!$E$26,IF(DAY(מרכז!A634)=הלוואות!$F$26,הלוואות!$G$26,0),0),0)+IF(A634&gt;=הלוואות!$D$27,IF(מרכז!A634&lt;=הלוואות!$E$27,IF(DAY(מרכז!A634)=הלוואות!$F$27,הלוואות!$G$27,0),0),0)+IF(A634&gt;=הלוואות!$D$28,IF(מרכז!A634&lt;=הלוואות!$E$28,IF(DAY(מרכז!A634)=הלוואות!$F$28,הלוואות!$G$28,0),0),0)+IF(A634&gt;=הלוואות!$D$29,IF(מרכז!A634&lt;=הלוואות!$E$29,IF(DAY(מרכז!A634)=הלוואות!$F$29,הלוואות!$G$29,0),0),0)+IF(A634&gt;=הלוואות!$D$30,IF(מרכז!A634&lt;=הלוואות!$E$30,IF(DAY(מרכז!A634)=הלוואות!$F$30,הלוואות!$G$30,0),0),0)+IF(A634&gt;=הלוואות!$D$31,IF(מרכז!A634&lt;=הלוואות!$E$31,IF(DAY(מרכז!A634)=הלוואות!$F$31,הלוואות!$G$31,0),0),0)+IF(A634&gt;=הלוואות!$D$32,IF(מרכז!A634&lt;=הלוואות!$E$32,IF(DAY(מרכז!A634)=הלוואות!$F$32,הלוואות!$G$32,0),0),0)+IF(A634&gt;=הלוואות!$D$33,IF(מרכז!A634&lt;=הלוואות!$E$33,IF(DAY(מרכז!A634)=הלוואות!$F$33,הלוואות!$G$33,0),0),0)+IF(A634&gt;=הלוואות!$D$34,IF(מרכז!A634&lt;=הלוואות!$E$34,IF(DAY(מרכז!A634)=הלוואות!$F$34,הלוואות!$G$34,0),0),0)</f>
        <v>0</v>
      </c>
      <c r="E634" s="93">
        <f>SUMIF(הלוואות!$D$46:$D$65,מרכז!A634,הלוואות!$E$46:$E$65)</f>
        <v>0</v>
      </c>
      <c r="F634" s="93">
        <f>SUMIF(נכנסים!$A$5:$A$5890,מרכז!A634,נכנסים!$B$5:$B$5890)</f>
        <v>0</v>
      </c>
      <c r="G634" s="94"/>
      <c r="H634" s="94"/>
      <c r="I634" s="94"/>
      <c r="J634" s="99">
        <f t="shared" si="9"/>
        <v>50000</v>
      </c>
    </row>
    <row r="635" spans="1:10">
      <c r="A635" s="153">
        <v>46288</v>
      </c>
      <c r="B635" s="93">
        <f>SUMIF(יוצאים!$A$5:$A$5835,מרכז!A635,יוצאים!$D$5:$D$5835)</f>
        <v>0</v>
      </c>
      <c r="C635" s="93">
        <f>HLOOKUP(DAY($A635),'טב.הו"ק'!$G$4:$AK$162,'טב.הו"ק'!$A$162+2,FALSE)</f>
        <v>0</v>
      </c>
      <c r="D635" s="93">
        <f>IF(A635&gt;=הלוואות!$D$5,IF(מרכז!A635&lt;=הלוואות!$E$5,IF(DAY(מרכז!A635)=הלוואות!$F$5,הלוואות!$G$5,0),0),0)+IF(A635&gt;=הלוואות!$D$6,IF(מרכז!A635&lt;=הלוואות!$E$6,IF(DAY(מרכז!A635)=הלוואות!$F$6,הלוואות!$G$6,0),0),0)+IF(A635&gt;=הלוואות!$D$7,IF(מרכז!A635&lt;=הלוואות!$E$7,IF(DAY(מרכז!A635)=הלוואות!$F$7,הלוואות!$G$7,0),0),0)+IF(A635&gt;=הלוואות!$D$8,IF(מרכז!A635&lt;=הלוואות!$E$8,IF(DAY(מרכז!A635)=הלוואות!$F$8,הלוואות!$G$8,0),0),0)+IF(A635&gt;=הלוואות!$D$9,IF(מרכז!A635&lt;=הלוואות!$E$9,IF(DAY(מרכז!A635)=הלוואות!$F$9,הלוואות!$G$9,0),0),0)+IF(A635&gt;=הלוואות!$D$10,IF(מרכז!A635&lt;=הלוואות!$E$10,IF(DAY(מרכז!A635)=הלוואות!$F$10,הלוואות!$G$10,0),0),0)+IF(A635&gt;=הלוואות!$D$11,IF(מרכז!A635&lt;=הלוואות!$E$11,IF(DAY(מרכז!A635)=הלוואות!$F$11,הלוואות!$G$11,0),0),0)+IF(A635&gt;=הלוואות!$D$12,IF(מרכז!A635&lt;=הלוואות!$E$12,IF(DAY(מרכז!A635)=הלוואות!$F$12,הלוואות!$G$12,0),0),0)+IF(A635&gt;=הלוואות!$D$13,IF(מרכז!A635&lt;=הלוואות!$E$13,IF(DAY(מרכז!A635)=הלוואות!$F$13,הלוואות!$G$13,0),0),0)+IF(A635&gt;=הלוואות!$D$14,IF(מרכז!A635&lt;=הלוואות!$E$14,IF(DAY(מרכז!A635)=הלוואות!$F$14,הלוואות!$G$14,0),0),0)+IF(A635&gt;=הלוואות!$D$15,IF(מרכז!A635&lt;=הלוואות!$E$15,IF(DAY(מרכז!A635)=הלוואות!$F$15,הלוואות!$G$15,0),0),0)+IF(A635&gt;=הלוואות!$D$16,IF(מרכז!A635&lt;=הלוואות!$E$16,IF(DAY(מרכז!A635)=הלוואות!$F$16,הלוואות!$G$16,0),0),0)+IF(A635&gt;=הלוואות!$D$17,IF(מרכז!A635&lt;=הלוואות!$E$17,IF(DAY(מרכז!A635)=הלוואות!$F$17,הלוואות!$G$17,0),0),0)+IF(A635&gt;=הלוואות!$D$18,IF(מרכז!A635&lt;=הלוואות!$E$18,IF(DAY(מרכז!A635)=הלוואות!$F$18,הלוואות!$G$18,0),0),0)+IF(A635&gt;=הלוואות!$D$19,IF(מרכז!A635&lt;=הלוואות!$E$19,IF(DAY(מרכז!A635)=הלוואות!$F$19,הלוואות!$G$19,0),0),0)+IF(A635&gt;=הלוואות!$D$20,IF(מרכז!A635&lt;=הלוואות!$E$20,IF(DAY(מרכז!A635)=הלוואות!$F$20,הלוואות!$G$20,0),0),0)+IF(A635&gt;=הלוואות!$D$21,IF(מרכז!A635&lt;=הלוואות!$E$21,IF(DAY(מרכז!A635)=הלוואות!$F$21,הלוואות!$G$21,0),0),0)+IF(A635&gt;=הלוואות!$D$22,IF(מרכז!A635&lt;=הלוואות!$E$22,IF(DAY(מרכז!A635)=הלוואות!$F$22,הלוואות!$G$22,0),0),0)+IF(A635&gt;=הלוואות!$D$23,IF(מרכז!A635&lt;=הלוואות!$E$23,IF(DAY(מרכז!A635)=הלוואות!$F$23,הלוואות!$G$23,0),0),0)+IF(A635&gt;=הלוואות!$D$24,IF(מרכז!A635&lt;=הלוואות!$E$24,IF(DAY(מרכז!A635)=הלוואות!$F$24,הלוואות!$G$24,0),0),0)+IF(A635&gt;=הלוואות!$D$25,IF(מרכז!A635&lt;=הלוואות!$E$25,IF(DAY(מרכז!A635)=הלוואות!$F$25,הלוואות!$G$25,0),0),0)+IF(A635&gt;=הלוואות!$D$26,IF(מרכז!A635&lt;=הלוואות!$E$26,IF(DAY(מרכז!A635)=הלוואות!$F$26,הלוואות!$G$26,0),0),0)+IF(A635&gt;=הלוואות!$D$27,IF(מרכז!A635&lt;=הלוואות!$E$27,IF(DAY(מרכז!A635)=הלוואות!$F$27,הלוואות!$G$27,0),0),0)+IF(A635&gt;=הלוואות!$D$28,IF(מרכז!A635&lt;=הלוואות!$E$28,IF(DAY(מרכז!A635)=הלוואות!$F$28,הלוואות!$G$28,0),0),0)+IF(A635&gt;=הלוואות!$D$29,IF(מרכז!A635&lt;=הלוואות!$E$29,IF(DAY(מרכז!A635)=הלוואות!$F$29,הלוואות!$G$29,0),0),0)+IF(A635&gt;=הלוואות!$D$30,IF(מרכז!A635&lt;=הלוואות!$E$30,IF(DAY(מרכז!A635)=הלוואות!$F$30,הלוואות!$G$30,0),0),0)+IF(A635&gt;=הלוואות!$D$31,IF(מרכז!A635&lt;=הלוואות!$E$31,IF(DAY(מרכז!A635)=הלוואות!$F$31,הלוואות!$G$31,0),0),0)+IF(A635&gt;=הלוואות!$D$32,IF(מרכז!A635&lt;=הלוואות!$E$32,IF(DAY(מרכז!A635)=הלוואות!$F$32,הלוואות!$G$32,0),0),0)+IF(A635&gt;=הלוואות!$D$33,IF(מרכז!A635&lt;=הלוואות!$E$33,IF(DAY(מרכז!A635)=הלוואות!$F$33,הלוואות!$G$33,0),0),0)+IF(A635&gt;=הלוואות!$D$34,IF(מרכז!A635&lt;=הלוואות!$E$34,IF(DAY(מרכז!A635)=הלוואות!$F$34,הלוואות!$G$34,0),0),0)</f>
        <v>0</v>
      </c>
      <c r="E635" s="93">
        <f>SUMIF(הלוואות!$D$46:$D$65,מרכז!A635,הלוואות!$E$46:$E$65)</f>
        <v>0</v>
      </c>
      <c r="F635" s="93">
        <f>SUMIF(נכנסים!$A$5:$A$5890,מרכז!A635,נכנסים!$B$5:$B$5890)</f>
        <v>0</v>
      </c>
      <c r="G635" s="94"/>
      <c r="H635" s="94"/>
      <c r="I635" s="94"/>
      <c r="J635" s="99">
        <f t="shared" si="9"/>
        <v>50000</v>
      </c>
    </row>
    <row r="636" spans="1:10">
      <c r="A636" s="153">
        <v>46289</v>
      </c>
      <c r="B636" s="93">
        <f>SUMIF(יוצאים!$A$5:$A$5835,מרכז!A636,יוצאים!$D$5:$D$5835)</f>
        <v>0</v>
      </c>
      <c r="C636" s="93">
        <f>HLOOKUP(DAY($A636),'טב.הו"ק'!$G$4:$AK$162,'טב.הו"ק'!$A$162+2,FALSE)</f>
        <v>0</v>
      </c>
      <c r="D636" s="93">
        <f>IF(A636&gt;=הלוואות!$D$5,IF(מרכז!A636&lt;=הלוואות!$E$5,IF(DAY(מרכז!A636)=הלוואות!$F$5,הלוואות!$G$5,0),0),0)+IF(A636&gt;=הלוואות!$D$6,IF(מרכז!A636&lt;=הלוואות!$E$6,IF(DAY(מרכז!A636)=הלוואות!$F$6,הלוואות!$G$6,0),0),0)+IF(A636&gt;=הלוואות!$D$7,IF(מרכז!A636&lt;=הלוואות!$E$7,IF(DAY(מרכז!A636)=הלוואות!$F$7,הלוואות!$G$7,0),0),0)+IF(A636&gt;=הלוואות!$D$8,IF(מרכז!A636&lt;=הלוואות!$E$8,IF(DAY(מרכז!A636)=הלוואות!$F$8,הלוואות!$G$8,0),0),0)+IF(A636&gt;=הלוואות!$D$9,IF(מרכז!A636&lt;=הלוואות!$E$9,IF(DAY(מרכז!A636)=הלוואות!$F$9,הלוואות!$G$9,0),0),0)+IF(A636&gt;=הלוואות!$D$10,IF(מרכז!A636&lt;=הלוואות!$E$10,IF(DAY(מרכז!A636)=הלוואות!$F$10,הלוואות!$G$10,0),0),0)+IF(A636&gt;=הלוואות!$D$11,IF(מרכז!A636&lt;=הלוואות!$E$11,IF(DAY(מרכז!A636)=הלוואות!$F$11,הלוואות!$G$11,0),0),0)+IF(A636&gt;=הלוואות!$D$12,IF(מרכז!A636&lt;=הלוואות!$E$12,IF(DAY(מרכז!A636)=הלוואות!$F$12,הלוואות!$G$12,0),0),0)+IF(A636&gt;=הלוואות!$D$13,IF(מרכז!A636&lt;=הלוואות!$E$13,IF(DAY(מרכז!A636)=הלוואות!$F$13,הלוואות!$G$13,0),0),0)+IF(A636&gt;=הלוואות!$D$14,IF(מרכז!A636&lt;=הלוואות!$E$14,IF(DAY(מרכז!A636)=הלוואות!$F$14,הלוואות!$G$14,0),0),0)+IF(A636&gt;=הלוואות!$D$15,IF(מרכז!A636&lt;=הלוואות!$E$15,IF(DAY(מרכז!A636)=הלוואות!$F$15,הלוואות!$G$15,0),0),0)+IF(A636&gt;=הלוואות!$D$16,IF(מרכז!A636&lt;=הלוואות!$E$16,IF(DAY(מרכז!A636)=הלוואות!$F$16,הלוואות!$G$16,0),0),0)+IF(A636&gt;=הלוואות!$D$17,IF(מרכז!A636&lt;=הלוואות!$E$17,IF(DAY(מרכז!A636)=הלוואות!$F$17,הלוואות!$G$17,0),0),0)+IF(A636&gt;=הלוואות!$D$18,IF(מרכז!A636&lt;=הלוואות!$E$18,IF(DAY(מרכז!A636)=הלוואות!$F$18,הלוואות!$G$18,0),0),0)+IF(A636&gt;=הלוואות!$D$19,IF(מרכז!A636&lt;=הלוואות!$E$19,IF(DAY(מרכז!A636)=הלוואות!$F$19,הלוואות!$G$19,0),0),0)+IF(A636&gt;=הלוואות!$D$20,IF(מרכז!A636&lt;=הלוואות!$E$20,IF(DAY(מרכז!A636)=הלוואות!$F$20,הלוואות!$G$20,0),0),0)+IF(A636&gt;=הלוואות!$D$21,IF(מרכז!A636&lt;=הלוואות!$E$21,IF(DAY(מרכז!A636)=הלוואות!$F$21,הלוואות!$G$21,0),0),0)+IF(A636&gt;=הלוואות!$D$22,IF(מרכז!A636&lt;=הלוואות!$E$22,IF(DAY(מרכז!A636)=הלוואות!$F$22,הלוואות!$G$22,0),0),0)+IF(A636&gt;=הלוואות!$D$23,IF(מרכז!A636&lt;=הלוואות!$E$23,IF(DAY(מרכז!A636)=הלוואות!$F$23,הלוואות!$G$23,0),0),0)+IF(A636&gt;=הלוואות!$D$24,IF(מרכז!A636&lt;=הלוואות!$E$24,IF(DAY(מרכז!A636)=הלוואות!$F$24,הלוואות!$G$24,0),0),0)+IF(A636&gt;=הלוואות!$D$25,IF(מרכז!A636&lt;=הלוואות!$E$25,IF(DAY(מרכז!A636)=הלוואות!$F$25,הלוואות!$G$25,0),0),0)+IF(A636&gt;=הלוואות!$D$26,IF(מרכז!A636&lt;=הלוואות!$E$26,IF(DAY(מרכז!A636)=הלוואות!$F$26,הלוואות!$G$26,0),0),0)+IF(A636&gt;=הלוואות!$D$27,IF(מרכז!A636&lt;=הלוואות!$E$27,IF(DAY(מרכז!A636)=הלוואות!$F$27,הלוואות!$G$27,0),0),0)+IF(A636&gt;=הלוואות!$D$28,IF(מרכז!A636&lt;=הלוואות!$E$28,IF(DAY(מרכז!A636)=הלוואות!$F$28,הלוואות!$G$28,0),0),0)+IF(A636&gt;=הלוואות!$D$29,IF(מרכז!A636&lt;=הלוואות!$E$29,IF(DAY(מרכז!A636)=הלוואות!$F$29,הלוואות!$G$29,0),0),0)+IF(A636&gt;=הלוואות!$D$30,IF(מרכז!A636&lt;=הלוואות!$E$30,IF(DAY(מרכז!A636)=הלוואות!$F$30,הלוואות!$G$30,0),0),0)+IF(A636&gt;=הלוואות!$D$31,IF(מרכז!A636&lt;=הלוואות!$E$31,IF(DAY(מרכז!A636)=הלוואות!$F$31,הלוואות!$G$31,0),0),0)+IF(A636&gt;=הלוואות!$D$32,IF(מרכז!A636&lt;=הלוואות!$E$32,IF(DAY(מרכז!A636)=הלוואות!$F$32,הלוואות!$G$32,0),0),0)+IF(A636&gt;=הלוואות!$D$33,IF(מרכז!A636&lt;=הלוואות!$E$33,IF(DAY(מרכז!A636)=הלוואות!$F$33,הלוואות!$G$33,0),0),0)+IF(A636&gt;=הלוואות!$D$34,IF(מרכז!A636&lt;=הלוואות!$E$34,IF(DAY(מרכז!A636)=הלוואות!$F$34,הלוואות!$G$34,0),0),0)</f>
        <v>0</v>
      </c>
      <c r="E636" s="93">
        <f>SUMIF(הלוואות!$D$46:$D$65,מרכז!A636,הלוואות!$E$46:$E$65)</f>
        <v>0</v>
      </c>
      <c r="F636" s="93">
        <f>SUMIF(נכנסים!$A$5:$A$5890,מרכז!A636,נכנסים!$B$5:$B$5890)</f>
        <v>0</v>
      </c>
      <c r="G636" s="94"/>
      <c r="H636" s="94"/>
      <c r="I636" s="94"/>
      <c r="J636" s="99">
        <f t="shared" si="9"/>
        <v>50000</v>
      </c>
    </row>
    <row r="637" spans="1:10">
      <c r="A637" s="153">
        <v>46290</v>
      </c>
      <c r="B637" s="93">
        <f>SUMIF(יוצאים!$A$5:$A$5835,מרכז!A637,יוצאים!$D$5:$D$5835)</f>
        <v>0</v>
      </c>
      <c r="C637" s="93">
        <f>HLOOKUP(DAY($A637),'טב.הו"ק'!$G$4:$AK$162,'טב.הו"ק'!$A$162+2,FALSE)</f>
        <v>0</v>
      </c>
      <c r="D637" s="93">
        <f>IF(A637&gt;=הלוואות!$D$5,IF(מרכז!A637&lt;=הלוואות!$E$5,IF(DAY(מרכז!A637)=הלוואות!$F$5,הלוואות!$G$5,0),0),0)+IF(A637&gt;=הלוואות!$D$6,IF(מרכז!A637&lt;=הלוואות!$E$6,IF(DAY(מרכז!A637)=הלוואות!$F$6,הלוואות!$G$6,0),0),0)+IF(A637&gt;=הלוואות!$D$7,IF(מרכז!A637&lt;=הלוואות!$E$7,IF(DAY(מרכז!A637)=הלוואות!$F$7,הלוואות!$G$7,0),0),0)+IF(A637&gt;=הלוואות!$D$8,IF(מרכז!A637&lt;=הלוואות!$E$8,IF(DAY(מרכז!A637)=הלוואות!$F$8,הלוואות!$G$8,0),0),0)+IF(A637&gt;=הלוואות!$D$9,IF(מרכז!A637&lt;=הלוואות!$E$9,IF(DAY(מרכז!A637)=הלוואות!$F$9,הלוואות!$G$9,0),0),0)+IF(A637&gt;=הלוואות!$D$10,IF(מרכז!A637&lt;=הלוואות!$E$10,IF(DAY(מרכז!A637)=הלוואות!$F$10,הלוואות!$G$10,0),0),0)+IF(A637&gt;=הלוואות!$D$11,IF(מרכז!A637&lt;=הלוואות!$E$11,IF(DAY(מרכז!A637)=הלוואות!$F$11,הלוואות!$G$11,0),0),0)+IF(A637&gt;=הלוואות!$D$12,IF(מרכז!A637&lt;=הלוואות!$E$12,IF(DAY(מרכז!A637)=הלוואות!$F$12,הלוואות!$G$12,0),0),0)+IF(A637&gt;=הלוואות!$D$13,IF(מרכז!A637&lt;=הלוואות!$E$13,IF(DAY(מרכז!A637)=הלוואות!$F$13,הלוואות!$G$13,0),0),0)+IF(A637&gt;=הלוואות!$D$14,IF(מרכז!A637&lt;=הלוואות!$E$14,IF(DAY(מרכז!A637)=הלוואות!$F$14,הלוואות!$G$14,0),0),0)+IF(A637&gt;=הלוואות!$D$15,IF(מרכז!A637&lt;=הלוואות!$E$15,IF(DAY(מרכז!A637)=הלוואות!$F$15,הלוואות!$G$15,0),0),0)+IF(A637&gt;=הלוואות!$D$16,IF(מרכז!A637&lt;=הלוואות!$E$16,IF(DAY(מרכז!A637)=הלוואות!$F$16,הלוואות!$G$16,0),0),0)+IF(A637&gt;=הלוואות!$D$17,IF(מרכז!A637&lt;=הלוואות!$E$17,IF(DAY(מרכז!A637)=הלוואות!$F$17,הלוואות!$G$17,0),0),0)+IF(A637&gt;=הלוואות!$D$18,IF(מרכז!A637&lt;=הלוואות!$E$18,IF(DAY(מרכז!A637)=הלוואות!$F$18,הלוואות!$G$18,0),0),0)+IF(A637&gt;=הלוואות!$D$19,IF(מרכז!A637&lt;=הלוואות!$E$19,IF(DAY(מרכז!A637)=הלוואות!$F$19,הלוואות!$G$19,0),0),0)+IF(A637&gt;=הלוואות!$D$20,IF(מרכז!A637&lt;=הלוואות!$E$20,IF(DAY(מרכז!A637)=הלוואות!$F$20,הלוואות!$G$20,0),0),0)+IF(A637&gt;=הלוואות!$D$21,IF(מרכז!A637&lt;=הלוואות!$E$21,IF(DAY(מרכז!A637)=הלוואות!$F$21,הלוואות!$G$21,0),0),0)+IF(A637&gt;=הלוואות!$D$22,IF(מרכז!A637&lt;=הלוואות!$E$22,IF(DAY(מרכז!A637)=הלוואות!$F$22,הלוואות!$G$22,0),0),0)+IF(A637&gt;=הלוואות!$D$23,IF(מרכז!A637&lt;=הלוואות!$E$23,IF(DAY(מרכז!A637)=הלוואות!$F$23,הלוואות!$G$23,0),0),0)+IF(A637&gt;=הלוואות!$D$24,IF(מרכז!A637&lt;=הלוואות!$E$24,IF(DAY(מרכז!A637)=הלוואות!$F$24,הלוואות!$G$24,0),0),0)+IF(A637&gt;=הלוואות!$D$25,IF(מרכז!A637&lt;=הלוואות!$E$25,IF(DAY(מרכז!A637)=הלוואות!$F$25,הלוואות!$G$25,0),0),0)+IF(A637&gt;=הלוואות!$D$26,IF(מרכז!A637&lt;=הלוואות!$E$26,IF(DAY(מרכז!A637)=הלוואות!$F$26,הלוואות!$G$26,0),0),0)+IF(A637&gt;=הלוואות!$D$27,IF(מרכז!A637&lt;=הלוואות!$E$27,IF(DAY(מרכז!A637)=הלוואות!$F$27,הלוואות!$G$27,0),0),0)+IF(A637&gt;=הלוואות!$D$28,IF(מרכז!A637&lt;=הלוואות!$E$28,IF(DAY(מרכז!A637)=הלוואות!$F$28,הלוואות!$G$28,0),0),0)+IF(A637&gt;=הלוואות!$D$29,IF(מרכז!A637&lt;=הלוואות!$E$29,IF(DAY(מרכז!A637)=הלוואות!$F$29,הלוואות!$G$29,0),0),0)+IF(A637&gt;=הלוואות!$D$30,IF(מרכז!A637&lt;=הלוואות!$E$30,IF(DAY(מרכז!A637)=הלוואות!$F$30,הלוואות!$G$30,0),0),0)+IF(A637&gt;=הלוואות!$D$31,IF(מרכז!A637&lt;=הלוואות!$E$31,IF(DAY(מרכז!A637)=הלוואות!$F$31,הלוואות!$G$31,0),0),0)+IF(A637&gt;=הלוואות!$D$32,IF(מרכז!A637&lt;=הלוואות!$E$32,IF(DAY(מרכז!A637)=הלוואות!$F$32,הלוואות!$G$32,0),0),0)+IF(A637&gt;=הלוואות!$D$33,IF(מרכז!A637&lt;=הלוואות!$E$33,IF(DAY(מרכז!A637)=הלוואות!$F$33,הלוואות!$G$33,0),0),0)+IF(A637&gt;=הלוואות!$D$34,IF(מרכז!A637&lt;=הלוואות!$E$34,IF(DAY(מרכז!A637)=הלוואות!$F$34,הלוואות!$G$34,0),0),0)</f>
        <v>0</v>
      </c>
      <c r="E637" s="93">
        <f>SUMIF(הלוואות!$D$46:$D$65,מרכז!A637,הלוואות!$E$46:$E$65)</f>
        <v>0</v>
      </c>
      <c r="F637" s="93">
        <f>SUMIF(נכנסים!$A$5:$A$5890,מרכז!A637,נכנסים!$B$5:$B$5890)</f>
        <v>0</v>
      </c>
      <c r="G637" s="94"/>
      <c r="H637" s="94"/>
      <c r="I637" s="94"/>
      <c r="J637" s="99">
        <f t="shared" si="9"/>
        <v>50000</v>
      </c>
    </row>
    <row r="638" spans="1:10">
      <c r="A638" s="153">
        <v>46291</v>
      </c>
      <c r="B638" s="93">
        <f>SUMIF(יוצאים!$A$5:$A$5835,מרכז!A638,יוצאים!$D$5:$D$5835)</f>
        <v>0</v>
      </c>
      <c r="C638" s="93">
        <f>HLOOKUP(DAY($A638),'טב.הו"ק'!$G$4:$AK$162,'טב.הו"ק'!$A$162+2,FALSE)</f>
        <v>0</v>
      </c>
      <c r="D638" s="93">
        <f>IF(A638&gt;=הלוואות!$D$5,IF(מרכז!A638&lt;=הלוואות!$E$5,IF(DAY(מרכז!A638)=הלוואות!$F$5,הלוואות!$G$5,0),0),0)+IF(A638&gt;=הלוואות!$D$6,IF(מרכז!A638&lt;=הלוואות!$E$6,IF(DAY(מרכז!A638)=הלוואות!$F$6,הלוואות!$G$6,0),0),0)+IF(A638&gt;=הלוואות!$D$7,IF(מרכז!A638&lt;=הלוואות!$E$7,IF(DAY(מרכז!A638)=הלוואות!$F$7,הלוואות!$G$7,0),0),0)+IF(A638&gt;=הלוואות!$D$8,IF(מרכז!A638&lt;=הלוואות!$E$8,IF(DAY(מרכז!A638)=הלוואות!$F$8,הלוואות!$G$8,0),0),0)+IF(A638&gt;=הלוואות!$D$9,IF(מרכז!A638&lt;=הלוואות!$E$9,IF(DAY(מרכז!A638)=הלוואות!$F$9,הלוואות!$G$9,0),0),0)+IF(A638&gt;=הלוואות!$D$10,IF(מרכז!A638&lt;=הלוואות!$E$10,IF(DAY(מרכז!A638)=הלוואות!$F$10,הלוואות!$G$10,0),0),0)+IF(A638&gt;=הלוואות!$D$11,IF(מרכז!A638&lt;=הלוואות!$E$11,IF(DAY(מרכז!A638)=הלוואות!$F$11,הלוואות!$G$11,0),0),0)+IF(A638&gt;=הלוואות!$D$12,IF(מרכז!A638&lt;=הלוואות!$E$12,IF(DAY(מרכז!A638)=הלוואות!$F$12,הלוואות!$G$12,0),0),0)+IF(A638&gt;=הלוואות!$D$13,IF(מרכז!A638&lt;=הלוואות!$E$13,IF(DAY(מרכז!A638)=הלוואות!$F$13,הלוואות!$G$13,0),0),0)+IF(A638&gt;=הלוואות!$D$14,IF(מרכז!A638&lt;=הלוואות!$E$14,IF(DAY(מרכז!A638)=הלוואות!$F$14,הלוואות!$G$14,0),0),0)+IF(A638&gt;=הלוואות!$D$15,IF(מרכז!A638&lt;=הלוואות!$E$15,IF(DAY(מרכז!A638)=הלוואות!$F$15,הלוואות!$G$15,0),0),0)+IF(A638&gt;=הלוואות!$D$16,IF(מרכז!A638&lt;=הלוואות!$E$16,IF(DAY(מרכז!A638)=הלוואות!$F$16,הלוואות!$G$16,0),0),0)+IF(A638&gt;=הלוואות!$D$17,IF(מרכז!A638&lt;=הלוואות!$E$17,IF(DAY(מרכז!A638)=הלוואות!$F$17,הלוואות!$G$17,0),0),0)+IF(A638&gt;=הלוואות!$D$18,IF(מרכז!A638&lt;=הלוואות!$E$18,IF(DAY(מרכז!A638)=הלוואות!$F$18,הלוואות!$G$18,0),0),0)+IF(A638&gt;=הלוואות!$D$19,IF(מרכז!A638&lt;=הלוואות!$E$19,IF(DAY(מרכז!A638)=הלוואות!$F$19,הלוואות!$G$19,0),0),0)+IF(A638&gt;=הלוואות!$D$20,IF(מרכז!A638&lt;=הלוואות!$E$20,IF(DAY(מרכז!A638)=הלוואות!$F$20,הלוואות!$G$20,0),0),0)+IF(A638&gt;=הלוואות!$D$21,IF(מרכז!A638&lt;=הלוואות!$E$21,IF(DAY(מרכז!A638)=הלוואות!$F$21,הלוואות!$G$21,0),0),0)+IF(A638&gt;=הלוואות!$D$22,IF(מרכז!A638&lt;=הלוואות!$E$22,IF(DAY(מרכז!A638)=הלוואות!$F$22,הלוואות!$G$22,0),0),0)+IF(A638&gt;=הלוואות!$D$23,IF(מרכז!A638&lt;=הלוואות!$E$23,IF(DAY(מרכז!A638)=הלוואות!$F$23,הלוואות!$G$23,0),0),0)+IF(A638&gt;=הלוואות!$D$24,IF(מרכז!A638&lt;=הלוואות!$E$24,IF(DAY(מרכז!A638)=הלוואות!$F$24,הלוואות!$G$24,0),0),0)+IF(A638&gt;=הלוואות!$D$25,IF(מרכז!A638&lt;=הלוואות!$E$25,IF(DAY(מרכז!A638)=הלוואות!$F$25,הלוואות!$G$25,0),0),0)+IF(A638&gt;=הלוואות!$D$26,IF(מרכז!A638&lt;=הלוואות!$E$26,IF(DAY(מרכז!A638)=הלוואות!$F$26,הלוואות!$G$26,0),0),0)+IF(A638&gt;=הלוואות!$D$27,IF(מרכז!A638&lt;=הלוואות!$E$27,IF(DAY(מרכז!A638)=הלוואות!$F$27,הלוואות!$G$27,0),0),0)+IF(A638&gt;=הלוואות!$D$28,IF(מרכז!A638&lt;=הלוואות!$E$28,IF(DAY(מרכז!A638)=הלוואות!$F$28,הלוואות!$G$28,0),0),0)+IF(A638&gt;=הלוואות!$D$29,IF(מרכז!A638&lt;=הלוואות!$E$29,IF(DAY(מרכז!A638)=הלוואות!$F$29,הלוואות!$G$29,0),0),0)+IF(A638&gt;=הלוואות!$D$30,IF(מרכז!A638&lt;=הלוואות!$E$30,IF(DAY(מרכז!A638)=הלוואות!$F$30,הלוואות!$G$30,0),0),0)+IF(A638&gt;=הלוואות!$D$31,IF(מרכז!A638&lt;=הלוואות!$E$31,IF(DAY(מרכז!A638)=הלוואות!$F$31,הלוואות!$G$31,0),0),0)+IF(A638&gt;=הלוואות!$D$32,IF(מרכז!A638&lt;=הלוואות!$E$32,IF(DAY(מרכז!A638)=הלוואות!$F$32,הלוואות!$G$32,0),0),0)+IF(A638&gt;=הלוואות!$D$33,IF(מרכז!A638&lt;=הלוואות!$E$33,IF(DAY(מרכז!A638)=הלוואות!$F$33,הלוואות!$G$33,0),0),0)+IF(A638&gt;=הלוואות!$D$34,IF(מרכז!A638&lt;=הלוואות!$E$34,IF(DAY(מרכז!A638)=הלוואות!$F$34,הלוואות!$G$34,0),0),0)</f>
        <v>0</v>
      </c>
      <c r="E638" s="93">
        <f>SUMIF(הלוואות!$D$46:$D$65,מרכז!A638,הלוואות!$E$46:$E$65)</f>
        <v>0</v>
      </c>
      <c r="F638" s="93">
        <f>SUMIF(נכנסים!$A$5:$A$5890,מרכז!A638,נכנסים!$B$5:$B$5890)</f>
        <v>0</v>
      </c>
      <c r="G638" s="94"/>
      <c r="H638" s="94"/>
      <c r="I638" s="94"/>
      <c r="J638" s="99">
        <f t="shared" si="9"/>
        <v>50000</v>
      </c>
    </row>
    <row r="639" spans="1:10">
      <c r="A639" s="153">
        <v>46292</v>
      </c>
      <c r="B639" s="93">
        <f>SUMIF(יוצאים!$A$5:$A$5835,מרכז!A639,יוצאים!$D$5:$D$5835)</f>
        <v>0</v>
      </c>
      <c r="C639" s="93">
        <f>HLOOKUP(DAY($A639),'טב.הו"ק'!$G$4:$AK$162,'טב.הו"ק'!$A$162+2,FALSE)</f>
        <v>0</v>
      </c>
      <c r="D639" s="93">
        <f>IF(A639&gt;=הלוואות!$D$5,IF(מרכז!A639&lt;=הלוואות!$E$5,IF(DAY(מרכז!A639)=הלוואות!$F$5,הלוואות!$G$5,0),0),0)+IF(A639&gt;=הלוואות!$D$6,IF(מרכז!A639&lt;=הלוואות!$E$6,IF(DAY(מרכז!A639)=הלוואות!$F$6,הלוואות!$G$6,0),0),0)+IF(A639&gt;=הלוואות!$D$7,IF(מרכז!A639&lt;=הלוואות!$E$7,IF(DAY(מרכז!A639)=הלוואות!$F$7,הלוואות!$G$7,0),0),0)+IF(A639&gt;=הלוואות!$D$8,IF(מרכז!A639&lt;=הלוואות!$E$8,IF(DAY(מרכז!A639)=הלוואות!$F$8,הלוואות!$G$8,0),0),0)+IF(A639&gt;=הלוואות!$D$9,IF(מרכז!A639&lt;=הלוואות!$E$9,IF(DAY(מרכז!A639)=הלוואות!$F$9,הלוואות!$G$9,0),0),0)+IF(A639&gt;=הלוואות!$D$10,IF(מרכז!A639&lt;=הלוואות!$E$10,IF(DAY(מרכז!A639)=הלוואות!$F$10,הלוואות!$G$10,0),0),0)+IF(A639&gt;=הלוואות!$D$11,IF(מרכז!A639&lt;=הלוואות!$E$11,IF(DAY(מרכז!A639)=הלוואות!$F$11,הלוואות!$G$11,0),0),0)+IF(A639&gt;=הלוואות!$D$12,IF(מרכז!A639&lt;=הלוואות!$E$12,IF(DAY(מרכז!A639)=הלוואות!$F$12,הלוואות!$G$12,0),0),0)+IF(A639&gt;=הלוואות!$D$13,IF(מרכז!A639&lt;=הלוואות!$E$13,IF(DAY(מרכז!A639)=הלוואות!$F$13,הלוואות!$G$13,0),0),0)+IF(A639&gt;=הלוואות!$D$14,IF(מרכז!A639&lt;=הלוואות!$E$14,IF(DAY(מרכז!A639)=הלוואות!$F$14,הלוואות!$G$14,0),0),0)+IF(A639&gt;=הלוואות!$D$15,IF(מרכז!A639&lt;=הלוואות!$E$15,IF(DAY(מרכז!A639)=הלוואות!$F$15,הלוואות!$G$15,0),0),0)+IF(A639&gt;=הלוואות!$D$16,IF(מרכז!A639&lt;=הלוואות!$E$16,IF(DAY(מרכז!A639)=הלוואות!$F$16,הלוואות!$G$16,0),0),0)+IF(A639&gt;=הלוואות!$D$17,IF(מרכז!A639&lt;=הלוואות!$E$17,IF(DAY(מרכז!A639)=הלוואות!$F$17,הלוואות!$G$17,0),0),0)+IF(A639&gt;=הלוואות!$D$18,IF(מרכז!A639&lt;=הלוואות!$E$18,IF(DAY(מרכז!A639)=הלוואות!$F$18,הלוואות!$G$18,0),0),0)+IF(A639&gt;=הלוואות!$D$19,IF(מרכז!A639&lt;=הלוואות!$E$19,IF(DAY(מרכז!A639)=הלוואות!$F$19,הלוואות!$G$19,0),0),0)+IF(A639&gt;=הלוואות!$D$20,IF(מרכז!A639&lt;=הלוואות!$E$20,IF(DAY(מרכז!A639)=הלוואות!$F$20,הלוואות!$G$20,0),0),0)+IF(A639&gt;=הלוואות!$D$21,IF(מרכז!A639&lt;=הלוואות!$E$21,IF(DAY(מרכז!A639)=הלוואות!$F$21,הלוואות!$G$21,0),0),0)+IF(A639&gt;=הלוואות!$D$22,IF(מרכז!A639&lt;=הלוואות!$E$22,IF(DAY(מרכז!A639)=הלוואות!$F$22,הלוואות!$G$22,0),0),0)+IF(A639&gt;=הלוואות!$D$23,IF(מרכז!A639&lt;=הלוואות!$E$23,IF(DAY(מרכז!A639)=הלוואות!$F$23,הלוואות!$G$23,0),0),0)+IF(A639&gt;=הלוואות!$D$24,IF(מרכז!A639&lt;=הלוואות!$E$24,IF(DAY(מרכז!A639)=הלוואות!$F$24,הלוואות!$G$24,0),0),0)+IF(A639&gt;=הלוואות!$D$25,IF(מרכז!A639&lt;=הלוואות!$E$25,IF(DAY(מרכז!A639)=הלוואות!$F$25,הלוואות!$G$25,0),0),0)+IF(A639&gt;=הלוואות!$D$26,IF(מרכז!A639&lt;=הלוואות!$E$26,IF(DAY(מרכז!A639)=הלוואות!$F$26,הלוואות!$G$26,0),0),0)+IF(A639&gt;=הלוואות!$D$27,IF(מרכז!A639&lt;=הלוואות!$E$27,IF(DAY(מרכז!A639)=הלוואות!$F$27,הלוואות!$G$27,0),0),0)+IF(A639&gt;=הלוואות!$D$28,IF(מרכז!A639&lt;=הלוואות!$E$28,IF(DAY(מרכז!A639)=הלוואות!$F$28,הלוואות!$G$28,0),0),0)+IF(A639&gt;=הלוואות!$D$29,IF(מרכז!A639&lt;=הלוואות!$E$29,IF(DAY(מרכז!A639)=הלוואות!$F$29,הלוואות!$G$29,0),0),0)+IF(A639&gt;=הלוואות!$D$30,IF(מרכז!A639&lt;=הלוואות!$E$30,IF(DAY(מרכז!A639)=הלוואות!$F$30,הלוואות!$G$30,0),0),0)+IF(A639&gt;=הלוואות!$D$31,IF(מרכז!A639&lt;=הלוואות!$E$31,IF(DAY(מרכז!A639)=הלוואות!$F$31,הלוואות!$G$31,0),0),0)+IF(A639&gt;=הלוואות!$D$32,IF(מרכז!A639&lt;=הלוואות!$E$32,IF(DAY(מרכז!A639)=הלוואות!$F$32,הלוואות!$G$32,0),0),0)+IF(A639&gt;=הלוואות!$D$33,IF(מרכז!A639&lt;=הלוואות!$E$33,IF(DAY(מרכז!A639)=הלוואות!$F$33,הלוואות!$G$33,0),0),0)+IF(A639&gt;=הלוואות!$D$34,IF(מרכז!A639&lt;=הלוואות!$E$34,IF(DAY(מרכז!A639)=הלוואות!$F$34,הלוואות!$G$34,0),0),0)</f>
        <v>0</v>
      </c>
      <c r="E639" s="93">
        <f>SUMIF(הלוואות!$D$46:$D$65,מרכז!A639,הלוואות!$E$46:$E$65)</f>
        <v>0</v>
      </c>
      <c r="F639" s="93">
        <f>SUMIF(נכנסים!$A$5:$A$5890,מרכז!A639,נכנסים!$B$5:$B$5890)</f>
        <v>0</v>
      </c>
      <c r="G639" s="94"/>
      <c r="H639" s="94"/>
      <c r="I639" s="94"/>
      <c r="J639" s="99">
        <f t="shared" si="9"/>
        <v>50000</v>
      </c>
    </row>
    <row r="640" spans="1:10">
      <c r="A640" s="153">
        <v>46293</v>
      </c>
      <c r="B640" s="93">
        <f>SUMIF(יוצאים!$A$5:$A$5835,מרכז!A640,יוצאים!$D$5:$D$5835)</f>
        <v>0</v>
      </c>
      <c r="C640" s="93">
        <f>HLOOKUP(DAY($A640),'טב.הו"ק'!$G$4:$AK$162,'טב.הו"ק'!$A$162+2,FALSE)</f>
        <v>0</v>
      </c>
      <c r="D640" s="93">
        <f>IF(A640&gt;=הלוואות!$D$5,IF(מרכז!A640&lt;=הלוואות!$E$5,IF(DAY(מרכז!A640)=הלוואות!$F$5,הלוואות!$G$5,0),0),0)+IF(A640&gt;=הלוואות!$D$6,IF(מרכז!A640&lt;=הלוואות!$E$6,IF(DAY(מרכז!A640)=הלוואות!$F$6,הלוואות!$G$6,0),0),0)+IF(A640&gt;=הלוואות!$D$7,IF(מרכז!A640&lt;=הלוואות!$E$7,IF(DAY(מרכז!A640)=הלוואות!$F$7,הלוואות!$G$7,0),0),0)+IF(A640&gt;=הלוואות!$D$8,IF(מרכז!A640&lt;=הלוואות!$E$8,IF(DAY(מרכז!A640)=הלוואות!$F$8,הלוואות!$G$8,0),0),0)+IF(A640&gt;=הלוואות!$D$9,IF(מרכז!A640&lt;=הלוואות!$E$9,IF(DAY(מרכז!A640)=הלוואות!$F$9,הלוואות!$G$9,0),0),0)+IF(A640&gt;=הלוואות!$D$10,IF(מרכז!A640&lt;=הלוואות!$E$10,IF(DAY(מרכז!A640)=הלוואות!$F$10,הלוואות!$G$10,0),0),0)+IF(A640&gt;=הלוואות!$D$11,IF(מרכז!A640&lt;=הלוואות!$E$11,IF(DAY(מרכז!A640)=הלוואות!$F$11,הלוואות!$G$11,0),0),0)+IF(A640&gt;=הלוואות!$D$12,IF(מרכז!A640&lt;=הלוואות!$E$12,IF(DAY(מרכז!A640)=הלוואות!$F$12,הלוואות!$G$12,0),0),0)+IF(A640&gt;=הלוואות!$D$13,IF(מרכז!A640&lt;=הלוואות!$E$13,IF(DAY(מרכז!A640)=הלוואות!$F$13,הלוואות!$G$13,0),0),0)+IF(A640&gt;=הלוואות!$D$14,IF(מרכז!A640&lt;=הלוואות!$E$14,IF(DAY(מרכז!A640)=הלוואות!$F$14,הלוואות!$G$14,0),0),0)+IF(A640&gt;=הלוואות!$D$15,IF(מרכז!A640&lt;=הלוואות!$E$15,IF(DAY(מרכז!A640)=הלוואות!$F$15,הלוואות!$G$15,0),0),0)+IF(A640&gt;=הלוואות!$D$16,IF(מרכז!A640&lt;=הלוואות!$E$16,IF(DAY(מרכז!A640)=הלוואות!$F$16,הלוואות!$G$16,0),0),0)+IF(A640&gt;=הלוואות!$D$17,IF(מרכז!A640&lt;=הלוואות!$E$17,IF(DAY(מרכז!A640)=הלוואות!$F$17,הלוואות!$G$17,0),0),0)+IF(A640&gt;=הלוואות!$D$18,IF(מרכז!A640&lt;=הלוואות!$E$18,IF(DAY(מרכז!A640)=הלוואות!$F$18,הלוואות!$G$18,0),0),0)+IF(A640&gt;=הלוואות!$D$19,IF(מרכז!A640&lt;=הלוואות!$E$19,IF(DAY(מרכז!A640)=הלוואות!$F$19,הלוואות!$G$19,0),0),0)+IF(A640&gt;=הלוואות!$D$20,IF(מרכז!A640&lt;=הלוואות!$E$20,IF(DAY(מרכז!A640)=הלוואות!$F$20,הלוואות!$G$20,0),0),0)+IF(A640&gt;=הלוואות!$D$21,IF(מרכז!A640&lt;=הלוואות!$E$21,IF(DAY(מרכז!A640)=הלוואות!$F$21,הלוואות!$G$21,0),0),0)+IF(A640&gt;=הלוואות!$D$22,IF(מרכז!A640&lt;=הלוואות!$E$22,IF(DAY(מרכז!A640)=הלוואות!$F$22,הלוואות!$G$22,0),0),0)+IF(A640&gt;=הלוואות!$D$23,IF(מרכז!A640&lt;=הלוואות!$E$23,IF(DAY(מרכז!A640)=הלוואות!$F$23,הלוואות!$G$23,0),0),0)+IF(A640&gt;=הלוואות!$D$24,IF(מרכז!A640&lt;=הלוואות!$E$24,IF(DAY(מרכז!A640)=הלוואות!$F$24,הלוואות!$G$24,0),0),0)+IF(A640&gt;=הלוואות!$D$25,IF(מרכז!A640&lt;=הלוואות!$E$25,IF(DAY(מרכז!A640)=הלוואות!$F$25,הלוואות!$G$25,0),0),0)+IF(A640&gt;=הלוואות!$D$26,IF(מרכז!A640&lt;=הלוואות!$E$26,IF(DAY(מרכז!A640)=הלוואות!$F$26,הלוואות!$G$26,0),0),0)+IF(A640&gt;=הלוואות!$D$27,IF(מרכז!A640&lt;=הלוואות!$E$27,IF(DAY(מרכז!A640)=הלוואות!$F$27,הלוואות!$G$27,0),0),0)+IF(A640&gt;=הלוואות!$D$28,IF(מרכז!A640&lt;=הלוואות!$E$28,IF(DAY(מרכז!A640)=הלוואות!$F$28,הלוואות!$G$28,0),0),0)+IF(A640&gt;=הלוואות!$D$29,IF(מרכז!A640&lt;=הלוואות!$E$29,IF(DAY(מרכז!A640)=הלוואות!$F$29,הלוואות!$G$29,0),0),0)+IF(A640&gt;=הלוואות!$D$30,IF(מרכז!A640&lt;=הלוואות!$E$30,IF(DAY(מרכז!A640)=הלוואות!$F$30,הלוואות!$G$30,0),0),0)+IF(A640&gt;=הלוואות!$D$31,IF(מרכז!A640&lt;=הלוואות!$E$31,IF(DAY(מרכז!A640)=הלוואות!$F$31,הלוואות!$G$31,0),0),0)+IF(A640&gt;=הלוואות!$D$32,IF(מרכז!A640&lt;=הלוואות!$E$32,IF(DAY(מרכז!A640)=הלוואות!$F$32,הלוואות!$G$32,0),0),0)+IF(A640&gt;=הלוואות!$D$33,IF(מרכז!A640&lt;=הלוואות!$E$33,IF(DAY(מרכז!A640)=הלוואות!$F$33,הלוואות!$G$33,0),0),0)+IF(A640&gt;=הלוואות!$D$34,IF(מרכז!A640&lt;=הלוואות!$E$34,IF(DAY(מרכז!A640)=הלוואות!$F$34,הלוואות!$G$34,0),0),0)</f>
        <v>0</v>
      </c>
      <c r="E640" s="93">
        <f>SUMIF(הלוואות!$D$46:$D$65,מרכז!A640,הלוואות!$E$46:$E$65)</f>
        <v>0</v>
      </c>
      <c r="F640" s="93">
        <f>SUMIF(נכנסים!$A$5:$A$5890,מרכז!A640,נכנסים!$B$5:$B$5890)</f>
        <v>0</v>
      </c>
      <c r="G640" s="94"/>
      <c r="H640" s="94"/>
      <c r="I640" s="94"/>
      <c r="J640" s="99">
        <f t="shared" ref="J640:J703" si="10">J639-B640-C640-D640-E640+F640</f>
        <v>50000</v>
      </c>
    </row>
    <row r="641" spans="1:10">
      <c r="A641" s="153">
        <v>46294</v>
      </c>
      <c r="B641" s="93">
        <f>SUMIF(יוצאים!$A$5:$A$5835,מרכז!A641,יוצאים!$D$5:$D$5835)</f>
        <v>0</v>
      </c>
      <c r="C641" s="93">
        <f>HLOOKUP(DAY($A641),'טב.הו"ק'!$G$4:$AK$162,'טב.הו"ק'!$A$162+2,FALSE)</f>
        <v>0</v>
      </c>
      <c r="D641" s="93">
        <f>IF(A641&gt;=הלוואות!$D$5,IF(מרכז!A641&lt;=הלוואות!$E$5,IF(DAY(מרכז!A641)=הלוואות!$F$5,הלוואות!$G$5,0),0),0)+IF(A641&gt;=הלוואות!$D$6,IF(מרכז!A641&lt;=הלוואות!$E$6,IF(DAY(מרכז!A641)=הלוואות!$F$6,הלוואות!$G$6,0),0),0)+IF(A641&gt;=הלוואות!$D$7,IF(מרכז!A641&lt;=הלוואות!$E$7,IF(DAY(מרכז!A641)=הלוואות!$F$7,הלוואות!$G$7,0),0),0)+IF(A641&gt;=הלוואות!$D$8,IF(מרכז!A641&lt;=הלוואות!$E$8,IF(DAY(מרכז!A641)=הלוואות!$F$8,הלוואות!$G$8,0),0),0)+IF(A641&gt;=הלוואות!$D$9,IF(מרכז!A641&lt;=הלוואות!$E$9,IF(DAY(מרכז!A641)=הלוואות!$F$9,הלוואות!$G$9,0),0),0)+IF(A641&gt;=הלוואות!$D$10,IF(מרכז!A641&lt;=הלוואות!$E$10,IF(DAY(מרכז!A641)=הלוואות!$F$10,הלוואות!$G$10,0),0),0)+IF(A641&gt;=הלוואות!$D$11,IF(מרכז!A641&lt;=הלוואות!$E$11,IF(DAY(מרכז!A641)=הלוואות!$F$11,הלוואות!$G$11,0),0),0)+IF(A641&gt;=הלוואות!$D$12,IF(מרכז!A641&lt;=הלוואות!$E$12,IF(DAY(מרכז!A641)=הלוואות!$F$12,הלוואות!$G$12,0),0),0)+IF(A641&gt;=הלוואות!$D$13,IF(מרכז!A641&lt;=הלוואות!$E$13,IF(DAY(מרכז!A641)=הלוואות!$F$13,הלוואות!$G$13,0),0),0)+IF(A641&gt;=הלוואות!$D$14,IF(מרכז!A641&lt;=הלוואות!$E$14,IF(DAY(מרכז!A641)=הלוואות!$F$14,הלוואות!$G$14,0),0),0)+IF(A641&gt;=הלוואות!$D$15,IF(מרכז!A641&lt;=הלוואות!$E$15,IF(DAY(מרכז!A641)=הלוואות!$F$15,הלוואות!$G$15,0),0),0)+IF(A641&gt;=הלוואות!$D$16,IF(מרכז!A641&lt;=הלוואות!$E$16,IF(DAY(מרכז!A641)=הלוואות!$F$16,הלוואות!$G$16,0),0),0)+IF(A641&gt;=הלוואות!$D$17,IF(מרכז!A641&lt;=הלוואות!$E$17,IF(DAY(מרכז!A641)=הלוואות!$F$17,הלוואות!$G$17,0),0),0)+IF(A641&gt;=הלוואות!$D$18,IF(מרכז!A641&lt;=הלוואות!$E$18,IF(DAY(מרכז!A641)=הלוואות!$F$18,הלוואות!$G$18,0),0),0)+IF(A641&gt;=הלוואות!$D$19,IF(מרכז!A641&lt;=הלוואות!$E$19,IF(DAY(מרכז!A641)=הלוואות!$F$19,הלוואות!$G$19,0),0),0)+IF(A641&gt;=הלוואות!$D$20,IF(מרכז!A641&lt;=הלוואות!$E$20,IF(DAY(מרכז!A641)=הלוואות!$F$20,הלוואות!$G$20,0),0),0)+IF(A641&gt;=הלוואות!$D$21,IF(מרכז!A641&lt;=הלוואות!$E$21,IF(DAY(מרכז!A641)=הלוואות!$F$21,הלוואות!$G$21,0),0),0)+IF(A641&gt;=הלוואות!$D$22,IF(מרכז!A641&lt;=הלוואות!$E$22,IF(DAY(מרכז!A641)=הלוואות!$F$22,הלוואות!$G$22,0),0),0)+IF(A641&gt;=הלוואות!$D$23,IF(מרכז!A641&lt;=הלוואות!$E$23,IF(DAY(מרכז!A641)=הלוואות!$F$23,הלוואות!$G$23,0),0),0)+IF(A641&gt;=הלוואות!$D$24,IF(מרכז!A641&lt;=הלוואות!$E$24,IF(DAY(מרכז!A641)=הלוואות!$F$24,הלוואות!$G$24,0),0),0)+IF(A641&gt;=הלוואות!$D$25,IF(מרכז!A641&lt;=הלוואות!$E$25,IF(DAY(מרכז!A641)=הלוואות!$F$25,הלוואות!$G$25,0),0),0)+IF(A641&gt;=הלוואות!$D$26,IF(מרכז!A641&lt;=הלוואות!$E$26,IF(DAY(מרכז!A641)=הלוואות!$F$26,הלוואות!$G$26,0),0),0)+IF(A641&gt;=הלוואות!$D$27,IF(מרכז!A641&lt;=הלוואות!$E$27,IF(DAY(מרכז!A641)=הלוואות!$F$27,הלוואות!$G$27,0),0),0)+IF(A641&gt;=הלוואות!$D$28,IF(מרכז!A641&lt;=הלוואות!$E$28,IF(DAY(מרכז!A641)=הלוואות!$F$28,הלוואות!$G$28,0),0),0)+IF(A641&gt;=הלוואות!$D$29,IF(מרכז!A641&lt;=הלוואות!$E$29,IF(DAY(מרכז!A641)=הלוואות!$F$29,הלוואות!$G$29,0),0),0)+IF(A641&gt;=הלוואות!$D$30,IF(מרכז!A641&lt;=הלוואות!$E$30,IF(DAY(מרכז!A641)=הלוואות!$F$30,הלוואות!$G$30,0),0),0)+IF(A641&gt;=הלוואות!$D$31,IF(מרכז!A641&lt;=הלוואות!$E$31,IF(DAY(מרכז!A641)=הלוואות!$F$31,הלוואות!$G$31,0),0),0)+IF(A641&gt;=הלוואות!$D$32,IF(מרכז!A641&lt;=הלוואות!$E$32,IF(DAY(מרכז!A641)=הלוואות!$F$32,הלוואות!$G$32,0),0),0)+IF(A641&gt;=הלוואות!$D$33,IF(מרכז!A641&lt;=הלוואות!$E$33,IF(DAY(מרכז!A641)=הלוואות!$F$33,הלוואות!$G$33,0),0),0)+IF(A641&gt;=הלוואות!$D$34,IF(מרכז!A641&lt;=הלוואות!$E$34,IF(DAY(מרכז!A641)=הלוואות!$F$34,הלוואות!$G$34,0),0),0)</f>
        <v>0</v>
      </c>
      <c r="E641" s="93">
        <f>SUMIF(הלוואות!$D$46:$D$65,מרכז!A641,הלוואות!$E$46:$E$65)</f>
        <v>0</v>
      </c>
      <c r="F641" s="93">
        <f>SUMIF(נכנסים!$A$5:$A$5890,מרכז!A641,נכנסים!$B$5:$B$5890)</f>
        <v>0</v>
      </c>
      <c r="G641" s="94"/>
      <c r="H641" s="94"/>
      <c r="I641" s="94"/>
      <c r="J641" s="99">
        <f t="shared" si="10"/>
        <v>50000</v>
      </c>
    </row>
    <row r="642" spans="1:10">
      <c r="A642" s="153">
        <v>46295</v>
      </c>
      <c r="B642" s="93">
        <f>SUMIF(יוצאים!$A$5:$A$5835,מרכז!A642,יוצאים!$D$5:$D$5835)</f>
        <v>0</v>
      </c>
      <c r="C642" s="93">
        <f>HLOOKUP(DAY($A642),'טב.הו"ק'!$G$4:$AK$162,'טב.הו"ק'!$A$162+2,FALSE)</f>
        <v>0</v>
      </c>
      <c r="D642" s="93">
        <f>IF(A642&gt;=הלוואות!$D$5,IF(מרכז!A642&lt;=הלוואות!$E$5,IF(DAY(מרכז!A642)=הלוואות!$F$5,הלוואות!$G$5,0),0),0)+IF(A642&gt;=הלוואות!$D$6,IF(מרכז!A642&lt;=הלוואות!$E$6,IF(DAY(מרכז!A642)=הלוואות!$F$6,הלוואות!$G$6,0),0),0)+IF(A642&gt;=הלוואות!$D$7,IF(מרכז!A642&lt;=הלוואות!$E$7,IF(DAY(מרכז!A642)=הלוואות!$F$7,הלוואות!$G$7,0),0),0)+IF(A642&gt;=הלוואות!$D$8,IF(מרכז!A642&lt;=הלוואות!$E$8,IF(DAY(מרכז!A642)=הלוואות!$F$8,הלוואות!$G$8,0),0),0)+IF(A642&gt;=הלוואות!$D$9,IF(מרכז!A642&lt;=הלוואות!$E$9,IF(DAY(מרכז!A642)=הלוואות!$F$9,הלוואות!$G$9,0),0),0)+IF(A642&gt;=הלוואות!$D$10,IF(מרכז!A642&lt;=הלוואות!$E$10,IF(DAY(מרכז!A642)=הלוואות!$F$10,הלוואות!$G$10,0),0),0)+IF(A642&gt;=הלוואות!$D$11,IF(מרכז!A642&lt;=הלוואות!$E$11,IF(DAY(מרכז!A642)=הלוואות!$F$11,הלוואות!$G$11,0),0),0)+IF(A642&gt;=הלוואות!$D$12,IF(מרכז!A642&lt;=הלוואות!$E$12,IF(DAY(מרכז!A642)=הלוואות!$F$12,הלוואות!$G$12,0),0),0)+IF(A642&gt;=הלוואות!$D$13,IF(מרכז!A642&lt;=הלוואות!$E$13,IF(DAY(מרכז!A642)=הלוואות!$F$13,הלוואות!$G$13,0),0),0)+IF(A642&gt;=הלוואות!$D$14,IF(מרכז!A642&lt;=הלוואות!$E$14,IF(DAY(מרכז!A642)=הלוואות!$F$14,הלוואות!$G$14,0),0),0)+IF(A642&gt;=הלוואות!$D$15,IF(מרכז!A642&lt;=הלוואות!$E$15,IF(DAY(מרכז!A642)=הלוואות!$F$15,הלוואות!$G$15,0),0),0)+IF(A642&gt;=הלוואות!$D$16,IF(מרכז!A642&lt;=הלוואות!$E$16,IF(DAY(מרכז!A642)=הלוואות!$F$16,הלוואות!$G$16,0),0),0)+IF(A642&gt;=הלוואות!$D$17,IF(מרכז!A642&lt;=הלוואות!$E$17,IF(DAY(מרכז!A642)=הלוואות!$F$17,הלוואות!$G$17,0),0),0)+IF(A642&gt;=הלוואות!$D$18,IF(מרכז!A642&lt;=הלוואות!$E$18,IF(DAY(מרכז!A642)=הלוואות!$F$18,הלוואות!$G$18,0),0),0)+IF(A642&gt;=הלוואות!$D$19,IF(מרכז!A642&lt;=הלוואות!$E$19,IF(DAY(מרכז!A642)=הלוואות!$F$19,הלוואות!$G$19,0),0),0)+IF(A642&gt;=הלוואות!$D$20,IF(מרכז!A642&lt;=הלוואות!$E$20,IF(DAY(מרכז!A642)=הלוואות!$F$20,הלוואות!$G$20,0),0),0)+IF(A642&gt;=הלוואות!$D$21,IF(מרכז!A642&lt;=הלוואות!$E$21,IF(DAY(מרכז!A642)=הלוואות!$F$21,הלוואות!$G$21,0),0),0)+IF(A642&gt;=הלוואות!$D$22,IF(מרכז!A642&lt;=הלוואות!$E$22,IF(DAY(מרכז!A642)=הלוואות!$F$22,הלוואות!$G$22,0),0),0)+IF(A642&gt;=הלוואות!$D$23,IF(מרכז!A642&lt;=הלוואות!$E$23,IF(DAY(מרכז!A642)=הלוואות!$F$23,הלוואות!$G$23,0),0),0)+IF(A642&gt;=הלוואות!$D$24,IF(מרכז!A642&lt;=הלוואות!$E$24,IF(DAY(מרכז!A642)=הלוואות!$F$24,הלוואות!$G$24,0),0),0)+IF(A642&gt;=הלוואות!$D$25,IF(מרכז!A642&lt;=הלוואות!$E$25,IF(DAY(מרכז!A642)=הלוואות!$F$25,הלוואות!$G$25,0),0),0)+IF(A642&gt;=הלוואות!$D$26,IF(מרכז!A642&lt;=הלוואות!$E$26,IF(DAY(מרכז!A642)=הלוואות!$F$26,הלוואות!$G$26,0),0),0)+IF(A642&gt;=הלוואות!$D$27,IF(מרכז!A642&lt;=הלוואות!$E$27,IF(DAY(מרכז!A642)=הלוואות!$F$27,הלוואות!$G$27,0),0),0)+IF(A642&gt;=הלוואות!$D$28,IF(מרכז!A642&lt;=הלוואות!$E$28,IF(DAY(מרכז!A642)=הלוואות!$F$28,הלוואות!$G$28,0),0),0)+IF(A642&gt;=הלוואות!$D$29,IF(מרכז!A642&lt;=הלוואות!$E$29,IF(DAY(מרכז!A642)=הלוואות!$F$29,הלוואות!$G$29,0),0),0)+IF(A642&gt;=הלוואות!$D$30,IF(מרכז!A642&lt;=הלוואות!$E$30,IF(DAY(מרכז!A642)=הלוואות!$F$30,הלוואות!$G$30,0),0),0)+IF(A642&gt;=הלוואות!$D$31,IF(מרכז!A642&lt;=הלוואות!$E$31,IF(DAY(מרכז!A642)=הלוואות!$F$31,הלוואות!$G$31,0),0),0)+IF(A642&gt;=הלוואות!$D$32,IF(מרכז!A642&lt;=הלוואות!$E$32,IF(DAY(מרכז!A642)=הלוואות!$F$32,הלוואות!$G$32,0),0),0)+IF(A642&gt;=הלוואות!$D$33,IF(מרכז!A642&lt;=הלוואות!$E$33,IF(DAY(מרכז!A642)=הלוואות!$F$33,הלוואות!$G$33,0),0),0)+IF(A642&gt;=הלוואות!$D$34,IF(מרכז!A642&lt;=הלוואות!$E$34,IF(DAY(מרכז!A642)=הלוואות!$F$34,הלוואות!$G$34,0),0),0)</f>
        <v>0</v>
      </c>
      <c r="E642" s="93">
        <f>SUMIF(הלוואות!$D$46:$D$65,מרכז!A642,הלוואות!$E$46:$E$65)</f>
        <v>0</v>
      </c>
      <c r="F642" s="93">
        <f>SUMIF(נכנסים!$A$5:$A$5890,מרכז!A642,נכנסים!$B$5:$B$5890)</f>
        <v>0</v>
      </c>
      <c r="G642" s="94"/>
      <c r="H642" s="94"/>
      <c r="I642" s="94"/>
      <c r="J642" s="99">
        <f t="shared" si="10"/>
        <v>50000</v>
      </c>
    </row>
    <row r="643" spans="1:10">
      <c r="A643" s="153">
        <v>46296</v>
      </c>
      <c r="B643" s="93">
        <f>SUMIF(יוצאים!$A$5:$A$5835,מרכז!A643,יוצאים!$D$5:$D$5835)</f>
        <v>0</v>
      </c>
      <c r="C643" s="93">
        <f>HLOOKUP(DAY($A643),'טב.הו"ק'!$G$4:$AK$162,'טב.הו"ק'!$A$162+2,FALSE)</f>
        <v>0</v>
      </c>
      <c r="D643" s="93">
        <f>IF(A643&gt;=הלוואות!$D$5,IF(מרכז!A643&lt;=הלוואות!$E$5,IF(DAY(מרכז!A643)=הלוואות!$F$5,הלוואות!$G$5,0),0),0)+IF(A643&gt;=הלוואות!$D$6,IF(מרכז!A643&lt;=הלוואות!$E$6,IF(DAY(מרכז!A643)=הלוואות!$F$6,הלוואות!$G$6,0),0),0)+IF(A643&gt;=הלוואות!$D$7,IF(מרכז!A643&lt;=הלוואות!$E$7,IF(DAY(מרכז!A643)=הלוואות!$F$7,הלוואות!$G$7,0),0),0)+IF(A643&gt;=הלוואות!$D$8,IF(מרכז!A643&lt;=הלוואות!$E$8,IF(DAY(מרכז!A643)=הלוואות!$F$8,הלוואות!$G$8,0),0),0)+IF(A643&gt;=הלוואות!$D$9,IF(מרכז!A643&lt;=הלוואות!$E$9,IF(DAY(מרכז!A643)=הלוואות!$F$9,הלוואות!$G$9,0),0),0)+IF(A643&gt;=הלוואות!$D$10,IF(מרכז!A643&lt;=הלוואות!$E$10,IF(DAY(מרכז!A643)=הלוואות!$F$10,הלוואות!$G$10,0),0),0)+IF(A643&gt;=הלוואות!$D$11,IF(מרכז!A643&lt;=הלוואות!$E$11,IF(DAY(מרכז!A643)=הלוואות!$F$11,הלוואות!$G$11,0),0),0)+IF(A643&gt;=הלוואות!$D$12,IF(מרכז!A643&lt;=הלוואות!$E$12,IF(DAY(מרכז!A643)=הלוואות!$F$12,הלוואות!$G$12,0),0),0)+IF(A643&gt;=הלוואות!$D$13,IF(מרכז!A643&lt;=הלוואות!$E$13,IF(DAY(מרכז!A643)=הלוואות!$F$13,הלוואות!$G$13,0),0),0)+IF(A643&gt;=הלוואות!$D$14,IF(מרכז!A643&lt;=הלוואות!$E$14,IF(DAY(מרכז!A643)=הלוואות!$F$14,הלוואות!$G$14,0),0),0)+IF(A643&gt;=הלוואות!$D$15,IF(מרכז!A643&lt;=הלוואות!$E$15,IF(DAY(מרכז!A643)=הלוואות!$F$15,הלוואות!$G$15,0),0),0)+IF(A643&gt;=הלוואות!$D$16,IF(מרכז!A643&lt;=הלוואות!$E$16,IF(DAY(מרכז!A643)=הלוואות!$F$16,הלוואות!$G$16,0),0),0)+IF(A643&gt;=הלוואות!$D$17,IF(מרכז!A643&lt;=הלוואות!$E$17,IF(DAY(מרכז!A643)=הלוואות!$F$17,הלוואות!$G$17,0),0),0)+IF(A643&gt;=הלוואות!$D$18,IF(מרכז!A643&lt;=הלוואות!$E$18,IF(DAY(מרכז!A643)=הלוואות!$F$18,הלוואות!$G$18,0),0),0)+IF(A643&gt;=הלוואות!$D$19,IF(מרכז!A643&lt;=הלוואות!$E$19,IF(DAY(מרכז!A643)=הלוואות!$F$19,הלוואות!$G$19,0),0),0)+IF(A643&gt;=הלוואות!$D$20,IF(מרכז!A643&lt;=הלוואות!$E$20,IF(DAY(מרכז!A643)=הלוואות!$F$20,הלוואות!$G$20,0),0),0)+IF(A643&gt;=הלוואות!$D$21,IF(מרכז!A643&lt;=הלוואות!$E$21,IF(DAY(מרכז!A643)=הלוואות!$F$21,הלוואות!$G$21,0),0),0)+IF(A643&gt;=הלוואות!$D$22,IF(מרכז!A643&lt;=הלוואות!$E$22,IF(DAY(מרכז!A643)=הלוואות!$F$22,הלוואות!$G$22,0),0),0)+IF(A643&gt;=הלוואות!$D$23,IF(מרכז!A643&lt;=הלוואות!$E$23,IF(DAY(מרכז!A643)=הלוואות!$F$23,הלוואות!$G$23,0),0),0)+IF(A643&gt;=הלוואות!$D$24,IF(מרכז!A643&lt;=הלוואות!$E$24,IF(DAY(מרכז!A643)=הלוואות!$F$24,הלוואות!$G$24,0),0),0)+IF(A643&gt;=הלוואות!$D$25,IF(מרכז!A643&lt;=הלוואות!$E$25,IF(DAY(מרכז!A643)=הלוואות!$F$25,הלוואות!$G$25,0),0),0)+IF(A643&gt;=הלוואות!$D$26,IF(מרכז!A643&lt;=הלוואות!$E$26,IF(DAY(מרכז!A643)=הלוואות!$F$26,הלוואות!$G$26,0),0),0)+IF(A643&gt;=הלוואות!$D$27,IF(מרכז!A643&lt;=הלוואות!$E$27,IF(DAY(מרכז!A643)=הלוואות!$F$27,הלוואות!$G$27,0),0),0)+IF(A643&gt;=הלוואות!$D$28,IF(מרכז!A643&lt;=הלוואות!$E$28,IF(DAY(מרכז!A643)=הלוואות!$F$28,הלוואות!$G$28,0),0),0)+IF(A643&gt;=הלוואות!$D$29,IF(מרכז!A643&lt;=הלוואות!$E$29,IF(DAY(מרכז!A643)=הלוואות!$F$29,הלוואות!$G$29,0),0),0)+IF(A643&gt;=הלוואות!$D$30,IF(מרכז!A643&lt;=הלוואות!$E$30,IF(DAY(מרכז!A643)=הלוואות!$F$30,הלוואות!$G$30,0),0),0)+IF(A643&gt;=הלוואות!$D$31,IF(מרכז!A643&lt;=הלוואות!$E$31,IF(DAY(מרכז!A643)=הלוואות!$F$31,הלוואות!$G$31,0),0),0)+IF(A643&gt;=הלוואות!$D$32,IF(מרכז!A643&lt;=הלוואות!$E$32,IF(DAY(מרכז!A643)=הלוואות!$F$32,הלוואות!$G$32,0),0),0)+IF(A643&gt;=הלוואות!$D$33,IF(מרכז!A643&lt;=הלוואות!$E$33,IF(DAY(מרכז!A643)=הלוואות!$F$33,הלוואות!$G$33,0),0),0)+IF(A643&gt;=הלוואות!$D$34,IF(מרכז!A643&lt;=הלוואות!$E$34,IF(DAY(מרכז!A643)=הלוואות!$F$34,הלוואות!$G$34,0),0),0)</f>
        <v>0</v>
      </c>
      <c r="E643" s="93">
        <f>SUMIF(הלוואות!$D$46:$D$65,מרכז!A643,הלוואות!$E$46:$E$65)</f>
        <v>0</v>
      </c>
      <c r="F643" s="93">
        <f>SUMIF(נכנסים!$A$5:$A$5890,מרכז!A643,נכנסים!$B$5:$B$5890)</f>
        <v>0</v>
      </c>
      <c r="G643" s="94"/>
      <c r="H643" s="94"/>
      <c r="I643" s="94"/>
      <c r="J643" s="99">
        <f t="shared" si="10"/>
        <v>50000</v>
      </c>
    </row>
    <row r="644" spans="1:10">
      <c r="A644" s="153">
        <v>46297</v>
      </c>
      <c r="B644" s="93">
        <f>SUMIF(יוצאים!$A$5:$A$5835,מרכז!A644,יוצאים!$D$5:$D$5835)</f>
        <v>0</v>
      </c>
      <c r="C644" s="93">
        <f>HLOOKUP(DAY($A644),'טב.הו"ק'!$G$4:$AK$162,'טב.הו"ק'!$A$162+2,FALSE)</f>
        <v>0</v>
      </c>
      <c r="D644" s="93">
        <f>IF(A644&gt;=הלוואות!$D$5,IF(מרכז!A644&lt;=הלוואות!$E$5,IF(DAY(מרכז!A644)=הלוואות!$F$5,הלוואות!$G$5,0),0),0)+IF(A644&gt;=הלוואות!$D$6,IF(מרכז!A644&lt;=הלוואות!$E$6,IF(DAY(מרכז!A644)=הלוואות!$F$6,הלוואות!$G$6,0),0),0)+IF(A644&gt;=הלוואות!$D$7,IF(מרכז!A644&lt;=הלוואות!$E$7,IF(DAY(מרכז!A644)=הלוואות!$F$7,הלוואות!$G$7,0),0),0)+IF(A644&gt;=הלוואות!$D$8,IF(מרכז!A644&lt;=הלוואות!$E$8,IF(DAY(מרכז!A644)=הלוואות!$F$8,הלוואות!$G$8,0),0),0)+IF(A644&gt;=הלוואות!$D$9,IF(מרכז!A644&lt;=הלוואות!$E$9,IF(DAY(מרכז!A644)=הלוואות!$F$9,הלוואות!$G$9,0),0),0)+IF(A644&gt;=הלוואות!$D$10,IF(מרכז!A644&lt;=הלוואות!$E$10,IF(DAY(מרכז!A644)=הלוואות!$F$10,הלוואות!$G$10,0),0),0)+IF(A644&gt;=הלוואות!$D$11,IF(מרכז!A644&lt;=הלוואות!$E$11,IF(DAY(מרכז!A644)=הלוואות!$F$11,הלוואות!$G$11,0),0),0)+IF(A644&gt;=הלוואות!$D$12,IF(מרכז!A644&lt;=הלוואות!$E$12,IF(DAY(מרכז!A644)=הלוואות!$F$12,הלוואות!$G$12,0),0),0)+IF(A644&gt;=הלוואות!$D$13,IF(מרכז!A644&lt;=הלוואות!$E$13,IF(DAY(מרכז!A644)=הלוואות!$F$13,הלוואות!$G$13,0),0),0)+IF(A644&gt;=הלוואות!$D$14,IF(מרכז!A644&lt;=הלוואות!$E$14,IF(DAY(מרכז!A644)=הלוואות!$F$14,הלוואות!$G$14,0),0),0)+IF(A644&gt;=הלוואות!$D$15,IF(מרכז!A644&lt;=הלוואות!$E$15,IF(DAY(מרכז!A644)=הלוואות!$F$15,הלוואות!$G$15,0),0),0)+IF(A644&gt;=הלוואות!$D$16,IF(מרכז!A644&lt;=הלוואות!$E$16,IF(DAY(מרכז!A644)=הלוואות!$F$16,הלוואות!$G$16,0),0),0)+IF(A644&gt;=הלוואות!$D$17,IF(מרכז!A644&lt;=הלוואות!$E$17,IF(DAY(מרכז!A644)=הלוואות!$F$17,הלוואות!$G$17,0),0),0)+IF(A644&gt;=הלוואות!$D$18,IF(מרכז!A644&lt;=הלוואות!$E$18,IF(DAY(מרכז!A644)=הלוואות!$F$18,הלוואות!$G$18,0),0),0)+IF(A644&gt;=הלוואות!$D$19,IF(מרכז!A644&lt;=הלוואות!$E$19,IF(DAY(מרכז!A644)=הלוואות!$F$19,הלוואות!$G$19,0),0),0)+IF(A644&gt;=הלוואות!$D$20,IF(מרכז!A644&lt;=הלוואות!$E$20,IF(DAY(מרכז!A644)=הלוואות!$F$20,הלוואות!$G$20,0),0),0)+IF(A644&gt;=הלוואות!$D$21,IF(מרכז!A644&lt;=הלוואות!$E$21,IF(DAY(מרכז!A644)=הלוואות!$F$21,הלוואות!$G$21,0),0),0)+IF(A644&gt;=הלוואות!$D$22,IF(מרכז!A644&lt;=הלוואות!$E$22,IF(DAY(מרכז!A644)=הלוואות!$F$22,הלוואות!$G$22,0),0),0)+IF(A644&gt;=הלוואות!$D$23,IF(מרכז!A644&lt;=הלוואות!$E$23,IF(DAY(מרכז!A644)=הלוואות!$F$23,הלוואות!$G$23,0),0),0)+IF(A644&gt;=הלוואות!$D$24,IF(מרכז!A644&lt;=הלוואות!$E$24,IF(DAY(מרכז!A644)=הלוואות!$F$24,הלוואות!$G$24,0),0),0)+IF(A644&gt;=הלוואות!$D$25,IF(מרכז!A644&lt;=הלוואות!$E$25,IF(DAY(מרכז!A644)=הלוואות!$F$25,הלוואות!$G$25,0),0),0)+IF(A644&gt;=הלוואות!$D$26,IF(מרכז!A644&lt;=הלוואות!$E$26,IF(DAY(מרכז!A644)=הלוואות!$F$26,הלוואות!$G$26,0),0),0)+IF(A644&gt;=הלוואות!$D$27,IF(מרכז!A644&lt;=הלוואות!$E$27,IF(DAY(מרכז!A644)=הלוואות!$F$27,הלוואות!$G$27,0),0),0)+IF(A644&gt;=הלוואות!$D$28,IF(מרכז!A644&lt;=הלוואות!$E$28,IF(DAY(מרכז!A644)=הלוואות!$F$28,הלוואות!$G$28,0),0),0)+IF(A644&gt;=הלוואות!$D$29,IF(מרכז!A644&lt;=הלוואות!$E$29,IF(DAY(מרכז!A644)=הלוואות!$F$29,הלוואות!$G$29,0),0),0)+IF(A644&gt;=הלוואות!$D$30,IF(מרכז!A644&lt;=הלוואות!$E$30,IF(DAY(מרכז!A644)=הלוואות!$F$30,הלוואות!$G$30,0),0),0)+IF(A644&gt;=הלוואות!$D$31,IF(מרכז!A644&lt;=הלוואות!$E$31,IF(DAY(מרכז!A644)=הלוואות!$F$31,הלוואות!$G$31,0),0),0)+IF(A644&gt;=הלוואות!$D$32,IF(מרכז!A644&lt;=הלוואות!$E$32,IF(DAY(מרכז!A644)=הלוואות!$F$32,הלוואות!$G$32,0),0),0)+IF(A644&gt;=הלוואות!$D$33,IF(מרכז!A644&lt;=הלוואות!$E$33,IF(DAY(מרכז!A644)=הלוואות!$F$33,הלוואות!$G$33,0),0),0)+IF(A644&gt;=הלוואות!$D$34,IF(מרכז!A644&lt;=הלוואות!$E$34,IF(DAY(מרכז!A644)=הלוואות!$F$34,הלוואות!$G$34,0),0),0)</f>
        <v>0</v>
      </c>
      <c r="E644" s="93">
        <f>SUMIF(הלוואות!$D$46:$D$65,מרכז!A644,הלוואות!$E$46:$E$65)</f>
        <v>0</v>
      </c>
      <c r="F644" s="93">
        <f>SUMIF(נכנסים!$A$5:$A$5890,מרכז!A644,נכנסים!$B$5:$B$5890)</f>
        <v>0</v>
      </c>
      <c r="G644" s="94"/>
      <c r="H644" s="94"/>
      <c r="I644" s="94"/>
      <c r="J644" s="99">
        <f t="shared" si="10"/>
        <v>50000</v>
      </c>
    </row>
    <row r="645" spans="1:10">
      <c r="A645" s="153">
        <v>46298</v>
      </c>
      <c r="B645" s="93">
        <f>SUMIF(יוצאים!$A$5:$A$5835,מרכז!A645,יוצאים!$D$5:$D$5835)</f>
        <v>0</v>
      </c>
      <c r="C645" s="93">
        <f>HLOOKUP(DAY($A645),'טב.הו"ק'!$G$4:$AK$162,'טב.הו"ק'!$A$162+2,FALSE)</f>
        <v>0</v>
      </c>
      <c r="D645" s="93">
        <f>IF(A645&gt;=הלוואות!$D$5,IF(מרכז!A645&lt;=הלוואות!$E$5,IF(DAY(מרכז!A645)=הלוואות!$F$5,הלוואות!$G$5,0),0),0)+IF(A645&gt;=הלוואות!$D$6,IF(מרכז!A645&lt;=הלוואות!$E$6,IF(DAY(מרכז!A645)=הלוואות!$F$6,הלוואות!$G$6,0),0),0)+IF(A645&gt;=הלוואות!$D$7,IF(מרכז!A645&lt;=הלוואות!$E$7,IF(DAY(מרכז!A645)=הלוואות!$F$7,הלוואות!$G$7,0),0),0)+IF(A645&gt;=הלוואות!$D$8,IF(מרכז!A645&lt;=הלוואות!$E$8,IF(DAY(מרכז!A645)=הלוואות!$F$8,הלוואות!$G$8,0),0),0)+IF(A645&gt;=הלוואות!$D$9,IF(מרכז!A645&lt;=הלוואות!$E$9,IF(DAY(מרכז!A645)=הלוואות!$F$9,הלוואות!$G$9,0),0),0)+IF(A645&gt;=הלוואות!$D$10,IF(מרכז!A645&lt;=הלוואות!$E$10,IF(DAY(מרכז!A645)=הלוואות!$F$10,הלוואות!$G$10,0),0),0)+IF(A645&gt;=הלוואות!$D$11,IF(מרכז!A645&lt;=הלוואות!$E$11,IF(DAY(מרכז!A645)=הלוואות!$F$11,הלוואות!$G$11,0),0),0)+IF(A645&gt;=הלוואות!$D$12,IF(מרכז!A645&lt;=הלוואות!$E$12,IF(DAY(מרכז!A645)=הלוואות!$F$12,הלוואות!$G$12,0),0),0)+IF(A645&gt;=הלוואות!$D$13,IF(מרכז!A645&lt;=הלוואות!$E$13,IF(DAY(מרכז!A645)=הלוואות!$F$13,הלוואות!$G$13,0),0),0)+IF(A645&gt;=הלוואות!$D$14,IF(מרכז!A645&lt;=הלוואות!$E$14,IF(DAY(מרכז!A645)=הלוואות!$F$14,הלוואות!$G$14,0),0),0)+IF(A645&gt;=הלוואות!$D$15,IF(מרכז!A645&lt;=הלוואות!$E$15,IF(DAY(מרכז!A645)=הלוואות!$F$15,הלוואות!$G$15,0),0),0)+IF(A645&gt;=הלוואות!$D$16,IF(מרכז!A645&lt;=הלוואות!$E$16,IF(DAY(מרכז!A645)=הלוואות!$F$16,הלוואות!$G$16,0),0),0)+IF(A645&gt;=הלוואות!$D$17,IF(מרכז!A645&lt;=הלוואות!$E$17,IF(DAY(מרכז!A645)=הלוואות!$F$17,הלוואות!$G$17,0),0),0)+IF(A645&gt;=הלוואות!$D$18,IF(מרכז!A645&lt;=הלוואות!$E$18,IF(DAY(מרכז!A645)=הלוואות!$F$18,הלוואות!$G$18,0),0),0)+IF(A645&gt;=הלוואות!$D$19,IF(מרכז!A645&lt;=הלוואות!$E$19,IF(DAY(מרכז!A645)=הלוואות!$F$19,הלוואות!$G$19,0),0),0)+IF(A645&gt;=הלוואות!$D$20,IF(מרכז!A645&lt;=הלוואות!$E$20,IF(DAY(מרכז!A645)=הלוואות!$F$20,הלוואות!$G$20,0),0),0)+IF(A645&gt;=הלוואות!$D$21,IF(מרכז!A645&lt;=הלוואות!$E$21,IF(DAY(מרכז!A645)=הלוואות!$F$21,הלוואות!$G$21,0),0),0)+IF(A645&gt;=הלוואות!$D$22,IF(מרכז!A645&lt;=הלוואות!$E$22,IF(DAY(מרכז!A645)=הלוואות!$F$22,הלוואות!$G$22,0),0),0)+IF(A645&gt;=הלוואות!$D$23,IF(מרכז!A645&lt;=הלוואות!$E$23,IF(DAY(מרכז!A645)=הלוואות!$F$23,הלוואות!$G$23,0),0),0)+IF(A645&gt;=הלוואות!$D$24,IF(מרכז!A645&lt;=הלוואות!$E$24,IF(DAY(מרכז!A645)=הלוואות!$F$24,הלוואות!$G$24,0),0),0)+IF(A645&gt;=הלוואות!$D$25,IF(מרכז!A645&lt;=הלוואות!$E$25,IF(DAY(מרכז!A645)=הלוואות!$F$25,הלוואות!$G$25,0),0),0)+IF(A645&gt;=הלוואות!$D$26,IF(מרכז!A645&lt;=הלוואות!$E$26,IF(DAY(מרכז!A645)=הלוואות!$F$26,הלוואות!$G$26,0),0),0)+IF(A645&gt;=הלוואות!$D$27,IF(מרכז!A645&lt;=הלוואות!$E$27,IF(DAY(מרכז!A645)=הלוואות!$F$27,הלוואות!$G$27,0),0),0)+IF(A645&gt;=הלוואות!$D$28,IF(מרכז!A645&lt;=הלוואות!$E$28,IF(DAY(מרכז!A645)=הלוואות!$F$28,הלוואות!$G$28,0),0),0)+IF(A645&gt;=הלוואות!$D$29,IF(מרכז!A645&lt;=הלוואות!$E$29,IF(DAY(מרכז!A645)=הלוואות!$F$29,הלוואות!$G$29,0),0),0)+IF(A645&gt;=הלוואות!$D$30,IF(מרכז!A645&lt;=הלוואות!$E$30,IF(DAY(מרכז!A645)=הלוואות!$F$30,הלוואות!$G$30,0),0),0)+IF(A645&gt;=הלוואות!$D$31,IF(מרכז!A645&lt;=הלוואות!$E$31,IF(DAY(מרכז!A645)=הלוואות!$F$31,הלוואות!$G$31,0),0),0)+IF(A645&gt;=הלוואות!$D$32,IF(מרכז!A645&lt;=הלוואות!$E$32,IF(DAY(מרכז!A645)=הלוואות!$F$32,הלוואות!$G$32,0),0),0)+IF(A645&gt;=הלוואות!$D$33,IF(מרכז!A645&lt;=הלוואות!$E$33,IF(DAY(מרכז!A645)=הלוואות!$F$33,הלוואות!$G$33,0),0),0)+IF(A645&gt;=הלוואות!$D$34,IF(מרכז!A645&lt;=הלוואות!$E$34,IF(DAY(מרכז!A645)=הלוואות!$F$34,הלוואות!$G$34,0),0),0)</f>
        <v>0</v>
      </c>
      <c r="E645" s="93">
        <f>SUMIF(הלוואות!$D$46:$D$65,מרכז!A645,הלוואות!$E$46:$E$65)</f>
        <v>0</v>
      </c>
      <c r="F645" s="93">
        <f>SUMIF(נכנסים!$A$5:$A$5890,מרכז!A645,נכנסים!$B$5:$B$5890)</f>
        <v>0</v>
      </c>
      <c r="G645" s="94"/>
      <c r="H645" s="94"/>
      <c r="I645" s="94"/>
      <c r="J645" s="99">
        <f t="shared" si="10"/>
        <v>50000</v>
      </c>
    </row>
    <row r="646" spans="1:10">
      <c r="A646" s="153">
        <v>46299</v>
      </c>
      <c r="B646" s="93">
        <f>SUMIF(יוצאים!$A$5:$A$5835,מרכז!A646,יוצאים!$D$5:$D$5835)</f>
        <v>0</v>
      </c>
      <c r="C646" s="93">
        <f>HLOOKUP(DAY($A646),'טב.הו"ק'!$G$4:$AK$162,'טב.הו"ק'!$A$162+2,FALSE)</f>
        <v>0</v>
      </c>
      <c r="D646" s="93">
        <f>IF(A646&gt;=הלוואות!$D$5,IF(מרכז!A646&lt;=הלוואות!$E$5,IF(DAY(מרכז!A646)=הלוואות!$F$5,הלוואות!$G$5,0),0),0)+IF(A646&gt;=הלוואות!$D$6,IF(מרכז!A646&lt;=הלוואות!$E$6,IF(DAY(מרכז!A646)=הלוואות!$F$6,הלוואות!$G$6,0),0),0)+IF(A646&gt;=הלוואות!$D$7,IF(מרכז!A646&lt;=הלוואות!$E$7,IF(DAY(מרכז!A646)=הלוואות!$F$7,הלוואות!$G$7,0),0),0)+IF(A646&gt;=הלוואות!$D$8,IF(מרכז!A646&lt;=הלוואות!$E$8,IF(DAY(מרכז!A646)=הלוואות!$F$8,הלוואות!$G$8,0),0),0)+IF(A646&gt;=הלוואות!$D$9,IF(מרכז!A646&lt;=הלוואות!$E$9,IF(DAY(מרכז!A646)=הלוואות!$F$9,הלוואות!$G$9,0),0),0)+IF(A646&gt;=הלוואות!$D$10,IF(מרכז!A646&lt;=הלוואות!$E$10,IF(DAY(מרכז!A646)=הלוואות!$F$10,הלוואות!$G$10,0),0),0)+IF(A646&gt;=הלוואות!$D$11,IF(מרכז!A646&lt;=הלוואות!$E$11,IF(DAY(מרכז!A646)=הלוואות!$F$11,הלוואות!$G$11,0),0),0)+IF(A646&gt;=הלוואות!$D$12,IF(מרכז!A646&lt;=הלוואות!$E$12,IF(DAY(מרכז!A646)=הלוואות!$F$12,הלוואות!$G$12,0),0),0)+IF(A646&gt;=הלוואות!$D$13,IF(מרכז!A646&lt;=הלוואות!$E$13,IF(DAY(מרכז!A646)=הלוואות!$F$13,הלוואות!$G$13,0),0),0)+IF(A646&gt;=הלוואות!$D$14,IF(מרכז!A646&lt;=הלוואות!$E$14,IF(DAY(מרכז!A646)=הלוואות!$F$14,הלוואות!$G$14,0),0),0)+IF(A646&gt;=הלוואות!$D$15,IF(מרכז!A646&lt;=הלוואות!$E$15,IF(DAY(מרכז!A646)=הלוואות!$F$15,הלוואות!$G$15,0),0),0)+IF(A646&gt;=הלוואות!$D$16,IF(מרכז!A646&lt;=הלוואות!$E$16,IF(DAY(מרכז!A646)=הלוואות!$F$16,הלוואות!$G$16,0),0),0)+IF(A646&gt;=הלוואות!$D$17,IF(מרכז!A646&lt;=הלוואות!$E$17,IF(DAY(מרכז!A646)=הלוואות!$F$17,הלוואות!$G$17,0),0),0)+IF(A646&gt;=הלוואות!$D$18,IF(מרכז!A646&lt;=הלוואות!$E$18,IF(DAY(מרכז!A646)=הלוואות!$F$18,הלוואות!$G$18,0),0),0)+IF(A646&gt;=הלוואות!$D$19,IF(מרכז!A646&lt;=הלוואות!$E$19,IF(DAY(מרכז!A646)=הלוואות!$F$19,הלוואות!$G$19,0),0),0)+IF(A646&gt;=הלוואות!$D$20,IF(מרכז!A646&lt;=הלוואות!$E$20,IF(DAY(מרכז!A646)=הלוואות!$F$20,הלוואות!$G$20,0),0),0)+IF(A646&gt;=הלוואות!$D$21,IF(מרכז!A646&lt;=הלוואות!$E$21,IF(DAY(מרכז!A646)=הלוואות!$F$21,הלוואות!$G$21,0),0),0)+IF(A646&gt;=הלוואות!$D$22,IF(מרכז!A646&lt;=הלוואות!$E$22,IF(DAY(מרכז!A646)=הלוואות!$F$22,הלוואות!$G$22,0),0),0)+IF(A646&gt;=הלוואות!$D$23,IF(מרכז!A646&lt;=הלוואות!$E$23,IF(DAY(מרכז!A646)=הלוואות!$F$23,הלוואות!$G$23,0),0),0)+IF(A646&gt;=הלוואות!$D$24,IF(מרכז!A646&lt;=הלוואות!$E$24,IF(DAY(מרכז!A646)=הלוואות!$F$24,הלוואות!$G$24,0),0),0)+IF(A646&gt;=הלוואות!$D$25,IF(מרכז!A646&lt;=הלוואות!$E$25,IF(DAY(מרכז!A646)=הלוואות!$F$25,הלוואות!$G$25,0),0),0)+IF(A646&gt;=הלוואות!$D$26,IF(מרכז!A646&lt;=הלוואות!$E$26,IF(DAY(מרכז!A646)=הלוואות!$F$26,הלוואות!$G$26,0),0),0)+IF(A646&gt;=הלוואות!$D$27,IF(מרכז!A646&lt;=הלוואות!$E$27,IF(DAY(מרכז!A646)=הלוואות!$F$27,הלוואות!$G$27,0),0),0)+IF(A646&gt;=הלוואות!$D$28,IF(מרכז!A646&lt;=הלוואות!$E$28,IF(DAY(מרכז!A646)=הלוואות!$F$28,הלוואות!$G$28,0),0),0)+IF(A646&gt;=הלוואות!$D$29,IF(מרכז!A646&lt;=הלוואות!$E$29,IF(DAY(מרכז!A646)=הלוואות!$F$29,הלוואות!$G$29,0),0),0)+IF(A646&gt;=הלוואות!$D$30,IF(מרכז!A646&lt;=הלוואות!$E$30,IF(DAY(מרכז!A646)=הלוואות!$F$30,הלוואות!$G$30,0),0),0)+IF(A646&gt;=הלוואות!$D$31,IF(מרכז!A646&lt;=הלוואות!$E$31,IF(DAY(מרכז!A646)=הלוואות!$F$31,הלוואות!$G$31,0),0),0)+IF(A646&gt;=הלוואות!$D$32,IF(מרכז!A646&lt;=הלוואות!$E$32,IF(DAY(מרכז!A646)=הלוואות!$F$32,הלוואות!$G$32,0),0),0)+IF(A646&gt;=הלוואות!$D$33,IF(מרכז!A646&lt;=הלוואות!$E$33,IF(DAY(מרכז!A646)=הלוואות!$F$33,הלוואות!$G$33,0),0),0)+IF(A646&gt;=הלוואות!$D$34,IF(מרכז!A646&lt;=הלוואות!$E$34,IF(DAY(מרכז!A646)=הלוואות!$F$34,הלוואות!$G$34,0),0),0)</f>
        <v>0</v>
      </c>
      <c r="E646" s="93">
        <f>SUMIF(הלוואות!$D$46:$D$65,מרכז!A646,הלוואות!$E$46:$E$65)</f>
        <v>0</v>
      </c>
      <c r="F646" s="93">
        <f>SUMIF(נכנסים!$A$5:$A$5890,מרכז!A646,נכנסים!$B$5:$B$5890)</f>
        <v>0</v>
      </c>
      <c r="G646" s="94"/>
      <c r="H646" s="94"/>
      <c r="I646" s="94"/>
      <c r="J646" s="99">
        <f t="shared" si="10"/>
        <v>50000</v>
      </c>
    </row>
    <row r="647" spans="1:10">
      <c r="A647" s="153">
        <v>46300</v>
      </c>
      <c r="B647" s="93">
        <f>SUMIF(יוצאים!$A$5:$A$5835,מרכז!A647,יוצאים!$D$5:$D$5835)</f>
        <v>0</v>
      </c>
      <c r="C647" s="93">
        <f>HLOOKUP(DAY($A647),'טב.הו"ק'!$G$4:$AK$162,'טב.הו"ק'!$A$162+2,FALSE)</f>
        <v>0</v>
      </c>
      <c r="D647" s="93">
        <f>IF(A647&gt;=הלוואות!$D$5,IF(מרכז!A647&lt;=הלוואות!$E$5,IF(DAY(מרכז!A647)=הלוואות!$F$5,הלוואות!$G$5,0),0),0)+IF(A647&gt;=הלוואות!$D$6,IF(מרכז!A647&lt;=הלוואות!$E$6,IF(DAY(מרכז!A647)=הלוואות!$F$6,הלוואות!$G$6,0),0),0)+IF(A647&gt;=הלוואות!$D$7,IF(מרכז!A647&lt;=הלוואות!$E$7,IF(DAY(מרכז!A647)=הלוואות!$F$7,הלוואות!$G$7,0),0),0)+IF(A647&gt;=הלוואות!$D$8,IF(מרכז!A647&lt;=הלוואות!$E$8,IF(DAY(מרכז!A647)=הלוואות!$F$8,הלוואות!$G$8,0),0),0)+IF(A647&gt;=הלוואות!$D$9,IF(מרכז!A647&lt;=הלוואות!$E$9,IF(DAY(מרכז!A647)=הלוואות!$F$9,הלוואות!$G$9,0),0),0)+IF(A647&gt;=הלוואות!$D$10,IF(מרכז!A647&lt;=הלוואות!$E$10,IF(DAY(מרכז!A647)=הלוואות!$F$10,הלוואות!$G$10,0),0),0)+IF(A647&gt;=הלוואות!$D$11,IF(מרכז!A647&lt;=הלוואות!$E$11,IF(DAY(מרכז!A647)=הלוואות!$F$11,הלוואות!$G$11,0),0),0)+IF(A647&gt;=הלוואות!$D$12,IF(מרכז!A647&lt;=הלוואות!$E$12,IF(DAY(מרכז!A647)=הלוואות!$F$12,הלוואות!$G$12,0),0),0)+IF(A647&gt;=הלוואות!$D$13,IF(מרכז!A647&lt;=הלוואות!$E$13,IF(DAY(מרכז!A647)=הלוואות!$F$13,הלוואות!$G$13,0),0),0)+IF(A647&gt;=הלוואות!$D$14,IF(מרכז!A647&lt;=הלוואות!$E$14,IF(DAY(מרכז!A647)=הלוואות!$F$14,הלוואות!$G$14,0),0),0)+IF(A647&gt;=הלוואות!$D$15,IF(מרכז!A647&lt;=הלוואות!$E$15,IF(DAY(מרכז!A647)=הלוואות!$F$15,הלוואות!$G$15,0),0),0)+IF(A647&gt;=הלוואות!$D$16,IF(מרכז!A647&lt;=הלוואות!$E$16,IF(DAY(מרכז!A647)=הלוואות!$F$16,הלוואות!$G$16,0),0),0)+IF(A647&gt;=הלוואות!$D$17,IF(מרכז!A647&lt;=הלוואות!$E$17,IF(DAY(מרכז!A647)=הלוואות!$F$17,הלוואות!$G$17,0),0),0)+IF(A647&gt;=הלוואות!$D$18,IF(מרכז!A647&lt;=הלוואות!$E$18,IF(DAY(מרכז!A647)=הלוואות!$F$18,הלוואות!$G$18,0),0),0)+IF(A647&gt;=הלוואות!$D$19,IF(מרכז!A647&lt;=הלוואות!$E$19,IF(DAY(מרכז!A647)=הלוואות!$F$19,הלוואות!$G$19,0),0),0)+IF(A647&gt;=הלוואות!$D$20,IF(מרכז!A647&lt;=הלוואות!$E$20,IF(DAY(מרכז!A647)=הלוואות!$F$20,הלוואות!$G$20,0),0),0)+IF(A647&gt;=הלוואות!$D$21,IF(מרכז!A647&lt;=הלוואות!$E$21,IF(DAY(מרכז!A647)=הלוואות!$F$21,הלוואות!$G$21,0),0),0)+IF(A647&gt;=הלוואות!$D$22,IF(מרכז!A647&lt;=הלוואות!$E$22,IF(DAY(מרכז!A647)=הלוואות!$F$22,הלוואות!$G$22,0),0),0)+IF(A647&gt;=הלוואות!$D$23,IF(מרכז!A647&lt;=הלוואות!$E$23,IF(DAY(מרכז!A647)=הלוואות!$F$23,הלוואות!$G$23,0),0),0)+IF(A647&gt;=הלוואות!$D$24,IF(מרכז!A647&lt;=הלוואות!$E$24,IF(DAY(מרכז!A647)=הלוואות!$F$24,הלוואות!$G$24,0),0),0)+IF(A647&gt;=הלוואות!$D$25,IF(מרכז!A647&lt;=הלוואות!$E$25,IF(DAY(מרכז!A647)=הלוואות!$F$25,הלוואות!$G$25,0),0),0)+IF(A647&gt;=הלוואות!$D$26,IF(מרכז!A647&lt;=הלוואות!$E$26,IF(DAY(מרכז!A647)=הלוואות!$F$26,הלוואות!$G$26,0),0),0)+IF(A647&gt;=הלוואות!$D$27,IF(מרכז!A647&lt;=הלוואות!$E$27,IF(DAY(מרכז!A647)=הלוואות!$F$27,הלוואות!$G$27,0),0),0)+IF(A647&gt;=הלוואות!$D$28,IF(מרכז!A647&lt;=הלוואות!$E$28,IF(DAY(מרכז!A647)=הלוואות!$F$28,הלוואות!$G$28,0),0),0)+IF(A647&gt;=הלוואות!$D$29,IF(מרכז!A647&lt;=הלוואות!$E$29,IF(DAY(מרכז!A647)=הלוואות!$F$29,הלוואות!$G$29,0),0),0)+IF(A647&gt;=הלוואות!$D$30,IF(מרכז!A647&lt;=הלוואות!$E$30,IF(DAY(מרכז!A647)=הלוואות!$F$30,הלוואות!$G$30,0),0),0)+IF(A647&gt;=הלוואות!$D$31,IF(מרכז!A647&lt;=הלוואות!$E$31,IF(DAY(מרכז!A647)=הלוואות!$F$31,הלוואות!$G$31,0),0),0)+IF(A647&gt;=הלוואות!$D$32,IF(מרכז!A647&lt;=הלוואות!$E$32,IF(DAY(מרכז!A647)=הלוואות!$F$32,הלוואות!$G$32,0),0),0)+IF(A647&gt;=הלוואות!$D$33,IF(מרכז!A647&lt;=הלוואות!$E$33,IF(DAY(מרכז!A647)=הלוואות!$F$33,הלוואות!$G$33,0),0),0)+IF(A647&gt;=הלוואות!$D$34,IF(מרכז!A647&lt;=הלוואות!$E$34,IF(DAY(מרכז!A647)=הלוואות!$F$34,הלוואות!$G$34,0),0),0)</f>
        <v>0</v>
      </c>
      <c r="E647" s="93">
        <f>SUMIF(הלוואות!$D$46:$D$65,מרכז!A647,הלוואות!$E$46:$E$65)</f>
        <v>0</v>
      </c>
      <c r="F647" s="93">
        <f>SUMIF(נכנסים!$A$5:$A$5890,מרכז!A647,נכנסים!$B$5:$B$5890)</f>
        <v>0</v>
      </c>
      <c r="G647" s="94"/>
      <c r="H647" s="94"/>
      <c r="I647" s="94"/>
      <c r="J647" s="99">
        <f t="shared" si="10"/>
        <v>50000</v>
      </c>
    </row>
    <row r="648" spans="1:10">
      <c r="A648" s="153">
        <v>46301</v>
      </c>
      <c r="B648" s="93">
        <f>SUMIF(יוצאים!$A$5:$A$5835,מרכז!A648,יוצאים!$D$5:$D$5835)</f>
        <v>0</v>
      </c>
      <c r="C648" s="93">
        <f>HLOOKUP(DAY($A648),'טב.הו"ק'!$G$4:$AK$162,'טב.הו"ק'!$A$162+2,FALSE)</f>
        <v>0</v>
      </c>
      <c r="D648" s="93">
        <f>IF(A648&gt;=הלוואות!$D$5,IF(מרכז!A648&lt;=הלוואות!$E$5,IF(DAY(מרכז!A648)=הלוואות!$F$5,הלוואות!$G$5,0),0),0)+IF(A648&gt;=הלוואות!$D$6,IF(מרכז!A648&lt;=הלוואות!$E$6,IF(DAY(מרכז!A648)=הלוואות!$F$6,הלוואות!$G$6,0),0),0)+IF(A648&gt;=הלוואות!$D$7,IF(מרכז!A648&lt;=הלוואות!$E$7,IF(DAY(מרכז!A648)=הלוואות!$F$7,הלוואות!$G$7,0),0),0)+IF(A648&gt;=הלוואות!$D$8,IF(מרכז!A648&lt;=הלוואות!$E$8,IF(DAY(מרכז!A648)=הלוואות!$F$8,הלוואות!$G$8,0),0),0)+IF(A648&gt;=הלוואות!$D$9,IF(מרכז!A648&lt;=הלוואות!$E$9,IF(DAY(מרכז!A648)=הלוואות!$F$9,הלוואות!$G$9,0),0),0)+IF(A648&gt;=הלוואות!$D$10,IF(מרכז!A648&lt;=הלוואות!$E$10,IF(DAY(מרכז!A648)=הלוואות!$F$10,הלוואות!$G$10,0),0),0)+IF(A648&gt;=הלוואות!$D$11,IF(מרכז!A648&lt;=הלוואות!$E$11,IF(DAY(מרכז!A648)=הלוואות!$F$11,הלוואות!$G$11,0),0),0)+IF(A648&gt;=הלוואות!$D$12,IF(מרכז!A648&lt;=הלוואות!$E$12,IF(DAY(מרכז!A648)=הלוואות!$F$12,הלוואות!$G$12,0),0),0)+IF(A648&gt;=הלוואות!$D$13,IF(מרכז!A648&lt;=הלוואות!$E$13,IF(DAY(מרכז!A648)=הלוואות!$F$13,הלוואות!$G$13,0),0),0)+IF(A648&gt;=הלוואות!$D$14,IF(מרכז!A648&lt;=הלוואות!$E$14,IF(DAY(מרכז!A648)=הלוואות!$F$14,הלוואות!$G$14,0),0),0)+IF(A648&gt;=הלוואות!$D$15,IF(מרכז!A648&lt;=הלוואות!$E$15,IF(DAY(מרכז!A648)=הלוואות!$F$15,הלוואות!$G$15,0),0),0)+IF(A648&gt;=הלוואות!$D$16,IF(מרכז!A648&lt;=הלוואות!$E$16,IF(DAY(מרכז!A648)=הלוואות!$F$16,הלוואות!$G$16,0),0),0)+IF(A648&gt;=הלוואות!$D$17,IF(מרכז!A648&lt;=הלוואות!$E$17,IF(DAY(מרכז!A648)=הלוואות!$F$17,הלוואות!$G$17,0),0),0)+IF(A648&gt;=הלוואות!$D$18,IF(מרכז!A648&lt;=הלוואות!$E$18,IF(DAY(מרכז!A648)=הלוואות!$F$18,הלוואות!$G$18,0),0),0)+IF(A648&gt;=הלוואות!$D$19,IF(מרכז!A648&lt;=הלוואות!$E$19,IF(DAY(מרכז!A648)=הלוואות!$F$19,הלוואות!$G$19,0),0),0)+IF(A648&gt;=הלוואות!$D$20,IF(מרכז!A648&lt;=הלוואות!$E$20,IF(DAY(מרכז!A648)=הלוואות!$F$20,הלוואות!$G$20,0),0),0)+IF(A648&gt;=הלוואות!$D$21,IF(מרכז!A648&lt;=הלוואות!$E$21,IF(DAY(מרכז!A648)=הלוואות!$F$21,הלוואות!$G$21,0),0),0)+IF(A648&gt;=הלוואות!$D$22,IF(מרכז!A648&lt;=הלוואות!$E$22,IF(DAY(מרכז!A648)=הלוואות!$F$22,הלוואות!$G$22,0),0),0)+IF(A648&gt;=הלוואות!$D$23,IF(מרכז!A648&lt;=הלוואות!$E$23,IF(DAY(מרכז!A648)=הלוואות!$F$23,הלוואות!$G$23,0),0),0)+IF(A648&gt;=הלוואות!$D$24,IF(מרכז!A648&lt;=הלוואות!$E$24,IF(DAY(מרכז!A648)=הלוואות!$F$24,הלוואות!$G$24,0),0),0)+IF(A648&gt;=הלוואות!$D$25,IF(מרכז!A648&lt;=הלוואות!$E$25,IF(DAY(מרכז!A648)=הלוואות!$F$25,הלוואות!$G$25,0),0),0)+IF(A648&gt;=הלוואות!$D$26,IF(מרכז!A648&lt;=הלוואות!$E$26,IF(DAY(מרכז!A648)=הלוואות!$F$26,הלוואות!$G$26,0),0),0)+IF(A648&gt;=הלוואות!$D$27,IF(מרכז!A648&lt;=הלוואות!$E$27,IF(DAY(מרכז!A648)=הלוואות!$F$27,הלוואות!$G$27,0),0),0)+IF(A648&gt;=הלוואות!$D$28,IF(מרכז!A648&lt;=הלוואות!$E$28,IF(DAY(מרכז!A648)=הלוואות!$F$28,הלוואות!$G$28,0),0),0)+IF(A648&gt;=הלוואות!$D$29,IF(מרכז!A648&lt;=הלוואות!$E$29,IF(DAY(מרכז!A648)=הלוואות!$F$29,הלוואות!$G$29,0),0),0)+IF(A648&gt;=הלוואות!$D$30,IF(מרכז!A648&lt;=הלוואות!$E$30,IF(DAY(מרכז!A648)=הלוואות!$F$30,הלוואות!$G$30,0),0),0)+IF(A648&gt;=הלוואות!$D$31,IF(מרכז!A648&lt;=הלוואות!$E$31,IF(DAY(מרכז!A648)=הלוואות!$F$31,הלוואות!$G$31,0),0),0)+IF(A648&gt;=הלוואות!$D$32,IF(מרכז!A648&lt;=הלוואות!$E$32,IF(DAY(מרכז!A648)=הלוואות!$F$32,הלוואות!$G$32,0),0),0)+IF(A648&gt;=הלוואות!$D$33,IF(מרכז!A648&lt;=הלוואות!$E$33,IF(DAY(מרכז!A648)=הלוואות!$F$33,הלוואות!$G$33,0),0),0)+IF(A648&gt;=הלוואות!$D$34,IF(מרכז!A648&lt;=הלוואות!$E$34,IF(DAY(מרכז!A648)=הלוואות!$F$34,הלוואות!$G$34,0),0),0)</f>
        <v>0</v>
      </c>
      <c r="E648" s="93">
        <f>SUMIF(הלוואות!$D$46:$D$65,מרכז!A648,הלוואות!$E$46:$E$65)</f>
        <v>0</v>
      </c>
      <c r="F648" s="93">
        <f>SUMIF(נכנסים!$A$5:$A$5890,מרכז!A648,נכנסים!$B$5:$B$5890)</f>
        <v>0</v>
      </c>
      <c r="G648" s="94"/>
      <c r="H648" s="94"/>
      <c r="I648" s="94"/>
      <c r="J648" s="99">
        <f t="shared" si="10"/>
        <v>50000</v>
      </c>
    </row>
    <row r="649" spans="1:10">
      <c r="A649" s="153">
        <v>46302</v>
      </c>
      <c r="B649" s="93">
        <f>SUMIF(יוצאים!$A$5:$A$5835,מרכז!A649,יוצאים!$D$5:$D$5835)</f>
        <v>0</v>
      </c>
      <c r="C649" s="93">
        <f>HLOOKUP(DAY($A649),'טב.הו"ק'!$G$4:$AK$162,'טב.הו"ק'!$A$162+2,FALSE)</f>
        <v>0</v>
      </c>
      <c r="D649" s="93">
        <f>IF(A649&gt;=הלוואות!$D$5,IF(מרכז!A649&lt;=הלוואות!$E$5,IF(DAY(מרכז!A649)=הלוואות!$F$5,הלוואות!$G$5,0),0),0)+IF(A649&gt;=הלוואות!$D$6,IF(מרכז!A649&lt;=הלוואות!$E$6,IF(DAY(מרכז!A649)=הלוואות!$F$6,הלוואות!$G$6,0),0),0)+IF(A649&gt;=הלוואות!$D$7,IF(מרכז!A649&lt;=הלוואות!$E$7,IF(DAY(מרכז!A649)=הלוואות!$F$7,הלוואות!$G$7,0),0),0)+IF(A649&gt;=הלוואות!$D$8,IF(מרכז!A649&lt;=הלוואות!$E$8,IF(DAY(מרכז!A649)=הלוואות!$F$8,הלוואות!$G$8,0),0),0)+IF(A649&gt;=הלוואות!$D$9,IF(מרכז!A649&lt;=הלוואות!$E$9,IF(DAY(מרכז!A649)=הלוואות!$F$9,הלוואות!$G$9,0),0),0)+IF(A649&gt;=הלוואות!$D$10,IF(מרכז!A649&lt;=הלוואות!$E$10,IF(DAY(מרכז!A649)=הלוואות!$F$10,הלוואות!$G$10,0),0),0)+IF(A649&gt;=הלוואות!$D$11,IF(מרכז!A649&lt;=הלוואות!$E$11,IF(DAY(מרכז!A649)=הלוואות!$F$11,הלוואות!$G$11,0),0),0)+IF(A649&gt;=הלוואות!$D$12,IF(מרכז!A649&lt;=הלוואות!$E$12,IF(DAY(מרכז!A649)=הלוואות!$F$12,הלוואות!$G$12,0),0),0)+IF(A649&gt;=הלוואות!$D$13,IF(מרכז!A649&lt;=הלוואות!$E$13,IF(DAY(מרכז!A649)=הלוואות!$F$13,הלוואות!$G$13,0),0),0)+IF(A649&gt;=הלוואות!$D$14,IF(מרכז!A649&lt;=הלוואות!$E$14,IF(DAY(מרכז!A649)=הלוואות!$F$14,הלוואות!$G$14,0),0),0)+IF(A649&gt;=הלוואות!$D$15,IF(מרכז!A649&lt;=הלוואות!$E$15,IF(DAY(מרכז!A649)=הלוואות!$F$15,הלוואות!$G$15,0),0),0)+IF(A649&gt;=הלוואות!$D$16,IF(מרכז!A649&lt;=הלוואות!$E$16,IF(DAY(מרכז!A649)=הלוואות!$F$16,הלוואות!$G$16,0),0),0)+IF(A649&gt;=הלוואות!$D$17,IF(מרכז!A649&lt;=הלוואות!$E$17,IF(DAY(מרכז!A649)=הלוואות!$F$17,הלוואות!$G$17,0),0),0)+IF(A649&gt;=הלוואות!$D$18,IF(מרכז!A649&lt;=הלוואות!$E$18,IF(DAY(מרכז!A649)=הלוואות!$F$18,הלוואות!$G$18,0),0),0)+IF(A649&gt;=הלוואות!$D$19,IF(מרכז!A649&lt;=הלוואות!$E$19,IF(DAY(מרכז!A649)=הלוואות!$F$19,הלוואות!$G$19,0),0),0)+IF(A649&gt;=הלוואות!$D$20,IF(מרכז!A649&lt;=הלוואות!$E$20,IF(DAY(מרכז!A649)=הלוואות!$F$20,הלוואות!$G$20,0),0),0)+IF(A649&gt;=הלוואות!$D$21,IF(מרכז!A649&lt;=הלוואות!$E$21,IF(DAY(מרכז!A649)=הלוואות!$F$21,הלוואות!$G$21,0),0),0)+IF(A649&gt;=הלוואות!$D$22,IF(מרכז!A649&lt;=הלוואות!$E$22,IF(DAY(מרכז!A649)=הלוואות!$F$22,הלוואות!$G$22,0),0),0)+IF(A649&gt;=הלוואות!$D$23,IF(מרכז!A649&lt;=הלוואות!$E$23,IF(DAY(מרכז!A649)=הלוואות!$F$23,הלוואות!$G$23,0),0),0)+IF(A649&gt;=הלוואות!$D$24,IF(מרכז!A649&lt;=הלוואות!$E$24,IF(DAY(מרכז!A649)=הלוואות!$F$24,הלוואות!$G$24,0),0),0)+IF(A649&gt;=הלוואות!$D$25,IF(מרכז!A649&lt;=הלוואות!$E$25,IF(DAY(מרכז!A649)=הלוואות!$F$25,הלוואות!$G$25,0),0),0)+IF(A649&gt;=הלוואות!$D$26,IF(מרכז!A649&lt;=הלוואות!$E$26,IF(DAY(מרכז!A649)=הלוואות!$F$26,הלוואות!$G$26,0),0),0)+IF(A649&gt;=הלוואות!$D$27,IF(מרכז!A649&lt;=הלוואות!$E$27,IF(DAY(מרכז!A649)=הלוואות!$F$27,הלוואות!$G$27,0),0),0)+IF(A649&gt;=הלוואות!$D$28,IF(מרכז!A649&lt;=הלוואות!$E$28,IF(DAY(מרכז!A649)=הלוואות!$F$28,הלוואות!$G$28,0),0),0)+IF(A649&gt;=הלוואות!$D$29,IF(מרכז!A649&lt;=הלוואות!$E$29,IF(DAY(מרכז!A649)=הלוואות!$F$29,הלוואות!$G$29,0),0),0)+IF(A649&gt;=הלוואות!$D$30,IF(מרכז!A649&lt;=הלוואות!$E$30,IF(DAY(מרכז!A649)=הלוואות!$F$30,הלוואות!$G$30,0),0),0)+IF(A649&gt;=הלוואות!$D$31,IF(מרכז!A649&lt;=הלוואות!$E$31,IF(DAY(מרכז!A649)=הלוואות!$F$31,הלוואות!$G$31,0),0),0)+IF(A649&gt;=הלוואות!$D$32,IF(מרכז!A649&lt;=הלוואות!$E$32,IF(DAY(מרכז!A649)=הלוואות!$F$32,הלוואות!$G$32,0),0),0)+IF(A649&gt;=הלוואות!$D$33,IF(מרכז!A649&lt;=הלוואות!$E$33,IF(DAY(מרכז!A649)=הלוואות!$F$33,הלוואות!$G$33,0),0),0)+IF(A649&gt;=הלוואות!$D$34,IF(מרכז!A649&lt;=הלוואות!$E$34,IF(DAY(מרכז!A649)=הלוואות!$F$34,הלוואות!$G$34,0),0),0)</f>
        <v>0</v>
      </c>
      <c r="E649" s="93">
        <f>SUMIF(הלוואות!$D$46:$D$65,מרכז!A649,הלוואות!$E$46:$E$65)</f>
        <v>0</v>
      </c>
      <c r="F649" s="93">
        <f>SUMIF(נכנסים!$A$5:$A$5890,מרכז!A649,נכנסים!$B$5:$B$5890)</f>
        <v>0</v>
      </c>
      <c r="G649" s="94"/>
      <c r="H649" s="94"/>
      <c r="I649" s="94"/>
      <c r="J649" s="99">
        <f t="shared" si="10"/>
        <v>50000</v>
      </c>
    </row>
    <row r="650" spans="1:10">
      <c r="A650" s="153">
        <v>46303</v>
      </c>
      <c r="B650" s="93">
        <f>SUMIF(יוצאים!$A$5:$A$5835,מרכז!A650,יוצאים!$D$5:$D$5835)</f>
        <v>0</v>
      </c>
      <c r="C650" s="93">
        <f>HLOOKUP(DAY($A650),'טב.הו"ק'!$G$4:$AK$162,'טב.הו"ק'!$A$162+2,FALSE)</f>
        <v>0</v>
      </c>
      <c r="D650" s="93">
        <f>IF(A650&gt;=הלוואות!$D$5,IF(מרכז!A650&lt;=הלוואות!$E$5,IF(DAY(מרכז!A650)=הלוואות!$F$5,הלוואות!$G$5,0),0),0)+IF(A650&gt;=הלוואות!$D$6,IF(מרכז!A650&lt;=הלוואות!$E$6,IF(DAY(מרכז!A650)=הלוואות!$F$6,הלוואות!$G$6,0),0),0)+IF(A650&gt;=הלוואות!$D$7,IF(מרכז!A650&lt;=הלוואות!$E$7,IF(DAY(מרכז!A650)=הלוואות!$F$7,הלוואות!$G$7,0),0),0)+IF(A650&gt;=הלוואות!$D$8,IF(מרכז!A650&lt;=הלוואות!$E$8,IF(DAY(מרכז!A650)=הלוואות!$F$8,הלוואות!$G$8,0),0),0)+IF(A650&gt;=הלוואות!$D$9,IF(מרכז!A650&lt;=הלוואות!$E$9,IF(DAY(מרכז!A650)=הלוואות!$F$9,הלוואות!$G$9,0),0),0)+IF(A650&gt;=הלוואות!$D$10,IF(מרכז!A650&lt;=הלוואות!$E$10,IF(DAY(מרכז!A650)=הלוואות!$F$10,הלוואות!$G$10,0),0),0)+IF(A650&gt;=הלוואות!$D$11,IF(מרכז!A650&lt;=הלוואות!$E$11,IF(DAY(מרכז!A650)=הלוואות!$F$11,הלוואות!$G$11,0),0),0)+IF(A650&gt;=הלוואות!$D$12,IF(מרכז!A650&lt;=הלוואות!$E$12,IF(DAY(מרכז!A650)=הלוואות!$F$12,הלוואות!$G$12,0),0),0)+IF(A650&gt;=הלוואות!$D$13,IF(מרכז!A650&lt;=הלוואות!$E$13,IF(DAY(מרכז!A650)=הלוואות!$F$13,הלוואות!$G$13,0),0),0)+IF(A650&gt;=הלוואות!$D$14,IF(מרכז!A650&lt;=הלוואות!$E$14,IF(DAY(מרכז!A650)=הלוואות!$F$14,הלוואות!$G$14,0),0),0)+IF(A650&gt;=הלוואות!$D$15,IF(מרכז!A650&lt;=הלוואות!$E$15,IF(DAY(מרכז!A650)=הלוואות!$F$15,הלוואות!$G$15,0),0),0)+IF(A650&gt;=הלוואות!$D$16,IF(מרכז!A650&lt;=הלוואות!$E$16,IF(DAY(מרכז!A650)=הלוואות!$F$16,הלוואות!$G$16,0),0),0)+IF(A650&gt;=הלוואות!$D$17,IF(מרכז!A650&lt;=הלוואות!$E$17,IF(DAY(מרכז!A650)=הלוואות!$F$17,הלוואות!$G$17,0),0),0)+IF(A650&gt;=הלוואות!$D$18,IF(מרכז!A650&lt;=הלוואות!$E$18,IF(DAY(מרכז!A650)=הלוואות!$F$18,הלוואות!$G$18,0),0),0)+IF(A650&gt;=הלוואות!$D$19,IF(מרכז!A650&lt;=הלוואות!$E$19,IF(DAY(מרכז!A650)=הלוואות!$F$19,הלוואות!$G$19,0),0),0)+IF(A650&gt;=הלוואות!$D$20,IF(מרכז!A650&lt;=הלוואות!$E$20,IF(DAY(מרכז!A650)=הלוואות!$F$20,הלוואות!$G$20,0),0),0)+IF(A650&gt;=הלוואות!$D$21,IF(מרכז!A650&lt;=הלוואות!$E$21,IF(DAY(מרכז!A650)=הלוואות!$F$21,הלוואות!$G$21,0),0),0)+IF(A650&gt;=הלוואות!$D$22,IF(מרכז!A650&lt;=הלוואות!$E$22,IF(DAY(מרכז!A650)=הלוואות!$F$22,הלוואות!$G$22,0),0),0)+IF(A650&gt;=הלוואות!$D$23,IF(מרכז!A650&lt;=הלוואות!$E$23,IF(DAY(מרכז!A650)=הלוואות!$F$23,הלוואות!$G$23,0),0),0)+IF(A650&gt;=הלוואות!$D$24,IF(מרכז!A650&lt;=הלוואות!$E$24,IF(DAY(מרכז!A650)=הלוואות!$F$24,הלוואות!$G$24,0),0),0)+IF(A650&gt;=הלוואות!$D$25,IF(מרכז!A650&lt;=הלוואות!$E$25,IF(DAY(מרכז!A650)=הלוואות!$F$25,הלוואות!$G$25,0),0),0)+IF(A650&gt;=הלוואות!$D$26,IF(מרכז!A650&lt;=הלוואות!$E$26,IF(DAY(מרכז!A650)=הלוואות!$F$26,הלוואות!$G$26,0),0),0)+IF(A650&gt;=הלוואות!$D$27,IF(מרכז!A650&lt;=הלוואות!$E$27,IF(DAY(מרכז!A650)=הלוואות!$F$27,הלוואות!$G$27,0),0),0)+IF(A650&gt;=הלוואות!$D$28,IF(מרכז!A650&lt;=הלוואות!$E$28,IF(DAY(מרכז!A650)=הלוואות!$F$28,הלוואות!$G$28,0),0),0)+IF(A650&gt;=הלוואות!$D$29,IF(מרכז!A650&lt;=הלוואות!$E$29,IF(DAY(מרכז!A650)=הלוואות!$F$29,הלוואות!$G$29,0),0),0)+IF(A650&gt;=הלוואות!$D$30,IF(מרכז!A650&lt;=הלוואות!$E$30,IF(DAY(מרכז!A650)=הלוואות!$F$30,הלוואות!$G$30,0),0),0)+IF(A650&gt;=הלוואות!$D$31,IF(מרכז!A650&lt;=הלוואות!$E$31,IF(DAY(מרכז!A650)=הלוואות!$F$31,הלוואות!$G$31,0),0),0)+IF(A650&gt;=הלוואות!$D$32,IF(מרכז!A650&lt;=הלוואות!$E$32,IF(DAY(מרכז!A650)=הלוואות!$F$32,הלוואות!$G$32,0),0),0)+IF(A650&gt;=הלוואות!$D$33,IF(מרכז!A650&lt;=הלוואות!$E$33,IF(DAY(מרכז!A650)=הלוואות!$F$33,הלוואות!$G$33,0),0),0)+IF(A650&gt;=הלוואות!$D$34,IF(מרכז!A650&lt;=הלוואות!$E$34,IF(DAY(מרכז!A650)=הלוואות!$F$34,הלוואות!$G$34,0),0),0)</f>
        <v>0</v>
      </c>
      <c r="E650" s="93">
        <f>SUMIF(הלוואות!$D$46:$D$65,מרכז!A650,הלוואות!$E$46:$E$65)</f>
        <v>0</v>
      </c>
      <c r="F650" s="93">
        <f>SUMIF(נכנסים!$A$5:$A$5890,מרכז!A650,נכנסים!$B$5:$B$5890)</f>
        <v>0</v>
      </c>
      <c r="G650" s="94"/>
      <c r="H650" s="94"/>
      <c r="I650" s="94"/>
      <c r="J650" s="99">
        <f t="shared" si="10"/>
        <v>50000</v>
      </c>
    </row>
    <row r="651" spans="1:10">
      <c r="A651" s="153">
        <v>46304</v>
      </c>
      <c r="B651" s="93">
        <f>SUMIF(יוצאים!$A$5:$A$5835,מרכז!A651,יוצאים!$D$5:$D$5835)</f>
        <v>0</v>
      </c>
      <c r="C651" s="93">
        <f>HLOOKUP(DAY($A651),'טב.הו"ק'!$G$4:$AK$162,'טב.הו"ק'!$A$162+2,FALSE)</f>
        <v>0</v>
      </c>
      <c r="D651" s="93">
        <f>IF(A651&gt;=הלוואות!$D$5,IF(מרכז!A651&lt;=הלוואות!$E$5,IF(DAY(מרכז!A651)=הלוואות!$F$5,הלוואות!$G$5,0),0),0)+IF(A651&gt;=הלוואות!$D$6,IF(מרכז!A651&lt;=הלוואות!$E$6,IF(DAY(מרכז!A651)=הלוואות!$F$6,הלוואות!$G$6,0),0),0)+IF(A651&gt;=הלוואות!$D$7,IF(מרכז!A651&lt;=הלוואות!$E$7,IF(DAY(מרכז!A651)=הלוואות!$F$7,הלוואות!$G$7,0),0),0)+IF(A651&gt;=הלוואות!$D$8,IF(מרכז!A651&lt;=הלוואות!$E$8,IF(DAY(מרכז!A651)=הלוואות!$F$8,הלוואות!$G$8,0),0),0)+IF(A651&gt;=הלוואות!$D$9,IF(מרכז!A651&lt;=הלוואות!$E$9,IF(DAY(מרכז!A651)=הלוואות!$F$9,הלוואות!$G$9,0),0),0)+IF(A651&gt;=הלוואות!$D$10,IF(מרכז!A651&lt;=הלוואות!$E$10,IF(DAY(מרכז!A651)=הלוואות!$F$10,הלוואות!$G$10,0),0),0)+IF(A651&gt;=הלוואות!$D$11,IF(מרכז!A651&lt;=הלוואות!$E$11,IF(DAY(מרכז!A651)=הלוואות!$F$11,הלוואות!$G$11,0),0),0)+IF(A651&gt;=הלוואות!$D$12,IF(מרכז!A651&lt;=הלוואות!$E$12,IF(DAY(מרכז!A651)=הלוואות!$F$12,הלוואות!$G$12,0),0),0)+IF(A651&gt;=הלוואות!$D$13,IF(מרכז!A651&lt;=הלוואות!$E$13,IF(DAY(מרכז!A651)=הלוואות!$F$13,הלוואות!$G$13,0),0),0)+IF(A651&gt;=הלוואות!$D$14,IF(מרכז!A651&lt;=הלוואות!$E$14,IF(DAY(מרכז!A651)=הלוואות!$F$14,הלוואות!$G$14,0),0),0)+IF(A651&gt;=הלוואות!$D$15,IF(מרכז!A651&lt;=הלוואות!$E$15,IF(DAY(מרכז!A651)=הלוואות!$F$15,הלוואות!$G$15,0),0),0)+IF(A651&gt;=הלוואות!$D$16,IF(מרכז!A651&lt;=הלוואות!$E$16,IF(DAY(מרכז!A651)=הלוואות!$F$16,הלוואות!$G$16,0),0),0)+IF(A651&gt;=הלוואות!$D$17,IF(מרכז!A651&lt;=הלוואות!$E$17,IF(DAY(מרכז!A651)=הלוואות!$F$17,הלוואות!$G$17,0),0),0)+IF(A651&gt;=הלוואות!$D$18,IF(מרכז!A651&lt;=הלוואות!$E$18,IF(DAY(מרכז!A651)=הלוואות!$F$18,הלוואות!$G$18,0),0),0)+IF(A651&gt;=הלוואות!$D$19,IF(מרכז!A651&lt;=הלוואות!$E$19,IF(DAY(מרכז!A651)=הלוואות!$F$19,הלוואות!$G$19,0),0),0)+IF(A651&gt;=הלוואות!$D$20,IF(מרכז!A651&lt;=הלוואות!$E$20,IF(DAY(מרכז!A651)=הלוואות!$F$20,הלוואות!$G$20,0),0),0)+IF(A651&gt;=הלוואות!$D$21,IF(מרכז!A651&lt;=הלוואות!$E$21,IF(DAY(מרכז!A651)=הלוואות!$F$21,הלוואות!$G$21,0),0),0)+IF(A651&gt;=הלוואות!$D$22,IF(מרכז!A651&lt;=הלוואות!$E$22,IF(DAY(מרכז!A651)=הלוואות!$F$22,הלוואות!$G$22,0),0),0)+IF(A651&gt;=הלוואות!$D$23,IF(מרכז!A651&lt;=הלוואות!$E$23,IF(DAY(מרכז!A651)=הלוואות!$F$23,הלוואות!$G$23,0),0),0)+IF(A651&gt;=הלוואות!$D$24,IF(מרכז!A651&lt;=הלוואות!$E$24,IF(DAY(מרכז!A651)=הלוואות!$F$24,הלוואות!$G$24,0),0),0)+IF(A651&gt;=הלוואות!$D$25,IF(מרכז!A651&lt;=הלוואות!$E$25,IF(DAY(מרכז!A651)=הלוואות!$F$25,הלוואות!$G$25,0),0),0)+IF(A651&gt;=הלוואות!$D$26,IF(מרכז!A651&lt;=הלוואות!$E$26,IF(DAY(מרכז!A651)=הלוואות!$F$26,הלוואות!$G$26,0),0),0)+IF(A651&gt;=הלוואות!$D$27,IF(מרכז!A651&lt;=הלוואות!$E$27,IF(DAY(מרכז!A651)=הלוואות!$F$27,הלוואות!$G$27,0),0),0)+IF(A651&gt;=הלוואות!$D$28,IF(מרכז!A651&lt;=הלוואות!$E$28,IF(DAY(מרכז!A651)=הלוואות!$F$28,הלוואות!$G$28,0),0),0)+IF(A651&gt;=הלוואות!$D$29,IF(מרכז!A651&lt;=הלוואות!$E$29,IF(DAY(מרכז!A651)=הלוואות!$F$29,הלוואות!$G$29,0),0),0)+IF(A651&gt;=הלוואות!$D$30,IF(מרכז!A651&lt;=הלוואות!$E$30,IF(DAY(מרכז!A651)=הלוואות!$F$30,הלוואות!$G$30,0),0),0)+IF(A651&gt;=הלוואות!$D$31,IF(מרכז!A651&lt;=הלוואות!$E$31,IF(DAY(מרכז!A651)=הלוואות!$F$31,הלוואות!$G$31,0),0),0)+IF(A651&gt;=הלוואות!$D$32,IF(מרכז!A651&lt;=הלוואות!$E$32,IF(DAY(מרכז!A651)=הלוואות!$F$32,הלוואות!$G$32,0),0),0)+IF(A651&gt;=הלוואות!$D$33,IF(מרכז!A651&lt;=הלוואות!$E$33,IF(DAY(מרכז!A651)=הלוואות!$F$33,הלוואות!$G$33,0),0),0)+IF(A651&gt;=הלוואות!$D$34,IF(מרכז!A651&lt;=הלוואות!$E$34,IF(DAY(מרכז!A651)=הלוואות!$F$34,הלוואות!$G$34,0),0),0)</f>
        <v>0</v>
      </c>
      <c r="E651" s="93">
        <f>SUMIF(הלוואות!$D$46:$D$65,מרכז!A651,הלוואות!$E$46:$E$65)</f>
        <v>0</v>
      </c>
      <c r="F651" s="93">
        <f>SUMIF(נכנסים!$A$5:$A$5890,מרכז!A651,נכנסים!$B$5:$B$5890)</f>
        <v>0</v>
      </c>
      <c r="G651" s="94"/>
      <c r="H651" s="94"/>
      <c r="I651" s="94"/>
      <c r="J651" s="99">
        <f t="shared" si="10"/>
        <v>50000</v>
      </c>
    </row>
    <row r="652" spans="1:10">
      <c r="A652" s="153">
        <v>46305</v>
      </c>
      <c r="B652" s="93">
        <f>SUMIF(יוצאים!$A$5:$A$5835,מרכז!A652,יוצאים!$D$5:$D$5835)</f>
        <v>0</v>
      </c>
      <c r="C652" s="93">
        <f>HLOOKUP(DAY($A652),'טב.הו"ק'!$G$4:$AK$162,'טב.הו"ק'!$A$162+2,FALSE)</f>
        <v>0</v>
      </c>
      <c r="D652" s="93">
        <f>IF(A652&gt;=הלוואות!$D$5,IF(מרכז!A652&lt;=הלוואות!$E$5,IF(DAY(מרכז!A652)=הלוואות!$F$5,הלוואות!$G$5,0),0),0)+IF(A652&gt;=הלוואות!$D$6,IF(מרכז!A652&lt;=הלוואות!$E$6,IF(DAY(מרכז!A652)=הלוואות!$F$6,הלוואות!$G$6,0),0),0)+IF(A652&gt;=הלוואות!$D$7,IF(מרכז!A652&lt;=הלוואות!$E$7,IF(DAY(מרכז!A652)=הלוואות!$F$7,הלוואות!$G$7,0),0),0)+IF(A652&gt;=הלוואות!$D$8,IF(מרכז!A652&lt;=הלוואות!$E$8,IF(DAY(מרכז!A652)=הלוואות!$F$8,הלוואות!$G$8,0),0),0)+IF(A652&gt;=הלוואות!$D$9,IF(מרכז!A652&lt;=הלוואות!$E$9,IF(DAY(מרכז!A652)=הלוואות!$F$9,הלוואות!$G$9,0),0),0)+IF(A652&gt;=הלוואות!$D$10,IF(מרכז!A652&lt;=הלוואות!$E$10,IF(DAY(מרכז!A652)=הלוואות!$F$10,הלוואות!$G$10,0),0),0)+IF(A652&gt;=הלוואות!$D$11,IF(מרכז!A652&lt;=הלוואות!$E$11,IF(DAY(מרכז!A652)=הלוואות!$F$11,הלוואות!$G$11,0),0),0)+IF(A652&gt;=הלוואות!$D$12,IF(מרכז!A652&lt;=הלוואות!$E$12,IF(DAY(מרכז!A652)=הלוואות!$F$12,הלוואות!$G$12,0),0),0)+IF(A652&gt;=הלוואות!$D$13,IF(מרכז!A652&lt;=הלוואות!$E$13,IF(DAY(מרכז!A652)=הלוואות!$F$13,הלוואות!$G$13,0),0),0)+IF(A652&gt;=הלוואות!$D$14,IF(מרכז!A652&lt;=הלוואות!$E$14,IF(DAY(מרכז!A652)=הלוואות!$F$14,הלוואות!$G$14,0),0),0)+IF(A652&gt;=הלוואות!$D$15,IF(מרכז!A652&lt;=הלוואות!$E$15,IF(DAY(מרכז!A652)=הלוואות!$F$15,הלוואות!$G$15,0),0),0)+IF(A652&gt;=הלוואות!$D$16,IF(מרכז!A652&lt;=הלוואות!$E$16,IF(DAY(מרכז!A652)=הלוואות!$F$16,הלוואות!$G$16,0),0),0)+IF(A652&gt;=הלוואות!$D$17,IF(מרכז!A652&lt;=הלוואות!$E$17,IF(DAY(מרכז!A652)=הלוואות!$F$17,הלוואות!$G$17,0),0),0)+IF(A652&gt;=הלוואות!$D$18,IF(מרכז!A652&lt;=הלוואות!$E$18,IF(DAY(מרכז!A652)=הלוואות!$F$18,הלוואות!$G$18,0),0),0)+IF(A652&gt;=הלוואות!$D$19,IF(מרכז!A652&lt;=הלוואות!$E$19,IF(DAY(מרכז!A652)=הלוואות!$F$19,הלוואות!$G$19,0),0),0)+IF(A652&gt;=הלוואות!$D$20,IF(מרכז!A652&lt;=הלוואות!$E$20,IF(DAY(מרכז!A652)=הלוואות!$F$20,הלוואות!$G$20,0),0),0)+IF(A652&gt;=הלוואות!$D$21,IF(מרכז!A652&lt;=הלוואות!$E$21,IF(DAY(מרכז!A652)=הלוואות!$F$21,הלוואות!$G$21,0),0),0)+IF(A652&gt;=הלוואות!$D$22,IF(מרכז!A652&lt;=הלוואות!$E$22,IF(DAY(מרכז!A652)=הלוואות!$F$22,הלוואות!$G$22,0),0),0)+IF(A652&gt;=הלוואות!$D$23,IF(מרכז!A652&lt;=הלוואות!$E$23,IF(DAY(מרכז!A652)=הלוואות!$F$23,הלוואות!$G$23,0),0),0)+IF(A652&gt;=הלוואות!$D$24,IF(מרכז!A652&lt;=הלוואות!$E$24,IF(DAY(מרכז!A652)=הלוואות!$F$24,הלוואות!$G$24,0),0),0)+IF(A652&gt;=הלוואות!$D$25,IF(מרכז!A652&lt;=הלוואות!$E$25,IF(DAY(מרכז!A652)=הלוואות!$F$25,הלוואות!$G$25,0),0),0)+IF(A652&gt;=הלוואות!$D$26,IF(מרכז!A652&lt;=הלוואות!$E$26,IF(DAY(מרכז!A652)=הלוואות!$F$26,הלוואות!$G$26,0),0),0)+IF(A652&gt;=הלוואות!$D$27,IF(מרכז!A652&lt;=הלוואות!$E$27,IF(DAY(מרכז!A652)=הלוואות!$F$27,הלוואות!$G$27,0),0),0)+IF(A652&gt;=הלוואות!$D$28,IF(מרכז!A652&lt;=הלוואות!$E$28,IF(DAY(מרכז!A652)=הלוואות!$F$28,הלוואות!$G$28,0),0),0)+IF(A652&gt;=הלוואות!$D$29,IF(מרכז!A652&lt;=הלוואות!$E$29,IF(DAY(מרכז!A652)=הלוואות!$F$29,הלוואות!$G$29,0),0),0)+IF(A652&gt;=הלוואות!$D$30,IF(מרכז!A652&lt;=הלוואות!$E$30,IF(DAY(מרכז!A652)=הלוואות!$F$30,הלוואות!$G$30,0),0),0)+IF(A652&gt;=הלוואות!$D$31,IF(מרכז!A652&lt;=הלוואות!$E$31,IF(DAY(מרכז!A652)=הלוואות!$F$31,הלוואות!$G$31,0),0),0)+IF(A652&gt;=הלוואות!$D$32,IF(מרכז!A652&lt;=הלוואות!$E$32,IF(DAY(מרכז!A652)=הלוואות!$F$32,הלוואות!$G$32,0),0),0)+IF(A652&gt;=הלוואות!$D$33,IF(מרכז!A652&lt;=הלוואות!$E$33,IF(DAY(מרכז!A652)=הלוואות!$F$33,הלוואות!$G$33,0),0),0)+IF(A652&gt;=הלוואות!$D$34,IF(מרכז!A652&lt;=הלוואות!$E$34,IF(DAY(מרכז!A652)=הלוואות!$F$34,הלוואות!$G$34,0),0),0)</f>
        <v>0</v>
      </c>
      <c r="E652" s="93">
        <f>SUMIF(הלוואות!$D$46:$D$65,מרכז!A652,הלוואות!$E$46:$E$65)</f>
        <v>0</v>
      </c>
      <c r="F652" s="93">
        <f>SUMIF(נכנסים!$A$5:$A$5890,מרכז!A652,נכנסים!$B$5:$B$5890)</f>
        <v>0</v>
      </c>
      <c r="G652" s="94"/>
      <c r="H652" s="94"/>
      <c r="I652" s="94"/>
      <c r="J652" s="99">
        <f t="shared" si="10"/>
        <v>50000</v>
      </c>
    </row>
    <row r="653" spans="1:10">
      <c r="A653" s="153">
        <v>46306</v>
      </c>
      <c r="B653" s="93">
        <f>SUMIF(יוצאים!$A$5:$A$5835,מרכז!A653,יוצאים!$D$5:$D$5835)</f>
        <v>0</v>
      </c>
      <c r="C653" s="93">
        <f>HLOOKUP(DAY($A653),'טב.הו"ק'!$G$4:$AK$162,'טב.הו"ק'!$A$162+2,FALSE)</f>
        <v>0</v>
      </c>
      <c r="D653" s="93">
        <f>IF(A653&gt;=הלוואות!$D$5,IF(מרכז!A653&lt;=הלוואות!$E$5,IF(DAY(מרכז!A653)=הלוואות!$F$5,הלוואות!$G$5,0),0),0)+IF(A653&gt;=הלוואות!$D$6,IF(מרכז!A653&lt;=הלוואות!$E$6,IF(DAY(מרכז!A653)=הלוואות!$F$6,הלוואות!$G$6,0),0),0)+IF(A653&gt;=הלוואות!$D$7,IF(מרכז!A653&lt;=הלוואות!$E$7,IF(DAY(מרכז!A653)=הלוואות!$F$7,הלוואות!$G$7,0),0),0)+IF(A653&gt;=הלוואות!$D$8,IF(מרכז!A653&lt;=הלוואות!$E$8,IF(DAY(מרכז!A653)=הלוואות!$F$8,הלוואות!$G$8,0),0),0)+IF(A653&gt;=הלוואות!$D$9,IF(מרכז!A653&lt;=הלוואות!$E$9,IF(DAY(מרכז!A653)=הלוואות!$F$9,הלוואות!$G$9,0),0),0)+IF(A653&gt;=הלוואות!$D$10,IF(מרכז!A653&lt;=הלוואות!$E$10,IF(DAY(מרכז!A653)=הלוואות!$F$10,הלוואות!$G$10,0),0),0)+IF(A653&gt;=הלוואות!$D$11,IF(מרכז!A653&lt;=הלוואות!$E$11,IF(DAY(מרכז!A653)=הלוואות!$F$11,הלוואות!$G$11,0),0),0)+IF(A653&gt;=הלוואות!$D$12,IF(מרכז!A653&lt;=הלוואות!$E$12,IF(DAY(מרכז!A653)=הלוואות!$F$12,הלוואות!$G$12,0),0),0)+IF(A653&gt;=הלוואות!$D$13,IF(מרכז!A653&lt;=הלוואות!$E$13,IF(DAY(מרכז!A653)=הלוואות!$F$13,הלוואות!$G$13,0),0),0)+IF(A653&gt;=הלוואות!$D$14,IF(מרכז!A653&lt;=הלוואות!$E$14,IF(DAY(מרכז!A653)=הלוואות!$F$14,הלוואות!$G$14,0),0),0)+IF(A653&gt;=הלוואות!$D$15,IF(מרכז!A653&lt;=הלוואות!$E$15,IF(DAY(מרכז!A653)=הלוואות!$F$15,הלוואות!$G$15,0),0),0)+IF(A653&gt;=הלוואות!$D$16,IF(מרכז!A653&lt;=הלוואות!$E$16,IF(DAY(מרכז!A653)=הלוואות!$F$16,הלוואות!$G$16,0),0),0)+IF(A653&gt;=הלוואות!$D$17,IF(מרכז!A653&lt;=הלוואות!$E$17,IF(DAY(מרכז!A653)=הלוואות!$F$17,הלוואות!$G$17,0),0),0)+IF(A653&gt;=הלוואות!$D$18,IF(מרכז!A653&lt;=הלוואות!$E$18,IF(DAY(מרכז!A653)=הלוואות!$F$18,הלוואות!$G$18,0),0),0)+IF(A653&gt;=הלוואות!$D$19,IF(מרכז!A653&lt;=הלוואות!$E$19,IF(DAY(מרכז!A653)=הלוואות!$F$19,הלוואות!$G$19,0),0),0)+IF(A653&gt;=הלוואות!$D$20,IF(מרכז!A653&lt;=הלוואות!$E$20,IF(DAY(מרכז!A653)=הלוואות!$F$20,הלוואות!$G$20,0),0),0)+IF(A653&gt;=הלוואות!$D$21,IF(מרכז!A653&lt;=הלוואות!$E$21,IF(DAY(מרכז!A653)=הלוואות!$F$21,הלוואות!$G$21,0),0),0)+IF(A653&gt;=הלוואות!$D$22,IF(מרכז!A653&lt;=הלוואות!$E$22,IF(DAY(מרכז!A653)=הלוואות!$F$22,הלוואות!$G$22,0),0),0)+IF(A653&gt;=הלוואות!$D$23,IF(מרכז!A653&lt;=הלוואות!$E$23,IF(DAY(מרכז!A653)=הלוואות!$F$23,הלוואות!$G$23,0),0),0)+IF(A653&gt;=הלוואות!$D$24,IF(מרכז!A653&lt;=הלוואות!$E$24,IF(DAY(מרכז!A653)=הלוואות!$F$24,הלוואות!$G$24,0),0),0)+IF(A653&gt;=הלוואות!$D$25,IF(מרכז!A653&lt;=הלוואות!$E$25,IF(DAY(מרכז!A653)=הלוואות!$F$25,הלוואות!$G$25,0),0),0)+IF(A653&gt;=הלוואות!$D$26,IF(מרכז!A653&lt;=הלוואות!$E$26,IF(DAY(מרכז!A653)=הלוואות!$F$26,הלוואות!$G$26,0),0),0)+IF(A653&gt;=הלוואות!$D$27,IF(מרכז!A653&lt;=הלוואות!$E$27,IF(DAY(מרכז!A653)=הלוואות!$F$27,הלוואות!$G$27,0),0),0)+IF(A653&gt;=הלוואות!$D$28,IF(מרכז!A653&lt;=הלוואות!$E$28,IF(DAY(מרכז!A653)=הלוואות!$F$28,הלוואות!$G$28,0),0),0)+IF(A653&gt;=הלוואות!$D$29,IF(מרכז!A653&lt;=הלוואות!$E$29,IF(DAY(מרכז!A653)=הלוואות!$F$29,הלוואות!$G$29,0),0),0)+IF(A653&gt;=הלוואות!$D$30,IF(מרכז!A653&lt;=הלוואות!$E$30,IF(DAY(מרכז!A653)=הלוואות!$F$30,הלוואות!$G$30,0),0),0)+IF(A653&gt;=הלוואות!$D$31,IF(מרכז!A653&lt;=הלוואות!$E$31,IF(DAY(מרכז!A653)=הלוואות!$F$31,הלוואות!$G$31,0),0),0)+IF(A653&gt;=הלוואות!$D$32,IF(מרכז!A653&lt;=הלוואות!$E$32,IF(DAY(מרכז!A653)=הלוואות!$F$32,הלוואות!$G$32,0),0),0)+IF(A653&gt;=הלוואות!$D$33,IF(מרכז!A653&lt;=הלוואות!$E$33,IF(DAY(מרכז!A653)=הלוואות!$F$33,הלוואות!$G$33,0),0),0)+IF(A653&gt;=הלוואות!$D$34,IF(מרכז!A653&lt;=הלוואות!$E$34,IF(DAY(מרכז!A653)=הלוואות!$F$34,הלוואות!$G$34,0),0),0)</f>
        <v>0</v>
      </c>
      <c r="E653" s="93">
        <f>SUMIF(הלוואות!$D$46:$D$65,מרכז!A653,הלוואות!$E$46:$E$65)</f>
        <v>0</v>
      </c>
      <c r="F653" s="93">
        <f>SUMIF(נכנסים!$A$5:$A$5890,מרכז!A653,נכנסים!$B$5:$B$5890)</f>
        <v>0</v>
      </c>
      <c r="G653" s="94"/>
      <c r="H653" s="94"/>
      <c r="I653" s="94"/>
      <c r="J653" s="99">
        <f t="shared" si="10"/>
        <v>50000</v>
      </c>
    </row>
    <row r="654" spans="1:10">
      <c r="A654" s="153">
        <v>46307</v>
      </c>
      <c r="B654" s="93">
        <f>SUMIF(יוצאים!$A$5:$A$5835,מרכז!A654,יוצאים!$D$5:$D$5835)</f>
        <v>0</v>
      </c>
      <c r="C654" s="93">
        <f>HLOOKUP(DAY($A654),'טב.הו"ק'!$G$4:$AK$162,'טב.הו"ק'!$A$162+2,FALSE)</f>
        <v>0</v>
      </c>
      <c r="D654" s="93">
        <f>IF(A654&gt;=הלוואות!$D$5,IF(מרכז!A654&lt;=הלוואות!$E$5,IF(DAY(מרכז!A654)=הלוואות!$F$5,הלוואות!$G$5,0),0),0)+IF(A654&gt;=הלוואות!$D$6,IF(מרכז!A654&lt;=הלוואות!$E$6,IF(DAY(מרכז!A654)=הלוואות!$F$6,הלוואות!$G$6,0),0),0)+IF(A654&gt;=הלוואות!$D$7,IF(מרכז!A654&lt;=הלוואות!$E$7,IF(DAY(מרכז!A654)=הלוואות!$F$7,הלוואות!$G$7,0),0),0)+IF(A654&gt;=הלוואות!$D$8,IF(מרכז!A654&lt;=הלוואות!$E$8,IF(DAY(מרכז!A654)=הלוואות!$F$8,הלוואות!$G$8,0),0),0)+IF(A654&gt;=הלוואות!$D$9,IF(מרכז!A654&lt;=הלוואות!$E$9,IF(DAY(מרכז!A654)=הלוואות!$F$9,הלוואות!$G$9,0),0),0)+IF(A654&gt;=הלוואות!$D$10,IF(מרכז!A654&lt;=הלוואות!$E$10,IF(DAY(מרכז!A654)=הלוואות!$F$10,הלוואות!$G$10,0),0),0)+IF(A654&gt;=הלוואות!$D$11,IF(מרכז!A654&lt;=הלוואות!$E$11,IF(DAY(מרכז!A654)=הלוואות!$F$11,הלוואות!$G$11,0),0),0)+IF(A654&gt;=הלוואות!$D$12,IF(מרכז!A654&lt;=הלוואות!$E$12,IF(DAY(מרכז!A654)=הלוואות!$F$12,הלוואות!$G$12,0),0),0)+IF(A654&gt;=הלוואות!$D$13,IF(מרכז!A654&lt;=הלוואות!$E$13,IF(DAY(מרכז!A654)=הלוואות!$F$13,הלוואות!$G$13,0),0),0)+IF(A654&gt;=הלוואות!$D$14,IF(מרכז!A654&lt;=הלוואות!$E$14,IF(DAY(מרכז!A654)=הלוואות!$F$14,הלוואות!$G$14,0),0),0)+IF(A654&gt;=הלוואות!$D$15,IF(מרכז!A654&lt;=הלוואות!$E$15,IF(DAY(מרכז!A654)=הלוואות!$F$15,הלוואות!$G$15,0),0),0)+IF(A654&gt;=הלוואות!$D$16,IF(מרכז!A654&lt;=הלוואות!$E$16,IF(DAY(מרכז!A654)=הלוואות!$F$16,הלוואות!$G$16,0),0),0)+IF(A654&gt;=הלוואות!$D$17,IF(מרכז!A654&lt;=הלוואות!$E$17,IF(DAY(מרכז!A654)=הלוואות!$F$17,הלוואות!$G$17,0),0),0)+IF(A654&gt;=הלוואות!$D$18,IF(מרכז!A654&lt;=הלוואות!$E$18,IF(DAY(מרכז!A654)=הלוואות!$F$18,הלוואות!$G$18,0),0),0)+IF(A654&gt;=הלוואות!$D$19,IF(מרכז!A654&lt;=הלוואות!$E$19,IF(DAY(מרכז!A654)=הלוואות!$F$19,הלוואות!$G$19,0),0),0)+IF(A654&gt;=הלוואות!$D$20,IF(מרכז!A654&lt;=הלוואות!$E$20,IF(DAY(מרכז!A654)=הלוואות!$F$20,הלוואות!$G$20,0),0),0)+IF(A654&gt;=הלוואות!$D$21,IF(מרכז!A654&lt;=הלוואות!$E$21,IF(DAY(מרכז!A654)=הלוואות!$F$21,הלוואות!$G$21,0),0),0)+IF(A654&gt;=הלוואות!$D$22,IF(מרכז!A654&lt;=הלוואות!$E$22,IF(DAY(מרכז!A654)=הלוואות!$F$22,הלוואות!$G$22,0),0),0)+IF(A654&gt;=הלוואות!$D$23,IF(מרכז!A654&lt;=הלוואות!$E$23,IF(DAY(מרכז!A654)=הלוואות!$F$23,הלוואות!$G$23,0),0),0)+IF(A654&gt;=הלוואות!$D$24,IF(מרכז!A654&lt;=הלוואות!$E$24,IF(DAY(מרכז!A654)=הלוואות!$F$24,הלוואות!$G$24,0),0),0)+IF(A654&gt;=הלוואות!$D$25,IF(מרכז!A654&lt;=הלוואות!$E$25,IF(DAY(מרכז!A654)=הלוואות!$F$25,הלוואות!$G$25,0),0),0)+IF(A654&gt;=הלוואות!$D$26,IF(מרכז!A654&lt;=הלוואות!$E$26,IF(DAY(מרכז!A654)=הלוואות!$F$26,הלוואות!$G$26,0),0),0)+IF(A654&gt;=הלוואות!$D$27,IF(מרכז!A654&lt;=הלוואות!$E$27,IF(DAY(מרכז!A654)=הלוואות!$F$27,הלוואות!$G$27,0),0),0)+IF(A654&gt;=הלוואות!$D$28,IF(מרכז!A654&lt;=הלוואות!$E$28,IF(DAY(מרכז!A654)=הלוואות!$F$28,הלוואות!$G$28,0),0),0)+IF(A654&gt;=הלוואות!$D$29,IF(מרכז!A654&lt;=הלוואות!$E$29,IF(DAY(מרכז!A654)=הלוואות!$F$29,הלוואות!$G$29,0),0),0)+IF(A654&gt;=הלוואות!$D$30,IF(מרכז!A654&lt;=הלוואות!$E$30,IF(DAY(מרכז!A654)=הלוואות!$F$30,הלוואות!$G$30,0),0),0)+IF(A654&gt;=הלוואות!$D$31,IF(מרכז!A654&lt;=הלוואות!$E$31,IF(DAY(מרכז!A654)=הלוואות!$F$31,הלוואות!$G$31,0),0),0)+IF(A654&gt;=הלוואות!$D$32,IF(מרכז!A654&lt;=הלוואות!$E$32,IF(DAY(מרכז!A654)=הלוואות!$F$32,הלוואות!$G$32,0),0),0)+IF(A654&gt;=הלוואות!$D$33,IF(מרכז!A654&lt;=הלוואות!$E$33,IF(DAY(מרכז!A654)=הלוואות!$F$33,הלוואות!$G$33,0),0),0)+IF(A654&gt;=הלוואות!$D$34,IF(מרכז!A654&lt;=הלוואות!$E$34,IF(DAY(מרכז!A654)=הלוואות!$F$34,הלוואות!$G$34,0),0),0)</f>
        <v>0</v>
      </c>
      <c r="E654" s="93">
        <f>SUMIF(הלוואות!$D$46:$D$65,מרכז!A654,הלוואות!$E$46:$E$65)</f>
        <v>0</v>
      </c>
      <c r="F654" s="93">
        <f>SUMIF(נכנסים!$A$5:$A$5890,מרכז!A654,נכנסים!$B$5:$B$5890)</f>
        <v>0</v>
      </c>
      <c r="G654" s="94"/>
      <c r="H654" s="94"/>
      <c r="I654" s="94"/>
      <c r="J654" s="99">
        <f t="shared" si="10"/>
        <v>50000</v>
      </c>
    </row>
    <row r="655" spans="1:10">
      <c r="A655" s="153">
        <v>46308</v>
      </c>
      <c r="B655" s="93">
        <f>SUMIF(יוצאים!$A$5:$A$5835,מרכז!A655,יוצאים!$D$5:$D$5835)</f>
        <v>0</v>
      </c>
      <c r="C655" s="93">
        <f>HLOOKUP(DAY($A655),'טב.הו"ק'!$G$4:$AK$162,'טב.הו"ק'!$A$162+2,FALSE)</f>
        <v>0</v>
      </c>
      <c r="D655" s="93">
        <f>IF(A655&gt;=הלוואות!$D$5,IF(מרכז!A655&lt;=הלוואות!$E$5,IF(DAY(מרכז!A655)=הלוואות!$F$5,הלוואות!$G$5,0),0),0)+IF(A655&gt;=הלוואות!$D$6,IF(מרכז!A655&lt;=הלוואות!$E$6,IF(DAY(מרכז!A655)=הלוואות!$F$6,הלוואות!$G$6,0),0),0)+IF(A655&gt;=הלוואות!$D$7,IF(מרכז!A655&lt;=הלוואות!$E$7,IF(DAY(מרכז!A655)=הלוואות!$F$7,הלוואות!$G$7,0),0),0)+IF(A655&gt;=הלוואות!$D$8,IF(מרכז!A655&lt;=הלוואות!$E$8,IF(DAY(מרכז!A655)=הלוואות!$F$8,הלוואות!$G$8,0),0),0)+IF(A655&gt;=הלוואות!$D$9,IF(מרכז!A655&lt;=הלוואות!$E$9,IF(DAY(מרכז!A655)=הלוואות!$F$9,הלוואות!$G$9,0),0),0)+IF(A655&gt;=הלוואות!$D$10,IF(מרכז!A655&lt;=הלוואות!$E$10,IF(DAY(מרכז!A655)=הלוואות!$F$10,הלוואות!$G$10,0),0),0)+IF(A655&gt;=הלוואות!$D$11,IF(מרכז!A655&lt;=הלוואות!$E$11,IF(DAY(מרכז!A655)=הלוואות!$F$11,הלוואות!$G$11,0),0),0)+IF(A655&gt;=הלוואות!$D$12,IF(מרכז!A655&lt;=הלוואות!$E$12,IF(DAY(מרכז!A655)=הלוואות!$F$12,הלוואות!$G$12,0),0),0)+IF(A655&gt;=הלוואות!$D$13,IF(מרכז!A655&lt;=הלוואות!$E$13,IF(DAY(מרכז!A655)=הלוואות!$F$13,הלוואות!$G$13,0),0),0)+IF(A655&gt;=הלוואות!$D$14,IF(מרכז!A655&lt;=הלוואות!$E$14,IF(DAY(מרכז!A655)=הלוואות!$F$14,הלוואות!$G$14,0),0),0)+IF(A655&gt;=הלוואות!$D$15,IF(מרכז!A655&lt;=הלוואות!$E$15,IF(DAY(מרכז!A655)=הלוואות!$F$15,הלוואות!$G$15,0),0),0)+IF(A655&gt;=הלוואות!$D$16,IF(מרכז!A655&lt;=הלוואות!$E$16,IF(DAY(מרכז!A655)=הלוואות!$F$16,הלוואות!$G$16,0),0),0)+IF(A655&gt;=הלוואות!$D$17,IF(מרכז!A655&lt;=הלוואות!$E$17,IF(DAY(מרכז!A655)=הלוואות!$F$17,הלוואות!$G$17,0),0),0)+IF(A655&gt;=הלוואות!$D$18,IF(מרכז!A655&lt;=הלוואות!$E$18,IF(DAY(מרכז!A655)=הלוואות!$F$18,הלוואות!$G$18,0),0),0)+IF(A655&gt;=הלוואות!$D$19,IF(מרכז!A655&lt;=הלוואות!$E$19,IF(DAY(מרכז!A655)=הלוואות!$F$19,הלוואות!$G$19,0),0),0)+IF(A655&gt;=הלוואות!$D$20,IF(מרכז!A655&lt;=הלוואות!$E$20,IF(DAY(מרכז!A655)=הלוואות!$F$20,הלוואות!$G$20,0),0),0)+IF(A655&gt;=הלוואות!$D$21,IF(מרכז!A655&lt;=הלוואות!$E$21,IF(DAY(מרכז!A655)=הלוואות!$F$21,הלוואות!$G$21,0),0),0)+IF(A655&gt;=הלוואות!$D$22,IF(מרכז!A655&lt;=הלוואות!$E$22,IF(DAY(מרכז!A655)=הלוואות!$F$22,הלוואות!$G$22,0),0),0)+IF(A655&gt;=הלוואות!$D$23,IF(מרכז!A655&lt;=הלוואות!$E$23,IF(DAY(מרכז!A655)=הלוואות!$F$23,הלוואות!$G$23,0),0),0)+IF(A655&gt;=הלוואות!$D$24,IF(מרכז!A655&lt;=הלוואות!$E$24,IF(DAY(מרכז!A655)=הלוואות!$F$24,הלוואות!$G$24,0),0),0)+IF(A655&gt;=הלוואות!$D$25,IF(מרכז!A655&lt;=הלוואות!$E$25,IF(DAY(מרכז!A655)=הלוואות!$F$25,הלוואות!$G$25,0),0),0)+IF(A655&gt;=הלוואות!$D$26,IF(מרכז!A655&lt;=הלוואות!$E$26,IF(DAY(מרכז!A655)=הלוואות!$F$26,הלוואות!$G$26,0),0),0)+IF(A655&gt;=הלוואות!$D$27,IF(מרכז!A655&lt;=הלוואות!$E$27,IF(DAY(מרכז!A655)=הלוואות!$F$27,הלוואות!$G$27,0),0),0)+IF(A655&gt;=הלוואות!$D$28,IF(מרכז!A655&lt;=הלוואות!$E$28,IF(DAY(מרכז!A655)=הלוואות!$F$28,הלוואות!$G$28,0),0),0)+IF(A655&gt;=הלוואות!$D$29,IF(מרכז!A655&lt;=הלוואות!$E$29,IF(DAY(מרכז!A655)=הלוואות!$F$29,הלוואות!$G$29,0),0),0)+IF(A655&gt;=הלוואות!$D$30,IF(מרכז!A655&lt;=הלוואות!$E$30,IF(DAY(מרכז!A655)=הלוואות!$F$30,הלוואות!$G$30,0),0),0)+IF(A655&gt;=הלוואות!$D$31,IF(מרכז!A655&lt;=הלוואות!$E$31,IF(DAY(מרכז!A655)=הלוואות!$F$31,הלוואות!$G$31,0),0),0)+IF(A655&gt;=הלוואות!$D$32,IF(מרכז!A655&lt;=הלוואות!$E$32,IF(DAY(מרכז!A655)=הלוואות!$F$32,הלוואות!$G$32,0),0),0)+IF(A655&gt;=הלוואות!$D$33,IF(מרכז!A655&lt;=הלוואות!$E$33,IF(DAY(מרכז!A655)=הלוואות!$F$33,הלוואות!$G$33,0),0),0)+IF(A655&gt;=הלוואות!$D$34,IF(מרכז!A655&lt;=הלוואות!$E$34,IF(DAY(מרכז!A655)=הלוואות!$F$34,הלוואות!$G$34,0),0),0)</f>
        <v>0</v>
      </c>
      <c r="E655" s="93">
        <f>SUMIF(הלוואות!$D$46:$D$65,מרכז!A655,הלוואות!$E$46:$E$65)</f>
        <v>0</v>
      </c>
      <c r="F655" s="93">
        <f>SUMIF(נכנסים!$A$5:$A$5890,מרכז!A655,נכנסים!$B$5:$B$5890)</f>
        <v>0</v>
      </c>
      <c r="G655" s="94"/>
      <c r="H655" s="94"/>
      <c r="I655" s="94"/>
      <c r="J655" s="99">
        <f t="shared" si="10"/>
        <v>50000</v>
      </c>
    </row>
    <row r="656" spans="1:10">
      <c r="A656" s="153">
        <v>46309</v>
      </c>
      <c r="B656" s="93">
        <f>SUMIF(יוצאים!$A$5:$A$5835,מרכז!A656,יוצאים!$D$5:$D$5835)</f>
        <v>0</v>
      </c>
      <c r="C656" s="93">
        <f>HLOOKUP(DAY($A656),'טב.הו"ק'!$G$4:$AK$162,'טב.הו"ק'!$A$162+2,FALSE)</f>
        <v>0</v>
      </c>
      <c r="D656" s="93">
        <f>IF(A656&gt;=הלוואות!$D$5,IF(מרכז!A656&lt;=הלוואות!$E$5,IF(DAY(מרכז!A656)=הלוואות!$F$5,הלוואות!$G$5,0),0),0)+IF(A656&gt;=הלוואות!$D$6,IF(מרכז!A656&lt;=הלוואות!$E$6,IF(DAY(מרכז!A656)=הלוואות!$F$6,הלוואות!$G$6,0),0),0)+IF(A656&gt;=הלוואות!$D$7,IF(מרכז!A656&lt;=הלוואות!$E$7,IF(DAY(מרכז!A656)=הלוואות!$F$7,הלוואות!$G$7,0),0),0)+IF(A656&gt;=הלוואות!$D$8,IF(מרכז!A656&lt;=הלוואות!$E$8,IF(DAY(מרכז!A656)=הלוואות!$F$8,הלוואות!$G$8,0),0),0)+IF(A656&gt;=הלוואות!$D$9,IF(מרכז!A656&lt;=הלוואות!$E$9,IF(DAY(מרכז!A656)=הלוואות!$F$9,הלוואות!$G$9,0),0),0)+IF(A656&gt;=הלוואות!$D$10,IF(מרכז!A656&lt;=הלוואות!$E$10,IF(DAY(מרכז!A656)=הלוואות!$F$10,הלוואות!$G$10,0),0),0)+IF(A656&gt;=הלוואות!$D$11,IF(מרכז!A656&lt;=הלוואות!$E$11,IF(DAY(מרכז!A656)=הלוואות!$F$11,הלוואות!$G$11,0),0),0)+IF(A656&gt;=הלוואות!$D$12,IF(מרכז!A656&lt;=הלוואות!$E$12,IF(DAY(מרכז!A656)=הלוואות!$F$12,הלוואות!$G$12,0),0),0)+IF(A656&gt;=הלוואות!$D$13,IF(מרכז!A656&lt;=הלוואות!$E$13,IF(DAY(מרכז!A656)=הלוואות!$F$13,הלוואות!$G$13,0),0),0)+IF(A656&gt;=הלוואות!$D$14,IF(מרכז!A656&lt;=הלוואות!$E$14,IF(DAY(מרכז!A656)=הלוואות!$F$14,הלוואות!$G$14,0),0),0)+IF(A656&gt;=הלוואות!$D$15,IF(מרכז!A656&lt;=הלוואות!$E$15,IF(DAY(מרכז!A656)=הלוואות!$F$15,הלוואות!$G$15,0),0),0)+IF(A656&gt;=הלוואות!$D$16,IF(מרכז!A656&lt;=הלוואות!$E$16,IF(DAY(מרכז!A656)=הלוואות!$F$16,הלוואות!$G$16,0),0),0)+IF(A656&gt;=הלוואות!$D$17,IF(מרכז!A656&lt;=הלוואות!$E$17,IF(DAY(מרכז!A656)=הלוואות!$F$17,הלוואות!$G$17,0),0),0)+IF(A656&gt;=הלוואות!$D$18,IF(מרכז!A656&lt;=הלוואות!$E$18,IF(DAY(מרכז!A656)=הלוואות!$F$18,הלוואות!$G$18,0),0),0)+IF(A656&gt;=הלוואות!$D$19,IF(מרכז!A656&lt;=הלוואות!$E$19,IF(DAY(מרכז!A656)=הלוואות!$F$19,הלוואות!$G$19,0),0),0)+IF(A656&gt;=הלוואות!$D$20,IF(מרכז!A656&lt;=הלוואות!$E$20,IF(DAY(מרכז!A656)=הלוואות!$F$20,הלוואות!$G$20,0),0),0)+IF(A656&gt;=הלוואות!$D$21,IF(מרכז!A656&lt;=הלוואות!$E$21,IF(DAY(מרכז!A656)=הלוואות!$F$21,הלוואות!$G$21,0),0),0)+IF(A656&gt;=הלוואות!$D$22,IF(מרכז!A656&lt;=הלוואות!$E$22,IF(DAY(מרכז!A656)=הלוואות!$F$22,הלוואות!$G$22,0),0),0)+IF(A656&gt;=הלוואות!$D$23,IF(מרכז!A656&lt;=הלוואות!$E$23,IF(DAY(מרכז!A656)=הלוואות!$F$23,הלוואות!$G$23,0),0),0)+IF(A656&gt;=הלוואות!$D$24,IF(מרכז!A656&lt;=הלוואות!$E$24,IF(DAY(מרכז!A656)=הלוואות!$F$24,הלוואות!$G$24,0),0),0)+IF(A656&gt;=הלוואות!$D$25,IF(מרכז!A656&lt;=הלוואות!$E$25,IF(DAY(מרכז!A656)=הלוואות!$F$25,הלוואות!$G$25,0),0),0)+IF(A656&gt;=הלוואות!$D$26,IF(מרכז!A656&lt;=הלוואות!$E$26,IF(DAY(מרכז!A656)=הלוואות!$F$26,הלוואות!$G$26,0),0),0)+IF(A656&gt;=הלוואות!$D$27,IF(מרכז!A656&lt;=הלוואות!$E$27,IF(DAY(מרכז!A656)=הלוואות!$F$27,הלוואות!$G$27,0),0),0)+IF(A656&gt;=הלוואות!$D$28,IF(מרכז!A656&lt;=הלוואות!$E$28,IF(DAY(מרכז!A656)=הלוואות!$F$28,הלוואות!$G$28,0),0),0)+IF(A656&gt;=הלוואות!$D$29,IF(מרכז!A656&lt;=הלוואות!$E$29,IF(DAY(מרכז!A656)=הלוואות!$F$29,הלוואות!$G$29,0),0),0)+IF(A656&gt;=הלוואות!$D$30,IF(מרכז!A656&lt;=הלוואות!$E$30,IF(DAY(מרכז!A656)=הלוואות!$F$30,הלוואות!$G$30,0),0),0)+IF(A656&gt;=הלוואות!$D$31,IF(מרכז!A656&lt;=הלוואות!$E$31,IF(DAY(מרכז!A656)=הלוואות!$F$31,הלוואות!$G$31,0),0),0)+IF(A656&gt;=הלוואות!$D$32,IF(מרכז!A656&lt;=הלוואות!$E$32,IF(DAY(מרכז!A656)=הלוואות!$F$32,הלוואות!$G$32,0),0),0)+IF(A656&gt;=הלוואות!$D$33,IF(מרכז!A656&lt;=הלוואות!$E$33,IF(DAY(מרכז!A656)=הלוואות!$F$33,הלוואות!$G$33,0),0),0)+IF(A656&gt;=הלוואות!$D$34,IF(מרכז!A656&lt;=הלוואות!$E$34,IF(DAY(מרכז!A656)=הלוואות!$F$34,הלוואות!$G$34,0),0),0)</f>
        <v>0</v>
      </c>
      <c r="E656" s="93">
        <f>SUMIF(הלוואות!$D$46:$D$65,מרכז!A656,הלוואות!$E$46:$E$65)</f>
        <v>0</v>
      </c>
      <c r="F656" s="93">
        <f>SUMIF(נכנסים!$A$5:$A$5890,מרכז!A656,נכנסים!$B$5:$B$5890)</f>
        <v>0</v>
      </c>
      <c r="G656" s="94"/>
      <c r="H656" s="94"/>
      <c r="I656" s="94"/>
      <c r="J656" s="99">
        <f t="shared" si="10"/>
        <v>50000</v>
      </c>
    </row>
    <row r="657" spans="1:10">
      <c r="A657" s="153">
        <v>46310</v>
      </c>
      <c r="B657" s="93">
        <f>SUMIF(יוצאים!$A$5:$A$5835,מרכז!A657,יוצאים!$D$5:$D$5835)</f>
        <v>0</v>
      </c>
      <c r="C657" s="93">
        <f>HLOOKUP(DAY($A657),'טב.הו"ק'!$G$4:$AK$162,'טב.הו"ק'!$A$162+2,FALSE)</f>
        <v>0</v>
      </c>
      <c r="D657" s="93">
        <f>IF(A657&gt;=הלוואות!$D$5,IF(מרכז!A657&lt;=הלוואות!$E$5,IF(DAY(מרכז!A657)=הלוואות!$F$5,הלוואות!$G$5,0),0),0)+IF(A657&gt;=הלוואות!$D$6,IF(מרכז!A657&lt;=הלוואות!$E$6,IF(DAY(מרכז!A657)=הלוואות!$F$6,הלוואות!$G$6,0),0),0)+IF(A657&gt;=הלוואות!$D$7,IF(מרכז!A657&lt;=הלוואות!$E$7,IF(DAY(מרכז!A657)=הלוואות!$F$7,הלוואות!$G$7,0),0),0)+IF(A657&gt;=הלוואות!$D$8,IF(מרכז!A657&lt;=הלוואות!$E$8,IF(DAY(מרכז!A657)=הלוואות!$F$8,הלוואות!$G$8,0),0),0)+IF(A657&gt;=הלוואות!$D$9,IF(מרכז!A657&lt;=הלוואות!$E$9,IF(DAY(מרכז!A657)=הלוואות!$F$9,הלוואות!$G$9,0),0),0)+IF(A657&gt;=הלוואות!$D$10,IF(מרכז!A657&lt;=הלוואות!$E$10,IF(DAY(מרכז!A657)=הלוואות!$F$10,הלוואות!$G$10,0),0),0)+IF(A657&gt;=הלוואות!$D$11,IF(מרכז!A657&lt;=הלוואות!$E$11,IF(DAY(מרכז!A657)=הלוואות!$F$11,הלוואות!$G$11,0),0),0)+IF(A657&gt;=הלוואות!$D$12,IF(מרכז!A657&lt;=הלוואות!$E$12,IF(DAY(מרכז!A657)=הלוואות!$F$12,הלוואות!$G$12,0),0),0)+IF(A657&gt;=הלוואות!$D$13,IF(מרכז!A657&lt;=הלוואות!$E$13,IF(DAY(מרכז!A657)=הלוואות!$F$13,הלוואות!$G$13,0),0),0)+IF(A657&gt;=הלוואות!$D$14,IF(מרכז!A657&lt;=הלוואות!$E$14,IF(DAY(מרכז!A657)=הלוואות!$F$14,הלוואות!$G$14,0),0),0)+IF(A657&gt;=הלוואות!$D$15,IF(מרכז!A657&lt;=הלוואות!$E$15,IF(DAY(מרכז!A657)=הלוואות!$F$15,הלוואות!$G$15,0),0),0)+IF(A657&gt;=הלוואות!$D$16,IF(מרכז!A657&lt;=הלוואות!$E$16,IF(DAY(מרכז!A657)=הלוואות!$F$16,הלוואות!$G$16,0),0),0)+IF(A657&gt;=הלוואות!$D$17,IF(מרכז!A657&lt;=הלוואות!$E$17,IF(DAY(מרכז!A657)=הלוואות!$F$17,הלוואות!$G$17,0),0),0)+IF(A657&gt;=הלוואות!$D$18,IF(מרכז!A657&lt;=הלוואות!$E$18,IF(DAY(מרכז!A657)=הלוואות!$F$18,הלוואות!$G$18,0),0),0)+IF(A657&gt;=הלוואות!$D$19,IF(מרכז!A657&lt;=הלוואות!$E$19,IF(DAY(מרכז!A657)=הלוואות!$F$19,הלוואות!$G$19,0),0),0)+IF(A657&gt;=הלוואות!$D$20,IF(מרכז!A657&lt;=הלוואות!$E$20,IF(DAY(מרכז!A657)=הלוואות!$F$20,הלוואות!$G$20,0),0),0)+IF(A657&gt;=הלוואות!$D$21,IF(מרכז!A657&lt;=הלוואות!$E$21,IF(DAY(מרכז!A657)=הלוואות!$F$21,הלוואות!$G$21,0),0),0)+IF(A657&gt;=הלוואות!$D$22,IF(מרכז!A657&lt;=הלוואות!$E$22,IF(DAY(מרכז!A657)=הלוואות!$F$22,הלוואות!$G$22,0),0),0)+IF(A657&gt;=הלוואות!$D$23,IF(מרכז!A657&lt;=הלוואות!$E$23,IF(DAY(מרכז!A657)=הלוואות!$F$23,הלוואות!$G$23,0),0),0)+IF(A657&gt;=הלוואות!$D$24,IF(מרכז!A657&lt;=הלוואות!$E$24,IF(DAY(מרכז!A657)=הלוואות!$F$24,הלוואות!$G$24,0),0),0)+IF(A657&gt;=הלוואות!$D$25,IF(מרכז!A657&lt;=הלוואות!$E$25,IF(DAY(מרכז!A657)=הלוואות!$F$25,הלוואות!$G$25,0),0),0)+IF(A657&gt;=הלוואות!$D$26,IF(מרכז!A657&lt;=הלוואות!$E$26,IF(DAY(מרכז!A657)=הלוואות!$F$26,הלוואות!$G$26,0),0),0)+IF(A657&gt;=הלוואות!$D$27,IF(מרכז!A657&lt;=הלוואות!$E$27,IF(DAY(מרכז!A657)=הלוואות!$F$27,הלוואות!$G$27,0),0),0)+IF(A657&gt;=הלוואות!$D$28,IF(מרכז!A657&lt;=הלוואות!$E$28,IF(DAY(מרכז!A657)=הלוואות!$F$28,הלוואות!$G$28,0),0),0)+IF(A657&gt;=הלוואות!$D$29,IF(מרכז!A657&lt;=הלוואות!$E$29,IF(DAY(מרכז!A657)=הלוואות!$F$29,הלוואות!$G$29,0),0),0)+IF(A657&gt;=הלוואות!$D$30,IF(מרכז!A657&lt;=הלוואות!$E$30,IF(DAY(מרכז!A657)=הלוואות!$F$30,הלוואות!$G$30,0),0),0)+IF(A657&gt;=הלוואות!$D$31,IF(מרכז!A657&lt;=הלוואות!$E$31,IF(DAY(מרכז!A657)=הלוואות!$F$31,הלוואות!$G$31,0),0),0)+IF(A657&gt;=הלוואות!$D$32,IF(מרכז!A657&lt;=הלוואות!$E$32,IF(DAY(מרכז!A657)=הלוואות!$F$32,הלוואות!$G$32,0),0),0)+IF(A657&gt;=הלוואות!$D$33,IF(מרכז!A657&lt;=הלוואות!$E$33,IF(DAY(מרכז!A657)=הלוואות!$F$33,הלוואות!$G$33,0),0),0)+IF(A657&gt;=הלוואות!$D$34,IF(מרכז!A657&lt;=הלוואות!$E$34,IF(DAY(מרכז!A657)=הלוואות!$F$34,הלוואות!$G$34,0),0),0)</f>
        <v>0</v>
      </c>
      <c r="E657" s="93">
        <f>SUMIF(הלוואות!$D$46:$D$65,מרכז!A657,הלוואות!$E$46:$E$65)</f>
        <v>0</v>
      </c>
      <c r="F657" s="93">
        <f>SUMIF(נכנסים!$A$5:$A$5890,מרכז!A657,נכנסים!$B$5:$B$5890)</f>
        <v>0</v>
      </c>
      <c r="G657" s="94"/>
      <c r="H657" s="94"/>
      <c r="I657" s="94"/>
      <c r="J657" s="99">
        <f t="shared" si="10"/>
        <v>50000</v>
      </c>
    </row>
    <row r="658" spans="1:10">
      <c r="A658" s="153">
        <v>46311</v>
      </c>
      <c r="B658" s="93">
        <f>SUMIF(יוצאים!$A$5:$A$5835,מרכז!A658,יוצאים!$D$5:$D$5835)</f>
        <v>0</v>
      </c>
      <c r="C658" s="93">
        <f>HLOOKUP(DAY($A658),'טב.הו"ק'!$G$4:$AK$162,'טב.הו"ק'!$A$162+2,FALSE)</f>
        <v>0</v>
      </c>
      <c r="D658" s="93">
        <f>IF(A658&gt;=הלוואות!$D$5,IF(מרכז!A658&lt;=הלוואות!$E$5,IF(DAY(מרכז!A658)=הלוואות!$F$5,הלוואות!$G$5,0),0),0)+IF(A658&gt;=הלוואות!$D$6,IF(מרכז!A658&lt;=הלוואות!$E$6,IF(DAY(מרכז!A658)=הלוואות!$F$6,הלוואות!$G$6,0),0),0)+IF(A658&gt;=הלוואות!$D$7,IF(מרכז!A658&lt;=הלוואות!$E$7,IF(DAY(מרכז!A658)=הלוואות!$F$7,הלוואות!$G$7,0),0),0)+IF(A658&gt;=הלוואות!$D$8,IF(מרכז!A658&lt;=הלוואות!$E$8,IF(DAY(מרכז!A658)=הלוואות!$F$8,הלוואות!$G$8,0),0),0)+IF(A658&gt;=הלוואות!$D$9,IF(מרכז!A658&lt;=הלוואות!$E$9,IF(DAY(מרכז!A658)=הלוואות!$F$9,הלוואות!$G$9,0),0),0)+IF(A658&gt;=הלוואות!$D$10,IF(מרכז!A658&lt;=הלוואות!$E$10,IF(DAY(מרכז!A658)=הלוואות!$F$10,הלוואות!$G$10,0),0),0)+IF(A658&gt;=הלוואות!$D$11,IF(מרכז!A658&lt;=הלוואות!$E$11,IF(DAY(מרכז!A658)=הלוואות!$F$11,הלוואות!$G$11,0),0),0)+IF(A658&gt;=הלוואות!$D$12,IF(מרכז!A658&lt;=הלוואות!$E$12,IF(DAY(מרכז!A658)=הלוואות!$F$12,הלוואות!$G$12,0),0),0)+IF(A658&gt;=הלוואות!$D$13,IF(מרכז!A658&lt;=הלוואות!$E$13,IF(DAY(מרכז!A658)=הלוואות!$F$13,הלוואות!$G$13,0),0),0)+IF(A658&gt;=הלוואות!$D$14,IF(מרכז!A658&lt;=הלוואות!$E$14,IF(DAY(מרכז!A658)=הלוואות!$F$14,הלוואות!$G$14,0),0),0)+IF(A658&gt;=הלוואות!$D$15,IF(מרכז!A658&lt;=הלוואות!$E$15,IF(DAY(מרכז!A658)=הלוואות!$F$15,הלוואות!$G$15,0),0),0)+IF(A658&gt;=הלוואות!$D$16,IF(מרכז!A658&lt;=הלוואות!$E$16,IF(DAY(מרכז!A658)=הלוואות!$F$16,הלוואות!$G$16,0),0),0)+IF(A658&gt;=הלוואות!$D$17,IF(מרכז!A658&lt;=הלוואות!$E$17,IF(DAY(מרכז!A658)=הלוואות!$F$17,הלוואות!$G$17,0),0),0)+IF(A658&gt;=הלוואות!$D$18,IF(מרכז!A658&lt;=הלוואות!$E$18,IF(DAY(מרכז!A658)=הלוואות!$F$18,הלוואות!$G$18,0),0),0)+IF(A658&gt;=הלוואות!$D$19,IF(מרכז!A658&lt;=הלוואות!$E$19,IF(DAY(מרכז!A658)=הלוואות!$F$19,הלוואות!$G$19,0),0),0)+IF(A658&gt;=הלוואות!$D$20,IF(מרכז!A658&lt;=הלוואות!$E$20,IF(DAY(מרכז!A658)=הלוואות!$F$20,הלוואות!$G$20,0),0),0)+IF(A658&gt;=הלוואות!$D$21,IF(מרכז!A658&lt;=הלוואות!$E$21,IF(DAY(מרכז!A658)=הלוואות!$F$21,הלוואות!$G$21,0),0),0)+IF(A658&gt;=הלוואות!$D$22,IF(מרכז!A658&lt;=הלוואות!$E$22,IF(DAY(מרכז!A658)=הלוואות!$F$22,הלוואות!$G$22,0),0),0)+IF(A658&gt;=הלוואות!$D$23,IF(מרכז!A658&lt;=הלוואות!$E$23,IF(DAY(מרכז!A658)=הלוואות!$F$23,הלוואות!$G$23,0),0),0)+IF(A658&gt;=הלוואות!$D$24,IF(מרכז!A658&lt;=הלוואות!$E$24,IF(DAY(מרכז!A658)=הלוואות!$F$24,הלוואות!$G$24,0),0),0)+IF(A658&gt;=הלוואות!$D$25,IF(מרכז!A658&lt;=הלוואות!$E$25,IF(DAY(מרכז!A658)=הלוואות!$F$25,הלוואות!$G$25,0),0),0)+IF(A658&gt;=הלוואות!$D$26,IF(מרכז!A658&lt;=הלוואות!$E$26,IF(DAY(מרכז!A658)=הלוואות!$F$26,הלוואות!$G$26,0),0),0)+IF(A658&gt;=הלוואות!$D$27,IF(מרכז!A658&lt;=הלוואות!$E$27,IF(DAY(מרכז!A658)=הלוואות!$F$27,הלוואות!$G$27,0),0),0)+IF(A658&gt;=הלוואות!$D$28,IF(מרכז!A658&lt;=הלוואות!$E$28,IF(DAY(מרכז!A658)=הלוואות!$F$28,הלוואות!$G$28,0),0),0)+IF(A658&gt;=הלוואות!$D$29,IF(מרכז!A658&lt;=הלוואות!$E$29,IF(DAY(מרכז!A658)=הלוואות!$F$29,הלוואות!$G$29,0),0),0)+IF(A658&gt;=הלוואות!$D$30,IF(מרכז!A658&lt;=הלוואות!$E$30,IF(DAY(מרכז!A658)=הלוואות!$F$30,הלוואות!$G$30,0),0),0)+IF(A658&gt;=הלוואות!$D$31,IF(מרכז!A658&lt;=הלוואות!$E$31,IF(DAY(מרכז!A658)=הלוואות!$F$31,הלוואות!$G$31,0),0),0)+IF(A658&gt;=הלוואות!$D$32,IF(מרכז!A658&lt;=הלוואות!$E$32,IF(DAY(מרכז!A658)=הלוואות!$F$32,הלוואות!$G$32,0),0),0)+IF(A658&gt;=הלוואות!$D$33,IF(מרכז!A658&lt;=הלוואות!$E$33,IF(DAY(מרכז!A658)=הלוואות!$F$33,הלוואות!$G$33,0),0),0)+IF(A658&gt;=הלוואות!$D$34,IF(מרכז!A658&lt;=הלוואות!$E$34,IF(DAY(מרכז!A658)=הלוואות!$F$34,הלוואות!$G$34,0),0),0)</f>
        <v>0</v>
      </c>
      <c r="E658" s="93">
        <f>SUMIF(הלוואות!$D$46:$D$65,מרכז!A658,הלוואות!$E$46:$E$65)</f>
        <v>0</v>
      </c>
      <c r="F658" s="93">
        <f>SUMIF(נכנסים!$A$5:$A$5890,מרכז!A658,נכנסים!$B$5:$B$5890)</f>
        <v>0</v>
      </c>
      <c r="G658" s="94"/>
      <c r="H658" s="94"/>
      <c r="I658" s="94"/>
      <c r="J658" s="99">
        <f t="shared" si="10"/>
        <v>50000</v>
      </c>
    </row>
    <row r="659" spans="1:10">
      <c r="A659" s="153">
        <v>46312</v>
      </c>
      <c r="B659" s="93">
        <f>SUMIF(יוצאים!$A$5:$A$5835,מרכז!A659,יוצאים!$D$5:$D$5835)</f>
        <v>0</v>
      </c>
      <c r="C659" s="93">
        <f>HLOOKUP(DAY($A659),'טב.הו"ק'!$G$4:$AK$162,'טב.הו"ק'!$A$162+2,FALSE)</f>
        <v>0</v>
      </c>
      <c r="D659" s="93">
        <f>IF(A659&gt;=הלוואות!$D$5,IF(מרכז!A659&lt;=הלוואות!$E$5,IF(DAY(מרכז!A659)=הלוואות!$F$5,הלוואות!$G$5,0),0),0)+IF(A659&gt;=הלוואות!$D$6,IF(מרכז!A659&lt;=הלוואות!$E$6,IF(DAY(מרכז!A659)=הלוואות!$F$6,הלוואות!$G$6,0),0),0)+IF(A659&gt;=הלוואות!$D$7,IF(מרכז!A659&lt;=הלוואות!$E$7,IF(DAY(מרכז!A659)=הלוואות!$F$7,הלוואות!$G$7,0),0),0)+IF(A659&gt;=הלוואות!$D$8,IF(מרכז!A659&lt;=הלוואות!$E$8,IF(DAY(מרכז!A659)=הלוואות!$F$8,הלוואות!$G$8,0),0),0)+IF(A659&gt;=הלוואות!$D$9,IF(מרכז!A659&lt;=הלוואות!$E$9,IF(DAY(מרכז!A659)=הלוואות!$F$9,הלוואות!$G$9,0),0),0)+IF(A659&gt;=הלוואות!$D$10,IF(מרכז!A659&lt;=הלוואות!$E$10,IF(DAY(מרכז!A659)=הלוואות!$F$10,הלוואות!$G$10,0),0),0)+IF(A659&gt;=הלוואות!$D$11,IF(מרכז!A659&lt;=הלוואות!$E$11,IF(DAY(מרכז!A659)=הלוואות!$F$11,הלוואות!$G$11,0),0),0)+IF(A659&gt;=הלוואות!$D$12,IF(מרכז!A659&lt;=הלוואות!$E$12,IF(DAY(מרכז!A659)=הלוואות!$F$12,הלוואות!$G$12,0),0),0)+IF(A659&gt;=הלוואות!$D$13,IF(מרכז!A659&lt;=הלוואות!$E$13,IF(DAY(מרכז!A659)=הלוואות!$F$13,הלוואות!$G$13,0),0),0)+IF(A659&gt;=הלוואות!$D$14,IF(מרכז!A659&lt;=הלוואות!$E$14,IF(DAY(מרכז!A659)=הלוואות!$F$14,הלוואות!$G$14,0),0),0)+IF(A659&gt;=הלוואות!$D$15,IF(מרכז!A659&lt;=הלוואות!$E$15,IF(DAY(מרכז!A659)=הלוואות!$F$15,הלוואות!$G$15,0),0),0)+IF(A659&gt;=הלוואות!$D$16,IF(מרכז!A659&lt;=הלוואות!$E$16,IF(DAY(מרכז!A659)=הלוואות!$F$16,הלוואות!$G$16,0),0),0)+IF(A659&gt;=הלוואות!$D$17,IF(מרכז!A659&lt;=הלוואות!$E$17,IF(DAY(מרכז!A659)=הלוואות!$F$17,הלוואות!$G$17,0),0),0)+IF(A659&gt;=הלוואות!$D$18,IF(מרכז!A659&lt;=הלוואות!$E$18,IF(DAY(מרכז!A659)=הלוואות!$F$18,הלוואות!$G$18,0),0),0)+IF(A659&gt;=הלוואות!$D$19,IF(מרכז!A659&lt;=הלוואות!$E$19,IF(DAY(מרכז!A659)=הלוואות!$F$19,הלוואות!$G$19,0),0),0)+IF(A659&gt;=הלוואות!$D$20,IF(מרכז!A659&lt;=הלוואות!$E$20,IF(DAY(מרכז!A659)=הלוואות!$F$20,הלוואות!$G$20,0),0),0)+IF(A659&gt;=הלוואות!$D$21,IF(מרכז!A659&lt;=הלוואות!$E$21,IF(DAY(מרכז!A659)=הלוואות!$F$21,הלוואות!$G$21,0),0),0)+IF(A659&gt;=הלוואות!$D$22,IF(מרכז!A659&lt;=הלוואות!$E$22,IF(DAY(מרכז!A659)=הלוואות!$F$22,הלוואות!$G$22,0),0),0)+IF(A659&gt;=הלוואות!$D$23,IF(מרכז!A659&lt;=הלוואות!$E$23,IF(DAY(מרכז!A659)=הלוואות!$F$23,הלוואות!$G$23,0),0),0)+IF(A659&gt;=הלוואות!$D$24,IF(מרכז!A659&lt;=הלוואות!$E$24,IF(DAY(מרכז!A659)=הלוואות!$F$24,הלוואות!$G$24,0),0),0)+IF(A659&gt;=הלוואות!$D$25,IF(מרכז!A659&lt;=הלוואות!$E$25,IF(DAY(מרכז!A659)=הלוואות!$F$25,הלוואות!$G$25,0),0),0)+IF(A659&gt;=הלוואות!$D$26,IF(מרכז!A659&lt;=הלוואות!$E$26,IF(DAY(מרכז!A659)=הלוואות!$F$26,הלוואות!$G$26,0),0),0)+IF(A659&gt;=הלוואות!$D$27,IF(מרכז!A659&lt;=הלוואות!$E$27,IF(DAY(מרכז!A659)=הלוואות!$F$27,הלוואות!$G$27,0),0),0)+IF(A659&gt;=הלוואות!$D$28,IF(מרכז!A659&lt;=הלוואות!$E$28,IF(DAY(מרכז!A659)=הלוואות!$F$28,הלוואות!$G$28,0),0),0)+IF(A659&gt;=הלוואות!$D$29,IF(מרכז!A659&lt;=הלוואות!$E$29,IF(DAY(מרכז!A659)=הלוואות!$F$29,הלוואות!$G$29,0),0),0)+IF(A659&gt;=הלוואות!$D$30,IF(מרכז!A659&lt;=הלוואות!$E$30,IF(DAY(מרכז!A659)=הלוואות!$F$30,הלוואות!$G$30,0),0),0)+IF(A659&gt;=הלוואות!$D$31,IF(מרכז!A659&lt;=הלוואות!$E$31,IF(DAY(מרכז!A659)=הלוואות!$F$31,הלוואות!$G$31,0),0),0)+IF(A659&gt;=הלוואות!$D$32,IF(מרכז!A659&lt;=הלוואות!$E$32,IF(DAY(מרכז!A659)=הלוואות!$F$32,הלוואות!$G$32,0),0),0)+IF(A659&gt;=הלוואות!$D$33,IF(מרכז!A659&lt;=הלוואות!$E$33,IF(DAY(מרכז!A659)=הלוואות!$F$33,הלוואות!$G$33,0),0),0)+IF(A659&gt;=הלוואות!$D$34,IF(מרכז!A659&lt;=הלוואות!$E$34,IF(DAY(מרכז!A659)=הלוואות!$F$34,הלוואות!$G$34,0),0),0)</f>
        <v>0</v>
      </c>
      <c r="E659" s="93">
        <f>SUMIF(הלוואות!$D$46:$D$65,מרכז!A659,הלוואות!$E$46:$E$65)</f>
        <v>0</v>
      </c>
      <c r="F659" s="93">
        <f>SUMIF(נכנסים!$A$5:$A$5890,מרכז!A659,נכנסים!$B$5:$B$5890)</f>
        <v>0</v>
      </c>
      <c r="G659" s="94"/>
      <c r="H659" s="94"/>
      <c r="I659" s="94"/>
      <c r="J659" s="99">
        <f t="shared" si="10"/>
        <v>50000</v>
      </c>
    </row>
    <row r="660" spans="1:10">
      <c r="A660" s="153">
        <v>46313</v>
      </c>
      <c r="B660" s="93">
        <f>SUMIF(יוצאים!$A$5:$A$5835,מרכז!A660,יוצאים!$D$5:$D$5835)</f>
        <v>0</v>
      </c>
      <c r="C660" s="93">
        <f>HLOOKUP(DAY($A660),'טב.הו"ק'!$G$4:$AK$162,'טב.הו"ק'!$A$162+2,FALSE)</f>
        <v>0</v>
      </c>
      <c r="D660" s="93">
        <f>IF(A660&gt;=הלוואות!$D$5,IF(מרכז!A660&lt;=הלוואות!$E$5,IF(DAY(מרכז!A660)=הלוואות!$F$5,הלוואות!$G$5,0),0),0)+IF(A660&gt;=הלוואות!$D$6,IF(מרכז!A660&lt;=הלוואות!$E$6,IF(DAY(מרכז!A660)=הלוואות!$F$6,הלוואות!$G$6,0),0),0)+IF(A660&gt;=הלוואות!$D$7,IF(מרכז!A660&lt;=הלוואות!$E$7,IF(DAY(מרכז!A660)=הלוואות!$F$7,הלוואות!$G$7,0),0),0)+IF(A660&gt;=הלוואות!$D$8,IF(מרכז!A660&lt;=הלוואות!$E$8,IF(DAY(מרכז!A660)=הלוואות!$F$8,הלוואות!$G$8,0),0),0)+IF(A660&gt;=הלוואות!$D$9,IF(מרכז!A660&lt;=הלוואות!$E$9,IF(DAY(מרכז!A660)=הלוואות!$F$9,הלוואות!$G$9,0),0),0)+IF(A660&gt;=הלוואות!$D$10,IF(מרכז!A660&lt;=הלוואות!$E$10,IF(DAY(מרכז!A660)=הלוואות!$F$10,הלוואות!$G$10,0),0),0)+IF(A660&gt;=הלוואות!$D$11,IF(מרכז!A660&lt;=הלוואות!$E$11,IF(DAY(מרכז!A660)=הלוואות!$F$11,הלוואות!$G$11,0),0),0)+IF(A660&gt;=הלוואות!$D$12,IF(מרכז!A660&lt;=הלוואות!$E$12,IF(DAY(מרכז!A660)=הלוואות!$F$12,הלוואות!$G$12,0),0),0)+IF(A660&gt;=הלוואות!$D$13,IF(מרכז!A660&lt;=הלוואות!$E$13,IF(DAY(מרכז!A660)=הלוואות!$F$13,הלוואות!$G$13,0),0),0)+IF(A660&gt;=הלוואות!$D$14,IF(מרכז!A660&lt;=הלוואות!$E$14,IF(DAY(מרכז!A660)=הלוואות!$F$14,הלוואות!$G$14,0),0),0)+IF(A660&gt;=הלוואות!$D$15,IF(מרכז!A660&lt;=הלוואות!$E$15,IF(DAY(מרכז!A660)=הלוואות!$F$15,הלוואות!$G$15,0),0),0)+IF(A660&gt;=הלוואות!$D$16,IF(מרכז!A660&lt;=הלוואות!$E$16,IF(DAY(מרכז!A660)=הלוואות!$F$16,הלוואות!$G$16,0),0),0)+IF(A660&gt;=הלוואות!$D$17,IF(מרכז!A660&lt;=הלוואות!$E$17,IF(DAY(מרכז!A660)=הלוואות!$F$17,הלוואות!$G$17,0),0),0)+IF(A660&gt;=הלוואות!$D$18,IF(מרכז!A660&lt;=הלוואות!$E$18,IF(DAY(מרכז!A660)=הלוואות!$F$18,הלוואות!$G$18,0),0),0)+IF(A660&gt;=הלוואות!$D$19,IF(מרכז!A660&lt;=הלוואות!$E$19,IF(DAY(מרכז!A660)=הלוואות!$F$19,הלוואות!$G$19,0),0),0)+IF(A660&gt;=הלוואות!$D$20,IF(מרכז!A660&lt;=הלוואות!$E$20,IF(DAY(מרכז!A660)=הלוואות!$F$20,הלוואות!$G$20,0),0),0)+IF(A660&gt;=הלוואות!$D$21,IF(מרכז!A660&lt;=הלוואות!$E$21,IF(DAY(מרכז!A660)=הלוואות!$F$21,הלוואות!$G$21,0),0),0)+IF(A660&gt;=הלוואות!$D$22,IF(מרכז!A660&lt;=הלוואות!$E$22,IF(DAY(מרכז!A660)=הלוואות!$F$22,הלוואות!$G$22,0),0),0)+IF(A660&gt;=הלוואות!$D$23,IF(מרכז!A660&lt;=הלוואות!$E$23,IF(DAY(מרכז!A660)=הלוואות!$F$23,הלוואות!$G$23,0),0),0)+IF(A660&gt;=הלוואות!$D$24,IF(מרכז!A660&lt;=הלוואות!$E$24,IF(DAY(מרכז!A660)=הלוואות!$F$24,הלוואות!$G$24,0),0),0)+IF(A660&gt;=הלוואות!$D$25,IF(מרכז!A660&lt;=הלוואות!$E$25,IF(DAY(מרכז!A660)=הלוואות!$F$25,הלוואות!$G$25,0),0),0)+IF(A660&gt;=הלוואות!$D$26,IF(מרכז!A660&lt;=הלוואות!$E$26,IF(DAY(מרכז!A660)=הלוואות!$F$26,הלוואות!$G$26,0),0),0)+IF(A660&gt;=הלוואות!$D$27,IF(מרכז!A660&lt;=הלוואות!$E$27,IF(DAY(מרכז!A660)=הלוואות!$F$27,הלוואות!$G$27,0),0),0)+IF(A660&gt;=הלוואות!$D$28,IF(מרכז!A660&lt;=הלוואות!$E$28,IF(DAY(מרכז!A660)=הלוואות!$F$28,הלוואות!$G$28,0),0),0)+IF(A660&gt;=הלוואות!$D$29,IF(מרכז!A660&lt;=הלוואות!$E$29,IF(DAY(מרכז!A660)=הלוואות!$F$29,הלוואות!$G$29,0),0),0)+IF(A660&gt;=הלוואות!$D$30,IF(מרכז!A660&lt;=הלוואות!$E$30,IF(DAY(מרכז!A660)=הלוואות!$F$30,הלוואות!$G$30,0),0),0)+IF(A660&gt;=הלוואות!$D$31,IF(מרכז!A660&lt;=הלוואות!$E$31,IF(DAY(מרכז!A660)=הלוואות!$F$31,הלוואות!$G$31,0),0),0)+IF(A660&gt;=הלוואות!$D$32,IF(מרכז!A660&lt;=הלוואות!$E$32,IF(DAY(מרכז!A660)=הלוואות!$F$32,הלוואות!$G$32,0),0),0)+IF(A660&gt;=הלוואות!$D$33,IF(מרכז!A660&lt;=הלוואות!$E$33,IF(DAY(מרכז!A660)=הלוואות!$F$33,הלוואות!$G$33,0),0),0)+IF(A660&gt;=הלוואות!$D$34,IF(מרכז!A660&lt;=הלוואות!$E$34,IF(DAY(מרכז!A660)=הלוואות!$F$34,הלוואות!$G$34,0),0),0)</f>
        <v>0</v>
      </c>
      <c r="E660" s="93">
        <f>SUMIF(הלוואות!$D$46:$D$65,מרכז!A660,הלוואות!$E$46:$E$65)</f>
        <v>0</v>
      </c>
      <c r="F660" s="93">
        <f>SUMIF(נכנסים!$A$5:$A$5890,מרכז!A660,נכנסים!$B$5:$B$5890)</f>
        <v>0</v>
      </c>
      <c r="G660" s="94"/>
      <c r="H660" s="94"/>
      <c r="I660" s="94"/>
      <c r="J660" s="99">
        <f t="shared" si="10"/>
        <v>50000</v>
      </c>
    </row>
    <row r="661" spans="1:10">
      <c r="A661" s="153">
        <v>46314</v>
      </c>
      <c r="B661" s="93">
        <f>SUMIF(יוצאים!$A$5:$A$5835,מרכז!A661,יוצאים!$D$5:$D$5835)</f>
        <v>0</v>
      </c>
      <c r="C661" s="93">
        <f>HLOOKUP(DAY($A661),'טב.הו"ק'!$G$4:$AK$162,'טב.הו"ק'!$A$162+2,FALSE)</f>
        <v>0</v>
      </c>
      <c r="D661" s="93">
        <f>IF(A661&gt;=הלוואות!$D$5,IF(מרכז!A661&lt;=הלוואות!$E$5,IF(DAY(מרכז!A661)=הלוואות!$F$5,הלוואות!$G$5,0),0),0)+IF(A661&gt;=הלוואות!$D$6,IF(מרכז!A661&lt;=הלוואות!$E$6,IF(DAY(מרכז!A661)=הלוואות!$F$6,הלוואות!$G$6,0),0),0)+IF(A661&gt;=הלוואות!$D$7,IF(מרכז!A661&lt;=הלוואות!$E$7,IF(DAY(מרכז!A661)=הלוואות!$F$7,הלוואות!$G$7,0),0),0)+IF(A661&gt;=הלוואות!$D$8,IF(מרכז!A661&lt;=הלוואות!$E$8,IF(DAY(מרכז!A661)=הלוואות!$F$8,הלוואות!$G$8,0),0),0)+IF(A661&gt;=הלוואות!$D$9,IF(מרכז!A661&lt;=הלוואות!$E$9,IF(DAY(מרכז!A661)=הלוואות!$F$9,הלוואות!$G$9,0),0),0)+IF(A661&gt;=הלוואות!$D$10,IF(מרכז!A661&lt;=הלוואות!$E$10,IF(DAY(מרכז!A661)=הלוואות!$F$10,הלוואות!$G$10,0),0),0)+IF(A661&gt;=הלוואות!$D$11,IF(מרכז!A661&lt;=הלוואות!$E$11,IF(DAY(מרכז!A661)=הלוואות!$F$11,הלוואות!$G$11,0),0),0)+IF(A661&gt;=הלוואות!$D$12,IF(מרכז!A661&lt;=הלוואות!$E$12,IF(DAY(מרכז!A661)=הלוואות!$F$12,הלוואות!$G$12,0),0),0)+IF(A661&gt;=הלוואות!$D$13,IF(מרכז!A661&lt;=הלוואות!$E$13,IF(DAY(מרכז!A661)=הלוואות!$F$13,הלוואות!$G$13,0),0),0)+IF(A661&gt;=הלוואות!$D$14,IF(מרכז!A661&lt;=הלוואות!$E$14,IF(DAY(מרכז!A661)=הלוואות!$F$14,הלוואות!$G$14,0),0),0)+IF(A661&gt;=הלוואות!$D$15,IF(מרכז!A661&lt;=הלוואות!$E$15,IF(DAY(מרכז!A661)=הלוואות!$F$15,הלוואות!$G$15,0),0),0)+IF(A661&gt;=הלוואות!$D$16,IF(מרכז!A661&lt;=הלוואות!$E$16,IF(DAY(מרכז!A661)=הלוואות!$F$16,הלוואות!$G$16,0),0),0)+IF(A661&gt;=הלוואות!$D$17,IF(מרכז!A661&lt;=הלוואות!$E$17,IF(DAY(מרכז!A661)=הלוואות!$F$17,הלוואות!$G$17,0),0),0)+IF(A661&gt;=הלוואות!$D$18,IF(מרכז!A661&lt;=הלוואות!$E$18,IF(DAY(מרכז!A661)=הלוואות!$F$18,הלוואות!$G$18,0),0),0)+IF(A661&gt;=הלוואות!$D$19,IF(מרכז!A661&lt;=הלוואות!$E$19,IF(DAY(מרכז!A661)=הלוואות!$F$19,הלוואות!$G$19,0),0),0)+IF(A661&gt;=הלוואות!$D$20,IF(מרכז!A661&lt;=הלוואות!$E$20,IF(DAY(מרכז!A661)=הלוואות!$F$20,הלוואות!$G$20,0),0),0)+IF(A661&gt;=הלוואות!$D$21,IF(מרכז!A661&lt;=הלוואות!$E$21,IF(DAY(מרכז!A661)=הלוואות!$F$21,הלוואות!$G$21,0),0),0)+IF(A661&gt;=הלוואות!$D$22,IF(מרכז!A661&lt;=הלוואות!$E$22,IF(DAY(מרכז!A661)=הלוואות!$F$22,הלוואות!$G$22,0),0),0)+IF(A661&gt;=הלוואות!$D$23,IF(מרכז!A661&lt;=הלוואות!$E$23,IF(DAY(מרכז!A661)=הלוואות!$F$23,הלוואות!$G$23,0),0),0)+IF(A661&gt;=הלוואות!$D$24,IF(מרכז!A661&lt;=הלוואות!$E$24,IF(DAY(מרכז!A661)=הלוואות!$F$24,הלוואות!$G$24,0),0),0)+IF(A661&gt;=הלוואות!$D$25,IF(מרכז!A661&lt;=הלוואות!$E$25,IF(DAY(מרכז!A661)=הלוואות!$F$25,הלוואות!$G$25,0),0),0)+IF(A661&gt;=הלוואות!$D$26,IF(מרכז!A661&lt;=הלוואות!$E$26,IF(DAY(מרכז!A661)=הלוואות!$F$26,הלוואות!$G$26,0),0),0)+IF(A661&gt;=הלוואות!$D$27,IF(מרכז!A661&lt;=הלוואות!$E$27,IF(DAY(מרכז!A661)=הלוואות!$F$27,הלוואות!$G$27,0),0),0)+IF(A661&gt;=הלוואות!$D$28,IF(מרכז!A661&lt;=הלוואות!$E$28,IF(DAY(מרכז!A661)=הלוואות!$F$28,הלוואות!$G$28,0),0),0)+IF(A661&gt;=הלוואות!$D$29,IF(מרכז!A661&lt;=הלוואות!$E$29,IF(DAY(מרכז!A661)=הלוואות!$F$29,הלוואות!$G$29,0),0),0)+IF(A661&gt;=הלוואות!$D$30,IF(מרכז!A661&lt;=הלוואות!$E$30,IF(DAY(מרכז!A661)=הלוואות!$F$30,הלוואות!$G$30,0),0),0)+IF(A661&gt;=הלוואות!$D$31,IF(מרכז!A661&lt;=הלוואות!$E$31,IF(DAY(מרכז!A661)=הלוואות!$F$31,הלוואות!$G$31,0),0),0)+IF(A661&gt;=הלוואות!$D$32,IF(מרכז!A661&lt;=הלוואות!$E$32,IF(DAY(מרכז!A661)=הלוואות!$F$32,הלוואות!$G$32,0),0),0)+IF(A661&gt;=הלוואות!$D$33,IF(מרכז!A661&lt;=הלוואות!$E$33,IF(DAY(מרכז!A661)=הלוואות!$F$33,הלוואות!$G$33,0),0),0)+IF(A661&gt;=הלוואות!$D$34,IF(מרכז!A661&lt;=הלוואות!$E$34,IF(DAY(מרכז!A661)=הלוואות!$F$34,הלוואות!$G$34,0),0),0)</f>
        <v>0</v>
      </c>
      <c r="E661" s="93">
        <f>SUMIF(הלוואות!$D$46:$D$65,מרכז!A661,הלוואות!$E$46:$E$65)</f>
        <v>0</v>
      </c>
      <c r="F661" s="93">
        <f>SUMIF(נכנסים!$A$5:$A$5890,מרכז!A661,נכנסים!$B$5:$B$5890)</f>
        <v>0</v>
      </c>
      <c r="G661" s="94"/>
      <c r="H661" s="94"/>
      <c r="I661" s="94"/>
      <c r="J661" s="99">
        <f t="shared" si="10"/>
        <v>50000</v>
      </c>
    </row>
    <row r="662" spans="1:10">
      <c r="A662" s="153">
        <v>46315</v>
      </c>
      <c r="B662" s="93">
        <f>SUMIF(יוצאים!$A$5:$A$5835,מרכז!A662,יוצאים!$D$5:$D$5835)</f>
        <v>0</v>
      </c>
      <c r="C662" s="93">
        <f>HLOOKUP(DAY($A662),'טב.הו"ק'!$G$4:$AK$162,'טב.הו"ק'!$A$162+2,FALSE)</f>
        <v>0</v>
      </c>
      <c r="D662" s="93">
        <f>IF(A662&gt;=הלוואות!$D$5,IF(מרכז!A662&lt;=הלוואות!$E$5,IF(DAY(מרכז!A662)=הלוואות!$F$5,הלוואות!$G$5,0),0),0)+IF(A662&gt;=הלוואות!$D$6,IF(מרכז!A662&lt;=הלוואות!$E$6,IF(DAY(מרכז!A662)=הלוואות!$F$6,הלוואות!$G$6,0),0),0)+IF(A662&gt;=הלוואות!$D$7,IF(מרכז!A662&lt;=הלוואות!$E$7,IF(DAY(מרכז!A662)=הלוואות!$F$7,הלוואות!$G$7,0),0),0)+IF(A662&gt;=הלוואות!$D$8,IF(מרכז!A662&lt;=הלוואות!$E$8,IF(DAY(מרכז!A662)=הלוואות!$F$8,הלוואות!$G$8,0),0),0)+IF(A662&gt;=הלוואות!$D$9,IF(מרכז!A662&lt;=הלוואות!$E$9,IF(DAY(מרכז!A662)=הלוואות!$F$9,הלוואות!$G$9,0),0),0)+IF(A662&gt;=הלוואות!$D$10,IF(מרכז!A662&lt;=הלוואות!$E$10,IF(DAY(מרכז!A662)=הלוואות!$F$10,הלוואות!$G$10,0),0),0)+IF(A662&gt;=הלוואות!$D$11,IF(מרכז!A662&lt;=הלוואות!$E$11,IF(DAY(מרכז!A662)=הלוואות!$F$11,הלוואות!$G$11,0),0),0)+IF(A662&gt;=הלוואות!$D$12,IF(מרכז!A662&lt;=הלוואות!$E$12,IF(DAY(מרכז!A662)=הלוואות!$F$12,הלוואות!$G$12,0),0),0)+IF(A662&gt;=הלוואות!$D$13,IF(מרכז!A662&lt;=הלוואות!$E$13,IF(DAY(מרכז!A662)=הלוואות!$F$13,הלוואות!$G$13,0),0),0)+IF(A662&gt;=הלוואות!$D$14,IF(מרכז!A662&lt;=הלוואות!$E$14,IF(DAY(מרכז!A662)=הלוואות!$F$14,הלוואות!$G$14,0),0),0)+IF(A662&gt;=הלוואות!$D$15,IF(מרכז!A662&lt;=הלוואות!$E$15,IF(DAY(מרכז!A662)=הלוואות!$F$15,הלוואות!$G$15,0),0),0)+IF(A662&gt;=הלוואות!$D$16,IF(מרכז!A662&lt;=הלוואות!$E$16,IF(DAY(מרכז!A662)=הלוואות!$F$16,הלוואות!$G$16,0),0),0)+IF(A662&gt;=הלוואות!$D$17,IF(מרכז!A662&lt;=הלוואות!$E$17,IF(DAY(מרכז!A662)=הלוואות!$F$17,הלוואות!$G$17,0),0),0)+IF(A662&gt;=הלוואות!$D$18,IF(מרכז!A662&lt;=הלוואות!$E$18,IF(DAY(מרכז!A662)=הלוואות!$F$18,הלוואות!$G$18,0),0),0)+IF(A662&gt;=הלוואות!$D$19,IF(מרכז!A662&lt;=הלוואות!$E$19,IF(DAY(מרכז!A662)=הלוואות!$F$19,הלוואות!$G$19,0),0),0)+IF(A662&gt;=הלוואות!$D$20,IF(מרכז!A662&lt;=הלוואות!$E$20,IF(DAY(מרכז!A662)=הלוואות!$F$20,הלוואות!$G$20,0),0),0)+IF(A662&gt;=הלוואות!$D$21,IF(מרכז!A662&lt;=הלוואות!$E$21,IF(DAY(מרכז!A662)=הלוואות!$F$21,הלוואות!$G$21,0),0),0)+IF(A662&gt;=הלוואות!$D$22,IF(מרכז!A662&lt;=הלוואות!$E$22,IF(DAY(מרכז!A662)=הלוואות!$F$22,הלוואות!$G$22,0),0),0)+IF(A662&gt;=הלוואות!$D$23,IF(מרכז!A662&lt;=הלוואות!$E$23,IF(DAY(מרכז!A662)=הלוואות!$F$23,הלוואות!$G$23,0),0),0)+IF(A662&gt;=הלוואות!$D$24,IF(מרכז!A662&lt;=הלוואות!$E$24,IF(DAY(מרכז!A662)=הלוואות!$F$24,הלוואות!$G$24,0),0),0)+IF(A662&gt;=הלוואות!$D$25,IF(מרכז!A662&lt;=הלוואות!$E$25,IF(DAY(מרכז!A662)=הלוואות!$F$25,הלוואות!$G$25,0),0),0)+IF(A662&gt;=הלוואות!$D$26,IF(מרכז!A662&lt;=הלוואות!$E$26,IF(DAY(מרכז!A662)=הלוואות!$F$26,הלוואות!$G$26,0),0),0)+IF(A662&gt;=הלוואות!$D$27,IF(מרכז!A662&lt;=הלוואות!$E$27,IF(DAY(מרכז!A662)=הלוואות!$F$27,הלוואות!$G$27,0),0),0)+IF(A662&gt;=הלוואות!$D$28,IF(מרכז!A662&lt;=הלוואות!$E$28,IF(DAY(מרכז!A662)=הלוואות!$F$28,הלוואות!$G$28,0),0),0)+IF(A662&gt;=הלוואות!$D$29,IF(מרכז!A662&lt;=הלוואות!$E$29,IF(DAY(מרכז!A662)=הלוואות!$F$29,הלוואות!$G$29,0),0),0)+IF(A662&gt;=הלוואות!$D$30,IF(מרכז!A662&lt;=הלוואות!$E$30,IF(DAY(מרכז!A662)=הלוואות!$F$30,הלוואות!$G$30,0),0),0)+IF(A662&gt;=הלוואות!$D$31,IF(מרכז!A662&lt;=הלוואות!$E$31,IF(DAY(מרכז!A662)=הלוואות!$F$31,הלוואות!$G$31,0),0),0)+IF(A662&gt;=הלוואות!$D$32,IF(מרכז!A662&lt;=הלוואות!$E$32,IF(DAY(מרכז!A662)=הלוואות!$F$32,הלוואות!$G$32,0),0),0)+IF(A662&gt;=הלוואות!$D$33,IF(מרכז!A662&lt;=הלוואות!$E$33,IF(DAY(מרכז!A662)=הלוואות!$F$33,הלוואות!$G$33,0),0),0)+IF(A662&gt;=הלוואות!$D$34,IF(מרכז!A662&lt;=הלוואות!$E$34,IF(DAY(מרכז!A662)=הלוואות!$F$34,הלוואות!$G$34,0),0),0)</f>
        <v>0</v>
      </c>
      <c r="E662" s="93">
        <f>SUMIF(הלוואות!$D$46:$D$65,מרכז!A662,הלוואות!$E$46:$E$65)</f>
        <v>0</v>
      </c>
      <c r="F662" s="93">
        <f>SUMIF(נכנסים!$A$5:$A$5890,מרכז!A662,נכנסים!$B$5:$B$5890)</f>
        <v>0</v>
      </c>
      <c r="G662" s="94"/>
      <c r="H662" s="94"/>
      <c r="I662" s="94"/>
      <c r="J662" s="99">
        <f t="shared" si="10"/>
        <v>50000</v>
      </c>
    </row>
    <row r="663" spans="1:10">
      <c r="A663" s="153">
        <v>46316</v>
      </c>
      <c r="B663" s="93">
        <f>SUMIF(יוצאים!$A$5:$A$5835,מרכז!A663,יוצאים!$D$5:$D$5835)</f>
        <v>0</v>
      </c>
      <c r="C663" s="93">
        <f>HLOOKUP(DAY($A663),'טב.הו"ק'!$G$4:$AK$162,'טב.הו"ק'!$A$162+2,FALSE)</f>
        <v>0</v>
      </c>
      <c r="D663" s="93">
        <f>IF(A663&gt;=הלוואות!$D$5,IF(מרכז!A663&lt;=הלוואות!$E$5,IF(DAY(מרכז!A663)=הלוואות!$F$5,הלוואות!$G$5,0),0),0)+IF(A663&gt;=הלוואות!$D$6,IF(מרכז!A663&lt;=הלוואות!$E$6,IF(DAY(מרכז!A663)=הלוואות!$F$6,הלוואות!$G$6,0),0),0)+IF(A663&gt;=הלוואות!$D$7,IF(מרכז!A663&lt;=הלוואות!$E$7,IF(DAY(מרכז!A663)=הלוואות!$F$7,הלוואות!$G$7,0),0),0)+IF(A663&gt;=הלוואות!$D$8,IF(מרכז!A663&lt;=הלוואות!$E$8,IF(DAY(מרכז!A663)=הלוואות!$F$8,הלוואות!$G$8,0),0),0)+IF(A663&gt;=הלוואות!$D$9,IF(מרכז!A663&lt;=הלוואות!$E$9,IF(DAY(מרכז!A663)=הלוואות!$F$9,הלוואות!$G$9,0),0),0)+IF(A663&gt;=הלוואות!$D$10,IF(מרכז!A663&lt;=הלוואות!$E$10,IF(DAY(מרכז!A663)=הלוואות!$F$10,הלוואות!$G$10,0),0),0)+IF(A663&gt;=הלוואות!$D$11,IF(מרכז!A663&lt;=הלוואות!$E$11,IF(DAY(מרכז!A663)=הלוואות!$F$11,הלוואות!$G$11,0),0),0)+IF(A663&gt;=הלוואות!$D$12,IF(מרכז!A663&lt;=הלוואות!$E$12,IF(DAY(מרכז!A663)=הלוואות!$F$12,הלוואות!$G$12,0),0),0)+IF(A663&gt;=הלוואות!$D$13,IF(מרכז!A663&lt;=הלוואות!$E$13,IF(DAY(מרכז!A663)=הלוואות!$F$13,הלוואות!$G$13,0),0),0)+IF(A663&gt;=הלוואות!$D$14,IF(מרכז!A663&lt;=הלוואות!$E$14,IF(DAY(מרכז!A663)=הלוואות!$F$14,הלוואות!$G$14,0),0),0)+IF(A663&gt;=הלוואות!$D$15,IF(מרכז!A663&lt;=הלוואות!$E$15,IF(DAY(מרכז!A663)=הלוואות!$F$15,הלוואות!$G$15,0),0),0)+IF(A663&gt;=הלוואות!$D$16,IF(מרכז!A663&lt;=הלוואות!$E$16,IF(DAY(מרכז!A663)=הלוואות!$F$16,הלוואות!$G$16,0),0),0)+IF(A663&gt;=הלוואות!$D$17,IF(מרכז!A663&lt;=הלוואות!$E$17,IF(DAY(מרכז!A663)=הלוואות!$F$17,הלוואות!$G$17,0),0),0)+IF(A663&gt;=הלוואות!$D$18,IF(מרכז!A663&lt;=הלוואות!$E$18,IF(DAY(מרכז!A663)=הלוואות!$F$18,הלוואות!$G$18,0),0),0)+IF(A663&gt;=הלוואות!$D$19,IF(מרכז!A663&lt;=הלוואות!$E$19,IF(DAY(מרכז!A663)=הלוואות!$F$19,הלוואות!$G$19,0),0),0)+IF(A663&gt;=הלוואות!$D$20,IF(מרכז!A663&lt;=הלוואות!$E$20,IF(DAY(מרכז!A663)=הלוואות!$F$20,הלוואות!$G$20,0),0),0)+IF(A663&gt;=הלוואות!$D$21,IF(מרכז!A663&lt;=הלוואות!$E$21,IF(DAY(מרכז!A663)=הלוואות!$F$21,הלוואות!$G$21,0),0),0)+IF(A663&gt;=הלוואות!$D$22,IF(מרכז!A663&lt;=הלוואות!$E$22,IF(DAY(מרכז!A663)=הלוואות!$F$22,הלוואות!$G$22,0),0),0)+IF(A663&gt;=הלוואות!$D$23,IF(מרכז!A663&lt;=הלוואות!$E$23,IF(DAY(מרכז!A663)=הלוואות!$F$23,הלוואות!$G$23,0),0),0)+IF(A663&gt;=הלוואות!$D$24,IF(מרכז!A663&lt;=הלוואות!$E$24,IF(DAY(מרכז!A663)=הלוואות!$F$24,הלוואות!$G$24,0),0),0)+IF(A663&gt;=הלוואות!$D$25,IF(מרכז!A663&lt;=הלוואות!$E$25,IF(DAY(מרכז!A663)=הלוואות!$F$25,הלוואות!$G$25,0),0),0)+IF(A663&gt;=הלוואות!$D$26,IF(מרכז!A663&lt;=הלוואות!$E$26,IF(DAY(מרכז!A663)=הלוואות!$F$26,הלוואות!$G$26,0),0),0)+IF(A663&gt;=הלוואות!$D$27,IF(מרכז!A663&lt;=הלוואות!$E$27,IF(DAY(מרכז!A663)=הלוואות!$F$27,הלוואות!$G$27,0),0),0)+IF(A663&gt;=הלוואות!$D$28,IF(מרכז!A663&lt;=הלוואות!$E$28,IF(DAY(מרכז!A663)=הלוואות!$F$28,הלוואות!$G$28,0),0),0)+IF(A663&gt;=הלוואות!$D$29,IF(מרכז!A663&lt;=הלוואות!$E$29,IF(DAY(מרכז!A663)=הלוואות!$F$29,הלוואות!$G$29,0),0),0)+IF(A663&gt;=הלוואות!$D$30,IF(מרכז!A663&lt;=הלוואות!$E$30,IF(DAY(מרכז!A663)=הלוואות!$F$30,הלוואות!$G$30,0),0),0)+IF(A663&gt;=הלוואות!$D$31,IF(מרכז!A663&lt;=הלוואות!$E$31,IF(DAY(מרכז!A663)=הלוואות!$F$31,הלוואות!$G$31,0),0),0)+IF(A663&gt;=הלוואות!$D$32,IF(מרכז!A663&lt;=הלוואות!$E$32,IF(DAY(מרכז!A663)=הלוואות!$F$32,הלוואות!$G$32,0),0),0)+IF(A663&gt;=הלוואות!$D$33,IF(מרכז!A663&lt;=הלוואות!$E$33,IF(DAY(מרכז!A663)=הלוואות!$F$33,הלוואות!$G$33,0),0),0)+IF(A663&gt;=הלוואות!$D$34,IF(מרכז!A663&lt;=הלוואות!$E$34,IF(DAY(מרכז!A663)=הלוואות!$F$34,הלוואות!$G$34,0),0),0)</f>
        <v>0</v>
      </c>
      <c r="E663" s="93">
        <f>SUMIF(הלוואות!$D$46:$D$65,מרכז!A663,הלוואות!$E$46:$E$65)</f>
        <v>0</v>
      </c>
      <c r="F663" s="93">
        <f>SUMIF(נכנסים!$A$5:$A$5890,מרכז!A663,נכנסים!$B$5:$B$5890)</f>
        <v>0</v>
      </c>
      <c r="G663" s="94"/>
      <c r="H663" s="94"/>
      <c r="I663" s="94"/>
      <c r="J663" s="99">
        <f t="shared" si="10"/>
        <v>50000</v>
      </c>
    </row>
    <row r="664" spans="1:10">
      <c r="A664" s="153">
        <v>46317</v>
      </c>
      <c r="B664" s="93">
        <f>SUMIF(יוצאים!$A$5:$A$5835,מרכז!A664,יוצאים!$D$5:$D$5835)</f>
        <v>0</v>
      </c>
      <c r="C664" s="93">
        <f>HLOOKUP(DAY($A664),'טב.הו"ק'!$G$4:$AK$162,'טב.הו"ק'!$A$162+2,FALSE)</f>
        <v>0</v>
      </c>
      <c r="D664" s="93">
        <f>IF(A664&gt;=הלוואות!$D$5,IF(מרכז!A664&lt;=הלוואות!$E$5,IF(DAY(מרכז!A664)=הלוואות!$F$5,הלוואות!$G$5,0),0),0)+IF(A664&gt;=הלוואות!$D$6,IF(מרכז!A664&lt;=הלוואות!$E$6,IF(DAY(מרכז!A664)=הלוואות!$F$6,הלוואות!$G$6,0),0),0)+IF(A664&gt;=הלוואות!$D$7,IF(מרכז!A664&lt;=הלוואות!$E$7,IF(DAY(מרכז!A664)=הלוואות!$F$7,הלוואות!$G$7,0),0),0)+IF(A664&gt;=הלוואות!$D$8,IF(מרכז!A664&lt;=הלוואות!$E$8,IF(DAY(מרכז!A664)=הלוואות!$F$8,הלוואות!$G$8,0),0),0)+IF(A664&gt;=הלוואות!$D$9,IF(מרכז!A664&lt;=הלוואות!$E$9,IF(DAY(מרכז!A664)=הלוואות!$F$9,הלוואות!$G$9,0),0),0)+IF(A664&gt;=הלוואות!$D$10,IF(מרכז!A664&lt;=הלוואות!$E$10,IF(DAY(מרכז!A664)=הלוואות!$F$10,הלוואות!$G$10,0),0),0)+IF(A664&gt;=הלוואות!$D$11,IF(מרכז!A664&lt;=הלוואות!$E$11,IF(DAY(מרכז!A664)=הלוואות!$F$11,הלוואות!$G$11,0),0),0)+IF(A664&gt;=הלוואות!$D$12,IF(מרכז!A664&lt;=הלוואות!$E$12,IF(DAY(מרכז!A664)=הלוואות!$F$12,הלוואות!$G$12,0),0),0)+IF(A664&gt;=הלוואות!$D$13,IF(מרכז!A664&lt;=הלוואות!$E$13,IF(DAY(מרכז!A664)=הלוואות!$F$13,הלוואות!$G$13,0),0),0)+IF(A664&gt;=הלוואות!$D$14,IF(מרכז!A664&lt;=הלוואות!$E$14,IF(DAY(מרכז!A664)=הלוואות!$F$14,הלוואות!$G$14,0),0),0)+IF(A664&gt;=הלוואות!$D$15,IF(מרכז!A664&lt;=הלוואות!$E$15,IF(DAY(מרכז!A664)=הלוואות!$F$15,הלוואות!$G$15,0),0),0)+IF(A664&gt;=הלוואות!$D$16,IF(מרכז!A664&lt;=הלוואות!$E$16,IF(DAY(מרכז!A664)=הלוואות!$F$16,הלוואות!$G$16,0),0),0)+IF(A664&gt;=הלוואות!$D$17,IF(מרכז!A664&lt;=הלוואות!$E$17,IF(DAY(מרכז!A664)=הלוואות!$F$17,הלוואות!$G$17,0),0),0)+IF(A664&gt;=הלוואות!$D$18,IF(מרכז!A664&lt;=הלוואות!$E$18,IF(DAY(מרכז!A664)=הלוואות!$F$18,הלוואות!$G$18,0),0),0)+IF(A664&gt;=הלוואות!$D$19,IF(מרכז!A664&lt;=הלוואות!$E$19,IF(DAY(מרכז!A664)=הלוואות!$F$19,הלוואות!$G$19,0),0),0)+IF(A664&gt;=הלוואות!$D$20,IF(מרכז!A664&lt;=הלוואות!$E$20,IF(DAY(מרכז!A664)=הלוואות!$F$20,הלוואות!$G$20,0),0),0)+IF(A664&gt;=הלוואות!$D$21,IF(מרכז!A664&lt;=הלוואות!$E$21,IF(DAY(מרכז!A664)=הלוואות!$F$21,הלוואות!$G$21,0),0),0)+IF(A664&gt;=הלוואות!$D$22,IF(מרכז!A664&lt;=הלוואות!$E$22,IF(DAY(מרכז!A664)=הלוואות!$F$22,הלוואות!$G$22,0),0),0)+IF(A664&gt;=הלוואות!$D$23,IF(מרכז!A664&lt;=הלוואות!$E$23,IF(DAY(מרכז!A664)=הלוואות!$F$23,הלוואות!$G$23,0),0),0)+IF(A664&gt;=הלוואות!$D$24,IF(מרכז!A664&lt;=הלוואות!$E$24,IF(DAY(מרכז!A664)=הלוואות!$F$24,הלוואות!$G$24,0),0),0)+IF(A664&gt;=הלוואות!$D$25,IF(מרכז!A664&lt;=הלוואות!$E$25,IF(DAY(מרכז!A664)=הלוואות!$F$25,הלוואות!$G$25,0),0),0)+IF(A664&gt;=הלוואות!$D$26,IF(מרכז!A664&lt;=הלוואות!$E$26,IF(DAY(מרכז!A664)=הלוואות!$F$26,הלוואות!$G$26,0),0),0)+IF(A664&gt;=הלוואות!$D$27,IF(מרכז!A664&lt;=הלוואות!$E$27,IF(DAY(מרכז!A664)=הלוואות!$F$27,הלוואות!$G$27,0),0),0)+IF(A664&gt;=הלוואות!$D$28,IF(מרכז!A664&lt;=הלוואות!$E$28,IF(DAY(מרכז!A664)=הלוואות!$F$28,הלוואות!$G$28,0),0),0)+IF(A664&gt;=הלוואות!$D$29,IF(מרכז!A664&lt;=הלוואות!$E$29,IF(DAY(מרכז!A664)=הלוואות!$F$29,הלוואות!$G$29,0),0),0)+IF(A664&gt;=הלוואות!$D$30,IF(מרכז!A664&lt;=הלוואות!$E$30,IF(DAY(מרכז!A664)=הלוואות!$F$30,הלוואות!$G$30,0),0),0)+IF(A664&gt;=הלוואות!$D$31,IF(מרכז!A664&lt;=הלוואות!$E$31,IF(DAY(מרכז!A664)=הלוואות!$F$31,הלוואות!$G$31,0),0),0)+IF(A664&gt;=הלוואות!$D$32,IF(מרכז!A664&lt;=הלוואות!$E$32,IF(DAY(מרכז!A664)=הלוואות!$F$32,הלוואות!$G$32,0),0),0)+IF(A664&gt;=הלוואות!$D$33,IF(מרכז!A664&lt;=הלוואות!$E$33,IF(DAY(מרכז!A664)=הלוואות!$F$33,הלוואות!$G$33,0),0),0)+IF(A664&gt;=הלוואות!$D$34,IF(מרכז!A664&lt;=הלוואות!$E$34,IF(DAY(מרכז!A664)=הלוואות!$F$34,הלוואות!$G$34,0),0),0)</f>
        <v>0</v>
      </c>
      <c r="E664" s="93">
        <f>SUMIF(הלוואות!$D$46:$D$65,מרכז!A664,הלוואות!$E$46:$E$65)</f>
        <v>0</v>
      </c>
      <c r="F664" s="93">
        <f>SUMIF(נכנסים!$A$5:$A$5890,מרכז!A664,נכנסים!$B$5:$B$5890)</f>
        <v>0</v>
      </c>
      <c r="G664" s="94"/>
      <c r="H664" s="94"/>
      <c r="I664" s="94"/>
      <c r="J664" s="99">
        <f t="shared" si="10"/>
        <v>50000</v>
      </c>
    </row>
    <row r="665" spans="1:10">
      <c r="A665" s="153">
        <v>46318</v>
      </c>
      <c r="B665" s="93">
        <f>SUMIF(יוצאים!$A$5:$A$5835,מרכז!A665,יוצאים!$D$5:$D$5835)</f>
        <v>0</v>
      </c>
      <c r="C665" s="93">
        <f>HLOOKUP(DAY($A665),'טב.הו"ק'!$G$4:$AK$162,'טב.הו"ק'!$A$162+2,FALSE)</f>
        <v>0</v>
      </c>
      <c r="D665" s="93">
        <f>IF(A665&gt;=הלוואות!$D$5,IF(מרכז!A665&lt;=הלוואות!$E$5,IF(DAY(מרכז!A665)=הלוואות!$F$5,הלוואות!$G$5,0),0),0)+IF(A665&gt;=הלוואות!$D$6,IF(מרכז!A665&lt;=הלוואות!$E$6,IF(DAY(מרכז!A665)=הלוואות!$F$6,הלוואות!$G$6,0),0),0)+IF(A665&gt;=הלוואות!$D$7,IF(מרכז!A665&lt;=הלוואות!$E$7,IF(DAY(מרכז!A665)=הלוואות!$F$7,הלוואות!$G$7,0),0),0)+IF(A665&gt;=הלוואות!$D$8,IF(מרכז!A665&lt;=הלוואות!$E$8,IF(DAY(מרכז!A665)=הלוואות!$F$8,הלוואות!$G$8,0),0),0)+IF(A665&gt;=הלוואות!$D$9,IF(מרכז!A665&lt;=הלוואות!$E$9,IF(DAY(מרכז!A665)=הלוואות!$F$9,הלוואות!$G$9,0),0),0)+IF(A665&gt;=הלוואות!$D$10,IF(מרכז!A665&lt;=הלוואות!$E$10,IF(DAY(מרכז!A665)=הלוואות!$F$10,הלוואות!$G$10,0),0),0)+IF(A665&gt;=הלוואות!$D$11,IF(מרכז!A665&lt;=הלוואות!$E$11,IF(DAY(מרכז!A665)=הלוואות!$F$11,הלוואות!$G$11,0),0),0)+IF(A665&gt;=הלוואות!$D$12,IF(מרכז!A665&lt;=הלוואות!$E$12,IF(DAY(מרכז!A665)=הלוואות!$F$12,הלוואות!$G$12,0),0),0)+IF(A665&gt;=הלוואות!$D$13,IF(מרכז!A665&lt;=הלוואות!$E$13,IF(DAY(מרכז!A665)=הלוואות!$F$13,הלוואות!$G$13,0),0),0)+IF(A665&gt;=הלוואות!$D$14,IF(מרכז!A665&lt;=הלוואות!$E$14,IF(DAY(מרכז!A665)=הלוואות!$F$14,הלוואות!$G$14,0),0),0)+IF(A665&gt;=הלוואות!$D$15,IF(מרכז!A665&lt;=הלוואות!$E$15,IF(DAY(מרכז!A665)=הלוואות!$F$15,הלוואות!$G$15,0),0),0)+IF(A665&gt;=הלוואות!$D$16,IF(מרכז!A665&lt;=הלוואות!$E$16,IF(DAY(מרכז!A665)=הלוואות!$F$16,הלוואות!$G$16,0),0),0)+IF(A665&gt;=הלוואות!$D$17,IF(מרכז!A665&lt;=הלוואות!$E$17,IF(DAY(מרכז!A665)=הלוואות!$F$17,הלוואות!$G$17,0),0),0)+IF(A665&gt;=הלוואות!$D$18,IF(מרכז!A665&lt;=הלוואות!$E$18,IF(DAY(מרכז!A665)=הלוואות!$F$18,הלוואות!$G$18,0),0),0)+IF(A665&gt;=הלוואות!$D$19,IF(מרכז!A665&lt;=הלוואות!$E$19,IF(DAY(מרכז!A665)=הלוואות!$F$19,הלוואות!$G$19,0),0),0)+IF(A665&gt;=הלוואות!$D$20,IF(מרכז!A665&lt;=הלוואות!$E$20,IF(DAY(מרכז!A665)=הלוואות!$F$20,הלוואות!$G$20,0),0),0)+IF(A665&gt;=הלוואות!$D$21,IF(מרכז!A665&lt;=הלוואות!$E$21,IF(DAY(מרכז!A665)=הלוואות!$F$21,הלוואות!$G$21,0),0),0)+IF(A665&gt;=הלוואות!$D$22,IF(מרכז!A665&lt;=הלוואות!$E$22,IF(DAY(מרכז!A665)=הלוואות!$F$22,הלוואות!$G$22,0),0),0)+IF(A665&gt;=הלוואות!$D$23,IF(מרכז!A665&lt;=הלוואות!$E$23,IF(DAY(מרכז!A665)=הלוואות!$F$23,הלוואות!$G$23,0),0),0)+IF(A665&gt;=הלוואות!$D$24,IF(מרכז!A665&lt;=הלוואות!$E$24,IF(DAY(מרכז!A665)=הלוואות!$F$24,הלוואות!$G$24,0),0),0)+IF(A665&gt;=הלוואות!$D$25,IF(מרכז!A665&lt;=הלוואות!$E$25,IF(DAY(מרכז!A665)=הלוואות!$F$25,הלוואות!$G$25,0),0),0)+IF(A665&gt;=הלוואות!$D$26,IF(מרכז!A665&lt;=הלוואות!$E$26,IF(DAY(מרכז!A665)=הלוואות!$F$26,הלוואות!$G$26,0),0),0)+IF(A665&gt;=הלוואות!$D$27,IF(מרכז!A665&lt;=הלוואות!$E$27,IF(DAY(מרכז!A665)=הלוואות!$F$27,הלוואות!$G$27,0),0),0)+IF(A665&gt;=הלוואות!$D$28,IF(מרכז!A665&lt;=הלוואות!$E$28,IF(DAY(מרכז!A665)=הלוואות!$F$28,הלוואות!$G$28,0),0),0)+IF(A665&gt;=הלוואות!$D$29,IF(מרכז!A665&lt;=הלוואות!$E$29,IF(DAY(מרכז!A665)=הלוואות!$F$29,הלוואות!$G$29,0),0),0)+IF(A665&gt;=הלוואות!$D$30,IF(מרכז!A665&lt;=הלוואות!$E$30,IF(DAY(מרכז!A665)=הלוואות!$F$30,הלוואות!$G$30,0),0),0)+IF(A665&gt;=הלוואות!$D$31,IF(מרכז!A665&lt;=הלוואות!$E$31,IF(DAY(מרכז!A665)=הלוואות!$F$31,הלוואות!$G$31,0),0),0)+IF(A665&gt;=הלוואות!$D$32,IF(מרכז!A665&lt;=הלוואות!$E$32,IF(DAY(מרכז!A665)=הלוואות!$F$32,הלוואות!$G$32,0),0),0)+IF(A665&gt;=הלוואות!$D$33,IF(מרכז!A665&lt;=הלוואות!$E$33,IF(DAY(מרכז!A665)=הלוואות!$F$33,הלוואות!$G$33,0),0),0)+IF(A665&gt;=הלוואות!$D$34,IF(מרכז!A665&lt;=הלוואות!$E$34,IF(DAY(מרכז!A665)=הלוואות!$F$34,הלוואות!$G$34,0),0),0)</f>
        <v>0</v>
      </c>
      <c r="E665" s="93">
        <f>SUMIF(הלוואות!$D$46:$D$65,מרכז!A665,הלוואות!$E$46:$E$65)</f>
        <v>0</v>
      </c>
      <c r="F665" s="93">
        <f>SUMIF(נכנסים!$A$5:$A$5890,מרכז!A665,נכנסים!$B$5:$B$5890)</f>
        <v>0</v>
      </c>
      <c r="G665" s="94"/>
      <c r="H665" s="94"/>
      <c r="I665" s="94"/>
      <c r="J665" s="99">
        <f t="shared" si="10"/>
        <v>50000</v>
      </c>
    </row>
    <row r="666" spans="1:10">
      <c r="A666" s="153">
        <v>46319</v>
      </c>
      <c r="B666" s="93">
        <f>SUMIF(יוצאים!$A$5:$A$5835,מרכז!A666,יוצאים!$D$5:$D$5835)</f>
        <v>0</v>
      </c>
      <c r="C666" s="93">
        <f>HLOOKUP(DAY($A666),'טב.הו"ק'!$G$4:$AK$162,'טב.הו"ק'!$A$162+2,FALSE)</f>
        <v>0</v>
      </c>
      <c r="D666" s="93">
        <f>IF(A666&gt;=הלוואות!$D$5,IF(מרכז!A666&lt;=הלוואות!$E$5,IF(DAY(מרכז!A666)=הלוואות!$F$5,הלוואות!$G$5,0),0),0)+IF(A666&gt;=הלוואות!$D$6,IF(מרכז!A666&lt;=הלוואות!$E$6,IF(DAY(מרכז!A666)=הלוואות!$F$6,הלוואות!$G$6,0),0),0)+IF(A666&gt;=הלוואות!$D$7,IF(מרכז!A666&lt;=הלוואות!$E$7,IF(DAY(מרכז!A666)=הלוואות!$F$7,הלוואות!$G$7,0),0),0)+IF(A666&gt;=הלוואות!$D$8,IF(מרכז!A666&lt;=הלוואות!$E$8,IF(DAY(מרכז!A666)=הלוואות!$F$8,הלוואות!$G$8,0),0),0)+IF(A666&gt;=הלוואות!$D$9,IF(מרכז!A666&lt;=הלוואות!$E$9,IF(DAY(מרכז!A666)=הלוואות!$F$9,הלוואות!$G$9,0),0),0)+IF(A666&gt;=הלוואות!$D$10,IF(מרכז!A666&lt;=הלוואות!$E$10,IF(DAY(מרכז!A666)=הלוואות!$F$10,הלוואות!$G$10,0),0),0)+IF(A666&gt;=הלוואות!$D$11,IF(מרכז!A666&lt;=הלוואות!$E$11,IF(DAY(מרכז!A666)=הלוואות!$F$11,הלוואות!$G$11,0),0),0)+IF(A666&gt;=הלוואות!$D$12,IF(מרכז!A666&lt;=הלוואות!$E$12,IF(DAY(מרכז!A666)=הלוואות!$F$12,הלוואות!$G$12,0),0),0)+IF(A666&gt;=הלוואות!$D$13,IF(מרכז!A666&lt;=הלוואות!$E$13,IF(DAY(מרכז!A666)=הלוואות!$F$13,הלוואות!$G$13,0),0),0)+IF(A666&gt;=הלוואות!$D$14,IF(מרכז!A666&lt;=הלוואות!$E$14,IF(DAY(מרכז!A666)=הלוואות!$F$14,הלוואות!$G$14,0),0),0)+IF(A666&gt;=הלוואות!$D$15,IF(מרכז!A666&lt;=הלוואות!$E$15,IF(DAY(מרכז!A666)=הלוואות!$F$15,הלוואות!$G$15,0),0),0)+IF(A666&gt;=הלוואות!$D$16,IF(מרכז!A666&lt;=הלוואות!$E$16,IF(DAY(מרכז!A666)=הלוואות!$F$16,הלוואות!$G$16,0),0),0)+IF(A666&gt;=הלוואות!$D$17,IF(מרכז!A666&lt;=הלוואות!$E$17,IF(DAY(מרכז!A666)=הלוואות!$F$17,הלוואות!$G$17,0),0),0)+IF(A666&gt;=הלוואות!$D$18,IF(מרכז!A666&lt;=הלוואות!$E$18,IF(DAY(מרכז!A666)=הלוואות!$F$18,הלוואות!$G$18,0),0),0)+IF(A666&gt;=הלוואות!$D$19,IF(מרכז!A666&lt;=הלוואות!$E$19,IF(DAY(מרכז!A666)=הלוואות!$F$19,הלוואות!$G$19,0),0),0)+IF(A666&gt;=הלוואות!$D$20,IF(מרכז!A666&lt;=הלוואות!$E$20,IF(DAY(מרכז!A666)=הלוואות!$F$20,הלוואות!$G$20,0),0),0)+IF(A666&gt;=הלוואות!$D$21,IF(מרכז!A666&lt;=הלוואות!$E$21,IF(DAY(מרכז!A666)=הלוואות!$F$21,הלוואות!$G$21,0),0),0)+IF(A666&gt;=הלוואות!$D$22,IF(מרכז!A666&lt;=הלוואות!$E$22,IF(DAY(מרכז!A666)=הלוואות!$F$22,הלוואות!$G$22,0),0),0)+IF(A666&gt;=הלוואות!$D$23,IF(מרכז!A666&lt;=הלוואות!$E$23,IF(DAY(מרכז!A666)=הלוואות!$F$23,הלוואות!$G$23,0),0),0)+IF(A666&gt;=הלוואות!$D$24,IF(מרכז!A666&lt;=הלוואות!$E$24,IF(DAY(מרכז!A666)=הלוואות!$F$24,הלוואות!$G$24,0),0),0)+IF(A666&gt;=הלוואות!$D$25,IF(מרכז!A666&lt;=הלוואות!$E$25,IF(DAY(מרכז!A666)=הלוואות!$F$25,הלוואות!$G$25,0),0),0)+IF(A666&gt;=הלוואות!$D$26,IF(מרכז!A666&lt;=הלוואות!$E$26,IF(DAY(מרכז!A666)=הלוואות!$F$26,הלוואות!$G$26,0),0),0)+IF(A666&gt;=הלוואות!$D$27,IF(מרכז!A666&lt;=הלוואות!$E$27,IF(DAY(מרכז!A666)=הלוואות!$F$27,הלוואות!$G$27,0),0),0)+IF(A666&gt;=הלוואות!$D$28,IF(מרכז!A666&lt;=הלוואות!$E$28,IF(DAY(מרכז!A666)=הלוואות!$F$28,הלוואות!$G$28,0),0),0)+IF(A666&gt;=הלוואות!$D$29,IF(מרכז!A666&lt;=הלוואות!$E$29,IF(DAY(מרכז!A666)=הלוואות!$F$29,הלוואות!$G$29,0),0),0)+IF(A666&gt;=הלוואות!$D$30,IF(מרכז!A666&lt;=הלוואות!$E$30,IF(DAY(מרכז!A666)=הלוואות!$F$30,הלוואות!$G$30,0),0),0)+IF(A666&gt;=הלוואות!$D$31,IF(מרכז!A666&lt;=הלוואות!$E$31,IF(DAY(מרכז!A666)=הלוואות!$F$31,הלוואות!$G$31,0),0),0)+IF(A666&gt;=הלוואות!$D$32,IF(מרכז!A666&lt;=הלוואות!$E$32,IF(DAY(מרכז!A666)=הלוואות!$F$32,הלוואות!$G$32,0),0),0)+IF(A666&gt;=הלוואות!$D$33,IF(מרכז!A666&lt;=הלוואות!$E$33,IF(DAY(מרכז!A666)=הלוואות!$F$33,הלוואות!$G$33,0),0),0)+IF(A666&gt;=הלוואות!$D$34,IF(מרכז!A666&lt;=הלוואות!$E$34,IF(DAY(מרכז!A666)=הלוואות!$F$34,הלוואות!$G$34,0),0),0)</f>
        <v>0</v>
      </c>
      <c r="E666" s="93">
        <f>SUMIF(הלוואות!$D$46:$D$65,מרכז!A666,הלוואות!$E$46:$E$65)</f>
        <v>0</v>
      </c>
      <c r="F666" s="93">
        <f>SUMIF(נכנסים!$A$5:$A$5890,מרכז!A666,נכנסים!$B$5:$B$5890)</f>
        <v>0</v>
      </c>
      <c r="G666" s="94"/>
      <c r="H666" s="94"/>
      <c r="I666" s="94"/>
      <c r="J666" s="99">
        <f t="shared" si="10"/>
        <v>50000</v>
      </c>
    </row>
    <row r="667" spans="1:10">
      <c r="A667" s="153">
        <v>46320</v>
      </c>
      <c r="B667" s="93">
        <f>SUMIF(יוצאים!$A$5:$A$5835,מרכז!A667,יוצאים!$D$5:$D$5835)</f>
        <v>0</v>
      </c>
      <c r="C667" s="93">
        <f>HLOOKUP(DAY($A667),'טב.הו"ק'!$G$4:$AK$162,'טב.הו"ק'!$A$162+2,FALSE)</f>
        <v>0</v>
      </c>
      <c r="D667" s="93">
        <f>IF(A667&gt;=הלוואות!$D$5,IF(מרכז!A667&lt;=הלוואות!$E$5,IF(DAY(מרכז!A667)=הלוואות!$F$5,הלוואות!$G$5,0),0),0)+IF(A667&gt;=הלוואות!$D$6,IF(מרכז!A667&lt;=הלוואות!$E$6,IF(DAY(מרכז!A667)=הלוואות!$F$6,הלוואות!$G$6,0),0),0)+IF(A667&gt;=הלוואות!$D$7,IF(מרכז!A667&lt;=הלוואות!$E$7,IF(DAY(מרכז!A667)=הלוואות!$F$7,הלוואות!$G$7,0),0),0)+IF(A667&gt;=הלוואות!$D$8,IF(מרכז!A667&lt;=הלוואות!$E$8,IF(DAY(מרכז!A667)=הלוואות!$F$8,הלוואות!$G$8,0),0),0)+IF(A667&gt;=הלוואות!$D$9,IF(מרכז!A667&lt;=הלוואות!$E$9,IF(DAY(מרכז!A667)=הלוואות!$F$9,הלוואות!$G$9,0),0),0)+IF(A667&gt;=הלוואות!$D$10,IF(מרכז!A667&lt;=הלוואות!$E$10,IF(DAY(מרכז!A667)=הלוואות!$F$10,הלוואות!$G$10,0),0),0)+IF(A667&gt;=הלוואות!$D$11,IF(מרכז!A667&lt;=הלוואות!$E$11,IF(DAY(מרכז!A667)=הלוואות!$F$11,הלוואות!$G$11,0),0),0)+IF(A667&gt;=הלוואות!$D$12,IF(מרכז!A667&lt;=הלוואות!$E$12,IF(DAY(מרכז!A667)=הלוואות!$F$12,הלוואות!$G$12,0),0),0)+IF(A667&gt;=הלוואות!$D$13,IF(מרכז!A667&lt;=הלוואות!$E$13,IF(DAY(מרכז!A667)=הלוואות!$F$13,הלוואות!$G$13,0),0),0)+IF(A667&gt;=הלוואות!$D$14,IF(מרכז!A667&lt;=הלוואות!$E$14,IF(DAY(מרכז!A667)=הלוואות!$F$14,הלוואות!$G$14,0),0),0)+IF(A667&gt;=הלוואות!$D$15,IF(מרכז!A667&lt;=הלוואות!$E$15,IF(DAY(מרכז!A667)=הלוואות!$F$15,הלוואות!$G$15,0),0),0)+IF(A667&gt;=הלוואות!$D$16,IF(מרכז!A667&lt;=הלוואות!$E$16,IF(DAY(מרכז!A667)=הלוואות!$F$16,הלוואות!$G$16,0),0),0)+IF(A667&gt;=הלוואות!$D$17,IF(מרכז!A667&lt;=הלוואות!$E$17,IF(DAY(מרכז!A667)=הלוואות!$F$17,הלוואות!$G$17,0),0),0)+IF(A667&gt;=הלוואות!$D$18,IF(מרכז!A667&lt;=הלוואות!$E$18,IF(DAY(מרכז!A667)=הלוואות!$F$18,הלוואות!$G$18,0),0),0)+IF(A667&gt;=הלוואות!$D$19,IF(מרכז!A667&lt;=הלוואות!$E$19,IF(DAY(מרכז!A667)=הלוואות!$F$19,הלוואות!$G$19,0),0),0)+IF(A667&gt;=הלוואות!$D$20,IF(מרכז!A667&lt;=הלוואות!$E$20,IF(DAY(מרכז!A667)=הלוואות!$F$20,הלוואות!$G$20,0),0),0)+IF(A667&gt;=הלוואות!$D$21,IF(מרכז!A667&lt;=הלוואות!$E$21,IF(DAY(מרכז!A667)=הלוואות!$F$21,הלוואות!$G$21,0),0),0)+IF(A667&gt;=הלוואות!$D$22,IF(מרכז!A667&lt;=הלוואות!$E$22,IF(DAY(מרכז!A667)=הלוואות!$F$22,הלוואות!$G$22,0),0),0)+IF(A667&gt;=הלוואות!$D$23,IF(מרכז!A667&lt;=הלוואות!$E$23,IF(DAY(מרכז!A667)=הלוואות!$F$23,הלוואות!$G$23,0),0),0)+IF(A667&gt;=הלוואות!$D$24,IF(מרכז!A667&lt;=הלוואות!$E$24,IF(DAY(מרכז!A667)=הלוואות!$F$24,הלוואות!$G$24,0),0),0)+IF(A667&gt;=הלוואות!$D$25,IF(מרכז!A667&lt;=הלוואות!$E$25,IF(DAY(מרכז!A667)=הלוואות!$F$25,הלוואות!$G$25,0),0),0)+IF(A667&gt;=הלוואות!$D$26,IF(מרכז!A667&lt;=הלוואות!$E$26,IF(DAY(מרכז!A667)=הלוואות!$F$26,הלוואות!$G$26,0),0),0)+IF(A667&gt;=הלוואות!$D$27,IF(מרכז!A667&lt;=הלוואות!$E$27,IF(DAY(מרכז!A667)=הלוואות!$F$27,הלוואות!$G$27,0),0),0)+IF(A667&gt;=הלוואות!$D$28,IF(מרכז!A667&lt;=הלוואות!$E$28,IF(DAY(מרכז!A667)=הלוואות!$F$28,הלוואות!$G$28,0),0),0)+IF(A667&gt;=הלוואות!$D$29,IF(מרכז!A667&lt;=הלוואות!$E$29,IF(DAY(מרכז!A667)=הלוואות!$F$29,הלוואות!$G$29,0),0),0)+IF(A667&gt;=הלוואות!$D$30,IF(מרכז!A667&lt;=הלוואות!$E$30,IF(DAY(מרכז!A667)=הלוואות!$F$30,הלוואות!$G$30,0),0),0)+IF(A667&gt;=הלוואות!$D$31,IF(מרכז!A667&lt;=הלוואות!$E$31,IF(DAY(מרכז!A667)=הלוואות!$F$31,הלוואות!$G$31,0),0),0)+IF(A667&gt;=הלוואות!$D$32,IF(מרכז!A667&lt;=הלוואות!$E$32,IF(DAY(מרכז!A667)=הלוואות!$F$32,הלוואות!$G$32,0),0),0)+IF(A667&gt;=הלוואות!$D$33,IF(מרכז!A667&lt;=הלוואות!$E$33,IF(DAY(מרכז!A667)=הלוואות!$F$33,הלוואות!$G$33,0),0),0)+IF(A667&gt;=הלוואות!$D$34,IF(מרכז!A667&lt;=הלוואות!$E$34,IF(DAY(מרכז!A667)=הלוואות!$F$34,הלוואות!$G$34,0),0),0)</f>
        <v>0</v>
      </c>
      <c r="E667" s="93">
        <f>SUMIF(הלוואות!$D$46:$D$65,מרכז!A667,הלוואות!$E$46:$E$65)</f>
        <v>0</v>
      </c>
      <c r="F667" s="93">
        <f>SUMIF(נכנסים!$A$5:$A$5890,מרכז!A667,נכנסים!$B$5:$B$5890)</f>
        <v>0</v>
      </c>
      <c r="G667" s="94"/>
      <c r="H667" s="94"/>
      <c r="I667" s="94"/>
      <c r="J667" s="99">
        <f t="shared" si="10"/>
        <v>50000</v>
      </c>
    </row>
    <row r="668" spans="1:10">
      <c r="A668" s="153">
        <v>46321</v>
      </c>
      <c r="B668" s="93">
        <f>SUMIF(יוצאים!$A$5:$A$5835,מרכז!A668,יוצאים!$D$5:$D$5835)</f>
        <v>0</v>
      </c>
      <c r="C668" s="93">
        <f>HLOOKUP(DAY($A668),'טב.הו"ק'!$G$4:$AK$162,'טב.הו"ק'!$A$162+2,FALSE)</f>
        <v>0</v>
      </c>
      <c r="D668" s="93">
        <f>IF(A668&gt;=הלוואות!$D$5,IF(מרכז!A668&lt;=הלוואות!$E$5,IF(DAY(מרכז!A668)=הלוואות!$F$5,הלוואות!$G$5,0),0),0)+IF(A668&gt;=הלוואות!$D$6,IF(מרכז!A668&lt;=הלוואות!$E$6,IF(DAY(מרכז!A668)=הלוואות!$F$6,הלוואות!$G$6,0),0),0)+IF(A668&gt;=הלוואות!$D$7,IF(מרכז!A668&lt;=הלוואות!$E$7,IF(DAY(מרכז!A668)=הלוואות!$F$7,הלוואות!$G$7,0),0),0)+IF(A668&gt;=הלוואות!$D$8,IF(מרכז!A668&lt;=הלוואות!$E$8,IF(DAY(מרכז!A668)=הלוואות!$F$8,הלוואות!$G$8,0),0),0)+IF(A668&gt;=הלוואות!$D$9,IF(מרכז!A668&lt;=הלוואות!$E$9,IF(DAY(מרכז!A668)=הלוואות!$F$9,הלוואות!$G$9,0),0),0)+IF(A668&gt;=הלוואות!$D$10,IF(מרכז!A668&lt;=הלוואות!$E$10,IF(DAY(מרכז!A668)=הלוואות!$F$10,הלוואות!$G$10,0),0),0)+IF(A668&gt;=הלוואות!$D$11,IF(מרכז!A668&lt;=הלוואות!$E$11,IF(DAY(מרכז!A668)=הלוואות!$F$11,הלוואות!$G$11,0),0),0)+IF(A668&gt;=הלוואות!$D$12,IF(מרכז!A668&lt;=הלוואות!$E$12,IF(DAY(מרכז!A668)=הלוואות!$F$12,הלוואות!$G$12,0),0),0)+IF(A668&gt;=הלוואות!$D$13,IF(מרכז!A668&lt;=הלוואות!$E$13,IF(DAY(מרכז!A668)=הלוואות!$F$13,הלוואות!$G$13,0),0),0)+IF(A668&gt;=הלוואות!$D$14,IF(מרכז!A668&lt;=הלוואות!$E$14,IF(DAY(מרכז!A668)=הלוואות!$F$14,הלוואות!$G$14,0),0),0)+IF(A668&gt;=הלוואות!$D$15,IF(מרכז!A668&lt;=הלוואות!$E$15,IF(DAY(מרכז!A668)=הלוואות!$F$15,הלוואות!$G$15,0),0),0)+IF(A668&gt;=הלוואות!$D$16,IF(מרכז!A668&lt;=הלוואות!$E$16,IF(DAY(מרכז!A668)=הלוואות!$F$16,הלוואות!$G$16,0),0),0)+IF(A668&gt;=הלוואות!$D$17,IF(מרכז!A668&lt;=הלוואות!$E$17,IF(DAY(מרכז!A668)=הלוואות!$F$17,הלוואות!$G$17,0),0),0)+IF(A668&gt;=הלוואות!$D$18,IF(מרכז!A668&lt;=הלוואות!$E$18,IF(DAY(מרכז!A668)=הלוואות!$F$18,הלוואות!$G$18,0),0),0)+IF(A668&gt;=הלוואות!$D$19,IF(מרכז!A668&lt;=הלוואות!$E$19,IF(DAY(מרכז!A668)=הלוואות!$F$19,הלוואות!$G$19,0),0),0)+IF(A668&gt;=הלוואות!$D$20,IF(מרכז!A668&lt;=הלוואות!$E$20,IF(DAY(מרכז!A668)=הלוואות!$F$20,הלוואות!$G$20,0),0),0)+IF(A668&gt;=הלוואות!$D$21,IF(מרכז!A668&lt;=הלוואות!$E$21,IF(DAY(מרכז!A668)=הלוואות!$F$21,הלוואות!$G$21,0),0),0)+IF(A668&gt;=הלוואות!$D$22,IF(מרכז!A668&lt;=הלוואות!$E$22,IF(DAY(מרכז!A668)=הלוואות!$F$22,הלוואות!$G$22,0),0),0)+IF(A668&gt;=הלוואות!$D$23,IF(מרכז!A668&lt;=הלוואות!$E$23,IF(DAY(מרכז!A668)=הלוואות!$F$23,הלוואות!$G$23,0),0),0)+IF(A668&gt;=הלוואות!$D$24,IF(מרכז!A668&lt;=הלוואות!$E$24,IF(DAY(מרכז!A668)=הלוואות!$F$24,הלוואות!$G$24,0),0),0)+IF(A668&gt;=הלוואות!$D$25,IF(מרכז!A668&lt;=הלוואות!$E$25,IF(DAY(מרכז!A668)=הלוואות!$F$25,הלוואות!$G$25,0),0),0)+IF(A668&gt;=הלוואות!$D$26,IF(מרכז!A668&lt;=הלוואות!$E$26,IF(DAY(מרכז!A668)=הלוואות!$F$26,הלוואות!$G$26,0),0),0)+IF(A668&gt;=הלוואות!$D$27,IF(מרכז!A668&lt;=הלוואות!$E$27,IF(DAY(מרכז!A668)=הלוואות!$F$27,הלוואות!$G$27,0),0),0)+IF(A668&gt;=הלוואות!$D$28,IF(מרכז!A668&lt;=הלוואות!$E$28,IF(DAY(מרכז!A668)=הלוואות!$F$28,הלוואות!$G$28,0),0),0)+IF(A668&gt;=הלוואות!$D$29,IF(מרכז!A668&lt;=הלוואות!$E$29,IF(DAY(מרכז!A668)=הלוואות!$F$29,הלוואות!$G$29,0),0),0)+IF(A668&gt;=הלוואות!$D$30,IF(מרכז!A668&lt;=הלוואות!$E$30,IF(DAY(מרכז!A668)=הלוואות!$F$30,הלוואות!$G$30,0),0),0)+IF(A668&gt;=הלוואות!$D$31,IF(מרכז!A668&lt;=הלוואות!$E$31,IF(DAY(מרכז!A668)=הלוואות!$F$31,הלוואות!$G$31,0),0),0)+IF(A668&gt;=הלוואות!$D$32,IF(מרכז!A668&lt;=הלוואות!$E$32,IF(DAY(מרכז!A668)=הלוואות!$F$32,הלוואות!$G$32,0),0),0)+IF(A668&gt;=הלוואות!$D$33,IF(מרכז!A668&lt;=הלוואות!$E$33,IF(DAY(מרכז!A668)=הלוואות!$F$33,הלוואות!$G$33,0),0),0)+IF(A668&gt;=הלוואות!$D$34,IF(מרכז!A668&lt;=הלוואות!$E$34,IF(DAY(מרכז!A668)=הלוואות!$F$34,הלוואות!$G$34,0),0),0)</f>
        <v>0</v>
      </c>
      <c r="E668" s="93">
        <f>SUMIF(הלוואות!$D$46:$D$65,מרכז!A668,הלוואות!$E$46:$E$65)</f>
        <v>0</v>
      </c>
      <c r="F668" s="93">
        <f>SUMIF(נכנסים!$A$5:$A$5890,מרכז!A668,נכנסים!$B$5:$B$5890)</f>
        <v>0</v>
      </c>
      <c r="G668" s="94"/>
      <c r="H668" s="94"/>
      <c r="I668" s="94"/>
      <c r="J668" s="99">
        <f t="shared" si="10"/>
        <v>50000</v>
      </c>
    </row>
    <row r="669" spans="1:10">
      <c r="A669" s="153">
        <v>46322</v>
      </c>
      <c r="B669" s="93">
        <f>SUMIF(יוצאים!$A$5:$A$5835,מרכז!A669,יוצאים!$D$5:$D$5835)</f>
        <v>0</v>
      </c>
      <c r="C669" s="93">
        <f>HLOOKUP(DAY($A669),'טב.הו"ק'!$G$4:$AK$162,'טב.הו"ק'!$A$162+2,FALSE)</f>
        <v>0</v>
      </c>
      <c r="D669" s="93">
        <f>IF(A669&gt;=הלוואות!$D$5,IF(מרכז!A669&lt;=הלוואות!$E$5,IF(DAY(מרכז!A669)=הלוואות!$F$5,הלוואות!$G$5,0),0),0)+IF(A669&gt;=הלוואות!$D$6,IF(מרכז!A669&lt;=הלוואות!$E$6,IF(DAY(מרכז!A669)=הלוואות!$F$6,הלוואות!$G$6,0),0),0)+IF(A669&gt;=הלוואות!$D$7,IF(מרכז!A669&lt;=הלוואות!$E$7,IF(DAY(מרכז!A669)=הלוואות!$F$7,הלוואות!$G$7,0),0),0)+IF(A669&gt;=הלוואות!$D$8,IF(מרכז!A669&lt;=הלוואות!$E$8,IF(DAY(מרכז!A669)=הלוואות!$F$8,הלוואות!$G$8,0),0),0)+IF(A669&gt;=הלוואות!$D$9,IF(מרכז!A669&lt;=הלוואות!$E$9,IF(DAY(מרכז!A669)=הלוואות!$F$9,הלוואות!$G$9,0),0),0)+IF(A669&gt;=הלוואות!$D$10,IF(מרכז!A669&lt;=הלוואות!$E$10,IF(DAY(מרכז!A669)=הלוואות!$F$10,הלוואות!$G$10,0),0),0)+IF(A669&gt;=הלוואות!$D$11,IF(מרכז!A669&lt;=הלוואות!$E$11,IF(DAY(מרכז!A669)=הלוואות!$F$11,הלוואות!$G$11,0),0),0)+IF(A669&gt;=הלוואות!$D$12,IF(מרכז!A669&lt;=הלוואות!$E$12,IF(DAY(מרכז!A669)=הלוואות!$F$12,הלוואות!$G$12,0),0),0)+IF(A669&gt;=הלוואות!$D$13,IF(מרכז!A669&lt;=הלוואות!$E$13,IF(DAY(מרכז!A669)=הלוואות!$F$13,הלוואות!$G$13,0),0),0)+IF(A669&gt;=הלוואות!$D$14,IF(מרכז!A669&lt;=הלוואות!$E$14,IF(DAY(מרכז!A669)=הלוואות!$F$14,הלוואות!$G$14,0),0),0)+IF(A669&gt;=הלוואות!$D$15,IF(מרכז!A669&lt;=הלוואות!$E$15,IF(DAY(מרכז!A669)=הלוואות!$F$15,הלוואות!$G$15,0),0),0)+IF(A669&gt;=הלוואות!$D$16,IF(מרכז!A669&lt;=הלוואות!$E$16,IF(DAY(מרכז!A669)=הלוואות!$F$16,הלוואות!$G$16,0),0),0)+IF(A669&gt;=הלוואות!$D$17,IF(מרכז!A669&lt;=הלוואות!$E$17,IF(DAY(מרכז!A669)=הלוואות!$F$17,הלוואות!$G$17,0),0),0)+IF(A669&gt;=הלוואות!$D$18,IF(מרכז!A669&lt;=הלוואות!$E$18,IF(DAY(מרכז!A669)=הלוואות!$F$18,הלוואות!$G$18,0),0),0)+IF(A669&gt;=הלוואות!$D$19,IF(מרכז!A669&lt;=הלוואות!$E$19,IF(DAY(מרכז!A669)=הלוואות!$F$19,הלוואות!$G$19,0),0),0)+IF(A669&gt;=הלוואות!$D$20,IF(מרכז!A669&lt;=הלוואות!$E$20,IF(DAY(מרכז!A669)=הלוואות!$F$20,הלוואות!$G$20,0),0),0)+IF(A669&gt;=הלוואות!$D$21,IF(מרכז!A669&lt;=הלוואות!$E$21,IF(DAY(מרכז!A669)=הלוואות!$F$21,הלוואות!$G$21,0),0),0)+IF(A669&gt;=הלוואות!$D$22,IF(מרכז!A669&lt;=הלוואות!$E$22,IF(DAY(מרכז!A669)=הלוואות!$F$22,הלוואות!$G$22,0),0),0)+IF(A669&gt;=הלוואות!$D$23,IF(מרכז!A669&lt;=הלוואות!$E$23,IF(DAY(מרכז!A669)=הלוואות!$F$23,הלוואות!$G$23,0),0),0)+IF(A669&gt;=הלוואות!$D$24,IF(מרכז!A669&lt;=הלוואות!$E$24,IF(DAY(מרכז!A669)=הלוואות!$F$24,הלוואות!$G$24,0),0),0)+IF(A669&gt;=הלוואות!$D$25,IF(מרכז!A669&lt;=הלוואות!$E$25,IF(DAY(מרכז!A669)=הלוואות!$F$25,הלוואות!$G$25,0),0),0)+IF(A669&gt;=הלוואות!$D$26,IF(מרכז!A669&lt;=הלוואות!$E$26,IF(DAY(מרכז!A669)=הלוואות!$F$26,הלוואות!$G$26,0),0),0)+IF(A669&gt;=הלוואות!$D$27,IF(מרכז!A669&lt;=הלוואות!$E$27,IF(DAY(מרכז!A669)=הלוואות!$F$27,הלוואות!$G$27,0),0),0)+IF(A669&gt;=הלוואות!$D$28,IF(מרכז!A669&lt;=הלוואות!$E$28,IF(DAY(מרכז!A669)=הלוואות!$F$28,הלוואות!$G$28,0),0),0)+IF(A669&gt;=הלוואות!$D$29,IF(מרכז!A669&lt;=הלוואות!$E$29,IF(DAY(מרכז!A669)=הלוואות!$F$29,הלוואות!$G$29,0),0),0)+IF(A669&gt;=הלוואות!$D$30,IF(מרכז!A669&lt;=הלוואות!$E$30,IF(DAY(מרכז!A669)=הלוואות!$F$30,הלוואות!$G$30,0),0),0)+IF(A669&gt;=הלוואות!$D$31,IF(מרכז!A669&lt;=הלוואות!$E$31,IF(DAY(מרכז!A669)=הלוואות!$F$31,הלוואות!$G$31,0),0),0)+IF(A669&gt;=הלוואות!$D$32,IF(מרכז!A669&lt;=הלוואות!$E$32,IF(DAY(מרכז!A669)=הלוואות!$F$32,הלוואות!$G$32,0),0),0)+IF(A669&gt;=הלוואות!$D$33,IF(מרכז!A669&lt;=הלוואות!$E$33,IF(DAY(מרכז!A669)=הלוואות!$F$33,הלוואות!$G$33,0),0),0)+IF(A669&gt;=הלוואות!$D$34,IF(מרכז!A669&lt;=הלוואות!$E$34,IF(DAY(מרכז!A669)=הלוואות!$F$34,הלוואות!$G$34,0),0),0)</f>
        <v>0</v>
      </c>
      <c r="E669" s="93">
        <f>SUMIF(הלוואות!$D$46:$D$65,מרכז!A669,הלוואות!$E$46:$E$65)</f>
        <v>0</v>
      </c>
      <c r="F669" s="93">
        <f>SUMIF(נכנסים!$A$5:$A$5890,מרכז!A669,נכנסים!$B$5:$B$5890)</f>
        <v>0</v>
      </c>
      <c r="G669" s="94"/>
      <c r="H669" s="94"/>
      <c r="I669" s="94"/>
      <c r="J669" s="99">
        <f t="shared" si="10"/>
        <v>50000</v>
      </c>
    </row>
    <row r="670" spans="1:10">
      <c r="A670" s="153">
        <v>46323</v>
      </c>
      <c r="B670" s="93">
        <f>SUMIF(יוצאים!$A$5:$A$5835,מרכז!A670,יוצאים!$D$5:$D$5835)</f>
        <v>0</v>
      </c>
      <c r="C670" s="93">
        <f>HLOOKUP(DAY($A670),'טב.הו"ק'!$G$4:$AK$162,'טב.הו"ק'!$A$162+2,FALSE)</f>
        <v>0</v>
      </c>
      <c r="D670" s="93">
        <f>IF(A670&gt;=הלוואות!$D$5,IF(מרכז!A670&lt;=הלוואות!$E$5,IF(DAY(מרכז!A670)=הלוואות!$F$5,הלוואות!$G$5,0),0),0)+IF(A670&gt;=הלוואות!$D$6,IF(מרכז!A670&lt;=הלוואות!$E$6,IF(DAY(מרכז!A670)=הלוואות!$F$6,הלוואות!$G$6,0),0),0)+IF(A670&gt;=הלוואות!$D$7,IF(מרכז!A670&lt;=הלוואות!$E$7,IF(DAY(מרכז!A670)=הלוואות!$F$7,הלוואות!$G$7,0),0),0)+IF(A670&gt;=הלוואות!$D$8,IF(מרכז!A670&lt;=הלוואות!$E$8,IF(DAY(מרכז!A670)=הלוואות!$F$8,הלוואות!$G$8,0),0),0)+IF(A670&gt;=הלוואות!$D$9,IF(מרכז!A670&lt;=הלוואות!$E$9,IF(DAY(מרכז!A670)=הלוואות!$F$9,הלוואות!$G$9,0),0),0)+IF(A670&gt;=הלוואות!$D$10,IF(מרכז!A670&lt;=הלוואות!$E$10,IF(DAY(מרכז!A670)=הלוואות!$F$10,הלוואות!$G$10,0),0),0)+IF(A670&gt;=הלוואות!$D$11,IF(מרכז!A670&lt;=הלוואות!$E$11,IF(DAY(מרכז!A670)=הלוואות!$F$11,הלוואות!$G$11,0),0),0)+IF(A670&gt;=הלוואות!$D$12,IF(מרכז!A670&lt;=הלוואות!$E$12,IF(DAY(מרכז!A670)=הלוואות!$F$12,הלוואות!$G$12,0),0),0)+IF(A670&gt;=הלוואות!$D$13,IF(מרכז!A670&lt;=הלוואות!$E$13,IF(DAY(מרכז!A670)=הלוואות!$F$13,הלוואות!$G$13,0),0),0)+IF(A670&gt;=הלוואות!$D$14,IF(מרכז!A670&lt;=הלוואות!$E$14,IF(DAY(מרכז!A670)=הלוואות!$F$14,הלוואות!$G$14,0),0),0)+IF(A670&gt;=הלוואות!$D$15,IF(מרכז!A670&lt;=הלוואות!$E$15,IF(DAY(מרכז!A670)=הלוואות!$F$15,הלוואות!$G$15,0),0),0)+IF(A670&gt;=הלוואות!$D$16,IF(מרכז!A670&lt;=הלוואות!$E$16,IF(DAY(מרכז!A670)=הלוואות!$F$16,הלוואות!$G$16,0),0),0)+IF(A670&gt;=הלוואות!$D$17,IF(מרכז!A670&lt;=הלוואות!$E$17,IF(DAY(מרכז!A670)=הלוואות!$F$17,הלוואות!$G$17,0),0),0)+IF(A670&gt;=הלוואות!$D$18,IF(מרכז!A670&lt;=הלוואות!$E$18,IF(DAY(מרכז!A670)=הלוואות!$F$18,הלוואות!$G$18,0),0),0)+IF(A670&gt;=הלוואות!$D$19,IF(מרכז!A670&lt;=הלוואות!$E$19,IF(DAY(מרכז!A670)=הלוואות!$F$19,הלוואות!$G$19,0),0),0)+IF(A670&gt;=הלוואות!$D$20,IF(מרכז!A670&lt;=הלוואות!$E$20,IF(DAY(מרכז!A670)=הלוואות!$F$20,הלוואות!$G$20,0),0),0)+IF(A670&gt;=הלוואות!$D$21,IF(מרכז!A670&lt;=הלוואות!$E$21,IF(DAY(מרכז!A670)=הלוואות!$F$21,הלוואות!$G$21,0),0),0)+IF(A670&gt;=הלוואות!$D$22,IF(מרכז!A670&lt;=הלוואות!$E$22,IF(DAY(מרכז!A670)=הלוואות!$F$22,הלוואות!$G$22,0),0),0)+IF(A670&gt;=הלוואות!$D$23,IF(מרכז!A670&lt;=הלוואות!$E$23,IF(DAY(מרכז!A670)=הלוואות!$F$23,הלוואות!$G$23,0),0),0)+IF(A670&gt;=הלוואות!$D$24,IF(מרכז!A670&lt;=הלוואות!$E$24,IF(DAY(מרכז!A670)=הלוואות!$F$24,הלוואות!$G$24,0),0),0)+IF(A670&gt;=הלוואות!$D$25,IF(מרכז!A670&lt;=הלוואות!$E$25,IF(DAY(מרכז!A670)=הלוואות!$F$25,הלוואות!$G$25,0),0),0)+IF(A670&gt;=הלוואות!$D$26,IF(מרכז!A670&lt;=הלוואות!$E$26,IF(DAY(מרכז!A670)=הלוואות!$F$26,הלוואות!$G$26,0),0),0)+IF(A670&gt;=הלוואות!$D$27,IF(מרכז!A670&lt;=הלוואות!$E$27,IF(DAY(מרכז!A670)=הלוואות!$F$27,הלוואות!$G$27,0),0),0)+IF(A670&gt;=הלוואות!$D$28,IF(מרכז!A670&lt;=הלוואות!$E$28,IF(DAY(מרכז!A670)=הלוואות!$F$28,הלוואות!$G$28,0),0),0)+IF(A670&gt;=הלוואות!$D$29,IF(מרכז!A670&lt;=הלוואות!$E$29,IF(DAY(מרכז!A670)=הלוואות!$F$29,הלוואות!$G$29,0),0),0)+IF(A670&gt;=הלוואות!$D$30,IF(מרכז!A670&lt;=הלוואות!$E$30,IF(DAY(מרכז!A670)=הלוואות!$F$30,הלוואות!$G$30,0),0),0)+IF(A670&gt;=הלוואות!$D$31,IF(מרכז!A670&lt;=הלוואות!$E$31,IF(DAY(מרכז!A670)=הלוואות!$F$31,הלוואות!$G$31,0),0),0)+IF(A670&gt;=הלוואות!$D$32,IF(מרכז!A670&lt;=הלוואות!$E$32,IF(DAY(מרכז!A670)=הלוואות!$F$32,הלוואות!$G$32,0),0),0)+IF(A670&gt;=הלוואות!$D$33,IF(מרכז!A670&lt;=הלוואות!$E$33,IF(DAY(מרכז!A670)=הלוואות!$F$33,הלוואות!$G$33,0),0),0)+IF(A670&gt;=הלוואות!$D$34,IF(מרכז!A670&lt;=הלוואות!$E$34,IF(DAY(מרכז!A670)=הלוואות!$F$34,הלוואות!$G$34,0),0),0)</f>
        <v>0</v>
      </c>
      <c r="E670" s="93">
        <f>SUMIF(הלוואות!$D$46:$D$65,מרכז!A670,הלוואות!$E$46:$E$65)</f>
        <v>0</v>
      </c>
      <c r="F670" s="93">
        <f>SUMIF(נכנסים!$A$5:$A$5890,מרכז!A670,נכנסים!$B$5:$B$5890)</f>
        <v>0</v>
      </c>
      <c r="G670" s="94"/>
      <c r="H670" s="94"/>
      <c r="I670" s="94"/>
      <c r="J670" s="99">
        <f t="shared" si="10"/>
        <v>50000</v>
      </c>
    </row>
    <row r="671" spans="1:10">
      <c r="A671" s="153">
        <v>46324</v>
      </c>
      <c r="B671" s="93">
        <f>SUMIF(יוצאים!$A$5:$A$5835,מרכז!A671,יוצאים!$D$5:$D$5835)</f>
        <v>0</v>
      </c>
      <c r="C671" s="93">
        <f>HLOOKUP(DAY($A671),'טב.הו"ק'!$G$4:$AK$162,'טב.הו"ק'!$A$162+2,FALSE)</f>
        <v>0</v>
      </c>
      <c r="D671" s="93">
        <f>IF(A671&gt;=הלוואות!$D$5,IF(מרכז!A671&lt;=הלוואות!$E$5,IF(DAY(מרכז!A671)=הלוואות!$F$5,הלוואות!$G$5,0),0),0)+IF(A671&gt;=הלוואות!$D$6,IF(מרכז!A671&lt;=הלוואות!$E$6,IF(DAY(מרכז!A671)=הלוואות!$F$6,הלוואות!$G$6,0),0),0)+IF(A671&gt;=הלוואות!$D$7,IF(מרכז!A671&lt;=הלוואות!$E$7,IF(DAY(מרכז!A671)=הלוואות!$F$7,הלוואות!$G$7,0),0),0)+IF(A671&gt;=הלוואות!$D$8,IF(מרכז!A671&lt;=הלוואות!$E$8,IF(DAY(מרכז!A671)=הלוואות!$F$8,הלוואות!$G$8,0),0),0)+IF(A671&gt;=הלוואות!$D$9,IF(מרכז!A671&lt;=הלוואות!$E$9,IF(DAY(מרכז!A671)=הלוואות!$F$9,הלוואות!$G$9,0),0),0)+IF(A671&gt;=הלוואות!$D$10,IF(מרכז!A671&lt;=הלוואות!$E$10,IF(DAY(מרכז!A671)=הלוואות!$F$10,הלוואות!$G$10,0),0),0)+IF(A671&gt;=הלוואות!$D$11,IF(מרכז!A671&lt;=הלוואות!$E$11,IF(DAY(מרכז!A671)=הלוואות!$F$11,הלוואות!$G$11,0),0),0)+IF(A671&gt;=הלוואות!$D$12,IF(מרכז!A671&lt;=הלוואות!$E$12,IF(DAY(מרכז!A671)=הלוואות!$F$12,הלוואות!$G$12,0),0),0)+IF(A671&gt;=הלוואות!$D$13,IF(מרכז!A671&lt;=הלוואות!$E$13,IF(DAY(מרכז!A671)=הלוואות!$F$13,הלוואות!$G$13,0),0),0)+IF(A671&gt;=הלוואות!$D$14,IF(מרכז!A671&lt;=הלוואות!$E$14,IF(DAY(מרכז!A671)=הלוואות!$F$14,הלוואות!$G$14,0),0),0)+IF(A671&gt;=הלוואות!$D$15,IF(מרכז!A671&lt;=הלוואות!$E$15,IF(DAY(מרכז!A671)=הלוואות!$F$15,הלוואות!$G$15,0),0),0)+IF(A671&gt;=הלוואות!$D$16,IF(מרכז!A671&lt;=הלוואות!$E$16,IF(DAY(מרכז!A671)=הלוואות!$F$16,הלוואות!$G$16,0),0),0)+IF(A671&gt;=הלוואות!$D$17,IF(מרכז!A671&lt;=הלוואות!$E$17,IF(DAY(מרכז!A671)=הלוואות!$F$17,הלוואות!$G$17,0),0),0)+IF(A671&gt;=הלוואות!$D$18,IF(מרכז!A671&lt;=הלוואות!$E$18,IF(DAY(מרכז!A671)=הלוואות!$F$18,הלוואות!$G$18,0),0),0)+IF(A671&gt;=הלוואות!$D$19,IF(מרכז!A671&lt;=הלוואות!$E$19,IF(DAY(מרכז!A671)=הלוואות!$F$19,הלוואות!$G$19,0),0),0)+IF(A671&gt;=הלוואות!$D$20,IF(מרכז!A671&lt;=הלוואות!$E$20,IF(DAY(מרכז!A671)=הלוואות!$F$20,הלוואות!$G$20,0),0),0)+IF(A671&gt;=הלוואות!$D$21,IF(מרכז!A671&lt;=הלוואות!$E$21,IF(DAY(מרכז!A671)=הלוואות!$F$21,הלוואות!$G$21,0),0),0)+IF(A671&gt;=הלוואות!$D$22,IF(מרכז!A671&lt;=הלוואות!$E$22,IF(DAY(מרכז!A671)=הלוואות!$F$22,הלוואות!$G$22,0),0),0)+IF(A671&gt;=הלוואות!$D$23,IF(מרכז!A671&lt;=הלוואות!$E$23,IF(DAY(מרכז!A671)=הלוואות!$F$23,הלוואות!$G$23,0),0),0)+IF(A671&gt;=הלוואות!$D$24,IF(מרכז!A671&lt;=הלוואות!$E$24,IF(DAY(מרכז!A671)=הלוואות!$F$24,הלוואות!$G$24,0),0),0)+IF(A671&gt;=הלוואות!$D$25,IF(מרכז!A671&lt;=הלוואות!$E$25,IF(DAY(מרכז!A671)=הלוואות!$F$25,הלוואות!$G$25,0),0),0)+IF(A671&gt;=הלוואות!$D$26,IF(מרכז!A671&lt;=הלוואות!$E$26,IF(DAY(מרכז!A671)=הלוואות!$F$26,הלוואות!$G$26,0),0),0)+IF(A671&gt;=הלוואות!$D$27,IF(מרכז!A671&lt;=הלוואות!$E$27,IF(DAY(מרכז!A671)=הלוואות!$F$27,הלוואות!$G$27,0),0),0)+IF(A671&gt;=הלוואות!$D$28,IF(מרכז!A671&lt;=הלוואות!$E$28,IF(DAY(מרכז!A671)=הלוואות!$F$28,הלוואות!$G$28,0),0),0)+IF(A671&gt;=הלוואות!$D$29,IF(מרכז!A671&lt;=הלוואות!$E$29,IF(DAY(מרכז!A671)=הלוואות!$F$29,הלוואות!$G$29,0),0),0)+IF(A671&gt;=הלוואות!$D$30,IF(מרכז!A671&lt;=הלוואות!$E$30,IF(DAY(מרכז!A671)=הלוואות!$F$30,הלוואות!$G$30,0),0),0)+IF(A671&gt;=הלוואות!$D$31,IF(מרכז!A671&lt;=הלוואות!$E$31,IF(DAY(מרכז!A671)=הלוואות!$F$31,הלוואות!$G$31,0),0),0)+IF(A671&gt;=הלוואות!$D$32,IF(מרכז!A671&lt;=הלוואות!$E$32,IF(DAY(מרכז!A671)=הלוואות!$F$32,הלוואות!$G$32,0),0),0)+IF(A671&gt;=הלוואות!$D$33,IF(מרכז!A671&lt;=הלוואות!$E$33,IF(DAY(מרכז!A671)=הלוואות!$F$33,הלוואות!$G$33,0),0),0)+IF(A671&gt;=הלוואות!$D$34,IF(מרכז!A671&lt;=הלוואות!$E$34,IF(DAY(מרכז!A671)=הלוואות!$F$34,הלוואות!$G$34,0),0),0)</f>
        <v>0</v>
      </c>
      <c r="E671" s="93">
        <f>SUMIF(הלוואות!$D$46:$D$65,מרכז!A671,הלוואות!$E$46:$E$65)</f>
        <v>0</v>
      </c>
      <c r="F671" s="93">
        <f>SUMIF(נכנסים!$A$5:$A$5890,מרכז!A671,נכנסים!$B$5:$B$5890)</f>
        <v>0</v>
      </c>
      <c r="G671" s="94"/>
      <c r="H671" s="94"/>
      <c r="I671" s="94"/>
      <c r="J671" s="99">
        <f t="shared" si="10"/>
        <v>50000</v>
      </c>
    </row>
    <row r="672" spans="1:10">
      <c r="A672" s="153">
        <v>46325</v>
      </c>
      <c r="B672" s="93">
        <f>SUMIF(יוצאים!$A$5:$A$5835,מרכז!A672,יוצאים!$D$5:$D$5835)</f>
        <v>0</v>
      </c>
      <c r="C672" s="93">
        <f>HLOOKUP(DAY($A672),'טב.הו"ק'!$G$4:$AK$162,'טב.הו"ק'!$A$162+2,FALSE)</f>
        <v>0</v>
      </c>
      <c r="D672" s="93">
        <f>IF(A672&gt;=הלוואות!$D$5,IF(מרכז!A672&lt;=הלוואות!$E$5,IF(DAY(מרכז!A672)=הלוואות!$F$5,הלוואות!$G$5,0),0),0)+IF(A672&gt;=הלוואות!$D$6,IF(מרכז!A672&lt;=הלוואות!$E$6,IF(DAY(מרכז!A672)=הלוואות!$F$6,הלוואות!$G$6,0),0),0)+IF(A672&gt;=הלוואות!$D$7,IF(מרכז!A672&lt;=הלוואות!$E$7,IF(DAY(מרכז!A672)=הלוואות!$F$7,הלוואות!$G$7,0),0),0)+IF(A672&gt;=הלוואות!$D$8,IF(מרכז!A672&lt;=הלוואות!$E$8,IF(DAY(מרכז!A672)=הלוואות!$F$8,הלוואות!$G$8,0),0),0)+IF(A672&gt;=הלוואות!$D$9,IF(מרכז!A672&lt;=הלוואות!$E$9,IF(DAY(מרכז!A672)=הלוואות!$F$9,הלוואות!$G$9,0),0),0)+IF(A672&gt;=הלוואות!$D$10,IF(מרכז!A672&lt;=הלוואות!$E$10,IF(DAY(מרכז!A672)=הלוואות!$F$10,הלוואות!$G$10,0),0),0)+IF(A672&gt;=הלוואות!$D$11,IF(מרכז!A672&lt;=הלוואות!$E$11,IF(DAY(מרכז!A672)=הלוואות!$F$11,הלוואות!$G$11,0),0),0)+IF(A672&gt;=הלוואות!$D$12,IF(מרכז!A672&lt;=הלוואות!$E$12,IF(DAY(מרכז!A672)=הלוואות!$F$12,הלוואות!$G$12,0),0),0)+IF(A672&gt;=הלוואות!$D$13,IF(מרכז!A672&lt;=הלוואות!$E$13,IF(DAY(מרכז!A672)=הלוואות!$F$13,הלוואות!$G$13,0),0),0)+IF(A672&gt;=הלוואות!$D$14,IF(מרכז!A672&lt;=הלוואות!$E$14,IF(DAY(מרכז!A672)=הלוואות!$F$14,הלוואות!$G$14,0),0),0)+IF(A672&gt;=הלוואות!$D$15,IF(מרכז!A672&lt;=הלוואות!$E$15,IF(DAY(מרכז!A672)=הלוואות!$F$15,הלוואות!$G$15,0),0),0)+IF(A672&gt;=הלוואות!$D$16,IF(מרכז!A672&lt;=הלוואות!$E$16,IF(DAY(מרכז!A672)=הלוואות!$F$16,הלוואות!$G$16,0),0),0)+IF(A672&gt;=הלוואות!$D$17,IF(מרכז!A672&lt;=הלוואות!$E$17,IF(DAY(מרכז!A672)=הלוואות!$F$17,הלוואות!$G$17,0),0),0)+IF(A672&gt;=הלוואות!$D$18,IF(מרכז!A672&lt;=הלוואות!$E$18,IF(DAY(מרכז!A672)=הלוואות!$F$18,הלוואות!$G$18,0),0),0)+IF(A672&gt;=הלוואות!$D$19,IF(מרכז!A672&lt;=הלוואות!$E$19,IF(DAY(מרכז!A672)=הלוואות!$F$19,הלוואות!$G$19,0),0),0)+IF(A672&gt;=הלוואות!$D$20,IF(מרכז!A672&lt;=הלוואות!$E$20,IF(DAY(מרכז!A672)=הלוואות!$F$20,הלוואות!$G$20,0),0),0)+IF(A672&gt;=הלוואות!$D$21,IF(מרכז!A672&lt;=הלוואות!$E$21,IF(DAY(מרכז!A672)=הלוואות!$F$21,הלוואות!$G$21,0),0),0)+IF(A672&gt;=הלוואות!$D$22,IF(מרכז!A672&lt;=הלוואות!$E$22,IF(DAY(מרכז!A672)=הלוואות!$F$22,הלוואות!$G$22,0),0),0)+IF(A672&gt;=הלוואות!$D$23,IF(מרכז!A672&lt;=הלוואות!$E$23,IF(DAY(מרכז!A672)=הלוואות!$F$23,הלוואות!$G$23,0),0),0)+IF(A672&gt;=הלוואות!$D$24,IF(מרכז!A672&lt;=הלוואות!$E$24,IF(DAY(מרכז!A672)=הלוואות!$F$24,הלוואות!$G$24,0),0),0)+IF(A672&gt;=הלוואות!$D$25,IF(מרכז!A672&lt;=הלוואות!$E$25,IF(DAY(מרכז!A672)=הלוואות!$F$25,הלוואות!$G$25,0),0),0)+IF(A672&gt;=הלוואות!$D$26,IF(מרכז!A672&lt;=הלוואות!$E$26,IF(DAY(מרכז!A672)=הלוואות!$F$26,הלוואות!$G$26,0),0),0)+IF(A672&gt;=הלוואות!$D$27,IF(מרכז!A672&lt;=הלוואות!$E$27,IF(DAY(מרכז!A672)=הלוואות!$F$27,הלוואות!$G$27,0),0),0)+IF(A672&gt;=הלוואות!$D$28,IF(מרכז!A672&lt;=הלוואות!$E$28,IF(DAY(מרכז!A672)=הלוואות!$F$28,הלוואות!$G$28,0),0),0)+IF(A672&gt;=הלוואות!$D$29,IF(מרכז!A672&lt;=הלוואות!$E$29,IF(DAY(מרכז!A672)=הלוואות!$F$29,הלוואות!$G$29,0),0),0)+IF(A672&gt;=הלוואות!$D$30,IF(מרכז!A672&lt;=הלוואות!$E$30,IF(DAY(מרכז!A672)=הלוואות!$F$30,הלוואות!$G$30,0),0),0)+IF(A672&gt;=הלוואות!$D$31,IF(מרכז!A672&lt;=הלוואות!$E$31,IF(DAY(מרכז!A672)=הלוואות!$F$31,הלוואות!$G$31,0),0),0)+IF(A672&gt;=הלוואות!$D$32,IF(מרכז!A672&lt;=הלוואות!$E$32,IF(DAY(מרכז!A672)=הלוואות!$F$32,הלוואות!$G$32,0),0),0)+IF(A672&gt;=הלוואות!$D$33,IF(מרכז!A672&lt;=הלוואות!$E$33,IF(DAY(מרכז!A672)=הלוואות!$F$33,הלוואות!$G$33,0),0),0)+IF(A672&gt;=הלוואות!$D$34,IF(מרכז!A672&lt;=הלוואות!$E$34,IF(DAY(מרכז!A672)=הלוואות!$F$34,הלוואות!$G$34,0),0),0)</f>
        <v>0</v>
      </c>
      <c r="E672" s="93">
        <f>SUMIF(הלוואות!$D$46:$D$65,מרכז!A672,הלוואות!$E$46:$E$65)</f>
        <v>0</v>
      </c>
      <c r="F672" s="93">
        <f>SUMIF(נכנסים!$A$5:$A$5890,מרכז!A672,נכנסים!$B$5:$B$5890)</f>
        <v>0</v>
      </c>
      <c r="G672" s="94"/>
      <c r="H672" s="94"/>
      <c r="I672" s="94"/>
      <c r="J672" s="99">
        <f t="shared" si="10"/>
        <v>50000</v>
      </c>
    </row>
    <row r="673" spans="1:10">
      <c r="A673" s="153">
        <v>46326</v>
      </c>
      <c r="B673" s="93">
        <f>SUMIF(יוצאים!$A$5:$A$5835,מרכז!A673,יוצאים!$D$5:$D$5835)</f>
        <v>0</v>
      </c>
      <c r="C673" s="93">
        <f>HLOOKUP(DAY($A673),'טב.הו"ק'!$G$4:$AK$162,'טב.הו"ק'!$A$162+2,FALSE)</f>
        <v>0</v>
      </c>
      <c r="D673" s="93">
        <f>IF(A673&gt;=הלוואות!$D$5,IF(מרכז!A673&lt;=הלוואות!$E$5,IF(DAY(מרכז!A673)=הלוואות!$F$5,הלוואות!$G$5,0),0),0)+IF(A673&gt;=הלוואות!$D$6,IF(מרכז!A673&lt;=הלוואות!$E$6,IF(DAY(מרכז!A673)=הלוואות!$F$6,הלוואות!$G$6,0),0),0)+IF(A673&gt;=הלוואות!$D$7,IF(מרכז!A673&lt;=הלוואות!$E$7,IF(DAY(מרכז!A673)=הלוואות!$F$7,הלוואות!$G$7,0),0),0)+IF(A673&gt;=הלוואות!$D$8,IF(מרכז!A673&lt;=הלוואות!$E$8,IF(DAY(מרכז!A673)=הלוואות!$F$8,הלוואות!$G$8,0),0),0)+IF(A673&gt;=הלוואות!$D$9,IF(מרכז!A673&lt;=הלוואות!$E$9,IF(DAY(מרכז!A673)=הלוואות!$F$9,הלוואות!$G$9,0),0),0)+IF(A673&gt;=הלוואות!$D$10,IF(מרכז!A673&lt;=הלוואות!$E$10,IF(DAY(מרכז!A673)=הלוואות!$F$10,הלוואות!$G$10,0),0),0)+IF(A673&gt;=הלוואות!$D$11,IF(מרכז!A673&lt;=הלוואות!$E$11,IF(DAY(מרכז!A673)=הלוואות!$F$11,הלוואות!$G$11,0),0),0)+IF(A673&gt;=הלוואות!$D$12,IF(מרכז!A673&lt;=הלוואות!$E$12,IF(DAY(מרכז!A673)=הלוואות!$F$12,הלוואות!$G$12,0),0),0)+IF(A673&gt;=הלוואות!$D$13,IF(מרכז!A673&lt;=הלוואות!$E$13,IF(DAY(מרכז!A673)=הלוואות!$F$13,הלוואות!$G$13,0),0),0)+IF(A673&gt;=הלוואות!$D$14,IF(מרכז!A673&lt;=הלוואות!$E$14,IF(DAY(מרכז!A673)=הלוואות!$F$14,הלוואות!$G$14,0),0),0)+IF(A673&gt;=הלוואות!$D$15,IF(מרכז!A673&lt;=הלוואות!$E$15,IF(DAY(מרכז!A673)=הלוואות!$F$15,הלוואות!$G$15,0),0),0)+IF(A673&gt;=הלוואות!$D$16,IF(מרכז!A673&lt;=הלוואות!$E$16,IF(DAY(מרכז!A673)=הלוואות!$F$16,הלוואות!$G$16,0),0),0)+IF(A673&gt;=הלוואות!$D$17,IF(מרכז!A673&lt;=הלוואות!$E$17,IF(DAY(מרכז!A673)=הלוואות!$F$17,הלוואות!$G$17,0),0),0)+IF(A673&gt;=הלוואות!$D$18,IF(מרכז!A673&lt;=הלוואות!$E$18,IF(DAY(מרכז!A673)=הלוואות!$F$18,הלוואות!$G$18,0),0),0)+IF(A673&gt;=הלוואות!$D$19,IF(מרכז!A673&lt;=הלוואות!$E$19,IF(DAY(מרכז!A673)=הלוואות!$F$19,הלוואות!$G$19,0),0),0)+IF(A673&gt;=הלוואות!$D$20,IF(מרכז!A673&lt;=הלוואות!$E$20,IF(DAY(מרכז!A673)=הלוואות!$F$20,הלוואות!$G$20,0),0),0)+IF(A673&gt;=הלוואות!$D$21,IF(מרכז!A673&lt;=הלוואות!$E$21,IF(DAY(מרכז!A673)=הלוואות!$F$21,הלוואות!$G$21,0),0),0)+IF(A673&gt;=הלוואות!$D$22,IF(מרכז!A673&lt;=הלוואות!$E$22,IF(DAY(מרכז!A673)=הלוואות!$F$22,הלוואות!$G$22,0),0),0)+IF(A673&gt;=הלוואות!$D$23,IF(מרכז!A673&lt;=הלוואות!$E$23,IF(DAY(מרכז!A673)=הלוואות!$F$23,הלוואות!$G$23,0),0),0)+IF(A673&gt;=הלוואות!$D$24,IF(מרכז!A673&lt;=הלוואות!$E$24,IF(DAY(מרכז!A673)=הלוואות!$F$24,הלוואות!$G$24,0),0),0)+IF(A673&gt;=הלוואות!$D$25,IF(מרכז!A673&lt;=הלוואות!$E$25,IF(DAY(מרכז!A673)=הלוואות!$F$25,הלוואות!$G$25,0),0),0)+IF(A673&gt;=הלוואות!$D$26,IF(מרכז!A673&lt;=הלוואות!$E$26,IF(DAY(מרכז!A673)=הלוואות!$F$26,הלוואות!$G$26,0),0),0)+IF(A673&gt;=הלוואות!$D$27,IF(מרכז!A673&lt;=הלוואות!$E$27,IF(DAY(מרכז!A673)=הלוואות!$F$27,הלוואות!$G$27,0),0),0)+IF(A673&gt;=הלוואות!$D$28,IF(מרכז!A673&lt;=הלוואות!$E$28,IF(DAY(מרכז!A673)=הלוואות!$F$28,הלוואות!$G$28,0),0),0)+IF(A673&gt;=הלוואות!$D$29,IF(מרכז!A673&lt;=הלוואות!$E$29,IF(DAY(מרכז!A673)=הלוואות!$F$29,הלוואות!$G$29,0),0),0)+IF(A673&gt;=הלוואות!$D$30,IF(מרכז!A673&lt;=הלוואות!$E$30,IF(DAY(מרכז!A673)=הלוואות!$F$30,הלוואות!$G$30,0),0),0)+IF(A673&gt;=הלוואות!$D$31,IF(מרכז!A673&lt;=הלוואות!$E$31,IF(DAY(מרכז!A673)=הלוואות!$F$31,הלוואות!$G$31,0),0),0)+IF(A673&gt;=הלוואות!$D$32,IF(מרכז!A673&lt;=הלוואות!$E$32,IF(DAY(מרכז!A673)=הלוואות!$F$32,הלוואות!$G$32,0),0),0)+IF(A673&gt;=הלוואות!$D$33,IF(מרכז!A673&lt;=הלוואות!$E$33,IF(DAY(מרכז!A673)=הלוואות!$F$33,הלוואות!$G$33,0),0),0)+IF(A673&gt;=הלוואות!$D$34,IF(מרכז!A673&lt;=הלוואות!$E$34,IF(DAY(מרכז!A673)=הלוואות!$F$34,הלוואות!$G$34,0),0),0)</f>
        <v>0</v>
      </c>
      <c r="E673" s="93">
        <f>SUMIF(הלוואות!$D$46:$D$65,מרכז!A673,הלוואות!$E$46:$E$65)</f>
        <v>0</v>
      </c>
      <c r="F673" s="93">
        <f>SUMIF(נכנסים!$A$5:$A$5890,מרכז!A673,נכנסים!$B$5:$B$5890)</f>
        <v>0</v>
      </c>
      <c r="G673" s="94"/>
      <c r="H673" s="94"/>
      <c r="I673" s="94"/>
      <c r="J673" s="99">
        <f t="shared" si="10"/>
        <v>50000</v>
      </c>
    </row>
    <row r="674" spans="1:10">
      <c r="A674" s="153">
        <v>46327</v>
      </c>
      <c r="B674" s="93">
        <f>SUMIF(יוצאים!$A$5:$A$5835,מרכז!A674,יוצאים!$D$5:$D$5835)</f>
        <v>0</v>
      </c>
      <c r="C674" s="93">
        <f>HLOOKUP(DAY($A674),'טב.הו"ק'!$G$4:$AK$162,'טב.הו"ק'!$A$162+2,FALSE)</f>
        <v>0</v>
      </c>
      <c r="D674" s="93">
        <f>IF(A674&gt;=הלוואות!$D$5,IF(מרכז!A674&lt;=הלוואות!$E$5,IF(DAY(מרכז!A674)=הלוואות!$F$5,הלוואות!$G$5,0),0),0)+IF(A674&gt;=הלוואות!$D$6,IF(מרכז!A674&lt;=הלוואות!$E$6,IF(DAY(מרכז!A674)=הלוואות!$F$6,הלוואות!$G$6,0),0),0)+IF(A674&gt;=הלוואות!$D$7,IF(מרכז!A674&lt;=הלוואות!$E$7,IF(DAY(מרכז!A674)=הלוואות!$F$7,הלוואות!$G$7,0),0),0)+IF(A674&gt;=הלוואות!$D$8,IF(מרכז!A674&lt;=הלוואות!$E$8,IF(DAY(מרכז!A674)=הלוואות!$F$8,הלוואות!$G$8,0),0),0)+IF(A674&gt;=הלוואות!$D$9,IF(מרכז!A674&lt;=הלוואות!$E$9,IF(DAY(מרכז!A674)=הלוואות!$F$9,הלוואות!$G$9,0),0),0)+IF(A674&gt;=הלוואות!$D$10,IF(מרכז!A674&lt;=הלוואות!$E$10,IF(DAY(מרכז!A674)=הלוואות!$F$10,הלוואות!$G$10,0),0),0)+IF(A674&gt;=הלוואות!$D$11,IF(מרכז!A674&lt;=הלוואות!$E$11,IF(DAY(מרכז!A674)=הלוואות!$F$11,הלוואות!$G$11,0),0),0)+IF(A674&gt;=הלוואות!$D$12,IF(מרכז!A674&lt;=הלוואות!$E$12,IF(DAY(מרכז!A674)=הלוואות!$F$12,הלוואות!$G$12,0),0),0)+IF(A674&gt;=הלוואות!$D$13,IF(מרכז!A674&lt;=הלוואות!$E$13,IF(DAY(מרכז!A674)=הלוואות!$F$13,הלוואות!$G$13,0),0),0)+IF(A674&gt;=הלוואות!$D$14,IF(מרכז!A674&lt;=הלוואות!$E$14,IF(DAY(מרכז!A674)=הלוואות!$F$14,הלוואות!$G$14,0),0),0)+IF(A674&gt;=הלוואות!$D$15,IF(מרכז!A674&lt;=הלוואות!$E$15,IF(DAY(מרכז!A674)=הלוואות!$F$15,הלוואות!$G$15,0),0),0)+IF(A674&gt;=הלוואות!$D$16,IF(מרכז!A674&lt;=הלוואות!$E$16,IF(DAY(מרכז!A674)=הלוואות!$F$16,הלוואות!$G$16,0),0),0)+IF(A674&gt;=הלוואות!$D$17,IF(מרכז!A674&lt;=הלוואות!$E$17,IF(DAY(מרכז!A674)=הלוואות!$F$17,הלוואות!$G$17,0),0),0)+IF(A674&gt;=הלוואות!$D$18,IF(מרכז!A674&lt;=הלוואות!$E$18,IF(DAY(מרכז!A674)=הלוואות!$F$18,הלוואות!$G$18,0),0),0)+IF(A674&gt;=הלוואות!$D$19,IF(מרכז!A674&lt;=הלוואות!$E$19,IF(DAY(מרכז!A674)=הלוואות!$F$19,הלוואות!$G$19,0),0),0)+IF(A674&gt;=הלוואות!$D$20,IF(מרכז!A674&lt;=הלוואות!$E$20,IF(DAY(מרכז!A674)=הלוואות!$F$20,הלוואות!$G$20,0),0),0)+IF(A674&gt;=הלוואות!$D$21,IF(מרכז!A674&lt;=הלוואות!$E$21,IF(DAY(מרכז!A674)=הלוואות!$F$21,הלוואות!$G$21,0),0),0)+IF(A674&gt;=הלוואות!$D$22,IF(מרכז!A674&lt;=הלוואות!$E$22,IF(DAY(מרכז!A674)=הלוואות!$F$22,הלוואות!$G$22,0),0),0)+IF(A674&gt;=הלוואות!$D$23,IF(מרכז!A674&lt;=הלוואות!$E$23,IF(DAY(מרכז!A674)=הלוואות!$F$23,הלוואות!$G$23,0),0),0)+IF(A674&gt;=הלוואות!$D$24,IF(מרכז!A674&lt;=הלוואות!$E$24,IF(DAY(מרכז!A674)=הלוואות!$F$24,הלוואות!$G$24,0),0),0)+IF(A674&gt;=הלוואות!$D$25,IF(מרכז!A674&lt;=הלוואות!$E$25,IF(DAY(מרכז!A674)=הלוואות!$F$25,הלוואות!$G$25,0),0),0)+IF(A674&gt;=הלוואות!$D$26,IF(מרכז!A674&lt;=הלוואות!$E$26,IF(DAY(מרכז!A674)=הלוואות!$F$26,הלוואות!$G$26,0),0),0)+IF(A674&gt;=הלוואות!$D$27,IF(מרכז!A674&lt;=הלוואות!$E$27,IF(DAY(מרכז!A674)=הלוואות!$F$27,הלוואות!$G$27,0),0),0)+IF(A674&gt;=הלוואות!$D$28,IF(מרכז!A674&lt;=הלוואות!$E$28,IF(DAY(מרכז!A674)=הלוואות!$F$28,הלוואות!$G$28,0),0),0)+IF(A674&gt;=הלוואות!$D$29,IF(מרכז!A674&lt;=הלוואות!$E$29,IF(DAY(מרכז!A674)=הלוואות!$F$29,הלוואות!$G$29,0),0),0)+IF(A674&gt;=הלוואות!$D$30,IF(מרכז!A674&lt;=הלוואות!$E$30,IF(DAY(מרכז!A674)=הלוואות!$F$30,הלוואות!$G$30,0),0),0)+IF(A674&gt;=הלוואות!$D$31,IF(מרכז!A674&lt;=הלוואות!$E$31,IF(DAY(מרכז!A674)=הלוואות!$F$31,הלוואות!$G$31,0),0),0)+IF(A674&gt;=הלוואות!$D$32,IF(מרכז!A674&lt;=הלוואות!$E$32,IF(DAY(מרכז!A674)=הלוואות!$F$32,הלוואות!$G$32,0),0),0)+IF(A674&gt;=הלוואות!$D$33,IF(מרכז!A674&lt;=הלוואות!$E$33,IF(DAY(מרכז!A674)=הלוואות!$F$33,הלוואות!$G$33,0),0),0)+IF(A674&gt;=הלוואות!$D$34,IF(מרכז!A674&lt;=הלוואות!$E$34,IF(DAY(מרכז!A674)=הלוואות!$F$34,הלוואות!$G$34,0),0),0)</f>
        <v>0</v>
      </c>
      <c r="E674" s="93">
        <f>SUMIF(הלוואות!$D$46:$D$65,מרכז!A674,הלוואות!$E$46:$E$65)</f>
        <v>0</v>
      </c>
      <c r="F674" s="93">
        <f>SUMIF(נכנסים!$A$5:$A$5890,מרכז!A674,נכנסים!$B$5:$B$5890)</f>
        <v>0</v>
      </c>
      <c r="G674" s="94"/>
      <c r="H674" s="94"/>
      <c r="I674" s="94"/>
      <c r="J674" s="99">
        <f t="shared" si="10"/>
        <v>50000</v>
      </c>
    </row>
    <row r="675" spans="1:10">
      <c r="A675" s="153">
        <v>46328</v>
      </c>
      <c r="B675" s="93">
        <f>SUMIF(יוצאים!$A$5:$A$5835,מרכז!A675,יוצאים!$D$5:$D$5835)</f>
        <v>0</v>
      </c>
      <c r="C675" s="93">
        <f>HLOOKUP(DAY($A675),'טב.הו"ק'!$G$4:$AK$162,'טב.הו"ק'!$A$162+2,FALSE)</f>
        <v>0</v>
      </c>
      <c r="D675" s="93">
        <f>IF(A675&gt;=הלוואות!$D$5,IF(מרכז!A675&lt;=הלוואות!$E$5,IF(DAY(מרכז!A675)=הלוואות!$F$5,הלוואות!$G$5,0),0),0)+IF(A675&gt;=הלוואות!$D$6,IF(מרכז!A675&lt;=הלוואות!$E$6,IF(DAY(מרכז!A675)=הלוואות!$F$6,הלוואות!$G$6,0),0),0)+IF(A675&gt;=הלוואות!$D$7,IF(מרכז!A675&lt;=הלוואות!$E$7,IF(DAY(מרכז!A675)=הלוואות!$F$7,הלוואות!$G$7,0),0),0)+IF(A675&gt;=הלוואות!$D$8,IF(מרכז!A675&lt;=הלוואות!$E$8,IF(DAY(מרכז!A675)=הלוואות!$F$8,הלוואות!$G$8,0),0),0)+IF(A675&gt;=הלוואות!$D$9,IF(מרכז!A675&lt;=הלוואות!$E$9,IF(DAY(מרכז!A675)=הלוואות!$F$9,הלוואות!$G$9,0),0),0)+IF(A675&gt;=הלוואות!$D$10,IF(מרכז!A675&lt;=הלוואות!$E$10,IF(DAY(מרכז!A675)=הלוואות!$F$10,הלוואות!$G$10,0),0),0)+IF(A675&gt;=הלוואות!$D$11,IF(מרכז!A675&lt;=הלוואות!$E$11,IF(DAY(מרכז!A675)=הלוואות!$F$11,הלוואות!$G$11,0),0),0)+IF(A675&gt;=הלוואות!$D$12,IF(מרכז!A675&lt;=הלוואות!$E$12,IF(DAY(מרכז!A675)=הלוואות!$F$12,הלוואות!$G$12,0),0),0)+IF(A675&gt;=הלוואות!$D$13,IF(מרכז!A675&lt;=הלוואות!$E$13,IF(DAY(מרכז!A675)=הלוואות!$F$13,הלוואות!$G$13,0),0),0)+IF(A675&gt;=הלוואות!$D$14,IF(מרכז!A675&lt;=הלוואות!$E$14,IF(DAY(מרכז!A675)=הלוואות!$F$14,הלוואות!$G$14,0),0),0)+IF(A675&gt;=הלוואות!$D$15,IF(מרכז!A675&lt;=הלוואות!$E$15,IF(DAY(מרכז!A675)=הלוואות!$F$15,הלוואות!$G$15,0),0),0)+IF(A675&gt;=הלוואות!$D$16,IF(מרכז!A675&lt;=הלוואות!$E$16,IF(DAY(מרכז!A675)=הלוואות!$F$16,הלוואות!$G$16,0),0),0)+IF(A675&gt;=הלוואות!$D$17,IF(מרכז!A675&lt;=הלוואות!$E$17,IF(DAY(מרכז!A675)=הלוואות!$F$17,הלוואות!$G$17,0),0),0)+IF(A675&gt;=הלוואות!$D$18,IF(מרכז!A675&lt;=הלוואות!$E$18,IF(DAY(מרכז!A675)=הלוואות!$F$18,הלוואות!$G$18,0),0),0)+IF(A675&gt;=הלוואות!$D$19,IF(מרכז!A675&lt;=הלוואות!$E$19,IF(DAY(מרכז!A675)=הלוואות!$F$19,הלוואות!$G$19,0),0),0)+IF(A675&gt;=הלוואות!$D$20,IF(מרכז!A675&lt;=הלוואות!$E$20,IF(DAY(מרכז!A675)=הלוואות!$F$20,הלוואות!$G$20,0),0),0)+IF(A675&gt;=הלוואות!$D$21,IF(מרכז!A675&lt;=הלוואות!$E$21,IF(DAY(מרכז!A675)=הלוואות!$F$21,הלוואות!$G$21,0),0),0)+IF(A675&gt;=הלוואות!$D$22,IF(מרכז!A675&lt;=הלוואות!$E$22,IF(DAY(מרכז!A675)=הלוואות!$F$22,הלוואות!$G$22,0),0),0)+IF(A675&gt;=הלוואות!$D$23,IF(מרכז!A675&lt;=הלוואות!$E$23,IF(DAY(מרכז!A675)=הלוואות!$F$23,הלוואות!$G$23,0),0),0)+IF(A675&gt;=הלוואות!$D$24,IF(מרכז!A675&lt;=הלוואות!$E$24,IF(DAY(מרכז!A675)=הלוואות!$F$24,הלוואות!$G$24,0),0),0)+IF(A675&gt;=הלוואות!$D$25,IF(מרכז!A675&lt;=הלוואות!$E$25,IF(DAY(מרכז!A675)=הלוואות!$F$25,הלוואות!$G$25,0),0),0)+IF(A675&gt;=הלוואות!$D$26,IF(מרכז!A675&lt;=הלוואות!$E$26,IF(DAY(מרכז!A675)=הלוואות!$F$26,הלוואות!$G$26,0),0),0)+IF(A675&gt;=הלוואות!$D$27,IF(מרכז!A675&lt;=הלוואות!$E$27,IF(DAY(מרכז!A675)=הלוואות!$F$27,הלוואות!$G$27,0),0),0)+IF(A675&gt;=הלוואות!$D$28,IF(מרכז!A675&lt;=הלוואות!$E$28,IF(DAY(מרכז!A675)=הלוואות!$F$28,הלוואות!$G$28,0),0),0)+IF(A675&gt;=הלוואות!$D$29,IF(מרכז!A675&lt;=הלוואות!$E$29,IF(DAY(מרכז!A675)=הלוואות!$F$29,הלוואות!$G$29,0),0),0)+IF(A675&gt;=הלוואות!$D$30,IF(מרכז!A675&lt;=הלוואות!$E$30,IF(DAY(מרכז!A675)=הלוואות!$F$30,הלוואות!$G$30,0),0),0)+IF(A675&gt;=הלוואות!$D$31,IF(מרכז!A675&lt;=הלוואות!$E$31,IF(DAY(מרכז!A675)=הלוואות!$F$31,הלוואות!$G$31,0),0),0)+IF(A675&gt;=הלוואות!$D$32,IF(מרכז!A675&lt;=הלוואות!$E$32,IF(DAY(מרכז!A675)=הלוואות!$F$32,הלוואות!$G$32,0),0),0)+IF(A675&gt;=הלוואות!$D$33,IF(מרכז!A675&lt;=הלוואות!$E$33,IF(DAY(מרכז!A675)=הלוואות!$F$33,הלוואות!$G$33,0),0),0)+IF(A675&gt;=הלוואות!$D$34,IF(מרכז!A675&lt;=הלוואות!$E$34,IF(DAY(מרכז!A675)=הלוואות!$F$34,הלוואות!$G$34,0),0),0)</f>
        <v>0</v>
      </c>
      <c r="E675" s="93">
        <f>SUMIF(הלוואות!$D$46:$D$65,מרכז!A675,הלוואות!$E$46:$E$65)</f>
        <v>0</v>
      </c>
      <c r="F675" s="93">
        <f>SUMIF(נכנסים!$A$5:$A$5890,מרכז!A675,נכנסים!$B$5:$B$5890)</f>
        <v>0</v>
      </c>
      <c r="G675" s="94"/>
      <c r="H675" s="94"/>
      <c r="I675" s="94"/>
      <c r="J675" s="99">
        <f t="shared" si="10"/>
        <v>50000</v>
      </c>
    </row>
    <row r="676" spans="1:10">
      <c r="A676" s="153">
        <v>46329</v>
      </c>
      <c r="B676" s="93">
        <f>SUMIF(יוצאים!$A$5:$A$5835,מרכז!A676,יוצאים!$D$5:$D$5835)</f>
        <v>0</v>
      </c>
      <c r="C676" s="93">
        <f>HLOOKUP(DAY($A676),'טב.הו"ק'!$G$4:$AK$162,'טב.הו"ק'!$A$162+2,FALSE)</f>
        <v>0</v>
      </c>
      <c r="D676" s="93">
        <f>IF(A676&gt;=הלוואות!$D$5,IF(מרכז!A676&lt;=הלוואות!$E$5,IF(DAY(מרכז!A676)=הלוואות!$F$5,הלוואות!$G$5,0),0),0)+IF(A676&gt;=הלוואות!$D$6,IF(מרכז!A676&lt;=הלוואות!$E$6,IF(DAY(מרכז!A676)=הלוואות!$F$6,הלוואות!$G$6,0),0),0)+IF(A676&gt;=הלוואות!$D$7,IF(מרכז!A676&lt;=הלוואות!$E$7,IF(DAY(מרכז!A676)=הלוואות!$F$7,הלוואות!$G$7,0),0),0)+IF(A676&gt;=הלוואות!$D$8,IF(מרכז!A676&lt;=הלוואות!$E$8,IF(DAY(מרכז!A676)=הלוואות!$F$8,הלוואות!$G$8,0),0),0)+IF(A676&gt;=הלוואות!$D$9,IF(מרכז!A676&lt;=הלוואות!$E$9,IF(DAY(מרכז!A676)=הלוואות!$F$9,הלוואות!$G$9,0),0),0)+IF(A676&gt;=הלוואות!$D$10,IF(מרכז!A676&lt;=הלוואות!$E$10,IF(DAY(מרכז!A676)=הלוואות!$F$10,הלוואות!$G$10,0),0),0)+IF(A676&gt;=הלוואות!$D$11,IF(מרכז!A676&lt;=הלוואות!$E$11,IF(DAY(מרכז!A676)=הלוואות!$F$11,הלוואות!$G$11,0),0),0)+IF(A676&gt;=הלוואות!$D$12,IF(מרכז!A676&lt;=הלוואות!$E$12,IF(DAY(מרכז!A676)=הלוואות!$F$12,הלוואות!$G$12,0),0),0)+IF(A676&gt;=הלוואות!$D$13,IF(מרכז!A676&lt;=הלוואות!$E$13,IF(DAY(מרכז!A676)=הלוואות!$F$13,הלוואות!$G$13,0),0),0)+IF(A676&gt;=הלוואות!$D$14,IF(מרכז!A676&lt;=הלוואות!$E$14,IF(DAY(מרכז!A676)=הלוואות!$F$14,הלוואות!$G$14,0),0),0)+IF(A676&gt;=הלוואות!$D$15,IF(מרכז!A676&lt;=הלוואות!$E$15,IF(DAY(מרכז!A676)=הלוואות!$F$15,הלוואות!$G$15,0),0),0)+IF(A676&gt;=הלוואות!$D$16,IF(מרכז!A676&lt;=הלוואות!$E$16,IF(DAY(מרכז!A676)=הלוואות!$F$16,הלוואות!$G$16,0),0),0)+IF(A676&gt;=הלוואות!$D$17,IF(מרכז!A676&lt;=הלוואות!$E$17,IF(DAY(מרכז!A676)=הלוואות!$F$17,הלוואות!$G$17,0),0),0)+IF(A676&gt;=הלוואות!$D$18,IF(מרכז!A676&lt;=הלוואות!$E$18,IF(DAY(מרכז!A676)=הלוואות!$F$18,הלוואות!$G$18,0),0),0)+IF(A676&gt;=הלוואות!$D$19,IF(מרכז!A676&lt;=הלוואות!$E$19,IF(DAY(מרכז!A676)=הלוואות!$F$19,הלוואות!$G$19,0),0),0)+IF(A676&gt;=הלוואות!$D$20,IF(מרכז!A676&lt;=הלוואות!$E$20,IF(DAY(מרכז!A676)=הלוואות!$F$20,הלוואות!$G$20,0),0),0)+IF(A676&gt;=הלוואות!$D$21,IF(מרכז!A676&lt;=הלוואות!$E$21,IF(DAY(מרכז!A676)=הלוואות!$F$21,הלוואות!$G$21,0),0),0)+IF(A676&gt;=הלוואות!$D$22,IF(מרכז!A676&lt;=הלוואות!$E$22,IF(DAY(מרכז!A676)=הלוואות!$F$22,הלוואות!$G$22,0),0),0)+IF(A676&gt;=הלוואות!$D$23,IF(מרכז!A676&lt;=הלוואות!$E$23,IF(DAY(מרכז!A676)=הלוואות!$F$23,הלוואות!$G$23,0),0),0)+IF(A676&gt;=הלוואות!$D$24,IF(מרכז!A676&lt;=הלוואות!$E$24,IF(DAY(מרכז!A676)=הלוואות!$F$24,הלוואות!$G$24,0),0),0)+IF(A676&gt;=הלוואות!$D$25,IF(מרכז!A676&lt;=הלוואות!$E$25,IF(DAY(מרכז!A676)=הלוואות!$F$25,הלוואות!$G$25,0),0),0)+IF(A676&gt;=הלוואות!$D$26,IF(מרכז!A676&lt;=הלוואות!$E$26,IF(DAY(מרכז!A676)=הלוואות!$F$26,הלוואות!$G$26,0),0),0)+IF(A676&gt;=הלוואות!$D$27,IF(מרכז!A676&lt;=הלוואות!$E$27,IF(DAY(מרכז!A676)=הלוואות!$F$27,הלוואות!$G$27,0),0),0)+IF(A676&gt;=הלוואות!$D$28,IF(מרכז!A676&lt;=הלוואות!$E$28,IF(DAY(מרכז!A676)=הלוואות!$F$28,הלוואות!$G$28,0),0),0)+IF(A676&gt;=הלוואות!$D$29,IF(מרכז!A676&lt;=הלוואות!$E$29,IF(DAY(מרכז!A676)=הלוואות!$F$29,הלוואות!$G$29,0),0),0)+IF(A676&gt;=הלוואות!$D$30,IF(מרכז!A676&lt;=הלוואות!$E$30,IF(DAY(מרכז!A676)=הלוואות!$F$30,הלוואות!$G$30,0),0),0)+IF(A676&gt;=הלוואות!$D$31,IF(מרכז!A676&lt;=הלוואות!$E$31,IF(DAY(מרכז!A676)=הלוואות!$F$31,הלוואות!$G$31,0),0),0)+IF(A676&gt;=הלוואות!$D$32,IF(מרכז!A676&lt;=הלוואות!$E$32,IF(DAY(מרכז!A676)=הלוואות!$F$32,הלוואות!$G$32,0),0),0)+IF(A676&gt;=הלוואות!$D$33,IF(מרכז!A676&lt;=הלוואות!$E$33,IF(DAY(מרכז!A676)=הלוואות!$F$33,הלוואות!$G$33,0),0),0)+IF(A676&gt;=הלוואות!$D$34,IF(מרכז!A676&lt;=הלוואות!$E$34,IF(DAY(מרכז!A676)=הלוואות!$F$34,הלוואות!$G$34,0),0),0)</f>
        <v>0</v>
      </c>
      <c r="E676" s="93">
        <f>SUMIF(הלוואות!$D$46:$D$65,מרכז!A676,הלוואות!$E$46:$E$65)</f>
        <v>0</v>
      </c>
      <c r="F676" s="93">
        <f>SUMIF(נכנסים!$A$5:$A$5890,מרכז!A676,נכנסים!$B$5:$B$5890)</f>
        <v>0</v>
      </c>
      <c r="G676" s="94"/>
      <c r="H676" s="94"/>
      <c r="I676" s="94"/>
      <c r="J676" s="99">
        <f t="shared" si="10"/>
        <v>50000</v>
      </c>
    </row>
    <row r="677" spans="1:10">
      <c r="A677" s="153">
        <v>46330</v>
      </c>
      <c r="B677" s="93">
        <f>SUMIF(יוצאים!$A$5:$A$5835,מרכז!A677,יוצאים!$D$5:$D$5835)</f>
        <v>0</v>
      </c>
      <c r="C677" s="93">
        <f>HLOOKUP(DAY($A677),'טב.הו"ק'!$G$4:$AK$162,'טב.הו"ק'!$A$162+2,FALSE)</f>
        <v>0</v>
      </c>
      <c r="D677" s="93">
        <f>IF(A677&gt;=הלוואות!$D$5,IF(מרכז!A677&lt;=הלוואות!$E$5,IF(DAY(מרכז!A677)=הלוואות!$F$5,הלוואות!$G$5,0),0),0)+IF(A677&gt;=הלוואות!$D$6,IF(מרכז!A677&lt;=הלוואות!$E$6,IF(DAY(מרכז!A677)=הלוואות!$F$6,הלוואות!$G$6,0),0),0)+IF(A677&gt;=הלוואות!$D$7,IF(מרכז!A677&lt;=הלוואות!$E$7,IF(DAY(מרכז!A677)=הלוואות!$F$7,הלוואות!$G$7,0),0),0)+IF(A677&gt;=הלוואות!$D$8,IF(מרכז!A677&lt;=הלוואות!$E$8,IF(DAY(מרכז!A677)=הלוואות!$F$8,הלוואות!$G$8,0),0),0)+IF(A677&gt;=הלוואות!$D$9,IF(מרכז!A677&lt;=הלוואות!$E$9,IF(DAY(מרכז!A677)=הלוואות!$F$9,הלוואות!$G$9,0),0),0)+IF(A677&gt;=הלוואות!$D$10,IF(מרכז!A677&lt;=הלוואות!$E$10,IF(DAY(מרכז!A677)=הלוואות!$F$10,הלוואות!$G$10,0),0),0)+IF(A677&gt;=הלוואות!$D$11,IF(מרכז!A677&lt;=הלוואות!$E$11,IF(DAY(מרכז!A677)=הלוואות!$F$11,הלוואות!$G$11,0),0),0)+IF(A677&gt;=הלוואות!$D$12,IF(מרכז!A677&lt;=הלוואות!$E$12,IF(DAY(מרכז!A677)=הלוואות!$F$12,הלוואות!$G$12,0),0),0)+IF(A677&gt;=הלוואות!$D$13,IF(מרכז!A677&lt;=הלוואות!$E$13,IF(DAY(מרכז!A677)=הלוואות!$F$13,הלוואות!$G$13,0),0),0)+IF(A677&gt;=הלוואות!$D$14,IF(מרכז!A677&lt;=הלוואות!$E$14,IF(DAY(מרכז!A677)=הלוואות!$F$14,הלוואות!$G$14,0),0),0)+IF(A677&gt;=הלוואות!$D$15,IF(מרכז!A677&lt;=הלוואות!$E$15,IF(DAY(מרכז!A677)=הלוואות!$F$15,הלוואות!$G$15,0),0),0)+IF(A677&gt;=הלוואות!$D$16,IF(מרכז!A677&lt;=הלוואות!$E$16,IF(DAY(מרכז!A677)=הלוואות!$F$16,הלוואות!$G$16,0),0),0)+IF(A677&gt;=הלוואות!$D$17,IF(מרכז!A677&lt;=הלוואות!$E$17,IF(DAY(מרכז!A677)=הלוואות!$F$17,הלוואות!$G$17,0),0),0)+IF(A677&gt;=הלוואות!$D$18,IF(מרכז!A677&lt;=הלוואות!$E$18,IF(DAY(מרכז!A677)=הלוואות!$F$18,הלוואות!$G$18,0),0),0)+IF(A677&gt;=הלוואות!$D$19,IF(מרכז!A677&lt;=הלוואות!$E$19,IF(DAY(מרכז!A677)=הלוואות!$F$19,הלוואות!$G$19,0),0),0)+IF(A677&gt;=הלוואות!$D$20,IF(מרכז!A677&lt;=הלוואות!$E$20,IF(DAY(מרכז!A677)=הלוואות!$F$20,הלוואות!$G$20,0),0),0)+IF(A677&gt;=הלוואות!$D$21,IF(מרכז!A677&lt;=הלוואות!$E$21,IF(DAY(מרכז!A677)=הלוואות!$F$21,הלוואות!$G$21,0),0),0)+IF(A677&gt;=הלוואות!$D$22,IF(מרכז!A677&lt;=הלוואות!$E$22,IF(DAY(מרכז!A677)=הלוואות!$F$22,הלוואות!$G$22,0),0),0)+IF(A677&gt;=הלוואות!$D$23,IF(מרכז!A677&lt;=הלוואות!$E$23,IF(DAY(מרכז!A677)=הלוואות!$F$23,הלוואות!$G$23,0),0),0)+IF(A677&gt;=הלוואות!$D$24,IF(מרכז!A677&lt;=הלוואות!$E$24,IF(DAY(מרכז!A677)=הלוואות!$F$24,הלוואות!$G$24,0),0),0)+IF(A677&gt;=הלוואות!$D$25,IF(מרכז!A677&lt;=הלוואות!$E$25,IF(DAY(מרכז!A677)=הלוואות!$F$25,הלוואות!$G$25,0),0),0)+IF(A677&gt;=הלוואות!$D$26,IF(מרכז!A677&lt;=הלוואות!$E$26,IF(DAY(מרכז!A677)=הלוואות!$F$26,הלוואות!$G$26,0),0),0)+IF(A677&gt;=הלוואות!$D$27,IF(מרכז!A677&lt;=הלוואות!$E$27,IF(DAY(מרכז!A677)=הלוואות!$F$27,הלוואות!$G$27,0),0),0)+IF(A677&gt;=הלוואות!$D$28,IF(מרכז!A677&lt;=הלוואות!$E$28,IF(DAY(מרכז!A677)=הלוואות!$F$28,הלוואות!$G$28,0),0),0)+IF(A677&gt;=הלוואות!$D$29,IF(מרכז!A677&lt;=הלוואות!$E$29,IF(DAY(מרכז!A677)=הלוואות!$F$29,הלוואות!$G$29,0),0),0)+IF(A677&gt;=הלוואות!$D$30,IF(מרכז!A677&lt;=הלוואות!$E$30,IF(DAY(מרכז!A677)=הלוואות!$F$30,הלוואות!$G$30,0),0),0)+IF(A677&gt;=הלוואות!$D$31,IF(מרכז!A677&lt;=הלוואות!$E$31,IF(DAY(מרכז!A677)=הלוואות!$F$31,הלוואות!$G$31,0),0),0)+IF(A677&gt;=הלוואות!$D$32,IF(מרכז!A677&lt;=הלוואות!$E$32,IF(DAY(מרכז!A677)=הלוואות!$F$32,הלוואות!$G$32,0),0),0)+IF(A677&gt;=הלוואות!$D$33,IF(מרכז!A677&lt;=הלוואות!$E$33,IF(DAY(מרכז!A677)=הלוואות!$F$33,הלוואות!$G$33,0),0),0)+IF(A677&gt;=הלוואות!$D$34,IF(מרכז!A677&lt;=הלוואות!$E$34,IF(DAY(מרכז!A677)=הלוואות!$F$34,הלוואות!$G$34,0),0),0)</f>
        <v>0</v>
      </c>
      <c r="E677" s="93">
        <f>SUMIF(הלוואות!$D$46:$D$65,מרכז!A677,הלוואות!$E$46:$E$65)</f>
        <v>0</v>
      </c>
      <c r="F677" s="93">
        <f>SUMIF(נכנסים!$A$5:$A$5890,מרכז!A677,נכנסים!$B$5:$B$5890)</f>
        <v>0</v>
      </c>
      <c r="G677" s="94"/>
      <c r="H677" s="94"/>
      <c r="I677" s="94"/>
      <c r="J677" s="99">
        <f t="shared" si="10"/>
        <v>50000</v>
      </c>
    </row>
    <row r="678" spans="1:10">
      <c r="A678" s="153">
        <v>46331</v>
      </c>
      <c r="B678" s="93">
        <f>SUMIF(יוצאים!$A$5:$A$5835,מרכז!A678,יוצאים!$D$5:$D$5835)</f>
        <v>0</v>
      </c>
      <c r="C678" s="93">
        <f>HLOOKUP(DAY($A678),'טב.הו"ק'!$G$4:$AK$162,'טב.הו"ק'!$A$162+2,FALSE)</f>
        <v>0</v>
      </c>
      <c r="D678" s="93">
        <f>IF(A678&gt;=הלוואות!$D$5,IF(מרכז!A678&lt;=הלוואות!$E$5,IF(DAY(מרכז!A678)=הלוואות!$F$5,הלוואות!$G$5,0),0),0)+IF(A678&gt;=הלוואות!$D$6,IF(מרכז!A678&lt;=הלוואות!$E$6,IF(DAY(מרכז!A678)=הלוואות!$F$6,הלוואות!$G$6,0),0),0)+IF(A678&gt;=הלוואות!$D$7,IF(מרכז!A678&lt;=הלוואות!$E$7,IF(DAY(מרכז!A678)=הלוואות!$F$7,הלוואות!$G$7,0),0),0)+IF(A678&gt;=הלוואות!$D$8,IF(מרכז!A678&lt;=הלוואות!$E$8,IF(DAY(מרכז!A678)=הלוואות!$F$8,הלוואות!$G$8,0),0),0)+IF(A678&gt;=הלוואות!$D$9,IF(מרכז!A678&lt;=הלוואות!$E$9,IF(DAY(מרכז!A678)=הלוואות!$F$9,הלוואות!$G$9,0),0),0)+IF(A678&gt;=הלוואות!$D$10,IF(מרכז!A678&lt;=הלוואות!$E$10,IF(DAY(מרכז!A678)=הלוואות!$F$10,הלוואות!$G$10,0),0),0)+IF(A678&gt;=הלוואות!$D$11,IF(מרכז!A678&lt;=הלוואות!$E$11,IF(DAY(מרכז!A678)=הלוואות!$F$11,הלוואות!$G$11,0),0),0)+IF(A678&gt;=הלוואות!$D$12,IF(מרכז!A678&lt;=הלוואות!$E$12,IF(DAY(מרכז!A678)=הלוואות!$F$12,הלוואות!$G$12,0),0),0)+IF(A678&gt;=הלוואות!$D$13,IF(מרכז!A678&lt;=הלוואות!$E$13,IF(DAY(מרכז!A678)=הלוואות!$F$13,הלוואות!$G$13,0),0),0)+IF(A678&gt;=הלוואות!$D$14,IF(מרכז!A678&lt;=הלוואות!$E$14,IF(DAY(מרכז!A678)=הלוואות!$F$14,הלוואות!$G$14,0),0),0)+IF(A678&gt;=הלוואות!$D$15,IF(מרכז!A678&lt;=הלוואות!$E$15,IF(DAY(מרכז!A678)=הלוואות!$F$15,הלוואות!$G$15,0),0),0)+IF(A678&gt;=הלוואות!$D$16,IF(מרכז!A678&lt;=הלוואות!$E$16,IF(DAY(מרכז!A678)=הלוואות!$F$16,הלוואות!$G$16,0),0),0)+IF(A678&gt;=הלוואות!$D$17,IF(מרכז!A678&lt;=הלוואות!$E$17,IF(DAY(מרכז!A678)=הלוואות!$F$17,הלוואות!$G$17,0),0),0)+IF(A678&gt;=הלוואות!$D$18,IF(מרכז!A678&lt;=הלוואות!$E$18,IF(DAY(מרכז!A678)=הלוואות!$F$18,הלוואות!$G$18,0),0),0)+IF(A678&gt;=הלוואות!$D$19,IF(מרכז!A678&lt;=הלוואות!$E$19,IF(DAY(מרכז!A678)=הלוואות!$F$19,הלוואות!$G$19,0),0),0)+IF(A678&gt;=הלוואות!$D$20,IF(מרכז!A678&lt;=הלוואות!$E$20,IF(DAY(מרכז!A678)=הלוואות!$F$20,הלוואות!$G$20,0),0),0)+IF(A678&gt;=הלוואות!$D$21,IF(מרכז!A678&lt;=הלוואות!$E$21,IF(DAY(מרכז!A678)=הלוואות!$F$21,הלוואות!$G$21,0),0),0)+IF(A678&gt;=הלוואות!$D$22,IF(מרכז!A678&lt;=הלוואות!$E$22,IF(DAY(מרכז!A678)=הלוואות!$F$22,הלוואות!$G$22,0),0),0)+IF(A678&gt;=הלוואות!$D$23,IF(מרכז!A678&lt;=הלוואות!$E$23,IF(DAY(מרכז!A678)=הלוואות!$F$23,הלוואות!$G$23,0),0),0)+IF(A678&gt;=הלוואות!$D$24,IF(מרכז!A678&lt;=הלוואות!$E$24,IF(DAY(מרכז!A678)=הלוואות!$F$24,הלוואות!$G$24,0),0),0)+IF(A678&gt;=הלוואות!$D$25,IF(מרכז!A678&lt;=הלוואות!$E$25,IF(DAY(מרכז!A678)=הלוואות!$F$25,הלוואות!$G$25,0),0),0)+IF(A678&gt;=הלוואות!$D$26,IF(מרכז!A678&lt;=הלוואות!$E$26,IF(DAY(מרכז!A678)=הלוואות!$F$26,הלוואות!$G$26,0),0),0)+IF(A678&gt;=הלוואות!$D$27,IF(מרכז!A678&lt;=הלוואות!$E$27,IF(DAY(מרכז!A678)=הלוואות!$F$27,הלוואות!$G$27,0),0),0)+IF(A678&gt;=הלוואות!$D$28,IF(מרכז!A678&lt;=הלוואות!$E$28,IF(DAY(מרכז!A678)=הלוואות!$F$28,הלוואות!$G$28,0),0),0)+IF(A678&gt;=הלוואות!$D$29,IF(מרכז!A678&lt;=הלוואות!$E$29,IF(DAY(מרכז!A678)=הלוואות!$F$29,הלוואות!$G$29,0),0),0)+IF(A678&gt;=הלוואות!$D$30,IF(מרכז!A678&lt;=הלוואות!$E$30,IF(DAY(מרכז!A678)=הלוואות!$F$30,הלוואות!$G$30,0),0),0)+IF(A678&gt;=הלוואות!$D$31,IF(מרכז!A678&lt;=הלוואות!$E$31,IF(DAY(מרכז!A678)=הלוואות!$F$31,הלוואות!$G$31,0),0),0)+IF(A678&gt;=הלוואות!$D$32,IF(מרכז!A678&lt;=הלוואות!$E$32,IF(DAY(מרכז!A678)=הלוואות!$F$32,הלוואות!$G$32,0),0),0)+IF(A678&gt;=הלוואות!$D$33,IF(מרכז!A678&lt;=הלוואות!$E$33,IF(DAY(מרכז!A678)=הלוואות!$F$33,הלוואות!$G$33,0),0),0)+IF(A678&gt;=הלוואות!$D$34,IF(מרכז!A678&lt;=הלוואות!$E$34,IF(DAY(מרכז!A678)=הלוואות!$F$34,הלוואות!$G$34,0),0),0)</f>
        <v>0</v>
      </c>
      <c r="E678" s="93">
        <f>SUMIF(הלוואות!$D$46:$D$65,מרכז!A678,הלוואות!$E$46:$E$65)</f>
        <v>0</v>
      </c>
      <c r="F678" s="93">
        <f>SUMIF(נכנסים!$A$5:$A$5890,מרכז!A678,נכנסים!$B$5:$B$5890)</f>
        <v>0</v>
      </c>
      <c r="G678" s="94"/>
      <c r="H678" s="94"/>
      <c r="I678" s="94"/>
      <c r="J678" s="99">
        <f t="shared" si="10"/>
        <v>50000</v>
      </c>
    </row>
    <row r="679" spans="1:10">
      <c r="A679" s="153">
        <v>46332</v>
      </c>
      <c r="B679" s="93">
        <f>SUMIF(יוצאים!$A$5:$A$5835,מרכז!A679,יוצאים!$D$5:$D$5835)</f>
        <v>0</v>
      </c>
      <c r="C679" s="93">
        <f>HLOOKUP(DAY($A679),'טב.הו"ק'!$G$4:$AK$162,'טב.הו"ק'!$A$162+2,FALSE)</f>
        <v>0</v>
      </c>
      <c r="D679" s="93">
        <f>IF(A679&gt;=הלוואות!$D$5,IF(מרכז!A679&lt;=הלוואות!$E$5,IF(DAY(מרכז!A679)=הלוואות!$F$5,הלוואות!$G$5,0),0),0)+IF(A679&gt;=הלוואות!$D$6,IF(מרכז!A679&lt;=הלוואות!$E$6,IF(DAY(מרכז!A679)=הלוואות!$F$6,הלוואות!$G$6,0),0),0)+IF(A679&gt;=הלוואות!$D$7,IF(מרכז!A679&lt;=הלוואות!$E$7,IF(DAY(מרכז!A679)=הלוואות!$F$7,הלוואות!$G$7,0),0),0)+IF(A679&gt;=הלוואות!$D$8,IF(מרכז!A679&lt;=הלוואות!$E$8,IF(DAY(מרכז!A679)=הלוואות!$F$8,הלוואות!$G$8,0),0),0)+IF(A679&gt;=הלוואות!$D$9,IF(מרכז!A679&lt;=הלוואות!$E$9,IF(DAY(מרכז!A679)=הלוואות!$F$9,הלוואות!$G$9,0),0),0)+IF(A679&gt;=הלוואות!$D$10,IF(מרכז!A679&lt;=הלוואות!$E$10,IF(DAY(מרכז!A679)=הלוואות!$F$10,הלוואות!$G$10,0),0),0)+IF(A679&gt;=הלוואות!$D$11,IF(מרכז!A679&lt;=הלוואות!$E$11,IF(DAY(מרכז!A679)=הלוואות!$F$11,הלוואות!$G$11,0),0),0)+IF(A679&gt;=הלוואות!$D$12,IF(מרכז!A679&lt;=הלוואות!$E$12,IF(DAY(מרכז!A679)=הלוואות!$F$12,הלוואות!$G$12,0),0),0)+IF(A679&gt;=הלוואות!$D$13,IF(מרכז!A679&lt;=הלוואות!$E$13,IF(DAY(מרכז!A679)=הלוואות!$F$13,הלוואות!$G$13,0),0),0)+IF(A679&gt;=הלוואות!$D$14,IF(מרכז!A679&lt;=הלוואות!$E$14,IF(DAY(מרכז!A679)=הלוואות!$F$14,הלוואות!$G$14,0),0),0)+IF(A679&gt;=הלוואות!$D$15,IF(מרכז!A679&lt;=הלוואות!$E$15,IF(DAY(מרכז!A679)=הלוואות!$F$15,הלוואות!$G$15,0),0),0)+IF(A679&gt;=הלוואות!$D$16,IF(מרכז!A679&lt;=הלוואות!$E$16,IF(DAY(מרכז!A679)=הלוואות!$F$16,הלוואות!$G$16,0),0),0)+IF(A679&gt;=הלוואות!$D$17,IF(מרכז!A679&lt;=הלוואות!$E$17,IF(DAY(מרכז!A679)=הלוואות!$F$17,הלוואות!$G$17,0),0),0)+IF(A679&gt;=הלוואות!$D$18,IF(מרכז!A679&lt;=הלוואות!$E$18,IF(DAY(מרכז!A679)=הלוואות!$F$18,הלוואות!$G$18,0),0),0)+IF(A679&gt;=הלוואות!$D$19,IF(מרכז!A679&lt;=הלוואות!$E$19,IF(DAY(מרכז!A679)=הלוואות!$F$19,הלוואות!$G$19,0),0),0)+IF(A679&gt;=הלוואות!$D$20,IF(מרכז!A679&lt;=הלוואות!$E$20,IF(DAY(מרכז!A679)=הלוואות!$F$20,הלוואות!$G$20,0),0),0)+IF(A679&gt;=הלוואות!$D$21,IF(מרכז!A679&lt;=הלוואות!$E$21,IF(DAY(מרכז!A679)=הלוואות!$F$21,הלוואות!$G$21,0),0),0)+IF(A679&gt;=הלוואות!$D$22,IF(מרכז!A679&lt;=הלוואות!$E$22,IF(DAY(מרכז!A679)=הלוואות!$F$22,הלוואות!$G$22,0),0),0)+IF(A679&gt;=הלוואות!$D$23,IF(מרכז!A679&lt;=הלוואות!$E$23,IF(DAY(מרכז!A679)=הלוואות!$F$23,הלוואות!$G$23,0),0),0)+IF(A679&gt;=הלוואות!$D$24,IF(מרכז!A679&lt;=הלוואות!$E$24,IF(DAY(מרכז!A679)=הלוואות!$F$24,הלוואות!$G$24,0),0),0)+IF(A679&gt;=הלוואות!$D$25,IF(מרכז!A679&lt;=הלוואות!$E$25,IF(DAY(מרכז!A679)=הלוואות!$F$25,הלוואות!$G$25,0),0),0)+IF(A679&gt;=הלוואות!$D$26,IF(מרכז!A679&lt;=הלוואות!$E$26,IF(DAY(מרכז!A679)=הלוואות!$F$26,הלוואות!$G$26,0),0),0)+IF(A679&gt;=הלוואות!$D$27,IF(מרכז!A679&lt;=הלוואות!$E$27,IF(DAY(מרכז!A679)=הלוואות!$F$27,הלוואות!$G$27,0),0),0)+IF(A679&gt;=הלוואות!$D$28,IF(מרכז!A679&lt;=הלוואות!$E$28,IF(DAY(מרכז!A679)=הלוואות!$F$28,הלוואות!$G$28,0),0),0)+IF(A679&gt;=הלוואות!$D$29,IF(מרכז!A679&lt;=הלוואות!$E$29,IF(DAY(מרכז!A679)=הלוואות!$F$29,הלוואות!$G$29,0),0),0)+IF(A679&gt;=הלוואות!$D$30,IF(מרכז!A679&lt;=הלוואות!$E$30,IF(DAY(מרכז!A679)=הלוואות!$F$30,הלוואות!$G$30,0),0),0)+IF(A679&gt;=הלוואות!$D$31,IF(מרכז!A679&lt;=הלוואות!$E$31,IF(DAY(מרכז!A679)=הלוואות!$F$31,הלוואות!$G$31,0),0),0)+IF(A679&gt;=הלוואות!$D$32,IF(מרכז!A679&lt;=הלוואות!$E$32,IF(DAY(מרכז!A679)=הלוואות!$F$32,הלוואות!$G$32,0),0),0)+IF(A679&gt;=הלוואות!$D$33,IF(מרכז!A679&lt;=הלוואות!$E$33,IF(DAY(מרכז!A679)=הלוואות!$F$33,הלוואות!$G$33,0),0),0)+IF(A679&gt;=הלוואות!$D$34,IF(מרכז!A679&lt;=הלוואות!$E$34,IF(DAY(מרכז!A679)=הלוואות!$F$34,הלוואות!$G$34,0),0),0)</f>
        <v>0</v>
      </c>
      <c r="E679" s="93">
        <f>SUMIF(הלוואות!$D$46:$D$65,מרכז!A679,הלוואות!$E$46:$E$65)</f>
        <v>0</v>
      </c>
      <c r="F679" s="93">
        <f>SUMIF(נכנסים!$A$5:$A$5890,מרכז!A679,נכנסים!$B$5:$B$5890)</f>
        <v>0</v>
      </c>
      <c r="G679" s="94"/>
      <c r="H679" s="94"/>
      <c r="I679" s="94"/>
      <c r="J679" s="99">
        <f t="shared" si="10"/>
        <v>50000</v>
      </c>
    </row>
    <row r="680" spans="1:10">
      <c r="A680" s="153">
        <v>46333</v>
      </c>
      <c r="B680" s="93">
        <f>SUMIF(יוצאים!$A$5:$A$5835,מרכז!A680,יוצאים!$D$5:$D$5835)</f>
        <v>0</v>
      </c>
      <c r="C680" s="93">
        <f>HLOOKUP(DAY($A680),'טב.הו"ק'!$G$4:$AK$162,'טב.הו"ק'!$A$162+2,FALSE)</f>
        <v>0</v>
      </c>
      <c r="D680" s="93">
        <f>IF(A680&gt;=הלוואות!$D$5,IF(מרכז!A680&lt;=הלוואות!$E$5,IF(DAY(מרכז!A680)=הלוואות!$F$5,הלוואות!$G$5,0),0),0)+IF(A680&gt;=הלוואות!$D$6,IF(מרכז!A680&lt;=הלוואות!$E$6,IF(DAY(מרכז!A680)=הלוואות!$F$6,הלוואות!$G$6,0),0),0)+IF(A680&gt;=הלוואות!$D$7,IF(מרכז!A680&lt;=הלוואות!$E$7,IF(DAY(מרכז!A680)=הלוואות!$F$7,הלוואות!$G$7,0),0),0)+IF(A680&gt;=הלוואות!$D$8,IF(מרכז!A680&lt;=הלוואות!$E$8,IF(DAY(מרכז!A680)=הלוואות!$F$8,הלוואות!$G$8,0),0),0)+IF(A680&gt;=הלוואות!$D$9,IF(מרכז!A680&lt;=הלוואות!$E$9,IF(DAY(מרכז!A680)=הלוואות!$F$9,הלוואות!$G$9,0),0),0)+IF(A680&gt;=הלוואות!$D$10,IF(מרכז!A680&lt;=הלוואות!$E$10,IF(DAY(מרכז!A680)=הלוואות!$F$10,הלוואות!$G$10,0),0),0)+IF(A680&gt;=הלוואות!$D$11,IF(מרכז!A680&lt;=הלוואות!$E$11,IF(DAY(מרכז!A680)=הלוואות!$F$11,הלוואות!$G$11,0),0),0)+IF(A680&gt;=הלוואות!$D$12,IF(מרכז!A680&lt;=הלוואות!$E$12,IF(DAY(מרכז!A680)=הלוואות!$F$12,הלוואות!$G$12,0),0),0)+IF(A680&gt;=הלוואות!$D$13,IF(מרכז!A680&lt;=הלוואות!$E$13,IF(DAY(מרכז!A680)=הלוואות!$F$13,הלוואות!$G$13,0),0),0)+IF(A680&gt;=הלוואות!$D$14,IF(מרכז!A680&lt;=הלוואות!$E$14,IF(DAY(מרכז!A680)=הלוואות!$F$14,הלוואות!$G$14,0),0),0)+IF(A680&gt;=הלוואות!$D$15,IF(מרכז!A680&lt;=הלוואות!$E$15,IF(DAY(מרכז!A680)=הלוואות!$F$15,הלוואות!$G$15,0),0),0)+IF(A680&gt;=הלוואות!$D$16,IF(מרכז!A680&lt;=הלוואות!$E$16,IF(DAY(מרכז!A680)=הלוואות!$F$16,הלוואות!$G$16,0),0),0)+IF(A680&gt;=הלוואות!$D$17,IF(מרכז!A680&lt;=הלוואות!$E$17,IF(DAY(מרכז!A680)=הלוואות!$F$17,הלוואות!$G$17,0),0),0)+IF(A680&gt;=הלוואות!$D$18,IF(מרכז!A680&lt;=הלוואות!$E$18,IF(DAY(מרכז!A680)=הלוואות!$F$18,הלוואות!$G$18,0),0),0)+IF(A680&gt;=הלוואות!$D$19,IF(מרכז!A680&lt;=הלוואות!$E$19,IF(DAY(מרכז!A680)=הלוואות!$F$19,הלוואות!$G$19,0),0),0)+IF(A680&gt;=הלוואות!$D$20,IF(מרכז!A680&lt;=הלוואות!$E$20,IF(DAY(מרכז!A680)=הלוואות!$F$20,הלוואות!$G$20,0),0),0)+IF(A680&gt;=הלוואות!$D$21,IF(מרכז!A680&lt;=הלוואות!$E$21,IF(DAY(מרכז!A680)=הלוואות!$F$21,הלוואות!$G$21,0),0),0)+IF(A680&gt;=הלוואות!$D$22,IF(מרכז!A680&lt;=הלוואות!$E$22,IF(DAY(מרכז!A680)=הלוואות!$F$22,הלוואות!$G$22,0),0),0)+IF(A680&gt;=הלוואות!$D$23,IF(מרכז!A680&lt;=הלוואות!$E$23,IF(DAY(מרכז!A680)=הלוואות!$F$23,הלוואות!$G$23,0),0),0)+IF(A680&gt;=הלוואות!$D$24,IF(מרכז!A680&lt;=הלוואות!$E$24,IF(DAY(מרכז!A680)=הלוואות!$F$24,הלוואות!$G$24,0),0),0)+IF(A680&gt;=הלוואות!$D$25,IF(מרכז!A680&lt;=הלוואות!$E$25,IF(DAY(מרכז!A680)=הלוואות!$F$25,הלוואות!$G$25,0),0),0)+IF(A680&gt;=הלוואות!$D$26,IF(מרכז!A680&lt;=הלוואות!$E$26,IF(DAY(מרכז!A680)=הלוואות!$F$26,הלוואות!$G$26,0),0),0)+IF(A680&gt;=הלוואות!$D$27,IF(מרכז!A680&lt;=הלוואות!$E$27,IF(DAY(מרכז!A680)=הלוואות!$F$27,הלוואות!$G$27,0),0),0)+IF(A680&gt;=הלוואות!$D$28,IF(מרכז!A680&lt;=הלוואות!$E$28,IF(DAY(מרכז!A680)=הלוואות!$F$28,הלוואות!$G$28,0),0),0)+IF(A680&gt;=הלוואות!$D$29,IF(מרכז!A680&lt;=הלוואות!$E$29,IF(DAY(מרכז!A680)=הלוואות!$F$29,הלוואות!$G$29,0),0),0)+IF(A680&gt;=הלוואות!$D$30,IF(מרכז!A680&lt;=הלוואות!$E$30,IF(DAY(מרכז!A680)=הלוואות!$F$30,הלוואות!$G$30,0),0),0)+IF(A680&gt;=הלוואות!$D$31,IF(מרכז!A680&lt;=הלוואות!$E$31,IF(DAY(מרכז!A680)=הלוואות!$F$31,הלוואות!$G$31,0),0),0)+IF(A680&gt;=הלוואות!$D$32,IF(מרכז!A680&lt;=הלוואות!$E$32,IF(DAY(מרכז!A680)=הלוואות!$F$32,הלוואות!$G$32,0),0),0)+IF(A680&gt;=הלוואות!$D$33,IF(מרכז!A680&lt;=הלוואות!$E$33,IF(DAY(מרכז!A680)=הלוואות!$F$33,הלוואות!$G$33,0),0),0)+IF(A680&gt;=הלוואות!$D$34,IF(מרכז!A680&lt;=הלוואות!$E$34,IF(DAY(מרכז!A680)=הלוואות!$F$34,הלוואות!$G$34,0),0),0)</f>
        <v>0</v>
      </c>
      <c r="E680" s="93">
        <f>SUMIF(הלוואות!$D$46:$D$65,מרכז!A680,הלוואות!$E$46:$E$65)</f>
        <v>0</v>
      </c>
      <c r="F680" s="93">
        <f>SUMIF(נכנסים!$A$5:$A$5890,מרכז!A680,נכנסים!$B$5:$B$5890)</f>
        <v>0</v>
      </c>
      <c r="G680" s="94"/>
      <c r="H680" s="94"/>
      <c r="I680" s="94"/>
      <c r="J680" s="99">
        <f t="shared" si="10"/>
        <v>50000</v>
      </c>
    </row>
    <row r="681" spans="1:10">
      <c r="A681" s="153">
        <v>46334</v>
      </c>
      <c r="B681" s="93">
        <f>SUMIF(יוצאים!$A$5:$A$5835,מרכז!A681,יוצאים!$D$5:$D$5835)</f>
        <v>0</v>
      </c>
      <c r="C681" s="93">
        <f>HLOOKUP(DAY($A681),'טב.הו"ק'!$G$4:$AK$162,'טב.הו"ק'!$A$162+2,FALSE)</f>
        <v>0</v>
      </c>
      <c r="D681" s="93">
        <f>IF(A681&gt;=הלוואות!$D$5,IF(מרכז!A681&lt;=הלוואות!$E$5,IF(DAY(מרכז!A681)=הלוואות!$F$5,הלוואות!$G$5,0),0),0)+IF(A681&gt;=הלוואות!$D$6,IF(מרכז!A681&lt;=הלוואות!$E$6,IF(DAY(מרכז!A681)=הלוואות!$F$6,הלוואות!$G$6,0),0),0)+IF(A681&gt;=הלוואות!$D$7,IF(מרכז!A681&lt;=הלוואות!$E$7,IF(DAY(מרכז!A681)=הלוואות!$F$7,הלוואות!$G$7,0),0),0)+IF(A681&gt;=הלוואות!$D$8,IF(מרכז!A681&lt;=הלוואות!$E$8,IF(DAY(מרכז!A681)=הלוואות!$F$8,הלוואות!$G$8,0),0),0)+IF(A681&gt;=הלוואות!$D$9,IF(מרכז!A681&lt;=הלוואות!$E$9,IF(DAY(מרכז!A681)=הלוואות!$F$9,הלוואות!$G$9,0),0),0)+IF(A681&gt;=הלוואות!$D$10,IF(מרכז!A681&lt;=הלוואות!$E$10,IF(DAY(מרכז!A681)=הלוואות!$F$10,הלוואות!$G$10,0),0),0)+IF(A681&gt;=הלוואות!$D$11,IF(מרכז!A681&lt;=הלוואות!$E$11,IF(DAY(מרכז!A681)=הלוואות!$F$11,הלוואות!$G$11,0),0),0)+IF(A681&gt;=הלוואות!$D$12,IF(מרכז!A681&lt;=הלוואות!$E$12,IF(DAY(מרכז!A681)=הלוואות!$F$12,הלוואות!$G$12,0),0),0)+IF(A681&gt;=הלוואות!$D$13,IF(מרכז!A681&lt;=הלוואות!$E$13,IF(DAY(מרכז!A681)=הלוואות!$F$13,הלוואות!$G$13,0),0),0)+IF(A681&gt;=הלוואות!$D$14,IF(מרכז!A681&lt;=הלוואות!$E$14,IF(DAY(מרכז!A681)=הלוואות!$F$14,הלוואות!$G$14,0),0),0)+IF(A681&gt;=הלוואות!$D$15,IF(מרכז!A681&lt;=הלוואות!$E$15,IF(DAY(מרכז!A681)=הלוואות!$F$15,הלוואות!$G$15,0),0),0)+IF(A681&gt;=הלוואות!$D$16,IF(מרכז!A681&lt;=הלוואות!$E$16,IF(DAY(מרכז!A681)=הלוואות!$F$16,הלוואות!$G$16,0),0),0)+IF(A681&gt;=הלוואות!$D$17,IF(מרכז!A681&lt;=הלוואות!$E$17,IF(DAY(מרכז!A681)=הלוואות!$F$17,הלוואות!$G$17,0),0),0)+IF(A681&gt;=הלוואות!$D$18,IF(מרכז!A681&lt;=הלוואות!$E$18,IF(DAY(מרכז!A681)=הלוואות!$F$18,הלוואות!$G$18,0),0),0)+IF(A681&gt;=הלוואות!$D$19,IF(מרכז!A681&lt;=הלוואות!$E$19,IF(DAY(מרכז!A681)=הלוואות!$F$19,הלוואות!$G$19,0),0),0)+IF(A681&gt;=הלוואות!$D$20,IF(מרכז!A681&lt;=הלוואות!$E$20,IF(DAY(מרכז!A681)=הלוואות!$F$20,הלוואות!$G$20,0),0),0)+IF(A681&gt;=הלוואות!$D$21,IF(מרכז!A681&lt;=הלוואות!$E$21,IF(DAY(מרכז!A681)=הלוואות!$F$21,הלוואות!$G$21,0),0),0)+IF(A681&gt;=הלוואות!$D$22,IF(מרכז!A681&lt;=הלוואות!$E$22,IF(DAY(מרכז!A681)=הלוואות!$F$22,הלוואות!$G$22,0),0),0)+IF(A681&gt;=הלוואות!$D$23,IF(מרכז!A681&lt;=הלוואות!$E$23,IF(DAY(מרכז!A681)=הלוואות!$F$23,הלוואות!$G$23,0),0),0)+IF(A681&gt;=הלוואות!$D$24,IF(מרכז!A681&lt;=הלוואות!$E$24,IF(DAY(מרכז!A681)=הלוואות!$F$24,הלוואות!$G$24,0),0),0)+IF(A681&gt;=הלוואות!$D$25,IF(מרכז!A681&lt;=הלוואות!$E$25,IF(DAY(מרכז!A681)=הלוואות!$F$25,הלוואות!$G$25,0),0),0)+IF(A681&gt;=הלוואות!$D$26,IF(מרכז!A681&lt;=הלוואות!$E$26,IF(DAY(מרכז!A681)=הלוואות!$F$26,הלוואות!$G$26,0),0),0)+IF(A681&gt;=הלוואות!$D$27,IF(מרכז!A681&lt;=הלוואות!$E$27,IF(DAY(מרכז!A681)=הלוואות!$F$27,הלוואות!$G$27,0),0),0)+IF(A681&gt;=הלוואות!$D$28,IF(מרכז!A681&lt;=הלוואות!$E$28,IF(DAY(מרכז!A681)=הלוואות!$F$28,הלוואות!$G$28,0),0),0)+IF(A681&gt;=הלוואות!$D$29,IF(מרכז!A681&lt;=הלוואות!$E$29,IF(DAY(מרכז!A681)=הלוואות!$F$29,הלוואות!$G$29,0),0),0)+IF(A681&gt;=הלוואות!$D$30,IF(מרכז!A681&lt;=הלוואות!$E$30,IF(DAY(מרכז!A681)=הלוואות!$F$30,הלוואות!$G$30,0),0),0)+IF(A681&gt;=הלוואות!$D$31,IF(מרכז!A681&lt;=הלוואות!$E$31,IF(DAY(מרכז!A681)=הלוואות!$F$31,הלוואות!$G$31,0),0),0)+IF(A681&gt;=הלוואות!$D$32,IF(מרכז!A681&lt;=הלוואות!$E$32,IF(DAY(מרכז!A681)=הלוואות!$F$32,הלוואות!$G$32,0),0),0)+IF(A681&gt;=הלוואות!$D$33,IF(מרכז!A681&lt;=הלוואות!$E$33,IF(DAY(מרכז!A681)=הלוואות!$F$33,הלוואות!$G$33,0),0),0)+IF(A681&gt;=הלוואות!$D$34,IF(מרכז!A681&lt;=הלוואות!$E$34,IF(DAY(מרכז!A681)=הלוואות!$F$34,הלוואות!$G$34,0),0),0)</f>
        <v>0</v>
      </c>
      <c r="E681" s="93">
        <f>SUMIF(הלוואות!$D$46:$D$65,מרכז!A681,הלוואות!$E$46:$E$65)</f>
        <v>0</v>
      </c>
      <c r="F681" s="93">
        <f>SUMIF(נכנסים!$A$5:$A$5890,מרכז!A681,נכנסים!$B$5:$B$5890)</f>
        <v>0</v>
      </c>
      <c r="G681" s="94"/>
      <c r="H681" s="94"/>
      <c r="I681" s="94"/>
      <c r="J681" s="99">
        <f t="shared" si="10"/>
        <v>50000</v>
      </c>
    </row>
    <row r="682" spans="1:10">
      <c r="A682" s="153">
        <v>46335</v>
      </c>
      <c r="B682" s="93">
        <f>SUMIF(יוצאים!$A$5:$A$5835,מרכז!A682,יוצאים!$D$5:$D$5835)</f>
        <v>0</v>
      </c>
      <c r="C682" s="93">
        <f>HLOOKUP(DAY($A682),'טב.הו"ק'!$G$4:$AK$162,'טב.הו"ק'!$A$162+2,FALSE)</f>
        <v>0</v>
      </c>
      <c r="D682" s="93">
        <f>IF(A682&gt;=הלוואות!$D$5,IF(מרכז!A682&lt;=הלוואות!$E$5,IF(DAY(מרכז!A682)=הלוואות!$F$5,הלוואות!$G$5,0),0),0)+IF(A682&gt;=הלוואות!$D$6,IF(מרכז!A682&lt;=הלוואות!$E$6,IF(DAY(מרכז!A682)=הלוואות!$F$6,הלוואות!$G$6,0),0),0)+IF(A682&gt;=הלוואות!$D$7,IF(מרכז!A682&lt;=הלוואות!$E$7,IF(DAY(מרכז!A682)=הלוואות!$F$7,הלוואות!$G$7,0),0),0)+IF(A682&gt;=הלוואות!$D$8,IF(מרכז!A682&lt;=הלוואות!$E$8,IF(DAY(מרכז!A682)=הלוואות!$F$8,הלוואות!$G$8,0),0),0)+IF(A682&gt;=הלוואות!$D$9,IF(מרכז!A682&lt;=הלוואות!$E$9,IF(DAY(מרכז!A682)=הלוואות!$F$9,הלוואות!$G$9,0),0),0)+IF(A682&gt;=הלוואות!$D$10,IF(מרכז!A682&lt;=הלוואות!$E$10,IF(DAY(מרכז!A682)=הלוואות!$F$10,הלוואות!$G$10,0),0),0)+IF(A682&gt;=הלוואות!$D$11,IF(מרכז!A682&lt;=הלוואות!$E$11,IF(DAY(מרכז!A682)=הלוואות!$F$11,הלוואות!$G$11,0),0),0)+IF(A682&gt;=הלוואות!$D$12,IF(מרכז!A682&lt;=הלוואות!$E$12,IF(DAY(מרכז!A682)=הלוואות!$F$12,הלוואות!$G$12,0),0),0)+IF(A682&gt;=הלוואות!$D$13,IF(מרכז!A682&lt;=הלוואות!$E$13,IF(DAY(מרכז!A682)=הלוואות!$F$13,הלוואות!$G$13,0),0),0)+IF(A682&gt;=הלוואות!$D$14,IF(מרכז!A682&lt;=הלוואות!$E$14,IF(DAY(מרכז!A682)=הלוואות!$F$14,הלוואות!$G$14,0),0),0)+IF(A682&gt;=הלוואות!$D$15,IF(מרכז!A682&lt;=הלוואות!$E$15,IF(DAY(מרכז!A682)=הלוואות!$F$15,הלוואות!$G$15,0),0),0)+IF(A682&gt;=הלוואות!$D$16,IF(מרכז!A682&lt;=הלוואות!$E$16,IF(DAY(מרכז!A682)=הלוואות!$F$16,הלוואות!$G$16,0),0),0)+IF(A682&gt;=הלוואות!$D$17,IF(מרכז!A682&lt;=הלוואות!$E$17,IF(DAY(מרכז!A682)=הלוואות!$F$17,הלוואות!$G$17,0),0),0)+IF(A682&gt;=הלוואות!$D$18,IF(מרכז!A682&lt;=הלוואות!$E$18,IF(DAY(מרכז!A682)=הלוואות!$F$18,הלוואות!$G$18,0),0),0)+IF(A682&gt;=הלוואות!$D$19,IF(מרכז!A682&lt;=הלוואות!$E$19,IF(DAY(מרכז!A682)=הלוואות!$F$19,הלוואות!$G$19,0),0),0)+IF(A682&gt;=הלוואות!$D$20,IF(מרכז!A682&lt;=הלוואות!$E$20,IF(DAY(מרכז!A682)=הלוואות!$F$20,הלוואות!$G$20,0),0),0)+IF(A682&gt;=הלוואות!$D$21,IF(מרכז!A682&lt;=הלוואות!$E$21,IF(DAY(מרכז!A682)=הלוואות!$F$21,הלוואות!$G$21,0),0),0)+IF(A682&gt;=הלוואות!$D$22,IF(מרכז!A682&lt;=הלוואות!$E$22,IF(DAY(מרכז!A682)=הלוואות!$F$22,הלוואות!$G$22,0),0),0)+IF(A682&gt;=הלוואות!$D$23,IF(מרכז!A682&lt;=הלוואות!$E$23,IF(DAY(מרכז!A682)=הלוואות!$F$23,הלוואות!$G$23,0),0),0)+IF(A682&gt;=הלוואות!$D$24,IF(מרכז!A682&lt;=הלוואות!$E$24,IF(DAY(מרכז!A682)=הלוואות!$F$24,הלוואות!$G$24,0),0),0)+IF(A682&gt;=הלוואות!$D$25,IF(מרכז!A682&lt;=הלוואות!$E$25,IF(DAY(מרכז!A682)=הלוואות!$F$25,הלוואות!$G$25,0),0),0)+IF(A682&gt;=הלוואות!$D$26,IF(מרכז!A682&lt;=הלוואות!$E$26,IF(DAY(מרכז!A682)=הלוואות!$F$26,הלוואות!$G$26,0),0),0)+IF(A682&gt;=הלוואות!$D$27,IF(מרכז!A682&lt;=הלוואות!$E$27,IF(DAY(מרכז!A682)=הלוואות!$F$27,הלוואות!$G$27,0),0),0)+IF(A682&gt;=הלוואות!$D$28,IF(מרכז!A682&lt;=הלוואות!$E$28,IF(DAY(מרכז!A682)=הלוואות!$F$28,הלוואות!$G$28,0),0),0)+IF(A682&gt;=הלוואות!$D$29,IF(מרכז!A682&lt;=הלוואות!$E$29,IF(DAY(מרכז!A682)=הלוואות!$F$29,הלוואות!$G$29,0),0),0)+IF(A682&gt;=הלוואות!$D$30,IF(מרכז!A682&lt;=הלוואות!$E$30,IF(DAY(מרכז!A682)=הלוואות!$F$30,הלוואות!$G$30,0),0),0)+IF(A682&gt;=הלוואות!$D$31,IF(מרכז!A682&lt;=הלוואות!$E$31,IF(DAY(מרכז!A682)=הלוואות!$F$31,הלוואות!$G$31,0),0),0)+IF(A682&gt;=הלוואות!$D$32,IF(מרכז!A682&lt;=הלוואות!$E$32,IF(DAY(מרכז!A682)=הלוואות!$F$32,הלוואות!$G$32,0),0),0)+IF(A682&gt;=הלוואות!$D$33,IF(מרכז!A682&lt;=הלוואות!$E$33,IF(DAY(מרכז!A682)=הלוואות!$F$33,הלוואות!$G$33,0),0),0)+IF(A682&gt;=הלוואות!$D$34,IF(מרכז!A682&lt;=הלוואות!$E$34,IF(DAY(מרכז!A682)=הלוואות!$F$34,הלוואות!$G$34,0),0),0)</f>
        <v>0</v>
      </c>
      <c r="E682" s="93">
        <f>SUMIF(הלוואות!$D$46:$D$65,מרכז!A682,הלוואות!$E$46:$E$65)</f>
        <v>0</v>
      </c>
      <c r="F682" s="93">
        <f>SUMIF(נכנסים!$A$5:$A$5890,מרכז!A682,נכנסים!$B$5:$B$5890)</f>
        <v>0</v>
      </c>
      <c r="G682" s="94"/>
      <c r="H682" s="94"/>
      <c r="I682" s="94"/>
      <c r="J682" s="99">
        <f t="shared" si="10"/>
        <v>50000</v>
      </c>
    </row>
    <row r="683" spans="1:10">
      <c r="A683" s="153">
        <v>46336</v>
      </c>
      <c r="B683" s="93">
        <f>SUMIF(יוצאים!$A$5:$A$5835,מרכז!A683,יוצאים!$D$5:$D$5835)</f>
        <v>0</v>
      </c>
      <c r="C683" s="93">
        <f>HLOOKUP(DAY($A683),'טב.הו"ק'!$G$4:$AK$162,'טב.הו"ק'!$A$162+2,FALSE)</f>
        <v>0</v>
      </c>
      <c r="D683" s="93">
        <f>IF(A683&gt;=הלוואות!$D$5,IF(מרכז!A683&lt;=הלוואות!$E$5,IF(DAY(מרכז!A683)=הלוואות!$F$5,הלוואות!$G$5,0),0),0)+IF(A683&gt;=הלוואות!$D$6,IF(מרכז!A683&lt;=הלוואות!$E$6,IF(DAY(מרכז!A683)=הלוואות!$F$6,הלוואות!$G$6,0),0),0)+IF(A683&gt;=הלוואות!$D$7,IF(מרכז!A683&lt;=הלוואות!$E$7,IF(DAY(מרכז!A683)=הלוואות!$F$7,הלוואות!$G$7,0),0),0)+IF(A683&gt;=הלוואות!$D$8,IF(מרכז!A683&lt;=הלוואות!$E$8,IF(DAY(מרכז!A683)=הלוואות!$F$8,הלוואות!$G$8,0),0),0)+IF(A683&gt;=הלוואות!$D$9,IF(מרכז!A683&lt;=הלוואות!$E$9,IF(DAY(מרכז!A683)=הלוואות!$F$9,הלוואות!$G$9,0),0),0)+IF(A683&gt;=הלוואות!$D$10,IF(מרכז!A683&lt;=הלוואות!$E$10,IF(DAY(מרכז!A683)=הלוואות!$F$10,הלוואות!$G$10,0),0),0)+IF(A683&gt;=הלוואות!$D$11,IF(מרכז!A683&lt;=הלוואות!$E$11,IF(DAY(מרכז!A683)=הלוואות!$F$11,הלוואות!$G$11,0),0),0)+IF(A683&gt;=הלוואות!$D$12,IF(מרכז!A683&lt;=הלוואות!$E$12,IF(DAY(מרכז!A683)=הלוואות!$F$12,הלוואות!$G$12,0),0),0)+IF(A683&gt;=הלוואות!$D$13,IF(מרכז!A683&lt;=הלוואות!$E$13,IF(DAY(מרכז!A683)=הלוואות!$F$13,הלוואות!$G$13,0),0),0)+IF(A683&gt;=הלוואות!$D$14,IF(מרכז!A683&lt;=הלוואות!$E$14,IF(DAY(מרכז!A683)=הלוואות!$F$14,הלוואות!$G$14,0),0),0)+IF(A683&gt;=הלוואות!$D$15,IF(מרכז!A683&lt;=הלוואות!$E$15,IF(DAY(מרכז!A683)=הלוואות!$F$15,הלוואות!$G$15,0),0),0)+IF(A683&gt;=הלוואות!$D$16,IF(מרכז!A683&lt;=הלוואות!$E$16,IF(DAY(מרכז!A683)=הלוואות!$F$16,הלוואות!$G$16,0),0),0)+IF(A683&gt;=הלוואות!$D$17,IF(מרכז!A683&lt;=הלוואות!$E$17,IF(DAY(מרכז!A683)=הלוואות!$F$17,הלוואות!$G$17,0),0),0)+IF(A683&gt;=הלוואות!$D$18,IF(מרכז!A683&lt;=הלוואות!$E$18,IF(DAY(מרכז!A683)=הלוואות!$F$18,הלוואות!$G$18,0),0),0)+IF(A683&gt;=הלוואות!$D$19,IF(מרכז!A683&lt;=הלוואות!$E$19,IF(DAY(מרכז!A683)=הלוואות!$F$19,הלוואות!$G$19,0),0),0)+IF(A683&gt;=הלוואות!$D$20,IF(מרכז!A683&lt;=הלוואות!$E$20,IF(DAY(מרכז!A683)=הלוואות!$F$20,הלוואות!$G$20,0),0),0)+IF(A683&gt;=הלוואות!$D$21,IF(מרכז!A683&lt;=הלוואות!$E$21,IF(DAY(מרכז!A683)=הלוואות!$F$21,הלוואות!$G$21,0),0),0)+IF(A683&gt;=הלוואות!$D$22,IF(מרכז!A683&lt;=הלוואות!$E$22,IF(DAY(מרכז!A683)=הלוואות!$F$22,הלוואות!$G$22,0),0),0)+IF(A683&gt;=הלוואות!$D$23,IF(מרכז!A683&lt;=הלוואות!$E$23,IF(DAY(מרכז!A683)=הלוואות!$F$23,הלוואות!$G$23,0),0),0)+IF(A683&gt;=הלוואות!$D$24,IF(מרכז!A683&lt;=הלוואות!$E$24,IF(DAY(מרכז!A683)=הלוואות!$F$24,הלוואות!$G$24,0),0),0)+IF(A683&gt;=הלוואות!$D$25,IF(מרכז!A683&lt;=הלוואות!$E$25,IF(DAY(מרכז!A683)=הלוואות!$F$25,הלוואות!$G$25,0),0),0)+IF(A683&gt;=הלוואות!$D$26,IF(מרכז!A683&lt;=הלוואות!$E$26,IF(DAY(מרכז!A683)=הלוואות!$F$26,הלוואות!$G$26,0),0),0)+IF(A683&gt;=הלוואות!$D$27,IF(מרכז!A683&lt;=הלוואות!$E$27,IF(DAY(מרכז!A683)=הלוואות!$F$27,הלוואות!$G$27,0),0),0)+IF(A683&gt;=הלוואות!$D$28,IF(מרכז!A683&lt;=הלוואות!$E$28,IF(DAY(מרכז!A683)=הלוואות!$F$28,הלוואות!$G$28,0),0),0)+IF(A683&gt;=הלוואות!$D$29,IF(מרכז!A683&lt;=הלוואות!$E$29,IF(DAY(מרכז!A683)=הלוואות!$F$29,הלוואות!$G$29,0),0),0)+IF(A683&gt;=הלוואות!$D$30,IF(מרכז!A683&lt;=הלוואות!$E$30,IF(DAY(מרכז!A683)=הלוואות!$F$30,הלוואות!$G$30,0),0),0)+IF(A683&gt;=הלוואות!$D$31,IF(מרכז!A683&lt;=הלוואות!$E$31,IF(DAY(מרכז!A683)=הלוואות!$F$31,הלוואות!$G$31,0),0),0)+IF(A683&gt;=הלוואות!$D$32,IF(מרכז!A683&lt;=הלוואות!$E$32,IF(DAY(מרכז!A683)=הלוואות!$F$32,הלוואות!$G$32,0),0),0)+IF(A683&gt;=הלוואות!$D$33,IF(מרכז!A683&lt;=הלוואות!$E$33,IF(DAY(מרכז!A683)=הלוואות!$F$33,הלוואות!$G$33,0),0),0)+IF(A683&gt;=הלוואות!$D$34,IF(מרכז!A683&lt;=הלוואות!$E$34,IF(DAY(מרכז!A683)=הלוואות!$F$34,הלוואות!$G$34,0),0),0)</f>
        <v>0</v>
      </c>
      <c r="E683" s="93">
        <f>SUMIF(הלוואות!$D$46:$D$65,מרכז!A683,הלוואות!$E$46:$E$65)</f>
        <v>0</v>
      </c>
      <c r="F683" s="93">
        <f>SUMIF(נכנסים!$A$5:$A$5890,מרכז!A683,נכנסים!$B$5:$B$5890)</f>
        <v>0</v>
      </c>
      <c r="G683" s="94"/>
      <c r="H683" s="94"/>
      <c r="I683" s="94"/>
      <c r="J683" s="99">
        <f t="shared" si="10"/>
        <v>50000</v>
      </c>
    </row>
    <row r="684" spans="1:10">
      <c r="A684" s="153">
        <v>46337</v>
      </c>
      <c r="B684" s="93">
        <f>SUMIF(יוצאים!$A$5:$A$5835,מרכז!A684,יוצאים!$D$5:$D$5835)</f>
        <v>0</v>
      </c>
      <c r="C684" s="93">
        <f>HLOOKUP(DAY($A684),'טב.הו"ק'!$G$4:$AK$162,'טב.הו"ק'!$A$162+2,FALSE)</f>
        <v>0</v>
      </c>
      <c r="D684" s="93">
        <f>IF(A684&gt;=הלוואות!$D$5,IF(מרכז!A684&lt;=הלוואות!$E$5,IF(DAY(מרכז!A684)=הלוואות!$F$5,הלוואות!$G$5,0),0),0)+IF(A684&gt;=הלוואות!$D$6,IF(מרכז!A684&lt;=הלוואות!$E$6,IF(DAY(מרכז!A684)=הלוואות!$F$6,הלוואות!$G$6,0),0),0)+IF(A684&gt;=הלוואות!$D$7,IF(מרכז!A684&lt;=הלוואות!$E$7,IF(DAY(מרכז!A684)=הלוואות!$F$7,הלוואות!$G$7,0),0),0)+IF(A684&gt;=הלוואות!$D$8,IF(מרכז!A684&lt;=הלוואות!$E$8,IF(DAY(מרכז!A684)=הלוואות!$F$8,הלוואות!$G$8,0),0),0)+IF(A684&gt;=הלוואות!$D$9,IF(מרכז!A684&lt;=הלוואות!$E$9,IF(DAY(מרכז!A684)=הלוואות!$F$9,הלוואות!$G$9,0),0),0)+IF(A684&gt;=הלוואות!$D$10,IF(מרכז!A684&lt;=הלוואות!$E$10,IF(DAY(מרכז!A684)=הלוואות!$F$10,הלוואות!$G$10,0),0),0)+IF(A684&gt;=הלוואות!$D$11,IF(מרכז!A684&lt;=הלוואות!$E$11,IF(DAY(מרכז!A684)=הלוואות!$F$11,הלוואות!$G$11,0),0),0)+IF(A684&gt;=הלוואות!$D$12,IF(מרכז!A684&lt;=הלוואות!$E$12,IF(DAY(מרכז!A684)=הלוואות!$F$12,הלוואות!$G$12,0),0),0)+IF(A684&gt;=הלוואות!$D$13,IF(מרכז!A684&lt;=הלוואות!$E$13,IF(DAY(מרכז!A684)=הלוואות!$F$13,הלוואות!$G$13,0),0),0)+IF(A684&gt;=הלוואות!$D$14,IF(מרכז!A684&lt;=הלוואות!$E$14,IF(DAY(מרכז!A684)=הלוואות!$F$14,הלוואות!$G$14,0),0),0)+IF(A684&gt;=הלוואות!$D$15,IF(מרכז!A684&lt;=הלוואות!$E$15,IF(DAY(מרכז!A684)=הלוואות!$F$15,הלוואות!$G$15,0),0),0)+IF(A684&gt;=הלוואות!$D$16,IF(מרכז!A684&lt;=הלוואות!$E$16,IF(DAY(מרכז!A684)=הלוואות!$F$16,הלוואות!$G$16,0),0),0)+IF(A684&gt;=הלוואות!$D$17,IF(מרכז!A684&lt;=הלוואות!$E$17,IF(DAY(מרכז!A684)=הלוואות!$F$17,הלוואות!$G$17,0),0),0)+IF(A684&gt;=הלוואות!$D$18,IF(מרכז!A684&lt;=הלוואות!$E$18,IF(DAY(מרכז!A684)=הלוואות!$F$18,הלוואות!$G$18,0),0),0)+IF(A684&gt;=הלוואות!$D$19,IF(מרכז!A684&lt;=הלוואות!$E$19,IF(DAY(מרכז!A684)=הלוואות!$F$19,הלוואות!$G$19,0),0),0)+IF(A684&gt;=הלוואות!$D$20,IF(מרכז!A684&lt;=הלוואות!$E$20,IF(DAY(מרכז!A684)=הלוואות!$F$20,הלוואות!$G$20,0),0),0)+IF(A684&gt;=הלוואות!$D$21,IF(מרכז!A684&lt;=הלוואות!$E$21,IF(DAY(מרכז!A684)=הלוואות!$F$21,הלוואות!$G$21,0),0),0)+IF(A684&gt;=הלוואות!$D$22,IF(מרכז!A684&lt;=הלוואות!$E$22,IF(DAY(מרכז!A684)=הלוואות!$F$22,הלוואות!$G$22,0),0),0)+IF(A684&gt;=הלוואות!$D$23,IF(מרכז!A684&lt;=הלוואות!$E$23,IF(DAY(מרכז!A684)=הלוואות!$F$23,הלוואות!$G$23,0),0),0)+IF(A684&gt;=הלוואות!$D$24,IF(מרכז!A684&lt;=הלוואות!$E$24,IF(DAY(מרכז!A684)=הלוואות!$F$24,הלוואות!$G$24,0),0),0)+IF(A684&gt;=הלוואות!$D$25,IF(מרכז!A684&lt;=הלוואות!$E$25,IF(DAY(מרכז!A684)=הלוואות!$F$25,הלוואות!$G$25,0),0),0)+IF(A684&gt;=הלוואות!$D$26,IF(מרכז!A684&lt;=הלוואות!$E$26,IF(DAY(מרכז!A684)=הלוואות!$F$26,הלוואות!$G$26,0),0),0)+IF(A684&gt;=הלוואות!$D$27,IF(מרכז!A684&lt;=הלוואות!$E$27,IF(DAY(מרכז!A684)=הלוואות!$F$27,הלוואות!$G$27,0),0),0)+IF(A684&gt;=הלוואות!$D$28,IF(מרכז!A684&lt;=הלוואות!$E$28,IF(DAY(מרכז!A684)=הלוואות!$F$28,הלוואות!$G$28,0),0),0)+IF(A684&gt;=הלוואות!$D$29,IF(מרכז!A684&lt;=הלוואות!$E$29,IF(DAY(מרכז!A684)=הלוואות!$F$29,הלוואות!$G$29,0),0),0)+IF(A684&gt;=הלוואות!$D$30,IF(מרכז!A684&lt;=הלוואות!$E$30,IF(DAY(מרכז!A684)=הלוואות!$F$30,הלוואות!$G$30,0),0),0)+IF(A684&gt;=הלוואות!$D$31,IF(מרכז!A684&lt;=הלוואות!$E$31,IF(DAY(מרכז!A684)=הלוואות!$F$31,הלוואות!$G$31,0),0),0)+IF(A684&gt;=הלוואות!$D$32,IF(מרכז!A684&lt;=הלוואות!$E$32,IF(DAY(מרכז!A684)=הלוואות!$F$32,הלוואות!$G$32,0),0),0)+IF(A684&gt;=הלוואות!$D$33,IF(מרכז!A684&lt;=הלוואות!$E$33,IF(DAY(מרכז!A684)=הלוואות!$F$33,הלוואות!$G$33,0),0),0)+IF(A684&gt;=הלוואות!$D$34,IF(מרכז!A684&lt;=הלוואות!$E$34,IF(DAY(מרכז!A684)=הלוואות!$F$34,הלוואות!$G$34,0),0),0)</f>
        <v>0</v>
      </c>
      <c r="E684" s="93">
        <f>SUMIF(הלוואות!$D$46:$D$65,מרכז!A684,הלוואות!$E$46:$E$65)</f>
        <v>0</v>
      </c>
      <c r="F684" s="93">
        <f>SUMIF(נכנסים!$A$5:$A$5890,מרכז!A684,נכנסים!$B$5:$B$5890)</f>
        <v>0</v>
      </c>
      <c r="G684" s="94"/>
      <c r="H684" s="94"/>
      <c r="I684" s="94"/>
      <c r="J684" s="99">
        <f t="shared" si="10"/>
        <v>50000</v>
      </c>
    </row>
    <row r="685" spans="1:10">
      <c r="A685" s="153">
        <v>46338</v>
      </c>
      <c r="B685" s="93">
        <f>SUMIF(יוצאים!$A$5:$A$5835,מרכז!A685,יוצאים!$D$5:$D$5835)</f>
        <v>0</v>
      </c>
      <c r="C685" s="93">
        <f>HLOOKUP(DAY($A685),'טב.הו"ק'!$G$4:$AK$162,'טב.הו"ק'!$A$162+2,FALSE)</f>
        <v>0</v>
      </c>
      <c r="D685" s="93">
        <f>IF(A685&gt;=הלוואות!$D$5,IF(מרכז!A685&lt;=הלוואות!$E$5,IF(DAY(מרכז!A685)=הלוואות!$F$5,הלוואות!$G$5,0),0),0)+IF(A685&gt;=הלוואות!$D$6,IF(מרכז!A685&lt;=הלוואות!$E$6,IF(DAY(מרכז!A685)=הלוואות!$F$6,הלוואות!$G$6,0),0),0)+IF(A685&gt;=הלוואות!$D$7,IF(מרכז!A685&lt;=הלוואות!$E$7,IF(DAY(מרכז!A685)=הלוואות!$F$7,הלוואות!$G$7,0),0),0)+IF(A685&gt;=הלוואות!$D$8,IF(מרכז!A685&lt;=הלוואות!$E$8,IF(DAY(מרכז!A685)=הלוואות!$F$8,הלוואות!$G$8,0),0),0)+IF(A685&gt;=הלוואות!$D$9,IF(מרכז!A685&lt;=הלוואות!$E$9,IF(DAY(מרכז!A685)=הלוואות!$F$9,הלוואות!$G$9,0),0),0)+IF(A685&gt;=הלוואות!$D$10,IF(מרכז!A685&lt;=הלוואות!$E$10,IF(DAY(מרכז!A685)=הלוואות!$F$10,הלוואות!$G$10,0),0),0)+IF(A685&gt;=הלוואות!$D$11,IF(מרכז!A685&lt;=הלוואות!$E$11,IF(DAY(מרכז!A685)=הלוואות!$F$11,הלוואות!$G$11,0),0),0)+IF(A685&gt;=הלוואות!$D$12,IF(מרכז!A685&lt;=הלוואות!$E$12,IF(DAY(מרכז!A685)=הלוואות!$F$12,הלוואות!$G$12,0),0),0)+IF(A685&gt;=הלוואות!$D$13,IF(מרכז!A685&lt;=הלוואות!$E$13,IF(DAY(מרכז!A685)=הלוואות!$F$13,הלוואות!$G$13,0),0),0)+IF(A685&gt;=הלוואות!$D$14,IF(מרכז!A685&lt;=הלוואות!$E$14,IF(DAY(מרכז!A685)=הלוואות!$F$14,הלוואות!$G$14,0),0),0)+IF(A685&gt;=הלוואות!$D$15,IF(מרכז!A685&lt;=הלוואות!$E$15,IF(DAY(מרכז!A685)=הלוואות!$F$15,הלוואות!$G$15,0),0),0)+IF(A685&gt;=הלוואות!$D$16,IF(מרכז!A685&lt;=הלוואות!$E$16,IF(DAY(מרכז!A685)=הלוואות!$F$16,הלוואות!$G$16,0),0),0)+IF(A685&gt;=הלוואות!$D$17,IF(מרכז!A685&lt;=הלוואות!$E$17,IF(DAY(מרכז!A685)=הלוואות!$F$17,הלוואות!$G$17,0),0),0)+IF(A685&gt;=הלוואות!$D$18,IF(מרכז!A685&lt;=הלוואות!$E$18,IF(DAY(מרכז!A685)=הלוואות!$F$18,הלוואות!$G$18,0),0),0)+IF(A685&gt;=הלוואות!$D$19,IF(מרכז!A685&lt;=הלוואות!$E$19,IF(DAY(מרכז!A685)=הלוואות!$F$19,הלוואות!$G$19,0),0),0)+IF(A685&gt;=הלוואות!$D$20,IF(מרכז!A685&lt;=הלוואות!$E$20,IF(DAY(מרכז!A685)=הלוואות!$F$20,הלוואות!$G$20,0),0),0)+IF(A685&gt;=הלוואות!$D$21,IF(מרכז!A685&lt;=הלוואות!$E$21,IF(DAY(מרכז!A685)=הלוואות!$F$21,הלוואות!$G$21,0),0),0)+IF(A685&gt;=הלוואות!$D$22,IF(מרכז!A685&lt;=הלוואות!$E$22,IF(DAY(מרכז!A685)=הלוואות!$F$22,הלוואות!$G$22,0),0),0)+IF(A685&gt;=הלוואות!$D$23,IF(מרכז!A685&lt;=הלוואות!$E$23,IF(DAY(מרכז!A685)=הלוואות!$F$23,הלוואות!$G$23,0),0),0)+IF(A685&gt;=הלוואות!$D$24,IF(מרכז!A685&lt;=הלוואות!$E$24,IF(DAY(מרכז!A685)=הלוואות!$F$24,הלוואות!$G$24,0),0),0)+IF(A685&gt;=הלוואות!$D$25,IF(מרכז!A685&lt;=הלוואות!$E$25,IF(DAY(מרכז!A685)=הלוואות!$F$25,הלוואות!$G$25,0),0),0)+IF(A685&gt;=הלוואות!$D$26,IF(מרכז!A685&lt;=הלוואות!$E$26,IF(DAY(מרכז!A685)=הלוואות!$F$26,הלוואות!$G$26,0),0),0)+IF(A685&gt;=הלוואות!$D$27,IF(מרכז!A685&lt;=הלוואות!$E$27,IF(DAY(מרכז!A685)=הלוואות!$F$27,הלוואות!$G$27,0),0),0)+IF(A685&gt;=הלוואות!$D$28,IF(מרכז!A685&lt;=הלוואות!$E$28,IF(DAY(מרכז!A685)=הלוואות!$F$28,הלוואות!$G$28,0),0),0)+IF(A685&gt;=הלוואות!$D$29,IF(מרכז!A685&lt;=הלוואות!$E$29,IF(DAY(מרכז!A685)=הלוואות!$F$29,הלוואות!$G$29,0),0),0)+IF(A685&gt;=הלוואות!$D$30,IF(מרכז!A685&lt;=הלוואות!$E$30,IF(DAY(מרכז!A685)=הלוואות!$F$30,הלוואות!$G$30,0),0),0)+IF(A685&gt;=הלוואות!$D$31,IF(מרכז!A685&lt;=הלוואות!$E$31,IF(DAY(מרכז!A685)=הלוואות!$F$31,הלוואות!$G$31,0),0),0)+IF(A685&gt;=הלוואות!$D$32,IF(מרכז!A685&lt;=הלוואות!$E$32,IF(DAY(מרכז!A685)=הלוואות!$F$32,הלוואות!$G$32,0),0),0)+IF(A685&gt;=הלוואות!$D$33,IF(מרכז!A685&lt;=הלוואות!$E$33,IF(DAY(מרכז!A685)=הלוואות!$F$33,הלוואות!$G$33,0),0),0)+IF(A685&gt;=הלוואות!$D$34,IF(מרכז!A685&lt;=הלוואות!$E$34,IF(DAY(מרכז!A685)=הלוואות!$F$34,הלוואות!$G$34,0),0),0)</f>
        <v>0</v>
      </c>
      <c r="E685" s="93">
        <f>SUMIF(הלוואות!$D$46:$D$65,מרכז!A685,הלוואות!$E$46:$E$65)</f>
        <v>0</v>
      </c>
      <c r="F685" s="93">
        <f>SUMIF(נכנסים!$A$5:$A$5890,מרכז!A685,נכנסים!$B$5:$B$5890)</f>
        <v>0</v>
      </c>
      <c r="G685" s="94"/>
      <c r="H685" s="94"/>
      <c r="I685" s="94"/>
      <c r="J685" s="99">
        <f t="shared" si="10"/>
        <v>50000</v>
      </c>
    </row>
    <row r="686" spans="1:10">
      <c r="A686" s="153">
        <v>46339</v>
      </c>
      <c r="B686" s="93">
        <f>SUMIF(יוצאים!$A$5:$A$5835,מרכז!A686,יוצאים!$D$5:$D$5835)</f>
        <v>0</v>
      </c>
      <c r="C686" s="93">
        <f>HLOOKUP(DAY($A686),'טב.הו"ק'!$G$4:$AK$162,'טב.הו"ק'!$A$162+2,FALSE)</f>
        <v>0</v>
      </c>
      <c r="D686" s="93">
        <f>IF(A686&gt;=הלוואות!$D$5,IF(מרכז!A686&lt;=הלוואות!$E$5,IF(DAY(מרכז!A686)=הלוואות!$F$5,הלוואות!$G$5,0),0),0)+IF(A686&gt;=הלוואות!$D$6,IF(מרכז!A686&lt;=הלוואות!$E$6,IF(DAY(מרכז!A686)=הלוואות!$F$6,הלוואות!$G$6,0),0),0)+IF(A686&gt;=הלוואות!$D$7,IF(מרכז!A686&lt;=הלוואות!$E$7,IF(DAY(מרכז!A686)=הלוואות!$F$7,הלוואות!$G$7,0),0),0)+IF(A686&gt;=הלוואות!$D$8,IF(מרכז!A686&lt;=הלוואות!$E$8,IF(DAY(מרכז!A686)=הלוואות!$F$8,הלוואות!$G$8,0),0),0)+IF(A686&gt;=הלוואות!$D$9,IF(מרכז!A686&lt;=הלוואות!$E$9,IF(DAY(מרכז!A686)=הלוואות!$F$9,הלוואות!$G$9,0),0),0)+IF(A686&gt;=הלוואות!$D$10,IF(מרכז!A686&lt;=הלוואות!$E$10,IF(DAY(מרכז!A686)=הלוואות!$F$10,הלוואות!$G$10,0),0),0)+IF(A686&gt;=הלוואות!$D$11,IF(מרכז!A686&lt;=הלוואות!$E$11,IF(DAY(מרכז!A686)=הלוואות!$F$11,הלוואות!$G$11,0),0),0)+IF(A686&gt;=הלוואות!$D$12,IF(מרכז!A686&lt;=הלוואות!$E$12,IF(DAY(מרכז!A686)=הלוואות!$F$12,הלוואות!$G$12,0),0),0)+IF(A686&gt;=הלוואות!$D$13,IF(מרכז!A686&lt;=הלוואות!$E$13,IF(DAY(מרכז!A686)=הלוואות!$F$13,הלוואות!$G$13,0),0),0)+IF(A686&gt;=הלוואות!$D$14,IF(מרכז!A686&lt;=הלוואות!$E$14,IF(DAY(מרכז!A686)=הלוואות!$F$14,הלוואות!$G$14,0),0),0)+IF(A686&gt;=הלוואות!$D$15,IF(מרכז!A686&lt;=הלוואות!$E$15,IF(DAY(מרכז!A686)=הלוואות!$F$15,הלוואות!$G$15,0),0),0)+IF(A686&gt;=הלוואות!$D$16,IF(מרכז!A686&lt;=הלוואות!$E$16,IF(DAY(מרכז!A686)=הלוואות!$F$16,הלוואות!$G$16,0),0),0)+IF(A686&gt;=הלוואות!$D$17,IF(מרכז!A686&lt;=הלוואות!$E$17,IF(DAY(מרכז!A686)=הלוואות!$F$17,הלוואות!$G$17,0),0),0)+IF(A686&gt;=הלוואות!$D$18,IF(מרכז!A686&lt;=הלוואות!$E$18,IF(DAY(מרכז!A686)=הלוואות!$F$18,הלוואות!$G$18,0),0),0)+IF(A686&gt;=הלוואות!$D$19,IF(מרכז!A686&lt;=הלוואות!$E$19,IF(DAY(מרכז!A686)=הלוואות!$F$19,הלוואות!$G$19,0),0),0)+IF(A686&gt;=הלוואות!$D$20,IF(מרכז!A686&lt;=הלוואות!$E$20,IF(DAY(מרכז!A686)=הלוואות!$F$20,הלוואות!$G$20,0),0),0)+IF(A686&gt;=הלוואות!$D$21,IF(מרכז!A686&lt;=הלוואות!$E$21,IF(DAY(מרכז!A686)=הלוואות!$F$21,הלוואות!$G$21,0),0),0)+IF(A686&gt;=הלוואות!$D$22,IF(מרכז!A686&lt;=הלוואות!$E$22,IF(DAY(מרכז!A686)=הלוואות!$F$22,הלוואות!$G$22,0),0),0)+IF(A686&gt;=הלוואות!$D$23,IF(מרכז!A686&lt;=הלוואות!$E$23,IF(DAY(מרכז!A686)=הלוואות!$F$23,הלוואות!$G$23,0),0),0)+IF(A686&gt;=הלוואות!$D$24,IF(מרכז!A686&lt;=הלוואות!$E$24,IF(DAY(מרכז!A686)=הלוואות!$F$24,הלוואות!$G$24,0),0),0)+IF(A686&gt;=הלוואות!$D$25,IF(מרכז!A686&lt;=הלוואות!$E$25,IF(DAY(מרכז!A686)=הלוואות!$F$25,הלוואות!$G$25,0),0),0)+IF(A686&gt;=הלוואות!$D$26,IF(מרכז!A686&lt;=הלוואות!$E$26,IF(DAY(מרכז!A686)=הלוואות!$F$26,הלוואות!$G$26,0),0),0)+IF(A686&gt;=הלוואות!$D$27,IF(מרכז!A686&lt;=הלוואות!$E$27,IF(DAY(מרכז!A686)=הלוואות!$F$27,הלוואות!$G$27,0),0),0)+IF(A686&gt;=הלוואות!$D$28,IF(מרכז!A686&lt;=הלוואות!$E$28,IF(DAY(מרכז!A686)=הלוואות!$F$28,הלוואות!$G$28,0),0),0)+IF(A686&gt;=הלוואות!$D$29,IF(מרכז!A686&lt;=הלוואות!$E$29,IF(DAY(מרכז!A686)=הלוואות!$F$29,הלוואות!$G$29,0),0),0)+IF(A686&gt;=הלוואות!$D$30,IF(מרכז!A686&lt;=הלוואות!$E$30,IF(DAY(מרכז!A686)=הלוואות!$F$30,הלוואות!$G$30,0),0),0)+IF(A686&gt;=הלוואות!$D$31,IF(מרכז!A686&lt;=הלוואות!$E$31,IF(DAY(מרכז!A686)=הלוואות!$F$31,הלוואות!$G$31,0),0),0)+IF(A686&gt;=הלוואות!$D$32,IF(מרכז!A686&lt;=הלוואות!$E$32,IF(DAY(מרכז!A686)=הלוואות!$F$32,הלוואות!$G$32,0),0),0)+IF(A686&gt;=הלוואות!$D$33,IF(מרכז!A686&lt;=הלוואות!$E$33,IF(DAY(מרכז!A686)=הלוואות!$F$33,הלוואות!$G$33,0),0),0)+IF(A686&gt;=הלוואות!$D$34,IF(מרכז!A686&lt;=הלוואות!$E$34,IF(DAY(מרכז!A686)=הלוואות!$F$34,הלוואות!$G$34,0),0),0)</f>
        <v>0</v>
      </c>
      <c r="E686" s="93">
        <f>SUMIF(הלוואות!$D$46:$D$65,מרכז!A686,הלוואות!$E$46:$E$65)</f>
        <v>0</v>
      </c>
      <c r="F686" s="93">
        <f>SUMIF(נכנסים!$A$5:$A$5890,מרכז!A686,נכנסים!$B$5:$B$5890)</f>
        <v>0</v>
      </c>
      <c r="G686" s="94"/>
      <c r="H686" s="94"/>
      <c r="I686" s="94"/>
      <c r="J686" s="99">
        <f t="shared" si="10"/>
        <v>50000</v>
      </c>
    </row>
    <row r="687" spans="1:10">
      <c r="A687" s="153">
        <v>46340</v>
      </c>
      <c r="B687" s="93">
        <f>SUMIF(יוצאים!$A$5:$A$5835,מרכז!A687,יוצאים!$D$5:$D$5835)</f>
        <v>0</v>
      </c>
      <c r="C687" s="93">
        <f>HLOOKUP(DAY($A687),'טב.הו"ק'!$G$4:$AK$162,'טב.הו"ק'!$A$162+2,FALSE)</f>
        <v>0</v>
      </c>
      <c r="D687" s="93">
        <f>IF(A687&gt;=הלוואות!$D$5,IF(מרכז!A687&lt;=הלוואות!$E$5,IF(DAY(מרכז!A687)=הלוואות!$F$5,הלוואות!$G$5,0),0),0)+IF(A687&gt;=הלוואות!$D$6,IF(מרכז!A687&lt;=הלוואות!$E$6,IF(DAY(מרכז!A687)=הלוואות!$F$6,הלוואות!$G$6,0),0),0)+IF(A687&gt;=הלוואות!$D$7,IF(מרכז!A687&lt;=הלוואות!$E$7,IF(DAY(מרכז!A687)=הלוואות!$F$7,הלוואות!$G$7,0),0),0)+IF(A687&gt;=הלוואות!$D$8,IF(מרכז!A687&lt;=הלוואות!$E$8,IF(DAY(מרכז!A687)=הלוואות!$F$8,הלוואות!$G$8,0),0),0)+IF(A687&gt;=הלוואות!$D$9,IF(מרכז!A687&lt;=הלוואות!$E$9,IF(DAY(מרכז!A687)=הלוואות!$F$9,הלוואות!$G$9,0),0),0)+IF(A687&gt;=הלוואות!$D$10,IF(מרכז!A687&lt;=הלוואות!$E$10,IF(DAY(מרכז!A687)=הלוואות!$F$10,הלוואות!$G$10,0),0),0)+IF(A687&gt;=הלוואות!$D$11,IF(מרכז!A687&lt;=הלוואות!$E$11,IF(DAY(מרכז!A687)=הלוואות!$F$11,הלוואות!$G$11,0),0),0)+IF(A687&gt;=הלוואות!$D$12,IF(מרכז!A687&lt;=הלוואות!$E$12,IF(DAY(מרכז!A687)=הלוואות!$F$12,הלוואות!$G$12,0),0),0)+IF(A687&gt;=הלוואות!$D$13,IF(מרכז!A687&lt;=הלוואות!$E$13,IF(DAY(מרכז!A687)=הלוואות!$F$13,הלוואות!$G$13,0),0),0)+IF(A687&gt;=הלוואות!$D$14,IF(מרכז!A687&lt;=הלוואות!$E$14,IF(DAY(מרכז!A687)=הלוואות!$F$14,הלוואות!$G$14,0),0),0)+IF(A687&gt;=הלוואות!$D$15,IF(מרכז!A687&lt;=הלוואות!$E$15,IF(DAY(מרכז!A687)=הלוואות!$F$15,הלוואות!$G$15,0),0),0)+IF(A687&gt;=הלוואות!$D$16,IF(מרכז!A687&lt;=הלוואות!$E$16,IF(DAY(מרכז!A687)=הלוואות!$F$16,הלוואות!$G$16,0),0),0)+IF(A687&gt;=הלוואות!$D$17,IF(מרכז!A687&lt;=הלוואות!$E$17,IF(DAY(מרכז!A687)=הלוואות!$F$17,הלוואות!$G$17,0),0),0)+IF(A687&gt;=הלוואות!$D$18,IF(מרכז!A687&lt;=הלוואות!$E$18,IF(DAY(מרכז!A687)=הלוואות!$F$18,הלוואות!$G$18,0),0),0)+IF(A687&gt;=הלוואות!$D$19,IF(מרכז!A687&lt;=הלוואות!$E$19,IF(DAY(מרכז!A687)=הלוואות!$F$19,הלוואות!$G$19,0),0),0)+IF(A687&gt;=הלוואות!$D$20,IF(מרכז!A687&lt;=הלוואות!$E$20,IF(DAY(מרכז!A687)=הלוואות!$F$20,הלוואות!$G$20,0),0),0)+IF(A687&gt;=הלוואות!$D$21,IF(מרכז!A687&lt;=הלוואות!$E$21,IF(DAY(מרכז!A687)=הלוואות!$F$21,הלוואות!$G$21,0),0),0)+IF(A687&gt;=הלוואות!$D$22,IF(מרכז!A687&lt;=הלוואות!$E$22,IF(DAY(מרכז!A687)=הלוואות!$F$22,הלוואות!$G$22,0),0),0)+IF(A687&gt;=הלוואות!$D$23,IF(מרכז!A687&lt;=הלוואות!$E$23,IF(DAY(מרכז!A687)=הלוואות!$F$23,הלוואות!$G$23,0),0),0)+IF(A687&gt;=הלוואות!$D$24,IF(מרכז!A687&lt;=הלוואות!$E$24,IF(DAY(מרכז!A687)=הלוואות!$F$24,הלוואות!$G$24,0),0),0)+IF(A687&gt;=הלוואות!$D$25,IF(מרכז!A687&lt;=הלוואות!$E$25,IF(DAY(מרכז!A687)=הלוואות!$F$25,הלוואות!$G$25,0),0),0)+IF(A687&gt;=הלוואות!$D$26,IF(מרכז!A687&lt;=הלוואות!$E$26,IF(DAY(מרכז!A687)=הלוואות!$F$26,הלוואות!$G$26,0),0),0)+IF(A687&gt;=הלוואות!$D$27,IF(מרכז!A687&lt;=הלוואות!$E$27,IF(DAY(מרכז!A687)=הלוואות!$F$27,הלוואות!$G$27,0),0),0)+IF(A687&gt;=הלוואות!$D$28,IF(מרכז!A687&lt;=הלוואות!$E$28,IF(DAY(מרכז!A687)=הלוואות!$F$28,הלוואות!$G$28,0),0),0)+IF(A687&gt;=הלוואות!$D$29,IF(מרכז!A687&lt;=הלוואות!$E$29,IF(DAY(מרכז!A687)=הלוואות!$F$29,הלוואות!$G$29,0),0),0)+IF(A687&gt;=הלוואות!$D$30,IF(מרכז!A687&lt;=הלוואות!$E$30,IF(DAY(מרכז!A687)=הלוואות!$F$30,הלוואות!$G$30,0),0),0)+IF(A687&gt;=הלוואות!$D$31,IF(מרכז!A687&lt;=הלוואות!$E$31,IF(DAY(מרכז!A687)=הלוואות!$F$31,הלוואות!$G$31,0),0),0)+IF(A687&gt;=הלוואות!$D$32,IF(מרכז!A687&lt;=הלוואות!$E$32,IF(DAY(מרכז!A687)=הלוואות!$F$32,הלוואות!$G$32,0),0),0)+IF(A687&gt;=הלוואות!$D$33,IF(מרכז!A687&lt;=הלוואות!$E$33,IF(DAY(מרכז!A687)=הלוואות!$F$33,הלוואות!$G$33,0),0),0)+IF(A687&gt;=הלוואות!$D$34,IF(מרכז!A687&lt;=הלוואות!$E$34,IF(DAY(מרכז!A687)=הלוואות!$F$34,הלוואות!$G$34,0),0),0)</f>
        <v>0</v>
      </c>
      <c r="E687" s="93">
        <f>SUMIF(הלוואות!$D$46:$D$65,מרכז!A687,הלוואות!$E$46:$E$65)</f>
        <v>0</v>
      </c>
      <c r="F687" s="93">
        <f>SUMIF(נכנסים!$A$5:$A$5890,מרכז!A687,נכנסים!$B$5:$B$5890)</f>
        <v>0</v>
      </c>
      <c r="G687" s="94"/>
      <c r="H687" s="94"/>
      <c r="I687" s="94"/>
      <c r="J687" s="99">
        <f t="shared" si="10"/>
        <v>50000</v>
      </c>
    </row>
    <row r="688" spans="1:10">
      <c r="A688" s="153">
        <v>46341</v>
      </c>
      <c r="B688" s="93">
        <f>SUMIF(יוצאים!$A$5:$A$5835,מרכז!A688,יוצאים!$D$5:$D$5835)</f>
        <v>0</v>
      </c>
      <c r="C688" s="93">
        <f>HLOOKUP(DAY($A688),'טב.הו"ק'!$G$4:$AK$162,'טב.הו"ק'!$A$162+2,FALSE)</f>
        <v>0</v>
      </c>
      <c r="D688" s="93">
        <f>IF(A688&gt;=הלוואות!$D$5,IF(מרכז!A688&lt;=הלוואות!$E$5,IF(DAY(מרכז!A688)=הלוואות!$F$5,הלוואות!$G$5,0),0),0)+IF(A688&gt;=הלוואות!$D$6,IF(מרכז!A688&lt;=הלוואות!$E$6,IF(DAY(מרכז!A688)=הלוואות!$F$6,הלוואות!$G$6,0),0),0)+IF(A688&gt;=הלוואות!$D$7,IF(מרכז!A688&lt;=הלוואות!$E$7,IF(DAY(מרכז!A688)=הלוואות!$F$7,הלוואות!$G$7,0),0),0)+IF(A688&gt;=הלוואות!$D$8,IF(מרכז!A688&lt;=הלוואות!$E$8,IF(DAY(מרכז!A688)=הלוואות!$F$8,הלוואות!$G$8,0),0),0)+IF(A688&gt;=הלוואות!$D$9,IF(מרכז!A688&lt;=הלוואות!$E$9,IF(DAY(מרכז!A688)=הלוואות!$F$9,הלוואות!$G$9,0),0),0)+IF(A688&gt;=הלוואות!$D$10,IF(מרכז!A688&lt;=הלוואות!$E$10,IF(DAY(מרכז!A688)=הלוואות!$F$10,הלוואות!$G$10,0),0),0)+IF(A688&gt;=הלוואות!$D$11,IF(מרכז!A688&lt;=הלוואות!$E$11,IF(DAY(מרכז!A688)=הלוואות!$F$11,הלוואות!$G$11,0),0),0)+IF(A688&gt;=הלוואות!$D$12,IF(מרכז!A688&lt;=הלוואות!$E$12,IF(DAY(מרכז!A688)=הלוואות!$F$12,הלוואות!$G$12,0),0),0)+IF(A688&gt;=הלוואות!$D$13,IF(מרכז!A688&lt;=הלוואות!$E$13,IF(DAY(מרכז!A688)=הלוואות!$F$13,הלוואות!$G$13,0),0),0)+IF(A688&gt;=הלוואות!$D$14,IF(מרכז!A688&lt;=הלוואות!$E$14,IF(DAY(מרכז!A688)=הלוואות!$F$14,הלוואות!$G$14,0),0),0)+IF(A688&gt;=הלוואות!$D$15,IF(מרכז!A688&lt;=הלוואות!$E$15,IF(DAY(מרכז!A688)=הלוואות!$F$15,הלוואות!$G$15,0),0),0)+IF(A688&gt;=הלוואות!$D$16,IF(מרכז!A688&lt;=הלוואות!$E$16,IF(DAY(מרכז!A688)=הלוואות!$F$16,הלוואות!$G$16,0),0),0)+IF(A688&gt;=הלוואות!$D$17,IF(מרכז!A688&lt;=הלוואות!$E$17,IF(DAY(מרכז!A688)=הלוואות!$F$17,הלוואות!$G$17,0),0),0)+IF(A688&gt;=הלוואות!$D$18,IF(מרכז!A688&lt;=הלוואות!$E$18,IF(DAY(מרכז!A688)=הלוואות!$F$18,הלוואות!$G$18,0),0),0)+IF(A688&gt;=הלוואות!$D$19,IF(מרכז!A688&lt;=הלוואות!$E$19,IF(DAY(מרכז!A688)=הלוואות!$F$19,הלוואות!$G$19,0),0),0)+IF(A688&gt;=הלוואות!$D$20,IF(מרכז!A688&lt;=הלוואות!$E$20,IF(DAY(מרכז!A688)=הלוואות!$F$20,הלוואות!$G$20,0),0),0)+IF(A688&gt;=הלוואות!$D$21,IF(מרכז!A688&lt;=הלוואות!$E$21,IF(DAY(מרכז!A688)=הלוואות!$F$21,הלוואות!$G$21,0),0),0)+IF(A688&gt;=הלוואות!$D$22,IF(מרכז!A688&lt;=הלוואות!$E$22,IF(DAY(מרכז!A688)=הלוואות!$F$22,הלוואות!$G$22,0),0),0)+IF(A688&gt;=הלוואות!$D$23,IF(מרכז!A688&lt;=הלוואות!$E$23,IF(DAY(מרכז!A688)=הלוואות!$F$23,הלוואות!$G$23,0),0),0)+IF(A688&gt;=הלוואות!$D$24,IF(מרכז!A688&lt;=הלוואות!$E$24,IF(DAY(מרכז!A688)=הלוואות!$F$24,הלוואות!$G$24,0),0),0)+IF(A688&gt;=הלוואות!$D$25,IF(מרכז!A688&lt;=הלוואות!$E$25,IF(DAY(מרכז!A688)=הלוואות!$F$25,הלוואות!$G$25,0),0),0)+IF(A688&gt;=הלוואות!$D$26,IF(מרכז!A688&lt;=הלוואות!$E$26,IF(DAY(מרכז!A688)=הלוואות!$F$26,הלוואות!$G$26,0),0),0)+IF(A688&gt;=הלוואות!$D$27,IF(מרכז!A688&lt;=הלוואות!$E$27,IF(DAY(מרכז!A688)=הלוואות!$F$27,הלוואות!$G$27,0),0),0)+IF(A688&gt;=הלוואות!$D$28,IF(מרכז!A688&lt;=הלוואות!$E$28,IF(DAY(מרכז!A688)=הלוואות!$F$28,הלוואות!$G$28,0),0),0)+IF(A688&gt;=הלוואות!$D$29,IF(מרכז!A688&lt;=הלוואות!$E$29,IF(DAY(מרכז!A688)=הלוואות!$F$29,הלוואות!$G$29,0),0),0)+IF(A688&gt;=הלוואות!$D$30,IF(מרכז!A688&lt;=הלוואות!$E$30,IF(DAY(מרכז!A688)=הלוואות!$F$30,הלוואות!$G$30,0),0),0)+IF(A688&gt;=הלוואות!$D$31,IF(מרכז!A688&lt;=הלוואות!$E$31,IF(DAY(מרכז!A688)=הלוואות!$F$31,הלוואות!$G$31,0),0),0)+IF(A688&gt;=הלוואות!$D$32,IF(מרכז!A688&lt;=הלוואות!$E$32,IF(DAY(מרכז!A688)=הלוואות!$F$32,הלוואות!$G$32,0),0),0)+IF(A688&gt;=הלוואות!$D$33,IF(מרכז!A688&lt;=הלוואות!$E$33,IF(DAY(מרכז!A688)=הלוואות!$F$33,הלוואות!$G$33,0),0),0)+IF(A688&gt;=הלוואות!$D$34,IF(מרכז!A688&lt;=הלוואות!$E$34,IF(DAY(מרכז!A688)=הלוואות!$F$34,הלוואות!$G$34,0),0),0)</f>
        <v>0</v>
      </c>
      <c r="E688" s="93">
        <f>SUMIF(הלוואות!$D$46:$D$65,מרכז!A688,הלוואות!$E$46:$E$65)</f>
        <v>0</v>
      </c>
      <c r="F688" s="93">
        <f>SUMIF(נכנסים!$A$5:$A$5890,מרכז!A688,נכנסים!$B$5:$B$5890)</f>
        <v>0</v>
      </c>
      <c r="G688" s="94"/>
      <c r="H688" s="94"/>
      <c r="I688" s="94"/>
      <c r="J688" s="99">
        <f t="shared" si="10"/>
        <v>50000</v>
      </c>
    </row>
    <row r="689" spans="1:10">
      <c r="A689" s="153">
        <v>46342</v>
      </c>
      <c r="B689" s="93">
        <f>SUMIF(יוצאים!$A$5:$A$5835,מרכז!A689,יוצאים!$D$5:$D$5835)</f>
        <v>0</v>
      </c>
      <c r="C689" s="93">
        <f>HLOOKUP(DAY($A689),'טב.הו"ק'!$G$4:$AK$162,'טב.הו"ק'!$A$162+2,FALSE)</f>
        <v>0</v>
      </c>
      <c r="D689" s="93">
        <f>IF(A689&gt;=הלוואות!$D$5,IF(מרכז!A689&lt;=הלוואות!$E$5,IF(DAY(מרכז!A689)=הלוואות!$F$5,הלוואות!$G$5,0),0),0)+IF(A689&gt;=הלוואות!$D$6,IF(מרכז!A689&lt;=הלוואות!$E$6,IF(DAY(מרכז!A689)=הלוואות!$F$6,הלוואות!$G$6,0),0),0)+IF(A689&gt;=הלוואות!$D$7,IF(מרכז!A689&lt;=הלוואות!$E$7,IF(DAY(מרכז!A689)=הלוואות!$F$7,הלוואות!$G$7,0),0),0)+IF(A689&gt;=הלוואות!$D$8,IF(מרכז!A689&lt;=הלוואות!$E$8,IF(DAY(מרכז!A689)=הלוואות!$F$8,הלוואות!$G$8,0),0),0)+IF(A689&gt;=הלוואות!$D$9,IF(מרכז!A689&lt;=הלוואות!$E$9,IF(DAY(מרכז!A689)=הלוואות!$F$9,הלוואות!$G$9,0),0),0)+IF(A689&gt;=הלוואות!$D$10,IF(מרכז!A689&lt;=הלוואות!$E$10,IF(DAY(מרכז!A689)=הלוואות!$F$10,הלוואות!$G$10,0),0),0)+IF(A689&gt;=הלוואות!$D$11,IF(מרכז!A689&lt;=הלוואות!$E$11,IF(DAY(מרכז!A689)=הלוואות!$F$11,הלוואות!$G$11,0),0),0)+IF(A689&gt;=הלוואות!$D$12,IF(מרכז!A689&lt;=הלוואות!$E$12,IF(DAY(מרכז!A689)=הלוואות!$F$12,הלוואות!$G$12,0),0),0)+IF(A689&gt;=הלוואות!$D$13,IF(מרכז!A689&lt;=הלוואות!$E$13,IF(DAY(מרכז!A689)=הלוואות!$F$13,הלוואות!$G$13,0),0),0)+IF(A689&gt;=הלוואות!$D$14,IF(מרכז!A689&lt;=הלוואות!$E$14,IF(DAY(מרכז!A689)=הלוואות!$F$14,הלוואות!$G$14,0),0),0)+IF(A689&gt;=הלוואות!$D$15,IF(מרכז!A689&lt;=הלוואות!$E$15,IF(DAY(מרכז!A689)=הלוואות!$F$15,הלוואות!$G$15,0),0),0)+IF(A689&gt;=הלוואות!$D$16,IF(מרכז!A689&lt;=הלוואות!$E$16,IF(DAY(מרכז!A689)=הלוואות!$F$16,הלוואות!$G$16,0),0),0)+IF(A689&gt;=הלוואות!$D$17,IF(מרכז!A689&lt;=הלוואות!$E$17,IF(DAY(מרכז!A689)=הלוואות!$F$17,הלוואות!$G$17,0),0),0)+IF(A689&gt;=הלוואות!$D$18,IF(מרכז!A689&lt;=הלוואות!$E$18,IF(DAY(מרכז!A689)=הלוואות!$F$18,הלוואות!$G$18,0),0),0)+IF(A689&gt;=הלוואות!$D$19,IF(מרכז!A689&lt;=הלוואות!$E$19,IF(DAY(מרכז!A689)=הלוואות!$F$19,הלוואות!$G$19,0),0),0)+IF(A689&gt;=הלוואות!$D$20,IF(מרכז!A689&lt;=הלוואות!$E$20,IF(DAY(מרכז!A689)=הלוואות!$F$20,הלוואות!$G$20,0),0),0)+IF(A689&gt;=הלוואות!$D$21,IF(מרכז!A689&lt;=הלוואות!$E$21,IF(DAY(מרכז!A689)=הלוואות!$F$21,הלוואות!$G$21,0),0),0)+IF(A689&gt;=הלוואות!$D$22,IF(מרכז!A689&lt;=הלוואות!$E$22,IF(DAY(מרכז!A689)=הלוואות!$F$22,הלוואות!$G$22,0),0),0)+IF(A689&gt;=הלוואות!$D$23,IF(מרכז!A689&lt;=הלוואות!$E$23,IF(DAY(מרכז!A689)=הלוואות!$F$23,הלוואות!$G$23,0),0),0)+IF(A689&gt;=הלוואות!$D$24,IF(מרכז!A689&lt;=הלוואות!$E$24,IF(DAY(מרכז!A689)=הלוואות!$F$24,הלוואות!$G$24,0),0),0)+IF(A689&gt;=הלוואות!$D$25,IF(מרכז!A689&lt;=הלוואות!$E$25,IF(DAY(מרכז!A689)=הלוואות!$F$25,הלוואות!$G$25,0),0),0)+IF(A689&gt;=הלוואות!$D$26,IF(מרכז!A689&lt;=הלוואות!$E$26,IF(DAY(מרכז!A689)=הלוואות!$F$26,הלוואות!$G$26,0),0),0)+IF(A689&gt;=הלוואות!$D$27,IF(מרכז!A689&lt;=הלוואות!$E$27,IF(DAY(מרכז!A689)=הלוואות!$F$27,הלוואות!$G$27,0),0),0)+IF(A689&gt;=הלוואות!$D$28,IF(מרכז!A689&lt;=הלוואות!$E$28,IF(DAY(מרכז!A689)=הלוואות!$F$28,הלוואות!$G$28,0),0),0)+IF(A689&gt;=הלוואות!$D$29,IF(מרכז!A689&lt;=הלוואות!$E$29,IF(DAY(מרכז!A689)=הלוואות!$F$29,הלוואות!$G$29,0),0),0)+IF(A689&gt;=הלוואות!$D$30,IF(מרכז!A689&lt;=הלוואות!$E$30,IF(DAY(מרכז!A689)=הלוואות!$F$30,הלוואות!$G$30,0),0),0)+IF(A689&gt;=הלוואות!$D$31,IF(מרכז!A689&lt;=הלוואות!$E$31,IF(DAY(מרכז!A689)=הלוואות!$F$31,הלוואות!$G$31,0),0),0)+IF(A689&gt;=הלוואות!$D$32,IF(מרכז!A689&lt;=הלוואות!$E$32,IF(DAY(מרכז!A689)=הלוואות!$F$32,הלוואות!$G$32,0),0),0)+IF(A689&gt;=הלוואות!$D$33,IF(מרכז!A689&lt;=הלוואות!$E$33,IF(DAY(מרכז!A689)=הלוואות!$F$33,הלוואות!$G$33,0),0),0)+IF(A689&gt;=הלוואות!$D$34,IF(מרכז!A689&lt;=הלוואות!$E$34,IF(DAY(מרכז!A689)=הלוואות!$F$34,הלוואות!$G$34,0),0),0)</f>
        <v>0</v>
      </c>
      <c r="E689" s="93">
        <f>SUMIF(הלוואות!$D$46:$D$65,מרכז!A689,הלוואות!$E$46:$E$65)</f>
        <v>0</v>
      </c>
      <c r="F689" s="93">
        <f>SUMIF(נכנסים!$A$5:$A$5890,מרכז!A689,נכנסים!$B$5:$B$5890)</f>
        <v>0</v>
      </c>
      <c r="G689" s="94"/>
      <c r="H689" s="94"/>
      <c r="I689" s="94"/>
      <c r="J689" s="99">
        <f t="shared" si="10"/>
        <v>50000</v>
      </c>
    </row>
    <row r="690" spans="1:10">
      <c r="A690" s="153">
        <v>46343</v>
      </c>
      <c r="B690" s="93">
        <f>SUMIF(יוצאים!$A$5:$A$5835,מרכז!A690,יוצאים!$D$5:$D$5835)</f>
        <v>0</v>
      </c>
      <c r="C690" s="93">
        <f>HLOOKUP(DAY($A690),'טב.הו"ק'!$G$4:$AK$162,'טב.הו"ק'!$A$162+2,FALSE)</f>
        <v>0</v>
      </c>
      <c r="D690" s="93">
        <f>IF(A690&gt;=הלוואות!$D$5,IF(מרכז!A690&lt;=הלוואות!$E$5,IF(DAY(מרכז!A690)=הלוואות!$F$5,הלוואות!$G$5,0),0),0)+IF(A690&gt;=הלוואות!$D$6,IF(מרכז!A690&lt;=הלוואות!$E$6,IF(DAY(מרכז!A690)=הלוואות!$F$6,הלוואות!$G$6,0),0),0)+IF(A690&gt;=הלוואות!$D$7,IF(מרכז!A690&lt;=הלוואות!$E$7,IF(DAY(מרכז!A690)=הלוואות!$F$7,הלוואות!$G$7,0),0),0)+IF(A690&gt;=הלוואות!$D$8,IF(מרכז!A690&lt;=הלוואות!$E$8,IF(DAY(מרכז!A690)=הלוואות!$F$8,הלוואות!$G$8,0),0),0)+IF(A690&gt;=הלוואות!$D$9,IF(מרכז!A690&lt;=הלוואות!$E$9,IF(DAY(מרכז!A690)=הלוואות!$F$9,הלוואות!$G$9,0),0),0)+IF(A690&gt;=הלוואות!$D$10,IF(מרכז!A690&lt;=הלוואות!$E$10,IF(DAY(מרכז!A690)=הלוואות!$F$10,הלוואות!$G$10,0),0),0)+IF(A690&gt;=הלוואות!$D$11,IF(מרכז!A690&lt;=הלוואות!$E$11,IF(DAY(מרכז!A690)=הלוואות!$F$11,הלוואות!$G$11,0),0),0)+IF(A690&gt;=הלוואות!$D$12,IF(מרכז!A690&lt;=הלוואות!$E$12,IF(DAY(מרכז!A690)=הלוואות!$F$12,הלוואות!$G$12,0),0),0)+IF(A690&gt;=הלוואות!$D$13,IF(מרכז!A690&lt;=הלוואות!$E$13,IF(DAY(מרכז!A690)=הלוואות!$F$13,הלוואות!$G$13,0),0),0)+IF(A690&gt;=הלוואות!$D$14,IF(מרכז!A690&lt;=הלוואות!$E$14,IF(DAY(מרכז!A690)=הלוואות!$F$14,הלוואות!$G$14,0),0),0)+IF(A690&gt;=הלוואות!$D$15,IF(מרכז!A690&lt;=הלוואות!$E$15,IF(DAY(מרכז!A690)=הלוואות!$F$15,הלוואות!$G$15,0),0),0)+IF(A690&gt;=הלוואות!$D$16,IF(מרכז!A690&lt;=הלוואות!$E$16,IF(DAY(מרכז!A690)=הלוואות!$F$16,הלוואות!$G$16,0),0),0)+IF(A690&gt;=הלוואות!$D$17,IF(מרכז!A690&lt;=הלוואות!$E$17,IF(DAY(מרכז!A690)=הלוואות!$F$17,הלוואות!$G$17,0),0),0)+IF(A690&gt;=הלוואות!$D$18,IF(מרכז!A690&lt;=הלוואות!$E$18,IF(DAY(מרכז!A690)=הלוואות!$F$18,הלוואות!$G$18,0),0),0)+IF(A690&gt;=הלוואות!$D$19,IF(מרכז!A690&lt;=הלוואות!$E$19,IF(DAY(מרכז!A690)=הלוואות!$F$19,הלוואות!$G$19,0),0),0)+IF(A690&gt;=הלוואות!$D$20,IF(מרכז!A690&lt;=הלוואות!$E$20,IF(DAY(מרכז!A690)=הלוואות!$F$20,הלוואות!$G$20,0),0),0)+IF(A690&gt;=הלוואות!$D$21,IF(מרכז!A690&lt;=הלוואות!$E$21,IF(DAY(מרכז!A690)=הלוואות!$F$21,הלוואות!$G$21,0),0),0)+IF(A690&gt;=הלוואות!$D$22,IF(מרכז!A690&lt;=הלוואות!$E$22,IF(DAY(מרכז!A690)=הלוואות!$F$22,הלוואות!$G$22,0),0),0)+IF(A690&gt;=הלוואות!$D$23,IF(מרכז!A690&lt;=הלוואות!$E$23,IF(DAY(מרכז!A690)=הלוואות!$F$23,הלוואות!$G$23,0),0),0)+IF(A690&gt;=הלוואות!$D$24,IF(מרכז!A690&lt;=הלוואות!$E$24,IF(DAY(מרכז!A690)=הלוואות!$F$24,הלוואות!$G$24,0),0),0)+IF(A690&gt;=הלוואות!$D$25,IF(מרכז!A690&lt;=הלוואות!$E$25,IF(DAY(מרכז!A690)=הלוואות!$F$25,הלוואות!$G$25,0),0),0)+IF(A690&gt;=הלוואות!$D$26,IF(מרכז!A690&lt;=הלוואות!$E$26,IF(DAY(מרכז!A690)=הלוואות!$F$26,הלוואות!$G$26,0),0),0)+IF(A690&gt;=הלוואות!$D$27,IF(מרכז!A690&lt;=הלוואות!$E$27,IF(DAY(מרכז!A690)=הלוואות!$F$27,הלוואות!$G$27,0),0),0)+IF(A690&gt;=הלוואות!$D$28,IF(מרכז!A690&lt;=הלוואות!$E$28,IF(DAY(מרכז!A690)=הלוואות!$F$28,הלוואות!$G$28,0),0),0)+IF(A690&gt;=הלוואות!$D$29,IF(מרכז!A690&lt;=הלוואות!$E$29,IF(DAY(מרכז!A690)=הלוואות!$F$29,הלוואות!$G$29,0),0),0)+IF(A690&gt;=הלוואות!$D$30,IF(מרכז!A690&lt;=הלוואות!$E$30,IF(DAY(מרכז!A690)=הלוואות!$F$30,הלוואות!$G$30,0),0),0)+IF(A690&gt;=הלוואות!$D$31,IF(מרכז!A690&lt;=הלוואות!$E$31,IF(DAY(מרכז!A690)=הלוואות!$F$31,הלוואות!$G$31,0),0),0)+IF(A690&gt;=הלוואות!$D$32,IF(מרכז!A690&lt;=הלוואות!$E$32,IF(DAY(מרכז!A690)=הלוואות!$F$32,הלוואות!$G$32,0),0),0)+IF(A690&gt;=הלוואות!$D$33,IF(מרכז!A690&lt;=הלוואות!$E$33,IF(DAY(מרכז!A690)=הלוואות!$F$33,הלוואות!$G$33,0),0),0)+IF(A690&gt;=הלוואות!$D$34,IF(מרכז!A690&lt;=הלוואות!$E$34,IF(DAY(מרכז!A690)=הלוואות!$F$34,הלוואות!$G$34,0),0),0)</f>
        <v>0</v>
      </c>
      <c r="E690" s="93">
        <f>SUMIF(הלוואות!$D$46:$D$65,מרכז!A690,הלוואות!$E$46:$E$65)</f>
        <v>0</v>
      </c>
      <c r="F690" s="93">
        <f>SUMIF(נכנסים!$A$5:$A$5890,מרכז!A690,נכנסים!$B$5:$B$5890)</f>
        <v>0</v>
      </c>
      <c r="G690" s="94"/>
      <c r="H690" s="94"/>
      <c r="I690" s="94"/>
      <c r="J690" s="99">
        <f t="shared" si="10"/>
        <v>50000</v>
      </c>
    </row>
    <row r="691" spans="1:10">
      <c r="A691" s="153">
        <v>46344</v>
      </c>
      <c r="B691" s="93">
        <f>SUMIF(יוצאים!$A$5:$A$5835,מרכז!A691,יוצאים!$D$5:$D$5835)</f>
        <v>0</v>
      </c>
      <c r="C691" s="93">
        <f>HLOOKUP(DAY($A691),'טב.הו"ק'!$G$4:$AK$162,'טב.הו"ק'!$A$162+2,FALSE)</f>
        <v>0</v>
      </c>
      <c r="D691" s="93">
        <f>IF(A691&gt;=הלוואות!$D$5,IF(מרכז!A691&lt;=הלוואות!$E$5,IF(DAY(מרכז!A691)=הלוואות!$F$5,הלוואות!$G$5,0),0),0)+IF(A691&gt;=הלוואות!$D$6,IF(מרכז!A691&lt;=הלוואות!$E$6,IF(DAY(מרכז!A691)=הלוואות!$F$6,הלוואות!$G$6,0),0),0)+IF(A691&gt;=הלוואות!$D$7,IF(מרכז!A691&lt;=הלוואות!$E$7,IF(DAY(מרכז!A691)=הלוואות!$F$7,הלוואות!$G$7,0),0),0)+IF(A691&gt;=הלוואות!$D$8,IF(מרכז!A691&lt;=הלוואות!$E$8,IF(DAY(מרכז!A691)=הלוואות!$F$8,הלוואות!$G$8,0),0),0)+IF(A691&gt;=הלוואות!$D$9,IF(מרכז!A691&lt;=הלוואות!$E$9,IF(DAY(מרכז!A691)=הלוואות!$F$9,הלוואות!$G$9,0),0),0)+IF(A691&gt;=הלוואות!$D$10,IF(מרכז!A691&lt;=הלוואות!$E$10,IF(DAY(מרכז!A691)=הלוואות!$F$10,הלוואות!$G$10,0),0),0)+IF(A691&gt;=הלוואות!$D$11,IF(מרכז!A691&lt;=הלוואות!$E$11,IF(DAY(מרכז!A691)=הלוואות!$F$11,הלוואות!$G$11,0),0),0)+IF(A691&gt;=הלוואות!$D$12,IF(מרכז!A691&lt;=הלוואות!$E$12,IF(DAY(מרכז!A691)=הלוואות!$F$12,הלוואות!$G$12,0),0),0)+IF(A691&gt;=הלוואות!$D$13,IF(מרכז!A691&lt;=הלוואות!$E$13,IF(DAY(מרכז!A691)=הלוואות!$F$13,הלוואות!$G$13,0),0),0)+IF(A691&gt;=הלוואות!$D$14,IF(מרכז!A691&lt;=הלוואות!$E$14,IF(DAY(מרכז!A691)=הלוואות!$F$14,הלוואות!$G$14,0),0),0)+IF(A691&gt;=הלוואות!$D$15,IF(מרכז!A691&lt;=הלוואות!$E$15,IF(DAY(מרכז!A691)=הלוואות!$F$15,הלוואות!$G$15,0),0),0)+IF(A691&gt;=הלוואות!$D$16,IF(מרכז!A691&lt;=הלוואות!$E$16,IF(DAY(מרכז!A691)=הלוואות!$F$16,הלוואות!$G$16,0),0),0)+IF(A691&gt;=הלוואות!$D$17,IF(מרכז!A691&lt;=הלוואות!$E$17,IF(DAY(מרכז!A691)=הלוואות!$F$17,הלוואות!$G$17,0),0),0)+IF(A691&gt;=הלוואות!$D$18,IF(מרכז!A691&lt;=הלוואות!$E$18,IF(DAY(מרכז!A691)=הלוואות!$F$18,הלוואות!$G$18,0),0),0)+IF(A691&gt;=הלוואות!$D$19,IF(מרכז!A691&lt;=הלוואות!$E$19,IF(DAY(מרכז!A691)=הלוואות!$F$19,הלוואות!$G$19,0),0),0)+IF(A691&gt;=הלוואות!$D$20,IF(מרכז!A691&lt;=הלוואות!$E$20,IF(DAY(מרכז!A691)=הלוואות!$F$20,הלוואות!$G$20,0),0),0)+IF(A691&gt;=הלוואות!$D$21,IF(מרכז!A691&lt;=הלוואות!$E$21,IF(DAY(מרכז!A691)=הלוואות!$F$21,הלוואות!$G$21,0),0),0)+IF(A691&gt;=הלוואות!$D$22,IF(מרכז!A691&lt;=הלוואות!$E$22,IF(DAY(מרכז!A691)=הלוואות!$F$22,הלוואות!$G$22,0),0),0)+IF(A691&gt;=הלוואות!$D$23,IF(מרכז!A691&lt;=הלוואות!$E$23,IF(DAY(מרכז!A691)=הלוואות!$F$23,הלוואות!$G$23,0),0),0)+IF(A691&gt;=הלוואות!$D$24,IF(מרכז!A691&lt;=הלוואות!$E$24,IF(DAY(מרכז!A691)=הלוואות!$F$24,הלוואות!$G$24,0),0),0)+IF(A691&gt;=הלוואות!$D$25,IF(מרכז!A691&lt;=הלוואות!$E$25,IF(DAY(מרכז!A691)=הלוואות!$F$25,הלוואות!$G$25,0),0),0)+IF(A691&gt;=הלוואות!$D$26,IF(מרכז!A691&lt;=הלוואות!$E$26,IF(DAY(מרכז!A691)=הלוואות!$F$26,הלוואות!$G$26,0),0),0)+IF(A691&gt;=הלוואות!$D$27,IF(מרכז!A691&lt;=הלוואות!$E$27,IF(DAY(מרכז!A691)=הלוואות!$F$27,הלוואות!$G$27,0),0),0)+IF(A691&gt;=הלוואות!$D$28,IF(מרכז!A691&lt;=הלוואות!$E$28,IF(DAY(מרכז!A691)=הלוואות!$F$28,הלוואות!$G$28,0),0),0)+IF(A691&gt;=הלוואות!$D$29,IF(מרכז!A691&lt;=הלוואות!$E$29,IF(DAY(מרכז!A691)=הלוואות!$F$29,הלוואות!$G$29,0),0),0)+IF(A691&gt;=הלוואות!$D$30,IF(מרכז!A691&lt;=הלוואות!$E$30,IF(DAY(מרכז!A691)=הלוואות!$F$30,הלוואות!$G$30,0),0),0)+IF(A691&gt;=הלוואות!$D$31,IF(מרכז!A691&lt;=הלוואות!$E$31,IF(DAY(מרכז!A691)=הלוואות!$F$31,הלוואות!$G$31,0),0),0)+IF(A691&gt;=הלוואות!$D$32,IF(מרכז!A691&lt;=הלוואות!$E$32,IF(DAY(מרכז!A691)=הלוואות!$F$32,הלוואות!$G$32,0),0),0)+IF(A691&gt;=הלוואות!$D$33,IF(מרכז!A691&lt;=הלוואות!$E$33,IF(DAY(מרכז!A691)=הלוואות!$F$33,הלוואות!$G$33,0),0),0)+IF(A691&gt;=הלוואות!$D$34,IF(מרכז!A691&lt;=הלוואות!$E$34,IF(DAY(מרכז!A691)=הלוואות!$F$34,הלוואות!$G$34,0),0),0)</f>
        <v>0</v>
      </c>
      <c r="E691" s="93">
        <f>SUMIF(הלוואות!$D$46:$D$65,מרכז!A691,הלוואות!$E$46:$E$65)</f>
        <v>0</v>
      </c>
      <c r="F691" s="93">
        <f>SUMIF(נכנסים!$A$5:$A$5890,מרכז!A691,נכנסים!$B$5:$B$5890)</f>
        <v>0</v>
      </c>
      <c r="G691" s="94"/>
      <c r="H691" s="94"/>
      <c r="I691" s="94"/>
      <c r="J691" s="99">
        <f t="shared" si="10"/>
        <v>50000</v>
      </c>
    </row>
    <row r="692" spans="1:10">
      <c r="A692" s="153">
        <v>46345</v>
      </c>
      <c r="B692" s="93">
        <f>SUMIF(יוצאים!$A$5:$A$5835,מרכז!A692,יוצאים!$D$5:$D$5835)</f>
        <v>0</v>
      </c>
      <c r="C692" s="93">
        <f>HLOOKUP(DAY($A692),'טב.הו"ק'!$G$4:$AK$162,'טב.הו"ק'!$A$162+2,FALSE)</f>
        <v>0</v>
      </c>
      <c r="D692" s="93">
        <f>IF(A692&gt;=הלוואות!$D$5,IF(מרכז!A692&lt;=הלוואות!$E$5,IF(DAY(מרכז!A692)=הלוואות!$F$5,הלוואות!$G$5,0),0),0)+IF(A692&gt;=הלוואות!$D$6,IF(מרכז!A692&lt;=הלוואות!$E$6,IF(DAY(מרכז!A692)=הלוואות!$F$6,הלוואות!$G$6,0),0),0)+IF(A692&gt;=הלוואות!$D$7,IF(מרכז!A692&lt;=הלוואות!$E$7,IF(DAY(מרכז!A692)=הלוואות!$F$7,הלוואות!$G$7,0),0),0)+IF(A692&gt;=הלוואות!$D$8,IF(מרכז!A692&lt;=הלוואות!$E$8,IF(DAY(מרכז!A692)=הלוואות!$F$8,הלוואות!$G$8,0),0),0)+IF(A692&gt;=הלוואות!$D$9,IF(מרכז!A692&lt;=הלוואות!$E$9,IF(DAY(מרכז!A692)=הלוואות!$F$9,הלוואות!$G$9,0),0),0)+IF(A692&gt;=הלוואות!$D$10,IF(מרכז!A692&lt;=הלוואות!$E$10,IF(DAY(מרכז!A692)=הלוואות!$F$10,הלוואות!$G$10,0),0),0)+IF(A692&gt;=הלוואות!$D$11,IF(מרכז!A692&lt;=הלוואות!$E$11,IF(DAY(מרכז!A692)=הלוואות!$F$11,הלוואות!$G$11,0),0),0)+IF(A692&gt;=הלוואות!$D$12,IF(מרכז!A692&lt;=הלוואות!$E$12,IF(DAY(מרכז!A692)=הלוואות!$F$12,הלוואות!$G$12,0),0),0)+IF(A692&gt;=הלוואות!$D$13,IF(מרכז!A692&lt;=הלוואות!$E$13,IF(DAY(מרכז!A692)=הלוואות!$F$13,הלוואות!$G$13,0),0),0)+IF(A692&gt;=הלוואות!$D$14,IF(מרכז!A692&lt;=הלוואות!$E$14,IF(DAY(מרכז!A692)=הלוואות!$F$14,הלוואות!$G$14,0),0),0)+IF(A692&gt;=הלוואות!$D$15,IF(מרכז!A692&lt;=הלוואות!$E$15,IF(DAY(מרכז!A692)=הלוואות!$F$15,הלוואות!$G$15,0),0),0)+IF(A692&gt;=הלוואות!$D$16,IF(מרכז!A692&lt;=הלוואות!$E$16,IF(DAY(מרכז!A692)=הלוואות!$F$16,הלוואות!$G$16,0),0),0)+IF(A692&gt;=הלוואות!$D$17,IF(מרכז!A692&lt;=הלוואות!$E$17,IF(DAY(מרכז!A692)=הלוואות!$F$17,הלוואות!$G$17,0),0),0)+IF(A692&gt;=הלוואות!$D$18,IF(מרכז!A692&lt;=הלוואות!$E$18,IF(DAY(מרכז!A692)=הלוואות!$F$18,הלוואות!$G$18,0),0),0)+IF(A692&gt;=הלוואות!$D$19,IF(מרכז!A692&lt;=הלוואות!$E$19,IF(DAY(מרכז!A692)=הלוואות!$F$19,הלוואות!$G$19,0),0),0)+IF(A692&gt;=הלוואות!$D$20,IF(מרכז!A692&lt;=הלוואות!$E$20,IF(DAY(מרכז!A692)=הלוואות!$F$20,הלוואות!$G$20,0),0),0)+IF(A692&gt;=הלוואות!$D$21,IF(מרכז!A692&lt;=הלוואות!$E$21,IF(DAY(מרכז!A692)=הלוואות!$F$21,הלוואות!$G$21,0),0),0)+IF(A692&gt;=הלוואות!$D$22,IF(מרכז!A692&lt;=הלוואות!$E$22,IF(DAY(מרכז!A692)=הלוואות!$F$22,הלוואות!$G$22,0),0),0)+IF(A692&gt;=הלוואות!$D$23,IF(מרכז!A692&lt;=הלוואות!$E$23,IF(DAY(מרכז!A692)=הלוואות!$F$23,הלוואות!$G$23,0),0),0)+IF(A692&gt;=הלוואות!$D$24,IF(מרכז!A692&lt;=הלוואות!$E$24,IF(DAY(מרכז!A692)=הלוואות!$F$24,הלוואות!$G$24,0),0),0)+IF(A692&gt;=הלוואות!$D$25,IF(מרכז!A692&lt;=הלוואות!$E$25,IF(DAY(מרכז!A692)=הלוואות!$F$25,הלוואות!$G$25,0),0),0)+IF(A692&gt;=הלוואות!$D$26,IF(מרכז!A692&lt;=הלוואות!$E$26,IF(DAY(מרכז!A692)=הלוואות!$F$26,הלוואות!$G$26,0),0),0)+IF(A692&gt;=הלוואות!$D$27,IF(מרכז!A692&lt;=הלוואות!$E$27,IF(DAY(מרכז!A692)=הלוואות!$F$27,הלוואות!$G$27,0),0),0)+IF(A692&gt;=הלוואות!$D$28,IF(מרכז!A692&lt;=הלוואות!$E$28,IF(DAY(מרכז!A692)=הלוואות!$F$28,הלוואות!$G$28,0),0),0)+IF(A692&gt;=הלוואות!$D$29,IF(מרכז!A692&lt;=הלוואות!$E$29,IF(DAY(מרכז!A692)=הלוואות!$F$29,הלוואות!$G$29,0),0),0)+IF(A692&gt;=הלוואות!$D$30,IF(מרכז!A692&lt;=הלוואות!$E$30,IF(DAY(מרכז!A692)=הלוואות!$F$30,הלוואות!$G$30,0),0),0)+IF(A692&gt;=הלוואות!$D$31,IF(מרכז!A692&lt;=הלוואות!$E$31,IF(DAY(מרכז!A692)=הלוואות!$F$31,הלוואות!$G$31,0),0),0)+IF(A692&gt;=הלוואות!$D$32,IF(מרכז!A692&lt;=הלוואות!$E$32,IF(DAY(מרכז!A692)=הלוואות!$F$32,הלוואות!$G$32,0),0),0)+IF(A692&gt;=הלוואות!$D$33,IF(מרכז!A692&lt;=הלוואות!$E$33,IF(DAY(מרכז!A692)=הלוואות!$F$33,הלוואות!$G$33,0),0),0)+IF(A692&gt;=הלוואות!$D$34,IF(מרכז!A692&lt;=הלוואות!$E$34,IF(DAY(מרכז!A692)=הלוואות!$F$34,הלוואות!$G$34,0),0),0)</f>
        <v>0</v>
      </c>
      <c r="E692" s="93">
        <f>SUMIF(הלוואות!$D$46:$D$65,מרכז!A692,הלוואות!$E$46:$E$65)</f>
        <v>0</v>
      </c>
      <c r="F692" s="93">
        <f>SUMIF(נכנסים!$A$5:$A$5890,מרכז!A692,נכנסים!$B$5:$B$5890)</f>
        <v>0</v>
      </c>
      <c r="G692" s="94"/>
      <c r="H692" s="94"/>
      <c r="I692" s="94"/>
      <c r="J692" s="99">
        <f t="shared" si="10"/>
        <v>50000</v>
      </c>
    </row>
    <row r="693" spans="1:10">
      <c r="A693" s="153">
        <v>46346</v>
      </c>
      <c r="B693" s="93">
        <f>SUMIF(יוצאים!$A$5:$A$5835,מרכז!A693,יוצאים!$D$5:$D$5835)</f>
        <v>0</v>
      </c>
      <c r="C693" s="93">
        <f>HLOOKUP(DAY($A693),'טב.הו"ק'!$G$4:$AK$162,'טב.הו"ק'!$A$162+2,FALSE)</f>
        <v>0</v>
      </c>
      <c r="D693" s="93">
        <f>IF(A693&gt;=הלוואות!$D$5,IF(מרכז!A693&lt;=הלוואות!$E$5,IF(DAY(מרכז!A693)=הלוואות!$F$5,הלוואות!$G$5,0),0),0)+IF(A693&gt;=הלוואות!$D$6,IF(מרכז!A693&lt;=הלוואות!$E$6,IF(DAY(מרכז!A693)=הלוואות!$F$6,הלוואות!$G$6,0),0),0)+IF(A693&gt;=הלוואות!$D$7,IF(מרכז!A693&lt;=הלוואות!$E$7,IF(DAY(מרכז!A693)=הלוואות!$F$7,הלוואות!$G$7,0),0),0)+IF(A693&gt;=הלוואות!$D$8,IF(מרכז!A693&lt;=הלוואות!$E$8,IF(DAY(מרכז!A693)=הלוואות!$F$8,הלוואות!$G$8,0),0),0)+IF(A693&gt;=הלוואות!$D$9,IF(מרכז!A693&lt;=הלוואות!$E$9,IF(DAY(מרכז!A693)=הלוואות!$F$9,הלוואות!$G$9,0),0),0)+IF(A693&gt;=הלוואות!$D$10,IF(מרכז!A693&lt;=הלוואות!$E$10,IF(DAY(מרכז!A693)=הלוואות!$F$10,הלוואות!$G$10,0),0),0)+IF(A693&gt;=הלוואות!$D$11,IF(מרכז!A693&lt;=הלוואות!$E$11,IF(DAY(מרכז!A693)=הלוואות!$F$11,הלוואות!$G$11,0),0),0)+IF(A693&gt;=הלוואות!$D$12,IF(מרכז!A693&lt;=הלוואות!$E$12,IF(DAY(מרכז!A693)=הלוואות!$F$12,הלוואות!$G$12,0),0),0)+IF(A693&gt;=הלוואות!$D$13,IF(מרכז!A693&lt;=הלוואות!$E$13,IF(DAY(מרכז!A693)=הלוואות!$F$13,הלוואות!$G$13,0),0),0)+IF(A693&gt;=הלוואות!$D$14,IF(מרכז!A693&lt;=הלוואות!$E$14,IF(DAY(מרכז!A693)=הלוואות!$F$14,הלוואות!$G$14,0),0),0)+IF(A693&gt;=הלוואות!$D$15,IF(מרכז!A693&lt;=הלוואות!$E$15,IF(DAY(מרכז!A693)=הלוואות!$F$15,הלוואות!$G$15,0),0),0)+IF(A693&gt;=הלוואות!$D$16,IF(מרכז!A693&lt;=הלוואות!$E$16,IF(DAY(מרכז!A693)=הלוואות!$F$16,הלוואות!$G$16,0),0),0)+IF(A693&gt;=הלוואות!$D$17,IF(מרכז!A693&lt;=הלוואות!$E$17,IF(DAY(מרכז!A693)=הלוואות!$F$17,הלוואות!$G$17,0),0),0)+IF(A693&gt;=הלוואות!$D$18,IF(מרכז!A693&lt;=הלוואות!$E$18,IF(DAY(מרכז!A693)=הלוואות!$F$18,הלוואות!$G$18,0),0),0)+IF(A693&gt;=הלוואות!$D$19,IF(מרכז!A693&lt;=הלוואות!$E$19,IF(DAY(מרכז!A693)=הלוואות!$F$19,הלוואות!$G$19,0),0),0)+IF(A693&gt;=הלוואות!$D$20,IF(מרכז!A693&lt;=הלוואות!$E$20,IF(DAY(מרכז!A693)=הלוואות!$F$20,הלוואות!$G$20,0),0),0)+IF(A693&gt;=הלוואות!$D$21,IF(מרכז!A693&lt;=הלוואות!$E$21,IF(DAY(מרכז!A693)=הלוואות!$F$21,הלוואות!$G$21,0),0),0)+IF(A693&gt;=הלוואות!$D$22,IF(מרכז!A693&lt;=הלוואות!$E$22,IF(DAY(מרכז!A693)=הלוואות!$F$22,הלוואות!$G$22,0),0),0)+IF(A693&gt;=הלוואות!$D$23,IF(מרכז!A693&lt;=הלוואות!$E$23,IF(DAY(מרכז!A693)=הלוואות!$F$23,הלוואות!$G$23,0),0),0)+IF(A693&gt;=הלוואות!$D$24,IF(מרכז!A693&lt;=הלוואות!$E$24,IF(DAY(מרכז!A693)=הלוואות!$F$24,הלוואות!$G$24,0),0),0)+IF(A693&gt;=הלוואות!$D$25,IF(מרכז!A693&lt;=הלוואות!$E$25,IF(DAY(מרכז!A693)=הלוואות!$F$25,הלוואות!$G$25,0),0),0)+IF(A693&gt;=הלוואות!$D$26,IF(מרכז!A693&lt;=הלוואות!$E$26,IF(DAY(מרכז!A693)=הלוואות!$F$26,הלוואות!$G$26,0),0),0)+IF(A693&gt;=הלוואות!$D$27,IF(מרכז!A693&lt;=הלוואות!$E$27,IF(DAY(מרכז!A693)=הלוואות!$F$27,הלוואות!$G$27,0),0),0)+IF(A693&gt;=הלוואות!$D$28,IF(מרכז!A693&lt;=הלוואות!$E$28,IF(DAY(מרכז!A693)=הלוואות!$F$28,הלוואות!$G$28,0),0),0)+IF(A693&gt;=הלוואות!$D$29,IF(מרכז!A693&lt;=הלוואות!$E$29,IF(DAY(מרכז!A693)=הלוואות!$F$29,הלוואות!$G$29,0),0),0)+IF(A693&gt;=הלוואות!$D$30,IF(מרכז!A693&lt;=הלוואות!$E$30,IF(DAY(מרכז!A693)=הלוואות!$F$30,הלוואות!$G$30,0),0),0)+IF(A693&gt;=הלוואות!$D$31,IF(מרכז!A693&lt;=הלוואות!$E$31,IF(DAY(מרכז!A693)=הלוואות!$F$31,הלוואות!$G$31,0),0),0)+IF(A693&gt;=הלוואות!$D$32,IF(מרכז!A693&lt;=הלוואות!$E$32,IF(DAY(מרכז!A693)=הלוואות!$F$32,הלוואות!$G$32,0),0),0)+IF(A693&gt;=הלוואות!$D$33,IF(מרכז!A693&lt;=הלוואות!$E$33,IF(DAY(מרכז!A693)=הלוואות!$F$33,הלוואות!$G$33,0),0),0)+IF(A693&gt;=הלוואות!$D$34,IF(מרכז!A693&lt;=הלוואות!$E$34,IF(DAY(מרכז!A693)=הלוואות!$F$34,הלוואות!$G$34,0),0),0)</f>
        <v>0</v>
      </c>
      <c r="E693" s="93">
        <f>SUMIF(הלוואות!$D$46:$D$65,מרכז!A693,הלוואות!$E$46:$E$65)</f>
        <v>0</v>
      </c>
      <c r="F693" s="93">
        <f>SUMIF(נכנסים!$A$5:$A$5890,מרכז!A693,נכנסים!$B$5:$B$5890)</f>
        <v>0</v>
      </c>
      <c r="G693" s="94"/>
      <c r="H693" s="94"/>
      <c r="I693" s="94"/>
      <c r="J693" s="99">
        <f t="shared" si="10"/>
        <v>50000</v>
      </c>
    </row>
    <row r="694" spans="1:10">
      <c r="A694" s="153">
        <v>46347</v>
      </c>
      <c r="B694" s="93">
        <f>SUMIF(יוצאים!$A$5:$A$5835,מרכז!A694,יוצאים!$D$5:$D$5835)</f>
        <v>0</v>
      </c>
      <c r="C694" s="93">
        <f>HLOOKUP(DAY($A694),'טב.הו"ק'!$G$4:$AK$162,'טב.הו"ק'!$A$162+2,FALSE)</f>
        <v>0</v>
      </c>
      <c r="D694" s="93">
        <f>IF(A694&gt;=הלוואות!$D$5,IF(מרכז!A694&lt;=הלוואות!$E$5,IF(DAY(מרכז!A694)=הלוואות!$F$5,הלוואות!$G$5,0),0),0)+IF(A694&gt;=הלוואות!$D$6,IF(מרכז!A694&lt;=הלוואות!$E$6,IF(DAY(מרכז!A694)=הלוואות!$F$6,הלוואות!$G$6,0),0),0)+IF(A694&gt;=הלוואות!$D$7,IF(מרכז!A694&lt;=הלוואות!$E$7,IF(DAY(מרכז!A694)=הלוואות!$F$7,הלוואות!$G$7,0),0),0)+IF(A694&gt;=הלוואות!$D$8,IF(מרכז!A694&lt;=הלוואות!$E$8,IF(DAY(מרכז!A694)=הלוואות!$F$8,הלוואות!$G$8,0),0),0)+IF(A694&gt;=הלוואות!$D$9,IF(מרכז!A694&lt;=הלוואות!$E$9,IF(DAY(מרכז!A694)=הלוואות!$F$9,הלוואות!$G$9,0),0),0)+IF(A694&gt;=הלוואות!$D$10,IF(מרכז!A694&lt;=הלוואות!$E$10,IF(DAY(מרכז!A694)=הלוואות!$F$10,הלוואות!$G$10,0),0),0)+IF(A694&gt;=הלוואות!$D$11,IF(מרכז!A694&lt;=הלוואות!$E$11,IF(DAY(מרכז!A694)=הלוואות!$F$11,הלוואות!$G$11,0),0),0)+IF(A694&gt;=הלוואות!$D$12,IF(מרכז!A694&lt;=הלוואות!$E$12,IF(DAY(מרכז!A694)=הלוואות!$F$12,הלוואות!$G$12,0),0),0)+IF(A694&gt;=הלוואות!$D$13,IF(מרכז!A694&lt;=הלוואות!$E$13,IF(DAY(מרכז!A694)=הלוואות!$F$13,הלוואות!$G$13,0),0),0)+IF(A694&gt;=הלוואות!$D$14,IF(מרכז!A694&lt;=הלוואות!$E$14,IF(DAY(מרכז!A694)=הלוואות!$F$14,הלוואות!$G$14,0),0),0)+IF(A694&gt;=הלוואות!$D$15,IF(מרכז!A694&lt;=הלוואות!$E$15,IF(DAY(מרכז!A694)=הלוואות!$F$15,הלוואות!$G$15,0),0),0)+IF(A694&gt;=הלוואות!$D$16,IF(מרכז!A694&lt;=הלוואות!$E$16,IF(DAY(מרכז!A694)=הלוואות!$F$16,הלוואות!$G$16,0),0),0)+IF(A694&gt;=הלוואות!$D$17,IF(מרכז!A694&lt;=הלוואות!$E$17,IF(DAY(מרכז!A694)=הלוואות!$F$17,הלוואות!$G$17,0),0),0)+IF(A694&gt;=הלוואות!$D$18,IF(מרכז!A694&lt;=הלוואות!$E$18,IF(DAY(מרכז!A694)=הלוואות!$F$18,הלוואות!$G$18,0),0),0)+IF(A694&gt;=הלוואות!$D$19,IF(מרכז!A694&lt;=הלוואות!$E$19,IF(DAY(מרכז!A694)=הלוואות!$F$19,הלוואות!$G$19,0),0),0)+IF(A694&gt;=הלוואות!$D$20,IF(מרכז!A694&lt;=הלוואות!$E$20,IF(DAY(מרכז!A694)=הלוואות!$F$20,הלוואות!$G$20,0),0),0)+IF(A694&gt;=הלוואות!$D$21,IF(מרכז!A694&lt;=הלוואות!$E$21,IF(DAY(מרכז!A694)=הלוואות!$F$21,הלוואות!$G$21,0),0),0)+IF(A694&gt;=הלוואות!$D$22,IF(מרכז!A694&lt;=הלוואות!$E$22,IF(DAY(מרכז!A694)=הלוואות!$F$22,הלוואות!$G$22,0),0),0)+IF(A694&gt;=הלוואות!$D$23,IF(מרכז!A694&lt;=הלוואות!$E$23,IF(DAY(מרכז!A694)=הלוואות!$F$23,הלוואות!$G$23,0),0),0)+IF(A694&gt;=הלוואות!$D$24,IF(מרכז!A694&lt;=הלוואות!$E$24,IF(DAY(מרכז!A694)=הלוואות!$F$24,הלוואות!$G$24,0),0),0)+IF(A694&gt;=הלוואות!$D$25,IF(מרכז!A694&lt;=הלוואות!$E$25,IF(DAY(מרכז!A694)=הלוואות!$F$25,הלוואות!$G$25,0),0),0)+IF(A694&gt;=הלוואות!$D$26,IF(מרכז!A694&lt;=הלוואות!$E$26,IF(DAY(מרכז!A694)=הלוואות!$F$26,הלוואות!$G$26,0),0),0)+IF(A694&gt;=הלוואות!$D$27,IF(מרכז!A694&lt;=הלוואות!$E$27,IF(DAY(מרכז!A694)=הלוואות!$F$27,הלוואות!$G$27,0),0),0)+IF(A694&gt;=הלוואות!$D$28,IF(מרכז!A694&lt;=הלוואות!$E$28,IF(DAY(מרכז!A694)=הלוואות!$F$28,הלוואות!$G$28,0),0),0)+IF(A694&gt;=הלוואות!$D$29,IF(מרכז!A694&lt;=הלוואות!$E$29,IF(DAY(מרכז!A694)=הלוואות!$F$29,הלוואות!$G$29,0),0),0)+IF(A694&gt;=הלוואות!$D$30,IF(מרכז!A694&lt;=הלוואות!$E$30,IF(DAY(מרכז!A694)=הלוואות!$F$30,הלוואות!$G$30,0),0),0)+IF(A694&gt;=הלוואות!$D$31,IF(מרכז!A694&lt;=הלוואות!$E$31,IF(DAY(מרכז!A694)=הלוואות!$F$31,הלוואות!$G$31,0),0),0)+IF(A694&gt;=הלוואות!$D$32,IF(מרכז!A694&lt;=הלוואות!$E$32,IF(DAY(מרכז!A694)=הלוואות!$F$32,הלוואות!$G$32,0),0),0)+IF(A694&gt;=הלוואות!$D$33,IF(מרכז!A694&lt;=הלוואות!$E$33,IF(DAY(מרכז!A694)=הלוואות!$F$33,הלוואות!$G$33,0),0),0)+IF(A694&gt;=הלוואות!$D$34,IF(מרכז!A694&lt;=הלוואות!$E$34,IF(DAY(מרכז!A694)=הלוואות!$F$34,הלוואות!$G$34,0),0),0)</f>
        <v>0</v>
      </c>
      <c r="E694" s="93">
        <f>SUMIF(הלוואות!$D$46:$D$65,מרכז!A694,הלוואות!$E$46:$E$65)</f>
        <v>0</v>
      </c>
      <c r="F694" s="93">
        <f>SUMIF(נכנסים!$A$5:$A$5890,מרכז!A694,נכנסים!$B$5:$B$5890)</f>
        <v>0</v>
      </c>
      <c r="G694" s="94"/>
      <c r="H694" s="94"/>
      <c r="I694" s="94"/>
      <c r="J694" s="99">
        <f t="shared" si="10"/>
        <v>50000</v>
      </c>
    </row>
    <row r="695" spans="1:10">
      <c r="A695" s="153">
        <v>46348</v>
      </c>
      <c r="B695" s="93">
        <f>SUMIF(יוצאים!$A$5:$A$5835,מרכז!A695,יוצאים!$D$5:$D$5835)</f>
        <v>0</v>
      </c>
      <c r="C695" s="93">
        <f>HLOOKUP(DAY($A695),'טב.הו"ק'!$G$4:$AK$162,'טב.הו"ק'!$A$162+2,FALSE)</f>
        <v>0</v>
      </c>
      <c r="D695" s="93">
        <f>IF(A695&gt;=הלוואות!$D$5,IF(מרכז!A695&lt;=הלוואות!$E$5,IF(DAY(מרכז!A695)=הלוואות!$F$5,הלוואות!$G$5,0),0),0)+IF(A695&gt;=הלוואות!$D$6,IF(מרכז!A695&lt;=הלוואות!$E$6,IF(DAY(מרכז!A695)=הלוואות!$F$6,הלוואות!$G$6,0),0),0)+IF(A695&gt;=הלוואות!$D$7,IF(מרכז!A695&lt;=הלוואות!$E$7,IF(DAY(מרכז!A695)=הלוואות!$F$7,הלוואות!$G$7,0),0),0)+IF(A695&gt;=הלוואות!$D$8,IF(מרכז!A695&lt;=הלוואות!$E$8,IF(DAY(מרכז!A695)=הלוואות!$F$8,הלוואות!$G$8,0),0),0)+IF(A695&gt;=הלוואות!$D$9,IF(מרכז!A695&lt;=הלוואות!$E$9,IF(DAY(מרכז!A695)=הלוואות!$F$9,הלוואות!$G$9,0),0),0)+IF(A695&gt;=הלוואות!$D$10,IF(מרכז!A695&lt;=הלוואות!$E$10,IF(DAY(מרכז!A695)=הלוואות!$F$10,הלוואות!$G$10,0),0),0)+IF(A695&gt;=הלוואות!$D$11,IF(מרכז!A695&lt;=הלוואות!$E$11,IF(DAY(מרכז!A695)=הלוואות!$F$11,הלוואות!$G$11,0),0),0)+IF(A695&gt;=הלוואות!$D$12,IF(מרכז!A695&lt;=הלוואות!$E$12,IF(DAY(מרכז!A695)=הלוואות!$F$12,הלוואות!$G$12,0),0),0)+IF(A695&gt;=הלוואות!$D$13,IF(מרכז!A695&lt;=הלוואות!$E$13,IF(DAY(מרכז!A695)=הלוואות!$F$13,הלוואות!$G$13,0),0),0)+IF(A695&gt;=הלוואות!$D$14,IF(מרכז!A695&lt;=הלוואות!$E$14,IF(DAY(מרכז!A695)=הלוואות!$F$14,הלוואות!$G$14,0),0),0)+IF(A695&gt;=הלוואות!$D$15,IF(מרכז!A695&lt;=הלוואות!$E$15,IF(DAY(מרכז!A695)=הלוואות!$F$15,הלוואות!$G$15,0),0),0)+IF(A695&gt;=הלוואות!$D$16,IF(מרכז!A695&lt;=הלוואות!$E$16,IF(DAY(מרכז!A695)=הלוואות!$F$16,הלוואות!$G$16,0),0),0)+IF(A695&gt;=הלוואות!$D$17,IF(מרכז!A695&lt;=הלוואות!$E$17,IF(DAY(מרכז!A695)=הלוואות!$F$17,הלוואות!$G$17,0),0),0)+IF(A695&gt;=הלוואות!$D$18,IF(מרכז!A695&lt;=הלוואות!$E$18,IF(DAY(מרכז!A695)=הלוואות!$F$18,הלוואות!$G$18,0),0),0)+IF(A695&gt;=הלוואות!$D$19,IF(מרכז!A695&lt;=הלוואות!$E$19,IF(DAY(מרכז!A695)=הלוואות!$F$19,הלוואות!$G$19,0),0),0)+IF(A695&gt;=הלוואות!$D$20,IF(מרכז!A695&lt;=הלוואות!$E$20,IF(DAY(מרכז!A695)=הלוואות!$F$20,הלוואות!$G$20,0),0),0)+IF(A695&gt;=הלוואות!$D$21,IF(מרכז!A695&lt;=הלוואות!$E$21,IF(DAY(מרכז!A695)=הלוואות!$F$21,הלוואות!$G$21,0),0),0)+IF(A695&gt;=הלוואות!$D$22,IF(מרכז!A695&lt;=הלוואות!$E$22,IF(DAY(מרכז!A695)=הלוואות!$F$22,הלוואות!$G$22,0),0),0)+IF(A695&gt;=הלוואות!$D$23,IF(מרכז!A695&lt;=הלוואות!$E$23,IF(DAY(מרכז!A695)=הלוואות!$F$23,הלוואות!$G$23,0),0),0)+IF(A695&gt;=הלוואות!$D$24,IF(מרכז!A695&lt;=הלוואות!$E$24,IF(DAY(מרכז!A695)=הלוואות!$F$24,הלוואות!$G$24,0),0),0)+IF(A695&gt;=הלוואות!$D$25,IF(מרכז!A695&lt;=הלוואות!$E$25,IF(DAY(מרכז!A695)=הלוואות!$F$25,הלוואות!$G$25,0),0),0)+IF(A695&gt;=הלוואות!$D$26,IF(מרכז!A695&lt;=הלוואות!$E$26,IF(DAY(מרכז!A695)=הלוואות!$F$26,הלוואות!$G$26,0),0),0)+IF(A695&gt;=הלוואות!$D$27,IF(מרכז!A695&lt;=הלוואות!$E$27,IF(DAY(מרכז!A695)=הלוואות!$F$27,הלוואות!$G$27,0),0),0)+IF(A695&gt;=הלוואות!$D$28,IF(מרכז!A695&lt;=הלוואות!$E$28,IF(DAY(מרכז!A695)=הלוואות!$F$28,הלוואות!$G$28,0),0),0)+IF(A695&gt;=הלוואות!$D$29,IF(מרכז!A695&lt;=הלוואות!$E$29,IF(DAY(מרכז!A695)=הלוואות!$F$29,הלוואות!$G$29,0),0),0)+IF(A695&gt;=הלוואות!$D$30,IF(מרכז!A695&lt;=הלוואות!$E$30,IF(DAY(מרכז!A695)=הלוואות!$F$30,הלוואות!$G$30,0),0),0)+IF(A695&gt;=הלוואות!$D$31,IF(מרכז!A695&lt;=הלוואות!$E$31,IF(DAY(מרכז!A695)=הלוואות!$F$31,הלוואות!$G$31,0),0),0)+IF(A695&gt;=הלוואות!$D$32,IF(מרכז!A695&lt;=הלוואות!$E$32,IF(DAY(מרכז!A695)=הלוואות!$F$32,הלוואות!$G$32,0),0),0)+IF(A695&gt;=הלוואות!$D$33,IF(מרכז!A695&lt;=הלוואות!$E$33,IF(DAY(מרכז!A695)=הלוואות!$F$33,הלוואות!$G$33,0),0),0)+IF(A695&gt;=הלוואות!$D$34,IF(מרכז!A695&lt;=הלוואות!$E$34,IF(DAY(מרכז!A695)=הלוואות!$F$34,הלוואות!$G$34,0),0),0)</f>
        <v>0</v>
      </c>
      <c r="E695" s="93">
        <f>SUMIF(הלוואות!$D$46:$D$65,מרכז!A695,הלוואות!$E$46:$E$65)</f>
        <v>0</v>
      </c>
      <c r="F695" s="93">
        <f>SUMIF(נכנסים!$A$5:$A$5890,מרכז!A695,נכנסים!$B$5:$B$5890)</f>
        <v>0</v>
      </c>
      <c r="G695" s="94"/>
      <c r="H695" s="94"/>
      <c r="I695" s="94"/>
      <c r="J695" s="99">
        <f t="shared" si="10"/>
        <v>50000</v>
      </c>
    </row>
    <row r="696" spans="1:10">
      <c r="A696" s="153">
        <v>46349</v>
      </c>
      <c r="B696" s="93">
        <f>SUMIF(יוצאים!$A$5:$A$5835,מרכז!A696,יוצאים!$D$5:$D$5835)</f>
        <v>0</v>
      </c>
      <c r="C696" s="93">
        <f>HLOOKUP(DAY($A696),'טב.הו"ק'!$G$4:$AK$162,'טב.הו"ק'!$A$162+2,FALSE)</f>
        <v>0</v>
      </c>
      <c r="D696" s="93">
        <f>IF(A696&gt;=הלוואות!$D$5,IF(מרכז!A696&lt;=הלוואות!$E$5,IF(DAY(מרכז!A696)=הלוואות!$F$5,הלוואות!$G$5,0),0),0)+IF(A696&gt;=הלוואות!$D$6,IF(מרכז!A696&lt;=הלוואות!$E$6,IF(DAY(מרכז!A696)=הלוואות!$F$6,הלוואות!$G$6,0),0),0)+IF(A696&gt;=הלוואות!$D$7,IF(מרכז!A696&lt;=הלוואות!$E$7,IF(DAY(מרכז!A696)=הלוואות!$F$7,הלוואות!$G$7,0),0),0)+IF(A696&gt;=הלוואות!$D$8,IF(מרכז!A696&lt;=הלוואות!$E$8,IF(DAY(מרכז!A696)=הלוואות!$F$8,הלוואות!$G$8,0),0),0)+IF(A696&gt;=הלוואות!$D$9,IF(מרכז!A696&lt;=הלוואות!$E$9,IF(DAY(מרכז!A696)=הלוואות!$F$9,הלוואות!$G$9,0),0),0)+IF(A696&gt;=הלוואות!$D$10,IF(מרכז!A696&lt;=הלוואות!$E$10,IF(DAY(מרכז!A696)=הלוואות!$F$10,הלוואות!$G$10,0),0),0)+IF(A696&gt;=הלוואות!$D$11,IF(מרכז!A696&lt;=הלוואות!$E$11,IF(DAY(מרכז!A696)=הלוואות!$F$11,הלוואות!$G$11,0),0),0)+IF(A696&gt;=הלוואות!$D$12,IF(מרכז!A696&lt;=הלוואות!$E$12,IF(DAY(מרכז!A696)=הלוואות!$F$12,הלוואות!$G$12,0),0),0)+IF(A696&gt;=הלוואות!$D$13,IF(מרכז!A696&lt;=הלוואות!$E$13,IF(DAY(מרכז!A696)=הלוואות!$F$13,הלוואות!$G$13,0),0),0)+IF(A696&gt;=הלוואות!$D$14,IF(מרכז!A696&lt;=הלוואות!$E$14,IF(DAY(מרכז!A696)=הלוואות!$F$14,הלוואות!$G$14,0),0),0)+IF(A696&gt;=הלוואות!$D$15,IF(מרכז!A696&lt;=הלוואות!$E$15,IF(DAY(מרכז!A696)=הלוואות!$F$15,הלוואות!$G$15,0),0),0)+IF(A696&gt;=הלוואות!$D$16,IF(מרכז!A696&lt;=הלוואות!$E$16,IF(DAY(מרכז!A696)=הלוואות!$F$16,הלוואות!$G$16,0),0),0)+IF(A696&gt;=הלוואות!$D$17,IF(מרכז!A696&lt;=הלוואות!$E$17,IF(DAY(מרכז!A696)=הלוואות!$F$17,הלוואות!$G$17,0),0),0)+IF(A696&gt;=הלוואות!$D$18,IF(מרכז!A696&lt;=הלוואות!$E$18,IF(DAY(מרכז!A696)=הלוואות!$F$18,הלוואות!$G$18,0),0),0)+IF(A696&gt;=הלוואות!$D$19,IF(מרכז!A696&lt;=הלוואות!$E$19,IF(DAY(מרכז!A696)=הלוואות!$F$19,הלוואות!$G$19,0),0),0)+IF(A696&gt;=הלוואות!$D$20,IF(מרכז!A696&lt;=הלוואות!$E$20,IF(DAY(מרכז!A696)=הלוואות!$F$20,הלוואות!$G$20,0),0),0)+IF(A696&gt;=הלוואות!$D$21,IF(מרכז!A696&lt;=הלוואות!$E$21,IF(DAY(מרכז!A696)=הלוואות!$F$21,הלוואות!$G$21,0),0),0)+IF(A696&gt;=הלוואות!$D$22,IF(מרכז!A696&lt;=הלוואות!$E$22,IF(DAY(מרכז!A696)=הלוואות!$F$22,הלוואות!$G$22,0),0),0)+IF(A696&gt;=הלוואות!$D$23,IF(מרכז!A696&lt;=הלוואות!$E$23,IF(DAY(מרכז!A696)=הלוואות!$F$23,הלוואות!$G$23,0),0),0)+IF(A696&gt;=הלוואות!$D$24,IF(מרכז!A696&lt;=הלוואות!$E$24,IF(DAY(מרכז!A696)=הלוואות!$F$24,הלוואות!$G$24,0),0),0)+IF(A696&gt;=הלוואות!$D$25,IF(מרכז!A696&lt;=הלוואות!$E$25,IF(DAY(מרכז!A696)=הלוואות!$F$25,הלוואות!$G$25,0),0),0)+IF(A696&gt;=הלוואות!$D$26,IF(מרכז!A696&lt;=הלוואות!$E$26,IF(DAY(מרכז!A696)=הלוואות!$F$26,הלוואות!$G$26,0),0),0)+IF(A696&gt;=הלוואות!$D$27,IF(מרכז!A696&lt;=הלוואות!$E$27,IF(DAY(מרכז!A696)=הלוואות!$F$27,הלוואות!$G$27,0),0),0)+IF(A696&gt;=הלוואות!$D$28,IF(מרכז!A696&lt;=הלוואות!$E$28,IF(DAY(מרכז!A696)=הלוואות!$F$28,הלוואות!$G$28,0),0),0)+IF(A696&gt;=הלוואות!$D$29,IF(מרכז!A696&lt;=הלוואות!$E$29,IF(DAY(מרכז!A696)=הלוואות!$F$29,הלוואות!$G$29,0),0),0)+IF(A696&gt;=הלוואות!$D$30,IF(מרכז!A696&lt;=הלוואות!$E$30,IF(DAY(מרכז!A696)=הלוואות!$F$30,הלוואות!$G$30,0),0),0)+IF(A696&gt;=הלוואות!$D$31,IF(מרכז!A696&lt;=הלוואות!$E$31,IF(DAY(מרכז!A696)=הלוואות!$F$31,הלוואות!$G$31,0),0),0)+IF(A696&gt;=הלוואות!$D$32,IF(מרכז!A696&lt;=הלוואות!$E$32,IF(DAY(מרכז!A696)=הלוואות!$F$32,הלוואות!$G$32,0),0),0)+IF(A696&gt;=הלוואות!$D$33,IF(מרכז!A696&lt;=הלוואות!$E$33,IF(DAY(מרכז!A696)=הלוואות!$F$33,הלוואות!$G$33,0),0),0)+IF(A696&gt;=הלוואות!$D$34,IF(מרכז!A696&lt;=הלוואות!$E$34,IF(DAY(מרכז!A696)=הלוואות!$F$34,הלוואות!$G$34,0),0),0)</f>
        <v>0</v>
      </c>
      <c r="E696" s="93">
        <f>SUMIF(הלוואות!$D$46:$D$65,מרכז!A696,הלוואות!$E$46:$E$65)</f>
        <v>0</v>
      </c>
      <c r="F696" s="93">
        <f>SUMIF(נכנסים!$A$5:$A$5890,מרכז!A696,נכנסים!$B$5:$B$5890)</f>
        <v>0</v>
      </c>
      <c r="G696" s="94"/>
      <c r="H696" s="94"/>
      <c r="I696" s="94"/>
      <c r="J696" s="99">
        <f t="shared" si="10"/>
        <v>50000</v>
      </c>
    </row>
    <row r="697" spans="1:10">
      <c r="A697" s="153">
        <v>46350</v>
      </c>
      <c r="B697" s="93">
        <f>SUMIF(יוצאים!$A$5:$A$5835,מרכז!A697,יוצאים!$D$5:$D$5835)</f>
        <v>0</v>
      </c>
      <c r="C697" s="93">
        <f>HLOOKUP(DAY($A697),'טב.הו"ק'!$G$4:$AK$162,'טב.הו"ק'!$A$162+2,FALSE)</f>
        <v>0</v>
      </c>
      <c r="D697" s="93">
        <f>IF(A697&gt;=הלוואות!$D$5,IF(מרכז!A697&lt;=הלוואות!$E$5,IF(DAY(מרכז!A697)=הלוואות!$F$5,הלוואות!$G$5,0),0),0)+IF(A697&gt;=הלוואות!$D$6,IF(מרכז!A697&lt;=הלוואות!$E$6,IF(DAY(מרכז!A697)=הלוואות!$F$6,הלוואות!$G$6,0),0),0)+IF(A697&gt;=הלוואות!$D$7,IF(מרכז!A697&lt;=הלוואות!$E$7,IF(DAY(מרכז!A697)=הלוואות!$F$7,הלוואות!$G$7,0),0),0)+IF(A697&gt;=הלוואות!$D$8,IF(מרכז!A697&lt;=הלוואות!$E$8,IF(DAY(מרכז!A697)=הלוואות!$F$8,הלוואות!$G$8,0),0),0)+IF(A697&gt;=הלוואות!$D$9,IF(מרכז!A697&lt;=הלוואות!$E$9,IF(DAY(מרכז!A697)=הלוואות!$F$9,הלוואות!$G$9,0),0),0)+IF(A697&gt;=הלוואות!$D$10,IF(מרכז!A697&lt;=הלוואות!$E$10,IF(DAY(מרכז!A697)=הלוואות!$F$10,הלוואות!$G$10,0),0),0)+IF(A697&gt;=הלוואות!$D$11,IF(מרכז!A697&lt;=הלוואות!$E$11,IF(DAY(מרכז!A697)=הלוואות!$F$11,הלוואות!$G$11,0),0),0)+IF(A697&gt;=הלוואות!$D$12,IF(מרכז!A697&lt;=הלוואות!$E$12,IF(DAY(מרכז!A697)=הלוואות!$F$12,הלוואות!$G$12,0),0),0)+IF(A697&gt;=הלוואות!$D$13,IF(מרכז!A697&lt;=הלוואות!$E$13,IF(DAY(מרכז!A697)=הלוואות!$F$13,הלוואות!$G$13,0),0),0)+IF(A697&gt;=הלוואות!$D$14,IF(מרכז!A697&lt;=הלוואות!$E$14,IF(DAY(מרכז!A697)=הלוואות!$F$14,הלוואות!$G$14,0),0),0)+IF(A697&gt;=הלוואות!$D$15,IF(מרכז!A697&lt;=הלוואות!$E$15,IF(DAY(מרכז!A697)=הלוואות!$F$15,הלוואות!$G$15,0),0),0)+IF(A697&gt;=הלוואות!$D$16,IF(מרכז!A697&lt;=הלוואות!$E$16,IF(DAY(מרכז!A697)=הלוואות!$F$16,הלוואות!$G$16,0),0),0)+IF(A697&gt;=הלוואות!$D$17,IF(מרכז!A697&lt;=הלוואות!$E$17,IF(DAY(מרכז!A697)=הלוואות!$F$17,הלוואות!$G$17,0),0),0)+IF(A697&gt;=הלוואות!$D$18,IF(מרכז!A697&lt;=הלוואות!$E$18,IF(DAY(מרכז!A697)=הלוואות!$F$18,הלוואות!$G$18,0),0),0)+IF(A697&gt;=הלוואות!$D$19,IF(מרכז!A697&lt;=הלוואות!$E$19,IF(DAY(מרכז!A697)=הלוואות!$F$19,הלוואות!$G$19,0),0),0)+IF(A697&gt;=הלוואות!$D$20,IF(מרכז!A697&lt;=הלוואות!$E$20,IF(DAY(מרכז!A697)=הלוואות!$F$20,הלוואות!$G$20,0),0),0)+IF(A697&gt;=הלוואות!$D$21,IF(מרכז!A697&lt;=הלוואות!$E$21,IF(DAY(מרכז!A697)=הלוואות!$F$21,הלוואות!$G$21,0),0),0)+IF(A697&gt;=הלוואות!$D$22,IF(מרכז!A697&lt;=הלוואות!$E$22,IF(DAY(מרכז!A697)=הלוואות!$F$22,הלוואות!$G$22,0),0),0)+IF(A697&gt;=הלוואות!$D$23,IF(מרכז!A697&lt;=הלוואות!$E$23,IF(DAY(מרכז!A697)=הלוואות!$F$23,הלוואות!$G$23,0),0),0)+IF(A697&gt;=הלוואות!$D$24,IF(מרכז!A697&lt;=הלוואות!$E$24,IF(DAY(מרכז!A697)=הלוואות!$F$24,הלוואות!$G$24,0),0),0)+IF(A697&gt;=הלוואות!$D$25,IF(מרכז!A697&lt;=הלוואות!$E$25,IF(DAY(מרכז!A697)=הלוואות!$F$25,הלוואות!$G$25,0),0),0)+IF(A697&gt;=הלוואות!$D$26,IF(מרכז!A697&lt;=הלוואות!$E$26,IF(DAY(מרכז!A697)=הלוואות!$F$26,הלוואות!$G$26,0),0),0)+IF(A697&gt;=הלוואות!$D$27,IF(מרכז!A697&lt;=הלוואות!$E$27,IF(DAY(מרכז!A697)=הלוואות!$F$27,הלוואות!$G$27,0),0),0)+IF(A697&gt;=הלוואות!$D$28,IF(מרכז!A697&lt;=הלוואות!$E$28,IF(DAY(מרכז!A697)=הלוואות!$F$28,הלוואות!$G$28,0),0),0)+IF(A697&gt;=הלוואות!$D$29,IF(מרכז!A697&lt;=הלוואות!$E$29,IF(DAY(מרכז!A697)=הלוואות!$F$29,הלוואות!$G$29,0),0),0)+IF(A697&gt;=הלוואות!$D$30,IF(מרכז!A697&lt;=הלוואות!$E$30,IF(DAY(מרכז!A697)=הלוואות!$F$30,הלוואות!$G$30,0),0),0)+IF(A697&gt;=הלוואות!$D$31,IF(מרכז!A697&lt;=הלוואות!$E$31,IF(DAY(מרכז!A697)=הלוואות!$F$31,הלוואות!$G$31,0),0),0)+IF(A697&gt;=הלוואות!$D$32,IF(מרכז!A697&lt;=הלוואות!$E$32,IF(DAY(מרכז!A697)=הלוואות!$F$32,הלוואות!$G$32,0),0),0)+IF(A697&gt;=הלוואות!$D$33,IF(מרכז!A697&lt;=הלוואות!$E$33,IF(DAY(מרכז!A697)=הלוואות!$F$33,הלוואות!$G$33,0),0),0)+IF(A697&gt;=הלוואות!$D$34,IF(מרכז!A697&lt;=הלוואות!$E$34,IF(DAY(מרכז!A697)=הלוואות!$F$34,הלוואות!$G$34,0),0),0)</f>
        <v>0</v>
      </c>
      <c r="E697" s="93">
        <f>SUMIF(הלוואות!$D$46:$D$65,מרכז!A697,הלוואות!$E$46:$E$65)</f>
        <v>0</v>
      </c>
      <c r="F697" s="93">
        <f>SUMIF(נכנסים!$A$5:$A$5890,מרכז!A697,נכנסים!$B$5:$B$5890)</f>
        <v>0</v>
      </c>
      <c r="G697" s="94"/>
      <c r="H697" s="94"/>
      <c r="I697" s="94"/>
      <c r="J697" s="99">
        <f t="shared" si="10"/>
        <v>50000</v>
      </c>
    </row>
    <row r="698" spans="1:10">
      <c r="A698" s="153">
        <v>46351</v>
      </c>
      <c r="B698" s="93">
        <f>SUMIF(יוצאים!$A$5:$A$5835,מרכז!A698,יוצאים!$D$5:$D$5835)</f>
        <v>0</v>
      </c>
      <c r="C698" s="93">
        <f>HLOOKUP(DAY($A698),'טב.הו"ק'!$G$4:$AK$162,'טב.הו"ק'!$A$162+2,FALSE)</f>
        <v>0</v>
      </c>
      <c r="D698" s="93">
        <f>IF(A698&gt;=הלוואות!$D$5,IF(מרכז!A698&lt;=הלוואות!$E$5,IF(DAY(מרכז!A698)=הלוואות!$F$5,הלוואות!$G$5,0),0),0)+IF(A698&gt;=הלוואות!$D$6,IF(מרכז!A698&lt;=הלוואות!$E$6,IF(DAY(מרכז!A698)=הלוואות!$F$6,הלוואות!$G$6,0),0),0)+IF(A698&gt;=הלוואות!$D$7,IF(מרכז!A698&lt;=הלוואות!$E$7,IF(DAY(מרכז!A698)=הלוואות!$F$7,הלוואות!$G$7,0),0),0)+IF(A698&gt;=הלוואות!$D$8,IF(מרכז!A698&lt;=הלוואות!$E$8,IF(DAY(מרכז!A698)=הלוואות!$F$8,הלוואות!$G$8,0),0),0)+IF(A698&gt;=הלוואות!$D$9,IF(מרכז!A698&lt;=הלוואות!$E$9,IF(DAY(מרכז!A698)=הלוואות!$F$9,הלוואות!$G$9,0),0),0)+IF(A698&gt;=הלוואות!$D$10,IF(מרכז!A698&lt;=הלוואות!$E$10,IF(DAY(מרכז!A698)=הלוואות!$F$10,הלוואות!$G$10,0),0),0)+IF(A698&gt;=הלוואות!$D$11,IF(מרכז!A698&lt;=הלוואות!$E$11,IF(DAY(מרכז!A698)=הלוואות!$F$11,הלוואות!$G$11,0),0),0)+IF(A698&gt;=הלוואות!$D$12,IF(מרכז!A698&lt;=הלוואות!$E$12,IF(DAY(מרכז!A698)=הלוואות!$F$12,הלוואות!$G$12,0),0),0)+IF(A698&gt;=הלוואות!$D$13,IF(מרכז!A698&lt;=הלוואות!$E$13,IF(DAY(מרכז!A698)=הלוואות!$F$13,הלוואות!$G$13,0),0),0)+IF(A698&gt;=הלוואות!$D$14,IF(מרכז!A698&lt;=הלוואות!$E$14,IF(DAY(מרכז!A698)=הלוואות!$F$14,הלוואות!$G$14,0),0),0)+IF(A698&gt;=הלוואות!$D$15,IF(מרכז!A698&lt;=הלוואות!$E$15,IF(DAY(מרכז!A698)=הלוואות!$F$15,הלוואות!$G$15,0),0),0)+IF(A698&gt;=הלוואות!$D$16,IF(מרכז!A698&lt;=הלוואות!$E$16,IF(DAY(מרכז!A698)=הלוואות!$F$16,הלוואות!$G$16,0),0),0)+IF(A698&gt;=הלוואות!$D$17,IF(מרכז!A698&lt;=הלוואות!$E$17,IF(DAY(מרכז!A698)=הלוואות!$F$17,הלוואות!$G$17,0),0),0)+IF(A698&gt;=הלוואות!$D$18,IF(מרכז!A698&lt;=הלוואות!$E$18,IF(DAY(מרכז!A698)=הלוואות!$F$18,הלוואות!$G$18,0),0),0)+IF(A698&gt;=הלוואות!$D$19,IF(מרכז!A698&lt;=הלוואות!$E$19,IF(DAY(מרכז!A698)=הלוואות!$F$19,הלוואות!$G$19,0),0),0)+IF(A698&gt;=הלוואות!$D$20,IF(מרכז!A698&lt;=הלוואות!$E$20,IF(DAY(מרכז!A698)=הלוואות!$F$20,הלוואות!$G$20,0),0),0)+IF(A698&gt;=הלוואות!$D$21,IF(מרכז!A698&lt;=הלוואות!$E$21,IF(DAY(מרכז!A698)=הלוואות!$F$21,הלוואות!$G$21,0),0),0)+IF(A698&gt;=הלוואות!$D$22,IF(מרכז!A698&lt;=הלוואות!$E$22,IF(DAY(מרכז!A698)=הלוואות!$F$22,הלוואות!$G$22,0),0),0)+IF(A698&gt;=הלוואות!$D$23,IF(מרכז!A698&lt;=הלוואות!$E$23,IF(DAY(מרכז!A698)=הלוואות!$F$23,הלוואות!$G$23,0),0),0)+IF(A698&gt;=הלוואות!$D$24,IF(מרכז!A698&lt;=הלוואות!$E$24,IF(DAY(מרכז!A698)=הלוואות!$F$24,הלוואות!$G$24,0),0),0)+IF(A698&gt;=הלוואות!$D$25,IF(מרכז!A698&lt;=הלוואות!$E$25,IF(DAY(מרכז!A698)=הלוואות!$F$25,הלוואות!$G$25,0),0),0)+IF(A698&gt;=הלוואות!$D$26,IF(מרכז!A698&lt;=הלוואות!$E$26,IF(DAY(מרכז!A698)=הלוואות!$F$26,הלוואות!$G$26,0),0),0)+IF(A698&gt;=הלוואות!$D$27,IF(מרכז!A698&lt;=הלוואות!$E$27,IF(DAY(מרכז!A698)=הלוואות!$F$27,הלוואות!$G$27,0),0),0)+IF(A698&gt;=הלוואות!$D$28,IF(מרכז!A698&lt;=הלוואות!$E$28,IF(DAY(מרכז!A698)=הלוואות!$F$28,הלוואות!$G$28,0),0),0)+IF(A698&gt;=הלוואות!$D$29,IF(מרכז!A698&lt;=הלוואות!$E$29,IF(DAY(מרכז!A698)=הלוואות!$F$29,הלוואות!$G$29,0),0),0)+IF(A698&gt;=הלוואות!$D$30,IF(מרכז!A698&lt;=הלוואות!$E$30,IF(DAY(מרכז!A698)=הלוואות!$F$30,הלוואות!$G$30,0),0),0)+IF(A698&gt;=הלוואות!$D$31,IF(מרכז!A698&lt;=הלוואות!$E$31,IF(DAY(מרכז!A698)=הלוואות!$F$31,הלוואות!$G$31,0),0),0)+IF(A698&gt;=הלוואות!$D$32,IF(מרכז!A698&lt;=הלוואות!$E$32,IF(DAY(מרכז!A698)=הלוואות!$F$32,הלוואות!$G$32,0),0),0)+IF(A698&gt;=הלוואות!$D$33,IF(מרכז!A698&lt;=הלוואות!$E$33,IF(DAY(מרכז!A698)=הלוואות!$F$33,הלוואות!$G$33,0),0),0)+IF(A698&gt;=הלוואות!$D$34,IF(מרכז!A698&lt;=הלוואות!$E$34,IF(DAY(מרכז!A698)=הלוואות!$F$34,הלוואות!$G$34,0),0),0)</f>
        <v>0</v>
      </c>
      <c r="E698" s="93">
        <f>SUMIF(הלוואות!$D$46:$D$65,מרכז!A698,הלוואות!$E$46:$E$65)</f>
        <v>0</v>
      </c>
      <c r="F698" s="93">
        <f>SUMIF(נכנסים!$A$5:$A$5890,מרכז!A698,נכנסים!$B$5:$B$5890)</f>
        <v>0</v>
      </c>
      <c r="G698" s="94"/>
      <c r="H698" s="94"/>
      <c r="I698" s="94"/>
      <c r="J698" s="99">
        <f t="shared" si="10"/>
        <v>50000</v>
      </c>
    </row>
    <row r="699" spans="1:10">
      <c r="A699" s="153">
        <v>46352</v>
      </c>
      <c r="B699" s="93">
        <f>SUMIF(יוצאים!$A$5:$A$5835,מרכז!A699,יוצאים!$D$5:$D$5835)</f>
        <v>0</v>
      </c>
      <c r="C699" s="93">
        <f>HLOOKUP(DAY($A699),'טב.הו"ק'!$G$4:$AK$162,'טב.הו"ק'!$A$162+2,FALSE)</f>
        <v>0</v>
      </c>
      <c r="D699" s="93">
        <f>IF(A699&gt;=הלוואות!$D$5,IF(מרכז!A699&lt;=הלוואות!$E$5,IF(DAY(מרכז!A699)=הלוואות!$F$5,הלוואות!$G$5,0),0),0)+IF(A699&gt;=הלוואות!$D$6,IF(מרכז!A699&lt;=הלוואות!$E$6,IF(DAY(מרכז!A699)=הלוואות!$F$6,הלוואות!$G$6,0),0),0)+IF(A699&gt;=הלוואות!$D$7,IF(מרכז!A699&lt;=הלוואות!$E$7,IF(DAY(מרכז!A699)=הלוואות!$F$7,הלוואות!$G$7,0),0),0)+IF(A699&gt;=הלוואות!$D$8,IF(מרכז!A699&lt;=הלוואות!$E$8,IF(DAY(מרכז!A699)=הלוואות!$F$8,הלוואות!$G$8,0),0),0)+IF(A699&gt;=הלוואות!$D$9,IF(מרכז!A699&lt;=הלוואות!$E$9,IF(DAY(מרכז!A699)=הלוואות!$F$9,הלוואות!$G$9,0),0),0)+IF(A699&gt;=הלוואות!$D$10,IF(מרכז!A699&lt;=הלוואות!$E$10,IF(DAY(מרכז!A699)=הלוואות!$F$10,הלוואות!$G$10,0),0),0)+IF(A699&gt;=הלוואות!$D$11,IF(מרכז!A699&lt;=הלוואות!$E$11,IF(DAY(מרכז!A699)=הלוואות!$F$11,הלוואות!$G$11,0),0),0)+IF(A699&gt;=הלוואות!$D$12,IF(מרכז!A699&lt;=הלוואות!$E$12,IF(DAY(מרכז!A699)=הלוואות!$F$12,הלוואות!$G$12,0),0),0)+IF(A699&gt;=הלוואות!$D$13,IF(מרכז!A699&lt;=הלוואות!$E$13,IF(DAY(מרכז!A699)=הלוואות!$F$13,הלוואות!$G$13,0),0),0)+IF(A699&gt;=הלוואות!$D$14,IF(מרכז!A699&lt;=הלוואות!$E$14,IF(DAY(מרכז!A699)=הלוואות!$F$14,הלוואות!$G$14,0),0),0)+IF(A699&gt;=הלוואות!$D$15,IF(מרכז!A699&lt;=הלוואות!$E$15,IF(DAY(מרכז!A699)=הלוואות!$F$15,הלוואות!$G$15,0),0),0)+IF(A699&gt;=הלוואות!$D$16,IF(מרכז!A699&lt;=הלוואות!$E$16,IF(DAY(מרכז!A699)=הלוואות!$F$16,הלוואות!$G$16,0),0),0)+IF(A699&gt;=הלוואות!$D$17,IF(מרכז!A699&lt;=הלוואות!$E$17,IF(DAY(מרכז!A699)=הלוואות!$F$17,הלוואות!$G$17,0),0),0)+IF(A699&gt;=הלוואות!$D$18,IF(מרכז!A699&lt;=הלוואות!$E$18,IF(DAY(מרכז!A699)=הלוואות!$F$18,הלוואות!$G$18,0),0),0)+IF(A699&gt;=הלוואות!$D$19,IF(מרכז!A699&lt;=הלוואות!$E$19,IF(DAY(מרכז!A699)=הלוואות!$F$19,הלוואות!$G$19,0),0),0)+IF(A699&gt;=הלוואות!$D$20,IF(מרכז!A699&lt;=הלוואות!$E$20,IF(DAY(מרכז!A699)=הלוואות!$F$20,הלוואות!$G$20,0),0),0)+IF(A699&gt;=הלוואות!$D$21,IF(מרכז!A699&lt;=הלוואות!$E$21,IF(DAY(מרכז!A699)=הלוואות!$F$21,הלוואות!$G$21,0),0),0)+IF(A699&gt;=הלוואות!$D$22,IF(מרכז!A699&lt;=הלוואות!$E$22,IF(DAY(מרכז!A699)=הלוואות!$F$22,הלוואות!$G$22,0),0),0)+IF(A699&gt;=הלוואות!$D$23,IF(מרכז!A699&lt;=הלוואות!$E$23,IF(DAY(מרכז!A699)=הלוואות!$F$23,הלוואות!$G$23,0),0),0)+IF(A699&gt;=הלוואות!$D$24,IF(מרכז!A699&lt;=הלוואות!$E$24,IF(DAY(מרכז!A699)=הלוואות!$F$24,הלוואות!$G$24,0),0),0)+IF(A699&gt;=הלוואות!$D$25,IF(מרכז!A699&lt;=הלוואות!$E$25,IF(DAY(מרכז!A699)=הלוואות!$F$25,הלוואות!$G$25,0),0),0)+IF(A699&gt;=הלוואות!$D$26,IF(מרכז!A699&lt;=הלוואות!$E$26,IF(DAY(מרכז!A699)=הלוואות!$F$26,הלוואות!$G$26,0),0),0)+IF(A699&gt;=הלוואות!$D$27,IF(מרכז!A699&lt;=הלוואות!$E$27,IF(DAY(מרכז!A699)=הלוואות!$F$27,הלוואות!$G$27,0),0),0)+IF(A699&gt;=הלוואות!$D$28,IF(מרכז!A699&lt;=הלוואות!$E$28,IF(DAY(מרכז!A699)=הלוואות!$F$28,הלוואות!$G$28,0),0),0)+IF(A699&gt;=הלוואות!$D$29,IF(מרכז!A699&lt;=הלוואות!$E$29,IF(DAY(מרכז!A699)=הלוואות!$F$29,הלוואות!$G$29,0),0),0)+IF(A699&gt;=הלוואות!$D$30,IF(מרכז!A699&lt;=הלוואות!$E$30,IF(DAY(מרכז!A699)=הלוואות!$F$30,הלוואות!$G$30,0),0),0)+IF(A699&gt;=הלוואות!$D$31,IF(מרכז!A699&lt;=הלוואות!$E$31,IF(DAY(מרכז!A699)=הלוואות!$F$31,הלוואות!$G$31,0),0),0)+IF(A699&gt;=הלוואות!$D$32,IF(מרכז!A699&lt;=הלוואות!$E$32,IF(DAY(מרכז!A699)=הלוואות!$F$32,הלוואות!$G$32,0),0),0)+IF(A699&gt;=הלוואות!$D$33,IF(מרכז!A699&lt;=הלוואות!$E$33,IF(DAY(מרכז!A699)=הלוואות!$F$33,הלוואות!$G$33,0),0),0)+IF(A699&gt;=הלוואות!$D$34,IF(מרכז!A699&lt;=הלוואות!$E$34,IF(DAY(מרכז!A699)=הלוואות!$F$34,הלוואות!$G$34,0),0),0)</f>
        <v>0</v>
      </c>
      <c r="E699" s="93">
        <f>SUMIF(הלוואות!$D$46:$D$65,מרכז!A699,הלוואות!$E$46:$E$65)</f>
        <v>0</v>
      </c>
      <c r="F699" s="93">
        <f>SUMIF(נכנסים!$A$5:$A$5890,מרכז!A699,נכנסים!$B$5:$B$5890)</f>
        <v>0</v>
      </c>
      <c r="G699" s="94"/>
      <c r="H699" s="94"/>
      <c r="I699" s="94"/>
      <c r="J699" s="99">
        <f t="shared" si="10"/>
        <v>50000</v>
      </c>
    </row>
    <row r="700" spans="1:10">
      <c r="A700" s="153">
        <v>46353</v>
      </c>
      <c r="B700" s="93">
        <f>SUMIF(יוצאים!$A$5:$A$5835,מרכז!A700,יוצאים!$D$5:$D$5835)</f>
        <v>0</v>
      </c>
      <c r="C700" s="93">
        <f>HLOOKUP(DAY($A700),'טב.הו"ק'!$G$4:$AK$162,'טב.הו"ק'!$A$162+2,FALSE)</f>
        <v>0</v>
      </c>
      <c r="D700" s="93">
        <f>IF(A700&gt;=הלוואות!$D$5,IF(מרכז!A700&lt;=הלוואות!$E$5,IF(DAY(מרכז!A700)=הלוואות!$F$5,הלוואות!$G$5,0),0),0)+IF(A700&gt;=הלוואות!$D$6,IF(מרכז!A700&lt;=הלוואות!$E$6,IF(DAY(מרכז!A700)=הלוואות!$F$6,הלוואות!$G$6,0),0),0)+IF(A700&gt;=הלוואות!$D$7,IF(מרכז!A700&lt;=הלוואות!$E$7,IF(DAY(מרכז!A700)=הלוואות!$F$7,הלוואות!$G$7,0),0),0)+IF(A700&gt;=הלוואות!$D$8,IF(מרכז!A700&lt;=הלוואות!$E$8,IF(DAY(מרכז!A700)=הלוואות!$F$8,הלוואות!$G$8,0),0),0)+IF(A700&gt;=הלוואות!$D$9,IF(מרכז!A700&lt;=הלוואות!$E$9,IF(DAY(מרכז!A700)=הלוואות!$F$9,הלוואות!$G$9,0),0),0)+IF(A700&gt;=הלוואות!$D$10,IF(מרכז!A700&lt;=הלוואות!$E$10,IF(DAY(מרכז!A700)=הלוואות!$F$10,הלוואות!$G$10,0),0),0)+IF(A700&gt;=הלוואות!$D$11,IF(מרכז!A700&lt;=הלוואות!$E$11,IF(DAY(מרכז!A700)=הלוואות!$F$11,הלוואות!$G$11,0),0),0)+IF(A700&gt;=הלוואות!$D$12,IF(מרכז!A700&lt;=הלוואות!$E$12,IF(DAY(מרכז!A700)=הלוואות!$F$12,הלוואות!$G$12,0),0),0)+IF(A700&gt;=הלוואות!$D$13,IF(מרכז!A700&lt;=הלוואות!$E$13,IF(DAY(מרכז!A700)=הלוואות!$F$13,הלוואות!$G$13,0),0),0)+IF(A700&gt;=הלוואות!$D$14,IF(מרכז!A700&lt;=הלוואות!$E$14,IF(DAY(מרכז!A700)=הלוואות!$F$14,הלוואות!$G$14,0),0),0)+IF(A700&gt;=הלוואות!$D$15,IF(מרכז!A700&lt;=הלוואות!$E$15,IF(DAY(מרכז!A700)=הלוואות!$F$15,הלוואות!$G$15,0),0),0)+IF(A700&gt;=הלוואות!$D$16,IF(מרכז!A700&lt;=הלוואות!$E$16,IF(DAY(מרכז!A700)=הלוואות!$F$16,הלוואות!$G$16,0),0),0)+IF(A700&gt;=הלוואות!$D$17,IF(מרכז!A700&lt;=הלוואות!$E$17,IF(DAY(מרכז!A700)=הלוואות!$F$17,הלוואות!$G$17,0),0),0)+IF(A700&gt;=הלוואות!$D$18,IF(מרכז!A700&lt;=הלוואות!$E$18,IF(DAY(מרכז!A700)=הלוואות!$F$18,הלוואות!$G$18,0),0),0)+IF(A700&gt;=הלוואות!$D$19,IF(מרכז!A700&lt;=הלוואות!$E$19,IF(DAY(מרכז!A700)=הלוואות!$F$19,הלוואות!$G$19,0),0),0)+IF(A700&gt;=הלוואות!$D$20,IF(מרכז!A700&lt;=הלוואות!$E$20,IF(DAY(מרכז!A700)=הלוואות!$F$20,הלוואות!$G$20,0),0),0)+IF(A700&gt;=הלוואות!$D$21,IF(מרכז!A700&lt;=הלוואות!$E$21,IF(DAY(מרכז!A700)=הלוואות!$F$21,הלוואות!$G$21,0),0),0)+IF(A700&gt;=הלוואות!$D$22,IF(מרכז!A700&lt;=הלוואות!$E$22,IF(DAY(מרכז!A700)=הלוואות!$F$22,הלוואות!$G$22,0),0),0)+IF(A700&gt;=הלוואות!$D$23,IF(מרכז!A700&lt;=הלוואות!$E$23,IF(DAY(מרכז!A700)=הלוואות!$F$23,הלוואות!$G$23,0),0),0)+IF(A700&gt;=הלוואות!$D$24,IF(מרכז!A700&lt;=הלוואות!$E$24,IF(DAY(מרכז!A700)=הלוואות!$F$24,הלוואות!$G$24,0),0),0)+IF(A700&gt;=הלוואות!$D$25,IF(מרכז!A700&lt;=הלוואות!$E$25,IF(DAY(מרכז!A700)=הלוואות!$F$25,הלוואות!$G$25,0),0),0)+IF(A700&gt;=הלוואות!$D$26,IF(מרכז!A700&lt;=הלוואות!$E$26,IF(DAY(מרכז!A700)=הלוואות!$F$26,הלוואות!$G$26,0),0),0)+IF(A700&gt;=הלוואות!$D$27,IF(מרכז!A700&lt;=הלוואות!$E$27,IF(DAY(מרכז!A700)=הלוואות!$F$27,הלוואות!$G$27,0),0),0)+IF(A700&gt;=הלוואות!$D$28,IF(מרכז!A700&lt;=הלוואות!$E$28,IF(DAY(מרכז!A700)=הלוואות!$F$28,הלוואות!$G$28,0),0),0)+IF(A700&gt;=הלוואות!$D$29,IF(מרכז!A700&lt;=הלוואות!$E$29,IF(DAY(מרכז!A700)=הלוואות!$F$29,הלוואות!$G$29,0),0),0)+IF(A700&gt;=הלוואות!$D$30,IF(מרכז!A700&lt;=הלוואות!$E$30,IF(DAY(מרכז!A700)=הלוואות!$F$30,הלוואות!$G$30,0),0),0)+IF(A700&gt;=הלוואות!$D$31,IF(מרכז!A700&lt;=הלוואות!$E$31,IF(DAY(מרכז!A700)=הלוואות!$F$31,הלוואות!$G$31,0),0),0)+IF(A700&gt;=הלוואות!$D$32,IF(מרכז!A700&lt;=הלוואות!$E$32,IF(DAY(מרכז!A700)=הלוואות!$F$32,הלוואות!$G$32,0),0),0)+IF(A700&gt;=הלוואות!$D$33,IF(מרכז!A700&lt;=הלוואות!$E$33,IF(DAY(מרכז!A700)=הלוואות!$F$33,הלוואות!$G$33,0),0),0)+IF(A700&gt;=הלוואות!$D$34,IF(מרכז!A700&lt;=הלוואות!$E$34,IF(DAY(מרכז!A700)=הלוואות!$F$34,הלוואות!$G$34,0),0),0)</f>
        <v>0</v>
      </c>
      <c r="E700" s="93">
        <f>SUMIF(הלוואות!$D$46:$D$65,מרכז!A700,הלוואות!$E$46:$E$65)</f>
        <v>0</v>
      </c>
      <c r="F700" s="93">
        <f>SUMIF(נכנסים!$A$5:$A$5890,מרכז!A700,נכנסים!$B$5:$B$5890)</f>
        <v>0</v>
      </c>
      <c r="G700" s="94"/>
      <c r="H700" s="94"/>
      <c r="I700" s="94"/>
      <c r="J700" s="99">
        <f t="shared" si="10"/>
        <v>50000</v>
      </c>
    </row>
    <row r="701" spans="1:10">
      <c r="A701" s="153">
        <v>46354</v>
      </c>
      <c r="B701" s="93">
        <f>SUMIF(יוצאים!$A$5:$A$5835,מרכז!A701,יוצאים!$D$5:$D$5835)</f>
        <v>0</v>
      </c>
      <c r="C701" s="93">
        <f>HLOOKUP(DAY($A701),'טב.הו"ק'!$G$4:$AK$162,'טב.הו"ק'!$A$162+2,FALSE)</f>
        <v>0</v>
      </c>
      <c r="D701" s="93">
        <f>IF(A701&gt;=הלוואות!$D$5,IF(מרכז!A701&lt;=הלוואות!$E$5,IF(DAY(מרכז!A701)=הלוואות!$F$5,הלוואות!$G$5,0),0),0)+IF(A701&gt;=הלוואות!$D$6,IF(מרכז!A701&lt;=הלוואות!$E$6,IF(DAY(מרכז!A701)=הלוואות!$F$6,הלוואות!$G$6,0),0),0)+IF(A701&gt;=הלוואות!$D$7,IF(מרכז!A701&lt;=הלוואות!$E$7,IF(DAY(מרכז!A701)=הלוואות!$F$7,הלוואות!$G$7,0),0),0)+IF(A701&gt;=הלוואות!$D$8,IF(מרכז!A701&lt;=הלוואות!$E$8,IF(DAY(מרכז!A701)=הלוואות!$F$8,הלוואות!$G$8,0),0),0)+IF(A701&gt;=הלוואות!$D$9,IF(מרכז!A701&lt;=הלוואות!$E$9,IF(DAY(מרכז!A701)=הלוואות!$F$9,הלוואות!$G$9,0),0),0)+IF(A701&gt;=הלוואות!$D$10,IF(מרכז!A701&lt;=הלוואות!$E$10,IF(DAY(מרכז!A701)=הלוואות!$F$10,הלוואות!$G$10,0),0),0)+IF(A701&gt;=הלוואות!$D$11,IF(מרכז!A701&lt;=הלוואות!$E$11,IF(DAY(מרכז!A701)=הלוואות!$F$11,הלוואות!$G$11,0),0),0)+IF(A701&gt;=הלוואות!$D$12,IF(מרכז!A701&lt;=הלוואות!$E$12,IF(DAY(מרכז!A701)=הלוואות!$F$12,הלוואות!$G$12,0),0),0)+IF(A701&gt;=הלוואות!$D$13,IF(מרכז!A701&lt;=הלוואות!$E$13,IF(DAY(מרכז!A701)=הלוואות!$F$13,הלוואות!$G$13,0),0),0)+IF(A701&gt;=הלוואות!$D$14,IF(מרכז!A701&lt;=הלוואות!$E$14,IF(DAY(מרכז!A701)=הלוואות!$F$14,הלוואות!$G$14,0),0),0)+IF(A701&gt;=הלוואות!$D$15,IF(מרכז!A701&lt;=הלוואות!$E$15,IF(DAY(מרכז!A701)=הלוואות!$F$15,הלוואות!$G$15,0),0),0)+IF(A701&gt;=הלוואות!$D$16,IF(מרכז!A701&lt;=הלוואות!$E$16,IF(DAY(מרכז!A701)=הלוואות!$F$16,הלוואות!$G$16,0),0),0)+IF(A701&gt;=הלוואות!$D$17,IF(מרכז!A701&lt;=הלוואות!$E$17,IF(DAY(מרכז!A701)=הלוואות!$F$17,הלוואות!$G$17,0),0),0)+IF(A701&gt;=הלוואות!$D$18,IF(מרכז!A701&lt;=הלוואות!$E$18,IF(DAY(מרכז!A701)=הלוואות!$F$18,הלוואות!$G$18,0),0),0)+IF(A701&gt;=הלוואות!$D$19,IF(מרכז!A701&lt;=הלוואות!$E$19,IF(DAY(מרכז!A701)=הלוואות!$F$19,הלוואות!$G$19,0),0),0)+IF(A701&gt;=הלוואות!$D$20,IF(מרכז!A701&lt;=הלוואות!$E$20,IF(DAY(מרכז!A701)=הלוואות!$F$20,הלוואות!$G$20,0),0),0)+IF(A701&gt;=הלוואות!$D$21,IF(מרכז!A701&lt;=הלוואות!$E$21,IF(DAY(מרכז!A701)=הלוואות!$F$21,הלוואות!$G$21,0),0),0)+IF(A701&gt;=הלוואות!$D$22,IF(מרכז!A701&lt;=הלוואות!$E$22,IF(DAY(מרכז!A701)=הלוואות!$F$22,הלוואות!$G$22,0),0),0)+IF(A701&gt;=הלוואות!$D$23,IF(מרכז!A701&lt;=הלוואות!$E$23,IF(DAY(מרכז!A701)=הלוואות!$F$23,הלוואות!$G$23,0),0),0)+IF(A701&gt;=הלוואות!$D$24,IF(מרכז!A701&lt;=הלוואות!$E$24,IF(DAY(מרכז!A701)=הלוואות!$F$24,הלוואות!$G$24,0),0),0)+IF(A701&gt;=הלוואות!$D$25,IF(מרכז!A701&lt;=הלוואות!$E$25,IF(DAY(מרכז!A701)=הלוואות!$F$25,הלוואות!$G$25,0),0),0)+IF(A701&gt;=הלוואות!$D$26,IF(מרכז!A701&lt;=הלוואות!$E$26,IF(DAY(מרכז!A701)=הלוואות!$F$26,הלוואות!$G$26,0),0),0)+IF(A701&gt;=הלוואות!$D$27,IF(מרכז!A701&lt;=הלוואות!$E$27,IF(DAY(מרכז!A701)=הלוואות!$F$27,הלוואות!$G$27,0),0),0)+IF(A701&gt;=הלוואות!$D$28,IF(מרכז!A701&lt;=הלוואות!$E$28,IF(DAY(מרכז!A701)=הלוואות!$F$28,הלוואות!$G$28,0),0),0)+IF(A701&gt;=הלוואות!$D$29,IF(מרכז!A701&lt;=הלוואות!$E$29,IF(DAY(מרכז!A701)=הלוואות!$F$29,הלוואות!$G$29,0),0),0)+IF(A701&gt;=הלוואות!$D$30,IF(מרכז!A701&lt;=הלוואות!$E$30,IF(DAY(מרכז!A701)=הלוואות!$F$30,הלוואות!$G$30,0),0),0)+IF(A701&gt;=הלוואות!$D$31,IF(מרכז!A701&lt;=הלוואות!$E$31,IF(DAY(מרכז!A701)=הלוואות!$F$31,הלוואות!$G$31,0),0),0)+IF(A701&gt;=הלוואות!$D$32,IF(מרכז!A701&lt;=הלוואות!$E$32,IF(DAY(מרכז!A701)=הלוואות!$F$32,הלוואות!$G$32,0),0),0)+IF(A701&gt;=הלוואות!$D$33,IF(מרכז!A701&lt;=הלוואות!$E$33,IF(DAY(מרכז!A701)=הלוואות!$F$33,הלוואות!$G$33,0),0),0)+IF(A701&gt;=הלוואות!$D$34,IF(מרכז!A701&lt;=הלוואות!$E$34,IF(DAY(מרכז!A701)=הלוואות!$F$34,הלוואות!$G$34,0),0),0)</f>
        <v>0</v>
      </c>
      <c r="E701" s="93">
        <f>SUMIF(הלוואות!$D$46:$D$65,מרכז!A701,הלוואות!$E$46:$E$65)</f>
        <v>0</v>
      </c>
      <c r="F701" s="93">
        <f>SUMIF(נכנסים!$A$5:$A$5890,מרכז!A701,נכנסים!$B$5:$B$5890)</f>
        <v>0</v>
      </c>
      <c r="G701" s="94"/>
      <c r="H701" s="94"/>
      <c r="I701" s="94"/>
      <c r="J701" s="99">
        <f t="shared" si="10"/>
        <v>50000</v>
      </c>
    </row>
    <row r="702" spans="1:10">
      <c r="A702" s="153">
        <v>46355</v>
      </c>
      <c r="B702" s="93">
        <f>SUMIF(יוצאים!$A$5:$A$5835,מרכז!A702,יוצאים!$D$5:$D$5835)</f>
        <v>0</v>
      </c>
      <c r="C702" s="93">
        <f>HLOOKUP(DAY($A702),'טב.הו"ק'!$G$4:$AK$162,'טב.הו"ק'!$A$162+2,FALSE)</f>
        <v>0</v>
      </c>
      <c r="D702" s="93">
        <f>IF(A702&gt;=הלוואות!$D$5,IF(מרכז!A702&lt;=הלוואות!$E$5,IF(DAY(מרכז!A702)=הלוואות!$F$5,הלוואות!$G$5,0),0),0)+IF(A702&gt;=הלוואות!$D$6,IF(מרכז!A702&lt;=הלוואות!$E$6,IF(DAY(מרכז!A702)=הלוואות!$F$6,הלוואות!$G$6,0),0),0)+IF(A702&gt;=הלוואות!$D$7,IF(מרכז!A702&lt;=הלוואות!$E$7,IF(DAY(מרכז!A702)=הלוואות!$F$7,הלוואות!$G$7,0),0),0)+IF(A702&gt;=הלוואות!$D$8,IF(מרכז!A702&lt;=הלוואות!$E$8,IF(DAY(מרכז!A702)=הלוואות!$F$8,הלוואות!$G$8,0),0),0)+IF(A702&gt;=הלוואות!$D$9,IF(מרכז!A702&lt;=הלוואות!$E$9,IF(DAY(מרכז!A702)=הלוואות!$F$9,הלוואות!$G$9,0),0),0)+IF(A702&gt;=הלוואות!$D$10,IF(מרכז!A702&lt;=הלוואות!$E$10,IF(DAY(מרכז!A702)=הלוואות!$F$10,הלוואות!$G$10,0),0),0)+IF(A702&gt;=הלוואות!$D$11,IF(מרכז!A702&lt;=הלוואות!$E$11,IF(DAY(מרכז!A702)=הלוואות!$F$11,הלוואות!$G$11,0),0),0)+IF(A702&gt;=הלוואות!$D$12,IF(מרכז!A702&lt;=הלוואות!$E$12,IF(DAY(מרכז!A702)=הלוואות!$F$12,הלוואות!$G$12,0),0),0)+IF(A702&gt;=הלוואות!$D$13,IF(מרכז!A702&lt;=הלוואות!$E$13,IF(DAY(מרכז!A702)=הלוואות!$F$13,הלוואות!$G$13,0),0),0)+IF(A702&gt;=הלוואות!$D$14,IF(מרכז!A702&lt;=הלוואות!$E$14,IF(DAY(מרכז!A702)=הלוואות!$F$14,הלוואות!$G$14,0),0),0)+IF(A702&gt;=הלוואות!$D$15,IF(מרכז!A702&lt;=הלוואות!$E$15,IF(DAY(מרכז!A702)=הלוואות!$F$15,הלוואות!$G$15,0),0),0)+IF(A702&gt;=הלוואות!$D$16,IF(מרכז!A702&lt;=הלוואות!$E$16,IF(DAY(מרכז!A702)=הלוואות!$F$16,הלוואות!$G$16,0),0),0)+IF(A702&gt;=הלוואות!$D$17,IF(מרכז!A702&lt;=הלוואות!$E$17,IF(DAY(מרכז!A702)=הלוואות!$F$17,הלוואות!$G$17,0),0),0)+IF(A702&gt;=הלוואות!$D$18,IF(מרכז!A702&lt;=הלוואות!$E$18,IF(DAY(מרכז!A702)=הלוואות!$F$18,הלוואות!$G$18,0),0),0)+IF(A702&gt;=הלוואות!$D$19,IF(מרכז!A702&lt;=הלוואות!$E$19,IF(DAY(מרכז!A702)=הלוואות!$F$19,הלוואות!$G$19,0),0),0)+IF(A702&gt;=הלוואות!$D$20,IF(מרכז!A702&lt;=הלוואות!$E$20,IF(DAY(מרכז!A702)=הלוואות!$F$20,הלוואות!$G$20,0),0),0)+IF(A702&gt;=הלוואות!$D$21,IF(מרכז!A702&lt;=הלוואות!$E$21,IF(DAY(מרכז!A702)=הלוואות!$F$21,הלוואות!$G$21,0),0),0)+IF(A702&gt;=הלוואות!$D$22,IF(מרכז!A702&lt;=הלוואות!$E$22,IF(DAY(מרכז!A702)=הלוואות!$F$22,הלוואות!$G$22,0),0),0)+IF(A702&gt;=הלוואות!$D$23,IF(מרכז!A702&lt;=הלוואות!$E$23,IF(DAY(מרכז!A702)=הלוואות!$F$23,הלוואות!$G$23,0),0),0)+IF(A702&gt;=הלוואות!$D$24,IF(מרכז!A702&lt;=הלוואות!$E$24,IF(DAY(מרכז!A702)=הלוואות!$F$24,הלוואות!$G$24,0),0),0)+IF(A702&gt;=הלוואות!$D$25,IF(מרכז!A702&lt;=הלוואות!$E$25,IF(DAY(מרכז!A702)=הלוואות!$F$25,הלוואות!$G$25,0),0),0)+IF(A702&gt;=הלוואות!$D$26,IF(מרכז!A702&lt;=הלוואות!$E$26,IF(DAY(מרכז!A702)=הלוואות!$F$26,הלוואות!$G$26,0),0),0)+IF(A702&gt;=הלוואות!$D$27,IF(מרכז!A702&lt;=הלוואות!$E$27,IF(DAY(מרכז!A702)=הלוואות!$F$27,הלוואות!$G$27,0),0),0)+IF(A702&gt;=הלוואות!$D$28,IF(מרכז!A702&lt;=הלוואות!$E$28,IF(DAY(מרכז!A702)=הלוואות!$F$28,הלוואות!$G$28,0),0),0)+IF(A702&gt;=הלוואות!$D$29,IF(מרכז!A702&lt;=הלוואות!$E$29,IF(DAY(מרכז!A702)=הלוואות!$F$29,הלוואות!$G$29,0),0),0)+IF(A702&gt;=הלוואות!$D$30,IF(מרכז!A702&lt;=הלוואות!$E$30,IF(DAY(מרכז!A702)=הלוואות!$F$30,הלוואות!$G$30,0),0),0)+IF(A702&gt;=הלוואות!$D$31,IF(מרכז!A702&lt;=הלוואות!$E$31,IF(DAY(מרכז!A702)=הלוואות!$F$31,הלוואות!$G$31,0),0),0)+IF(A702&gt;=הלוואות!$D$32,IF(מרכז!A702&lt;=הלוואות!$E$32,IF(DAY(מרכז!A702)=הלוואות!$F$32,הלוואות!$G$32,0),0),0)+IF(A702&gt;=הלוואות!$D$33,IF(מרכז!A702&lt;=הלוואות!$E$33,IF(DAY(מרכז!A702)=הלוואות!$F$33,הלוואות!$G$33,0),0),0)+IF(A702&gt;=הלוואות!$D$34,IF(מרכז!A702&lt;=הלוואות!$E$34,IF(DAY(מרכז!A702)=הלוואות!$F$34,הלוואות!$G$34,0),0),0)</f>
        <v>0</v>
      </c>
      <c r="E702" s="93">
        <f>SUMIF(הלוואות!$D$46:$D$65,מרכז!A702,הלוואות!$E$46:$E$65)</f>
        <v>0</v>
      </c>
      <c r="F702" s="93">
        <f>SUMIF(נכנסים!$A$5:$A$5890,מרכז!A702,נכנסים!$B$5:$B$5890)</f>
        <v>0</v>
      </c>
      <c r="G702" s="94"/>
      <c r="H702" s="94"/>
      <c r="I702" s="94"/>
      <c r="J702" s="99">
        <f t="shared" si="10"/>
        <v>50000</v>
      </c>
    </row>
    <row r="703" spans="1:10">
      <c r="A703" s="153">
        <v>46356</v>
      </c>
      <c r="B703" s="93">
        <f>SUMIF(יוצאים!$A$5:$A$5835,מרכז!A703,יוצאים!$D$5:$D$5835)</f>
        <v>0</v>
      </c>
      <c r="C703" s="93">
        <f>HLOOKUP(DAY($A703),'טב.הו"ק'!$G$4:$AK$162,'טב.הו"ק'!$A$162+2,FALSE)</f>
        <v>0</v>
      </c>
      <c r="D703" s="93">
        <f>IF(A703&gt;=הלוואות!$D$5,IF(מרכז!A703&lt;=הלוואות!$E$5,IF(DAY(מרכז!A703)=הלוואות!$F$5,הלוואות!$G$5,0),0),0)+IF(A703&gt;=הלוואות!$D$6,IF(מרכז!A703&lt;=הלוואות!$E$6,IF(DAY(מרכז!A703)=הלוואות!$F$6,הלוואות!$G$6,0),0),0)+IF(A703&gt;=הלוואות!$D$7,IF(מרכז!A703&lt;=הלוואות!$E$7,IF(DAY(מרכז!A703)=הלוואות!$F$7,הלוואות!$G$7,0),0),0)+IF(A703&gt;=הלוואות!$D$8,IF(מרכז!A703&lt;=הלוואות!$E$8,IF(DAY(מרכז!A703)=הלוואות!$F$8,הלוואות!$G$8,0),0),0)+IF(A703&gt;=הלוואות!$D$9,IF(מרכז!A703&lt;=הלוואות!$E$9,IF(DAY(מרכז!A703)=הלוואות!$F$9,הלוואות!$G$9,0),0),0)+IF(A703&gt;=הלוואות!$D$10,IF(מרכז!A703&lt;=הלוואות!$E$10,IF(DAY(מרכז!A703)=הלוואות!$F$10,הלוואות!$G$10,0),0),0)+IF(A703&gt;=הלוואות!$D$11,IF(מרכז!A703&lt;=הלוואות!$E$11,IF(DAY(מרכז!A703)=הלוואות!$F$11,הלוואות!$G$11,0),0),0)+IF(A703&gt;=הלוואות!$D$12,IF(מרכז!A703&lt;=הלוואות!$E$12,IF(DAY(מרכז!A703)=הלוואות!$F$12,הלוואות!$G$12,0),0),0)+IF(A703&gt;=הלוואות!$D$13,IF(מרכז!A703&lt;=הלוואות!$E$13,IF(DAY(מרכז!A703)=הלוואות!$F$13,הלוואות!$G$13,0),0),0)+IF(A703&gt;=הלוואות!$D$14,IF(מרכז!A703&lt;=הלוואות!$E$14,IF(DAY(מרכז!A703)=הלוואות!$F$14,הלוואות!$G$14,0),0),0)+IF(A703&gt;=הלוואות!$D$15,IF(מרכז!A703&lt;=הלוואות!$E$15,IF(DAY(מרכז!A703)=הלוואות!$F$15,הלוואות!$G$15,0),0),0)+IF(A703&gt;=הלוואות!$D$16,IF(מרכז!A703&lt;=הלוואות!$E$16,IF(DAY(מרכז!A703)=הלוואות!$F$16,הלוואות!$G$16,0),0),0)+IF(A703&gt;=הלוואות!$D$17,IF(מרכז!A703&lt;=הלוואות!$E$17,IF(DAY(מרכז!A703)=הלוואות!$F$17,הלוואות!$G$17,0),0),0)+IF(A703&gt;=הלוואות!$D$18,IF(מרכז!A703&lt;=הלוואות!$E$18,IF(DAY(מרכז!A703)=הלוואות!$F$18,הלוואות!$G$18,0),0),0)+IF(A703&gt;=הלוואות!$D$19,IF(מרכז!A703&lt;=הלוואות!$E$19,IF(DAY(מרכז!A703)=הלוואות!$F$19,הלוואות!$G$19,0),0),0)+IF(A703&gt;=הלוואות!$D$20,IF(מרכז!A703&lt;=הלוואות!$E$20,IF(DAY(מרכז!A703)=הלוואות!$F$20,הלוואות!$G$20,0),0),0)+IF(A703&gt;=הלוואות!$D$21,IF(מרכז!A703&lt;=הלוואות!$E$21,IF(DAY(מרכז!A703)=הלוואות!$F$21,הלוואות!$G$21,0),0),0)+IF(A703&gt;=הלוואות!$D$22,IF(מרכז!A703&lt;=הלוואות!$E$22,IF(DAY(מרכז!A703)=הלוואות!$F$22,הלוואות!$G$22,0),0),0)+IF(A703&gt;=הלוואות!$D$23,IF(מרכז!A703&lt;=הלוואות!$E$23,IF(DAY(מרכז!A703)=הלוואות!$F$23,הלוואות!$G$23,0),0),0)+IF(A703&gt;=הלוואות!$D$24,IF(מרכז!A703&lt;=הלוואות!$E$24,IF(DAY(מרכז!A703)=הלוואות!$F$24,הלוואות!$G$24,0),0),0)+IF(A703&gt;=הלוואות!$D$25,IF(מרכז!A703&lt;=הלוואות!$E$25,IF(DAY(מרכז!A703)=הלוואות!$F$25,הלוואות!$G$25,0),0),0)+IF(A703&gt;=הלוואות!$D$26,IF(מרכז!A703&lt;=הלוואות!$E$26,IF(DAY(מרכז!A703)=הלוואות!$F$26,הלוואות!$G$26,0),0),0)+IF(A703&gt;=הלוואות!$D$27,IF(מרכז!A703&lt;=הלוואות!$E$27,IF(DAY(מרכז!A703)=הלוואות!$F$27,הלוואות!$G$27,0),0),0)+IF(A703&gt;=הלוואות!$D$28,IF(מרכז!A703&lt;=הלוואות!$E$28,IF(DAY(מרכז!A703)=הלוואות!$F$28,הלוואות!$G$28,0),0),0)+IF(A703&gt;=הלוואות!$D$29,IF(מרכז!A703&lt;=הלוואות!$E$29,IF(DAY(מרכז!A703)=הלוואות!$F$29,הלוואות!$G$29,0),0),0)+IF(A703&gt;=הלוואות!$D$30,IF(מרכז!A703&lt;=הלוואות!$E$30,IF(DAY(מרכז!A703)=הלוואות!$F$30,הלוואות!$G$30,0),0),0)+IF(A703&gt;=הלוואות!$D$31,IF(מרכז!A703&lt;=הלוואות!$E$31,IF(DAY(מרכז!A703)=הלוואות!$F$31,הלוואות!$G$31,0),0),0)+IF(A703&gt;=הלוואות!$D$32,IF(מרכז!A703&lt;=הלוואות!$E$32,IF(DAY(מרכז!A703)=הלוואות!$F$32,הלוואות!$G$32,0),0),0)+IF(A703&gt;=הלוואות!$D$33,IF(מרכז!A703&lt;=הלוואות!$E$33,IF(DAY(מרכז!A703)=הלוואות!$F$33,הלוואות!$G$33,0),0),0)+IF(A703&gt;=הלוואות!$D$34,IF(מרכז!A703&lt;=הלוואות!$E$34,IF(DAY(מרכז!A703)=הלוואות!$F$34,הלוואות!$G$34,0),0),0)</f>
        <v>0</v>
      </c>
      <c r="E703" s="93">
        <f>SUMIF(הלוואות!$D$46:$D$65,מרכז!A703,הלוואות!$E$46:$E$65)</f>
        <v>0</v>
      </c>
      <c r="F703" s="93">
        <f>SUMIF(נכנסים!$A$5:$A$5890,מרכז!A703,נכנסים!$B$5:$B$5890)</f>
        <v>0</v>
      </c>
      <c r="G703" s="94"/>
      <c r="H703" s="94"/>
      <c r="I703" s="94"/>
      <c r="J703" s="99">
        <f t="shared" si="10"/>
        <v>50000</v>
      </c>
    </row>
    <row r="704" spans="1:10">
      <c r="A704" s="153">
        <v>46357</v>
      </c>
      <c r="B704" s="93">
        <f>SUMIF(יוצאים!$A$5:$A$5835,מרכז!A704,יוצאים!$D$5:$D$5835)</f>
        <v>0</v>
      </c>
      <c r="C704" s="93">
        <f>HLOOKUP(DAY($A704),'טב.הו"ק'!$G$4:$AK$162,'טב.הו"ק'!$A$162+2,FALSE)</f>
        <v>0</v>
      </c>
      <c r="D704" s="93">
        <f>IF(A704&gt;=הלוואות!$D$5,IF(מרכז!A704&lt;=הלוואות!$E$5,IF(DAY(מרכז!A704)=הלוואות!$F$5,הלוואות!$G$5,0),0),0)+IF(A704&gt;=הלוואות!$D$6,IF(מרכז!A704&lt;=הלוואות!$E$6,IF(DAY(מרכז!A704)=הלוואות!$F$6,הלוואות!$G$6,0),0),0)+IF(A704&gt;=הלוואות!$D$7,IF(מרכז!A704&lt;=הלוואות!$E$7,IF(DAY(מרכז!A704)=הלוואות!$F$7,הלוואות!$G$7,0),0),0)+IF(A704&gt;=הלוואות!$D$8,IF(מרכז!A704&lt;=הלוואות!$E$8,IF(DAY(מרכז!A704)=הלוואות!$F$8,הלוואות!$G$8,0),0),0)+IF(A704&gt;=הלוואות!$D$9,IF(מרכז!A704&lt;=הלוואות!$E$9,IF(DAY(מרכז!A704)=הלוואות!$F$9,הלוואות!$G$9,0),0),0)+IF(A704&gt;=הלוואות!$D$10,IF(מרכז!A704&lt;=הלוואות!$E$10,IF(DAY(מרכז!A704)=הלוואות!$F$10,הלוואות!$G$10,0),0),0)+IF(A704&gt;=הלוואות!$D$11,IF(מרכז!A704&lt;=הלוואות!$E$11,IF(DAY(מרכז!A704)=הלוואות!$F$11,הלוואות!$G$11,0),0),0)+IF(A704&gt;=הלוואות!$D$12,IF(מרכז!A704&lt;=הלוואות!$E$12,IF(DAY(מרכז!A704)=הלוואות!$F$12,הלוואות!$G$12,0),0),0)+IF(A704&gt;=הלוואות!$D$13,IF(מרכז!A704&lt;=הלוואות!$E$13,IF(DAY(מרכז!A704)=הלוואות!$F$13,הלוואות!$G$13,0),0),0)+IF(A704&gt;=הלוואות!$D$14,IF(מרכז!A704&lt;=הלוואות!$E$14,IF(DAY(מרכז!A704)=הלוואות!$F$14,הלוואות!$G$14,0),0),0)+IF(A704&gt;=הלוואות!$D$15,IF(מרכז!A704&lt;=הלוואות!$E$15,IF(DAY(מרכז!A704)=הלוואות!$F$15,הלוואות!$G$15,0),0),0)+IF(A704&gt;=הלוואות!$D$16,IF(מרכז!A704&lt;=הלוואות!$E$16,IF(DAY(מרכז!A704)=הלוואות!$F$16,הלוואות!$G$16,0),0),0)+IF(A704&gt;=הלוואות!$D$17,IF(מרכז!A704&lt;=הלוואות!$E$17,IF(DAY(מרכז!A704)=הלוואות!$F$17,הלוואות!$G$17,0),0),0)+IF(A704&gt;=הלוואות!$D$18,IF(מרכז!A704&lt;=הלוואות!$E$18,IF(DAY(מרכז!A704)=הלוואות!$F$18,הלוואות!$G$18,0),0),0)+IF(A704&gt;=הלוואות!$D$19,IF(מרכז!A704&lt;=הלוואות!$E$19,IF(DAY(מרכז!A704)=הלוואות!$F$19,הלוואות!$G$19,0),0),0)+IF(A704&gt;=הלוואות!$D$20,IF(מרכז!A704&lt;=הלוואות!$E$20,IF(DAY(מרכז!A704)=הלוואות!$F$20,הלוואות!$G$20,0),0),0)+IF(A704&gt;=הלוואות!$D$21,IF(מרכז!A704&lt;=הלוואות!$E$21,IF(DAY(מרכז!A704)=הלוואות!$F$21,הלוואות!$G$21,0),0),0)+IF(A704&gt;=הלוואות!$D$22,IF(מרכז!A704&lt;=הלוואות!$E$22,IF(DAY(מרכז!A704)=הלוואות!$F$22,הלוואות!$G$22,0),0),0)+IF(A704&gt;=הלוואות!$D$23,IF(מרכז!A704&lt;=הלוואות!$E$23,IF(DAY(מרכז!A704)=הלוואות!$F$23,הלוואות!$G$23,0),0),0)+IF(A704&gt;=הלוואות!$D$24,IF(מרכז!A704&lt;=הלוואות!$E$24,IF(DAY(מרכז!A704)=הלוואות!$F$24,הלוואות!$G$24,0),0),0)+IF(A704&gt;=הלוואות!$D$25,IF(מרכז!A704&lt;=הלוואות!$E$25,IF(DAY(מרכז!A704)=הלוואות!$F$25,הלוואות!$G$25,0),0),0)+IF(A704&gt;=הלוואות!$D$26,IF(מרכז!A704&lt;=הלוואות!$E$26,IF(DAY(מרכז!A704)=הלוואות!$F$26,הלוואות!$G$26,0),0),0)+IF(A704&gt;=הלוואות!$D$27,IF(מרכז!A704&lt;=הלוואות!$E$27,IF(DAY(מרכז!A704)=הלוואות!$F$27,הלוואות!$G$27,0),0),0)+IF(A704&gt;=הלוואות!$D$28,IF(מרכז!A704&lt;=הלוואות!$E$28,IF(DAY(מרכז!A704)=הלוואות!$F$28,הלוואות!$G$28,0),0),0)+IF(A704&gt;=הלוואות!$D$29,IF(מרכז!A704&lt;=הלוואות!$E$29,IF(DAY(מרכז!A704)=הלוואות!$F$29,הלוואות!$G$29,0),0),0)+IF(A704&gt;=הלוואות!$D$30,IF(מרכז!A704&lt;=הלוואות!$E$30,IF(DAY(מרכז!A704)=הלוואות!$F$30,הלוואות!$G$30,0),0),0)+IF(A704&gt;=הלוואות!$D$31,IF(מרכז!A704&lt;=הלוואות!$E$31,IF(DAY(מרכז!A704)=הלוואות!$F$31,הלוואות!$G$31,0),0),0)+IF(A704&gt;=הלוואות!$D$32,IF(מרכז!A704&lt;=הלוואות!$E$32,IF(DAY(מרכז!A704)=הלוואות!$F$32,הלוואות!$G$32,0),0),0)+IF(A704&gt;=הלוואות!$D$33,IF(מרכז!A704&lt;=הלוואות!$E$33,IF(DAY(מרכז!A704)=הלוואות!$F$33,הלוואות!$G$33,0),0),0)+IF(A704&gt;=הלוואות!$D$34,IF(מרכז!A704&lt;=הלוואות!$E$34,IF(DAY(מרכז!A704)=הלוואות!$F$34,הלוואות!$G$34,0),0),0)</f>
        <v>0</v>
      </c>
      <c r="E704" s="93">
        <f>SUMIF(הלוואות!$D$46:$D$65,מרכז!A704,הלוואות!$E$46:$E$65)</f>
        <v>0</v>
      </c>
      <c r="F704" s="93">
        <f>SUMIF(נכנסים!$A$5:$A$5890,מרכז!A704,נכנסים!$B$5:$B$5890)</f>
        <v>0</v>
      </c>
      <c r="G704" s="94"/>
      <c r="H704" s="94"/>
      <c r="I704" s="94"/>
      <c r="J704" s="99">
        <f t="shared" ref="J704:J767" si="11">J703-B704-C704-D704-E704+F704</f>
        <v>50000</v>
      </c>
    </row>
    <row r="705" spans="1:10">
      <c r="A705" s="153">
        <v>46358</v>
      </c>
      <c r="B705" s="93">
        <f>SUMIF(יוצאים!$A$5:$A$5835,מרכז!A705,יוצאים!$D$5:$D$5835)</f>
        <v>0</v>
      </c>
      <c r="C705" s="93">
        <f>HLOOKUP(DAY($A705),'טב.הו"ק'!$G$4:$AK$162,'טב.הו"ק'!$A$162+2,FALSE)</f>
        <v>0</v>
      </c>
      <c r="D705" s="93">
        <f>IF(A705&gt;=הלוואות!$D$5,IF(מרכז!A705&lt;=הלוואות!$E$5,IF(DAY(מרכז!A705)=הלוואות!$F$5,הלוואות!$G$5,0),0),0)+IF(A705&gt;=הלוואות!$D$6,IF(מרכז!A705&lt;=הלוואות!$E$6,IF(DAY(מרכז!A705)=הלוואות!$F$6,הלוואות!$G$6,0),0),0)+IF(A705&gt;=הלוואות!$D$7,IF(מרכז!A705&lt;=הלוואות!$E$7,IF(DAY(מרכז!A705)=הלוואות!$F$7,הלוואות!$G$7,0),0),0)+IF(A705&gt;=הלוואות!$D$8,IF(מרכז!A705&lt;=הלוואות!$E$8,IF(DAY(מרכז!A705)=הלוואות!$F$8,הלוואות!$G$8,0),0),0)+IF(A705&gt;=הלוואות!$D$9,IF(מרכז!A705&lt;=הלוואות!$E$9,IF(DAY(מרכז!A705)=הלוואות!$F$9,הלוואות!$G$9,0),0),0)+IF(A705&gt;=הלוואות!$D$10,IF(מרכז!A705&lt;=הלוואות!$E$10,IF(DAY(מרכז!A705)=הלוואות!$F$10,הלוואות!$G$10,0),0),0)+IF(A705&gt;=הלוואות!$D$11,IF(מרכז!A705&lt;=הלוואות!$E$11,IF(DAY(מרכז!A705)=הלוואות!$F$11,הלוואות!$G$11,0),0),0)+IF(A705&gt;=הלוואות!$D$12,IF(מרכז!A705&lt;=הלוואות!$E$12,IF(DAY(מרכז!A705)=הלוואות!$F$12,הלוואות!$G$12,0),0),0)+IF(A705&gt;=הלוואות!$D$13,IF(מרכז!A705&lt;=הלוואות!$E$13,IF(DAY(מרכז!A705)=הלוואות!$F$13,הלוואות!$G$13,0),0),0)+IF(A705&gt;=הלוואות!$D$14,IF(מרכז!A705&lt;=הלוואות!$E$14,IF(DAY(מרכז!A705)=הלוואות!$F$14,הלוואות!$G$14,0),0),0)+IF(A705&gt;=הלוואות!$D$15,IF(מרכז!A705&lt;=הלוואות!$E$15,IF(DAY(מרכז!A705)=הלוואות!$F$15,הלוואות!$G$15,0),0),0)+IF(A705&gt;=הלוואות!$D$16,IF(מרכז!A705&lt;=הלוואות!$E$16,IF(DAY(מרכז!A705)=הלוואות!$F$16,הלוואות!$G$16,0),0),0)+IF(A705&gt;=הלוואות!$D$17,IF(מרכז!A705&lt;=הלוואות!$E$17,IF(DAY(מרכז!A705)=הלוואות!$F$17,הלוואות!$G$17,0),0),0)+IF(A705&gt;=הלוואות!$D$18,IF(מרכז!A705&lt;=הלוואות!$E$18,IF(DAY(מרכז!A705)=הלוואות!$F$18,הלוואות!$G$18,0),0),0)+IF(A705&gt;=הלוואות!$D$19,IF(מרכז!A705&lt;=הלוואות!$E$19,IF(DAY(מרכז!A705)=הלוואות!$F$19,הלוואות!$G$19,0),0),0)+IF(A705&gt;=הלוואות!$D$20,IF(מרכז!A705&lt;=הלוואות!$E$20,IF(DAY(מרכז!A705)=הלוואות!$F$20,הלוואות!$G$20,0),0),0)+IF(A705&gt;=הלוואות!$D$21,IF(מרכז!A705&lt;=הלוואות!$E$21,IF(DAY(מרכז!A705)=הלוואות!$F$21,הלוואות!$G$21,0),0),0)+IF(A705&gt;=הלוואות!$D$22,IF(מרכז!A705&lt;=הלוואות!$E$22,IF(DAY(מרכז!A705)=הלוואות!$F$22,הלוואות!$G$22,0),0),0)+IF(A705&gt;=הלוואות!$D$23,IF(מרכז!A705&lt;=הלוואות!$E$23,IF(DAY(מרכז!A705)=הלוואות!$F$23,הלוואות!$G$23,0),0),0)+IF(A705&gt;=הלוואות!$D$24,IF(מרכז!A705&lt;=הלוואות!$E$24,IF(DAY(מרכז!A705)=הלוואות!$F$24,הלוואות!$G$24,0),0),0)+IF(A705&gt;=הלוואות!$D$25,IF(מרכז!A705&lt;=הלוואות!$E$25,IF(DAY(מרכז!A705)=הלוואות!$F$25,הלוואות!$G$25,0),0),0)+IF(A705&gt;=הלוואות!$D$26,IF(מרכז!A705&lt;=הלוואות!$E$26,IF(DAY(מרכז!A705)=הלוואות!$F$26,הלוואות!$G$26,0),0),0)+IF(A705&gt;=הלוואות!$D$27,IF(מרכז!A705&lt;=הלוואות!$E$27,IF(DAY(מרכז!A705)=הלוואות!$F$27,הלוואות!$G$27,0),0),0)+IF(A705&gt;=הלוואות!$D$28,IF(מרכז!A705&lt;=הלוואות!$E$28,IF(DAY(מרכז!A705)=הלוואות!$F$28,הלוואות!$G$28,0),0),0)+IF(A705&gt;=הלוואות!$D$29,IF(מרכז!A705&lt;=הלוואות!$E$29,IF(DAY(מרכז!A705)=הלוואות!$F$29,הלוואות!$G$29,0),0),0)+IF(A705&gt;=הלוואות!$D$30,IF(מרכז!A705&lt;=הלוואות!$E$30,IF(DAY(מרכז!A705)=הלוואות!$F$30,הלוואות!$G$30,0),0),0)+IF(A705&gt;=הלוואות!$D$31,IF(מרכז!A705&lt;=הלוואות!$E$31,IF(DAY(מרכז!A705)=הלוואות!$F$31,הלוואות!$G$31,0),0),0)+IF(A705&gt;=הלוואות!$D$32,IF(מרכז!A705&lt;=הלוואות!$E$32,IF(DAY(מרכז!A705)=הלוואות!$F$32,הלוואות!$G$32,0),0),0)+IF(A705&gt;=הלוואות!$D$33,IF(מרכז!A705&lt;=הלוואות!$E$33,IF(DAY(מרכז!A705)=הלוואות!$F$33,הלוואות!$G$33,0),0),0)+IF(A705&gt;=הלוואות!$D$34,IF(מרכז!A705&lt;=הלוואות!$E$34,IF(DAY(מרכז!A705)=הלוואות!$F$34,הלוואות!$G$34,0),0),0)</f>
        <v>0</v>
      </c>
      <c r="E705" s="93">
        <f>SUMIF(הלוואות!$D$46:$D$65,מרכז!A705,הלוואות!$E$46:$E$65)</f>
        <v>0</v>
      </c>
      <c r="F705" s="93">
        <f>SUMIF(נכנסים!$A$5:$A$5890,מרכז!A705,נכנסים!$B$5:$B$5890)</f>
        <v>0</v>
      </c>
      <c r="G705" s="94"/>
      <c r="H705" s="94"/>
      <c r="I705" s="94"/>
      <c r="J705" s="99">
        <f t="shared" si="11"/>
        <v>50000</v>
      </c>
    </row>
    <row r="706" spans="1:10">
      <c r="A706" s="153">
        <v>46359</v>
      </c>
      <c r="B706" s="93">
        <f>SUMIF(יוצאים!$A$5:$A$5835,מרכז!A706,יוצאים!$D$5:$D$5835)</f>
        <v>0</v>
      </c>
      <c r="C706" s="93">
        <f>HLOOKUP(DAY($A706),'טב.הו"ק'!$G$4:$AK$162,'טב.הו"ק'!$A$162+2,FALSE)</f>
        <v>0</v>
      </c>
      <c r="D706" s="93">
        <f>IF(A706&gt;=הלוואות!$D$5,IF(מרכז!A706&lt;=הלוואות!$E$5,IF(DAY(מרכז!A706)=הלוואות!$F$5,הלוואות!$G$5,0),0),0)+IF(A706&gt;=הלוואות!$D$6,IF(מרכז!A706&lt;=הלוואות!$E$6,IF(DAY(מרכז!A706)=הלוואות!$F$6,הלוואות!$G$6,0),0),0)+IF(A706&gt;=הלוואות!$D$7,IF(מרכז!A706&lt;=הלוואות!$E$7,IF(DAY(מרכז!A706)=הלוואות!$F$7,הלוואות!$G$7,0),0),0)+IF(A706&gt;=הלוואות!$D$8,IF(מרכז!A706&lt;=הלוואות!$E$8,IF(DAY(מרכז!A706)=הלוואות!$F$8,הלוואות!$G$8,0),0),0)+IF(A706&gt;=הלוואות!$D$9,IF(מרכז!A706&lt;=הלוואות!$E$9,IF(DAY(מרכז!A706)=הלוואות!$F$9,הלוואות!$G$9,0),0),0)+IF(A706&gt;=הלוואות!$D$10,IF(מרכז!A706&lt;=הלוואות!$E$10,IF(DAY(מרכז!A706)=הלוואות!$F$10,הלוואות!$G$10,0),0),0)+IF(A706&gt;=הלוואות!$D$11,IF(מרכז!A706&lt;=הלוואות!$E$11,IF(DAY(מרכז!A706)=הלוואות!$F$11,הלוואות!$G$11,0),0),0)+IF(A706&gt;=הלוואות!$D$12,IF(מרכז!A706&lt;=הלוואות!$E$12,IF(DAY(מרכז!A706)=הלוואות!$F$12,הלוואות!$G$12,0),0),0)+IF(A706&gt;=הלוואות!$D$13,IF(מרכז!A706&lt;=הלוואות!$E$13,IF(DAY(מרכז!A706)=הלוואות!$F$13,הלוואות!$G$13,0),0),0)+IF(A706&gt;=הלוואות!$D$14,IF(מרכז!A706&lt;=הלוואות!$E$14,IF(DAY(מרכז!A706)=הלוואות!$F$14,הלוואות!$G$14,0),0),0)+IF(A706&gt;=הלוואות!$D$15,IF(מרכז!A706&lt;=הלוואות!$E$15,IF(DAY(מרכז!A706)=הלוואות!$F$15,הלוואות!$G$15,0),0),0)+IF(A706&gt;=הלוואות!$D$16,IF(מרכז!A706&lt;=הלוואות!$E$16,IF(DAY(מרכז!A706)=הלוואות!$F$16,הלוואות!$G$16,0),0),0)+IF(A706&gt;=הלוואות!$D$17,IF(מרכז!A706&lt;=הלוואות!$E$17,IF(DAY(מרכז!A706)=הלוואות!$F$17,הלוואות!$G$17,0),0),0)+IF(A706&gt;=הלוואות!$D$18,IF(מרכז!A706&lt;=הלוואות!$E$18,IF(DAY(מרכז!A706)=הלוואות!$F$18,הלוואות!$G$18,0),0),0)+IF(A706&gt;=הלוואות!$D$19,IF(מרכז!A706&lt;=הלוואות!$E$19,IF(DAY(מרכז!A706)=הלוואות!$F$19,הלוואות!$G$19,0),0),0)+IF(A706&gt;=הלוואות!$D$20,IF(מרכז!A706&lt;=הלוואות!$E$20,IF(DAY(מרכז!A706)=הלוואות!$F$20,הלוואות!$G$20,0),0),0)+IF(A706&gt;=הלוואות!$D$21,IF(מרכז!A706&lt;=הלוואות!$E$21,IF(DAY(מרכז!A706)=הלוואות!$F$21,הלוואות!$G$21,0),0),0)+IF(A706&gt;=הלוואות!$D$22,IF(מרכז!A706&lt;=הלוואות!$E$22,IF(DAY(מרכז!A706)=הלוואות!$F$22,הלוואות!$G$22,0),0),0)+IF(A706&gt;=הלוואות!$D$23,IF(מרכז!A706&lt;=הלוואות!$E$23,IF(DAY(מרכז!A706)=הלוואות!$F$23,הלוואות!$G$23,0),0),0)+IF(A706&gt;=הלוואות!$D$24,IF(מרכז!A706&lt;=הלוואות!$E$24,IF(DAY(מרכז!A706)=הלוואות!$F$24,הלוואות!$G$24,0),0),0)+IF(A706&gt;=הלוואות!$D$25,IF(מרכז!A706&lt;=הלוואות!$E$25,IF(DAY(מרכז!A706)=הלוואות!$F$25,הלוואות!$G$25,0),0),0)+IF(A706&gt;=הלוואות!$D$26,IF(מרכז!A706&lt;=הלוואות!$E$26,IF(DAY(מרכז!A706)=הלוואות!$F$26,הלוואות!$G$26,0),0),0)+IF(A706&gt;=הלוואות!$D$27,IF(מרכז!A706&lt;=הלוואות!$E$27,IF(DAY(מרכז!A706)=הלוואות!$F$27,הלוואות!$G$27,0),0),0)+IF(A706&gt;=הלוואות!$D$28,IF(מרכז!A706&lt;=הלוואות!$E$28,IF(DAY(מרכז!A706)=הלוואות!$F$28,הלוואות!$G$28,0),0),0)+IF(A706&gt;=הלוואות!$D$29,IF(מרכז!A706&lt;=הלוואות!$E$29,IF(DAY(מרכז!A706)=הלוואות!$F$29,הלוואות!$G$29,0),0),0)+IF(A706&gt;=הלוואות!$D$30,IF(מרכז!A706&lt;=הלוואות!$E$30,IF(DAY(מרכז!A706)=הלוואות!$F$30,הלוואות!$G$30,0),0),0)+IF(A706&gt;=הלוואות!$D$31,IF(מרכז!A706&lt;=הלוואות!$E$31,IF(DAY(מרכז!A706)=הלוואות!$F$31,הלוואות!$G$31,0),0),0)+IF(A706&gt;=הלוואות!$D$32,IF(מרכז!A706&lt;=הלוואות!$E$32,IF(DAY(מרכז!A706)=הלוואות!$F$32,הלוואות!$G$32,0),0),0)+IF(A706&gt;=הלוואות!$D$33,IF(מרכז!A706&lt;=הלוואות!$E$33,IF(DAY(מרכז!A706)=הלוואות!$F$33,הלוואות!$G$33,0),0),0)+IF(A706&gt;=הלוואות!$D$34,IF(מרכז!A706&lt;=הלוואות!$E$34,IF(DAY(מרכז!A706)=הלוואות!$F$34,הלוואות!$G$34,0),0),0)</f>
        <v>0</v>
      </c>
      <c r="E706" s="93">
        <f>SUMIF(הלוואות!$D$46:$D$65,מרכז!A706,הלוואות!$E$46:$E$65)</f>
        <v>0</v>
      </c>
      <c r="F706" s="93">
        <f>SUMIF(נכנסים!$A$5:$A$5890,מרכז!A706,נכנסים!$B$5:$B$5890)</f>
        <v>0</v>
      </c>
      <c r="G706" s="94"/>
      <c r="H706" s="94"/>
      <c r="I706" s="94"/>
      <c r="J706" s="99">
        <f t="shared" si="11"/>
        <v>50000</v>
      </c>
    </row>
    <row r="707" spans="1:10">
      <c r="A707" s="153">
        <v>46360</v>
      </c>
      <c r="B707" s="93">
        <f>SUMIF(יוצאים!$A$5:$A$5835,מרכז!A707,יוצאים!$D$5:$D$5835)</f>
        <v>0</v>
      </c>
      <c r="C707" s="93">
        <f>HLOOKUP(DAY($A707),'טב.הו"ק'!$G$4:$AK$162,'טב.הו"ק'!$A$162+2,FALSE)</f>
        <v>0</v>
      </c>
      <c r="D707" s="93">
        <f>IF(A707&gt;=הלוואות!$D$5,IF(מרכז!A707&lt;=הלוואות!$E$5,IF(DAY(מרכז!A707)=הלוואות!$F$5,הלוואות!$G$5,0),0),0)+IF(A707&gt;=הלוואות!$D$6,IF(מרכז!A707&lt;=הלוואות!$E$6,IF(DAY(מרכז!A707)=הלוואות!$F$6,הלוואות!$G$6,0),0),0)+IF(A707&gt;=הלוואות!$D$7,IF(מרכז!A707&lt;=הלוואות!$E$7,IF(DAY(מרכז!A707)=הלוואות!$F$7,הלוואות!$G$7,0),0),0)+IF(A707&gt;=הלוואות!$D$8,IF(מרכז!A707&lt;=הלוואות!$E$8,IF(DAY(מרכז!A707)=הלוואות!$F$8,הלוואות!$G$8,0),0),0)+IF(A707&gt;=הלוואות!$D$9,IF(מרכז!A707&lt;=הלוואות!$E$9,IF(DAY(מרכז!A707)=הלוואות!$F$9,הלוואות!$G$9,0),0),0)+IF(A707&gt;=הלוואות!$D$10,IF(מרכז!A707&lt;=הלוואות!$E$10,IF(DAY(מרכז!A707)=הלוואות!$F$10,הלוואות!$G$10,0),0),0)+IF(A707&gt;=הלוואות!$D$11,IF(מרכז!A707&lt;=הלוואות!$E$11,IF(DAY(מרכז!A707)=הלוואות!$F$11,הלוואות!$G$11,0),0),0)+IF(A707&gt;=הלוואות!$D$12,IF(מרכז!A707&lt;=הלוואות!$E$12,IF(DAY(מרכז!A707)=הלוואות!$F$12,הלוואות!$G$12,0),0),0)+IF(A707&gt;=הלוואות!$D$13,IF(מרכז!A707&lt;=הלוואות!$E$13,IF(DAY(מרכז!A707)=הלוואות!$F$13,הלוואות!$G$13,0),0),0)+IF(A707&gt;=הלוואות!$D$14,IF(מרכז!A707&lt;=הלוואות!$E$14,IF(DAY(מרכז!A707)=הלוואות!$F$14,הלוואות!$G$14,0),0),0)+IF(A707&gt;=הלוואות!$D$15,IF(מרכז!A707&lt;=הלוואות!$E$15,IF(DAY(מרכז!A707)=הלוואות!$F$15,הלוואות!$G$15,0),0),0)+IF(A707&gt;=הלוואות!$D$16,IF(מרכז!A707&lt;=הלוואות!$E$16,IF(DAY(מרכז!A707)=הלוואות!$F$16,הלוואות!$G$16,0),0),0)+IF(A707&gt;=הלוואות!$D$17,IF(מרכז!A707&lt;=הלוואות!$E$17,IF(DAY(מרכז!A707)=הלוואות!$F$17,הלוואות!$G$17,0),0),0)+IF(A707&gt;=הלוואות!$D$18,IF(מרכז!A707&lt;=הלוואות!$E$18,IF(DAY(מרכז!A707)=הלוואות!$F$18,הלוואות!$G$18,0),0),0)+IF(A707&gt;=הלוואות!$D$19,IF(מרכז!A707&lt;=הלוואות!$E$19,IF(DAY(מרכז!A707)=הלוואות!$F$19,הלוואות!$G$19,0),0),0)+IF(A707&gt;=הלוואות!$D$20,IF(מרכז!A707&lt;=הלוואות!$E$20,IF(DAY(מרכז!A707)=הלוואות!$F$20,הלוואות!$G$20,0),0),0)+IF(A707&gt;=הלוואות!$D$21,IF(מרכז!A707&lt;=הלוואות!$E$21,IF(DAY(מרכז!A707)=הלוואות!$F$21,הלוואות!$G$21,0),0),0)+IF(A707&gt;=הלוואות!$D$22,IF(מרכז!A707&lt;=הלוואות!$E$22,IF(DAY(מרכז!A707)=הלוואות!$F$22,הלוואות!$G$22,0),0),0)+IF(A707&gt;=הלוואות!$D$23,IF(מרכז!A707&lt;=הלוואות!$E$23,IF(DAY(מרכז!A707)=הלוואות!$F$23,הלוואות!$G$23,0),0),0)+IF(A707&gt;=הלוואות!$D$24,IF(מרכז!A707&lt;=הלוואות!$E$24,IF(DAY(מרכז!A707)=הלוואות!$F$24,הלוואות!$G$24,0),0),0)+IF(A707&gt;=הלוואות!$D$25,IF(מרכז!A707&lt;=הלוואות!$E$25,IF(DAY(מרכז!A707)=הלוואות!$F$25,הלוואות!$G$25,0),0),0)+IF(A707&gt;=הלוואות!$D$26,IF(מרכז!A707&lt;=הלוואות!$E$26,IF(DAY(מרכז!A707)=הלוואות!$F$26,הלוואות!$G$26,0),0),0)+IF(A707&gt;=הלוואות!$D$27,IF(מרכז!A707&lt;=הלוואות!$E$27,IF(DAY(מרכז!A707)=הלוואות!$F$27,הלוואות!$G$27,0),0),0)+IF(A707&gt;=הלוואות!$D$28,IF(מרכז!A707&lt;=הלוואות!$E$28,IF(DAY(מרכז!A707)=הלוואות!$F$28,הלוואות!$G$28,0),0),0)+IF(A707&gt;=הלוואות!$D$29,IF(מרכז!A707&lt;=הלוואות!$E$29,IF(DAY(מרכז!A707)=הלוואות!$F$29,הלוואות!$G$29,0),0),0)+IF(A707&gt;=הלוואות!$D$30,IF(מרכז!A707&lt;=הלוואות!$E$30,IF(DAY(מרכז!A707)=הלוואות!$F$30,הלוואות!$G$30,0),0),0)+IF(A707&gt;=הלוואות!$D$31,IF(מרכז!A707&lt;=הלוואות!$E$31,IF(DAY(מרכז!A707)=הלוואות!$F$31,הלוואות!$G$31,0),0),0)+IF(A707&gt;=הלוואות!$D$32,IF(מרכז!A707&lt;=הלוואות!$E$32,IF(DAY(מרכז!A707)=הלוואות!$F$32,הלוואות!$G$32,0),0),0)+IF(A707&gt;=הלוואות!$D$33,IF(מרכז!A707&lt;=הלוואות!$E$33,IF(DAY(מרכז!A707)=הלוואות!$F$33,הלוואות!$G$33,0),0),0)+IF(A707&gt;=הלוואות!$D$34,IF(מרכז!A707&lt;=הלוואות!$E$34,IF(DAY(מרכז!A707)=הלוואות!$F$34,הלוואות!$G$34,0),0),0)</f>
        <v>0</v>
      </c>
      <c r="E707" s="93">
        <f>SUMIF(הלוואות!$D$46:$D$65,מרכז!A707,הלוואות!$E$46:$E$65)</f>
        <v>0</v>
      </c>
      <c r="F707" s="93">
        <f>SUMIF(נכנסים!$A$5:$A$5890,מרכז!A707,נכנסים!$B$5:$B$5890)</f>
        <v>0</v>
      </c>
      <c r="G707" s="94"/>
      <c r="H707" s="94"/>
      <c r="I707" s="94"/>
      <c r="J707" s="99">
        <f t="shared" si="11"/>
        <v>50000</v>
      </c>
    </row>
    <row r="708" spans="1:10">
      <c r="A708" s="153">
        <v>46361</v>
      </c>
      <c r="B708" s="93">
        <f>SUMIF(יוצאים!$A$5:$A$5835,מרכז!A708,יוצאים!$D$5:$D$5835)</f>
        <v>0</v>
      </c>
      <c r="C708" s="93">
        <f>HLOOKUP(DAY($A708),'טב.הו"ק'!$G$4:$AK$162,'טב.הו"ק'!$A$162+2,FALSE)</f>
        <v>0</v>
      </c>
      <c r="D708" s="93">
        <f>IF(A708&gt;=הלוואות!$D$5,IF(מרכז!A708&lt;=הלוואות!$E$5,IF(DAY(מרכז!A708)=הלוואות!$F$5,הלוואות!$G$5,0),0),0)+IF(A708&gt;=הלוואות!$D$6,IF(מרכז!A708&lt;=הלוואות!$E$6,IF(DAY(מרכז!A708)=הלוואות!$F$6,הלוואות!$G$6,0),0),0)+IF(A708&gt;=הלוואות!$D$7,IF(מרכז!A708&lt;=הלוואות!$E$7,IF(DAY(מרכז!A708)=הלוואות!$F$7,הלוואות!$G$7,0),0),0)+IF(A708&gt;=הלוואות!$D$8,IF(מרכז!A708&lt;=הלוואות!$E$8,IF(DAY(מרכז!A708)=הלוואות!$F$8,הלוואות!$G$8,0),0),0)+IF(A708&gt;=הלוואות!$D$9,IF(מרכז!A708&lt;=הלוואות!$E$9,IF(DAY(מרכז!A708)=הלוואות!$F$9,הלוואות!$G$9,0),0),0)+IF(A708&gt;=הלוואות!$D$10,IF(מרכז!A708&lt;=הלוואות!$E$10,IF(DAY(מרכז!A708)=הלוואות!$F$10,הלוואות!$G$10,0),0),0)+IF(A708&gt;=הלוואות!$D$11,IF(מרכז!A708&lt;=הלוואות!$E$11,IF(DAY(מרכז!A708)=הלוואות!$F$11,הלוואות!$G$11,0),0),0)+IF(A708&gt;=הלוואות!$D$12,IF(מרכז!A708&lt;=הלוואות!$E$12,IF(DAY(מרכז!A708)=הלוואות!$F$12,הלוואות!$G$12,0),0),0)+IF(A708&gt;=הלוואות!$D$13,IF(מרכז!A708&lt;=הלוואות!$E$13,IF(DAY(מרכז!A708)=הלוואות!$F$13,הלוואות!$G$13,0),0),0)+IF(A708&gt;=הלוואות!$D$14,IF(מרכז!A708&lt;=הלוואות!$E$14,IF(DAY(מרכז!A708)=הלוואות!$F$14,הלוואות!$G$14,0),0),0)+IF(A708&gt;=הלוואות!$D$15,IF(מרכז!A708&lt;=הלוואות!$E$15,IF(DAY(מרכז!A708)=הלוואות!$F$15,הלוואות!$G$15,0),0),0)+IF(A708&gt;=הלוואות!$D$16,IF(מרכז!A708&lt;=הלוואות!$E$16,IF(DAY(מרכז!A708)=הלוואות!$F$16,הלוואות!$G$16,0),0),0)+IF(A708&gt;=הלוואות!$D$17,IF(מרכז!A708&lt;=הלוואות!$E$17,IF(DAY(מרכז!A708)=הלוואות!$F$17,הלוואות!$G$17,0),0),0)+IF(A708&gt;=הלוואות!$D$18,IF(מרכז!A708&lt;=הלוואות!$E$18,IF(DAY(מרכז!A708)=הלוואות!$F$18,הלוואות!$G$18,0),0),0)+IF(A708&gt;=הלוואות!$D$19,IF(מרכז!A708&lt;=הלוואות!$E$19,IF(DAY(מרכז!A708)=הלוואות!$F$19,הלוואות!$G$19,0),0),0)+IF(A708&gt;=הלוואות!$D$20,IF(מרכז!A708&lt;=הלוואות!$E$20,IF(DAY(מרכז!A708)=הלוואות!$F$20,הלוואות!$G$20,0),0),0)+IF(A708&gt;=הלוואות!$D$21,IF(מרכז!A708&lt;=הלוואות!$E$21,IF(DAY(מרכז!A708)=הלוואות!$F$21,הלוואות!$G$21,0),0),0)+IF(A708&gt;=הלוואות!$D$22,IF(מרכז!A708&lt;=הלוואות!$E$22,IF(DAY(מרכז!A708)=הלוואות!$F$22,הלוואות!$G$22,0),0),0)+IF(A708&gt;=הלוואות!$D$23,IF(מרכז!A708&lt;=הלוואות!$E$23,IF(DAY(מרכז!A708)=הלוואות!$F$23,הלוואות!$G$23,0),0),0)+IF(A708&gt;=הלוואות!$D$24,IF(מרכז!A708&lt;=הלוואות!$E$24,IF(DAY(מרכז!A708)=הלוואות!$F$24,הלוואות!$G$24,0),0),0)+IF(A708&gt;=הלוואות!$D$25,IF(מרכז!A708&lt;=הלוואות!$E$25,IF(DAY(מרכז!A708)=הלוואות!$F$25,הלוואות!$G$25,0),0),0)+IF(A708&gt;=הלוואות!$D$26,IF(מרכז!A708&lt;=הלוואות!$E$26,IF(DAY(מרכז!A708)=הלוואות!$F$26,הלוואות!$G$26,0),0),0)+IF(A708&gt;=הלוואות!$D$27,IF(מרכז!A708&lt;=הלוואות!$E$27,IF(DAY(מרכז!A708)=הלוואות!$F$27,הלוואות!$G$27,0),0),0)+IF(A708&gt;=הלוואות!$D$28,IF(מרכז!A708&lt;=הלוואות!$E$28,IF(DAY(מרכז!A708)=הלוואות!$F$28,הלוואות!$G$28,0),0),0)+IF(A708&gt;=הלוואות!$D$29,IF(מרכז!A708&lt;=הלוואות!$E$29,IF(DAY(מרכז!A708)=הלוואות!$F$29,הלוואות!$G$29,0),0),0)+IF(A708&gt;=הלוואות!$D$30,IF(מרכז!A708&lt;=הלוואות!$E$30,IF(DAY(מרכז!A708)=הלוואות!$F$30,הלוואות!$G$30,0),0),0)+IF(A708&gt;=הלוואות!$D$31,IF(מרכז!A708&lt;=הלוואות!$E$31,IF(DAY(מרכז!A708)=הלוואות!$F$31,הלוואות!$G$31,0),0),0)+IF(A708&gt;=הלוואות!$D$32,IF(מרכז!A708&lt;=הלוואות!$E$32,IF(DAY(מרכז!A708)=הלוואות!$F$32,הלוואות!$G$32,0),0),0)+IF(A708&gt;=הלוואות!$D$33,IF(מרכז!A708&lt;=הלוואות!$E$33,IF(DAY(מרכז!A708)=הלוואות!$F$33,הלוואות!$G$33,0),0),0)+IF(A708&gt;=הלוואות!$D$34,IF(מרכז!A708&lt;=הלוואות!$E$34,IF(DAY(מרכז!A708)=הלוואות!$F$34,הלוואות!$G$34,0),0),0)</f>
        <v>0</v>
      </c>
      <c r="E708" s="93">
        <f>SUMIF(הלוואות!$D$46:$D$65,מרכז!A708,הלוואות!$E$46:$E$65)</f>
        <v>0</v>
      </c>
      <c r="F708" s="93">
        <f>SUMIF(נכנסים!$A$5:$A$5890,מרכז!A708,נכנסים!$B$5:$B$5890)</f>
        <v>0</v>
      </c>
      <c r="G708" s="94"/>
      <c r="H708" s="94"/>
      <c r="I708" s="94"/>
      <c r="J708" s="99">
        <f t="shared" si="11"/>
        <v>50000</v>
      </c>
    </row>
    <row r="709" spans="1:10">
      <c r="A709" s="153">
        <v>46362</v>
      </c>
      <c r="B709" s="93">
        <f>SUMIF(יוצאים!$A$5:$A$5835,מרכז!A709,יוצאים!$D$5:$D$5835)</f>
        <v>0</v>
      </c>
      <c r="C709" s="93">
        <f>HLOOKUP(DAY($A709),'טב.הו"ק'!$G$4:$AK$162,'טב.הו"ק'!$A$162+2,FALSE)</f>
        <v>0</v>
      </c>
      <c r="D709" s="93">
        <f>IF(A709&gt;=הלוואות!$D$5,IF(מרכז!A709&lt;=הלוואות!$E$5,IF(DAY(מרכז!A709)=הלוואות!$F$5,הלוואות!$G$5,0),0),0)+IF(A709&gt;=הלוואות!$D$6,IF(מרכז!A709&lt;=הלוואות!$E$6,IF(DAY(מרכז!A709)=הלוואות!$F$6,הלוואות!$G$6,0),0),0)+IF(A709&gt;=הלוואות!$D$7,IF(מרכז!A709&lt;=הלוואות!$E$7,IF(DAY(מרכז!A709)=הלוואות!$F$7,הלוואות!$G$7,0),0),0)+IF(A709&gt;=הלוואות!$D$8,IF(מרכז!A709&lt;=הלוואות!$E$8,IF(DAY(מרכז!A709)=הלוואות!$F$8,הלוואות!$G$8,0),0),0)+IF(A709&gt;=הלוואות!$D$9,IF(מרכז!A709&lt;=הלוואות!$E$9,IF(DAY(מרכז!A709)=הלוואות!$F$9,הלוואות!$G$9,0),0),0)+IF(A709&gt;=הלוואות!$D$10,IF(מרכז!A709&lt;=הלוואות!$E$10,IF(DAY(מרכז!A709)=הלוואות!$F$10,הלוואות!$G$10,0),0),0)+IF(A709&gt;=הלוואות!$D$11,IF(מרכז!A709&lt;=הלוואות!$E$11,IF(DAY(מרכז!A709)=הלוואות!$F$11,הלוואות!$G$11,0),0),0)+IF(A709&gt;=הלוואות!$D$12,IF(מרכז!A709&lt;=הלוואות!$E$12,IF(DAY(מרכז!A709)=הלוואות!$F$12,הלוואות!$G$12,0),0),0)+IF(A709&gt;=הלוואות!$D$13,IF(מרכז!A709&lt;=הלוואות!$E$13,IF(DAY(מרכז!A709)=הלוואות!$F$13,הלוואות!$G$13,0),0),0)+IF(A709&gt;=הלוואות!$D$14,IF(מרכז!A709&lt;=הלוואות!$E$14,IF(DAY(מרכז!A709)=הלוואות!$F$14,הלוואות!$G$14,0),0),0)+IF(A709&gt;=הלוואות!$D$15,IF(מרכז!A709&lt;=הלוואות!$E$15,IF(DAY(מרכז!A709)=הלוואות!$F$15,הלוואות!$G$15,0),0),0)+IF(A709&gt;=הלוואות!$D$16,IF(מרכז!A709&lt;=הלוואות!$E$16,IF(DAY(מרכז!A709)=הלוואות!$F$16,הלוואות!$G$16,0),0),0)+IF(A709&gt;=הלוואות!$D$17,IF(מרכז!A709&lt;=הלוואות!$E$17,IF(DAY(מרכז!A709)=הלוואות!$F$17,הלוואות!$G$17,0),0),0)+IF(A709&gt;=הלוואות!$D$18,IF(מרכז!A709&lt;=הלוואות!$E$18,IF(DAY(מרכז!A709)=הלוואות!$F$18,הלוואות!$G$18,0),0),0)+IF(A709&gt;=הלוואות!$D$19,IF(מרכז!A709&lt;=הלוואות!$E$19,IF(DAY(מרכז!A709)=הלוואות!$F$19,הלוואות!$G$19,0),0),0)+IF(A709&gt;=הלוואות!$D$20,IF(מרכז!A709&lt;=הלוואות!$E$20,IF(DAY(מרכז!A709)=הלוואות!$F$20,הלוואות!$G$20,0),0),0)+IF(A709&gt;=הלוואות!$D$21,IF(מרכז!A709&lt;=הלוואות!$E$21,IF(DAY(מרכז!A709)=הלוואות!$F$21,הלוואות!$G$21,0),0),0)+IF(A709&gt;=הלוואות!$D$22,IF(מרכז!A709&lt;=הלוואות!$E$22,IF(DAY(מרכז!A709)=הלוואות!$F$22,הלוואות!$G$22,0),0),0)+IF(A709&gt;=הלוואות!$D$23,IF(מרכז!A709&lt;=הלוואות!$E$23,IF(DAY(מרכז!A709)=הלוואות!$F$23,הלוואות!$G$23,0),0),0)+IF(A709&gt;=הלוואות!$D$24,IF(מרכז!A709&lt;=הלוואות!$E$24,IF(DAY(מרכז!A709)=הלוואות!$F$24,הלוואות!$G$24,0),0),0)+IF(A709&gt;=הלוואות!$D$25,IF(מרכז!A709&lt;=הלוואות!$E$25,IF(DAY(מרכז!A709)=הלוואות!$F$25,הלוואות!$G$25,0),0),0)+IF(A709&gt;=הלוואות!$D$26,IF(מרכז!A709&lt;=הלוואות!$E$26,IF(DAY(מרכז!A709)=הלוואות!$F$26,הלוואות!$G$26,0),0),0)+IF(A709&gt;=הלוואות!$D$27,IF(מרכז!A709&lt;=הלוואות!$E$27,IF(DAY(מרכז!A709)=הלוואות!$F$27,הלוואות!$G$27,0),0),0)+IF(A709&gt;=הלוואות!$D$28,IF(מרכז!A709&lt;=הלוואות!$E$28,IF(DAY(מרכז!A709)=הלוואות!$F$28,הלוואות!$G$28,0),0),0)+IF(A709&gt;=הלוואות!$D$29,IF(מרכז!A709&lt;=הלוואות!$E$29,IF(DAY(מרכז!A709)=הלוואות!$F$29,הלוואות!$G$29,0),0),0)+IF(A709&gt;=הלוואות!$D$30,IF(מרכז!A709&lt;=הלוואות!$E$30,IF(DAY(מרכז!A709)=הלוואות!$F$30,הלוואות!$G$30,0),0),0)+IF(A709&gt;=הלוואות!$D$31,IF(מרכז!A709&lt;=הלוואות!$E$31,IF(DAY(מרכז!A709)=הלוואות!$F$31,הלוואות!$G$31,0),0),0)+IF(A709&gt;=הלוואות!$D$32,IF(מרכז!A709&lt;=הלוואות!$E$32,IF(DAY(מרכז!A709)=הלוואות!$F$32,הלוואות!$G$32,0),0),0)+IF(A709&gt;=הלוואות!$D$33,IF(מרכז!A709&lt;=הלוואות!$E$33,IF(DAY(מרכז!A709)=הלוואות!$F$33,הלוואות!$G$33,0),0),0)+IF(A709&gt;=הלוואות!$D$34,IF(מרכז!A709&lt;=הלוואות!$E$34,IF(DAY(מרכז!A709)=הלוואות!$F$34,הלוואות!$G$34,0),0),0)</f>
        <v>0</v>
      </c>
      <c r="E709" s="93">
        <f>SUMIF(הלוואות!$D$46:$D$65,מרכז!A709,הלוואות!$E$46:$E$65)</f>
        <v>0</v>
      </c>
      <c r="F709" s="93">
        <f>SUMIF(נכנסים!$A$5:$A$5890,מרכז!A709,נכנסים!$B$5:$B$5890)</f>
        <v>0</v>
      </c>
      <c r="G709" s="94"/>
      <c r="H709" s="94"/>
      <c r="I709" s="94"/>
      <c r="J709" s="99">
        <f t="shared" si="11"/>
        <v>50000</v>
      </c>
    </row>
    <row r="710" spans="1:10">
      <c r="A710" s="153">
        <v>46363</v>
      </c>
      <c r="B710" s="93">
        <f>SUMIF(יוצאים!$A$5:$A$5835,מרכז!A710,יוצאים!$D$5:$D$5835)</f>
        <v>0</v>
      </c>
      <c r="C710" s="93">
        <f>HLOOKUP(DAY($A710),'טב.הו"ק'!$G$4:$AK$162,'טב.הו"ק'!$A$162+2,FALSE)</f>
        <v>0</v>
      </c>
      <c r="D710" s="93">
        <f>IF(A710&gt;=הלוואות!$D$5,IF(מרכז!A710&lt;=הלוואות!$E$5,IF(DAY(מרכז!A710)=הלוואות!$F$5,הלוואות!$G$5,0),0),0)+IF(A710&gt;=הלוואות!$D$6,IF(מרכז!A710&lt;=הלוואות!$E$6,IF(DAY(מרכז!A710)=הלוואות!$F$6,הלוואות!$G$6,0),0),0)+IF(A710&gt;=הלוואות!$D$7,IF(מרכז!A710&lt;=הלוואות!$E$7,IF(DAY(מרכז!A710)=הלוואות!$F$7,הלוואות!$G$7,0),0),0)+IF(A710&gt;=הלוואות!$D$8,IF(מרכז!A710&lt;=הלוואות!$E$8,IF(DAY(מרכז!A710)=הלוואות!$F$8,הלוואות!$G$8,0),0),0)+IF(A710&gt;=הלוואות!$D$9,IF(מרכז!A710&lt;=הלוואות!$E$9,IF(DAY(מרכז!A710)=הלוואות!$F$9,הלוואות!$G$9,0),0),0)+IF(A710&gt;=הלוואות!$D$10,IF(מרכז!A710&lt;=הלוואות!$E$10,IF(DAY(מרכז!A710)=הלוואות!$F$10,הלוואות!$G$10,0),0),0)+IF(A710&gt;=הלוואות!$D$11,IF(מרכז!A710&lt;=הלוואות!$E$11,IF(DAY(מרכז!A710)=הלוואות!$F$11,הלוואות!$G$11,0),0),0)+IF(A710&gt;=הלוואות!$D$12,IF(מרכז!A710&lt;=הלוואות!$E$12,IF(DAY(מרכז!A710)=הלוואות!$F$12,הלוואות!$G$12,0),0),0)+IF(A710&gt;=הלוואות!$D$13,IF(מרכז!A710&lt;=הלוואות!$E$13,IF(DAY(מרכז!A710)=הלוואות!$F$13,הלוואות!$G$13,0),0),0)+IF(A710&gt;=הלוואות!$D$14,IF(מרכז!A710&lt;=הלוואות!$E$14,IF(DAY(מרכז!A710)=הלוואות!$F$14,הלוואות!$G$14,0),0),0)+IF(A710&gt;=הלוואות!$D$15,IF(מרכז!A710&lt;=הלוואות!$E$15,IF(DAY(מרכז!A710)=הלוואות!$F$15,הלוואות!$G$15,0),0),0)+IF(A710&gt;=הלוואות!$D$16,IF(מרכז!A710&lt;=הלוואות!$E$16,IF(DAY(מרכז!A710)=הלוואות!$F$16,הלוואות!$G$16,0),0),0)+IF(A710&gt;=הלוואות!$D$17,IF(מרכז!A710&lt;=הלוואות!$E$17,IF(DAY(מרכז!A710)=הלוואות!$F$17,הלוואות!$G$17,0),0),0)+IF(A710&gt;=הלוואות!$D$18,IF(מרכז!A710&lt;=הלוואות!$E$18,IF(DAY(מרכז!A710)=הלוואות!$F$18,הלוואות!$G$18,0),0),0)+IF(A710&gt;=הלוואות!$D$19,IF(מרכז!A710&lt;=הלוואות!$E$19,IF(DAY(מרכז!A710)=הלוואות!$F$19,הלוואות!$G$19,0),0),0)+IF(A710&gt;=הלוואות!$D$20,IF(מרכז!A710&lt;=הלוואות!$E$20,IF(DAY(מרכז!A710)=הלוואות!$F$20,הלוואות!$G$20,0),0),0)+IF(A710&gt;=הלוואות!$D$21,IF(מרכז!A710&lt;=הלוואות!$E$21,IF(DAY(מרכז!A710)=הלוואות!$F$21,הלוואות!$G$21,0),0),0)+IF(A710&gt;=הלוואות!$D$22,IF(מרכז!A710&lt;=הלוואות!$E$22,IF(DAY(מרכז!A710)=הלוואות!$F$22,הלוואות!$G$22,0),0),0)+IF(A710&gt;=הלוואות!$D$23,IF(מרכז!A710&lt;=הלוואות!$E$23,IF(DAY(מרכז!A710)=הלוואות!$F$23,הלוואות!$G$23,0),0),0)+IF(A710&gt;=הלוואות!$D$24,IF(מרכז!A710&lt;=הלוואות!$E$24,IF(DAY(מרכז!A710)=הלוואות!$F$24,הלוואות!$G$24,0),0),0)+IF(A710&gt;=הלוואות!$D$25,IF(מרכז!A710&lt;=הלוואות!$E$25,IF(DAY(מרכז!A710)=הלוואות!$F$25,הלוואות!$G$25,0),0),0)+IF(A710&gt;=הלוואות!$D$26,IF(מרכז!A710&lt;=הלוואות!$E$26,IF(DAY(מרכז!A710)=הלוואות!$F$26,הלוואות!$G$26,0),0),0)+IF(A710&gt;=הלוואות!$D$27,IF(מרכז!A710&lt;=הלוואות!$E$27,IF(DAY(מרכז!A710)=הלוואות!$F$27,הלוואות!$G$27,0),0),0)+IF(A710&gt;=הלוואות!$D$28,IF(מרכז!A710&lt;=הלוואות!$E$28,IF(DAY(מרכז!A710)=הלוואות!$F$28,הלוואות!$G$28,0),0),0)+IF(A710&gt;=הלוואות!$D$29,IF(מרכז!A710&lt;=הלוואות!$E$29,IF(DAY(מרכז!A710)=הלוואות!$F$29,הלוואות!$G$29,0),0),0)+IF(A710&gt;=הלוואות!$D$30,IF(מרכז!A710&lt;=הלוואות!$E$30,IF(DAY(מרכז!A710)=הלוואות!$F$30,הלוואות!$G$30,0),0),0)+IF(A710&gt;=הלוואות!$D$31,IF(מרכז!A710&lt;=הלוואות!$E$31,IF(DAY(מרכז!A710)=הלוואות!$F$31,הלוואות!$G$31,0),0),0)+IF(A710&gt;=הלוואות!$D$32,IF(מרכז!A710&lt;=הלוואות!$E$32,IF(DAY(מרכז!A710)=הלוואות!$F$32,הלוואות!$G$32,0),0),0)+IF(A710&gt;=הלוואות!$D$33,IF(מרכז!A710&lt;=הלוואות!$E$33,IF(DAY(מרכז!A710)=הלוואות!$F$33,הלוואות!$G$33,0),0),0)+IF(A710&gt;=הלוואות!$D$34,IF(מרכז!A710&lt;=הלוואות!$E$34,IF(DAY(מרכז!A710)=הלוואות!$F$34,הלוואות!$G$34,0),0),0)</f>
        <v>0</v>
      </c>
      <c r="E710" s="93">
        <f>SUMIF(הלוואות!$D$46:$D$65,מרכז!A710,הלוואות!$E$46:$E$65)</f>
        <v>0</v>
      </c>
      <c r="F710" s="93">
        <f>SUMIF(נכנסים!$A$5:$A$5890,מרכז!A710,נכנסים!$B$5:$B$5890)</f>
        <v>0</v>
      </c>
      <c r="G710" s="94"/>
      <c r="H710" s="94"/>
      <c r="I710" s="94"/>
      <c r="J710" s="99">
        <f t="shared" si="11"/>
        <v>50000</v>
      </c>
    </row>
    <row r="711" spans="1:10">
      <c r="A711" s="153">
        <v>46364</v>
      </c>
      <c r="B711" s="93">
        <f>SUMIF(יוצאים!$A$5:$A$5835,מרכז!A711,יוצאים!$D$5:$D$5835)</f>
        <v>0</v>
      </c>
      <c r="C711" s="93">
        <f>HLOOKUP(DAY($A711),'טב.הו"ק'!$G$4:$AK$162,'טב.הו"ק'!$A$162+2,FALSE)</f>
        <v>0</v>
      </c>
      <c r="D711" s="93">
        <f>IF(A711&gt;=הלוואות!$D$5,IF(מרכז!A711&lt;=הלוואות!$E$5,IF(DAY(מרכז!A711)=הלוואות!$F$5,הלוואות!$G$5,0),0),0)+IF(A711&gt;=הלוואות!$D$6,IF(מרכז!A711&lt;=הלוואות!$E$6,IF(DAY(מרכז!A711)=הלוואות!$F$6,הלוואות!$G$6,0),0),0)+IF(A711&gt;=הלוואות!$D$7,IF(מרכז!A711&lt;=הלוואות!$E$7,IF(DAY(מרכז!A711)=הלוואות!$F$7,הלוואות!$G$7,0),0),0)+IF(A711&gt;=הלוואות!$D$8,IF(מרכז!A711&lt;=הלוואות!$E$8,IF(DAY(מרכז!A711)=הלוואות!$F$8,הלוואות!$G$8,0),0),0)+IF(A711&gt;=הלוואות!$D$9,IF(מרכז!A711&lt;=הלוואות!$E$9,IF(DAY(מרכז!A711)=הלוואות!$F$9,הלוואות!$G$9,0),0),0)+IF(A711&gt;=הלוואות!$D$10,IF(מרכז!A711&lt;=הלוואות!$E$10,IF(DAY(מרכז!A711)=הלוואות!$F$10,הלוואות!$G$10,0),0),0)+IF(A711&gt;=הלוואות!$D$11,IF(מרכז!A711&lt;=הלוואות!$E$11,IF(DAY(מרכז!A711)=הלוואות!$F$11,הלוואות!$G$11,0),0),0)+IF(A711&gt;=הלוואות!$D$12,IF(מרכז!A711&lt;=הלוואות!$E$12,IF(DAY(מרכז!A711)=הלוואות!$F$12,הלוואות!$G$12,0),0),0)+IF(A711&gt;=הלוואות!$D$13,IF(מרכז!A711&lt;=הלוואות!$E$13,IF(DAY(מרכז!A711)=הלוואות!$F$13,הלוואות!$G$13,0),0),0)+IF(A711&gt;=הלוואות!$D$14,IF(מרכז!A711&lt;=הלוואות!$E$14,IF(DAY(מרכז!A711)=הלוואות!$F$14,הלוואות!$G$14,0),0),0)+IF(A711&gt;=הלוואות!$D$15,IF(מרכז!A711&lt;=הלוואות!$E$15,IF(DAY(מרכז!A711)=הלוואות!$F$15,הלוואות!$G$15,0),0),0)+IF(A711&gt;=הלוואות!$D$16,IF(מרכז!A711&lt;=הלוואות!$E$16,IF(DAY(מרכז!A711)=הלוואות!$F$16,הלוואות!$G$16,0),0),0)+IF(A711&gt;=הלוואות!$D$17,IF(מרכז!A711&lt;=הלוואות!$E$17,IF(DAY(מרכז!A711)=הלוואות!$F$17,הלוואות!$G$17,0),0),0)+IF(A711&gt;=הלוואות!$D$18,IF(מרכז!A711&lt;=הלוואות!$E$18,IF(DAY(מרכז!A711)=הלוואות!$F$18,הלוואות!$G$18,0),0),0)+IF(A711&gt;=הלוואות!$D$19,IF(מרכז!A711&lt;=הלוואות!$E$19,IF(DAY(מרכז!A711)=הלוואות!$F$19,הלוואות!$G$19,0),0),0)+IF(A711&gt;=הלוואות!$D$20,IF(מרכז!A711&lt;=הלוואות!$E$20,IF(DAY(מרכז!A711)=הלוואות!$F$20,הלוואות!$G$20,0),0),0)+IF(A711&gt;=הלוואות!$D$21,IF(מרכז!A711&lt;=הלוואות!$E$21,IF(DAY(מרכז!A711)=הלוואות!$F$21,הלוואות!$G$21,0),0),0)+IF(A711&gt;=הלוואות!$D$22,IF(מרכז!A711&lt;=הלוואות!$E$22,IF(DAY(מרכז!A711)=הלוואות!$F$22,הלוואות!$G$22,0),0),0)+IF(A711&gt;=הלוואות!$D$23,IF(מרכז!A711&lt;=הלוואות!$E$23,IF(DAY(מרכז!A711)=הלוואות!$F$23,הלוואות!$G$23,0),0),0)+IF(A711&gt;=הלוואות!$D$24,IF(מרכז!A711&lt;=הלוואות!$E$24,IF(DAY(מרכז!A711)=הלוואות!$F$24,הלוואות!$G$24,0),0),0)+IF(A711&gt;=הלוואות!$D$25,IF(מרכז!A711&lt;=הלוואות!$E$25,IF(DAY(מרכז!A711)=הלוואות!$F$25,הלוואות!$G$25,0),0),0)+IF(A711&gt;=הלוואות!$D$26,IF(מרכז!A711&lt;=הלוואות!$E$26,IF(DAY(מרכז!A711)=הלוואות!$F$26,הלוואות!$G$26,0),0),0)+IF(A711&gt;=הלוואות!$D$27,IF(מרכז!A711&lt;=הלוואות!$E$27,IF(DAY(מרכז!A711)=הלוואות!$F$27,הלוואות!$G$27,0),0),0)+IF(A711&gt;=הלוואות!$D$28,IF(מרכז!A711&lt;=הלוואות!$E$28,IF(DAY(מרכז!A711)=הלוואות!$F$28,הלוואות!$G$28,0),0),0)+IF(A711&gt;=הלוואות!$D$29,IF(מרכז!A711&lt;=הלוואות!$E$29,IF(DAY(מרכז!A711)=הלוואות!$F$29,הלוואות!$G$29,0),0),0)+IF(A711&gt;=הלוואות!$D$30,IF(מרכז!A711&lt;=הלוואות!$E$30,IF(DAY(מרכז!A711)=הלוואות!$F$30,הלוואות!$G$30,0),0),0)+IF(A711&gt;=הלוואות!$D$31,IF(מרכז!A711&lt;=הלוואות!$E$31,IF(DAY(מרכז!A711)=הלוואות!$F$31,הלוואות!$G$31,0),0),0)+IF(A711&gt;=הלוואות!$D$32,IF(מרכז!A711&lt;=הלוואות!$E$32,IF(DAY(מרכז!A711)=הלוואות!$F$32,הלוואות!$G$32,0),0),0)+IF(A711&gt;=הלוואות!$D$33,IF(מרכז!A711&lt;=הלוואות!$E$33,IF(DAY(מרכז!A711)=הלוואות!$F$33,הלוואות!$G$33,0),0),0)+IF(A711&gt;=הלוואות!$D$34,IF(מרכז!A711&lt;=הלוואות!$E$34,IF(DAY(מרכז!A711)=הלוואות!$F$34,הלוואות!$G$34,0),0),0)</f>
        <v>0</v>
      </c>
      <c r="E711" s="93">
        <f>SUMIF(הלוואות!$D$46:$D$65,מרכז!A711,הלוואות!$E$46:$E$65)</f>
        <v>0</v>
      </c>
      <c r="F711" s="93">
        <f>SUMIF(נכנסים!$A$5:$A$5890,מרכז!A711,נכנסים!$B$5:$B$5890)</f>
        <v>0</v>
      </c>
      <c r="G711" s="94"/>
      <c r="H711" s="94"/>
      <c r="I711" s="94"/>
      <c r="J711" s="99">
        <f t="shared" si="11"/>
        <v>50000</v>
      </c>
    </row>
    <row r="712" spans="1:10">
      <c r="A712" s="153">
        <v>46365</v>
      </c>
      <c r="B712" s="93">
        <f>SUMIF(יוצאים!$A$5:$A$5835,מרכז!A712,יוצאים!$D$5:$D$5835)</f>
        <v>0</v>
      </c>
      <c r="C712" s="93">
        <f>HLOOKUP(DAY($A712),'טב.הו"ק'!$G$4:$AK$162,'טב.הו"ק'!$A$162+2,FALSE)</f>
        <v>0</v>
      </c>
      <c r="D712" s="93">
        <f>IF(A712&gt;=הלוואות!$D$5,IF(מרכז!A712&lt;=הלוואות!$E$5,IF(DAY(מרכז!A712)=הלוואות!$F$5,הלוואות!$G$5,0),0),0)+IF(A712&gt;=הלוואות!$D$6,IF(מרכז!A712&lt;=הלוואות!$E$6,IF(DAY(מרכז!A712)=הלוואות!$F$6,הלוואות!$G$6,0),0),0)+IF(A712&gt;=הלוואות!$D$7,IF(מרכז!A712&lt;=הלוואות!$E$7,IF(DAY(מרכז!A712)=הלוואות!$F$7,הלוואות!$G$7,0),0),0)+IF(A712&gt;=הלוואות!$D$8,IF(מרכז!A712&lt;=הלוואות!$E$8,IF(DAY(מרכז!A712)=הלוואות!$F$8,הלוואות!$G$8,0),0),0)+IF(A712&gt;=הלוואות!$D$9,IF(מרכז!A712&lt;=הלוואות!$E$9,IF(DAY(מרכז!A712)=הלוואות!$F$9,הלוואות!$G$9,0),0),0)+IF(A712&gt;=הלוואות!$D$10,IF(מרכז!A712&lt;=הלוואות!$E$10,IF(DAY(מרכז!A712)=הלוואות!$F$10,הלוואות!$G$10,0),0),0)+IF(A712&gt;=הלוואות!$D$11,IF(מרכז!A712&lt;=הלוואות!$E$11,IF(DAY(מרכז!A712)=הלוואות!$F$11,הלוואות!$G$11,0),0),0)+IF(A712&gt;=הלוואות!$D$12,IF(מרכז!A712&lt;=הלוואות!$E$12,IF(DAY(מרכז!A712)=הלוואות!$F$12,הלוואות!$G$12,0),0),0)+IF(A712&gt;=הלוואות!$D$13,IF(מרכז!A712&lt;=הלוואות!$E$13,IF(DAY(מרכז!A712)=הלוואות!$F$13,הלוואות!$G$13,0),0),0)+IF(A712&gt;=הלוואות!$D$14,IF(מרכז!A712&lt;=הלוואות!$E$14,IF(DAY(מרכז!A712)=הלוואות!$F$14,הלוואות!$G$14,0),0),0)+IF(A712&gt;=הלוואות!$D$15,IF(מרכז!A712&lt;=הלוואות!$E$15,IF(DAY(מרכז!A712)=הלוואות!$F$15,הלוואות!$G$15,0),0),0)+IF(A712&gt;=הלוואות!$D$16,IF(מרכז!A712&lt;=הלוואות!$E$16,IF(DAY(מרכז!A712)=הלוואות!$F$16,הלוואות!$G$16,0),0),0)+IF(A712&gt;=הלוואות!$D$17,IF(מרכז!A712&lt;=הלוואות!$E$17,IF(DAY(מרכז!A712)=הלוואות!$F$17,הלוואות!$G$17,0),0),0)+IF(A712&gt;=הלוואות!$D$18,IF(מרכז!A712&lt;=הלוואות!$E$18,IF(DAY(מרכז!A712)=הלוואות!$F$18,הלוואות!$G$18,0),0),0)+IF(A712&gt;=הלוואות!$D$19,IF(מרכז!A712&lt;=הלוואות!$E$19,IF(DAY(מרכז!A712)=הלוואות!$F$19,הלוואות!$G$19,0),0),0)+IF(A712&gt;=הלוואות!$D$20,IF(מרכז!A712&lt;=הלוואות!$E$20,IF(DAY(מרכז!A712)=הלוואות!$F$20,הלוואות!$G$20,0),0),0)+IF(A712&gt;=הלוואות!$D$21,IF(מרכז!A712&lt;=הלוואות!$E$21,IF(DAY(מרכז!A712)=הלוואות!$F$21,הלוואות!$G$21,0),0),0)+IF(A712&gt;=הלוואות!$D$22,IF(מרכז!A712&lt;=הלוואות!$E$22,IF(DAY(מרכז!A712)=הלוואות!$F$22,הלוואות!$G$22,0),0),0)+IF(A712&gt;=הלוואות!$D$23,IF(מרכז!A712&lt;=הלוואות!$E$23,IF(DAY(מרכז!A712)=הלוואות!$F$23,הלוואות!$G$23,0),0),0)+IF(A712&gt;=הלוואות!$D$24,IF(מרכז!A712&lt;=הלוואות!$E$24,IF(DAY(מרכז!A712)=הלוואות!$F$24,הלוואות!$G$24,0),0),0)+IF(A712&gt;=הלוואות!$D$25,IF(מרכז!A712&lt;=הלוואות!$E$25,IF(DAY(מרכז!A712)=הלוואות!$F$25,הלוואות!$G$25,0),0),0)+IF(A712&gt;=הלוואות!$D$26,IF(מרכז!A712&lt;=הלוואות!$E$26,IF(DAY(מרכז!A712)=הלוואות!$F$26,הלוואות!$G$26,0),0),0)+IF(A712&gt;=הלוואות!$D$27,IF(מרכז!A712&lt;=הלוואות!$E$27,IF(DAY(מרכז!A712)=הלוואות!$F$27,הלוואות!$G$27,0),0),0)+IF(A712&gt;=הלוואות!$D$28,IF(מרכז!A712&lt;=הלוואות!$E$28,IF(DAY(מרכז!A712)=הלוואות!$F$28,הלוואות!$G$28,0),0),0)+IF(A712&gt;=הלוואות!$D$29,IF(מרכז!A712&lt;=הלוואות!$E$29,IF(DAY(מרכז!A712)=הלוואות!$F$29,הלוואות!$G$29,0),0),0)+IF(A712&gt;=הלוואות!$D$30,IF(מרכז!A712&lt;=הלוואות!$E$30,IF(DAY(מרכז!A712)=הלוואות!$F$30,הלוואות!$G$30,0),0),0)+IF(A712&gt;=הלוואות!$D$31,IF(מרכז!A712&lt;=הלוואות!$E$31,IF(DAY(מרכז!A712)=הלוואות!$F$31,הלוואות!$G$31,0),0),0)+IF(A712&gt;=הלוואות!$D$32,IF(מרכז!A712&lt;=הלוואות!$E$32,IF(DAY(מרכז!A712)=הלוואות!$F$32,הלוואות!$G$32,0),0),0)+IF(A712&gt;=הלוואות!$D$33,IF(מרכז!A712&lt;=הלוואות!$E$33,IF(DAY(מרכז!A712)=הלוואות!$F$33,הלוואות!$G$33,0),0),0)+IF(A712&gt;=הלוואות!$D$34,IF(מרכז!A712&lt;=הלוואות!$E$34,IF(DAY(מרכז!A712)=הלוואות!$F$34,הלוואות!$G$34,0),0),0)</f>
        <v>0</v>
      </c>
      <c r="E712" s="93">
        <f>SUMIF(הלוואות!$D$46:$D$65,מרכז!A712,הלוואות!$E$46:$E$65)</f>
        <v>0</v>
      </c>
      <c r="F712" s="93">
        <f>SUMIF(נכנסים!$A$5:$A$5890,מרכז!A712,נכנסים!$B$5:$B$5890)</f>
        <v>0</v>
      </c>
      <c r="G712" s="94"/>
      <c r="H712" s="94"/>
      <c r="I712" s="94"/>
      <c r="J712" s="99">
        <f t="shared" si="11"/>
        <v>50000</v>
      </c>
    </row>
    <row r="713" spans="1:10">
      <c r="A713" s="153">
        <v>46366</v>
      </c>
      <c r="B713" s="93">
        <f>SUMIF(יוצאים!$A$5:$A$5835,מרכז!A713,יוצאים!$D$5:$D$5835)</f>
        <v>0</v>
      </c>
      <c r="C713" s="93">
        <f>HLOOKUP(DAY($A713),'טב.הו"ק'!$G$4:$AK$162,'טב.הו"ק'!$A$162+2,FALSE)</f>
        <v>0</v>
      </c>
      <c r="D713" s="93">
        <f>IF(A713&gt;=הלוואות!$D$5,IF(מרכז!A713&lt;=הלוואות!$E$5,IF(DAY(מרכז!A713)=הלוואות!$F$5,הלוואות!$G$5,0),0),0)+IF(A713&gt;=הלוואות!$D$6,IF(מרכז!A713&lt;=הלוואות!$E$6,IF(DAY(מרכז!A713)=הלוואות!$F$6,הלוואות!$G$6,0),0),0)+IF(A713&gt;=הלוואות!$D$7,IF(מרכז!A713&lt;=הלוואות!$E$7,IF(DAY(מרכז!A713)=הלוואות!$F$7,הלוואות!$G$7,0),0),0)+IF(A713&gt;=הלוואות!$D$8,IF(מרכז!A713&lt;=הלוואות!$E$8,IF(DAY(מרכז!A713)=הלוואות!$F$8,הלוואות!$G$8,0),0),0)+IF(A713&gt;=הלוואות!$D$9,IF(מרכז!A713&lt;=הלוואות!$E$9,IF(DAY(מרכז!A713)=הלוואות!$F$9,הלוואות!$G$9,0),0),0)+IF(A713&gt;=הלוואות!$D$10,IF(מרכז!A713&lt;=הלוואות!$E$10,IF(DAY(מרכז!A713)=הלוואות!$F$10,הלוואות!$G$10,0),0),0)+IF(A713&gt;=הלוואות!$D$11,IF(מרכז!A713&lt;=הלוואות!$E$11,IF(DAY(מרכז!A713)=הלוואות!$F$11,הלוואות!$G$11,0),0),0)+IF(A713&gt;=הלוואות!$D$12,IF(מרכז!A713&lt;=הלוואות!$E$12,IF(DAY(מרכז!A713)=הלוואות!$F$12,הלוואות!$G$12,0),0),0)+IF(A713&gt;=הלוואות!$D$13,IF(מרכז!A713&lt;=הלוואות!$E$13,IF(DAY(מרכז!A713)=הלוואות!$F$13,הלוואות!$G$13,0),0),0)+IF(A713&gt;=הלוואות!$D$14,IF(מרכז!A713&lt;=הלוואות!$E$14,IF(DAY(מרכז!A713)=הלוואות!$F$14,הלוואות!$G$14,0),0),0)+IF(A713&gt;=הלוואות!$D$15,IF(מרכז!A713&lt;=הלוואות!$E$15,IF(DAY(מרכז!A713)=הלוואות!$F$15,הלוואות!$G$15,0),0),0)+IF(A713&gt;=הלוואות!$D$16,IF(מרכז!A713&lt;=הלוואות!$E$16,IF(DAY(מרכז!A713)=הלוואות!$F$16,הלוואות!$G$16,0),0),0)+IF(A713&gt;=הלוואות!$D$17,IF(מרכז!A713&lt;=הלוואות!$E$17,IF(DAY(מרכז!A713)=הלוואות!$F$17,הלוואות!$G$17,0),0),0)+IF(A713&gt;=הלוואות!$D$18,IF(מרכז!A713&lt;=הלוואות!$E$18,IF(DAY(מרכז!A713)=הלוואות!$F$18,הלוואות!$G$18,0),0),0)+IF(A713&gt;=הלוואות!$D$19,IF(מרכז!A713&lt;=הלוואות!$E$19,IF(DAY(מרכז!A713)=הלוואות!$F$19,הלוואות!$G$19,0),0),0)+IF(A713&gt;=הלוואות!$D$20,IF(מרכז!A713&lt;=הלוואות!$E$20,IF(DAY(מרכז!A713)=הלוואות!$F$20,הלוואות!$G$20,0),0),0)+IF(A713&gt;=הלוואות!$D$21,IF(מרכז!A713&lt;=הלוואות!$E$21,IF(DAY(מרכז!A713)=הלוואות!$F$21,הלוואות!$G$21,0),0),0)+IF(A713&gt;=הלוואות!$D$22,IF(מרכז!A713&lt;=הלוואות!$E$22,IF(DAY(מרכז!A713)=הלוואות!$F$22,הלוואות!$G$22,0),0),0)+IF(A713&gt;=הלוואות!$D$23,IF(מרכז!A713&lt;=הלוואות!$E$23,IF(DAY(מרכז!A713)=הלוואות!$F$23,הלוואות!$G$23,0),0),0)+IF(A713&gt;=הלוואות!$D$24,IF(מרכז!A713&lt;=הלוואות!$E$24,IF(DAY(מרכז!A713)=הלוואות!$F$24,הלוואות!$G$24,0),0),0)+IF(A713&gt;=הלוואות!$D$25,IF(מרכז!A713&lt;=הלוואות!$E$25,IF(DAY(מרכז!A713)=הלוואות!$F$25,הלוואות!$G$25,0),0),0)+IF(A713&gt;=הלוואות!$D$26,IF(מרכז!A713&lt;=הלוואות!$E$26,IF(DAY(מרכז!A713)=הלוואות!$F$26,הלוואות!$G$26,0),0),0)+IF(A713&gt;=הלוואות!$D$27,IF(מרכז!A713&lt;=הלוואות!$E$27,IF(DAY(מרכז!A713)=הלוואות!$F$27,הלוואות!$G$27,0),0),0)+IF(A713&gt;=הלוואות!$D$28,IF(מרכז!A713&lt;=הלוואות!$E$28,IF(DAY(מרכז!A713)=הלוואות!$F$28,הלוואות!$G$28,0),0),0)+IF(A713&gt;=הלוואות!$D$29,IF(מרכז!A713&lt;=הלוואות!$E$29,IF(DAY(מרכז!A713)=הלוואות!$F$29,הלוואות!$G$29,0),0),0)+IF(A713&gt;=הלוואות!$D$30,IF(מרכז!A713&lt;=הלוואות!$E$30,IF(DAY(מרכז!A713)=הלוואות!$F$30,הלוואות!$G$30,0),0),0)+IF(A713&gt;=הלוואות!$D$31,IF(מרכז!A713&lt;=הלוואות!$E$31,IF(DAY(מרכז!A713)=הלוואות!$F$31,הלוואות!$G$31,0),0),0)+IF(A713&gt;=הלוואות!$D$32,IF(מרכז!A713&lt;=הלוואות!$E$32,IF(DAY(מרכז!A713)=הלוואות!$F$32,הלוואות!$G$32,0),0),0)+IF(A713&gt;=הלוואות!$D$33,IF(מרכז!A713&lt;=הלוואות!$E$33,IF(DAY(מרכז!A713)=הלוואות!$F$33,הלוואות!$G$33,0),0),0)+IF(A713&gt;=הלוואות!$D$34,IF(מרכז!A713&lt;=הלוואות!$E$34,IF(DAY(מרכז!A713)=הלוואות!$F$34,הלוואות!$G$34,0),0),0)</f>
        <v>0</v>
      </c>
      <c r="E713" s="93">
        <f>SUMIF(הלוואות!$D$46:$D$65,מרכז!A713,הלוואות!$E$46:$E$65)</f>
        <v>0</v>
      </c>
      <c r="F713" s="93">
        <f>SUMIF(נכנסים!$A$5:$A$5890,מרכז!A713,נכנסים!$B$5:$B$5890)</f>
        <v>0</v>
      </c>
      <c r="G713" s="94"/>
      <c r="H713" s="94"/>
      <c r="I713" s="94"/>
      <c r="J713" s="99">
        <f t="shared" si="11"/>
        <v>50000</v>
      </c>
    </row>
    <row r="714" spans="1:10">
      <c r="A714" s="153">
        <v>46367</v>
      </c>
      <c r="B714" s="93">
        <f>SUMIF(יוצאים!$A$5:$A$5835,מרכז!A714,יוצאים!$D$5:$D$5835)</f>
        <v>0</v>
      </c>
      <c r="C714" s="93">
        <f>HLOOKUP(DAY($A714),'טב.הו"ק'!$G$4:$AK$162,'טב.הו"ק'!$A$162+2,FALSE)</f>
        <v>0</v>
      </c>
      <c r="D714" s="93">
        <f>IF(A714&gt;=הלוואות!$D$5,IF(מרכז!A714&lt;=הלוואות!$E$5,IF(DAY(מרכז!A714)=הלוואות!$F$5,הלוואות!$G$5,0),0),0)+IF(A714&gt;=הלוואות!$D$6,IF(מרכז!A714&lt;=הלוואות!$E$6,IF(DAY(מרכז!A714)=הלוואות!$F$6,הלוואות!$G$6,0),0),0)+IF(A714&gt;=הלוואות!$D$7,IF(מרכז!A714&lt;=הלוואות!$E$7,IF(DAY(מרכז!A714)=הלוואות!$F$7,הלוואות!$G$7,0),0),0)+IF(A714&gt;=הלוואות!$D$8,IF(מרכז!A714&lt;=הלוואות!$E$8,IF(DAY(מרכז!A714)=הלוואות!$F$8,הלוואות!$G$8,0),0),0)+IF(A714&gt;=הלוואות!$D$9,IF(מרכז!A714&lt;=הלוואות!$E$9,IF(DAY(מרכז!A714)=הלוואות!$F$9,הלוואות!$G$9,0),0),0)+IF(A714&gt;=הלוואות!$D$10,IF(מרכז!A714&lt;=הלוואות!$E$10,IF(DAY(מרכז!A714)=הלוואות!$F$10,הלוואות!$G$10,0),0),0)+IF(A714&gt;=הלוואות!$D$11,IF(מרכז!A714&lt;=הלוואות!$E$11,IF(DAY(מרכז!A714)=הלוואות!$F$11,הלוואות!$G$11,0),0),0)+IF(A714&gt;=הלוואות!$D$12,IF(מרכז!A714&lt;=הלוואות!$E$12,IF(DAY(מרכז!A714)=הלוואות!$F$12,הלוואות!$G$12,0),0),0)+IF(A714&gt;=הלוואות!$D$13,IF(מרכז!A714&lt;=הלוואות!$E$13,IF(DAY(מרכז!A714)=הלוואות!$F$13,הלוואות!$G$13,0),0),0)+IF(A714&gt;=הלוואות!$D$14,IF(מרכז!A714&lt;=הלוואות!$E$14,IF(DAY(מרכז!A714)=הלוואות!$F$14,הלוואות!$G$14,0),0),0)+IF(A714&gt;=הלוואות!$D$15,IF(מרכז!A714&lt;=הלוואות!$E$15,IF(DAY(מרכז!A714)=הלוואות!$F$15,הלוואות!$G$15,0),0),0)+IF(A714&gt;=הלוואות!$D$16,IF(מרכז!A714&lt;=הלוואות!$E$16,IF(DAY(מרכז!A714)=הלוואות!$F$16,הלוואות!$G$16,0),0),0)+IF(A714&gt;=הלוואות!$D$17,IF(מרכז!A714&lt;=הלוואות!$E$17,IF(DAY(מרכז!A714)=הלוואות!$F$17,הלוואות!$G$17,0),0),0)+IF(A714&gt;=הלוואות!$D$18,IF(מרכז!A714&lt;=הלוואות!$E$18,IF(DAY(מרכז!A714)=הלוואות!$F$18,הלוואות!$G$18,0),0),0)+IF(A714&gt;=הלוואות!$D$19,IF(מרכז!A714&lt;=הלוואות!$E$19,IF(DAY(מרכז!A714)=הלוואות!$F$19,הלוואות!$G$19,0),0),0)+IF(A714&gt;=הלוואות!$D$20,IF(מרכז!A714&lt;=הלוואות!$E$20,IF(DAY(מרכז!A714)=הלוואות!$F$20,הלוואות!$G$20,0),0),0)+IF(A714&gt;=הלוואות!$D$21,IF(מרכז!A714&lt;=הלוואות!$E$21,IF(DAY(מרכז!A714)=הלוואות!$F$21,הלוואות!$G$21,0),0),0)+IF(A714&gt;=הלוואות!$D$22,IF(מרכז!A714&lt;=הלוואות!$E$22,IF(DAY(מרכז!A714)=הלוואות!$F$22,הלוואות!$G$22,0),0),0)+IF(A714&gt;=הלוואות!$D$23,IF(מרכז!A714&lt;=הלוואות!$E$23,IF(DAY(מרכז!A714)=הלוואות!$F$23,הלוואות!$G$23,0),0),0)+IF(A714&gt;=הלוואות!$D$24,IF(מרכז!A714&lt;=הלוואות!$E$24,IF(DAY(מרכז!A714)=הלוואות!$F$24,הלוואות!$G$24,0),0),0)+IF(A714&gt;=הלוואות!$D$25,IF(מרכז!A714&lt;=הלוואות!$E$25,IF(DAY(מרכז!A714)=הלוואות!$F$25,הלוואות!$G$25,0),0),0)+IF(A714&gt;=הלוואות!$D$26,IF(מרכז!A714&lt;=הלוואות!$E$26,IF(DAY(מרכז!A714)=הלוואות!$F$26,הלוואות!$G$26,0),0),0)+IF(A714&gt;=הלוואות!$D$27,IF(מרכז!A714&lt;=הלוואות!$E$27,IF(DAY(מרכז!A714)=הלוואות!$F$27,הלוואות!$G$27,0),0),0)+IF(A714&gt;=הלוואות!$D$28,IF(מרכז!A714&lt;=הלוואות!$E$28,IF(DAY(מרכז!A714)=הלוואות!$F$28,הלוואות!$G$28,0),0),0)+IF(A714&gt;=הלוואות!$D$29,IF(מרכז!A714&lt;=הלוואות!$E$29,IF(DAY(מרכז!A714)=הלוואות!$F$29,הלוואות!$G$29,0),0),0)+IF(A714&gt;=הלוואות!$D$30,IF(מרכז!A714&lt;=הלוואות!$E$30,IF(DAY(מרכז!A714)=הלוואות!$F$30,הלוואות!$G$30,0),0),0)+IF(A714&gt;=הלוואות!$D$31,IF(מרכז!A714&lt;=הלוואות!$E$31,IF(DAY(מרכז!A714)=הלוואות!$F$31,הלוואות!$G$31,0),0),0)+IF(A714&gt;=הלוואות!$D$32,IF(מרכז!A714&lt;=הלוואות!$E$32,IF(DAY(מרכז!A714)=הלוואות!$F$32,הלוואות!$G$32,0),0),0)+IF(A714&gt;=הלוואות!$D$33,IF(מרכז!A714&lt;=הלוואות!$E$33,IF(DAY(מרכז!A714)=הלוואות!$F$33,הלוואות!$G$33,0),0),0)+IF(A714&gt;=הלוואות!$D$34,IF(מרכז!A714&lt;=הלוואות!$E$34,IF(DAY(מרכז!A714)=הלוואות!$F$34,הלוואות!$G$34,0),0),0)</f>
        <v>0</v>
      </c>
      <c r="E714" s="93">
        <f>SUMIF(הלוואות!$D$46:$D$65,מרכז!A714,הלוואות!$E$46:$E$65)</f>
        <v>0</v>
      </c>
      <c r="F714" s="93">
        <f>SUMIF(נכנסים!$A$5:$A$5890,מרכז!A714,נכנסים!$B$5:$B$5890)</f>
        <v>0</v>
      </c>
      <c r="G714" s="94"/>
      <c r="H714" s="94"/>
      <c r="I714" s="94"/>
      <c r="J714" s="99">
        <f t="shared" si="11"/>
        <v>50000</v>
      </c>
    </row>
    <row r="715" spans="1:10">
      <c r="A715" s="153">
        <v>46368</v>
      </c>
      <c r="B715" s="93">
        <f>SUMIF(יוצאים!$A$5:$A$5835,מרכז!A715,יוצאים!$D$5:$D$5835)</f>
        <v>0</v>
      </c>
      <c r="C715" s="93">
        <f>HLOOKUP(DAY($A715),'טב.הו"ק'!$G$4:$AK$162,'טב.הו"ק'!$A$162+2,FALSE)</f>
        <v>0</v>
      </c>
      <c r="D715" s="93">
        <f>IF(A715&gt;=הלוואות!$D$5,IF(מרכז!A715&lt;=הלוואות!$E$5,IF(DAY(מרכז!A715)=הלוואות!$F$5,הלוואות!$G$5,0),0),0)+IF(A715&gt;=הלוואות!$D$6,IF(מרכז!A715&lt;=הלוואות!$E$6,IF(DAY(מרכז!A715)=הלוואות!$F$6,הלוואות!$G$6,0),0),0)+IF(A715&gt;=הלוואות!$D$7,IF(מרכז!A715&lt;=הלוואות!$E$7,IF(DAY(מרכז!A715)=הלוואות!$F$7,הלוואות!$G$7,0),0),0)+IF(A715&gt;=הלוואות!$D$8,IF(מרכז!A715&lt;=הלוואות!$E$8,IF(DAY(מרכז!A715)=הלוואות!$F$8,הלוואות!$G$8,0),0),0)+IF(A715&gt;=הלוואות!$D$9,IF(מרכז!A715&lt;=הלוואות!$E$9,IF(DAY(מרכז!A715)=הלוואות!$F$9,הלוואות!$G$9,0),0),0)+IF(A715&gt;=הלוואות!$D$10,IF(מרכז!A715&lt;=הלוואות!$E$10,IF(DAY(מרכז!A715)=הלוואות!$F$10,הלוואות!$G$10,0),0),0)+IF(A715&gt;=הלוואות!$D$11,IF(מרכז!A715&lt;=הלוואות!$E$11,IF(DAY(מרכז!A715)=הלוואות!$F$11,הלוואות!$G$11,0),0),0)+IF(A715&gt;=הלוואות!$D$12,IF(מרכז!A715&lt;=הלוואות!$E$12,IF(DAY(מרכז!A715)=הלוואות!$F$12,הלוואות!$G$12,0),0),0)+IF(A715&gt;=הלוואות!$D$13,IF(מרכז!A715&lt;=הלוואות!$E$13,IF(DAY(מרכז!A715)=הלוואות!$F$13,הלוואות!$G$13,0),0),0)+IF(A715&gt;=הלוואות!$D$14,IF(מרכז!A715&lt;=הלוואות!$E$14,IF(DAY(מרכז!A715)=הלוואות!$F$14,הלוואות!$G$14,0),0),0)+IF(A715&gt;=הלוואות!$D$15,IF(מרכז!A715&lt;=הלוואות!$E$15,IF(DAY(מרכז!A715)=הלוואות!$F$15,הלוואות!$G$15,0),0),0)+IF(A715&gt;=הלוואות!$D$16,IF(מרכז!A715&lt;=הלוואות!$E$16,IF(DAY(מרכז!A715)=הלוואות!$F$16,הלוואות!$G$16,0),0),0)+IF(A715&gt;=הלוואות!$D$17,IF(מרכז!A715&lt;=הלוואות!$E$17,IF(DAY(מרכז!A715)=הלוואות!$F$17,הלוואות!$G$17,0),0),0)+IF(A715&gt;=הלוואות!$D$18,IF(מרכז!A715&lt;=הלוואות!$E$18,IF(DAY(מרכז!A715)=הלוואות!$F$18,הלוואות!$G$18,0),0),0)+IF(A715&gt;=הלוואות!$D$19,IF(מרכז!A715&lt;=הלוואות!$E$19,IF(DAY(מרכז!A715)=הלוואות!$F$19,הלוואות!$G$19,0),0),0)+IF(A715&gt;=הלוואות!$D$20,IF(מרכז!A715&lt;=הלוואות!$E$20,IF(DAY(מרכז!A715)=הלוואות!$F$20,הלוואות!$G$20,0),0),0)+IF(A715&gt;=הלוואות!$D$21,IF(מרכז!A715&lt;=הלוואות!$E$21,IF(DAY(מרכז!A715)=הלוואות!$F$21,הלוואות!$G$21,0),0),0)+IF(A715&gt;=הלוואות!$D$22,IF(מרכז!A715&lt;=הלוואות!$E$22,IF(DAY(מרכז!A715)=הלוואות!$F$22,הלוואות!$G$22,0),0),0)+IF(A715&gt;=הלוואות!$D$23,IF(מרכז!A715&lt;=הלוואות!$E$23,IF(DAY(מרכז!A715)=הלוואות!$F$23,הלוואות!$G$23,0),0),0)+IF(A715&gt;=הלוואות!$D$24,IF(מרכז!A715&lt;=הלוואות!$E$24,IF(DAY(מרכז!A715)=הלוואות!$F$24,הלוואות!$G$24,0),0),0)+IF(A715&gt;=הלוואות!$D$25,IF(מרכז!A715&lt;=הלוואות!$E$25,IF(DAY(מרכז!A715)=הלוואות!$F$25,הלוואות!$G$25,0),0),0)+IF(A715&gt;=הלוואות!$D$26,IF(מרכז!A715&lt;=הלוואות!$E$26,IF(DAY(מרכז!A715)=הלוואות!$F$26,הלוואות!$G$26,0),0),0)+IF(A715&gt;=הלוואות!$D$27,IF(מרכז!A715&lt;=הלוואות!$E$27,IF(DAY(מרכז!A715)=הלוואות!$F$27,הלוואות!$G$27,0),0),0)+IF(A715&gt;=הלוואות!$D$28,IF(מרכז!A715&lt;=הלוואות!$E$28,IF(DAY(מרכז!A715)=הלוואות!$F$28,הלוואות!$G$28,0),0),0)+IF(A715&gt;=הלוואות!$D$29,IF(מרכז!A715&lt;=הלוואות!$E$29,IF(DAY(מרכז!A715)=הלוואות!$F$29,הלוואות!$G$29,0),0),0)+IF(A715&gt;=הלוואות!$D$30,IF(מרכז!A715&lt;=הלוואות!$E$30,IF(DAY(מרכז!A715)=הלוואות!$F$30,הלוואות!$G$30,0),0),0)+IF(A715&gt;=הלוואות!$D$31,IF(מרכז!A715&lt;=הלוואות!$E$31,IF(DAY(מרכז!A715)=הלוואות!$F$31,הלוואות!$G$31,0),0),0)+IF(A715&gt;=הלוואות!$D$32,IF(מרכז!A715&lt;=הלוואות!$E$32,IF(DAY(מרכז!A715)=הלוואות!$F$32,הלוואות!$G$32,0),0),0)+IF(A715&gt;=הלוואות!$D$33,IF(מרכז!A715&lt;=הלוואות!$E$33,IF(DAY(מרכז!A715)=הלוואות!$F$33,הלוואות!$G$33,0),0),0)+IF(A715&gt;=הלוואות!$D$34,IF(מרכז!A715&lt;=הלוואות!$E$34,IF(DAY(מרכז!A715)=הלוואות!$F$34,הלוואות!$G$34,0),0),0)</f>
        <v>0</v>
      </c>
      <c r="E715" s="93">
        <f>SUMIF(הלוואות!$D$46:$D$65,מרכז!A715,הלוואות!$E$46:$E$65)</f>
        <v>0</v>
      </c>
      <c r="F715" s="93">
        <f>SUMIF(נכנסים!$A$5:$A$5890,מרכז!A715,נכנסים!$B$5:$B$5890)</f>
        <v>0</v>
      </c>
      <c r="G715" s="94"/>
      <c r="H715" s="94"/>
      <c r="I715" s="94"/>
      <c r="J715" s="99">
        <f t="shared" si="11"/>
        <v>50000</v>
      </c>
    </row>
    <row r="716" spans="1:10">
      <c r="A716" s="153">
        <v>46369</v>
      </c>
      <c r="B716" s="93">
        <f>SUMIF(יוצאים!$A$5:$A$5835,מרכז!A716,יוצאים!$D$5:$D$5835)</f>
        <v>0</v>
      </c>
      <c r="C716" s="93">
        <f>HLOOKUP(DAY($A716),'טב.הו"ק'!$G$4:$AK$162,'טב.הו"ק'!$A$162+2,FALSE)</f>
        <v>0</v>
      </c>
      <c r="D716" s="93">
        <f>IF(A716&gt;=הלוואות!$D$5,IF(מרכז!A716&lt;=הלוואות!$E$5,IF(DAY(מרכז!A716)=הלוואות!$F$5,הלוואות!$G$5,0),0),0)+IF(A716&gt;=הלוואות!$D$6,IF(מרכז!A716&lt;=הלוואות!$E$6,IF(DAY(מרכז!A716)=הלוואות!$F$6,הלוואות!$G$6,0),0),0)+IF(A716&gt;=הלוואות!$D$7,IF(מרכז!A716&lt;=הלוואות!$E$7,IF(DAY(מרכז!A716)=הלוואות!$F$7,הלוואות!$G$7,0),0),0)+IF(A716&gt;=הלוואות!$D$8,IF(מרכז!A716&lt;=הלוואות!$E$8,IF(DAY(מרכז!A716)=הלוואות!$F$8,הלוואות!$G$8,0),0),0)+IF(A716&gt;=הלוואות!$D$9,IF(מרכז!A716&lt;=הלוואות!$E$9,IF(DAY(מרכז!A716)=הלוואות!$F$9,הלוואות!$G$9,0),0),0)+IF(A716&gt;=הלוואות!$D$10,IF(מרכז!A716&lt;=הלוואות!$E$10,IF(DAY(מרכז!A716)=הלוואות!$F$10,הלוואות!$G$10,0),0),0)+IF(A716&gt;=הלוואות!$D$11,IF(מרכז!A716&lt;=הלוואות!$E$11,IF(DAY(מרכז!A716)=הלוואות!$F$11,הלוואות!$G$11,0),0),0)+IF(A716&gt;=הלוואות!$D$12,IF(מרכז!A716&lt;=הלוואות!$E$12,IF(DAY(מרכז!A716)=הלוואות!$F$12,הלוואות!$G$12,0),0),0)+IF(A716&gt;=הלוואות!$D$13,IF(מרכז!A716&lt;=הלוואות!$E$13,IF(DAY(מרכז!A716)=הלוואות!$F$13,הלוואות!$G$13,0),0),0)+IF(A716&gt;=הלוואות!$D$14,IF(מרכז!A716&lt;=הלוואות!$E$14,IF(DAY(מרכז!A716)=הלוואות!$F$14,הלוואות!$G$14,0),0),0)+IF(A716&gt;=הלוואות!$D$15,IF(מרכז!A716&lt;=הלוואות!$E$15,IF(DAY(מרכז!A716)=הלוואות!$F$15,הלוואות!$G$15,0),0),0)+IF(A716&gt;=הלוואות!$D$16,IF(מרכז!A716&lt;=הלוואות!$E$16,IF(DAY(מרכז!A716)=הלוואות!$F$16,הלוואות!$G$16,0),0),0)+IF(A716&gt;=הלוואות!$D$17,IF(מרכז!A716&lt;=הלוואות!$E$17,IF(DAY(מרכז!A716)=הלוואות!$F$17,הלוואות!$G$17,0),0),0)+IF(A716&gt;=הלוואות!$D$18,IF(מרכז!A716&lt;=הלוואות!$E$18,IF(DAY(מרכז!A716)=הלוואות!$F$18,הלוואות!$G$18,0),0),0)+IF(A716&gt;=הלוואות!$D$19,IF(מרכז!A716&lt;=הלוואות!$E$19,IF(DAY(מרכז!A716)=הלוואות!$F$19,הלוואות!$G$19,0),0),0)+IF(A716&gt;=הלוואות!$D$20,IF(מרכז!A716&lt;=הלוואות!$E$20,IF(DAY(מרכז!A716)=הלוואות!$F$20,הלוואות!$G$20,0),0),0)+IF(A716&gt;=הלוואות!$D$21,IF(מרכז!A716&lt;=הלוואות!$E$21,IF(DAY(מרכז!A716)=הלוואות!$F$21,הלוואות!$G$21,0),0),0)+IF(A716&gt;=הלוואות!$D$22,IF(מרכז!A716&lt;=הלוואות!$E$22,IF(DAY(מרכז!A716)=הלוואות!$F$22,הלוואות!$G$22,0),0),0)+IF(A716&gt;=הלוואות!$D$23,IF(מרכז!A716&lt;=הלוואות!$E$23,IF(DAY(מרכז!A716)=הלוואות!$F$23,הלוואות!$G$23,0),0),0)+IF(A716&gt;=הלוואות!$D$24,IF(מרכז!A716&lt;=הלוואות!$E$24,IF(DAY(מרכז!A716)=הלוואות!$F$24,הלוואות!$G$24,0),0),0)+IF(A716&gt;=הלוואות!$D$25,IF(מרכז!A716&lt;=הלוואות!$E$25,IF(DAY(מרכז!A716)=הלוואות!$F$25,הלוואות!$G$25,0),0),0)+IF(A716&gt;=הלוואות!$D$26,IF(מרכז!A716&lt;=הלוואות!$E$26,IF(DAY(מרכז!A716)=הלוואות!$F$26,הלוואות!$G$26,0),0),0)+IF(A716&gt;=הלוואות!$D$27,IF(מרכז!A716&lt;=הלוואות!$E$27,IF(DAY(מרכז!A716)=הלוואות!$F$27,הלוואות!$G$27,0),0),0)+IF(A716&gt;=הלוואות!$D$28,IF(מרכז!A716&lt;=הלוואות!$E$28,IF(DAY(מרכז!A716)=הלוואות!$F$28,הלוואות!$G$28,0),0),0)+IF(A716&gt;=הלוואות!$D$29,IF(מרכז!A716&lt;=הלוואות!$E$29,IF(DAY(מרכז!A716)=הלוואות!$F$29,הלוואות!$G$29,0),0),0)+IF(A716&gt;=הלוואות!$D$30,IF(מרכז!A716&lt;=הלוואות!$E$30,IF(DAY(מרכז!A716)=הלוואות!$F$30,הלוואות!$G$30,0),0),0)+IF(A716&gt;=הלוואות!$D$31,IF(מרכז!A716&lt;=הלוואות!$E$31,IF(DAY(מרכז!A716)=הלוואות!$F$31,הלוואות!$G$31,0),0),0)+IF(A716&gt;=הלוואות!$D$32,IF(מרכז!A716&lt;=הלוואות!$E$32,IF(DAY(מרכז!A716)=הלוואות!$F$32,הלוואות!$G$32,0),0),0)+IF(A716&gt;=הלוואות!$D$33,IF(מרכז!A716&lt;=הלוואות!$E$33,IF(DAY(מרכז!A716)=הלוואות!$F$33,הלוואות!$G$33,0),0),0)+IF(A716&gt;=הלוואות!$D$34,IF(מרכז!A716&lt;=הלוואות!$E$34,IF(DAY(מרכז!A716)=הלוואות!$F$34,הלוואות!$G$34,0),0),0)</f>
        <v>0</v>
      </c>
      <c r="E716" s="93">
        <f>SUMIF(הלוואות!$D$46:$D$65,מרכז!A716,הלוואות!$E$46:$E$65)</f>
        <v>0</v>
      </c>
      <c r="F716" s="93">
        <f>SUMIF(נכנסים!$A$5:$A$5890,מרכז!A716,נכנסים!$B$5:$B$5890)</f>
        <v>0</v>
      </c>
      <c r="G716" s="94"/>
      <c r="H716" s="94"/>
      <c r="I716" s="94"/>
      <c r="J716" s="99">
        <f t="shared" si="11"/>
        <v>50000</v>
      </c>
    </row>
    <row r="717" spans="1:10">
      <c r="A717" s="153">
        <v>46370</v>
      </c>
      <c r="B717" s="93">
        <f>SUMIF(יוצאים!$A$5:$A$5835,מרכז!A717,יוצאים!$D$5:$D$5835)</f>
        <v>0</v>
      </c>
      <c r="C717" s="93">
        <f>HLOOKUP(DAY($A717),'טב.הו"ק'!$G$4:$AK$162,'טב.הו"ק'!$A$162+2,FALSE)</f>
        <v>0</v>
      </c>
      <c r="D717" s="93">
        <f>IF(A717&gt;=הלוואות!$D$5,IF(מרכז!A717&lt;=הלוואות!$E$5,IF(DAY(מרכז!A717)=הלוואות!$F$5,הלוואות!$G$5,0),0),0)+IF(A717&gt;=הלוואות!$D$6,IF(מרכז!A717&lt;=הלוואות!$E$6,IF(DAY(מרכז!A717)=הלוואות!$F$6,הלוואות!$G$6,0),0),0)+IF(A717&gt;=הלוואות!$D$7,IF(מרכז!A717&lt;=הלוואות!$E$7,IF(DAY(מרכז!A717)=הלוואות!$F$7,הלוואות!$G$7,0),0),0)+IF(A717&gt;=הלוואות!$D$8,IF(מרכז!A717&lt;=הלוואות!$E$8,IF(DAY(מרכז!A717)=הלוואות!$F$8,הלוואות!$G$8,0),0),0)+IF(A717&gt;=הלוואות!$D$9,IF(מרכז!A717&lt;=הלוואות!$E$9,IF(DAY(מרכז!A717)=הלוואות!$F$9,הלוואות!$G$9,0),0),0)+IF(A717&gt;=הלוואות!$D$10,IF(מרכז!A717&lt;=הלוואות!$E$10,IF(DAY(מרכז!A717)=הלוואות!$F$10,הלוואות!$G$10,0),0),0)+IF(A717&gt;=הלוואות!$D$11,IF(מרכז!A717&lt;=הלוואות!$E$11,IF(DAY(מרכז!A717)=הלוואות!$F$11,הלוואות!$G$11,0),0),0)+IF(A717&gt;=הלוואות!$D$12,IF(מרכז!A717&lt;=הלוואות!$E$12,IF(DAY(מרכז!A717)=הלוואות!$F$12,הלוואות!$G$12,0),0),0)+IF(A717&gt;=הלוואות!$D$13,IF(מרכז!A717&lt;=הלוואות!$E$13,IF(DAY(מרכז!A717)=הלוואות!$F$13,הלוואות!$G$13,0),0),0)+IF(A717&gt;=הלוואות!$D$14,IF(מרכז!A717&lt;=הלוואות!$E$14,IF(DAY(מרכז!A717)=הלוואות!$F$14,הלוואות!$G$14,0),0),0)+IF(A717&gt;=הלוואות!$D$15,IF(מרכז!A717&lt;=הלוואות!$E$15,IF(DAY(מרכז!A717)=הלוואות!$F$15,הלוואות!$G$15,0),0),0)+IF(A717&gt;=הלוואות!$D$16,IF(מרכז!A717&lt;=הלוואות!$E$16,IF(DAY(מרכז!A717)=הלוואות!$F$16,הלוואות!$G$16,0),0),0)+IF(A717&gt;=הלוואות!$D$17,IF(מרכז!A717&lt;=הלוואות!$E$17,IF(DAY(מרכז!A717)=הלוואות!$F$17,הלוואות!$G$17,0),0),0)+IF(A717&gt;=הלוואות!$D$18,IF(מרכז!A717&lt;=הלוואות!$E$18,IF(DAY(מרכז!A717)=הלוואות!$F$18,הלוואות!$G$18,0),0),0)+IF(A717&gt;=הלוואות!$D$19,IF(מרכז!A717&lt;=הלוואות!$E$19,IF(DAY(מרכז!A717)=הלוואות!$F$19,הלוואות!$G$19,0),0),0)+IF(A717&gt;=הלוואות!$D$20,IF(מרכז!A717&lt;=הלוואות!$E$20,IF(DAY(מרכז!A717)=הלוואות!$F$20,הלוואות!$G$20,0),0),0)+IF(A717&gt;=הלוואות!$D$21,IF(מרכז!A717&lt;=הלוואות!$E$21,IF(DAY(מרכז!A717)=הלוואות!$F$21,הלוואות!$G$21,0),0),0)+IF(A717&gt;=הלוואות!$D$22,IF(מרכז!A717&lt;=הלוואות!$E$22,IF(DAY(מרכז!A717)=הלוואות!$F$22,הלוואות!$G$22,0),0),0)+IF(A717&gt;=הלוואות!$D$23,IF(מרכז!A717&lt;=הלוואות!$E$23,IF(DAY(מרכז!A717)=הלוואות!$F$23,הלוואות!$G$23,0),0),0)+IF(A717&gt;=הלוואות!$D$24,IF(מרכז!A717&lt;=הלוואות!$E$24,IF(DAY(מרכז!A717)=הלוואות!$F$24,הלוואות!$G$24,0),0),0)+IF(A717&gt;=הלוואות!$D$25,IF(מרכז!A717&lt;=הלוואות!$E$25,IF(DAY(מרכז!A717)=הלוואות!$F$25,הלוואות!$G$25,0),0),0)+IF(A717&gt;=הלוואות!$D$26,IF(מרכז!A717&lt;=הלוואות!$E$26,IF(DAY(מרכז!A717)=הלוואות!$F$26,הלוואות!$G$26,0),0),0)+IF(A717&gt;=הלוואות!$D$27,IF(מרכז!A717&lt;=הלוואות!$E$27,IF(DAY(מרכז!A717)=הלוואות!$F$27,הלוואות!$G$27,0),0),0)+IF(A717&gt;=הלוואות!$D$28,IF(מרכז!A717&lt;=הלוואות!$E$28,IF(DAY(מרכז!A717)=הלוואות!$F$28,הלוואות!$G$28,0),0),0)+IF(A717&gt;=הלוואות!$D$29,IF(מרכז!A717&lt;=הלוואות!$E$29,IF(DAY(מרכז!A717)=הלוואות!$F$29,הלוואות!$G$29,0),0),0)+IF(A717&gt;=הלוואות!$D$30,IF(מרכז!A717&lt;=הלוואות!$E$30,IF(DAY(מרכז!A717)=הלוואות!$F$30,הלוואות!$G$30,0),0),0)+IF(A717&gt;=הלוואות!$D$31,IF(מרכז!A717&lt;=הלוואות!$E$31,IF(DAY(מרכז!A717)=הלוואות!$F$31,הלוואות!$G$31,0),0),0)+IF(A717&gt;=הלוואות!$D$32,IF(מרכז!A717&lt;=הלוואות!$E$32,IF(DAY(מרכז!A717)=הלוואות!$F$32,הלוואות!$G$32,0),0),0)+IF(A717&gt;=הלוואות!$D$33,IF(מרכז!A717&lt;=הלוואות!$E$33,IF(DAY(מרכז!A717)=הלוואות!$F$33,הלוואות!$G$33,0),0),0)+IF(A717&gt;=הלוואות!$D$34,IF(מרכז!A717&lt;=הלוואות!$E$34,IF(DAY(מרכז!A717)=הלוואות!$F$34,הלוואות!$G$34,0),0),0)</f>
        <v>0</v>
      </c>
      <c r="E717" s="93">
        <f>SUMIF(הלוואות!$D$46:$D$65,מרכז!A717,הלוואות!$E$46:$E$65)</f>
        <v>0</v>
      </c>
      <c r="F717" s="93">
        <f>SUMIF(נכנסים!$A$5:$A$5890,מרכז!A717,נכנסים!$B$5:$B$5890)</f>
        <v>0</v>
      </c>
      <c r="G717" s="94"/>
      <c r="H717" s="94"/>
      <c r="I717" s="94"/>
      <c r="J717" s="99">
        <f t="shared" si="11"/>
        <v>50000</v>
      </c>
    </row>
    <row r="718" spans="1:10">
      <c r="A718" s="153">
        <v>46371</v>
      </c>
      <c r="B718" s="93">
        <f>SUMIF(יוצאים!$A$5:$A$5835,מרכז!A718,יוצאים!$D$5:$D$5835)</f>
        <v>0</v>
      </c>
      <c r="C718" s="93">
        <f>HLOOKUP(DAY($A718),'טב.הו"ק'!$G$4:$AK$162,'טב.הו"ק'!$A$162+2,FALSE)</f>
        <v>0</v>
      </c>
      <c r="D718" s="93">
        <f>IF(A718&gt;=הלוואות!$D$5,IF(מרכז!A718&lt;=הלוואות!$E$5,IF(DAY(מרכז!A718)=הלוואות!$F$5,הלוואות!$G$5,0),0),0)+IF(A718&gt;=הלוואות!$D$6,IF(מרכז!A718&lt;=הלוואות!$E$6,IF(DAY(מרכז!A718)=הלוואות!$F$6,הלוואות!$G$6,0),0),0)+IF(A718&gt;=הלוואות!$D$7,IF(מרכז!A718&lt;=הלוואות!$E$7,IF(DAY(מרכז!A718)=הלוואות!$F$7,הלוואות!$G$7,0),0),0)+IF(A718&gt;=הלוואות!$D$8,IF(מרכז!A718&lt;=הלוואות!$E$8,IF(DAY(מרכז!A718)=הלוואות!$F$8,הלוואות!$G$8,0),0),0)+IF(A718&gt;=הלוואות!$D$9,IF(מרכז!A718&lt;=הלוואות!$E$9,IF(DAY(מרכז!A718)=הלוואות!$F$9,הלוואות!$G$9,0),0),0)+IF(A718&gt;=הלוואות!$D$10,IF(מרכז!A718&lt;=הלוואות!$E$10,IF(DAY(מרכז!A718)=הלוואות!$F$10,הלוואות!$G$10,0),0),0)+IF(A718&gt;=הלוואות!$D$11,IF(מרכז!A718&lt;=הלוואות!$E$11,IF(DAY(מרכז!A718)=הלוואות!$F$11,הלוואות!$G$11,0),0),0)+IF(A718&gt;=הלוואות!$D$12,IF(מרכז!A718&lt;=הלוואות!$E$12,IF(DAY(מרכז!A718)=הלוואות!$F$12,הלוואות!$G$12,0),0),0)+IF(A718&gt;=הלוואות!$D$13,IF(מרכז!A718&lt;=הלוואות!$E$13,IF(DAY(מרכז!A718)=הלוואות!$F$13,הלוואות!$G$13,0),0),0)+IF(A718&gt;=הלוואות!$D$14,IF(מרכז!A718&lt;=הלוואות!$E$14,IF(DAY(מרכז!A718)=הלוואות!$F$14,הלוואות!$G$14,0),0),0)+IF(A718&gt;=הלוואות!$D$15,IF(מרכז!A718&lt;=הלוואות!$E$15,IF(DAY(מרכז!A718)=הלוואות!$F$15,הלוואות!$G$15,0),0),0)+IF(A718&gt;=הלוואות!$D$16,IF(מרכז!A718&lt;=הלוואות!$E$16,IF(DAY(מרכז!A718)=הלוואות!$F$16,הלוואות!$G$16,0),0),0)+IF(A718&gt;=הלוואות!$D$17,IF(מרכז!A718&lt;=הלוואות!$E$17,IF(DAY(מרכז!A718)=הלוואות!$F$17,הלוואות!$G$17,0),0),0)+IF(A718&gt;=הלוואות!$D$18,IF(מרכז!A718&lt;=הלוואות!$E$18,IF(DAY(מרכז!A718)=הלוואות!$F$18,הלוואות!$G$18,0),0),0)+IF(A718&gt;=הלוואות!$D$19,IF(מרכז!A718&lt;=הלוואות!$E$19,IF(DAY(מרכז!A718)=הלוואות!$F$19,הלוואות!$G$19,0),0),0)+IF(A718&gt;=הלוואות!$D$20,IF(מרכז!A718&lt;=הלוואות!$E$20,IF(DAY(מרכז!A718)=הלוואות!$F$20,הלוואות!$G$20,0),0),0)+IF(A718&gt;=הלוואות!$D$21,IF(מרכז!A718&lt;=הלוואות!$E$21,IF(DAY(מרכז!A718)=הלוואות!$F$21,הלוואות!$G$21,0),0),0)+IF(A718&gt;=הלוואות!$D$22,IF(מרכז!A718&lt;=הלוואות!$E$22,IF(DAY(מרכז!A718)=הלוואות!$F$22,הלוואות!$G$22,0),0),0)+IF(A718&gt;=הלוואות!$D$23,IF(מרכז!A718&lt;=הלוואות!$E$23,IF(DAY(מרכז!A718)=הלוואות!$F$23,הלוואות!$G$23,0),0),0)+IF(A718&gt;=הלוואות!$D$24,IF(מרכז!A718&lt;=הלוואות!$E$24,IF(DAY(מרכז!A718)=הלוואות!$F$24,הלוואות!$G$24,0),0),0)+IF(A718&gt;=הלוואות!$D$25,IF(מרכז!A718&lt;=הלוואות!$E$25,IF(DAY(מרכז!A718)=הלוואות!$F$25,הלוואות!$G$25,0),0),0)+IF(A718&gt;=הלוואות!$D$26,IF(מרכז!A718&lt;=הלוואות!$E$26,IF(DAY(מרכז!A718)=הלוואות!$F$26,הלוואות!$G$26,0),0),0)+IF(A718&gt;=הלוואות!$D$27,IF(מרכז!A718&lt;=הלוואות!$E$27,IF(DAY(מרכז!A718)=הלוואות!$F$27,הלוואות!$G$27,0),0),0)+IF(A718&gt;=הלוואות!$D$28,IF(מרכז!A718&lt;=הלוואות!$E$28,IF(DAY(מרכז!A718)=הלוואות!$F$28,הלוואות!$G$28,0),0),0)+IF(A718&gt;=הלוואות!$D$29,IF(מרכז!A718&lt;=הלוואות!$E$29,IF(DAY(מרכז!A718)=הלוואות!$F$29,הלוואות!$G$29,0),0),0)+IF(A718&gt;=הלוואות!$D$30,IF(מרכז!A718&lt;=הלוואות!$E$30,IF(DAY(מרכז!A718)=הלוואות!$F$30,הלוואות!$G$30,0),0),0)+IF(A718&gt;=הלוואות!$D$31,IF(מרכז!A718&lt;=הלוואות!$E$31,IF(DAY(מרכז!A718)=הלוואות!$F$31,הלוואות!$G$31,0),0),0)+IF(A718&gt;=הלוואות!$D$32,IF(מרכז!A718&lt;=הלוואות!$E$32,IF(DAY(מרכז!A718)=הלוואות!$F$32,הלוואות!$G$32,0),0),0)+IF(A718&gt;=הלוואות!$D$33,IF(מרכז!A718&lt;=הלוואות!$E$33,IF(DAY(מרכז!A718)=הלוואות!$F$33,הלוואות!$G$33,0),0),0)+IF(A718&gt;=הלוואות!$D$34,IF(מרכז!A718&lt;=הלוואות!$E$34,IF(DAY(מרכז!A718)=הלוואות!$F$34,הלוואות!$G$34,0),0),0)</f>
        <v>0</v>
      </c>
      <c r="E718" s="93">
        <f>SUMIF(הלוואות!$D$46:$D$65,מרכז!A718,הלוואות!$E$46:$E$65)</f>
        <v>0</v>
      </c>
      <c r="F718" s="93">
        <f>SUMIF(נכנסים!$A$5:$A$5890,מרכז!A718,נכנסים!$B$5:$B$5890)</f>
        <v>0</v>
      </c>
      <c r="G718" s="94"/>
      <c r="H718" s="94"/>
      <c r="I718" s="94"/>
      <c r="J718" s="99">
        <f t="shared" si="11"/>
        <v>50000</v>
      </c>
    </row>
    <row r="719" spans="1:10">
      <c r="A719" s="153">
        <v>46372</v>
      </c>
      <c r="B719" s="93">
        <f>SUMIF(יוצאים!$A$5:$A$5835,מרכז!A719,יוצאים!$D$5:$D$5835)</f>
        <v>0</v>
      </c>
      <c r="C719" s="93">
        <f>HLOOKUP(DAY($A719),'טב.הו"ק'!$G$4:$AK$162,'טב.הו"ק'!$A$162+2,FALSE)</f>
        <v>0</v>
      </c>
      <c r="D719" s="93">
        <f>IF(A719&gt;=הלוואות!$D$5,IF(מרכז!A719&lt;=הלוואות!$E$5,IF(DAY(מרכז!A719)=הלוואות!$F$5,הלוואות!$G$5,0),0),0)+IF(A719&gt;=הלוואות!$D$6,IF(מרכז!A719&lt;=הלוואות!$E$6,IF(DAY(מרכז!A719)=הלוואות!$F$6,הלוואות!$G$6,0),0),0)+IF(A719&gt;=הלוואות!$D$7,IF(מרכז!A719&lt;=הלוואות!$E$7,IF(DAY(מרכז!A719)=הלוואות!$F$7,הלוואות!$G$7,0),0),0)+IF(A719&gt;=הלוואות!$D$8,IF(מרכז!A719&lt;=הלוואות!$E$8,IF(DAY(מרכז!A719)=הלוואות!$F$8,הלוואות!$G$8,0),0),0)+IF(A719&gt;=הלוואות!$D$9,IF(מרכז!A719&lt;=הלוואות!$E$9,IF(DAY(מרכז!A719)=הלוואות!$F$9,הלוואות!$G$9,0),0),0)+IF(A719&gt;=הלוואות!$D$10,IF(מרכז!A719&lt;=הלוואות!$E$10,IF(DAY(מרכז!A719)=הלוואות!$F$10,הלוואות!$G$10,0),0),0)+IF(A719&gt;=הלוואות!$D$11,IF(מרכז!A719&lt;=הלוואות!$E$11,IF(DAY(מרכז!A719)=הלוואות!$F$11,הלוואות!$G$11,0),0),0)+IF(A719&gt;=הלוואות!$D$12,IF(מרכז!A719&lt;=הלוואות!$E$12,IF(DAY(מרכז!A719)=הלוואות!$F$12,הלוואות!$G$12,0),0),0)+IF(A719&gt;=הלוואות!$D$13,IF(מרכז!A719&lt;=הלוואות!$E$13,IF(DAY(מרכז!A719)=הלוואות!$F$13,הלוואות!$G$13,0),0),0)+IF(A719&gt;=הלוואות!$D$14,IF(מרכז!A719&lt;=הלוואות!$E$14,IF(DAY(מרכז!A719)=הלוואות!$F$14,הלוואות!$G$14,0),0),0)+IF(A719&gt;=הלוואות!$D$15,IF(מרכז!A719&lt;=הלוואות!$E$15,IF(DAY(מרכז!A719)=הלוואות!$F$15,הלוואות!$G$15,0),0),0)+IF(A719&gt;=הלוואות!$D$16,IF(מרכז!A719&lt;=הלוואות!$E$16,IF(DAY(מרכז!A719)=הלוואות!$F$16,הלוואות!$G$16,0),0),0)+IF(A719&gt;=הלוואות!$D$17,IF(מרכז!A719&lt;=הלוואות!$E$17,IF(DAY(מרכז!A719)=הלוואות!$F$17,הלוואות!$G$17,0),0),0)+IF(A719&gt;=הלוואות!$D$18,IF(מרכז!A719&lt;=הלוואות!$E$18,IF(DAY(מרכז!A719)=הלוואות!$F$18,הלוואות!$G$18,0),0),0)+IF(A719&gt;=הלוואות!$D$19,IF(מרכז!A719&lt;=הלוואות!$E$19,IF(DAY(מרכז!A719)=הלוואות!$F$19,הלוואות!$G$19,0),0),0)+IF(A719&gt;=הלוואות!$D$20,IF(מרכז!A719&lt;=הלוואות!$E$20,IF(DAY(מרכז!A719)=הלוואות!$F$20,הלוואות!$G$20,0),0),0)+IF(A719&gt;=הלוואות!$D$21,IF(מרכז!A719&lt;=הלוואות!$E$21,IF(DAY(מרכז!A719)=הלוואות!$F$21,הלוואות!$G$21,0),0),0)+IF(A719&gt;=הלוואות!$D$22,IF(מרכז!A719&lt;=הלוואות!$E$22,IF(DAY(מרכז!A719)=הלוואות!$F$22,הלוואות!$G$22,0),0),0)+IF(A719&gt;=הלוואות!$D$23,IF(מרכז!A719&lt;=הלוואות!$E$23,IF(DAY(מרכז!A719)=הלוואות!$F$23,הלוואות!$G$23,0),0),0)+IF(A719&gt;=הלוואות!$D$24,IF(מרכז!A719&lt;=הלוואות!$E$24,IF(DAY(מרכז!A719)=הלוואות!$F$24,הלוואות!$G$24,0),0),0)+IF(A719&gt;=הלוואות!$D$25,IF(מרכז!A719&lt;=הלוואות!$E$25,IF(DAY(מרכז!A719)=הלוואות!$F$25,הלוואות!$G$25,0),0),0)+IF(A719&gt;=הלוואות!$D$26,IF(מרכז!A719&lt;=הלוואות!$E$26,IF(DAY(מרכז!A719)=הלוואות!$F$26,הלוואות!$G$26,0),0),0)+IF(A719&gt;=הלוואות!$D$27,IF(מרכז!A719&lt;=הלוואות!$E$27,IF(DAY(מרכז!A719)=הלוואות!$F$27,הלוואות!$G$27,0),0),0)+IF(A719&gt;=הלוואות!$D$28,IF(מרכז!A719&lt;=הלוואות!$E$28,IF(DAY(מרכז!A719)=הלוואות!$F$28,הלוואות!$G$28,0),0),0)+IF(A719&gt;=הלוואות!$D$29,IF(מרכז!A719&lt;=הלוואות!$E$29,IF(DAY(מרכז!A719)=הלוואות!$F$29,הלוואות!$G$29,0),0),0)+IF(A719&gt;=הלוואות!$D$30,IF(מרכז!A719&lt;=הלוואות!$E$30,IF(DAY(מרכז!A719)=הלוואות!$F$30,הלוואות!$G$30,0),0),0)+IF(A719&gt;=הלוואות!$D$31,IF(מרכז!A719&lt;=הלוואות!$E$31,IF(DAY(מרכז!A719)=הלוואות!$F$31,הלוואות!$G$31,0),0),0)+IF(A719&gt;=הלוואות!$D$32,IF(מרכז!A719&lt;=הלוואות!$E$32,IF(DAY(מרכז!A719)=הלוואות!$F$32,הלוואות!$G$32,0),0),0)+IF(A719&gt;=הלוואות!$D$33,IF(מרכז!A719&lt;=הלוואות!$E$33,IF(DAY(מרכז!A719)=הלוואות!$F$33,הלוואות!$G$33,0),0),0)+IF(A719&gt;=הלוואות!$D$34,IF(מרכז!A719&lt;=הלוואות!$E$34,IF(DAY(מרכז!A719)=הלוואות!$F$34,הלוואות!$G$34,0),0),0)</f>
        <v>0</v>
      </c>
      <c r="E719" s="93">
        <f>SUMIF(הלוואות!$D$46:$D$65,מרכז!A719,הלוואות!$E$46:$E$65)</f>
        <v>0</v>
      </c>
      <c r="F719" s="93">
        <f>SUMIF(נכנסים!$A$5:$A$5890,מרכז!A719,נכנסים!$B$5:$B$5890)</f>
        <v>0</v>
      </c>
      <c r="G719" s="94"/>
      <c r="H719" s="94"/>
      <c r="I719" s="94"/>
      <c r="J719" s="99">
        <f t="shared" si="11"/>
        <v>50000</v>
      </c>
    </row>
    <row r="720" spans="1:10">
      <c r="A720" s="153">
        <v>46373</v>
      </c>
      <c r="B720" s="93">
        <f>SUMIF(יוצאים!$A$5:$A$5835,מרכז!A720,יוצאים!$D$5:$D$5835)</f>
        <v>0</v>
      </c>
      <c r="C720" s="93">
        <f>HLOOKUP(DAY($A720),'טב.הו"ק'!$G$4:$AK$162,'טב.הו"ק'!$A$162+2,FALSE)</f>
        <v>0</v>
      </c>
      <c r="D720" s="93">
        <f>IF(A720&gt;=הלוואות!$D$5,IF(מרכז!A720&lt;=הלוואות!$E$5,IF(DAY(מרכז!A720)=הלוואות!$F$5,הלוואות!$G$5,0),0),0)+IF(A720&gt;=הלוואות!$D$6,IF(מרכז!A720&lt;=הלוואות!$E$6,IF(DAY(מרכז!A720)=הלוואות!$F$6,הלוואות!$G$6,0),0),0)+IF(A720&gt;=הלוואות!$D$7,IF(מרכז!A720&lt;=הלוואות!$E$7,IF(DAY(מרכז!A720)=הלוואות!$F$7,הלוואות!$G$7,0),0),0)+IF(A720&gt;=הלוואות!$D$8,IF(מרכז!A720&lt;=הלוואות!$E$8,IF(DAY(מרכז!A720)=הלוואות!$F$8,הלוואות!$G$8,0),0),0)+IF(A720&gt;=הלוואות!$D$9,IF(מרכז!A720&lt;=הלוואות!$E$9,IF(DAY(מרכז!A720)=הלוואות!$F$9,הלוואות!$G$9,0),0),0)+IF(A720&gt;=הלוואות!$D$10,IF(מרכז!A720&lt;=הלוואות!$E$10,IF(DAY(מרכז!A720)=הלוואות!$F$10,הלוואות!$G$10,0),0),0)+IF(A720&gt;=הלוואות!$D$11,IF(מרכז!A720&lt;=הלוואות!$E$11,IF(DAY(מרכז!A720)=הלוואות!$F$11,הלוואות!$G$11,0),0),0)+IF(A720&gt;=הלוואות!$D$12,IF(מרכז!A720&lt;=הלוואות!$E$12,IF(DAY(מרכז!A720)=הלוואות!$F$12,הלוואות!$G$12,0),0),0)+IF(A720&gt;=הלוואות!$D$13,IF(מרכז!A720&lt;=הלוואות!$E$13,IF(DAY(מרכז!A720)=הלוואות!$F$13,הלוואות!$G$13,0),0),0)+IF(A720&gt;=הלוואות!$D$14,IF(מרכז!A720&lt;=הלוואות!$E$14,IF(DAY(מרכז!A720)=הלוואות!$F$14,הלוואות!$G$14,0),0),0)+IF(A720&gt;=הלוואות!$D$15,IF(מרכז!A720&lt;=הלוואות!$E$15,IF(DAY(מרכז!A720)=הלוואות!$F$15,הלוואות!$G$15,0),0),0)+IF(A720&gt;=הלוואות!$D$16,IF(מרכז!A720&lt;=הלוואות!$E$16,IF(DAY(מרכז!A720)=הלוואות!$F$16,הלוואות!$G$16,0),0),0)+IF(A720&gt;=הלוואות!$D$17,IF(מרכז!A720&lt;=הלוואות!$E$17,IF(DAY(מרכז!A720)=הלוואות!$F$17,הלוואות!$G$17,0),0),0)+IF(A720&gt;=הלוואות!$D$18,IF(מרכז!A720&lt;=הלוואות!$E$18,IF(DAY(מרכז!A720)=הלוואות!$F$18,הלוואות!$G$18,0),0),0)+IF(A720&gt;=הלוואות!$D$19,IF(מרכז!A720&lt;=הלוואות!$E$19,IF(DAY(מרכז!A720)=הלוואות!$F$19,הלוואות!$G$19,0),0),0)+IF(A720&gt;=הלוואות!$D$20,IF(מרכז!A720&lt;=הלוואות!$E$20,IF(DAY(מרכז!A720)=הלוואות!$F$20,הלוואות!$G$20,0),0),0)+IF(A720&gt;=הלוואות!$D$21,IF(מרכז!A720&lt;=הלוואות!$E$21,IF(DAY(מרכז!A720)=הלוואות!$F$21,הלוואות!$G$21,0),0),0)+IF(A720&gt;=הלוואות!$D$22,IF(מרכז!A720&lt;=הלוואות!$E$22,IF(DAY(מרכז!A720)=הלוואות!$F$22,הלוואות!$G$22,0),0),0)+IF(A720&gt;=הלוואות!$D$23,IF(מרכז!A720&lt;=הלוואות!$E$23,IF(DAY(מרכז!A720)=הלוואות!$F$23,הלוואות!$G$23,0),0),0)+IF(A720&gt;=הלוואות!$D$24,IF(מרכז!A720&lt;=הלוואות!$E$24,IF(DAY(מרכז!A720)=הלוואות!$F$24,הלוואות!$G$24,0),0),0)+IF(A720&gt;=הלוואות!$D$25,IF(מרכז!A720&lt;=הלוואות!$E$25,IF(DAY(מרכז!A720)=הלוואות!$F$25,הלוואות!$G$25,0),0),0)+IF(A720&gt;=הלוואות!$D$26,IF(מרכז!A720&lt;=הלוואות!$E$26,IF(DAY(מרכז!A720)=הלוואות!$F$26,הלוואות!$G$26,0),0),0)+IF(A720&gt;=הלוואות!$D$27,IF(מרכז!A720&lt;=הלוואות!$E$27,IF(DAY(מרכז!A720)=הלוואות!$F$27,הלוואות!$G$27,0),0),0)+IF(A720&gt;=הלוואות!$D$28,IF(מרכז!A720&lt;=הלוואות!$E$28,IF(DAY(מרכז!A720)=הלוואות!$F$28,הלוואות!$G$28,0),0),0)+IF(A720&gt;=הלוואות!$D$29,IF(מרכז!A720&lt;=הלוואות!$E$29,IF(DAY(מרכז!A720)=הלוואות!$F$29,הלוואות!$G$29,0),0),0)+IF(A720&gt;=הלוואות!$D$30,IF(מרכז!A720&lt;=הלוואות!$E$30,IF(DAY(מרכז!A720)=הלוואות!$F$30,הלוואות!$G$30,0),0),0)+IF(A720&gt;=הלוואות!$D$31,IF(מרכז!A720&lt;=הלוואות!$E$31,IF(DAY(מרכז!A720)=הלוואות!$F$31,הלוואות!$G$31,0),0),0)+IF(A720&gt;=הלוואות!$D$32,IF(מרכז!A720&lt;=הלוואות!$E$32,IF(DAY(מרכז!A720)=הלוואות!$F$32,הלוואות!$G$32,0),0),0)+IF(A720&gt;=הלוואות!$D$33,IF(מרכז!A720&lt;=הלוואות!$E$33,IF(DAY(מרכז!A720)=הלוואות!$F$33,הלוואות!$G$33,0),0),0)+IF(A720&gt;=הלוואות!$D$34,IF(מרכז!A720&lt;=הלוואות!$E$34,IF(DAY(מרכז!A720)=הלוואות!$F$34,הלוואות!$G$34,0),0),0)</f>
        <v>0</v>
      </c>
      <c r="E720" s="93">
        <f>SUMIF(הלוואות!$D$46:$D$65,מרכז!A720,הלוואות!$E$46:$E$65)</f>
        <v>0</v>
      </c>
      <c r="F720" s="93">
        <f>SUMIF(נכנסים!$A$5:$A$5890,מרכז!A720,נכנסים!$B$5:$B$5890)</f>
        <v>0</v>
      </c>
      <c r="G720" s="94"/>
      <c r="H720" s="94"/>
      <c r="I720" s="94"/>
      <c r="J720" s="99">
        <f t="shared" si="11"/>
        <v>50000</v>
      </c>
    </row>
    <row r="721" spans="1:10">
      <c r="A721" s="153">
        <v>46374</v>
      </c>
      <c r="B721" s="93">
        <f>SUMIF(יוצאים!$A$5:$A$5835,מרכז!A721,יוצאים!$D$5:$D$5835)</f>
        <v>0</v>
      </c>
      <c r="C721" s="93">
        <f>HLOOKUP(DAY($A721),'טב.הו"ק'!$G$4:$AK$162,'טב.הו"ק'!$A$162+2,FALSE)</f>
        <v>0</v>
      </c>
      <c r="D721" s="93">
        <f>IF(A721&gt;=הלוואות!$D$5,IF(מרכז!A721&lt;=הלוואות!$E$5,IF(DAY(מרכז!A721)=הלוואות!$F$5,הלוואות!$G$5,0),0),0)+IF(A721&gt;=הלוואות!$D$6,IF(מרכז!A721&lt;=הלוואות!$E$6,IF(DAY(מרכז!A721)=הלוואות!$F$6,הלוואות!$G$6,0),0),0)+IF(A721&gt;=הלוואות!$D$7,IF(מרכז!A721&lt;=הלוואות!$E$7,IF(DAY(מרכז!A721)=הלוואות!$F$7,הלוואות!$G$7,0),0),0)+IF(A721&gt;=הלוואות!$D$8,IF(מרכז!A721&lt;=הלוואות!$E$8,IF(DAY(מרכז!A721)=הלוואות!$F$8,הלוואות!$G$8,0),0),0)+IF(A721&gt;=הלוואות!$D$9,IF(מרכז!A721&lt;=הלוואות!$E$9,IF(DAY(מרכז!A721)=הלוואות!$F$9,הלוואות!$G$9,0),0),0)+IF(A721&gt;=הלוואות!$D$10,IF(מרכז!A721&lt;=הלוואות!$E$10,IF(DAY(מרכז!A721)=הלוואות!$F$10,הלוואות!$G$10,0),0),0)+IF(A721&gt;=הלוואות!$D$11,IF(מרכז!A721&lt;=הלוואות!$E$11,IF(DAY(מרכז!A721)=הלוואות!$F$11,הלוואות!$G$11,0),0),0)+IF(A721&gt;=הלוואות!$D$12,IF(מרכז!A721&lt;=הלוואות!$E$12,IF(DAY(מרכז!A721)=הלוואות!$F$12,הלוואות!$G$12,0),0),0)+IF(A721&gt;=הלוואות!$D$13,IF(מרכז!A721&lt;=הלוואות!$E$13,IF(DAY(מרכז!A721)=הלוואות!$F$13,הלוואות!$G$13,0),0),0)+IF(A721&gt;=הלוואות!$D$14,IF(מרכז!A721&lt;=הלוואות!$E$14,IF(DAY(מרכז!A721)=הלוואות!$F$14,הלוואות!$G$14,0),0),0)+IF(A721&gt;=הלוואות!$D$15,IF(מרכז!A721&lt;=הלוואות!$E$15,IF(DAY(מרכז!A721)=הלוואות!$F$15,הלוואות!$G$15,0),0),0)+IF(A721&gt;=הלוואות!$D$16,IF(מרכז!A721&lt;=הלוואות!$E$16,IF(DAY(מרכז!A721)=הלוואות!$F$16,הלוואות!$G$16,0),0),0)+IF(A721&gt;=הלוואות!$D$17,IF(מרכז!A721&lt;=הלוואות!$E$17,IF(DAY(מרכז!A721)=הלוואות!$F$17,הלוואות!$G$17,0),0),0)+IF(A721&gt;=הלוואות!$D$18,IF(מרכז!A721&lt;=הלוואות!$E$18,IF(DAY(מרכז!A721)=הלוואות!$F$18,הלוואות!$G$18,0),0),0)+IF(A721&gt;=הלוואות!$D$19,IF(מרכז!A721&lt;=הלוואות!$E$19,IF(DAY(מרכז!A721)=הלוואות!$F$19,הלוואות!$G$19,0),0),0)+IF(A721&gt;=הלוואות!$D$20,IF(מרכז!A721&lt;=הלוואות!$E$20,IF(DAY(מרכז!A721)=הלוואות!$F$20,הלוואות!$G$20,0),0),0)+IF(A721&gt;=הלוואות!$D$21,IF(מרכז!A721&lt;=הלוואות!$E$21,IF(DAY(מרכז!A721)=הלוואות!$F$21,הלוואות!$G$21,0),0),0)+IF(A721&gt;=הלוואות!$D$22,IF(מרכז!A721&lt;=הלוואות!$E$22,IF(DAY(מרכז!A721)=הלוואות!$F$22,הלוואות!$G$22,0),0),0)+IF(A721&gt;=הלוואות!$D$23,IF(מרכז!A721&lt;=הלוואות!$E$23,IF(DAY(מרכז!A721)=הלוואות!$F$23,הלוואות!$G$23,0),0),0)+IF(A721&gt;=הלוואות!$D$24,IF(מרכז!A721&lt;=הלוואות!$E$24,IF(DAY(מרכז!A721)=הלוואות!$F$24,הלוואות!$G$24,0),0),0)+IF(A721&gt;=הלוואות!$D$25,IF(מרכז!A721&lt;=הלוואות!$E$25,IF(DAY(מרכז!A721)=הלוואות!$F$25,הלוואות!$G$25,0),0),0)+IF(A721&gt;=הלוואות!$D$26,IF(מרכז!A721&lt;=הלוואות!$E$26,IF(DAY(מרכז!A721)=הלוואות!$F$26,הלוואות!$G$26,0),0),0)+IF(A721&gt;=הלוואות!$D$27,IF(מרכז!A721&lt;=הלוואות!$E$27,IF(DAY(מרכז!A721)=הלוואות!$F$27,הלוואות!$G$27,0),0),0)+IF(A721&gt;=הלוואות!$D$28,IF(מרכז!A721&lt;=הלוואות!$E$28,IF(DAY(מרכז!A721)=הלוואות!$F$28,הלוואות!$G$28,0),0),0)+IF(A721&gt;=הלוואות!$D$29,IF(מרכז!A721&lt;=הלוואות!$E$29,IF(DAY(מרכז!A721)=הלוואות!$F$29,הלוואות!$G$29,0),0),0)+IF(A721&gt;=הלוואות!$D$30,IF(מרכז!A721&lt;=הלוואות!$E$30,IF(DAY(מרכז!A721)=הלוואות!$F$30,הלוואות!$G$30,0),0),0)+IF(A721&gt;=הלוואות!$D$31,IF(מרכז!A721&lt;=הלוואות!$E$31,IF(DAY(מרכז!A721)=הלוואות!$F$31,הלוואות!$G$31,0),0),0)+IF(A721&gt;=הלוואות!$D$32,IF(מרכז!A721&lt;=הלוואות!$E$32,IF(DAY(מרכז!A721)=הלוואות!$F$32,הלוואות!$G$32,0),0),0)+IF(A721&gt;=הלוואות!$D$33,IF(מרכז!A721&lt;=הלוואות!$E$33,IF(DAY(מרכז!A721)=הלוואות!$F$33,הלוואות!$G$33,0),0),0)+IF(A721&gt;=הלוואות!$D$34,IF(מרכז!A721&lt;=הלוואות!$E$34,IF(DAY(מרכז!A721)=הלוואות!$F$34,הלוואות!$G$34,0),0),0)</f>
        <v>0</v>
      </c>
      <c r="E721" s="93">
        <f>SUMIF(הלוואות!$D$46:$D$65,מרכז!A721,הלוואות!$E$46:$E$65)</f>
        <v>0</v>
      </c>
      <c r="F721" s="93">
        <f>SUMIF(נכנסים!$A$5:$A$5890,מרכז!A721,נכנסים!$B$5:$B$5890)</f>
        <v>0</v>
      </c>
      <c r="G721" s="94"/>
      <c r="H721" s="94"/>
      <c r="I721" s="94"/>
      <c r="J721" s="99">
        <f t="shared" si="11"/>
        <v>50000</v>
      </c>
    </row>
    <row r="722" spans="1:10">
      <c r="A722" s="153">
        <v>46375</v>
      </c>
      <c r="B722" s="93">
        <f>SUMIF(יוצאים!$A$5:$A$5835,מרכז!A722,יוצאים!$D$5:$D$5835)</f>
        <v>0</v>
      </c>
      <c r="C722" s="93">
        <f>HLOOKUP(DAY($A722),'טב.הו"ק'!$G$4:$AK$162,'טב.הו"ק'!$A$162+2,FALSE)</f>
        <v>0</v>
      </c>
      <c r="D722" s="93">
        <f>IF(A722&gt;=הלוואות!$D$5,IF(מרכז!A722&lt;=הלוואות!$E$5,IF(DAY(מרכז!A722)=הלוואות!$F$5,הלוואות!$G$5,0),0),0)+IF(A722&gt;=הלוואות!$D$6,IF(מרכז!A722&lt;=הלוואות!$E$6,IF(DAY(מרכז!A722)=הלוואות!$F$6,הלוואות!$G$6,0),0),0)+IF(A722&gt;=הלוואות!$D$7,IF(מרכז!A722&lt;=הלוואות!$E$7,IF(DAY(מרכז!A722)=הלוואות!$F$7,הלוואות!$G$7,0),0),0)+IF(A722&gt;=הלוואות!$D$8,IF(מרכז!A722&lt;=הלוואות!$E$8,IF(DAY(מרכז!A722)=הלוואות!$F$8,הלוואות!$G$8,0),0),0)+IF(A722&gt;=הלוואות!$D$9,IF(מרכז!A722&lt;=הלוואות!$E$9,IF(DAY(מרכז!A722)=הלוואות!$F$9,הלוואות!$G$9,0),0),0)+IF(A722&gt;=הלוואות!$D$10,IF(מרכז!A722&lt;=הלוואות!$E$10,IF(DAY(מרכז!A722)=הלוואות!$F$10,הלוואות!$G$10,0),0),0)+IF(A722&gt;=הלוואות!$D$11,IF(מרכז!A722&lt;=הלוואות!$E$11,IF(DAY(מרכז!A722)=הלוואות!$F$11,הלוואות!$G$11,0),0),0)+IF(A722&gt;=הלוואות!$D$12,IF(מרכז!A722&lt;=הלוואות!$E$12,IF(DAY(מרכז!A722)=הלוואות!$F$12,הלוואות!$G$12,0),0),0)+IF(A722&gt;=הלוואות!$D$13,IF(מרכז!A722&lt;=הלוואות!$E$13,IF(DAY(מרכז!A722)=הלוואות!$F$13,הלוואות!$G$13,0),0),0)+IF(A722&gt;=הלוואות!$D$14,IF(מרכז!A722&lt;=הלוואות!$E$14,IF(DAY(מרכז!A722)=הלוואות!$F$14,הלוואות!$G$14,0),0),0)+IF(A722&gt;=הלוואות!$D$15,IF(מרכז!A722&lt;=הלוואות!$E$15,IF(DAY(מרכז!A722)=הלוואות!$F$15,הלוואות!$G$15,0),0),0)+IF(A722&gt;=הלוואות!$D$16,IF(מרכז!A722&lt;=הלוואות!$E$16,IF(DAY(מרכז!A722)=הלוואות!$F$16,הלוואות!$G$16,0),0),0)+IF(A722&gt;=הלוואות!$D$17,IF(מרכז!A722&lt;=הלוואות!$E$17,IF(DAY(מרכז!A722)=הלוואות!$F$17,הלוואות!$G$17,0),0),0)+IF(A722&gt;=הלוואות!$D$18,IF(מרכז!A722&lt;=הלוואות!$E$18,IF(DAY(מרכז!A722)=הלוואות!$F$18,הלוואות!$G$18,0),0),0)+IF(A722&gt;=הלוואות!$D$19,IF(מרכז!A722&lt;=הלוואות!$E$19,IF(DAY(מרכז!A722)=הלוואות!$F$19,הלוואות!$G$19,0),0),0)+IF(A722&gt;=הלוואות!$D$20,IF(מרכז!A722&lt;=הלוואות!$E$20,IF(DAY(מרכז!A722)=הלוואות!$F$20,הלוואות!$G$20,0),0),0)+IF(A722&gt;=הלוואות!$D$21,IF(מרכז!A722&lt;=הלוואות!$E$21,IF(DAY(מרכז!A722)=הלוואות!$F$21,הלוואות!$G$21,0),0),0)+IF(A722&gt;=הלוואות!$D$22,IF(מרכז!A722&lt;=הלוואות!$E$22,IF(DAY(מרכז!A722)=הלוואות!$F$22,הלוואות!$G$22,0),0),0)+IF(A722&gt;=הלוואות!$D$23,IF(מרכז!A722&lt;=הלוואות!$E$23,IF(DAY(מרכז!A722)=הלוואות!$F$23,הלוואות!$G$23,0),0),0)+IF(A722&gt;=הלוואות!$D$24,IF(מרכז!A722&lt;=הלוואות!$E$24,IF(DAY(מרכז!A722)=הלוואות!$F$24,הלוואות!$G$24,0),0),0)+IF(A722&gt;=הלוואות!$D$25,IF(מרכז!A722&lt;=הלוואות!$E$25,IF(DAY(מרכז!A722)=הלוואות!$F$25,הלוואות!$G$25,0),0),0)+IF(A722&gt;=הלוואות!$D$26,IF(מרכז!A722&lt;=הלוואות!$E$26,IF(DAY(מרכז!A722)=הלוואות!$F$26,הלוואות!$G$26,0),0),0)+IF(A722&gt;=הלוואות!$D$27,IF(מרכז!A722&lt;=הלוואות!$E$27,IF(DAY(מרכז!A722)=הלוואות!$F$27,הלוואות!$G$27,0),0),0)+IF(A722&gt;=הלוואות!$D$28,IF(מרכז!A722&lt;=הלוואות!$E$28,IF(DAY(מרכז!A722)=הלוואות!$F$28,הלוואות!$G$28,0),0),0)+IF(A722&gt;=הלוואות!$D$29,IF(מרכז!A722&lt;=הלוואות!$E$29,IF(DAY(מרכז!A722)=הלוואות!$F$29,הלוואות!$G$29,0),0),0)+IF(A722&gt;=הלוואות!$D$30,IF(מרכז!A722&lt;=הלוואות!$E$30,IF(DAY(מרכז!A722)=הלוואות!$F$30,הלוואות!$G$30,0),0),0)+IF(A722&gt;=הלוואות!$D$31,IF(מרכז!A722&lt;=הלוואות!$E$31,IF(DAY(מרכז!A722)=הלוואות!$F$31,הלוואות!$G$31,0),0),0)+IF(A722&gt;=הלוואות!$D$32,IF(מרכז!A722&lt;=הלוואות!$E$32,IF(DAY(מרכז!A722)=הלוואות!$F$32,הלוואות!$G$32,0),0),0)+IF(A722&gt;=הלוואות!$D$33,IF(מרכז!A722&lt;=הלוואות!$E$33,IF(DAY(מרכז!A722)=הלוואות!$F$33,הלוואות!$G$33,0),0),0)+IF(A722&gt;=הלוואות!$D$34,IF(מרכז!A722&lt;=הלוואות!$E$34,IF(DAY(מרכז!A722)=הלוואות!$F$34,הלוואות!$G$34,0),0),0)</f>
        <v>0</v>
      </c>
      <c r="E722" s="93">
        <f>SUMIF(הלוואות!$D$46:$D$65,מרכז!A722,הלוואות!$E$46:$E$65)</f>
        <v>0</v>
      </c>
      <c r="F722" s="93">
        <f>SUMIF(נכנסים!$A$5:$A$5890,מרכז!A722,נכנסים!$B$5:$B$5890)</f>
        <v>0</v>
      </c>
      <c r="G722" s="94"/>
      <c r="H722" s="94"/>
      <c r="I722" s="94"/>
      <c r="J722" s="99">
        <f t="shared" si="11"/>
        <v>50000</v>
      </c>
    </row>
    <row r="723" spans="1:10">
      <c r="A723" s="153">
        <v>46376</v>
      </c>
      <c r="B723" s="93">
        <f>SUMIF(יוצאים!$A$5:$A$5835,מרכז!A723,יוצאים!$D$5:$D$5835)</f>
        <v>0</v>
      </c>
      <c r="C723" s="93">
        <f>HLOOKUP(DAY($A723),'טב.הו"ק'!$G$4:$AK$162,'טב.הו"ק'!$A$162+2,FALSE)</f>
        <v>0</v>
      </c>
      <c r="D723" s="93">
        <f>IF(A723&gt;=הלוואות!$D$5,IF(מרכז!A723&lt;=הלוואות!$E$5,IF(DAY(מרכז!A723)=הלוואות!$F$5,הלוואות!$G$5,0),0),0)+IF(A723&gt;=הלוואות!$D$6,IF(מרכז!A723&lt;=הלוואות!$E$6,IF(DAY(מרכז!A723)=הלוואות!$F$6,הלוואות!$G$6,0),0),0)+IF(A723&gt;=הלוואות!$D$7,IF(מרכז!A723&lt;=הלוואות!$E$7,IF(DAY(מרכז!A723)=הלוואות!$F$7,הלוואות!$G$7,0),0),0)+IF(A723&gt;=הלוואות!$D$8,IF(מרכז!A723&lt;=הלוואות!$E$8,IF(DAY(מרכז!A723)=הלוואות!$F$8,הלוואות!$G$8,0),0),0)+IF(A723&gt;=הלוואות!$D$9,IF(מרכז!A723&lt;=הלוואות!$E$9,IF(DAY(מרכז!A723)=הלוואות!$F$9,הלוואות!$G$9,0),0),0)+IF(A723&gt;=הלוואות!$D$10,IF(מרכז!A723&lt;=הלוואות!$E$10,IF(DAY(מרכז!A723)=הלוואות!$F$10,הלוואות!$G$10,0),0),0)+IF(A723&gt;=הלוואות!$D$11,IF(מרכז!A723&lt;=הלוואות!$E$11,IF(DAY(מרכז!A723)=הלוואות!$F$11,הלוואות!$G$11,0),0),0)+IF(A723&gt;=הלוואות!$D$12,IF(מרכז!A723&lt;=הלוואות!$E$12,IF(DAY(מרכז!A723)=הלוואות!$F$12,הלוואות!$G$12,0),0),0)+IF(A723&gt;=הלוואות!$D$13,IF(מרכז!A723&lt;=הלוואות!$E$13,IF(DAY(מרכז!A723)=הלוואות!$F$13,הלוואות!$G$13,0),0),0)+IF(A723&gt;=הלוואות!$D$14,IF(מרכז!A723&lt;=הלוואות!$E$14,IF(DAY(מרכז!A723)=הלוואות!$F$14,הלוואות!$G$14,0),0),0)+IF(A723&gt;=הלוואות!$D$15,IF(מרכז!A723&lt;=הלוואות!$E$15,IF(DAY(מרכז!A723)=הלוואות!$F$15,הלוואות!$G$15,0),0),0)+IF(A723&gt;=הלוואות!$D$16,IF(מרכז!A723&lt;=הלוואות!$E$16,IF(DAY(מרכז!A723)=הלוואות!$F$16,הלוואות!$G$16,0),0),0)+IF(A723&gt;=הלוואות!$D$17,IF(מרכז!A723&lt;=הלוואות!$E$17,IF(DAY(מרכז!A723)=הלוואות!$F$17,הלוואות!$G$17,0),0),0)+IF(A723&gt;=הלוואות!$D$18,IF(מרכז!A723&lt;=הלוואות!$E$18,IF(DAY(מרכז!A723)=הלוואות!$F$18,הלוואות!$G$18,0),0),0)+IF(A723&gt;=הלוואות!$D$19,IF(מרכז!A723&lt;=הלוואות!$E$19,IF(DAY(מרכז!A723)=הלוואות!$F$19,הלוואות!$G$19,0),0),0)+IF(A723&gt;=הלוואות!$D$20,IF(מרכז!A723&lt;=הלוואות!$E$20,IF(DAY(מרכז!A723)=הלוואות!$F$20,הלוואות!$G$20,0),0),0)+IF(A723&gt;=הלוואות!$D$21,IF(מרכז!A723&lt;=הלוואות!$E$21,IF(DAY(מרכז!A723)=הלוואות!$F$21,הלוואות!$G$21,0),0),0)+IF(A723&gt;=הלוואות!$D$22,IF(מרכז!A723&lt;=הלוואות!$E$22,IF(DAY(מרכז!A723)=הלוואות!$F$22,הלוואות!$G$22,0),0),0)+IF(A723&gt;=הלוואות!$D$23,IF(מרכז!A723&lt;=הלוואות!$E$23,IF(DAY(מרכז!A723)=הלוואות!$F$23,הלוואות!$G$23,0),0),0)+IF(A723&gt;=הלוואות!$D$24,IF(מרכז!A723&lt;=הלוואות!$E$24,IF(DAY(מרכז!A723)=הלוואות!$F$24,הלוואות!$G$24,0),0),0)+IF(A723&gt;=הלוואות!$D$25,IF(מרכז!A723&lt;=הלוואות!$E$25,IF(DAY(מרכז!A723)=הלוואות!$F$25,הלוואות!$G$25,0),0),0)+IF(A723&gt;=הלוואות!$D$26,IF(מרכז!A723&lt;=הלוואות!$E$26,IF(DAY(מרכז!A723)=הלוואות!$F$26,הלוואות!$G$26,0),0),0)+IF(A723&gt;=הלוואות!$D$27,IF(מרכז!A723&lt;=הלוואות!$E$27,IF(DAY(מרכז!A723)=הלוואות!$F$27,הלוואות!$G$27,0),0),0)+IF(A723&gt;=הלוואות!$D$28,IF(מרכז!A723&lt;=הלוואות!$E$28,IF(DAY(מרכז!A723)=הלוואות!$F$28,הלוואות!$G$28,0),0),0)+IF(A723&gt;=הלוואות!$D$29,IF(מרכז!A723&lt;=הלוואות!$E$29,IF(DAY(מרכז!A723)=הלוואות!$F$29,הלוואות!$G$29,0),0),0)+IF(A723&gt;=הלוואות!$D$30,IF(מרכז!A723&lt;=הלוואות!$E$30,IF(DAY(מרכז!A723)=הלוואות!$F$30,הלוואות!$G$30,0),0),0)+IF(A723&gt;=הלוואות!$D$31,IF(מרכז!A723&lt;=הלוואות!$E$31,IF(DAY(מרכז!A723)=הלוואות!$F$31,הלוואות!$G$31,0),0),0)+IF(A723&gt;=הלוואות!$D$32,IF(מרכז!A723&lt;=הלוואות!$E$32,IF(DAY(מרכז!A723)=הלוואות!$F$32,הלוואות!$G$32,0),0),0)+IF(A723&gt;=הלוואות!$D$33,IF(מרכז!A723&lt;=הלוואות!$E$33,IF(DAY(מרכז!A723)=הלוואות!$F$33,הלוואות!$G$33,0),0),0)+IF(A723&gt;=הלוואות!$D$34,IF(מרכז!A723&lt;=הלוואות!$E$34,IF(DAY(מרכז!A723)=הלוואות!$F$34,הלוואות!$G$34,0),0),0)</f>
        <v>0</v>
      </c>
      <c r="E723" s="93">
        <f>SUMIF(הלוואות!$D$46:$D$65,מרכז!A723,הלוואות!$E$46:$E$65)</f>
        <v>0</v>
      </c>
      <c r="F723" s="93">
        <f>SUMIF(נכנסים!$A$5:$A$5890,מרכז!A723,נכנסים!$B$5:$B$5890)</f>
        <v>0</v>
      </c>
      <c r="G723" s="94"/>
      <c r="H723" s="94"/>
      <c r="I723" s="94"/>
      <c r="J723" s="99">
        <f t="shared" si="11"/>
        <v>50000</v>
      </c>
    </row>
    <row r="724" spans="1:10">
      <c r="A724" s="153">
        <v>46377</v>
      </c>
      <c r="B724" s="93">
        <f>SUMIF(יוצאים!$A$5:$A$5835,מרכז!A724,יוצאים!$D$5:$D$5835)</f>
        <v>0</v>
      </c>
      <c r="C724" s="93">
        <f>HLOOKUP(DAY($A724),'טב.הו"ק'!$G$4:$AK$162,'טב.הו"ק'!$A$162+2,FALSE)</f>
        <v>0</v>
      </c>
      <c r="D724" s="93">
        <f>IF(A724&gt;=הלוואות!$D$5,IF(מרכז!A724&lt;=הלוואות!$E$5,IF(DAY(מרכז!A724)=הלוואות!$F$5,הלוואות!$G$5,0),0),0)+IF(A724&gt;=הלוואות!$D$6,IF(מרכז!A724&lt;=הלוואות!$E$6,IF(DAY(מרכז!A724)=הלוואות!$F$6,הלוואות!$G$6,0),0),0)+IF(A724&gt;=הלוואות!$D$7,IF(מרכז!A724&lt;=הלוואות!$E$7,IF(DAY(מרכז!A724)=הלוואות!$F$7,הלוואות!$G$7,0),0),0)+IF(A724&gt;=הלוואות!$D$8,IF(מרכז!A724&lt;=הלוואות!$E$8,IF(DAY(מרכז!A724)=הלוואות!$F$8,הלוואות!$G$8,0),0),0)+IF(A724&gt;=הלוואות!$D$9,IF(מרכז!A724&lt;=הלוואות!$E$9,IF(DAY(מרכז!A724)=הלוואות!$F$9,הלוואות!$G$9,0),0),0)+IF(A724&gt;=הלוואות!$D$10,IF(מרכז!A724&lt;=הלוואות!$E$10,IF(DAY(מרכז!A724)=הלוואות!$F$10,הלוואות!$G$10,0),0),0)+IF(A724&gt;=הלוואות!$D$11,IF(מרכז!A724&lt;=הלוואות!$E$11,IF(DAY(מרכז!A724)=הלוואות!$F$11,הלוואות!$G$11,0),0),0)+IF(A724&gt;=הלוואות!$D$12,IF(מרכז!A724&lt;=הלוואות!$E$12,IF(DAY(מרכז!A724)=הלוואות!$F$12,הלוואות!$G$12,0),0),0)+IF(A724&gt;=הלוואות!$D$13,IF(מרכז!A724&lt;=הלוואות!$E$13,IF(DAY(מרכז!A724)=הלוואות!$F$13,הלוואות!$G$13,0),0),0)+IF(A724&gt;=הלוואות!$D$14,IF(מרכז!A724&lt;=הלוואות!$E$14,IF(DAY(מרכז!A724)=הלוואות!$F$14,הלוואות!$G$14,0),0),0)+IF(A724&gt;=הלוואות!$D$15,IF(מרכז!A724&lt;=הלוואות!$E$15,IF(DAY(מרכז!A724)=הלוואות!$F$15,הלוואות!$G$15,0),0),0)+IF(A724&gt;=הלוואות!$D$16,IF(מרכז!A724&lt;=הלוואות!$E$16,IF(DAY(מרכז!A724)=הלוואות!$F$16,הלוואות!$G$16,0),0),0)+IF(A724&gt;=הלוואות!$D$17,IF(מרכז!A724&lt;=הלוואות!$E$17,IF(DAY(מרכז!A724)=הלוואות!$F$17,הלוואות!$G$17,0),0),0)+IF(A724&gt;=הלוואות!$D$18,IF(מרכז!A724&lt;=הלוואות!$E$18,IF(DAY(מרכז!A724)=הלוואות!$F$18,הלוואות!$G$18,0),0),0)+IF(A724&gt;=הלוואות!$D$19,IF(מרכז!A724&lt;=הלוואות!$E$19,IF(DAY(מרכז!A724)=הלוואות!$F$19,הלוואות!$G$19,0),0),0)+IF(A724&gt;=הלוואות!$D$20,IF(מרכז!A724&lt;=הלוואות!$E$20,IF(DAY(מרכז!A724)=הלוואות!$F$20,הלוואות!$G$20,0),0),0)+IF(A724&gt;=הלוואות!$D$21,IF(מרכז!A724&lt;=הלוואות!$E$21,IF(DAY(מרכז!A724)=הלוואות!$F$21,הלוואות!$G$21,0),0),0)+IF(A724&gt;=הלוואות!$D$22,IF(מרכז!A724&lt;=הלוואות!$E$22,IF(DAY(מרכז!A724)=הלוואות!$F$22,הלוואות!$G$22,0),0),0)+IF(A724&gt;=הלוואות!$D$23,IF(מרכז!A724&lt;=הלוואות!$E$23,IF(DAY(מרכז!A724)=הלוואות!$F$23,הלוואות!$G$23,0),0),0)+IF(A724&gt;=הלוואות!$D$24,IF(מרכז!A724&lt;=הלוואות!$E$24,IF(DAY(מרכז!A724)=הלוואות!$F$24,הלוואות!$G$24,0),0),0)+IF(A724&gt;=הלוואות!$D$25,IF(מרכז!A724&lt;=הלוואות!$E$25,IF(DAY(מרכז!A724)=הלוואות!$F$25,הלוואות!$G$25,0),0),0)+IF(A724&gt;=הלוואות!$D$26,IF(מרכז!A724&lt;=הלוואות!$E$26,IF(DAY(מרכז!A724)=הלוואות!$F$26,הלוואות!$G$26,0),0),0)+IF(A724&gt;=הלוואות!$D$27,IF(מרכז!A724&lt;=הלוואות!$E$27,IF(DAY(מרכז!A724)=הלוואות!$F$27,הלוואות!$G$27,0),0),0)+IF(A724&gt;=הלוואות!$D$28,IF(מרכז!A724&lt;=הלוואות!$E$28,IF(DAY(מרכז!A724)=הלוואות!$F$28,הלוואות!$G$28,0),0),0)+IF(A724&gt;=הלוואות!$D$29,IF(מרכז!A724&lt;=הלוואות!$E$29,IF(DAY(מרכז!A724)=הלוואות!$F$29,הלוואות!$G$29,0),0),0)+IF(A724&gt;=הלוואות!$D$30,IF(מרכז!A724&lt;=הלוואות!$E$30,IF(DAY(מרכז!A724)=הלוואות!$F$30,הלוואות!$G$30,0),0),0)+IF(A724&gt;=הלוואות!$D$31,IF(מרכז!A724&lt;=הלוואות!$E$31,IF(DAY(מרכז!A724)=הלוואות!$F$31,הלוואות!$G$31,0),0),0)+IF(A724&gt;=הלוואות!$D$32,IF(מרכז!A724&lt;=הלוואות!$E$32,IF(DAY(מרכז!A724)=הלוואות!$F$32,הלוואות!$G$32,0),0),0)+IF(A724&gt;=הלוואות!$D$33,IF(מרכז!A724&lt;=הלוואות!$E$33,IF(DAY(מרכז!A724)=הלוואות!$F$33,הלוואות!$G$33,0),0),0)+IF(A724&gt;=הלוואות!$D$34,IF(מרכז!A724&lt;=הלוואות!$E$34,IF(DAY(מרכז!A724)=הלוואות!$F$34,הלוואות!$G$34,0),0),0)</f>
        <v>0</v>
      </c>
      <c r="E724" s="93">
        <f>SUMIF(הלוואות!$D$46:$D$65,מרכז!A724,הלוואות!$E$46:$E$65)</f>
        <v>0</v>
      </c>
      <c r="F724" s="93">
        <f>SUMIF(נכנסים!$A$5:$A$5890,מרכז!A724,נכנסים!$B$5:$B$5890)</f>
        <v>0</v>
      </c>
      <c r="G724" s="94"/>
      <c r="H724" s="94"/>
      <c r="I724" s="94"/>
      <c r="J724" s="99">
        <f t="shared" si="11"/>
        <v>50000</v>
      </c>
    </row>
    <row r="725" spans="1:10">
      <c r="A725" s="153">
        <v>46378</v>
      </c>
      <c r="B725" s="93">
        <f>SUMIF(יוצאים!$A$5:$A$5835,מרכז!A725,יוצאים!$D$5:$D$5835)</f>
        <v>0</v>
      </c>
      <c r="C725" s="93">
        <f>HLOOKUP(DAY($A725),'טב.הו"ק'!$G$4:$AK$162,'טב.הו"ק'!$A$162+2,FALSE)</f>
        <v>0</v>
      </c>
      <c r="D725" s="93">
        <f>IF(A725&gt;=הלוואות!$D$5,IF(מרכז!A725&lt;=הלוואות!$E$5,IF(DAY(מרכז!A725)=הלוואות!$F$5,הלוואות!$G$5,0),0),0)+IF(A725&gt;=הלוואות!$D$6,IF(מרכז!A725&lt;=הלוואות!$E$6,IF(DAY(מרכז!A725)=הלוואות!$F$6,הלוואות!$G$6,0),0),0)+IF(A725&gt;=הלוואות!$D$7,IF(מרכז!A725&lt;=הלוואות!$E$7,IF(DAY(מרכז!A725)=הלוואות!$F$7,הלוואות!$G$7,0),0),0)+IF(A725&gt;=הלוואות!$D$8,IF(מרכז!A725&lt;=הלוואות!$E$8,IF(DAY(מרכז!A725)=הלוואות!$F$8,הלוואות!$G$8,0),0),0)+IF(A725&gt;=הלוואות!$D$9,IF(מרכז!A725&lt;=הלוואות!$E$9,IF(DAY(מרכז!A725)=הלוואות!$F$9,הלוואות!$G$9,0),0),0)+IF(A725&gt;=הלוואות!$D$10,IF(מרכז!A725&lt;=הלוואות!$E$10,IF(DAY(מרכז!A725)=הלוואות!$F$10,הלוואות!$G$10,0),0),0)+IF(A725&gt;=הלוואות!$D$11,IF(מרכז!A725&lt;=הלוואות!$E$11,IF(DAY(מרכז!A725)=הלוואות!$F$11,הלוואות!$G$11,0),0),0)+IF(A725&gt;=הלוואות!$D$12,IF(מרכז!A725&lt;=הלוואות!$E$12,IF(DAY(מרכז!A725)=הלוואות!$F$12,הלוואות!$G$12,0),0),0)+IF(A725&gt;=הלוואות!$D$13,IF(מרכז!A725&lt;=הלוואות!$E$13,IF(DAY(מרכז!A725)=הלוואות!$F$13,הלוואות!$G$13,0),0),0)+IF(A725&gt;=הלוואות!$D$14,IF(מרכז!A725&lt;=הלוואות!$E$14,IF(DAY(מרכז!A725)=הלוואות!$F$14,הלוואות!$G$14,0),0),0)+IF(A725&gt;=הלוואות!$D$15,IF(מרכז!A725&lt;=הלוואות!$E$15,IF(DAY(מרכז!A725)=הלוואות!$F$15,הלוואות!$G$15,0),0),0)+IF(A725&gt;=הלוואות!$D$16,IF(מרכז!A725&lt;=הלוואות!$E$16,IF(DAY(מרכז!A725)=הלוואות!$F$16,הלוואות!$G$16,0),0),0)+IF(A725&gt;=הלוואות!$D$17,IF(מרכז!A725&lt;=הלוואות!$E$17,IF(DAY(מרכז!A725)=הלוואות!$F$17,הלוואות!$G$17,0),0),0)+IF(A725&gt;=הלוואות!$D$18,IF(מרכז!A725&lt;=הלוואות!$E$18,IF(DAY(מרכז!A725)=הלוואות!$F$18,הלוואות!$G$18,0),0),0)+IF(A725&gt;=הלוואות!$D$19,IF(מרכז!A725&lt;=הלוואות!$E$19,IF(DAY(מרכז!A725)=הלוואות!$F$19,הלוואות!$G$19,0),0),0)+IF(A725&gt;=הלוואות!$D$20,IF(מרכז!A725&lt;=הלוואות!$E$20,IF(DAY(מרכז!A725)=הלוואות!$F$20,הלוואות!$G$20,0),0),0)+IF(A725&gt;=הלוואות!$D$21,IF(מרכז!A725&lt;=הלוואות!$E$21,IF(DAY(מרכז!A725)=הלוואות!$F$21,הלוואות!$G$21,0),0),0)+IF(A725&gt;=הלוואות!$D$22,IF(מרכז!A725&lt;=הלוואות!$E$22,IF(DAY(מרכז!A725)=הלוואות!$F$22,הלוואות!$G$22,0),0),0)+IF(A725&gt;=הלוואות!$D$23,IF(מרכז!A725&lt;=הלוואות!$E$23,IF(DAY(מרכז!A725)=הלוואות!$F$23,הלוואות!$G$23,0),0),0)+IF(A725&gt;=הלוואות!$D$24,IF(מרכז!A725&lt;=הלוואות!$E$24,IF(DAY(מרכז!A725)=הלוואות!$F$24,הלוואות!$G$24,0),0),0)+IF(A725&gt;=הלוואות!$D$25,IF(מרכז!A725&lt;=הלוואות!$E$25,IF(DAY(מרכז!A725)=הלוואות!$F$25,הלוואות!$G$25,0),0),0)+IF(A725&gt;=הלוואות!$D$26,IF(מרכז!A725&lt;=הלוואות!$E$26,IF(DAY(מרכז!A725)=הלוואות!$F$26,הלוואות!$G$26,0),0),0)+IF(A725&gt;=הלוואות!$D$27,IF(מרכז!A725&lt;=הלוואות!$E$27,IF(DAY(מרכז!A725)=הלוואות!$F$27,הלוואות!$G$27,0),0),0)+IF(A725&gt;=הלוואות!$D$28,IF(מרכז!A725&lt;=הלוואות!$E$28,IF(DAY(מרכז!A725)=הלוואות!$F$28,הלוואות!$G$28,0),0),0)+IF(A725&gt;=הלוואות!$D$29,IF(מרכז!A725&lt;=הלוואות!$E$29,IF(DAY(מרכז!A725)=הלוואות!$F$29,הלוואות!$G$29,0),0),0)+IF(A725&gt;=הלוואות!$D$30,IF(מרכז!A725&lt;=הלוואות!$E$30,IF(DAY(מרכז!A725)=הלוואות!$F$30,הלוואות!$G$30,0),0),0)+IF(A725&gt;=הלוואות!$D$31,IF(מרכז!A725&lt;=הלוואות!$E$31,IF(DAY(מרכז!A725)=הלוואות!$F$31,הלוואות!$G$31,0),0),0)+IF(A725&gt;=הלוואות!$D$32,IF(מרכז!A725&lt;=הלוואות!$E$32,IF(DAY(מרכז!A725)=הלוואות!$F$32,הלוואות!$G$32,0),0),0)+IF(A725&gt;=הלוואות!$D$33,IF(מרכז!A725&lt;=הלוואות!$E$33,IF(DAY(מרכז!A725)=הלוואות!$F$33,הלוואות!$G$33,0),0),0)+IF(A725&gt;=הלוואות!$D$34,IF(מרכז!A725&lt;=הלוואות!$E$34,IF(DAY(מרכז!A725)=הלוואות!$F$34,הלוואות!$G$34,0),0),0)</f>
        <v>0</v>
      </c>
      <c r="E725" s="93">
        <f>SUMIF(הלוואות!$D$46:$D$65,מרכז!A725,הלוואות!$E$46:$E$65)</f>
        <v>0</v>
      </c>
      <c r="F725" s="93">
        <f>SUMIF(נכנסים!$A$5:$A$5890,מרכז!A725,נכנסים!$B$5:$B$5890)</f>
        <v>0</v>
      </c>
      <c r="G725" s="94"/>
      <c r="H725" s="94"/>
      <c r="I725" s="94"/>
      <c r="J725" s="99">
        <f t="shared" si="11"/>
        <v>50000</v>
      </c>
    </row>
    <row r="726" spans="1:10">
      <c r="A726" s="153">
        <v>46379</v>
      </c>
      <c r="B726" s="93">
        <f>SUMIF(יוצאים!$A$5:$A$5835,מרכז!A726,יוצאים!$D$5:$D$5835)</f>
        <v>0</v>
      </c>
      <c r="C726" s="93">
        <f>HLOOKUP(DAY($A726),'טב.הו"ק'!$G$4:$AK$162,'טב.הו"ק'!$A$162+2,FALSE)</f>
        <v>0</v>
      </c>
      <c r="D726" s="93">
        <f>IF(A726&gt;=הלוואות!$D$5,IF(מרכז!A726&lt;=הלוואות!$E$5,IF(DAY(מרכז!A726)=הלוואות!$F$5,הלוואות!$G$5,0),0),0)+IF(A726&gt;=הלוואות!$D$6,IF(מרכז!A726&lt;=הלוואות!$E$6,IF(DAY(מרכז!A726)=הלוואות!$F$6,הלוואות!$G$6,0),0),0)+IF(A726&gt;=הלוואות!$D$7,IF(מרכז!A726&lt;=הלוואות!$E$7,IF(DAY(מרכז!A726)=הלוואות!$F$7,הלוואות!$G$7,0),0),0)+IF(A726&gt;=הלוואות!$D$8,IF(מרכז!A726&lt;=הלוואות!$E$8,IF(DAY(מרכז!A726)=הלוואות!$F$8,הלוואות!$G$8,0),0),0)+IF(A726&gt;=הלוואות!$D$9,IF(מרכז!A726&lt;=הלוואות!$E$9,IF(DAY(מרכז!A726)=הלוואות!$F$9,הלוואות!$G$9,0),0),0)+IF(A726&gt;=הלוואות!$D$10,IF(מרכז!A726&lt;=הלוואות!$E$10,IF(DAY(מרכז!A726)=הלוואות!$F$10,הלוואות!$G$10,0),0),0)+IF(A726&gt;=הלוואות!$D$11,IF(מרכז!A726&lt;=הלוואות!$E$11,IF(DAY(מרכז!A726)=הלוואות!$F$11,הלוואות!$G$11,0),0),0)+IF(A726&gt;=הלוואות!$D$12,IF(מרכז!A726&lt;=הלוואות!$E$12,IF(DAY(מרכז!A726)=הלוואות!$F$12,הלוואות!$G$12,0),0),0)+IF(A726&gt;=הלוואות!$D$13,IF(מרכז!A726&lt;=הלוואות!$E$13,IF(DAY(מרכז!A726)=הלוואות!$F$13,הלוואות!$G$13,0),0),0)+IF(A726&gt;=הלוואות!$D$14,IF(מרכז!A726&lt;=הלוואות!$E$14,IF(DAY(מרכז!A726)=הלוואות!$F$14,הלוואות!$G$14,0),0),0)+IF(A726&gt;=הלוואות!$D$15,IF(מרכז!A726&lt;=הלוואות!$E$15,IF(DAY(מרכז!A726)=הלוואות!$F$15,הלוואות!$G$15,0),0),0)+IF(A726&gt;=הלוואות!$D$16,IF(מרכז!A726&lt;=הלוואות!$E$16,IF(DAY(מרכז!A726)=הלוואות!$F$16,הלוואות!$G$16,0),0),0)+IF(A726&gt;=הלוואות!$D$17,IF(מרכז!A726&lt;=הלוואות!$E$17,IF(DAY(מרכז!A726)=הלוואות!$F$17,הלוואות!$G$17,0),0),0)+IF(A726&gt;=הלוואות!$D$18,IF(מרכז!A726&lt;=הלוואות!$E$18,IF(DAY(מרכז!A726)=הלוואות!$F$18,הלוואות!$G$18,0),0),0)+IF(A726&gt;=הלוואות!$D$19,IF(מרכז!A726&lt;=הלוואות!$E$19,IF(DAY(מרכז!A726)=הלוואות!$F$19,הלוואות!$G$19,0),0),0)+IF(A726&gt;=הלוואות!$D$20,IF(מרכז!A726&lt;=הלוואות!$E$20,IF(DAY(מרכז!A726)=הלוואות!$F$20,הלוואות!$G$20,0),0),0)+IF(A726&gt;=הלוואות!$D$21,IF(מרכז!A726&lt;=הלוואות!$E$21,IF(DAY(מרכז!A726)=הלוואות!$F$21,הלוואות!$G$21,0),0),0)+IF(A726&gt;=הלוואות!$D$22,IF(מרכז!A726&lt;=הלוואות!$E$22,IF(DAY(מרכז!A726)=הלוואות!$F$22,הלוואות!$G$22,0),0),0)+IF(A726&gt;=הלוואות!$D$23,IF(מרכז!A726&lt;=הלוואות!$E$23,IF(DAY(מרכז!A726)=הלוואות!$F$23,הלוואות!$G$23,0),0),0)+IF(A726&gt;=הלוואות!$D$24,IF(מרכז!A726&lt;=הלוואות!$E$24,IF(DAY(מרכז!A726)=הלוואות!$F$24,הלוואות!$G$24,0),0),0)+IF(A726&gt;=הלוואות!$D$25,IF(מרכז!A726&lt;=הלוואות!$E$25,IF(DAY(מרכז!A726)=הלוואות!$F$25,הלוואות!$G$25,0),0),0)+IF(A726&gt;=הלוואות!$D$26,IF(מרכז!A726&lt;=הלוואות!$E$26,IF(DAY(מרכז!A726)=הלוואות!$F$26,הלוואות!$G$26,0),0),0)+IF(A726&gt;=הלוואות!$D$27,IF(מרכז!A726&lt;=הלוואות!$E$27,IF(DAY(מרכז!A726)=הלוואות!$F$27,הלוואות!$G$27,0),0),0)+IF(A726&gt;=הלוואות!$D$28,IF(מרכז!A726&lt;=הלוואות!$E$28,IF(DAY(מרכז!A726)=הלוואות!$F$28,הלוואות!$G$28,0),0),0)+IF(A726&gt;=הלוואות!$D$29,IF(מרכז!A726&lt;=הלוואות!$E$29,IF(DAY(מרכז!A726)=הלוואות!$F$29,הלוואות!$G$29,0),0),0)+IF(A726&gt;=הלוואות!$D$30,IF(מרכז!A726&lt;=הלוואות!$E$30,IF(DAY(מרכז!A726)=הלוואות!$F$30,הלוואות!$G$30,0),0),0)+IF(A726&gt;=הלוואות!$D$31,IF(מרכז!A726&lt;=הלוואות!$E$31,IF(DAY(מרכז!A726)=הלוואות!$F$31,הלוואות!$G$31,0),0),0)+IF(A726&gt;=הלוואות!$D$32,IF(מרכז!A726&lt;=הלוואות!$E$32,IF(DAY(מרכז!A726)=הלוואות!$F$32,הלוואות!$G$32,0),0),0)+IF(A726&gt;=הלוואות!$D$33,IF(מרכז!A726&lt;=הלוואות!$E$33,IF(DAY(מרכז!A726)=הלוואות!$F$33,הלוואות!$G$33,0),0),0)+IF(A726&gt;=הלוואות!$D$34,IF(מרכז!A726&lt;=הלוואות!$E$34,IF(DAY(מרכז!A726)=הלוואות!$F$34,הלוואות!$G$34,0),0),0)</f>
        <v>0</v>
      </c>
      <c r="E726" s="93">
        <f>SUMIF(הלוואות!$D$46:$D$65,מרכז!A726,הלוואות!$E$46:$E$65)</f>
        <v>0</v>
      </c>
      <c r="F726" s="93">
        <f>SUMIF(נכנסים!$A$5:$A$5890,מרכז!A726,נכנסים!$B$5:$B$5890)</f>
        <v>0</v>
      </c>
      <c r="G726" s="94"/>
      <c r="H726" s="94"/>
      <c r="I726" s="94"/>
      <c r="J726" s="99">
        <f t="shared" si="11"/>
        <v>50000</v>
      </c>
    </row>
    <row r="727" spans="1:10">
      <c r="A727" s="153">
        <v>46380</v>
      </c>
      <c r="B727" s="93">
        <f>SUMIF(יוצאים!$A$5:$A$5835,מרכז!A727,יוצאים!$D$5:$D$5835)</f>
        <v>0</v>
      </c>
      <c r="C727" s="93">
        <f>HLOOKUP(DAY($A727),'טב.הו"ק'!$G$4:$AK$162,'טב.הו"ק'!$A$162+2,FALSE)</f>
        <v>0</v>
      </c>
      <c r="D727" s="93">
        <f>IF(A727&gt;=הלוואות!$D$5,IF(מרכז!A727&lt;=הלוואות!$E$5,IF(DAY(מרכז!A727)=הלוואות!$F$5,הלוואות!$G$5,0),0),0)+IF(A727&gt;=הלוואות!$D$6,IF(מרכז!A727&lt;=הלוואות!$E$6,IF(DAY(מרכז!A727)=הלוואות!$F$6,הלוואות!$G$6,0),0),0)+IF(A727&gt;=הלוואות!$D$7,IF(מרכז!A727&lt;=הלוואות!$E$7,IF(DAY(מרכז!A727)=הלוואות!$F$7,הלוואות!$G$7,0),0),0)+IF(A727&gt;=הלוואות!$D$8,IF(מרכז!A727&lt;=הלוואות!$E$8,IF(DAY(מרכז!A727)=הלוואות!$F$8,הלוואות!$G$8,0),0),0)+IF(A727&gt;=הלוואות!$D$9,IF(מרכז!A727&lt;=הלוואות!$E$9,IF(DAY(מרכז!A727)=הלוואות!$F$9,הלוואות!$G$9,0),0),0)+IF(A727&gt;=הלוואות!$D$10,IF(מרכז!A727&lt;=הלוואות!$E$10,IF(DAY(מרכז!A727)=הלוואות!$F$10,הלוואות!$G$10,0),0),0)+IF(A727&gt;=הלוואות!$D$11,IF(מרכז!A727&lt;=הלוואות!$E$11,IF(DAY(מרכז!A727)=הלוואות!$F$11,הלוואות!$G$11,0),0),0)+IF(A727&gt;=הלוואות!$D$12,IF(מרכז!A727&lt;=הלוואות!$E$12,IF(DAY(מרכז!A727)=הלוואות!$F$12,הלוואות!$G$12,0),0),0)+IF(A727&gt;=הלוואות!$D$13,IF(מרכז!A727&lt;=הלוואות!$E$13,IF(DAY(מרכז!A727)=הלוואות!$F$13,הלוואות!$G$13,0),0),0)+IF(A727&gt;=הלוואות!$D$14,IF(מרכז!A727&lt;=הלוואות!$E$14,IF(DAY(מרכז!A727)=הלוואות!$F$14,הלוואות!$G$14,0),0),0)+IF(A727&gt;=הלוואות!$D$15,IF(מרכז!A727&lt;=הלוואות!$E$15,IF(DAY(מרכז!A727)=הלוואות!$F$15,הלוואות!$G$15,0),0),0)+IF(A727&gt;=הלוואות!$D$16,IF(מרכז!A727&lt;=הלוואות!$E$16,IF(DAY(מרכז!A727)=הלוואות!$F$16,הלוואות!$G$16,0),0),0)+IF(A727&gt;=הלוואות!$D$17,IF(מרכז!A727&lt;=הלוואות!$E$17,IF(DAY(מרכז!A727)=הלוואות!$F$17,הלוואות!$G$17,0),0),0)+IF(A727&gt;=הלוואות!$D$18,IF(מרכז!A727&lt;=הלוואות!$E$18,IF(DAY(מרכז!A727)=הלוואות!$F$18,הלוואות!$G$18,0),0),0)+IF(A727&gt;=הלוואות!$D$19,IF(מרכז!A727&lt;=הלוואות!$E$19,IF(DAY(מרכז!A727)=הלוואות!$F$19,הלוואות!$G$19,0),0),0)+IF(A727&gt;=הלוואות!$D$20,IF(מרכז!A727&lt;=הלוואות!$E$20,IF(DAY(מרכז!A727)=הלוואות!$F$20,הלוואות!$G$20,0),0),0)+IF(A727&gt;=הלוואות!$D$21,IF(מרכז!A727&lt;=הלוואות!$E$21,IF(DAY(מרכז!A727)=הלוואות!$F$21,הלוואות!$G$21,0),0),0)+IF(A727&gt;=הלוואות!$D$22,IF(מרכז!A727&lt;=הלוואות!$E$22,IF(DAY(מרכז!A727)=הלוואות!$F$22,הלוואות!$G$22,0),0),0)+IF(A727&gt;=הלוואות!$D$23,IF(מרכז!A727&lt;=הלוואות!$E$23,IF(DAY(מרכז!A727)=הלוואות!$F$23,הלוואות!$G$23,0),0),0)+IF(A727&gt;=הלוואות!$D$24,IF(מרכז!A727&lt;=הלוואות!$E$24,IF(DAY(מרכז!A727)=הלוואות!$F$24,הלוואות!$G$24,0),0),0)+IF(A727&gt;=הלוואות!$D$25,IF(מרכז!A727&lt;=הלוואות!$E$25,IF(DAY(מרכז!A727)=הלוואות!$F$25,הלוואות!$G$25,0),0),0)+IF(A727&gt;=הלוואות!$D$26,IF(מרכז!A727&lt;=הלוואות!$E$26,IF(DAY(מרכז!A727)=הלוואות!$F$26,הלוואות!$G$26,0),0),0)+IF(A727&gt;=הלוואות!$D$27,IF(מרכז!A727&lt;=הלוואות!$E$27,IF(DAY(מרכז!A727)=הלוואות!$F$27,הלוואות!$G$27,0),0),0)+IF(A727&gt;=הלוואות!$D$28,IF(מרכז!A727&lt;=הלוואות!$E$28,IF(DAY(מרכז!A727)=הלוואות!$F$28,הלוואות!$G$28,0),0),0)+IF(A727&gt;=הלוואות!$D$29,IF(מרכז!A727&lt;=הלוואות!$E$29,IF(DAY(מרכז!A727)=הלוואות!$F$29,הלוואות!$G$29,0),0),0)+IF(A727&gt;=הלוואות!$D$30,IF(מרכז!A727&lt;=הלוואות!$E$30,IF(DAY(מרכז!A727)=הלוואות!$F$30,הלוואות!$G$30,0),0),0)+IF(A727&gt;=הלוואות!$D$31,IF(מרכז!A727&lt;=הלוואות!$E$31,IF(DAY(מרכז!A727)=הלוואות!$F$31,הלוואות!$G$31,0),0),0)+IF(A727&gt;=הלוואות!$D$32,IF(מרכז!A727&lt;=הלוואות!$E$32,IF(DAY(מרכז!A727)=הלוואות!$F$32,הלוואות!$G$32,0),0),0)+IF(A727&gt;=הלוואות!$D$33,IF(מרכז!A727&lt;=הלוואות!$E$33,IF(DAY(מרכז!A727)=הלוואות!$F$33,הלוואות!$G$33,0),0),0)+IF(A727&gt;=הלוואות!$D$34,IF(מרכז!A727&lt;=הלוואות!$E$34,IF(DAY(מרכז!A727)=הלוואות!$F$34,הלוואות!$G$34,0),0),0)</f>
        <v>0</v>
      </c>
      <c r="E727" s="93">
        <f>SUMIF(הלוואות!$D$46:$D$65,מרכז!A727,הלוואות!$E$46:$E$65)</f>
        <v>0</v>
      </c>
      <c r="F727" s="93">
        <f>SUMIF(נכנסים!$A$5:$A$5890,מרכז!A727,נכנסים!$B$5:$B$5890)</f>
        <v>0</v>
      </c>
      <c r="G727" s="94"/>
      <c r="H727" s="94"/>
      <c r="I727" s="94"/>
      <c r="J727" s="99">
        <f t="shared" si="11"/>
        <v>50000</v>
      </c>
    </row>
    <row r="728" spans="1:10">
      <c r="A728" s="153">
        <v>46381</v>
      </c>
      <c r="B728" s="93">
        <f>SUMIF(יוצאים!$A$5:$A$5835,מרכז!A728,יוצאים!$D$5:$D$5835)</f>
        <v>0</v>
      </c>
      <c r="C728" s="93">
        <f>HLOOKUP(DAY($A728),'טב.הו"ק'!$G$4:$AK$162,'טב.הו"ק'!$A$162+2,FALSE)</f>
        <v>0</v>
      </c>
      <c r="D728" s="93">
        <f>IF(A728&gt;=הלוואות!$D$5,IF(מרכז!A728&lt;=הלוואות!$E$5,IF(DAY(מרכז!A728)=הלוואות!$F$5,הלוואות!$G$5,0),0),0)+IF(A728&gt;=הלוואות!$D$6,IF(מרכז!A728&lt;=הלוואות!$E$6,IF(DAY(מרכז!A728)=הלוואות!$F$6,הלוואות!$G$6,0),0),0)+IF(A728&gt;=הלוואות!$D$7,IF(מרכז!A728&lt;=הלוואות!$E$7,IF(DAY(מרכז!A728)=הלוואות!$F$7,הלוואות!$G$7,0),0),0)+IF(A728&gt;=הלוואות!$D$8,IF(מרכז!A728&lt;=הלוואות!$E$8,IF(DAY(מרכז!A728)=הלוואות!$F$8,הלוואות!$G$8,0),0),0)+IF(A728&gt;=הלוואות!$D$9,IF(מרכז!A728&lt;=הלוואות!$E$9,IF(DAY(מרכז!A728)=הלוואות!$F$9,הלוואות!$G$9,0),0),0)+IF(A728&gt;=הלוואות!$D$10,IF(מרכז!A728&lt;=הלוואות!$E$10,IF(DAY(מרכז!A728)=הלוואות!$F$10,הלוואות!$G$10,0),0),0)+IF(A728&gt;=הלוואות!$D$11,IF(מרכז!A728&lt;=הלוואות!$E$11,IF(DAY(מרכז!A728)=הלוואות!$F$11,הלוואות!$G$11,0),0),0)+IF(A728&gt;=הלוואות!$D$12,IF(מרכז!A728&lt;=הלוואות!$E$12,IF(DAY(מרכז!A728)=הלוואות!$F$12,הלוואות!$G$12,0),0),0)+IF(A728&gt;=הלוואות!$D$13,IF(מרכז!A728&lt;=הלוואות!$E$13,IF(DAY(מרכז!A728)=הלוואות!$F$13,הלוואות!$G$13,0),0),0)+IF(A728&gt;=הלוואות!$D$14,IF(מרכז!A728&lt;=הלוואות!$E$14,IF(DAY(מרכז!A728)=הלוואות!$F$14,הלוואות!$G$14,0),0),0)+IF(A728&gt;=הלוואות!$D$15,IF(מרכז!A728&lt;=הלוואות!$E$15,IF(DAY(מרכז!A728)=הלוואות!$F$15,הלוואות!$G$15,0),0),0)+IF(A728&gt;=הלוואות!$D$16,IF(מרכז!A728&lt;=הלוואות!$E$16,IF(DAY(מרכז!A728)=הלוואות!$F$16,הלוואות!$G$16,0),0),0)+IF(A728&gt;=הלוואות!$D$17,IF(מרכז!A728&lt;=הלוואות!$E$17,IF(DAY(מרכז!A728)=הלוואות!$F$17,הלוואות!$G$17,0),0),0)+IF(A728&gt;=הלוואות!$D$18,IF(מרכז!A728&lt;=הלוואות!$E$18,IF(DAY(מרכז!A728)=הלוואות!$F$18,הלוואות!$G$18,0),0),0)+IF(A728&gt;=הלוואות!$D$19,IF(מרכז!A728&lt;=הלוואות!$E$19,IF(DAY(מרכז!A728)=הלוואות!$F$19,הלוואות!$G$19,0),0),0)+IF(A728&gt;=הלוואות!$D$20,IF(מרכז!A728&lt;=הלוואות!$E$20,IF(DAY(מרכז!A728)=הלוואות!$F$20,הלוואות!$G$20,0),0),0)+IF(A728&gt;=הלוואות!$D$21,IF(מרכז!A728&lt;=הלוואות!$E$21,IF(DAY(מרכז!A728)=הלוואות!$F$21,הלוואות!$G$21,0),0),0)+IF(A728&gt;=הלוואות!$D$22,IF(מרכז!A728&lt;=הלוואות!$E$22,IF(DAY(מרכז!A728)=הלוואות!$F$22,הלוואות!$G$22,0),0),0)+IF(A728&gt;=הלוואות!$D$23,IF(מרכז!A728&lt;=הלוואות!$E$23,IF(DAY(מרכז!A728)=הלוואות!$F$23,הלוואות!$G$23,0),0),0)+IF(A728&gt;=הלוואות!$D$24,IF(מרכז!A728&lt;=הלוואות!$E$24,IF(DAY(מרכז!A728)=הלוואות!$F$24,הלוואות!$G$24,0),0),0)+IF(A728&gt;=הלוואות!$D$25,IF(מרכז!A728&lt;=הלוואות!$E$25,IF(DAY(מרכז!A728)=הלוואות!$F$25,הלוואות!$G$25,0),0),0)+IF(A728&gt;=הלוואות!$D$26,IF(מרכז!A728&lt;=הלוואות!$E$26,IF(DAY(מרכז!A728)=הלוואות!$F$26,הלוואות!$G$26,0),0),0)+IF(A728&gt;=הלוואות!$D$27,IF(מרכז!A728&lt;=הלוואות!$E$27,IF(DAY(מרכז!A728)=הלוואות!$F$27,הלוואות!$G$27,0),0),0)+IF(A728&gt;=הלוואות!$D$28,IF(מרכז!A728&lt;=הלוואות!$E$28,IF(DAY(מרכז!A728)=הלוואות!$F$28,הלוואות!$G$28,0),0),0)+IF(A728&gt;=הלוואות!$D$29,IF(מרכז!A728&lt;=הלוואות!$E$29,IF(DAY(מרכז!A728)=הלוואות!$F$29,הלוואות!$G$29,0),0),0)+IF(A728&gt;=הלוואות!$D$30,IF(מרכז!A728&lt;=הלוואות!$E$30,IF(DAY(מרכז!A728)=הלוואות!$F$30,הלוואות!$G$30,0),0),0)+IF(A728&gt;=הלוואות!$D$31,IF(מרכז!A728&lt;=הלוואות!$E$31,IF(DAY(מרכז!A728)=הלוואות!$F$31,הלוואות!$G$31,0),0),0)+IF(A728&gt;=הלוואות!$D$32,IF(מרכז!A728&lt;=הלוואות!$E$32,IF(DAY(מרכז!A728)=הלוואות!$F$32,הלוואות!$G$32,0),0),0)+IF(A728&gt;=הלוואות!$D$33,IF(מרכז!A728&lt;=הלוואות!$E$33,IF(DAY(מרכז!A728)=הלוואות!$F$33,הלוואות!$G$33,0),0),0)+IF(A728&gt;=הלוואות!$D$34,IF(מרכז!A728&lt;=הלוואות!$E$34,IF(DAY(מרכז!A728)=הלוואות!$F$34,הלוואות!$G$34,0),0),0)</f>
        <v>0</v>
      </c>
      <c r="E728" s="93">
        <f>SUMIF(הלוואות!$D$46:$D$65,מרכז!A728,הלוואות!$E$46:$E$65)</f>
        <v>0</v>
      </c>
      <c r="F728" s="93">
        <f>SUMIF(נכנסים!$A$5:$A$5890,מרכז!A728,נכנסים!$B$5:$B$5890)</f>
        <v>0</v>
      </c>
      <c r="G728" s="94"/>
      <c r="H728" s="94"/>
      <c r="I728" s="94"/>
      <c r="J728" s="99">
        <f t="shared" si="11"/>
        <v>50000</v>
      </c>
    </row>
    <row r="729" spans="1:10">
      <c r="A729" s="153">
        <v>46382</v>
      </c>
      <c r="B729" s="93">
        <f>SUMIF(יוצאים!$A$5:$A$5835,מרכז!A729,יוצאים!$D$5:$D$5835)</f>
        <v>0</v>
      </c>
      <c r="C729" s="93">
        <f>HLOOKUP(DAY($A729),'טב.הו"ק'!$G$4:$AK$162,'טב.הו"ק'!$A$162+2,FALSE)</f>
        <v>0</v>
      </c>
      <c r="D729" s="93">
        <f>IF(A729&gt;=הלוואות!$D$5,IF(מרכז!A729&lt;=הלוואות!$E$5,IF(DAY(מרכז!A729)=הלוואות!$F$5,הלוואות!$G$5,0),0),0)+IF(A729&gt;=הלוואות!$D$6,IF(מרכז!A729&lt;=הלוואות!$E$6,IF(DAY(מרכז!A729)=הלוואות!$F$6,הלוואות!$G$6,0),0),0)+IF(A729&gt;=הלוואות!$D$7,IF(מרכז!A729&lt;=הלוואות!$E$7,IF(DAY(מרכז!A729)=הלוואות!$F$7,הלוואות!$G$7,0),0),0)+IF(A729&gt;=הלוואות!$D$8,IF(מרכז!A729&lt;=הלוואות!$E$8,IF(DAY(מרכז!A729)=הלוואות!$F$8,הלוואות!$G$8,0),0),0)+IF(A729&gt;=הלוואות!$D$9,IF(מרכז!A729&lt;=הלוואות!$E$9,IF(DAY(מרכז!A729)=הלוואות!$F$9,הלוואות!$G$9,0),0),0)+IF(A729&gt;=הלוואות!$D$10,IF(מרכז!A729&lt;=הלוואות!$E$10,IF(DAY(מרכז!A729)=הלוואות!$F$10,הלוואות!$G$10,0),0),0)+IF(A729&gt;=הלוואות!$D$11,IF(מרכז!A729&lt;=הלוואות!$E$11,IF(DAY(מרכז!A729)=הלוואות!$F$11,הלוואות!$G$11,0),0),0)+IF(A729&gt;=הלוואות!$D$12,IF(מרכז!A729&lt;=הלוואות!$E$12,IF(DAY(מרכז!A729)=הלוואות!$F$12,הלוואות!$G$12,0),0),0)+IF(A729&gt;=הלוואות!$D$13,IF(מרכז!A729&lt;=הלוואות!$E$13,IF(DAY(מרכז!A729)=הלוואות!$F$13,הלוואות!$G$13,0),0),0)+IF(A729&gt;=הלוואות!$D$14,IF(מרכז!A729&lt;=הלוואות!$E$14,IF(DAY(מרכז!A729)=הלוואות!$F$14,הלוואות!$G$14,0),0),0)+IF(A729&gt;=הלוואות!$D$15,IF(מרכז!A729&lt;=הלוואות!$E$15,IF(DAY(מרכז!A729)=הלוואות!$F$15,הלוואות!$G$15,0),0),0)+IF(A729&gt;=הלוואות!$D$16,IF(מרכז!A729&lt;=הלוואות!$E$16,IF(DAY(מרכז!A729)=הלוואות!$F$16,הלוואות!$G$16,0),0),0)+IF(A729&gt;=הלוואות!$D$17,IF(מרכז!A729&lt;=הלוואות!$E$17,IF(DAY(מרכז!A729)=הלוואות!$F$17,הלוואות!$G$17,0),0),0)+IF(A729&gt;=הלוואות!$D$18,IF(מרכז!A729&lt;=הלוואות!$E$18,IF(DAY(מרכז!A729)=הלוואות!$F$18,הלוואות!$G$18,0),0),0)+IF(A729&gt;=הלוואות!$D$19,IF(מרכז!A729&lt;=הלוואות!$E$19,IF(DAY(מרכז!A729)=הלוואות!$F$19,הלוואות!$G$19,0),0),0)+IF(A729&gt;=הלוואות!$D$20,IF(מרכז!A729&lt;=הלוואות!$E$20,IF(DAY(מרכז!A729)=הלוואות!$F$20,הלוואות!$G$20,0),0),0)+IF(A729&gt;=הלוואות!$D$21,IF(מרכז!A729&lt;=הלוואות!$E$21,IF(DAY(מרכז!A729)=הלוואות!$F$21,הלוואות!$G$21,0),0),0)+IF(A729&gt;=הלוואות!$D$22,IF(מרכז!A729&lt;=הלוואות!$E$22,IF(DAY(מרכז!A729)=הלוואות!$F$22,הלוואות!$G$22,0),0),0)+IF(A729&gt;=הלוואות!$D$23,IF(מרכז!A729&lt;=הלוואות!$E$23,IF(DAY(מרכז!A729)=הלוואות!$F$23,הלוואות!$G$23,0),0),0)+IF(A729&gt;=הלוואות!$D$24,IF(מרכז!A729&lt;=הלוואות!$E$24,IF(DAY(מרכז!A729)=הלוואות!$F$24,הלוואות!$G$24,0),0),0)+IF(A729&gt;=הלוואות!$D$25,IF(מרכז!A729&lt;=הלוואות!$E$25,IF(DAY(מרכז!A729)=הלוואות!$F$25,הלוואות!$G$25,0),0),0)+IF(A729&gt;=הלוואות!$D$26,IF(מרכז!A729&lt;=הלוואות!$E$26,IF(DAY(מרכז!A729)=הלוואות!$F$26,הלוואות!$G$26,0),0),0)+IF(A729&gt;=הלוואות!$D$27,IF(מרכז!A729&lt;=הלוואות!$E$27,IF(DAY(מרכז!A729)=הלוואות!$F$27,הלוואות!$G$27,0),0),0)+IF(A729&gt;=הלוואות!$D$28,IF(מרכז!A729&lt;=הלוואות!$E$28,IF(DAY(מרכז!A729)=הלוואות!$F$28,הלוואות!$G$28,0),0),0)+IF(A729&gt;=הלוואות!$D$29,IF(מרכז!A729&lt;=הלוואות!$E$29,IF(DAY(מרכז!A729)=הלוואות!$F$29,הלוואות!$G$29,0),0),0)+IF(A729&gt;=הלוואות!$D$30,IF(מרכז!A729&lt;=הלוואות!$E$30,IF(DAY(מרכז!A729)=הלוואות!$F$30,הלוואות!$G$30,0),0),0)+IF(A729&gt;=הלוואות!$D$31,IF(מרכז!A729&lt;=הלוואות!$E$31,IF(DAY(מרכז!A729)=הלוואות!$F$31,הלוואות!$G$31,0),0),0)+IF(A729&gt;=הלוואות!$D$32,IF(מרכז!A729&lt;=הלוואות!$E$32,IF(DAY(מרכז!A729)=הלוואות!$F$32,הלוואות!$G$32,0),0),0)+IF(A729&gt;=הלוואות!$D$33,IF(מרכז!A729&lt;=הלוואות!$E$33,IF(DAY(מרכז!A729)=הלוואות!$F$33,הלוואות!$G$33,0),0),0)+IF(A729&gt;=הלוואות!$D$34,IF(מרכז!A729&lt;=הלוואות!$E$34,IF(DAY(מרכז!A729)=הלוואות!$F$34,הלוואות!$G$34,0),0),0)</f>
        <v>0</v>
      </c>
      <c r="E729" s="93">
        <f>SUMIF(הלוואות!$D$46:$D$65,מרכז!A729,הלוואות!$E$46:$E$65)</f>
        <v>0</v>
      </c>
      <c r="F729" s="93">
        <f>SUMIF(נכנסים!$A$5:$A$5890,מרכז!A729,נכנסים!$B$5:$B$5890)</f>
        <v>0</v>
      </c>
      <c r="G729" s="94"/>
      <c r="H729" s="94"/>
      <c r="I729" s="94"/>
      <c r="J729" s="99">
        <f t="shared" si="11"/>
        <v>50000</v>
      </c>
    </row>
    <row r="730" spans="1:10">
      <c r="A730" s="153">
        <v>46383</v>
      </c>
      <c r="B730" s="93">
        <f>SUMIF(יוצאים!$A$5:$A$5835,מרכז!A730,יוצאים!$D$5:$D$5835)</f>
        <v>0</v>
      </c>
      <c r="C730" s="93">
        <f>HLOOKUP(DAY($A730),'טב.הו"ק'!$G$4:$AK$162,'טב.הו"ק'!$A$162+2,FALSE)</f>
        <v>0</v>
      </c>
      <c r="D730" s="93">
        <f>IF(A730&gt;=הלוואות!$D$5,IF(מרכז!A730&lt;=הלוואות!$E$5,IF(DAY(מרכז!A730)=הלוואות!$F$5,הלוואות!$G$5,0),0),0)+IF(A730&gt;=הלוואות!$D$6,IF(מרכז!A730&lt;=הלוואות!$E$6,IF(DAY(מרכז!A730)=הלוואות!$F$6,הלוואות!$G$6,0),0),0)+IF(A730&gt;=הלוואות!$D$7,IF(מרכז!A730&lt;=הלוואות!$E$7,IF(DAY(מרכז!A730)=הלוואות!$F$7,הלוואות!$G$7,0),0),0)+IF(A730&gt;=הלוואות!$D$8,IF(מרכז!A730&lt;=הלוואות!$E$8,IF(DAY(מרכז!A730)=הלוואות!$F$8,הלוואות!$G$8,0),0),0)+IF(A730&gt;=הלוואות!$D$9,IF(מרכז!A730&lt;=הלוואות!$E$9,IF(DAY(מרכז!A730)=הלוואות!$F$9,הלוואות!$G$9,0),0),0)+IF(A730&gt;=הלוואות!$D$10,IF(מרכז!A730&lt;=הלוואות!$E$10,IF(DAY(מרכז!A730)=הלוואות!$F$10,הלוואות!$G$10,0),0),0)+IF(A730&gt;=הלוואות!$D$11,IF(מרכז!A730&lt;=הלוואות!$E$11,IF(DAY(מרכז!A730)=הלוואות!$F$11,הלוואות!$G$11,0),0),0)+IF(A730&gt;=הלוואות!$D$12,IF(מרכז!A730&lt;=הלוואות!$E$12,IF(DAY(מרכז!A730)=הלוואות!$F$12,הלוואות!$G$12,0),0),0)+IF(A730&gt;=הלוואות!$D$13,IF(מרכז!A730&lt;=הלוואות!$E$13,IF(DAY(מרכז!A730)=הלוואות!$F$13,הלוואות!$G$13,0),0),0)+IF(A730&gt;=הלוואות!$D$14,IF(מרכז!A730&lt;=הלוואות!$E$14,IF(DAY(מרכז!A730)=הלוואות!$F$14,הלוואות!$G$14,0),0),0)+IF(A730&gt;=הלוואות!$D$15,IF(מרכז!A730&lt;=הלוואות!$E$15,IF(DAY(מרכז!A730)=הלוואות!$F$15,הלוואות!$G$15,0),0),0)+IF(A730&gt;=הלוואות!$D$16,IF(מרכז!A730&lt;=הלוואות!$E$16,IF(DAY(מרכז!A730)=הלוואות!$F$16,הלוואות!$G$16,0),0),0)+IF(A730&gt;=הלוואות!$D$17,IF(מרכז!A730&lt;=הלוואות!$E$17,IF(DAY(מרכז!A730)=הלוואות!$F$17,הלוואות!$G$17,0),0),0)+IF(A730&gt;=הלוואות!$D$18,IF(מרכז!A730&lt;=הלוואות!$E$18,IF(DAY(מרכז!A730)=הלוואות!$F$18,הלוואות!$G$18,0),0),0)+IF(A730&gt;=הלוואות!$D$19,IF(מרכז!A730&lt;=הלוואות!$E$19,IF(DAY(מרכז!A730)=הלוואות!$F$19,הלוואות!$G$19,0),0),0)+IF(A730&gt;=הלוואות!$D$20,IF(מרכז!A730&lt;=הלוואות!$E$20,IF(DAY(מרכז!A730)=הלוואות!$F$20,הלוואות!$G$20,0),0),0)+IF(A730&gt;=הלוואות!$D$21,IF(מרכז!A730&lt;=הלוואות!$E$21,IF(DAY(מרכז!A730)=הלוואות!$F$21,הלוואות!$G$21,0),0),0)+IF(A730&gt;=הלוואות!$D$22,IF(מרכז!A730&lt;=הלוואות!$E$22,IF(DAY(מרכז!A730)=הלוואות!$F$22,הלוואות!$G$22,0),0),0)+IF(A730&gt;=הלוואות!$D$23,IF(מרכז!A730&lt;=הלוואות!$E$23,IF(DAY(מרכז!A730)=הלוואות!$F$23,הלוואות!$G$23,0),0),0)+IF(A730&gt;=הלוואות!$D$24,IF(מרכז!A730&lt;=הלוואות!$E$24,IF(DAY(מרכז!A730)=הלוואות!$F$24,הלוואות!$G$24,0),0),0)+IF(A730&gt;=הלוואות!$D$25,IF(מרכז!A730&lt;=הלוואות!$E$25,IF(DAY(מרכז!A730)=הלוואות!$F$25,הלוואות!$G$25,0),0),0)+IF(A730&gt;=הלוואות!$D$26,IF(מרכז!A730&lt;=הלוואות!$E$26,IF(DAY(מרכז!A730)=הלוואות!$F$26,הלוואות!$G$26,0),0),0)+IF(A730&gt;=הלוואות!$D$27,IF(מרכז!A730&lt;=הלוואות!$E$27,IF(DAY(מרכז!A730)=הלוואות!$F$27,הלוואות!$G$27,0),0),0)+IF(A730&gt;=הלוואות!$D$28,IF(מרכז!A730&lt;=הלוואות!$E$28,IF(DAY(מרכז!A730)=הלוואות!$F$28,הלוואות!$G$28,0),0),0)+IF(A730&gt;=הלוואות!$D$29,IF(מרכז!A730&lt;=הלוואות!$E$29,IF(DAY(מרכז!A730)=הלוואות!$F$29,הלוואות!$G$29,0),0),0)+IF(A730&gt;=הלוואות!$D$30,IF(מרכז!A730&lt;=הלוואות!$E$30,IF(DAY(מרכז!A730)=הלוואות!$F$30,הלוואות!$G$30,0),0),0)+IF(A730&gt;=הלוואות!$D$31,IF(מרכז!A730&lt;=הלוואות!$E$31,IF(DAY(מרכז!A730)=הלוואות!$F$31,הלוואות!$G$31,0),0),0)+IF(A730&gt;=הלוואות!$D$32,IF(מרכז!A730&lt;=הלוואות!$E$32,IF(DAY(מרכז!A730)=הלוואות!$F$32,הלוואות!$G$32,0),0),0)+IF(A730&gt;=הלוואות!$D$33,IF(מרכז!A730&lt;=הלוואות!$E$33,IF(DAY(מרכז!A730)=הלוואות!$F$33,הלוואות!$G$33,0),0),0)+IF(A730&gt;=הלוואות!$D$34,IF(מרכז!A730&lt;=הלוואות!$E$34,IF(DAY(מרכז!A730)=הלוואות!$F$34,הלוואות!$G$34,0),0),0)</f>
        <v>0</v>
      </c>
      <c r="E730" s="93">
        <f>SUMIF(הלוואות!$D$46:$D$65,מרכז!A730,הלוואות!$E$46:$E$65)</f>
        <v>0</v>
      </c>
      <c r="F730" s="93">
        <f>SUMIF(נכנסים!$A$5:$A$5890,מרכז!A730,נכנסים!$B$5:$B$5890)</f>
        <v>0</v>
      </c>
      <c r="G730" s="94"/>
      <c r="H730" s="94"/>
      <c r="I730" s="94"/>
      <c r="J730" s="99">
        <f t="shared" si="11"/>
        <v>50000</v>
      </c>
    </row>
    <row r="731" spans="1:10">
      <c r="A731" s="153">
        <v>46384</v>
      </c>
      <c r="B731" s="93">
        <f>SUMIF(יוצאים!$A$5:$A$5835,מרכז!A731,יוצאים!$D$5:$D$5835)</f>
        <v>0</v>
      </c>
      <c r="C731" s="93">
        <f>HLOOKUP(DAY($A731),'טב.הו"ק'!$G$4:$AK$162,'טב.הו"ק'!$A$162+2,FALSE)</f>
        <v>0</v>
      </c>
      <c r="D731" s="93">
        <f>IF(A731&gt;=הלוואות!$D$5,IF(מרכז!A731&lt;=הלוואות!$E$5,IF(DAY(מרכז!A731)=הלוואות!$F$5,הלוואות!$G$5,0),0),0)+IF(A731&gt;=הלוואות!$D$6,IF(מרכז!A731&lt;=הלוואות!$E$6,IF(DAY(מרכז!A731)=הלוואות!$F$6,הלוואות!$G$6,0),0),0)+IF(A731&gt;=הלוואות!$D$7,IF(מרכז!A731&lt;=הלוואות!$E$7,IF(DAY(מרכז!A731)=הלוואות!$F$7,הלוואות!$G$7,0),0),0)+IF(A731&gt;=הלוואות!$D$8,IF(מרכז!A731&lt;=הלוואות!$E$8,IF(DAY(מרכז!A731)=הלוואות!$F$8,הלוואות!$G$8,0),0),0)+IF(A731&gt;=הלוואות!$D$9,IF(מרכז!A731&lt;=הלוואות!$E$9,IF(DAY(מרכז!A731)=הלוואות!$F$9,הלוואות!$G$9,0),0),0)+IF(A731&gt;=הלוואות!$D$10,IF(מרכז!A731&lt;=הלוואות!$E$10,IF(DAY(מרכז!A731)=הלוואות!$F$10,הלוואות!$G$10,0),0),0)+IF(A731&gt;=הלוואות!$D$11,IF(מרכז!A731&lt;=הלוואות!$E$11,IF(DAY(מרכז!A731)=הלוואות!$F$11,הלוואות!$G$11,0),0),0)+IF(A731&gt;=הלוואות!$D$12,IF(מרכז!A731&lt;=הלוואות!$E$12,IF(DAY(מרכז!A731)=הלוואות!$F$12,הלוואות!$G$12,0),0),0)+IF(A731&gt;=הלוואות!$D$13,IF(מרכז!A731&lt;=הלוואות!$E$13,IF(DAY(מרכז!A731)=הלוואות!$F$13,הלוואות!$G$13,0),0),0)+IF(A731&gt;=הלוואות!$D$14,IF(מרכז!A731&lt;=הלוואות!$E$14,IF(DAY(מרכז!A731)=הלוואות!$F$14,הלוואות!$G$14,0),0),0)+IF(A731&gt;=הלוואות!$D$15,IF(מרכז!A731&lt;=הלוואות!$E$15,IF(DAY(מרכז!A731)=הלוואות!$F$15,הלוואות!$G$15,0),0),0)+IF(A731&gt;=הלוואות!$D$16,IF(מרכז!A731&lt;=הלוואות!$E$16,IF(DAY(מרכז!A731)=הלוואות!$F$16,הלוואות!$G$16,0),0),0)+IF(A731&gt;=הלוואות!$D$17,IF(מרכז!A731&lt;=הלוואות!$E$17,IF(DAY(מרכז!A731)=הלוואות!$F$17,הלוואות!$G$17,0),0),0)+IF(A731&gt;=הלוואות!$D$18,IF(מרכז!A731&lt;=הלוואות!$E$18,IF(DAY(מרכז!A731)=הלוואות!$F$18,הלוואות!$G$18,0),0),0)+IF(A731&gt;=הלוואות!$D$19,IF(מרכז!A731&lt;=הלוואות!$E$19,IF(DAY(מרכז!A731)=הלוואות!$F$19,הלוואות!$G$19,0),0),0)+IF(A731&gt;=הלוואות!$D$20,IF(מרכז!A731&lt;=הלוואות!$E$20,IF(DAY(מרכז!A731)=הלוואות!$F$20,הלוואות!$G$20,0),0),0)+IF(A731&gt;=הלוואות!$D$21,IF(מרכז!A731&lt;=הלוואות!$E$21,IF(DAY(מרכז!A731)=הלוואות!$F$21,הלוואות!$G$21,0),0),0)+IF(A731&gt;=הלוואות!$D$22,IF(מרכז!A731&lt;=הלוואות!$E$22,IF(DAY(מרכז!A731)=הלוואות!$F$22,הלוואות!$G$22,0),0),0)+IF(A731&gt;=הלוואות!$D$23,IF(מרכז!A731&lt;=הלוואות!$E$23,IF(DAY(מרכז!A731)=הלוואות!$F$23,הלוואות!$G$23,0),0),0)+IF(A731&gt;=הלוואות!$D$24,IF(מרכז!A731&lt;=הלוואות!$E$24,IF(DAY(מרכז!A731)=הלוואות!$F$24,הלוואות!$G$24,0),0),0)+IF(A731&gt;=הלוואות!$D$25,IF(מרכז!A731&lt;=הלוואות!$E$25,IF(DAY(מרכז!A731)=הלוואות!$F$25,הלוואות!$G$25,0),0),0)+IF(A731&gt;=הלוואות!$D$26,IF(מרכז!A731&lt;=הלוואות!$E$26,IF(DAY(מרכז!A731)=הלוואות!$F$26,הלוואות!$G$26,0),0),0)+IF(A731&gt;=הלוואות!$D$27,IF(מרכז!A731&lt;=הלוואות!$E$27,IF(DAY(מרכז!A731)=הלוואות!$F$27,הלוואות!$G$27,0),0),0)+IF(A731&gt;=הלוואות!$D$28,IF(מרכז!A731&lt;=הלוואות!$E$28,IF(DAY(מרכז!A731)=הלוואות!$F$28,הלוואות!$G$28,0),0),0)+IF(A731&gt;=הלוואות!$D$29,IF(מרכז!A731&lt;=הלוואות!$E$29,IF(DAY(מרכז!A731)=הלוואות!$F$29,הלוואות!$G$29,0),0),0)+IF(A731&gt;=הלוואות!$D$30,IF(מרכז!A731&lt;=הלוואות!$E$30,IF(DAY(מרכז!A731)=הלוואות!$F$30,הלוואות!$G$30,0),0),0)+IF(A731&gt;=הלוואות!$D$31,IF(מרכז!A731&lt;=הלוואות!$E$31,IF(DAY(מרכז!A731)=הלוואות!$F$31,הלוואות!$G$31,0),0),0)+IF(A731&gt;=הלוואות!$D$32,IF(מרכז!A731&lt;=הלוואות!$E$32,IF(DAY(מרכז!A731)=הלוואות!$F$32,הלוואות!$G$32,0),0),0)+IF(A731&gt;=הלוואות!$D$33,IF(מרכז!A731&lt;=הלוואות!$E$33,IF(DAY(מרכז!A731)=הלוואות!$F$33,הלוואות!$G$33,0),0),0)+IF(A731&gt;=הלוואות!$D$34,IF(מרכז!A731&lt;=הלוואות!$E$34,IF(DAY(מרכז!A731)=הלוואות!$F$34,הלוואות!$G$34,0),0),0)</f>
        <v>0</v>
      </c>
      <c r="E731" s="93">
        <f>SUMIF(הלוואות!$D$46:$D$65,מרכז!A731,הלוואות!$E$46:$E$65)</f>
        <v>0</v>
      </c>
      <c r="F731" s="93">
        <f>SUMIF(נכנסים!$A$5:$A$5890,מרכז!A731,נכנסים!$B$5:$B$5890)</f>
        <v>0</v>
      </c>
      <c r="G731" s="94"/>
      <c r="H731" s="94"/>
      <c r="I731" s="94"/>
      <c r="J731" s="99">
        <f t="shared" si="11"/>
        <v>50000</v>
      </c>
    </row>
    <row r="732" spans="1:10">
      <c r="A732" s="153">
        <v>46385</v>
      </c>
      <c r="B732" s="93">
        <f>SUMIF(יוצאים!$A$5:$A$5835,מרכז!A732,יוצאים!$D$5:$D$5835)</f>
        <v>0</v>
      </c>
      <c r="C732" s="93">
        <f>HLOOKUP(DAY($A732),'טב.הו"ק'!$G$4:$AK$162,'טב.הו"ק'!$A$162+2,FALSE)</f>
        <v>0</v>
      </c>
      <c r="D732" s="93">
        <f>IF(A732&gt;=הלוואות!$D$5,IF(מרכז!A732&lt;=הלוואות!$E$5,IF(DAY(מרכז!A732)=הלוואות!$F$5,הלוואות!$G$5,0),0),0)+IF(A732&gt;=הלוואות!$D$6,IF(מרכז!A732&lt;=הלוואות!$E$6,IF(DAY(מרכז!A732)=הלוואות!$F$6,הלוואות!$G$6,0),0),0)+IF(A732&gt;=הלוואות!$D$7,IF(מרכז!A732&lt;=הלוואות!$E$7,IF(DAY(מרכז!A732)=הלוואות!$F$7,הלוואות!$G$7,0),0),0)+IF(A732&gt;=הלוואות!$D$8,IF(מרכז!A732&lt;=הלוואות!$E$8,IF(DAY(מרכז!A732)=הלוואות!$F$8,הלוואות!$G$8,0),0),0)+IF(A732&gt;=הלוואות!$D$9,IF(מרכז!A732&lt;=הלוואות!$E$9,IF(DAY(מרכז!A732)=הלוואות!$F$9,הלוואות!$G$9,0),0),0)+IF(A732&gt;=הלוואות!$D$10,IF(מרכז!A732&lt;=הלוואות!$E$10,IF(DAY(מרכז!A732)=הלוואות!$F$10,הלוואות!$G$10,0),0),0)+IF(A732&gt;=הלוואות!$D$11,IF(מרכז!A732&lt;=הלוואות!$E$11,IF(DAY(מרכז!A732)=הלוואות!$F$11,הלוואות!$G$11,0),0),0)+IF(A732&gt;=הלוואות!$D$12,IF(מרכז!A732&lt;=הלוואות!$E$12,IF(DAY(מרכז!A732)=הלוואות!$F$12,הלוואות!$G$12,0),0),0)+IF(A732&gt;=הלוואות!$D$13,IF(מרכז!A732&lt;=הלוואות!$E$13,IF(DAY(מרכז!A732)=הלוואות!$F$13,הלוואות!$G$13,0),0),0)+IF(A732&gt;=הלוואות!$D$14,IF(מרכז!A732&lt;=הלוואות!$E$14,IF(DAY(מרכז!A732)=הלוואות!$F$14,הלוואות!$G$14,0),0),0)+IF(A732&gt;=הלוואות!$D$15,IF(מרכז!A732&lt;=הלוואות!$E$15,IF(DAY(מרכז!A732)=הלוואות!$F$15,הלוואות!$G$15,0),0),0)+IF(A732&gt;=הלוואות!$D$16,IF(מרכז!A732&lt;=הלוואות!$E$16,IF(DAY(מרכז!A732)=הלוואות!$F$16,הלוואות!$G$16,0),0),0)+IF(A732&gt;=הלוואות!$D$17,IF(מרכז!A732&lt;=הלוואות!$E$17,IF(DAY(מרכז!A732)=הלוואות!$F$17,הלוואות!$G$17,0),0),0)+IF(A732&gt;=הלוואות!$D$18,IF(מרכז!A732&lt;=הלוואות!$E$18,IF(DAY(מרכז!A732)=הלוואות!$F$18,הלוואות!$G$18,0),0),0)+IF(A732&gt;=הלוואות!$D$19,IF(מרכז!A732&lt;=הלוואות!$E$19,IF(DAY(מרכז!A732)=הלוואות!$F$19,הלוואות!$G$19,0),0),0)+IF(A732&gt;=הלוואות!$D$20,IF(מרכז!A732&lt;=הלוואות!$E$20,IF(DAY(מרכז!A732)=הלוואות!$F$20,הלוואות!$G$20,0),0),0)+IF(A732&gt;=הלוואות!$D$21,IF(מרכז!A732&lt;=הלוואות!$E$21,IF(DAY(מרכז!A732)=הלוואות!$F$21,הלוואות!$G$21,0),0),0)+IF(A732&gt;=הלוואות!$D$22,IF(מרכז!A732&lt;=הלוואות!$E$22,IF(DAY(מרכז!A732)=הלוואות!$F$22,הלוואות!$G$22,0),0),0)+IF(A732&gt;=הלוואות!$D$23,IF(מרכז!A732&lt;=הלוואות!$E$23,IF(DAY(מרכז!A732)=הלוואות!$F$23,הלוואות!$G$23,0),0),0)+IF(A732&gt;=הלוואות!$D$24,IF(מרכז!A732&lt;=הלוואות!$E$24,IF(DAY(מרכז!A732)=הלוואות!$F$24,הלוואות!$G$24,0),0),0)+IF(A732&gt;=הלוואות!$D$25,IF(מרכז!A732&lt;=הלוואות!$E$25,IF(DAY(מרכז!A732)=הלוואות!$F$25,הלוואות!$G$25,0),0),0)+IF(A732&gt;=הלוואות!$D$26,IF(מרכז!A732&lt;=הלוואות!$E$26,IF(DAY(מרכז!A732)=הלוואות!$F$26,הלוואות!$G$26,0),0),0)+IF(A732&gt;=הלוואות!$D$27,IF(מרכז!A732&lt;=הלוואות!$E$27,IF(DAY(מרכז!A732)=הלוואות!$F$27,הלוואות!$G$27,0),0),0)+IF(A732&gt;=הלוואות!$D$28,IF(מרכז!A732&lt;=הלוואות!$E$28,IF(DAY(מרכז!A732)=הלוואות!$F$28,הלוואות!$G$28,0),0),0)+IF(A732&gt;=הלוואות!$D$29,IF(מרכז!A732&lt;=הלוואות!$E$29,IF(DAY(מרכז!A732)=הלוואות!$F$29,הלוואות!$G$29,0),0),0)+IF(A732&gt;=הלוואות!$D$30,IF(מרכז!A732&lt;=הלוואות!$E$30,IF(DAY(מרכז!A732)=הלוואות!$F$30,הלוואות!$G$30,0),0),0)+IF(A732&gt;=הלוואות!$D$31,IF(מרכז!A732&lt;=הלוואות!$E$31,IF(DAY(מרכז!A732)=הלוואות!$F$31,הלוואות!$G$31,0),0),0)+IF(A732&gt;=הלוואות!$D$32,IF(מרכז!A732&lt;=הלוואות!$E$32,IF(DAY(מרכז!A732)=הלוואות!$F$32,הלוואות!$G$32,0),0),0)+IF(A732&gt;=הלוואות!$D$33,IF(מרכז!A732&lt;=הלוואות!$E$33,IF(DAY(מרכז!A732)=הלוואות!$F$33,הלוואות!$G$33,0),0),0)+IF(A732&gt;=הלוואות!$D$34,IF(מרכז!A732&lt;=הלוואות!$E$34,IF(DAY(מרכז!A732)=הלוואות!$F$34,הלוואות!$G$34,0),0),0)</f>
        <v>0</v>
      </c>
      <c r="E732" s="93">
        <f>SUMIF(הלוואות!$D$46:$D$65,מרכז!A732,הלוואות!$E$46:$E$65)</f>
        <v>0</v>
      </c>
      <c r="F732" s="93">
        <f>SUMIF(נכנסים!$A$5:$A$5890,מרכז!A732,נכנסים!$B$5:$B$5890)</f>
        <v>0</v>
      </c>
      <c r="G732" s="94"/>
      <c r="H732" s="94"/>
      <c r="I732" s="94"/>
      <c r="J732" s="99">
        <f t="shared" si="11"/>
        <v>50000</v>
      </c>
    </row>
    <row r="733" spans="1:10">
      <c r="A733" s="153">
        <v>46386</v>
      </c>
      <c r="B733" s="93">
        <f>SUMIF(יוצאים!$A$5:$A$5835,מרכז!A733,יוצאים!$D$5:$D$5835)</f>
        <v>0</v>
      </c>
      <c r="C733" s="93">
        <f>HLOOKUP(DAY($A733),'טב.הו"ק'!$G$4:$AK$162,'טב.הו"ק'!$A$162+2,FALSE)</f>
        <v>0</v>
      </c>
      <c r="D733" s="93">
        <f>IF(A733&gt;=הלוואות!$D$5,IF(מרכז!A733&lt;=הלוואות!$E$5,IF(DAY(מרכז!A733)=הלוואות!$F$5,הלוואות!$G$5,0),0),0)+IF(A733&gt;=הלוואות!$D$6,IF(מרכז!A733&lt;=הלוואות!$E$6,IF(DAY(מרכז!A733)=הלוואות!$F$6,הלוואות!$G$6,0),0),0)+IF(A733&gt;=הלוואות!$D$7,IF(מרכז!A733&lt;=הלוואות!$E$7,IF(DAY(מרכז!A733)=הלוואות!$F$7,הלוואות!$G$7,0),0),0)+IF(A733&gt;=הלוואות!$D$8,IF(מרכז!A733&lt;=הלוואות!$E$8,IF(DAY(מרכז!A733)=הלוואות!$F$8,הלוואות!$G$8,0),0),0)+IF(A733&gt;=הלוואות!$D$9,IF(מרכז!A733&lt;=הלוואות!$E$9,IF(DAY(מרכז!A733)=הלוואות!$F$9,הלוואות!$G$9,0),0),0)+IF(A733&gt;=הלוואות!$D$10,IF(מרכז!A733&lt;=הלוואות!$E$10,IF(DAY(מרכז!A733)=הלוואות!$F$10,הלוואות!$G$10,0),0),0)+IF(A733&gt;=הלוואות!$D$11,IF(מרכז!A733&lt;=הלוואות!$E$11,IF(DAY(מרכז!A733)=הלוואות!$F$11,הלוואות!$G$11,0),0),0)+IF(A733&gt;=הלוואות!$D$12,IF(מרכז!A733&lt;=הלוואות!$E$12,IF(DAY(מרכז!A733)=הלוואות!$F$12,הלוואות!$G$12,0),0),0)+IF(A733&gt;=הלוואות!$D$13,IF(מרכז!A733&lt;=הלוואות!$E$13,IF(DAY(מרכז!A733)=הלוואות!$F$13,הלוואות!$G$13,0),0),0)+IF(A733&gt;=הלוואות!$D$14,IF(מרכז!A733&lt;=הלוואות!$E$14,IF(DAY(מרכז!A733)=הלוואות!$F$14,הלוואות!$G$14,0),0),0)+IF(A733&gt;=הלוואות!$D$15,IF(מרכז!A733&lt;=הלוואות!$E$15,IF(DAY(מרכז!A733)=הלוואות!$F$15,הלוואות!$G$15,0),0),0)+IF(A733&gt;=הלוואות!$D$16,IF(מרכז!A733&lt;=הלוואות!$E$16,IF(DAY(מרכז!A733)=הלוואות!$F$16,הלוואות!$G$16,0),0),0)+IF(A733&gt;=הלוואות!$D$17,IF(מרכז!A733&lt;=הלוואות!$E$17,IF(DAY(מרכז!A733)=הלוואות!$F$17,הלוואות!$G$17,0),0),0)+IF(A733&gt;=הלוואות!$D$18,IF(מרכז!A733&lt;=הלוואות!$E$18,IF(DAY(מרכז!A733)=הלוואות!$F$18,הלוואות!$G$18,0),0),0)+IF(A733&gt;=הלוואות!$D$19,IF(מרכז!A733&lt;=הלוואות!$E$19,IF(DAY(מרכז!A733)=הלוואות!$F$19,הלוואות!$G$19,0),0),0)+IF(A733&gt;=הלוואות!$D$20,IF(מרכז!A733&lt;=הלוואות!$E$20,IF(DAY(מרכז!A733)=הלוואות!$F$20,הלוואות!$G$20,0),0),0)+IF(A733&gt;=הלוואות!$D$21,IF(מרכז!A733&lt;=הלוואות!$E$21,IF(DAY(מרכז!A733)=הלוואות!$F$21,הלוואות!$G$21,0),0),0)+IF(A733&gt;=הלוואות!$D$22,IF(מרכז!A733&lt;=הלוואות!$E$22,IF(DAY(מרכז!A733)=הלוואות!$F$22,הלוואות!$G$22,0),0),0)+IF(A733&gt;=הלוואות!$D$23,IF(מרכז!A733&lt;=הלוואות!$E$23,IF(DAY(מרכז!A733)=הלוואות!$F$23,הלוואות!$G$23,0),0),0)+IF(A733&gt;=הלוואות!$D$24,IF(מרכז!A733&lt;=הלוואות!$E$24,IF(DAY(מרכז!A733)=הלוואות!$F$24,הלוואות!$G$24,0),0),0)+IF(A733&gt;=הלוואות!$D$25,IF(מרכז!A733&lt;=הלוואות!$E$25,IF(DAY(מרכז!A733)=הלוואות!$F$25,הלוואות!$G$25,0),0),0)+IF(A733&gt;=הלוואות!$D$26,IF(מרכז!A733&lt;=הלוואות!$E$26,IF(DAY(מרכז!A733)=הלוואות!$F$26,הלוואות!$G$26,0),0),0)+IF(A733&gt;=הלוואות!$D$27,IF(מרכז!A733&lt;=הלוואות!$E$27,IF(DAY(מרכז!A733)=הלוואות!$F$27,הלוואות!$G$27,0),0),0)+IF(A733&gt;=הלוואות!$D$28,IF(מרכז!A733&lt;=הלוואות!$E$28,IF(DAY(מרכז!A733)=הלוואות!$F$28,הלוואות!$G$28,0),0),0)+IF(A733&gt;=הלוואות!$D$29,IF(מרכז!A733&lt;=הלוואות!$E$29,IF(DAY(מרכז!A733)=הלוואות!$F$29,הלוואות!$G$29,0),0),0)+IF(A733&gt;=הלוואות!$D$30,IF(מרכז!A733&lt;=הלוואות!$E$30,IF(DAY(מרכז!A733)=הלוואות!$F$30,הלוואות!$G$30,0),0),0)+IF(A733&gt;=הלוואות!$D$31,IF(מרכז!A733&lt;=הלוואות!$E$31,IF(DAY(מרכז!A733)=הלוואות!$F$31,הלוואות!$G$31,0),0),0)+IF(A733&gt;=הלוואות!$D$32,IF(מרכז!A733&lt;=הלוואות!$E$32,IF(DAY(מרכז!A733)=הלוואות!$F$32,הלוואות!$G$32,0),0),0)+IF(A733&gt;=הלוואות!$D$33,IF(מרכז!A733&lt;=הלוואות!$E$33,IF(DAY(מרכז!A733)=הלוואות!$F$33,הלוואות!$G$33,0),0),0)+IF(A733&gt;=הלוואות!$D$34,IF(מרכז!A733&lt;=הלוואות!$E$34,IF(DAY(מרכז!A733)=הלוואות!$F$34,הלוואות!$G$34,0),0),0)</f>
        <v>0</v>
      </c>
      <c r="E733" s="93">
        <f>SUMIF(הלוואות!$D$46:$D$65,מרכז!A733,הלוואות!$E$46:$E$65)</f>
        <v>0</v>
      </c>
      <c r="F733" s="93">
        <f>SUMIF(נכנסים!$A$5:$A$5890,מרכז!A733,נכנסים!$B$5:$B$5890)</f>
        <v>0</v>
      </c>
      <c r="G733" s="94"/>
      <c r="H733" s="94"/>
      <c r="I733" s="94"/>
      <c r="J733" s="99">
        <f t="shared" si="11"/>
        <v>50000</v>
      </c>
    </row>
    <row r="734" spans="1:10">
      <c r="A734" s="153">
        <v>46387</v>
      </c>
      <c r="B734" s="93">
        <f>SUMIF(יוצאים!$A$5:$A$5835,מרכז!A734,יוצאים!$D$5:$D$5835)</f>
        <v>0</v>
      </c>
      <c r="C734" s="93">
        <f>HLOOKUP(DAY($A734),'טב.הו"ק'!$G$4:$AK$162,'טב.הו"ק'!$A$162+2,FALSE)</f>
        <v>0</v>
      </c>
      <c r="D734" s="93">
        <f>IF(A734&gt;=הלוואות!$D$5,IF(מרכז!A734&lt;=הלוואות!$E$5,IF(DAY(מרכז!A734)=הלוואות!$F$5,הלוואות!$G$5,0),0),0)+IF(A734&gt;=הלוואות!$D$6,IF(מרכז!A734&lt;=הלוואות!$E$6,IF(DAY(מרכז!A734)=הלוואות!$F$6,הלוואות!$G$6,0),0),0)+IF(A734&gt;=הלוואות!$D$7,IF(מרכז!A734&lt;=הלוואות!$E$7,IF(DAY(מרכז!A734)=הלוואות!$F$7,הלוואות!$G$7,0),0),0)+IF(A734&gt;=הלוואות!$D$8,IF(מרכז!A734&lt;=הלוואות!$E$8,IF(DAY(מרכז!A734)=הלוואות!$F$8,הלוואות!$G$8,0),0),0)+IF(A734&gt;=הלוואות!$D$9,IF(מרכז!A734&lt;=הלוואות!$E$9,IF(DAY(מרכז!A734)=הלוואות!$F$9,הלוואות!$G$9,0),0),0)+IF(A734&gt;=הלוואות!$D$10,IF(מרכז!A734&lt;=הלוואות!$E$10,IF(DAY(מרכז!A734)=הלוואות!$F$10,הלוואות!$G$10,0),0),0)+IF(A734&gt;=הלוואות!$D$11,IF(מרכז!A734&lt;=הלוואות!$E$11,IF(DAY(מרכז!A734)=הלוואות!$F$11,הלוואות!$G$11,0),0),0)+IF(A734&gt;=הלוואות!$D$12,IF(מרכז!A734&lt;=הלוואות!$E$12,IF(DAY(מרכז!A734)=הלוואות!$F$12,הלוואות!$G$12,0),0),0)+IF(A734&gt;=הלוואות!$D$13,IF(מרכז!A734&lt;=הלוואות!$E$13,IF(DAY(מרכז!A734)=הלוואות!$F$13,הלוואות!$G$13,0),0),0)+IF(A734&gt;=הלוואות!$D$14,IF(מרכז!A734&lt;=הלוואות!$E$14,IF(DAY(מרכז!A734)=הלוואות!$F$14,הלוואות!$G$14,0),0),0)+IF(A734&gt;=הלוואות!$D$15,IF(מרכז!A734&lt;=הלוואות!$E$15,IF(DAY(מרכז!A734)=הלוואות!$F$15,הלוואות!$G$15,0),0),0)+IF(A734&gt;=הלוואות!$D$16,IF(מרכז!A734&lt;=הלוואות!$E$16,IF(DAY(מרכז!A734)=הלוואות!$F$16,הלוואות!$G$16,0),0),0)+IF(A734&gt;=הלוואות!$D$17,IF(מרכז!A734&lt;=הלוואות!$E$17,IF(DAY(מרכז!A734)=הלוואות!$F$17,הלוואות!$G$17,0),0),0)+IF(A734&gt;=הלוואות!$D$18,IF(מרכז!A734&lt;=הלוואות!$E$18,IF(DAY(מרכז!A734)=הלוואות!$F$18,הלוואות!$G$18,0),0),0)+IF(A734&gt;=הלוואות!$D$19,IF(מרכז!A734&lt;=הלוואות!$E$19,IF(DAY(מרכז!A734)=הלוואות!$F$19,הלוואות!$G$19,0),0),0)+IF(A734&gt;=הלוואות!$D$20,IF(מרכז!A734&lt;=הלוואות!$E$20,IF(DAY(מרכז!A734)=הלוואות!$F$20,הלוואות!$G$20,0),0),0)+IF(A734&gt;=הלוואות!$D$21,IF(מרכז!A734&lt;=הלוואות!$E$21,IF(DAY(מרכז!A734)=הלוואות!$F$21,הלוואות!$G$21,0),0),0)+IF(A734&gt;=הלוואות!$D$22,IF(מרכז!A734&lt;=הלוואות!$E$22,IF(DAY(מרכז!A734)=הלוואות!$F$22,הלוואות!$G$22,0),0),0)+IF(A734&gt;=הלוואות!$D$23,IF(מרכז!A734&lt;=הלוואות!$E$23,IF(DAY(מרכז!A734)=הלוואות!$F$23,הלוואות!$G$23,0),0),0)+IF(A734&gt;=הלוואות!$D$24,IF(מרכז!A734&lt;=הלוואות!$E$24,IF(DAY(מרכז!A734)=הלוואות!$F$24,הלוואות!$G$24,0),0),0)+IF(A734&gt;=הלוואות!$D$25,IF(מרכז!A734&lt;=הלוואות!$E$25,IF(DAY(מרכז!A734)=הלוואות!$F$25,הלוואות!$G$25,0),0),0)+IF(A734&gt;=הלוואות!$D$26,IF(מרכז!A734&lt;=הלוואות!$E$26,IF(DAY(מרכז!A734)=הלוואות!$F$26,הלוואות!$G$26,0),0),0)+IF(A734&gt;=הלוואות!$D$27,IF(מרכז!A734&lt;=הלוואות!$E$27,IF(DAY(מרכז!A734)=הלוואות!$F$27,הלוואות!$G$27,0),0),0)+IF(A734&gt;=הלוואות!$D$28,IF(מרכז!A734&lt;=הלוואות!$E$28,IF(DAY(מרכז!A734)=הלוואות!$F$28,הלוואות!$G$28,0),0),0)+IF(A734&gt;=הלוואות!$D$29,IF(מרכז!A734&lt;=הלוואות!$E$29,IF(DAY(מרכז!A734)=הלוואות!$F$29,הלוואות!$G$29,0),0),0)+IF(A734&gt;=הלוואות!$D$30,IF(מרכז!A734&lt;=הלוואות!$E$30,IF(DAY(מרכז!A734)=הלוואות!$F$30,הלוואות!$G$30,0),0),0)+IF(A734&gt;=הלוואות!$D$31,IF(מרכז!A734&lt;=הלוואות!$E$31,IF(DAY(מרכז!A734)=הלוואות!$F$31,הלוואות!$G$31,0),0),0)+IF(A734&gt;=הלוואות!$D$32,IF(מרכז!A734&lt;=הלוואות!$E$32,IF(DAY(מרכז!A734)=הלוואות!$F$32,הלוואות!$G$32,0),0),0)+IF(A734&gt;=הלוואות!$D$33,IF(מרכז!A734&lt;=הלוואות!$E$33,IF(DAY(מרכז!A734)=הלוואות!$F$33,הלוואות!$G$33,0),0),0)+IF(A734&gt;=הלוואות!$D$34,IF(מרכז!A734&lt;=הלוואות!$E$34,IF(DAY(מרכז!A734)=הלוואות!$F$34,הלוואות!$G$34,0),0),0)</f>
        <v>0</v>
      </c>
      <c r="E734" s="93">
        <f>SUMIF(הלוואות!$D$46:$D$65,מרכז!A734,הלוואות!$E$46:$E$65)</f>
        <v>0</v>
      </c>
      <c r="F734" s="93">
        <f>SUMIF(נכנסים!$A$5:$A$5890,מרכז!A734,נכנסים!$B$5:$B$5890)</f>
        <v>0</v>
      </c>
      <c r="G734" s="94"/>
      <c r="H734" s="94"/>
      <c r="I734" s="94"/>
      <c r="J734" s="99">
        <f t="shared" si="11"/>
        <v>50000</v>
      </c>
    </row>
    <row r="735" spans="1:10">
      <c r="A735" s="153">
        <v>46388</v>
      </c>
      <c r="B735" s="93">
        <f>SUMIF(יוצאים!$A$5:$A$5835,מרכז!A735,יוצאים!$D$5:$D$5835)</f>
        <v>0</v>
      </c>
      <c r="C735" s="93">
        <f>HLOOKUP(DAY($A735),'טב.הו"ק'!$G$4:$AK$162,'טב.הו"ק'!$A$162+2,FALSE)</f>
        <v>0</v>
      </c>
      <c r="D735" s="93">
        <f>IF(A735&gt;=הלוואות!$D$5,IF(מרכז!A735&lt;=הלוואות!$E$5,IF(DAY(מרכז!A735)=הלוואות!$F$5,הלוואות!$G$5,0),0),0)+IF(A735&gt;=הלוואות!$D$6,IF(מרכז!A735&lt;=הלוואות!$E$6,IF(DAY(מרכז!A735)=הלוואות!$F$6,הלוואות!$G$6,0),0),0)+IF(A735&gt;=הלוואות!$D$7,IF(מרכז!A735&lt;=הלוואות!$E$7,IF(DAY(מרכז!A735)=הלוואות!$F$7,הלוואות!$G$7,0),0),0)+IF(A735&gt;=הלוואות!$D$8,IF(מרכז!A735&lt;=הלוואות!$E$8,IF(DAY(מרכז!A735)=הלוואות!$F$8,הלוואות!$G$8,0),0),0)+IF(A735&gt;=הלוואות!$D$9,IF(מרכז!A735&lt;=הלוואות!$E$9,IF(DAY(מרכז!A735)=הלוואות!$F$9,הלוואות!$G$9,0),0),0)+IF(A735&gt;=הלוואות!$D$10,IF(מרכז!A735&lt;=הלוואות!$E$10,IF(DAY(מרכז!A735)=הלוואות!$F$10,הלוואות!$G$10,0),0),0)+IF(A735&gt;=הלוואות!$D$11,IF(מרכז!A735&lt;=הלוואות!$E$11,IF(DAY(מרכז!A735)=הלוואות!$F$11,הלוואות!$G$11,0),0),0)+IF(A735&gt;=הלוואות!$D$12,IF(מרכז!A735&lt;=הלוואות!$E$12,IF(DAY(מרכז!A735)=הלוואות!$F$12,הלוואות!$G$12,0),0),0)+IF(A735&gt;=הלוואות!$D$13,IF(מרכז!A735&lt;=הלוואות!$E$13,IF(DAY(מרכז!A735)=הלוואות!$F$13,הלוואות!$G$13,0),0),0)+IF(A735&gt;=הלוואות!$D$14,IF(מרכז!A735&lt;=הלוואות!$E$14,IF(DAY(מרכז!A735)=הלוואות!$F$14,הלוואות!$G$14,0),0),0)+IF(A735&gt;=הלוואות!$D$15,IF(מרכז!A735&lt;=הלוואות!$E$15,IF(DAY(מרכז!A735)=הלוואות!$F$15,הלוואות!$G$15,0),0),0)+IF(A735&gt;=הלוואות!$D$16,IF(מרכז!A735&lt;=הלוואות!$E$16,IF(DAY(מרכז!A735)=הלוואות!$F$16,הלוואות!$G$16,0),0),0)+IF(A735&gt;=הלוואות!$D$17,IF(מרכז!A735&lt;=הלוואות!$E$17,IF(DAY(מרכז!A735)=הלוואות!$F$17,הלוואות!$G$17,0),0),0)+IF(A735&gt;=הלוואות!$D$18,IF(מרכז!A735&lt;=הלוואות!$E$18,IF(DAY(מרכז!A735)=הלוואות!$F$18,הלוואות!$G$18,0),0),0)+IF(A735&gt;=הלוואות!$D$19,IF(מרכז!A735&lt;=הלוואות!$E$19,IF(DAY(מרכז!A735)=הלוואות!$F$19,הלוואות!$G$19,0),0),0)+IF(A735&gt;=הלוואות!$D$20,IF(מרכז!A735&lt;=הלוואות!$E$20,IF(DAY(מרכז!A735)=הלוואות!$F$20,הלוואות!$G$20,0),0),0)+IF(A735&gt;=הלוואות!$D$21,IF(מרכז!A735&lt;=הלוואות!$E$21,IF(DAY(מרכז!A735)=הלוואות!$F$21,הלוואות!$G$21,0),0),0)+IF(A735&gt;=הלוואות!$D$22,IF(מרכז!A735&lt;=הלוואות!$E$22,IF(DAY(מרכז!A735)=הלוואות!$F$22,הלוואות!$G$22,0),0),0)+IF(A735&gt;=הלוואות!$D$23,IF(מרכז!A735&lt;=הלוואות!$E$23,IF(DAY(מרכז!A735)=הלוואות!$F$23,הלוואות!$G$23,0),0),0)+IF(A735&gt;=הלוואות!$D$24,IF(מרכז!A735&lt;=הלוואות!$E$24,IF(DAY(מרכז!A735)=הלוואות!$F$24,הלוואות!$G$24,0),0),0)+IF(A735&gt;=הלוואות!$D$25,IF(מרכז!A735&lt;=הלוואות!$E$25,IF(DAY(מרכז!A735)=הלוואות!$F$25,הלוואות!$G$25,0),0),0)+IF(A735&gt;=הלוואות!$D$26,IF(מרכז!A735&lt;=הלוואות!$E$26,IF(DAY(מרכז!A735)=הלוואות!$F$26,הלוואות!$G$26,0),0),0)+IF(A735&gt;=הלוואות!$D$27,IF(מרכז!A735&lt;=הלוואות!$E$27,IF(DAY(מרכז!A735)=הלוואות!$F$27,הלוואות!$G$27,0),0),0)+IF(A735&gt;=הלוואות!$D$28,IF(מרכז!A735&lt;=הלוואות!$E$28,IF(DAY(מרכז!A735)=הלוואות!$F$28,הלוואות!$G$28,0),0),0)+IF(A735&gt;=הלוואות!$D$29,IF(מרכז!A735&lt;=הלוואות!$E$29,IF(DAY(מרכז!A735)=הלוואות!$F$29,הלוואות!$G$29,0),0),0)+IF(A735&gt;=הלוואות!$D$30,IF(מרכז!A735&lt;=הלוואות!$E$30,IF(DAY(מרכז!A735)=הלוואות!$F$30,הלוואות!$G$30,0),0),0)+IF(A735&gt;=הלוואות!$D$31,IF(מרכז!A735&lt;=הלוואות!$E$31,IF(DAY(מרכז!A735)=הלוואות!$F$31,הלוואות!$G$31,0),0),0)+IF(A735&gt;=הלוואות!$D$32,IF(מרכז!A735&lt;=הלוואות!$E$32,IF(DAY(מרכז!A735)=הלוואות!$F$32,הלוואות!$G$32,0),0),0)+IF(A735&gt;=הלוואות!$D$33,IF(מרכז!A735&lt;=הלוואות!$E$33,IF(DAY(מרכז!A735)=הלוואות!$F$33,הלוואות!$G$33,0),0),0)+IF(A735&gt;=הלוואות!$D$34,IF(מרכז!A735&lt;=הלוואות!$E$34,IF(DAY(מרכז!A735)=הלוואות!$F$34,הלוואות!$G$34,0),0),0)</f>
        <v>0</v>
      </c>
      <c r="E735" s="93">
        <f>SUMIF(הלוואות!$D$46:$D$65,מרכז!A735,הלוואות!$E$46:$E$65)</f>
        <v>0</v>
      </c>
      <c r="F735" s="93">
        <f>SUMIF(נכנסים!$A$5:$A$5890,מרכז!A735,נכנסים!$B$5:$B$5890)</f>
        <v>0</v>
      </c>
      <c r="G735" s="94"/>
      <c r="H735" s="94"/>
      <c r="I735" s="94"/>
      <c r="J735" s="99">
        <f t="shared" si="11"/>
        <v>50000</v>
      </c>
    </row>
    <row r="736" spans="1:10">
      <c r="A736" s="153">
        <v>46389</v>
      </c>
      <c r="B736" s="93">
        <f>SUMIF(יוצאים!$A$5:$A$5835,מרכז!A736,יוצאים!$D$5:$D$5835)</f>
        <v>0</v>
      </c>
      <c r="C736" s="93">
        <f>HLOOKUP(DAY($A736),'טב.הו"ק'!$G$4:$AK$162,'טב.הו"ק'!$A$162+2,FALSE)</f>
        <v>0</v>
      </c>
      <c r="D736" s="93">
        <f>IF(A736&gt;=הלוואות!$D$5,IF(מרכז!A736&lt;=הלוואות!$E$5,IF(DAY(מרכז!A736)=הלוואות!$F$5,הלוואות!$G$5,0),0),0)+IF(A736&gt;=הלוואות!$D$6,IF(מרכז!A736&lt;=הלוואות!$E$6,IF(DAY(מרכז!A736)=הלוואות!$F$6,הלוואות!$G$6,0),0),0)+IF(A736&gt;=הלוואות!$D$7,IF(מרכז!A736&lt;=הלוואות!$E$7,IF(DAY(מרכז!A736)=הלוואות!$F$7,הלוואות!$G$7,0),0),0)+IF(A736&gt;=הלוואות!$D$8,IF(מרכז!A736&lt;=הלוואות!$E$8,IF(DAY(מרכז!A736)=הלוואות!$F$8,הלוואות!$G$8,0),0),0)+IF(A736&gt;=הלוואות!$D$9,IF(מרכז!A736&lt;=הלוואות!$E$9,IF(DAY(מרכז!A736)=הלוואות!$F$9,הלוואות!$G$9,0),0),0)+IF(A736&gt;=הלוואות!$D$10,IF(מרכז!A736&lt;=הלוואות!$E$10,IF(DAY(מרכז!A736)=הלוואות!$F$10,הלוואות!$G$10,0),0),0)+IF(A736&gt;=הלוואות!$D$11,IF(מרכז!A736&lt;=הלוואות!$E$11,IF(DAY(מרכז!A736)=הלוואות!$F$11,הלוואות!$G$11,0),0),0)+IF(A736&gt;=הלוואות!$D$12,IF(מרכז!A736&lt;=הלוואות!$E$12,IF(DAY(מרכז!A736)=הלוואות!$F$12,הלוואות!$G$12,0),0),0)+IF(A736&gt;=הלוואות!$D$13,IF(מרכז!A736&lt;=הלוואות!$E$13,IF(DAY(מרכז!A736)=הלוואות!$F$13,הלוואות!$G$13,0),0),0)+IF(A736&gt;=הלוואות!$D$14,IF(מרכז!A736&lt;=הלוואות!$E$14,IF(DAY(מרכז!A736)=הלוואות!$F$14,הלוואות!$G$14,0),0),0)+IF(A736&gt;=הלוואות!$D$15,IF(מרכז!A736&lt;=הלוואות!$E$15,IF(DAY(מרכז!A736)=הלוואות!$F$15,הלוואות!$G$15,0),0),0)+IF(A736&gt;=הלוואות!$D$16,IF(מרכז!A736&lt;=הלוואות!$E$16,IF(DAY(מרכז!A736)=הלוואות!$F$16,הלוואות!$G$16,0),0),0)+IF(A736&gt;=הלוואות!$D$17,IF(מרכז!A736&lt;=הלוואות!$E$17,IF(DAY(מרכז!A736)=הלוואות!$F$17,הלוואות!$G$17,0),0),0)+IF(A736&gt;=הלוואות!$D$18,IF(מרכז!A736&lt;=הלוואות!$E$18,IF(DAY(מרכז!A736)=הלוואות!$F$18,הלוואות!$G$18,0),0),0)+IF(A736&gt;=הלוואות!$D$19,IF(מרכז!A736&lt;=הלוואות!$E$19,IF(DAY(מרכז!A736)=הלוואות!$F$19,הלוואות!$G$19,0),0),0)+IF(A736&gt;=הלוואות!$D$20,IF(מרכז!A736&lt;=הלוואות!$E$20,IF(DAY(מרכז!A736)=הלוואות!$F$20,הלוואות!$G$20,0),0),0)+IF(A736&gt;=הלוואות!$D$21,IF(מרכז!A736&lt;=הלוואות!$E$21,IF(DAY(מרכז!A736)=הלוואות!$F$21,הלוואות!$G$21,0),0),0)+IF(A736&gt;=הלוואות!$D$22,IF(מרכז!A736&lt;=הלוואות!$E$22,IF(DAY(מרכז!A736)=הלוואות!$F$22,הלוואות!$G$22,0),0),0)+IF(A736&gt;=הלוואות!$D$23,IF(מרכז!A736&lt;=הלוואות!$E$23,IF(DAY(מרכז!A736)=הלוואות!$F$23,הלוואות!$G$23,0),0),0)+IF(A736&gt;=הלוואות!$D$24,IF(מרכז!A736&lt;=הלוואות!$E$24,IF(DAY(מרכז!A736)=הלוואות!$F$24,הלוואות!$G$24,0),0),0)+IF(A736&gt;=הלוואות!$D$25,IF(מרכז!A736&lt;=הלוואות!$E$25,IF(DAY(מרכז!A736)=הלוואות!$F$25,הלוואות!$G$25,0),0),0)+IF(A736&gt;=הלוואות!$D$26,IF(מרכז!A736&lt;=הלוואות!$E$26,IF(DAY(מרכז!A736)=הלוואות!$F$26,הלוואות!$G$26,0),0),0)+IF(A736&gt;=הלוואות!$D$27,IF(מרכז!A736&lt;=הלוואות!$E$27,IF(DAY(מרכז!A736)=הלוואות!$F$27,הלוואות!$G$27,0),0),0)+IF(A736&gt;=הלוואות!$D$28,IF(מרכז!A736&lt;=הלוואות!$E$28,IF(DAY(מרכז!A736)=הלוואות!$F$28,הלוואות!$G$28,0),0),0)+IF(A736&gt;=הלוואות!$D$29,IF(מרכז!A736&lt;=הלוואות!$E$29,IF(DAY(מרכז!A736)=הלוואות!$F$29,הלוואות!$G$29,0),0),0)+IF(A736&gt;=הלוואות!$D$30,IF(מרכז!A736&lt;=הלוואות!$E$30,IF(DAY(מרכז!A736)=הלוואות!$F$30,הלוואות!$G$30,0),0),0)+IF(A736&gt;=הלוואות!$D$31,IF(מרכז!A736&lt;=הלוואות!$E$31,IF(DAY(מרכז!A736)=הלוואות!$F$31,הלוואות!$G$31,0),0),0)+IF(A736&gt;=הלוואות!$D$32,IF(מרכז!A736&lt;=הלוואות!$E$32,IF(DAY(מרכז!A736)=הלוואות!$F$32,הלוואות!$G$32,0),0),0)+IF(A736&gt;=הלוואות!$D$33,IF(מרכז!A736&lt;=הלוואות!$E$33,IF(DAY(מרכז!A736)=הלוואות!$F$33,הלוואות!$G$33,0),0),0)+IF(A736&gt;=הלוואות!$D$34,IF(מרכז!A736&lt;=הלוואות!$E$34,IF(DAY(מרכז!A736)=הלוואות!$F$34,הלוואות!$G$34,0),0),0)</f>
        <v>0</v>
      </c>
      <c r="E736" s="93">
        <f>SUMIF(הלוואות!$D$46:$D$65,מרכז!A736,הלוואות!$E$46:$E$65)</f>
        <v>0</v>
      </c>
      <c r="F736" s="93">
        <f>SUMIF(נכנסים!$A$5:$A$5890,מרכז!A736,נכנסים!$B$5:$B$5890)</f>
        <v>0</v>
      </c>
      <c r="G736" s="94"/>
      <c r="H736" s="94"/>
      <c r="I736" s="94"/>
      <c r="J736" s="99">
        <f t="shared" si="11"/>
        <v>50000</v>
      </c>
    </row>
    <row r="737" spans="1:10">
      <c r="A737" s="153">
        <v>46390</v>
      </c>
      <c r="B737" s="93">
        <f>SUMIF(יוצאים!$A$5:$A$5835,מרכז!A737,יוצאים!$D$5:$D$5835)</f>
        <v>0</v>
      </c>
      <c r="C737" s="93">
        <f>HLOOKUP(DAY($A737),'טב.הו"ק'!$G$4:$AK$162,'טב.הו"ק'!$A$162+2,FALSE)</f>
        <v>0</v>
      </c>
      <c r="D737" s="93">
        <f>IF(A737&gt;=הלוואות!$D$5,IF(מרכז!A737&lt;=הלוואות!$E$5,IF(DAY(מרכז!A737)=הלוואות!$F$5,הלוואות!$G$5,0),0),0)+IF(A737&gt;=הלוואות!$D$6,IF(מרכז!A737&lt;=הלוואות!$E$6,IF(DAY(מרכז!A737)=הלוואות!$F$6,הלוואות!$G$6,0),0),0)+IF(A737&gt;=הלוואות!$D$7,IF(מרכז!A737&lt;=הלוואות!$E$7,IF(DAY(מרכז!A737)=הלוואות!$F$7,הלוואות!$G$7,0),0),0)+IF(A737&gt;=הלוואות!$D$8,IF(מרכז!A737&lt;=הלוואות!$E$8,IF(DAY(מרכז!A737)=הלוואות!$F$8,הלוואות!$G$8,0),0),0)+IF(A737&gt;=הלוואות!$D$9,IF(מרכז!A737&lt;=הלוואות!$E$9,IF(DAY(מרכז!A737)=הלוואות!$F$9,הלוואות!$G$9,0),0),0)+IF(A737&gt;=הלוואות!$D$10,IF(מרכז!A737&lt;=הלוואות!$E$10,IF(DAY(מרכז!A737)=הלוואות!$F$10,הלוואות!$G$10,0),0),0)+IF(A737&gt;=הלוואות!$D$11,IF(מרכז!A737&lt;=הלוואות!$E$11,IF(DAY(מרכז!A737)=הלוואות!$F$11,הלוואות!$G$11,0),0),0)+IF(A737&gt;=הלוואות!$D$12,IF(מרכז!A737&lt;=הלוואות!$E$12,IF(DAY(מרכז!A737)=הלוואות!$F$12,הלוואות!$G$12,0),0),0)+IF(A737&gt;=הלוואות!$D$13,IF(מרכז!A737&lt;=הלוואות!$E$13,IF(DAY(מרכז!A737)=הלוואות!$F$13,הלוואות!$G$13,0),0),0)+IF(A737&gt;=הלוואות!$D$14,IF(מרכז!A737&lt;=הלוואות!$E$14,IF(DAY(מרכז!A737)=הלוואות!$F$14,הלוואות!$G$14,0),0),0)+IF(A737&gt;=הלוואות!$D$15,IF(מרכז!A737&lt;=הלוואות!$E$15,IF(DAY(מרכז!A737)=הלוואות!$F$15,הלוואות!$G$15,0),0),0)+IF(A737&gt;=הלוואות!$D$16,IF(מרכז!A737&lt;=הלוואות!$E$16,IF(DAY(מרכז!A737)=הלוואות!$F$16,הלוואות!$G$16,0),0),0)+IF(A737&gt;=הלוואות!$D$17,IF(מרכז!A737&lt;=הלוואות!$E$17,IF(DAY(מרכז!A737)=הלוואות!$F$17,הלוואות!$G$17,0),0),0)+IF(A737&gt;=הלוואות!$D$18,IF(מרכז!A737&lt;=הלוואות!$E$18,IF(DAY(מרכז!A737)=הלוואות!$F$18,הלוואות!$G$18,0),0),0)+IF(A737&gt;=הלוואות!$D$19,IF(מרכז!A737&lt;=הלוואות!$E$19,IF(DAY(מרכז!A737)=הלוואות!$F$19,הלוואות!$G$19,0),0),0)+IF(A737&gt;=הלוואות!$D$20,IF(מרכז!A737&lt;=הלוואות!$E$20,IF(DAY(מרכז!A737)=הלוואות!$F$20,הלוואות!$G$20,0),0),0)+IF(A737&gt;=הלוואות!$D$21,IF(מרכז!A737&lt;=הלוואות!$E$21,IF(DAY(מרכז!A737)=הלוואות!$F$21,הלוואות!$G$21,0),0),0)+IF(A737&gt;=הלוואות!$D$22,IF(מרכז!A737&lt;=הלוואות!$E$22,IF(DAY(מרכז!A737)=הלוואות!$F$22,הלוואות!$G$22,0),0),0)+IF(A737&gt;=הלוואות!$D$23,IF(מרכז!A737&lt;=הלוואות!$E$23,IF(DAY(מרכז!A737)=הלוואות!$F$23,הלוואות!$G$23,0),0),0)+IF(A737&gt;=הלוואות!$D$24,IF(מרכז!A737&lt;=הלוואות!$E$24,IF(DAY(מרכז!A737)=הלוואות!$F$24,הלוואות!$G$24,0),0),0)+IF(A737&gt;=הלוואות!$D$25,IF(מרכז!A737&lt;=הלוואות!$E$25,IF(DAY(מרכז!A737)=הלוואות!$F$25,הלוואות!$G$25,0),0),0)+IF(A737&gt;=הלוואות!$D$26,IF(מרכז!A737&lt;=הלוואות!$E$26,IF(DAY(מרכז!A737)=הלוואות!$F$26,הלוואות!$G$26,0),0),0)+IF(A737&gt;=הלוואות!$D$27,IF(מרכז!A737&lt;=הלוואות!$E$27,IF(DAY(מרכז!A737)=הלוואות!$F$27,הלוואות!$G$27,0),0),0)+IF(A737&gt;=הלוואות!$D$28,IF(מרכז!A737&lt;=הלוואות!$E$28,IF(DAY(מרכז!A737)=הלוואות!$F$28,הלוואות!$G$28,0),0),0)+IF(A737&gt;=הלוואות!$D$29,IF(מרכז!A737&lt;=הלוואות!$E$29,IF(DAY(מרכז!A737)=הלוואות!$F$29,הלוואות!$G$29,0),0),0)+IF(A737&gt;=הלוואות!$D$30,IF(מרכז!A737&lt;=הלוואות!$E$30,IF(DAY(מרכז!A737)=הלוואות!$F$30,הלוואות!$G$30,0),0),0)+IF(A737&gt;=הלוואות!$D$31,IF(מרכז!A737&lt;=הלוואות!$E$31,IF(DAY(מרכז!A737)=הלוואות!$F$31,הלוואות!$G$31,0),0),0)+IF(A737&gt;=הלוואות!$D$32,IF(מרכז!A737&lt;=הלוואות!$E$32,IF(DAY(מרכז!A737)=הלוואות!$F$32,הלוואות!$G$32,0),0),0)+IF(A737&gt;=הלוואות!$D$33,IF(מרכז!A737&lt;=הלוואות!$E$33,IF(DAY(מרכז!A737)=הלוואות!$F$33,הלוואות!$G$33,0),0),0)+IF(A737&gt;=הלוואות!$D$34,IF(מרכז!A737&lt;=הלוואות!$E$34,IF(DAY(מרכז!A737)=הלוואות!$F$34,הלוואות!$G$34,0),0),0)</f>
        <v>0</v>
      </c>
      <c r="E737" s="93">
        <f>SUMIF(הלוואות!$D$46:$D$65,מרכז!A737,הלוואות!$E$46:$E$65)</f>
        <v>0</v>
      </c>
      <c r="F737" s="93">
        <f>SUMIF(נכנסים!$A$5:$A$5890,מרכז!A737,נכנסים!$B$5:$B$5890)</f>
        <v>0</v>
      </c>
      <c r="G737" s="94"/>
      <c r="H737" s="94"/>
      <c r="I737" s="94"/>
      <c r="J737" s="99">
        <f t="shared" si="11"/>
        <v>50000</v>
      </c>
    </row>
    <row r="738" spans="1:10">
      <c r="A738" s="153">
        <v>46391</v>
      </c>
      <c r="B738" s="93">
        <f>SUMIF(יוצאים!$A$5:$A$5835,מרכז!A738,יוצאים!$D$5:$D$5835)</f>
        <v>0</v>
      </c>
      <c r="C738" s="93">
        <f>HLOOKUP(DAY($A738),'טב.הו"ק'!$G$4:$AK$162,'טב.הו"ק'!$A$162+2,FALSE)</f>
        <v>0</v>
      </c>
      <c r="D738" s="93">
        <f>IF(A738&gt;=הלוואות!$D$5,IF(מרכז!A738&lt;=הלוואות!$E$5,IF(DAY(מרכז!A738)=הלוואות!$F$5,הלוואות!$G$5,0),0),0)+IF(A738&gt;=הלוואות!$D$6,IF(מרכז!A738&lt;=הלוואות!$E$6,IF(DAY(מרכז!A738)=הלוואות!$F$6,הלוואות!$G$6,0),0),0)+IF(A738&gt;=הלוואות!$D$7,IF(מרכז!A738&lt;=הלוואות!$E$7,IF(DAY(מרכז!A738)=הלוואות!$F$7,הלוואות!$G$7,0),0),0)+IF(A738&gt;=הלוואות!$D$8,IF(מרכז!A738&lt;=הלוואות!$E$8,IF(DAY(מרכז!A738)=הלוואות!$F$8,הלוואות!$G$8,0),0),0)+IF(A738&gt;=הלוואות!$D$9,IF(מרכז!A738&lt;=הלוואות!$E$9,IF(DAY(מרכז!A738)=הלוואות!$F$9,הלוואות!$G$9,0),0),0)+IF(A738&gt;=הלוואות!$D$10,IF(מרכז!A738&lt;=הלוואות!$E$10,IF(DAY(מרכז!A738)=הלוואות!$F$10,הלוואות!$G$10,0),0),0)+IF(A738&gt;=הלוואות!$D$11,IF(מרכז!A738&lt;=הלוואות!$E$11,IF(DAY(מרכז!A738)=הלוואות!$F$11,הלוואות!$G$11,0),0),0)+IF(A738&gt;=הלוואות!$D$12,IF(מרכז!A738&lt;=הלוואות!$E$12,IF(DAY(מרכז!A738)=הלוואות!$F$12,הלוואות!$G$12,0),0),0)+IF(A738&gt;=הלוואות!$D$13,IF(מרכז!A738&lt;=הלוואות!$E$13,IF(DAY(מרכז!A738)=הלוואות!$F$13,הלוואות!$G$13,0),0),0)+IF(A738&gt;=הלוואות!$D$14,IF(מרכז!A738&lt;=הלוואות!$E$14,IF(DAY(מרכז!A738)=הלוואות!$F$14,הלוואות!$G$14,0),0),0)+IF(A738&gt;=הלוואות!$D$15,IF(מרכז!A738&lt;=הלוואות!$E$15,IF(DAY(מרכז!A738)=הלוואות!$F$15,הלוואות!$G$15,0),0),0)+IF(A738&gt;=הלוואות!$D$16,IF(מרכז!A738&lt;=הלוואות!$E$16,IF(DAY(מרכז!A738)=הלוואות!$F$16,הלוואות!$G$16,0),0),0)+IF(A738&gt;=הלוואות!$D$17,IF(מרכז!A738&lt;=הלוואות!$E$17,IF(DAY(מרכז!A738)=הלוואות!$F$17,הלוואות!$G$17,0),0),0)+IF(A738&gt;=הלוואות!$D$18,IF(מרכז!A738&lt;=הלוואות!$E$18,IF(DAY(מרכז!A738)=הלוואות!$F$18,הלוואות!$G$18,0),0),0)+IF(A738&gt;=הלוואות!$D$19,IF(מרכז!A738&lt;=הלוואות!$E$19,IF(DAY(מרכז!A738)=הלוואות!$F$19,הלוואות!$G$19,0),0),0)+IF(A738&gt;=הלוואות!$D$20,IF(מרכז!A738&lt;=הלוואות!$E$20,IF(DAY(מרכז!A738)=הלוואות!$F$20,הלוואות!$G$20,0),0),0)+IF(A738&gt;=הלוואות!$D$21,IF(מרכז!A738&lt;=הלוואות!$E$21,IF(DAY(מרכז!A738)=הלוואות!$F$21,הלוואות!$G$21,0),0),0)+IF(A738&gt;=הלוואות!$D$22,IF(מרכז!A738&lt;=הלוואות!$E$22,IF(DAY(מרכז!A738)=הלוואות!$F$22,הלוואות!$G$22,0),0),0)+IF(A738&gt;=הלוואות!$D$23,IF(מרכז!A738&lt;=הלוואות!$E$23,IF(DAY(מרכז!A738)=הלוואות!$F$23,הלוואות!$G$23,0),0),0)+IF(A738&gt;=הלוואות!$D$24,IF(מרכז!A738&lt;=הלוואות!$E$24,IF(DAY(מרכז!A738)=הלוואות!$F$24,הלוואות!$G$24,0),0),0)+IF(A738&gt;=הלוואות!$D$25,IF(מרכז!A738&lt;=הלוואות!$E$25,IF(DAY(מרכז!A738)=הלוואות!$F$25,הלוואות!$G$25,0),0),0)+IF(A738&gt;=הלוואות!$D$26,IF(מרכז!A738&lt;=הלוואות!$E$26,IF(DAY(מרכז!A738)=הלוואות!$F$26,הלוואות!$G$26,0),0),0)+IF(A738&gt;=הלוואות!$D$27,IF(מרכז!A738&lt;=הלוואות!$E$27,IF(DAY(מרכז!A738)=הלוואות!$F$27,הלוואות!$G$27,0),0),0)+IF(A738&gt;=הלוואות!$D$28,IF(מרכז!A738&lt;=הלוואות!$E$28,IF(DAY(מרכז!A738)=הלוואות!$F$28,הלוואות!$G$28,0),0),0)+IF(A738&gt;=הלוואות!$D$29,IF(מרכז!A738&lt;=הלוואות!$E$29,IF(DAY(מרכז!A738)=הלוואות!$F$29,הלוואות!$G$29,0),0),0)+IF(A738&gt;=הלוואות!$D$30,IF(מרכז!A738&lt;=הלוואות!$E$30,IF(DAY(מרכז!A738)=הלוואות!$F$30,הלוואות!$G$30,0),0),0)+IF(A738&gt;=הלוואות!$D$31,IF(מרכז!A738&lt;=הלוואות!$E$31,IF(DAY(מרכז!A738)=הלוואות!$F$31,הלוואות!$G$31,0),0),0)+IF(A738&gt;=הלוואות!$D$32,IF(מרכז!A738&lt;=הלוואות!$E$32,IF(DAY(מרכז!A738)=הלוואות!$F$32,הלוואות!$G$32,0),0),0)+IF(A738&gt;=הלוואות!$D$33,IF(מרכז!A738&lt;=הלוואות!$E$33,IF(DAY(מרכז!A738)=הלוואות!$F$33,הלוואות!$G$33,0),0),0)+IF(A738&gt;=הלוואות!$D$34,IF(מרכז!A738&lt;=הלוואות!$E$34,IF(DAY(מרכז!A738)=הלוואות!$F$34,הלוואות!$G$34,0),0),0)</f>
        <v>0</v>
      </c>
      <c r="E738" s="93">
        <f>SUMIF(הלוואות!$D$46:$D$65,מרכז!A738,הלוואות!$E$46:$E$65)</f>
        <v>0</v>
      </c>
      <c r="F738" s="93">
        <f>SUMIF(נכנסים!$A$5:$A$5890,מרכז!A738,נכנסים!$B$5:$B$5890)</f>
        <v>0</v>
      </c>
      <c r="G738" s="94"/>
      <c r="H738" s="94"/>
      <c r="I738" s="94"/>
      <c r="J738" s="99">
        <f t="shared" si="11"/>
        <v>50000</v>
      </c>
    </row>
    <row r="739" spans="1:10">
      <c r="A739" s="153">
        <v>46392</v>
      </c>
      <c r="B739" s="93">
        <f>SUMIF(יוצאים!$A$5:$A$5835,מרכז!A739,יוצאים!$D$5:$D$5835)</f>
        <v>0</v>
      </c>
      <c r="C739" s="93">
        <f>HLOOKUP(DAY($A739),'טב.הו"ק'!$G$4:$AK$162,'טב.הו"ק'!$A$162+2,FALSE)</f>
        <v>0</v>
      </c>
      <c r="D739" s="93">
        <f>IF(A739&gt;=הלוואות!$D$5,IF(מרכז!A739&lt;=הלוואות!$E$5,IF(DAY(מרכז!A739)=הלוואות!$F$5,הלוואות!$G$5,0),0),0)+IF(A739&gt;=הלוואות!$D$6,IF(מרכז!A739&lt;=הלוואות!$E$6,IF(DAY(מרכז!A739)=הלוואות!$F$6,הלוואות!$G$6,0),0),0)+IF(A739&gt;=הלוואות!$D$7,IF(מרכז!A739&lt;=הלוואות!$E$7,IF(DAY(מרכז!A739)=הלוואות!$F$7,הלוואות!$G$7,0),0),0)+IF(A739&gt;=הלוואות!$D$8,IF(מרכז!A739&lt;=הלוואות!$E$8,IF(DAY(מרכז!A739)=הלוואות!$F$8,הלוואות!$G$8,0),0),0)+IF(A739&gt;=הלוואות!$D$9,IF(מרכז!A739&lt;=הלוואות!$E$9,IF(DAY(מרכז!A739)=הלוואות!$F$9,הלוואות!$G$9,0),0),0)+IF(A739&gt;=הלוואות!$D$10,IF(מרכז!A739&lt;=הלוואות!$E$10,IF(DAY(מרכז!A739)=הלוואות!$F$10,הלוואות!$G$10,0),0),0)+IF(A739&gt;=הלוואות!$D$11,IF(מרכז!A739&lt;=הלוואות!$E$11,IF(DAY(מרכז!A739)=הלוואות!$F$11,הלוואות!$G$11,0),0),0)+IF(A739&gt;=הלוואות!$D$12,IF(מרכז!A739&lt;=הלוואות!$E$12,IF(DAY(מרכז!A739)=הלוואות!$F$12,הלוואות!$G$12,0),0),0)+IF(A739&gt;=הלוואות!$D$13,IF(מרכז!A739&lt;=הלוואות!$E$13,IF(DAY(מרכז!A739)=הלוואות!$F$13,הלוואות!$G$13,0),0),0)+IF(A739&gt;=הלוואות!$D$14,IF(מרכז!A739&lt;=הלוואות!$E$14,IF(DAY(מרכז!A739)=הלוואות!$F$14,הלוואות!$G$14,0),0),0)+IF(A739&gt;=הלוואות!$D$15,IF(מרכז!A739&lt;=הלוואות!$E$15,IF(DAY(מרכז!A739)=הלוואות!$F$15,הלוואות!$G$15,0),0),0)+IF(A739&gt;=הלוואות!$D$16,IF(מרכז!A739&lt;=הלוואות!$E$16,IF(DAY(מרכז!A739)=הלוואות!$F$16,הלוואות!$G$16,0),0),0)+IF(A739&gt;=הלוואות!$D$17,IF(מרכז!A739&lt;=הלוואות!$E$17,IF(DAY(מרכז!A739)=הלוואות!$F$17,הלוואות!$G$17,0),0),0)+IF(A739&gt;=הלוואות!$D$18,IF(מרכז!A739&lt;=הלוואות!$E$18,IF(DAY(מרכז!A739)=הלוואות!$F$18,הלוואות!$G$18,0),0),0)+IF(A739&gt;=הלוואות!$D$19,IF(מרכז!A739&lt;=הלוואות!$E$19,IF(DAY(מרכז!A739)=הלוואות!$F$19,הלוואות!$G$19,0),0),0)+IF(A739&gt;=הלוואות!$D$20,IF(מרכז!A739&lt;=הלוואות!$E$20,IF(DAY(מרכז!A739)=הלוואות!$F$20,הלוואות!$G$20,0),0),0)+IF(A739&gt;=הלוואות!$D$21,IF(מרכז!A739&lt;=הלוואות!$E$21,IF(DAY(מרכז!A739)=הלוואות!$F$21,הלוואות!$G$21,0),0),0)+IF(A739&gt;=הלוואות!$D$22,IF(מרכז!A739&lt;=הלוואות!$E$22,IF(DAY(מרכז!A739)=הלוואות!$F$22,הלוואות!$G$22,0),0),0)+IF(A739&gt;=הלוואות!$D$23,IF(מרכז!A739&lt;=הלוואות!$E$23,IF(DAY(מרכז!A739)=הלוואות!$F$23,הלוואות!$G$23,0),0),0)+IF(A739&gt;=הלוואות!$D$24,IF(מרכז!A739&lt;=הלוואות!$E$24,IF(DAY(מרכז!A739)=הלוואות!$F$24,הלוואות!$G$24,0),0),0)+IF(A739&gt;=הלוואות!$D$25,IF(מרכז!A739&lt;=הלוואות!$E$25,IF(DAY(מרכז!A739)=הלוואות!$F$25,הלוואות!$G$25,0),0),0)+IF(A739&gt;=הלוואות!$D$26,IF(מרכז!A739&lt;=הלוואות!$E$26,IF(DAY(מרכז!A739)=הלוואות!$F$26,הלוואות!$G$26,0),0),0)+IF(A739&gt;=הלוואות!$D$27,IF(מרכז!A739&lt;=הלוואות!$E$27,IF(DAY(מרכז!A739)=הלוואות!$F$27,הלוואות!$G$27,0),0),0)+IF(A739&gt;=הלוואות!$D$28,IF(מרכז!A739&lt;=הלוואות!$E$28,IF(DAY(מרכז!A739)=הלוואות!$F$28,הלוואות!$G$28,0),0),0)+IF(A739&gt;=הלוואות!$D$29,IF(מרכז!A739&lt;=הלוואות!$E$29,IF(DAY(מרכז!A739)=הלוואות!$F$29,הלוואות!$G$29,0),0),0)+IF(A739&gt;=הלוואות!$D$30,IF(מרכז!A739&lt;=הלוואות!$E$30,IF(DAY(מרכז!A739)=הלוואות!$F$30,הלוואות!$G$30,0),0),0)+IF(A739&gt;=הלוואות!$D$31,IF(מרכז!A739&lt;=הלוואות!$E$31,IF(DAY(מרכז!A739)=הלוואות!$F$31,הלוואות!$G$31,0),0),0)+IF(A739&gt;=הלוואות!$D$32,IF(מרכז!A739&lt;=הלוואות!$E$32,IF(DAY(מרכז!A739)=הלוואות!$F$32,הלוואות!$G$32,0),0),0)+IF(A739&gt;=הלוואות!$D$33,IF(מרכז!A739&lt;=הלוואות!$E$33,IF(DAY(מרכז!A739)=הלוואות!$F$33,הלוואות!$G$33,0),0),0)+IF(A739&gt;=הלוואות!$D$34,IF(מרכז!A739&lt;=הלוואות!$E$34,IF(DAY(מרכז!A739)=הלוואות!$F$34,הלוואות!$G$34,0),0),0)</f>
        <v>0</v>
      </c>
      <c r="E739" s="93">
        <f>SUMIF(הלוואות!$D$46:$D$65,מרכז!A739,הלוואות!$E$46:$E$65)</f>
        <v>0</v>
      </c>
      <c r="F739" s="93">
        <f>SUMIF(נכנסים!$A$5:$A$5890,מרכז!A739,נכנסים!$B$5:$B$5890)</f>
        <v>0</v>
      </c>
      <c r="G739" s="94"/>
      <c r="H739" s="94"/>
      <c r="I739" s="94"/>
      <c r="J739" s="99">
        <f t="shared" si="11"/>
        <v>50000</v>
      </c>
    </row>
    <row r="740" spans="1:10">
      <c r="A740" s="153">
        <v>46393</v>
      </c>
      <c r="B740" s="93">
        <f>SUMIF(יוצאים!$A$5:$A$5835,מרכז!A740,יוצאים!$D$5:$D$5835)</f>
        <v>0</v>
      </c>
      <c r="C740" s="93">
        <f>HLOOKUP(DAY($A740),'טב.הו"ק'!$G$4:$AK$162,'טב.הו"ק'!$A$162+2,FALSE)</f>
        <v>0</v>
      </c>
      <c r="D740" s="93">
        <f>IF(A740&gt;=הלוואות!$D$5,IF(מרכז!A740&lt;=הלוואות!$E$5,IF(DAY(מרכז!A740)=הלוואות!$F$5,הלוואות!$G$5,0),0),0)+IF(A740&gt;=הלוואות!$D$6,IF(מרכז!A740&lt;=הלוואות!$E$6,IF(DAY(מרכז!A740)=הלוואות!$F$6,הלוואות!$G$6,0),0),0)+IF(A740&gt;=הלוואות!$D$7,IF(מרכז!A740&lt;=הלוואות!$E$7,IF(DAY(מרכז!A740)=הלוואות!$F$7,הלוואות!$G$7,0),0),0)+IF(A740&gt;=הלוואות!$D$8,IF(מרכז!A740&lt;=הלוואות!$E$8,IF(DAY(מרכז!A740)=הלוואות!$F$8,הלוואות!$G$8,0),0),0)+IF(A740&gt;=הלוואות!$D$9,IF(מרכז!A740&lt;=הלוואות!$E$9,IF(DAY(מרכז!A740)=הלוואות!$F$9,הלוואות!$G$9,0),0),0)+IF(A740&gt;=הלוואות!$D$10,IF(מרכז!A740&lt;=הלוואות!$E$10,IF(DAY(מרכז!A740)=הלוואות!$F$10,הלוואות!$G$10,0),0),0)+IF(A740&gt;=הלוואות!$D$11,IF(מרכז!A740&lt;=הלוואות!$E$11,IF(DAY(מרכז!A740)=הלוואות!$F$11,הלוואות!$G$11,0),0),0)+IF(A740&gt;=הלוואות!$D$12,IF(מרכז!A740&lt;=הלוואות!$E$12,IF(DAY(מרכז!A740)=הלוואות!$F$12,הלוואות!$G$12,0),0),0)+IF(A740&gt;=הלוואות!$D$13,IF(מרכז!A740&lt;=הלוואות!$E$13,IF(DAY(מרכז!A740)=הלוואות!$F$13,הלוואות!$G$13,0),0),0)+IF(A740&gt;=הלוואות!$D$14,IF(מרכז!A740&lt;=הלוואות!$E$14,IF(DAY(מרכז!A740)=הלוואות!$F$14,הלוואות!$G$14,0),0),0)+IF(A740&gt;=הלוואות!$D$15,IF(מרכז!A740&lt;=הלוואות!$E$15,IF(DAY(מרכז!A740)=הלוואות!$F$15,הלוואות!$G$15,0),0),0)+IF(A740&gt;=הלוואות!$D$16,IF(מרכז!A740&lt;=הלוואות!$E$16,IF(DAY(מרכז!A740)=הלוואות!$F$16,הלוואות!$G$16,0),0),0)+IF(A740&gt;=הלוואות!$D$17,IF(מרכז!A740&lt;=הלוואות!$E$17,IF(DAY(מרכז!A740)=הלוואות!$F$17,הלוואות!$G$17,0),0),0)+IF(A740&gt;=הלוואות!$D$18,IF(מרכז!A740&lt;=הלוואות!$E$18,IF(DAY(מרכז!A740)=הלוואות!$F$18,הלוואות!$G$18,0),0),0)+IF(A740&gt;=הלוואות!$D$19,IF(מרכז!A740&lt;=הלוואות!$E$19,IF(DAY(מרכז!A740)=הלוואות!$F$19,הלוואות!$G$19,0),0),0)+IF(A740&gt;=הלוואות!$D$20,IF(מרכז!A740&lt;=הלוואות!$E$20,IF(DAY(מרכז!A740)=הלוואות!$F$20,הלוואות!$G$20,0),0),0)+IF(A740&gt;=הלוואות!$D$21,IF(מרכז!A740&lt;=הלוואות!$E$21,IF(DAY(מרכז!A740)=הלוואות!$F$21,הלוואות!$G$21,0),0),0)+IF(A740&gt;=הלוואות!$D$22,IF(מרכז!A740&lt;=הלוואות!$E$22,IF(DAY(מרכז!A740)=הלוואות!$F$22,הלוואות!$G$22,0),0),0)+IF(A740&gt;=הלוואות!$D$23,IF(מרכז!A740&lt;=הלוואות!$E$23,IF(DAY(מרכז!A740)=הלוואות!$F$23,הלוואות!$G$23,0),0),0)+IF(A740&gt;=הלוואות!$D$24,IF(מרכז!A740&lt;=הלוואות!$E$24,IF(DAY(מרכז!A740)=הלוואות!$F$24,הלוואות!$G$24,0),0),0)+IF(A740&gt;=הלוואות!$D$25,IF(מרכז!A740&lt;=הלוואות!$E$25,IF(DAY(מרכז!A740)=הלוואות!$F$25,הלוואות!$G$25,0),0),0)+IF(A740&gt;=הלוואות!$D$26,IF(מרכז!A740&lt;=הלוואות!$E$26,IF(DAY(מרכז!A740)=הלוואות!$F$26,הלוואות!$G$26,0),0),0)+IF(A740&gt;=הלוואות!$D$27,IF(מרכז!A740&lt;=הלוואות!$E$27,IF(DAY(מרכז!A740)=הלוואות!$F$27,הלוואות!$G$27,0),0),0)+IF(A740&gt;=הלוואות!$D$28,IF(מרכז!A740&lt;=הלוואות!$E$28,IF(DAY(מרכז!A740)=הלוואות!$F$28,הלוואות!$G$28,0),0),0)+IF(A740&gt;=הלוואות!$D$29,IF(מרכז!A740&lt;=הלוואות!$E$29,IF(DAY(מרכז!A740)=הלוואות!$F$29,הלוואות!$G$29,0),0),0)+IF(A740&gt;=הלוואות!$D$30,IF(מרכז!A740&lt;=הלוואות!$E$30,IF(DAY(מרכז!A740)=הלוואות!$F$30,הלוואות!$G$30,0),0),0)+IF(A740&gt;=הלוואות!$D$31,IF(מרכז!A740&lt;=הלוואות!$E$31,IF(DAY(מרכז!A740)=הלוואות!$F$31,הלוואות!$G$31,0),0),0)+IF(A740&gt;=הלוואות!$D$32,IF(מרכז!A740&lt;=הלוואות!$E$32,IF(DAY(מרכז!A740)=הלוואות!$F$32,הלוואות!$G$32,0),0),0)+IF(A740&gt;=הלוואות!$D$33,IF(מרכז!A740&lt;=הלוואות!$E$33,IF(DAY(מרכז!A740)=הלוואות!$F$33,הלוואות!$G$33,0),0),0)+IF(A740&gt;=הלוואות!$D$34,IF(מרכז!A740&lt;=הלוואות!$E$34,IF(DAY(מרכז!A740)=הלוואות!$F$34,הלוואות!$G$34,0),0),0)</f>
        <v>0</v>
      </c>
      <c r="E740" s="93">
        <f>SUMIF(הלוואות!$D$46:$D$65,מרכז!A740,הלוואות!$E$46:$E$65)</f>
        <v>0</v>
      </c>
      <c r="F740" s="93">
        <f>SUMIF(נכנסים!$A$5:$A$5890,מרכז!A740,נכנסים!$B$5:$B$5890)</f>
        <v>0</v>
      </c>
      <c r="G740" s="94"/>
      <c r="H740" s="94"/>
      <c r="I740" s="94"/>
      <c r="J740" s="99">
        <f t="shared" si="11"/>
        <v>50000</v>
      </c>
    </row>
    <row r="741" spans="1:10">
      <c r="A741" s="153">
        <v>46394</v>
      </c>
      <c r="B741" s="93">
        <f>SUMIF(יוצאים!$A$5:$A$5835,מרכז!A741,יוצאים!$D$5:$D$5835)</f>
        <v>0</v>
      </c>
      <c r="C741" s="93">
        <f>HLOOKUP(DAY($A741),'טב.הו"ק'!$G$4:$AK$162,'טב.הו"ק'!$A$162+2,FALSE)</f>
        <v>0</v>
      </c>
      <c r="D741" s="93">
        <f>IF(A741&gt;=הלוואות!$D$5,IF(מרכז!A741&lt;=הלוואות!$E$5,IF(DAY(מרכז!A741)=הלוואות!$F$5,הלוואות!$G$5,0),0),0)+IF(A741&gt;=הלוואות!$D$6,IF(מרכז!A741&lt;=הלוואות!$E$6,IF(DAY(מרכז!A741)=הלוואות!$F$6,הלוואות!$G$6,0),0),0)+IF(A741&gt;=הלוואות!$D$7,IF(מרכז!A741&lt;=הלוואות!$E$7,IF(DAY(מרכז!A741)=הלוואות!$F$7,הלוואות!$G$7,0),0),0)+IF(A741&gt;=הלוואות!$D$8,IF(מרכז!A741&lt;=הלוואות!$E$8,IF(DAY(מרכז!A741)=הלוואות!$F$8,הלוואות!$G$8,0),0),0)+IF(A741&gt;=הלוואות!$D$9,IF(מרכז!A741&lt;=הלוואות!$E$9,IF(DAY(מרכז!A741)=הלוואות!$F$9,הלוואות!$G$9,0),0),0)+IF(A741&gt;=הלוואות!$D$10,IF(מרכז!A741&lt;=הלוואות!$E$10,IF(DAY(מרכז!A741)=הלוואות!$F$10,הלוואות!$G$10,0),0),0)+IF(A741&gt;=הלוואות!$D$11,IF(מרכז!A741&lt;=הלוואות!$E$11,IF(DAY(מרכז!A741)=הלוואות!$F$11,הלוואות!$G$11,0),0),0)+IF(A741&gt;=הלוואות!$D$12,IF(מרכז!A741&lt;=הלוואות!$E$12,IF(DAY(מרכז!A741)=הלוואות!$F$12,הלוואות!$G$12,0),0),0)+IF(A741&gt;=הלוואות!$D$13,IF(מרכז!A741&lt;=הלוואות!$E$13,IF(DAY(מרכז!A741)=הלוואות!$F$13,הלוואות!$G$13,0),0),0)+IF(A741&gt;=הלוואות!$D$14,IF(מרכז!A741&lt;=הלוואות!$E$14,IF(DAY(מרכז!A741)=הלוואות!$F$14,הלוואות!$G$14,0),0),0)+IF(A741&gt;=הלוואות!$D$15,IF(מרכז!A741&lt;=הלוואות!$E$15,IF(DAY(מרכז!A741)=הלוואות!$F$15,הלוואות!$G$15,0),0),0)+IF(A741&gt;=הלוואות!$D$16,IF(מרכז!A741&lt;=הלוואות!$E$16,IF(DAY(מרכז!A741)=הלוואות!$F$16,הלוואות!$G$16,0),0),0)+IF(A741&gt;=הלוואות!$D$17,IF(מרכז!A741&lt;=הלוואות!$E$17,IF(DAY(מרכז!A741)=הלוואות!$F$17,הלוואות!$G$17,0),0),0)+IF(A741&gt;=הלוואות!$D$18,IF(מרכז!A741&lt;=הלוואות!$E$18,IF(DAY(מרכז!A741)=הלוואות!$F$18,הלוואות!$G$18,0),0),0)+IF(A741&gt;=הלוואות!$D$19,IF(מרכז!A741&lt;=הלוואות!$E$19,IF(DAY(מרכז!A741)=הלוואות!$F$19,הלוואות!$G$19,0),0),0)+IF(A741&gt;=הלוואות!$D$20,IF(מרכז!A741&lt;=הלוואות!$E$20,IF(DAY(מרכז!A741)=הלוואות!$F$20,הלוואות!$G$20,0),0),0)+IF(A741&gt;=הלוואות!$D$21,IF(מרכז!A741&lt;=הלוואות!$E$21,IF(DAY(מרכז!A741)=הלוואות!$F$21,הלוואות!$G$21,0),0),0)+IF(A741&gt;=הלוואות!$D$22,IF(מרכז!A741&lt;=הלוואות!$E$22,IF(DAY(מרכז!A741)=הלוואות!$F$22,הלוואות!$G$22,0),0),0)+IF(A741&gt;=הלוואות!$D$23,IF(מרכז!A741&lt;=הלוואות!$E$23,IF(DAY(מרכז!A741)=הלוואות!$F$23,הלוואות!$G$23,0),0),0)+IF(A741&gt;=הלוואות!$D$24,IF(מרכז!A741&lt;=הלוואות!$E$24,IF(DAY(מרכז!A741)=הלוואות!$F$24,הלוואות!$G$24,0),0),0)+IF(A741&gt;=הלוואות!$D$25,IF(מרכז!A741&lt;=הלוואות!$E$25,IF(DAY(מרכז!A741)=הלוואות!$F$25,הלוואות!$G$25,0),0),0)+IF(A741&gt;=הלוואות!$D$26,IF(מרכז!A741&lt;=הלוואות!$E$26,IF(DAY(מרכז!A741)=הלוואות!$F$26,הלוואות!$G$26,0),0),0)+IF(A741&gt;=הלוואות!$D$27,IF(מרכז!A741&lt;=הלוואות!$E$27,IF(DAY(מרכז!A741)=הלוואות!$F$27,הלוואות!$G$27,0),0),0)+IF(A741&gt;=הלוואות!$D$28,IF(מרכז!A741&lt;=הלוואות!$E$28,IF(DAY(מרכז!A741)=הלוואות!$F$28,הלוואות!$G$28,0),0),0)+IF(A741&gt;=הלוואות!$D$29,IF(מרכז!A741&lt;=הלוואות!$E$29,IF(DAY(מרכז!A741)=הלוואות!$F$29,הלוואות!$G$29,0),0),0)+IF(A741&gt;=הלוואות!$D$30,IF(מרכז!A741&lt;=הלוואות!$E$30,IF(DAY(מרכז!A741)=הלוואות!$F$30,הלוואות!$G$30,0),0),0)+IF(A741&gt;=הלוואות!$D$31,IF(מרכז!A741&lt;=הלוואות!$E$31,IF(DAY(מרכז!A741)=הלוואות!$F$31,הלוואות!$G$31,0),0),0)+IF(A741&gt;=הלוואות!$D$32,IF(מרכז!A741&lt;=הלוואות!$E$32,IF(DAY(מרכז!A741)=הלוואות!$F$32,הלוואות!$G$32,0),0),0)+IF(A741&gt;=הלוואות!$D$33,IF(מרכז!A741&lt;=הלוואות!$E$33,IF(DAY(מרכז!A741)=הלוואות!$F$33,הלוואות!$G$33,0),0),0)+IF(A741&gt;=הלוואות!$D$34,IF(מרכז!A741&lt;=הלוואות!$E$34,IF(DAY(מרכז!A741)=הלוואות!$F$34,הלוואות!$G$34,0),0),0)</f>
        <v>0</v>
      </c>
      <c r="E741" s="93">
        <f>SUMIF(הלוואות!$D$46:$D$65,מרכז!A741,הלוואות!$E$46:$E$65)</f>
        <v>0</v>
      </c>
      <c r="F741" s="93">
        <f>SUMIF(נכנסים!$A$5:$A$5890,מרכז!A741,נכנסים!$B$5:$B$5890)</f>
        <v>0</v>
      </c>
      <c r="G741" s="94"/>
      <c r="H741" s="94"/>
      <c r="I741" s="94"/>
      <c r="J741" s="99">
        <f t="shared" si="11"/>
        <v>50000</v>
      </c>
    </row>
    <row r="742" spans="1:10">
      <c r="A742" s="153">
        <v>46395</v>
      </c>
      <c r="B742" s="93">
        <f>SUMIF(יוצאים!$A$5:$A$5835,מרכז!A742,יוצאים!$D$5:$D$5835)</f>
        <v>0</v>
      </c>
      <c r="C742" s="93">
        <f>HLOOKUP(DAY($A742),'טב.הו"ק'!$G$4:$AK$162,'טב.הו"ק'!$A$162+2,FALSE)</f>
        <v>0</v>
      </c>
      <c r="D742" s="93">
        <f>IF(A742&gt;=הלוואות!$D$5,IF(מרכז!A742&lt;=הלוואות!$E$5,IF(DAY(מרכז!A742)=הלוואות!$F$5,הלוואות!$G$5,0),0),0)+IF(A742&gt;=הלוואות!$D$6,IF(מרכז!A742&lt;=הלוואות!$E$6,IF(DAY(מרכז!A742)=הלוואות!$F$6,הלוואות!$G$6,0),0),0)+IF(A742&gt;=הלוואות!$D$7,IF(מרכז!A742&lt;=הלוואות!$E$7,IF(DAY(מרכז!A742)=הלוואות!$F$7,הלוואות!$G$7,0),0),0)+IF(A742&gt;=הלוואות!$D$8,IF(מרכז!A742&lt;=הלוואות!$E$8,IF(DAY(מרכז!A742)=הלוואות!$F$8,הלוואות!$G$8,0),0),0)+IF(A742&gt;=הלוואות!$D$9,IF(מרכז!A742&lt;=הלוואות!$E$9,IF(DAY(מרכז!A742)=הלוואות!$F$9,הלוואות!$G$9,0),0),0)+IF(A742&gt;=הלוואות!$D$10,IF(מרכז!A742&lt;=הלוואות!$E$10,IF(DAY(מרכז!A742)=הלוואות!$F$10,הלוואות!$G$10,0),0),0)+IF(A742&gt;=הלוואות!$D$11,IF(מרכז!A742&lt;=הלוואות!$E$11,IF(DAY(מרכז!A742)=הלוואות!$F$11,הלוואות!$G$11,0),0),0)+IF(A742&gt;=הלוואות!$D$12,IF(מרכז!A742&lt;=הלוואות!$E$12,IF(DAY(מרכז!A742)=הלוואות!$F$12,הלוואות!$G$12,0),0),0)+IF(A742&gt;=הלוואות!$D$13,IF(מרכז!A742&lt;=הלוואות!$E$13,IF(DAY(מרכז!A742)=הלוואות!$F$13,הלוואות!$G$13,0),0),0)+IF(A742&gt;=הלוואות!$D$14,IF(מרכז!A742&lt;=הלוואות!$E$14,IF(DAY(מרכז!A742)=הלוואות!$F$14,הלוואות!$G$14,0),0),0)+IF(A742&gt;=הלוואות!$D$15,IF(מרכז!A742&lt;=הלוואות!$E$15,IF(DAY(מרכז!A742)=הלוואות!$F$15,הלוואות!$G$15,0),0),0)+IF(A742&gt;=הלוואות!$D$16,IF(מרכז!A742&lt;=הלוואות!$E$16,IF(DAY(מרכז!A742)=הלוואות!$F$16,הלוואות!$G$16,0),0),0)+IF(A742&gt;=הלוואות!$D$17,IF(מרכז!A742&lt;=הלוואות!$E$17,IF(DAY(מרכז!A742)=הלוואות!$F$17,הלוואות!$G$17,0),0),0)+IF(A742&gt;=הלוואות!$D$18,IF(מרכז!A742&lt;=הלוואות!$E$18,IF(DAY(מרכז!A742)=הלוואות!$F$18,הלוואות!$G$18,0),0),0)+IF(A742&gt;=הלוואות!$D$19,IF(מרכז!A742&lt;=הלוואות!$E$19,IF(DAY(מרכז!A742)=הלוואות!$F$19,הלוואות!$G$19,0),0),0)+IF(A742&gt;=הלוואות!$D$20,IF(מרכז!A742&lt;=הלוואות!$E$20,IF(DAY(מרכז!A742)=הלוואות!$F$20,הלוואות!$G$20,0),0),0)+IF(A742&gt;=הלוואות!$D$21,IF(מרכז!A742&lt;=הלוואות!$E$21,IF(DAY(מרכז!A742)=הלוואות!$F$21,הלוואות!$G$21,0),0),0)+IF(A742&gt;=הלוואות!$D$22,IF(מרכז!A742&lt;=הלוואות!$E$22,IF(DAY(מרכז!A742)=הלוואות!$F$22,הלוואות!$G$22,0),0),0)+IF(A742&gt;=הלוואות!$D$23,IF(מרכז!A742&lt;=הלוואות!$E$23,IF(DAY(מרכז!A742)=הלוואות!$F$23,הלוואות!$G$23,0),0),0)+IF(A742&gt;=הלוואות!$D$24,IF(מרכז!A742&lt;=הלוואות!$E$24,IF(DAY(מרכז!A742)=הלוואות!$F$24,הלוואות!$G$24,0),0),0)+IF(A742&gt;=הלוואות!$D$25,IF(מרכז!A742&lt;=הלוואות!$E$25,IF(DAY(מרכז!A742)=הלוואות!$F$25,הלוואות!$G$25,0),0),0)+IF(A742&gt;=הלוואות!$D$26,IF(מרכז!A742&lt;=הלוואות!$E$26,IF(DAY(מרכז!A742)=הלוואות!$F$26,הלוואות!$G$26,0),0),0)+IF(A742&gt;=הלוואות!$D$27,IF(מרכז!A742&lt;=הלוואות!$E$27,IF(DAY(מרכז!A742)=הלוואות!$F$27,הלוואות!$G$27,0),0),0)+IF(A742&gt;=הלוואות!$D$28,IF(מרכז!A742&lt;=הלוואות!$E$28,IF(DAY(מרכז!A742)=הלוואות!$F$28,הלוואות!$G$28,0),0),0)+IF(A742&gt;=הלוואות!$D$29,IF(מרכז!A742&lt;=הלוואות!$E$29,IF(DAY(מרכז!A742)=הלוואות!$F$29,הלוואות!$G$29,0),0),0)+IF(A742&gt;=הלוואות!$D$30,IF(מרכז!A742&lt;=הלוואות!$E$30,IF(DAY(מרכז!A742)=הלוואות!$F$30,הלוואות!$G$30,0),0),0)+IF(A742&gt;=הלוואות!$D$31,IF(מרכז!A742&lt;=הלוואות!$E$31,IF(DAY(מרכז!A742)=הלוואות!$F$31,הלוואות!$G$31,0),0),0)+IF(A742&gt;=הלוואות!$D$32,IF(מרכז!A742&lt;=הלוואות!$E$32,IF(DAY(מרכז!A742)=הלוואות!$F$32,הלוואות!$G$32,0),0),0)+IF(A742&gt;=הלוואות!$D$33,IF(מרכז!A742&lt;=הלוואות!$E$33,IF(DAY(מרכז!A742)=הלוואות!$F$33,הלוואות!$G$33,0),0),0)+IF(A742&gt;=הלוואות!$D$34,IF(מרכז!A742&lt;=הלוואות!$E$34,IF(DAY(מרכז!A742)=הלוואות!$F$34,הלוואות!$G$34,0),0),0)</f>
        <v>0</v>
      </c>
      <c r="E742" s="93">
        <f>SUMIF(הלוואות!$D$46:$D$65,מרכז!A742,הלוואות!$E$46:$E$65)</f>
        <v>0</v>
      </c>
      <c r="F742" s="93">
        <f>SUMIF(נכנסים!$A$5:$A$5890,מרכז!A742,נכנסים!$B$5:$B$5890)</f>
        <v>0</v>
      </c>
      <c r="G742" s="94"/>
      <c r="H742" s="94"/>
      <c r="I742" s="94"/>
      <c r="J742" s="99">
        <f t="shared" si="11"/>
        <v>50000</v>
      </c>
    </row>
    <row r="743" spans="1:10">
      <c r="A743" s="153">
        <v>46396</v>
      </c>
      <c r="B743" s="93">
        <f>SUMIF(יוצאים!$A$5:$A$5835,מרכז!A743,יוצאים!$D$5:$D$5835)</f>
        <v>0</v>
      </c>
      <c r="C743" s="93">
        <f>HLOOKUP(DAY($A743),'טב.הו"ק'!$G$4:$AK$162,'טב.הו"ק'!$A$162+2,FALSE)</f>
        <v>0</v>
      </c>
      <c r="D743" s="93">
        <f>IF(A743&gt;=הלוואות!$D$5,IF(מרכז!A743&lt;=הלוואות!$E$5,IF(DAY(מרכז!A743)=הלוואות!$F$5,הלוואות!$G$5,0),0),0)+IF(A743&gt;=הלוואות!$D$6,IF(מרכז!A743&lt;=הלוואות!$E$6,IF(DAY(מרכז!A743)=הלוואות!$F$6,הלוואות!$G$6,0),0),0)+IF(A743&gt;=הלוואות!$D$7,IF(מרכז!A743&lt;=הלוואות!$E$7,IF(DAY(מרכז!A743)=הלוואות!$F$7,הלוואות!$G$7,0),0),0)+IF(A743&gt;=הלוואות!$D$8,IF(מרכז!A743&lt;=הלוואות!$E$8,IF(DAY(מרכז!A743)=הלוואות!$F$8,הלוואות!$G$8,0),0),0)+IF(A743&gt;=הלוואות!$D$9,IF(מרכז!A743&lt;=הלוואות!$E$9,IF(DAY(מרכז!A743)=הלוואות!$F$9,הלוואות!$G$9,0),0),0)+IF(A743&gt;=הלוואות!$D$10,IF(מרכז!A743&lt;=הלוואות!$E$10,IF(DAY(מרכז!A743)=הלוואות!$F$10,הלוואות!$G$10,0),0),0)+IF(A743&gt;=הלוואות!$D$11,IF(מרכז!A743&lt;=הלוואות!$E$11,IF(DAY(מרכז!A743)=הלוואות!$F$11,הלוואות!$G$11,0),0),0)+IF(A743&gt;=הלוואות!$D$12,IF(מרכז!A743&lt;=הלוואות!$E$12,IF(DAY(מרכז!A743)=הלוואות!$F$12,הלוואות!$G$12,0),0),0)+IF(A743&gt;=הלוואות!$D$13,IF(מרכז!A743&lt;=הלוואות!$E$13,IF(DAY(מרכז!A743)=הלוואות!$F$13,הלוואות!$G$13,0),0),0)+IF(A743&gt;=הלוואות!$D$14,IF(מרכז!A743&lt;=הלוואות!$E$14,IF(DAY(מרכז!A743)=הלוואות!$F$14,הלוואות!$G$14,0),0),0)+IF(A743&gt;=הלוואות!$D$15,IF(מרכז!A743&lt;=הלוואות!$E$15,IF(DAY(מרכז!A743)=הלוואות!$F$15,הלוואות!$G$15,0),0),0)+IF(A743&gt;=הלוואות!$D$16,IF(מרכז!A743&lt;=הלוואות!$E$16,IF(DAY(מרכז!A743)=הלוואות!$F$16,הלוואות!$G$16,0),0),0)+IF(A743&gt;=הלוואות!$D$17,IF(מרכז!A743&lt;=הלוואות!$E$17,IF(DAY(מרכז!A743)=הלוואות!$F$17,הלוואות!$G$17,0),0),0)+IF(A743&gt;=הלוואות!$D$18,IF(מרכז!A743&lt;=הלוואות!$E$18,IF(DAY(מרכז!A743)=הלוואות!$F$18,הלוואות!$G$18,0),0),0)+IF(A743&gt;=הלוואות!$D$19,IF(מרכז!A743&lt;=הלוואות!$E$19,IF(DAY(מרכז!A743)=הלוואות!$F$19,הלוואות!$G$19,0),0),0)+IF(A743&gt;=הלוואות!$D$20,IF(מרכז!A743&lt;=הלוואות!$E$20,IF(DAY(מרכז!A743)=הלוואות!$F$20,הלוואות!$G$20,0),0),0)+IF(A743&gt;=הלוואות!$D$21,IF(מרכז!A743&lt;=הלוואות!$E$21,IF(DAY(מרכז!A743)=הלוואות!$F$21,הלוואות!$G$21,0),0),0)+IF(A743&gt;=הלוואות!$D$22,IF(מרכז!A743&lt;=הלוואות!$E$22,IF(DAY(מרכז!A743)=הלוואות!$F$22,הלוואות!$G$22,0),0),0)+IF(A743&gt;=הלוואות!$D$23,IF(מרכז!A743&lt;=הלוואות!$E$23,IF(DAY(מרכז!A743)=הלוואות!$F$23,הלוואות!$G$23,0),0),0)+IF(A743&gt;=הלוואות!$D$24,IF(מרכז!A743&lt;=הלוואות!$E$24,IF(DAY(מרכז!A743)=הלוואות!$F$24,הלוואות!$G$24,0),0),0)+IF(A743&gt;=הלוואות!$D$25,IF(מרכז!A743&lt;=הלוואות!$E$25,IF(DAY(מרכז!A743)=הלוואות!$F$25,הלוואות!$G$25,0),0),0)+IF(A743&gt;=הלוואות!$D$26,IF(מרכז!A743&lt;=הלוואות!$E$26,IF(DAY(מרכז!A743)=הלוואות!$F$26,הלוואות!$G$26,0),0),0)+IF(A743&gt;=הלוואות!$D$27,IF(מרכז!A743&lt;=הלוואות!$E$27,IF(DAY(מרכז!A743)=הלוואות!$F$27,הלוואות!$G$27,0),0),0)+IF(A743&gt;=הלוואות!$D$28,IF(מרכז!A743&lt;=הלוואות!$E$28,IF(DAY(מרכז!A743)=הלוואות!$F$28,הלוואות!$G$28,0),0),0)+IF(A743&gt;=הלוואות!$D$29,IF(מרכז!A743&lt;=הלוואות!$E$29,IF(DAY(מרכז!A743)=הלוואות!$F$29,הלוואות!$G$29,0),0),0)+IF(A743&gt;=הלוואות!$D$30,IF(מרכז!A743&lt;=הלוואות!$E$30,IF(DAY(מרכז!A743)=הלוואות!$F$30,הלוואות!$G$30,0),0),0)+IF(A743&gt;=הלוואות!$D$31,IF(מרכז!A743&lt;=הלוואות!$E$31,IF(DAY(מרכז!A743)=הלוואות!$F$31,הלוואות!$G$31,0),0),0)+IF(A743&gt;=הלוואות!$D$32,IF(מרכז!A743&lt;=הלוואות!$E$32,IF(DAY(מרכז!A743)=הלוואות!$F$32,הלוואות!$G$32,0),0),0)+IF(A743&gt;=הלוואות!$D$33,IF(מרכז!A743&lt;=הלוואות!$E$33,IF(DAY(מרכז!A743)=הלוואות!$F$33,הלוואות!$G$33,0),0),0)+IF(A743&gt;=הלוואות!$D$34,IF(מרכז!A743&lt;=הלוואות!$E$34,IF(DAY(מרכז!A743)=הלוואות!$F$34,הלוואות!$G$34,0),0),0)</f>
        <v>0</v>
      </c>
      <c r="E743" s="93">
        <f>SUMIF(הלוואות!$D$46:$D$65,מרכז!A743,הלוואות!$E$46:$E$65)</f>
        <v>0</v>
      </c>
      <c r="F743" s="93">
        <f>SUMIF(נכנסים!$A$5:$A$5890,מרכז!A743,נכנסים!$B$5:$B$5890)</f>
        <v>0</v>
      </c>
      <c r="G743" s="94"/>
      <c r="H743" s="94"/>
      <c r="I743" s="94"/>
      <c r="J743" s="99">
        <f t="shared" si="11"/>
        <v>50000</v>
      </c>
    </row>
    <row r="744" spans="1:10">
      <c r="A744" s="153">
        <v>46397</v>
      </c>
      <c r="B744" s="93">
        <f>SUMIF(יוצאים!$A$5:$A$5835,מרכז!A744,יוצאים!$D$5:$D$5835)</f>
        <v>0</v>
      </c>
      <c r="C744" s="93">
        <f>HLOOKUP(DAY($A744),'טב.הו"ק'!$G$4:$AK$162,'טב.הו"ק'!$A$162+2,FALSE)</f>
        <v>0</v>
      </c>
      <c r="D744" s="93">
        <f>IF(A744&gt;=הלוואות!$D$5,IF(מרכז!A744&lt;=הלוואות!$E$5,IF(DAY(מרכז!A744)=הלוואות!$F$5,הלוואות!$G$5,0),0),0)+IF(A744&gt;=הלוואות!$D$6,IF(מרכז!A744&lt;=הלוואות!$E$6,IF(DAY(מרכז!A744)=הלוואות!$F$6,הלוואות!$G$6,0),0),0)+IF(A744&gt;=הלוואות!$D$7,IF(מרכז!A744&lt;=הלוואות!$E$7,IF(DAY(מרכז!A744)=הלוואות!$F$7,הלוואות!$G$7,0),0),0)+IF(A744&gt;=הלוואות!$D$8,IF(מרכז!A744&lt;=הלוואות!$E$8,IF(DAY(מרכז!A744)=הלוואות!$F$8,הלוואות!$G$8,0),0),0)+IF(A744&gt;=הלוואות!$D$9,IF(מרכז!A744&lt;=הלוואות!$E$9,IF(DAY(מרכז!A744)=הלוואות!$F$9,הלוואות!$G$9,0),0),0)+IF(A744&gt;=הלוואות!$D$10,IF(מרכז!A744&lt;=הלוואות!$E$10,IF(DAY(מרכז!A744)=הלוואות!$F$10,הלוואות!$G$10,0),0),0)+IF(A744&gt;=הלוואות!$D$11,IF(מרכז!A744&lt;=הלוואות!$E$11,IF(DAY(מרכז!A744)=הלוואות!$F$11,הלוואות!$G$11,0),0),0)+IF(A744&gt;=הלוואות!$D$12,IF(מרכז!A744&lt;=הלוואות!$E$12,IF(DAY(מרכז!A744)=הלוואות!$F$12,הלוואות!$G$12,0),0),0)+IF(A744&gt;=הלוואות!$D$13,IF(מרכז!A744&lt;=הלוואות!$E$13,IF(DAY(מרכז!A744)=הלוואות!$F$13,הלוואות!$G$13,0),0),0)+IF(A744&gt;=הלוואות!$D$14,IF(מרכז!A744&lt;=הלוואות!$E$14,IF(DAY(מרכז!A744)=הלוואות!$F$14,הלוואות!$G$14,0),0),0)+IF(A744&gt;=הלוואות!$D$15,IF(מרכז!A744&lt;=הלוואות!$E$15,IF(DAY(מרכז!A744)=הלוואות!$F$15,הלוואות!$G$15,0),0),0)+IF(A744&gt;=הלוואות!$D$16,IF(מרכז!A744&lt;=הלוואות!$E$16,IF(DAY(מרכז!A744)=הלוואות!$F$16,הלוואות!$G$16,0),0),0)+IF(A744&gt;=הלוואות!$D$17,IF(מרכז!A744&lt;=הלוואות!$E$17,IF(DAY(מרכז!A744)=הלוואות!$F$17,הלוואות!$G$17,0),0),0)+IF(A744&gt;=הלוואות!$D$18,IF(מרכז!A744&lt;=הלוואות!$E$18,IF(DAY(מרכז!A744)=הלוואות!$F$18,הלוואות!$G$18,0),0),0)+IF(A744&gt;=הלוואות!$D$19,IF(מרכז!A744&lt;=הלוואות!$E$19,IF(DAY(מרכז!A744)=הלוואות!$F$19,הלוואות!$G$19,0),0),0)+IF(A744&gt;=הלוואות!$D$20,IF(מרכז!A744&lt;=הלוואות!$E$20,IF(DAY(מרכז!A744)=הלוואות!$F$20,הלוואות!$G$20,0),0),0)+IF(A744&gt;=הלוואות!$D$21,IF(מרכז!A744&lt;=הלוואות!$E$21,IF(DAY(מרכז!A744)=הלוואות!$F$21,הלוואות!$G$21,0),0),0)+IF(A744&gt;=הלוואות!$D$22,IF(מרכז!A744&lt;=הלוואות!$E$22,IF(DAY(מרכז!A744)=הלוואות!$F$22,הלוואות!$G$22,0),0),0)+IF(A744&gt;=הלוואות!$D$23,IF(מרכז!A744&lt;=הלוואות!$E$23,IF(DAY(מרכז!A744)=הלוואות!$F$23,הלוואות!$G$23,0),0),0)+IF(A744&gt;=הלוואות!$D$24,IF(מרכז!A744&lt;=הלוואות!$E$24,IF(DAY(מרכז!A744)=הלוואות!$F$24,הלוואות!$G$24,0),0),0)+IF(A744&gt;=הלוואות!$D$25,IF(מרכז!A744&lt;=הלוואות!$E$25,IF(DAY(מרכז!A744)=הלוואות!$F$25,הלוואות!$G$25,0),0),0)+IF(A744&gt;=הלוואות!$D$26,IF(מרכז!A744&lt;=הלוואות!$E$26,IF(DAY(מרכז!A744)=הלוואות!$F$26,הלוואות!$G$26,0),0),0)+IF(A744&gt;=הלוואות!$D$27,IF(מרכז!A744&lt;=הלוואות!$E$27,IF(DAY(מרכז!A744)=הלוואות!$F$27,הלוואות!$G$27,0),0),0)+IF(A744&gt;=הלוואות!$D$28,IF(מרכז!A744&lt;=הלוואות!$E$28,IF(DAY(מרכז!A744)=הלוואות!$F$28,הלוואות!$G$28,0),0),0)+IF(A744&gt;=הלוואות!$D$29,IF(מרכז!A744&lt;=הלוואות!$E$29,IF(DAY(מרכז!A744)=הלוואות!$F$29,הלוואות!$G$29,0),0),0)+IF(A744&gt;=הלוואות!$D$30,IF(מרכז!A744&lt;=הלוואות!$E$30,IF(DAY(מרכז!A744)=הלוואות!$F$30,הלוואות!$G$30,0),0),0)+IF(A744&gt;=הלוואות!$D$31,IF(מרכז!A744&lt;=הלוואות!$E$31,IF(DAY(מרכז!A744)=הלוואות!$F$31,הלוואות!$G$31,0),0),0)+IF(A744&gt;=הלוואות!$D$32,IF(מרכז!A744&lt;=הלוואות!$E$32,IF(DAY(מרכז!A744)=הלוואות!$F$32,הלוואות!$G$32,0),0),0)+IF(A744&gt;=הלוואות!$D$33,IF(מרכז!A744&lt;=הלוואות!$E$33,IF(DAY(מרכז!A744)=הלוואות!$F$33,הלוואות!$G$33,0),0),0)+IF(A744&gt;=הלוואות!$D$34,IF(מרכז!A744&lt;=הלוואות!$E$34,IF(DAY(מרכז!A744)=הלוואות!$F$34,הלוואות!$G$34,0),0),0)</f>
        <v>0</v>
      </c>
      <c r="E744" s="93">
        <f>SUMIF(הלוואות!$D$46:$D$65,מרכז!A744,הלוואות!$E$46:$E$65)</f>
        <v>0</v>
      </c>
      <c r="F744" s="93">
        <f>SUMIF(נכנסים!$A$5:$A$5890,מרכז!A744,נכנסים!$B$5:$B$5890)</f>
        <v>0</v>
      </c>
      <c r="G744" s="94"/>
      <c r="H744" s="94"/>
      <c r="I744" s="94"/>
      <c r="J744" s="99">
        <f t="shared" si="11"/>
        <v>50000</v>
      </c>
    </row>
    <row r="745" spans="1:10">
      <c r="A745" s="153">
        <v>46398</v>
      </c>
      <c r="B745" s="93">
        <f>SUMIF(יוצאים!$A$5:$A$5835,מרכז!A745,יוצאים!$D$5:$D$5835)</f>
        <v>0</v>
      </c>
      <c r="C745" s="93">
        <f>HLOOKUP(DAY($A745),'טב.הו"ק'!$G$4:$AK$162,'טב.הו"ק'!$A$162+2,FALSE)</f>
        <v>0</v>
      </c>
      <c r="D745" s="93">
        <f>IF(A745&gt;=הלוואות!$D$5,IF(מרכז!A745&lt;=הלוואות!$E$5,IF(DAY(מרכז!A745)=הלוואות!$F$5,הלוואות!$G$5,0),0),0)+IF(A745&gt;=הלוואות!$D$6,IF(מרכז!A745&lt;=הלוואות!$E$6,IF(DAY(מרכז!A745)=הלוואות!$F$6,הלוואות!$G$6,0),0),0)+IF(A745&gt;=הלוואות!$D$7,IF(מרכז!A745&lt;=הלוואות!$E$7,IF(DAY(מרכז!A745)=הלוואות!$F$7,הלוואות!$G$7,0),0),0)+IF(A745&gt;=הלוואות!$D$8,IF(מרכז!A745&lt;=הלוואות!$E$8,IF(DAY(מרכז!A745)=הלוואות!$F$8,הלוואות!$G$8,0),0),0)+IF(A745&gt;=הלוואות!$D$9,IF(מרכז!A745&lt;=הלוואות!$E$9,IF(DAY(מרכז!A745)=הלוואות!$F$9,הלוואות!$G$9,0),0),0)+IF(A745&gt;=הלוואות!$D$10,IF(מרכז!A745&lt;=הלוואות!$E$10,IF(DAY(מרכז!A745)=הלוואות!$F$10,הלוואות!$G$10,0),0),0)+IF(A745&gt;=הלוואות!$D$11,IF(מרכז!A745&lt;=הלוואות!$E$11,IF(DAY(מרכז!A745)=הלוואות!$F$11,הלוואות!$G$11,0),0),0)+IF(A745&gt;=הלוואות!$D$12,IF(מרכז!A745&lt;=הלוואות!$E$12,IF(DAY(מרכז!A745)=הלוואות!$F$12,הלוואות!$G$12,0),0),0)+IF(A745&gt;=הלוואות!$D$13,IF(מרכז!A745&lt;=הלוואות!$E$13,IF(DAY(מרכז!A745)=הלוואות!$F$13,הלוואות!$G$13,0),0),0)+IF(A745&gt;=הלוואות!$D$14,IF(מרכז!A745&lt;=הלוואות!$E$14,IF(DAY(מרכז!A745)=הלוואות!$F$14,הלוואות!$G$14,0),0),0)+IF(A745&gt;=הלוואות!$D$15,IF(מרכז!A745&lt;=הלוואות!$E$15,IF(DAY(מרכז!A745)=הלוואות!$F$15,הלוואות!$G$15,0),0),0)+IF(A745&gt;=הלוואות!$D$16,IF(מרכז!A745&lt;=הלוואות!$E$16,IF(DAY(מרכז!A745)=הלוואות!$F$16,הלוואות!$G$16,0),0),0)+IF(A745&gt;=הלוואות!$D$17,IF(מרכז!A745&lt;=הלוואות!$E$17,IF(DAY(מרכז!A745)=הלוואות!$F$17,הלוואות!$G$17,0),0),0)+IF(A745&gt;=הלוואות!$D$18,IF(מרכז!A745&lt;=הלוואות!$E$18,IF(DAY(מרכז!A745)=הלוואות!$F$18,הלוואות!$G$18,0),0),0)+IF(A745&gt;=הלוואות!$D$19,IF(מרכז!A745&lt;=הלוואות!$E$19,IF(DAY(מרכז!A745)=הלוואות!$F$19,הלוואות!$G$19,0),0),0)+IF(A745&gt;=הלוואות!$D$20,IF(מרכז!A745&lt;=הלוואות!$E$20,IF(DAY(מרכז!A745)=הלוואות!$F$20,הלוואות!$G$20,0),0),0)+IF(A745&gt;=הלוואות!$D$21,IF(מרכז!A745&lt;=הלוואות!$E$21,IF(DAY(מרכז!A745)=הלוואות!$F$21,הלוואות!$G$21,0),0),0)+IF(A745&gt;=הלוואות!$D$22,IF(מרכז!A745&lt;=הלוואות!$E$22,IF(DAY(מרכז!A745)=הלוואות!$F$22,הלוואות!$G$22,0),0),0)+IF(A745&gt;=הלוואות!$D$23,IF(מרכז!A745&lt;=הלוואות!$E$23,IF(DAY(מרכז!A745)=הלוואות!$F$23,הלוואות!$G$23,0),0),0)+IF(A745&gt;=הלוואות!$D$24,IF(מרכז!A745&lt;=הלוואות!$E$24,IF(DAY(מרכז!A745)=הלוואות!$F$24,הלוואות!$G$24,0),0),0)+IF(A745&gt;=הלוואות!$D$25,IF(מרכז!A745&lt;=הלוואות!$E$25,IF(DAY(מרכז!A745)=הלוואות!$F$25,הלוואות!$G$25,0),0),0)+IF(A745&gt;=הלוואות!$D$26,IF(מרכז!A745&lt;=הלוואות!$E$26,IF(DAY(מרכז!A745)=הלוואות!$F$26,הלוואות!$G$26,0),0),0)+IF(A745&gt;=הלוואות!$D$27,IF(מרכז!A745&lt;=הלוואות!$E$27,IF(DAY(מרכז!A745)=הלוואות!$F$27,הלוואות!$G$27,0),0),0)+IF(A745&gt;=הלוואות!$D$28,IF(מרכז!A745&lt;=הלוואות!$E$28,IF(DAY(מרכז!A745)=הלוואות!$F$28,הלוואות!$G$28,0),0),0)+IF(A745&gt;=הלוואות!$D$29,IF(מרכז!A745&lt;=הלוואות!$E$29,IF(DAY(מרכז!A745)=הלוואות!$F$29,הלוואות!$G$29,0),0),0)+IF(A745&gt;=הלוואות!$D$30,IF(מרכז!A745&lt;=הלוואות!$E$30,IF(DAY(מרכז!A745)=הלוואות!$F$30,הלוואות!$G$30,0),0),0)+IF(A745&gt;=הלוואות!$D$31,IF(מרכז!A745&lt;=הלוואות!$E$31,IF(DAY(מרכז!A745)=הלוואות!$F$31,הלוואות!$G$31,0),0),0)+IF(A745&gt;=הלוואות!$D$32,IF(מרכז!A745&lt;=הלוואות!$E$32,IF(DAY(מרכז!A745)=הלוואות!$F$32,הלוואות!$G$32,0),0),0)+IF(A745&gt;=הלוואות!$D$33,IF(מרכז!A745&lt;=הלוואות!$E$33,IF(DAY(מרכז!A745)=הלוואות!$F$33,הלוואות!$G$33,0),0),0)+IF(A745&gt;=הלוואות!$D$34,IF(מרכז!A745&lt;=הלוואות!$E$34,IF(DAY(מרכז!A745)=הלוואות!$F$34,הלוואות!$G$34,0),0),0)</f>
        <v>0</v>
      </c>
      <c r="E745" s="93">
        <f>SUMIF(הלוואות!$D$46:$D$65,מרכז!A745,הלוואות!$E$46:$E$65)</f>
        <v>0</v>
      </c>
      <c r="F745" s="93">
        <f>SUMIF(נכנסים!$A$5:$A$5890,מרכז!A745,נכנסים!$B$5:$B$5890)</f>
        <v>0</v>
      </c>
      <c r="G745" s="94"/>
      <c r="H745" s="94"/>
      <c r="I745" s="94"/>
      <c r="J745" s="99">
        <f t="shared" si="11"/>
        <v>50000</v>
      </c>
    </row>
    <row r="746" spans="1:10">
      <c r="A746" s="153">
        <v>46399</v>
      </c>
      <c r="B746" s="93">
        <f>SUMIF(יוצאים!$A$5:$A$5835,מרכז!A746,יוצאים!$D$5:$D$5835)</f>
        <v>0</v>
      </c>
      <c r="C746" s="93">
        <f>HLOOKUP(DAY($A746),'טב.הו"ק'!$G$4:$AK$162,'טב.הו"ק'!$A$162+2,FALSE)</f>
        <v>0</v>
      </c>
      <c r="D746" s="93">
        <f>IF(A746&gt;=הלוואות!$D$5,IF(מרכז!A746&lt;=הלוואות!$E$5,IF(DAY(מרכז!A746)=הלוואות!$F$5,הלוואות!$G$5,0),0),0)+IF(A746&gt;=הלוואות!$D$6,IF(מרכז!A746&lt;=הלוואות!$E$6,IF(DAY(מרכז!A746)=הלוואות!$F$6,הלוואות!$G$6,0),0),0)+IF(A746&gt;=הלוואות!$D$7,IF(מרכז!A746&lt;=הלוואות!$E$7,IF(DAY(מרכז!A746)=הלוואות!$F$7,הלוואות!$G$7,0),0),0)+IF(A746&gt;=הלוואות!$D$8,IF(מרכז!A746&lt;=הלוואות!$E$8,IF(DAY(מרכז!A746)=הלוואות!$F$8,הלוואות!$G$8,0),0),0)+IF(A746&gt;=הלוואות!$D$9,IF(מרכז!A746&lt;=הלוואות!$E$9,IF(DAY(מרכז!A746)=הלוואות!$F$9,הלוואות!$G$9,0),0),0)+IF(A746&gt;=הלוואות!$D$10,IF(מרכז!A746&lt;=הלוואות!$E$10,IF(DAY(מרכז!A746)=הלוואות!$F$10,הלוואות!$G$10,0),0),0)+IF(A746&gt;=הלוואות!$D$11,IF(מרכז!A746&lt;=הלוואות!$E$11,IF(DAY(מרכז!A746)=הלוואות!$F$11,הלוואות!$G$11,0),0),0)+IF(A746&gt;=הלוואות!$D$12,IF(מרכז!A746&lt;=הלוואות!$E$12,IF(DAY(מרכז!A746)=הלוואות!$F$12,הלוואות!$G$12,0),0),0)+IF(A746&gt;=הלוואות!$D$13,IF(מרכז!A746&lt;=הלוואות!$E$13,IF(DAY(מרכז!A746)=הלוואות!$F$13,הלוואות!$G$13,0),0),0)+IF(A746&gt;=הלוואות!$D$14,IF(מרכז!A746&lt;=הלוואות!$E$14,IF(DAY(מרכז!A746)=הלוואות!$F$14,הלוואות!$G$14,0),0),0)+IF(A746&gt;=הלוואות!$D$15,IF(מרכז!A746&lt;=הלוואות!$E$15,IF(DAY(מרכז!A746)=הלוואות!$F$15,הלוואות!$G$15,0),0),0)+IF(A746&gt;=הלוואות!$D$16,IF(מרכז!A746&lt;=הלוואות!$E$16,IF(DAY(מרכז!A746)=הלוואות!$F$16,הלוואות!$G$16,0),0),0)+IF(A746&gt;=הלוואות!$D$17,IF(מרכז!A746&lt;=הלוואות!$E$17,IF(DAY(מרכז!A746)=הלוואות!$F$17,הלוואות!$G$17,0),0),0)+IF(A746&gt;=הלוואות!$D$18,IF(מרכז!A746&lt;=הלוואות!$E$18,IF(DAY(מרכז!A746)=הלוואות!$F$18,הלוואות!$G$18,0),0),0)+IF(A746&gt;=הלוואות!$D$19,IF(מרכז!A746&lt;=הלוואות!$E$19,IF(DAY(מרכז!A746)=הלוואות!$F$19,הלוואות!$G$19,0),0),0)+IF(A746&gt;=הלוואות!$D$20,IF(מרכז!A746&lt;=הלוואות!$E$20,IF(DAY(מרכז!A746)=הלוואות!$F$20,הלוואות!$G$20,0),0),0)+IF(A746&gt;=הלוואות!$D$21,IF(מרכז!A746&lt;=הלוואות!$E$21,IF(DAY(מרכז!A746)=הלוואות!$F$21,הלוואות!$G$21,0),0),0)+IF(A746&gt;=הלוואות!$D$22,IF(מרכז!A746&lt;=הלוואות!$E$22,IF(DAY(מרכז!A746)=הלוואות!$F$22,הלוואות!$G$22,0),0),0)+IF(A746&gt;=הלוואות!$D$23,IF(מרכז!A746&lt;=הלוואות!$E$23,IF(DAY(מרכז!A746)=הלוואות!$F$23,הלוואות!$G$23,0),0),0)+IF(A746&gt;=הלוואות!$D$24,IF(מרכז!A746&lt;=הלוואות!$E$24,IF(DAY(מרכז!A746)=הלוואות!$F$24,הלוואות!$G$24,0),0),0)+IF(A746&gt;=הלוואות!$D$25,IF(מרכז!A746&lt;=הלוואות!$E$25,IF(DAY(מרכז!A746)=הלוואות!$F$25,הלוואות!$G$25,0),0),0)+IF(A746&gt;=הלוואות!$D$26,IF(מרכז!A746&lt;=הלוואות!$E$26,IF(DAY(מרכז!A746)=הלוואות!$F$26,הלוואות!$G$26,0),0),0)+IF(A746&gt;=הלוואות!$D$27,IF(מרכז!A746&lt;=הלוואות!$E$27,IF(DAY(מרכז!A746)=הלוואות!$F$27,הלוואות!$G$27,0),0),0)+IF(A746&gt;=הלוואות!$D$28,IF(מרכז!A746&lt;=הלוואות!$E$28,IF(DAY(מרכז!A746)=הלוואות!$F$28,הלוואות!$G$28,0),0),0)+IF(A746&gt;=הלוואות!$D$29,IF(מרכז!A746&lt;=הלוואות!$E$29,IF(DAY(מרכז!A746)=הלוואות!$F$29,הלוואות!$G$29,0),0),0)+IF(A746&gt;=הלוואות!$D$30,IF(מרכז!A746&lt;=הלוואות!$E$30,IF(DAY(מרכז!A746)=הלוואות!$F$30,הלוואות!$G$30,0),0),0)+IF(A746&gt;=הלוואות!$D$31,IF(מרכז!A746&lt;=הלוואות!$E$31,IF(DAY(מרכז!A746)=הלוואות!$F$31,הלוואות!$G$31,0),0),0)+IF(A746&gt;=הלוואות!$D$32,IF(מרכז!A746&lt;=הלוואות!$E$32,IF(DAY(מרכז!A746)=הלוואות!$F$32,הלוואות!$G$32,0),0),0)+IF(A746&gt;=הלוואות!$D$33,IF(מרכז!A746&lt;=הלוואות!$E$33,IF(DAY(מרכז!A746)=הלוואות!$F$33,הלוואות!$G$33,0),0),0)+IF(A746&gt;=הלוואות!$D$34,IF(מרכז!A746&lt;=הלוואות!$E$34,IF(DAY(מרכז!A746)=הלוואות!$F$34,הלוואות!$G$34,0),0),0)</f>
        <v>0</v>
      </c>
      <c r="E746" s="93">
        <f>SUMIF(הלוואות!$D$46:$D$65,מרכז!A746,הלוואות!$E$46:$E$65)</f>
        <v>0</v>
      </c>
      <c r="F746" s="93">
        <f>SUMIF(נכנסים!$A$5:$A$5890,מרכז!A746,נכנסים!$B$5:$B$5890)</f>
        <v>0</v>
      </c>
      <c r="G746" s="94"/>
      <c r="H746" s="94"/>
      <c r="I746" s="94"/>
      <c r="J746" s="99">
        <f t="shared" si="11"/>
        <v>50000</v>
      </c>
    </row>
    <row r="747" spans="1:10">
      <c r="A747" s="153">
        <v>46400</v>
      </c>
      <c r="B747" s="93">
        <f>SUMIF(יוצאים!$A$5:$A$5835,מרכז!A747,יוצאים!$D$5:$D$5835)</f>
        <v>0</v>
      </c>
      <c r="C747" s="93">
        <f>HLOOKUP(DAY($A747),'טב.הו"ק'!$G$4:$AK$162,'טב.הו"ק'!$A$162+2,FALSE)</f>
        <v>0</v>
      </c>
      <c r="D747" s="93">
        <f>IF(A747&gt;=הלוואות!$D$5,IF(מרכז!A747&lt;=הלוואות!$E$5,IF(DAY(מרכז!A747)=הלוואות!$F$5,הלוואות!$G$5,0),0),0)+IF(A747&gt;=הלוואות!$D$6,IF(מרכז!A747&lt;=הלוואות!$E$6,IF(DAY(מרכז!A747)=הלוואות!$F$6,הלוואות!$G$6,0),0),0)+IF(A747&gt;=הלוואות!$D$7,IF(מרכז!A747&lt;=הלוואות!$E$7,IF(DAY(מרכז!A747)=הלוואות!$F$7,הלוואות!$G$7,0),0),0)+IF(A747&gt;=הלוואות!$D$8,IF(מרכז!A747&lt;=הלוואות!$E$8,IF(DAY(מרכז!A747)=הלוואות!$F$8,הלוואות!$G$8,0),0),0)+IF(A747&gt;=הלוואות!$D$9,IF(מרכז!A747&lt;=הלוואות!$E$9,IF(DAY(מרכז!A747)=הלוואות!$F$9,הלוואות!$G$9,0),0),0)+IF(A747&gt;=הלוואות!$D$10,IF(מרכז!A747&lt;=הלוואות!$E$10,IF(DAY(מרכז!A747)=הלוואות!$F$10,הלוואות!$G$10,0),0),0)+IF(A747&gt;=הלוואות!$D$11,IF(מרכז!A747&lt;=הלוואות!$E$11,IF(DAY(מרכז!A747)=הלוואות!$F$11,הלוואות!$G$11,0),0),0)+IF(A747&gt;=הלוואות!$D$12,IF(מרכז!A747&lt;=הלוואות!$E$12,IF(DAY(מרכז!A747)=הלוואות!$F$12,הלוואות!$G$12,0),0),0)+IF(A747&gt;=הלוואות!$D$13,IF(מרכז!A747&lt;=הלוואות!$E$13,IF(DAY(מרכז!A747)=הלוואות!$F$13,הלוואות!$G$13,0),0),0)+IF(A747&gt;=הלוואות!$D$14,IF(מרכז!A747&lt;=הלוואות!$E$14,IF(DAY(מרכז!A747)=הלוואות!$F$14,הלוואות!$G$14,0),0),0)+IF(A747&gt;=הלוואות!$D$15,IF(מרכז!A747&lt;=הלוואות!$E$15,IF(DAY(מרכז!A747)=הלוואות!$F$15,הלוואות!$G$15,0),0),0)+IF(A747&gt;=הלוואות!$D$16,IF(מרכז!A747&lt;=הלוואות!$E$16,IF(DAY(מרכז!A747)=הלוואות!$F$16,הלוואות!$G$16,0),0),0)+IF(A747&gt;=הלוואות!$D$17,IF(מרכז!A747&lt;=הלוואות!$E$17,IF(DAY(מרכז!A747)=הלוואות!$F$17,הלוואות!$G$17,0),0),0)+IF(A747&gt;=הלוואות!$D$18,IF(מרכז!A747&lt;=הלוואות!$E$18,IF(DAY(מרכז!A747)=הלוואות!$F$18,הלוואות!$G$18,0),0),0)+IF(A747&gt;=הלוואות!$D$19,IF(מרכז!A747&lt;=הלוואות!$E$19,IF(DAY(מרכז!A747)=הלוואות!$F$19,הלוואות!$G$19,0),0),0)+IF(A747&gt;=הלוואות!$D$20,IF(מרכז!A747&lt;=הלוואות!$E$20,IF(DAY(מרכז!A747)=הלוואות!$F$20,הלוואות!$G$20,0),0),0)+IF(A747&gt;=הלוואות!$D$21,IF(מרכז!A747&lt;=הלוואות!$E$21,IF(DAY(מרכז!A747)=הלוואות!$F$21,הלוואות!$G$21,0),0),0)+IF(A747&gt;=הלוואות!$D$22,IF(מרכז!A747&lt;=הלוואות!$E$22,IF(DAY(מרכז!A747)=הלוואות!$F$22,הלוואות!$G$22,0),0),0)+IF(A747&gt;=הלוואות!$D$23,IF(מרכז!A747&lt;=הלוואות!$E$23,IF(DAY(מרכז!A747)=הלוואות!$F$23,הלוואות!$G$23,0),0),0)+IF(A747&gt;=הלוואות!$D$24,IF(מרכז!A747&lt;=הלוואות!$E$24,IF(DAY(מרכז!A747)=הלוואות!$F$24,הלוואות!$G$24,0),0),0)+IF(A747&gt;=הלוואות!$D$25,IF(מרכז!A747&lt;=הלוואות!$E$25,IF(DAY(מרכז!A747)=הלוואות!$F$25,הלוואות!$G$25,0),0),0)+IF(A747&gt;=הלוואות!$D$26,IF(מרכז!A747&lt;=הלוואות!$E$26,IF(DAY(מרכז!A747)=הלוואות!$F$26,הלוואות!$G$26,0),0),0)+IF(A747&gt;=הלוואות!$D$27,IF(מרכז!A747&lt;=הלוואות!$E$27,IF(DAY(מרכז!A747)=הלוואות!$F$27,הלוואות!$G$27,0),0),0)+IF(A747&gt;=הלוואות!$D$28,IF(מרכז!A747&lt;=הלוואות!$E$28,IF(DAY(מרכז!A747)=הלוואות!$F$28,הלוואות!$G$28,0),0),0)+IF(A747&gt;=הלוואות!$D$29,IF(מרכז!A747&lt;=הלוואות!$E$29,IF(DAY(מרכז!A747)=הלוואות!$F$29,הלוואות!$G$29,0),0),0)+IF(A747&gt;=הלוואות!$D$30,IF(מרכז!A747&lt;=הלוואות!$E$30,IF(DAY(מרכז!A747)=הלוואות!$F$30,הלוואות!$G$30,0),0),0)+IF(A747&gt;=הלוואות!$D$31,IF(מרכז!A747&lt;=הלוואות!$E$31,IF(DAY(מרכז!A747)=הלוואות!$F$31,הלוואות!$G$31,0),0),0)+IF(A747&gt;=הלוואות!$D$32,IF(מרכז!A747&lt;=הלוואות!$E$32,IF(DAY(מרכז!A747)=הלוואות!$F$32,הלוואות!$G$32,0),0),0)+IF(A747&gt;=הלוואות!$D$33,IF(מרכז!A747&lt;=הלוואות!$E$33,IF(DAY(מרכז!A747)=הלוואות!$F$33,הלוואות!$G$33,0),0),0)+IF(A747&gt;=הלוואות!$D$34,IF(מרכז!A747&lt;=הלוואות!$E$34,IF(DAY(מרכז!A747)=הלוואות!$F$34,הלוואות!$G$34,0),0),0)</f>
        <v>0</v>
      </c>
      <c r="E747" s="93">
        <f>SUMIF(הלוואות!$D$46:$D$65,מרכז!A747,הלוואות!$E$46:$E$65)</f>
        <v>0</v>
      </c>
      <c r="F747" s="93">
        <f>SUMIF(נכנסים!$A$5:$A$5890,מרכז!A747,נכנסים!$B$5:$B$5890)</f>
        <v>0</v>
      </c>
      <c r="G747" s="94"/>
      <c r="H747" s="94"/>
      <c r="I747" s="94"/>
      <c r="J747" s="99">
        <f t="shared" si="11"/>
        <v>50000</v>
      </c>
    </row>
    <row r="748" spans="1:10">
      <c r="A748" s="153">
        <v>46401</v>
      </c>
      <c r="B748" s="93">
        <f>SUMIF(יוצאים!$A$5:$A$5835,מרכז!A748,יוצאים!$D$5:$D$5835)</f>
        <v>0</v>
      </c>
      <c r="C748" s="93">
        <f>HLOOKUP(DAY($A748),'טב.הו"ק'!$G$4:$AK$162,'טב.הו"ק'!$A$162+2,FALSE)</f>
        <v>0</v>
      </c>
      <c r="D748" s="93">
        <f>IF(A748&gt;=הלוואות!$D$5,IF(מרכז!A748&lt;=הלוואות!$E$5,IF(DAY(מרכז!A748)=הלוואות!$F$5,הלוואות!$G$5,0),0),0)+IF(A748&gt;=הלוואות!$D$6,IF(מרכז!A748&lt;=הלוואות!$E$6,IF(DAY(מרכז!A748)=הלוואות!$F$6,הלוואות!$G$6,0),0),0)+IF(A748&gt;=הלוואות!$D$7,IF(מרכז!A748&lt;=הלוואות!$E$7,IF(DAY(מרכז!A748)=הלוואות!$F$7,הלוואות!$G$7,0),0),0)+IF(A748&gt;=הלוואות!$D$8,IF(מרכז!A748&lt;=הלוואות!$E$8,IF(DAY(מרכז!A748)=הלוואות!$F$8,הלוואות!$G$8,0),0),0)+IF(A748&gt;=הלוואות!$D$9,IF(מרכז!A748&lt;=הלוואות!$E$9,IF(DAY(מרכז!A748)=הלוואות!$F$9,הלוואות!$G$9,0),0),0)+IF(A748&gt;=הלוואות!$D$10,IF(מרכז!A748&lt;=הלוואות!$E$10,IF(DAY(מרכז!A748)=הלוואות!$F$10,הלוואות!$G$10,0),0),0)+IF(A748&gt;=הלוואות!$D$11,IF(מרכז!A748&lt;=הלוואות!$E$11,IF(DAY(מרכז!A748)=הלוואות!$F$11,הלוואות!$G$11,0),0),0)+IF(A748&gt;=הלוואות!$D$12,IF(מרכז!A748&lt;=הלוואות!$E$12,IF(DAY(מרכז!A748)=הלוואות!$F$12,הלוואות!$G$12,0),0),0)+IF(A748&gt;=הלוואות!$D$13,IF(מרכז!A748&lt;=הלוואות!$E$13,IF(DAY(מרכז!A748)=הלוואות!$F$13,הלוואות!$G$13,0),0),0)+IF(A748&gt;=הלוואות!$D$14,IF(מרכז!A748&lt;=הלוואות!$E$14,IF(DAY(מרכז!A748)=הלוואות!$F$14,הלוואות!$G$14,0),0),0)+IF(A748&gt;=הלוואות!$D$15,IF(מרכז!A748&lt;=הלוואות!$E$15,IF(DAY(מרכז!A748)=הלוואות!$F$15,הלוואות!$G$15,0),0),0)+IF(A748&gt;=הלוואות!$D$16,IF(מרכז!A748&lt;=הלוואות!$E$16,IF(DAY(מרכז!A748)=הלוואות!$F$16,הלוואות!$G$16,0),0),0)+IF(A748&gt;=הלוואות!$D$17,IF(מרכז!A748&lt;=הלוואות!$E$17,IF(DAY(מרכז!A748)=הלוואות!$F$17,הלוואות!$G$17,0),0),0)+IF(A748&gt;=הלוואות!$D$18,IF(מרכז!A748&lt;=הלוואות!$E$18,IF(DAY(מרכז!A748)=הלוואות!$F$18,הלוואות!$G$18,0),0),0)+IF(A748&gt;=הלוואות!$D$19,IF(מרכז!A748&lt;=הלוואות!$E$19,IF(DAY(מרכז!A748)=הלוואות!$F$19,הלוואות!$G$19,0),0),0)+IF(A748&gt;=הלוואות!$D$20,IF(מרכז!A748&lt;=הלוואות!$E$20,IF(DAY(מרכז!A748)=הלוואות!$F$20,הלוואות!$G$20,0),0),0)+IF(A748&gt;=הלוואות!$D$21,IF(מרכז!A748&lt;=הלוואות!$E$21,IF(DAY(מרכז!A748)=הלוואות!$F$21,הלוואות!$G$21,0),0),0)+IF(A748&gt;=הלוואות!$D$22,IF(מרכז!A748&lt;=הלוואות!$E$22,IF(DAY(מרכז!A748)=הלוואות!$F$22,הלוואות!$G$22,0),0),0)+IF(A748&gt;=הלוואות!$D$23,IF(מרכז!A748&lt;=הלוואות!$E$23,IF(DAY(מרכז!A748)=הלוואות!$F$23,הלוואות!$G$23,0),0),0)+IF(A748&gt;=הלוואות!$D$24,IF(מרכז!A748&lt;=הלוואות!$E$24,IF(DAY(מרכז!A748)=הלוואות!$F$24,הלוואות!$G$24,0),0),0)+IF(A748&gt;=הלוואות!$D$25,IF(מרכז!A748&lt;=הלוואות!$E$25,IF(DAY(מרכז!A748)=הלוואות!$F$25,הלוואות!$G$25,0),0),0)+IF(A748&gt;=הלוואות!$D$26,IF(מרכז!A748&lt;=הלוואות!$E$26,IF(DAY(מרכז!A748)=הלוואות!$F$26,הלוואות!$G$26,0),0),0)+IF(A748&gt;=הלוואות!$D$27,IF(מרכז!A748&lt;=הלוואות!$E$27,IF(DAY(מרכז!A748)=הלוואות!$F$27,הלוואות!$G$27,0),0),0)+IF(A748&gt;=הלוואות!$D$28,IF(מרכז!A748&lt;=הלוואות!$E$28,IF(DAY(מרכז!A748)=הלוואות!$F$28,הלוואות!$G$28,0),0),0)+IF(A748&gt;=הלוואות!$D$29,IF(מרכז!A748&lt;=הלוואות!$E$29,IF(DAY(מרכז!A748)=הלוואות!$F$29,הלוואות!$G$29,0),0),0)+IF(A748&gt;=הלוואות!$D$30,IF(מרכז!A748&lt;=הלוואות!$E$30,IF(DAY(מרכז!A748)=הלוואות!$F$30,הלוואות!$G$30,0),0),0)+IF(A748&gt;=הלוואות!$D$31,IF(מרכז!A748&lt;=הלוואות!$E$31,IF(DAY(מרכז!A748)=הלוואות!$F$31,הלוואות!$G$31,0),0),0)+IF(A748&gt;=הלוואות!$D$32,IF(מרכז!A748&lt;=הלוואות!$E$32,IF(DAY(מרכז!A748)=הלוואות!$F$32,הלוואות!$G$32,0),0),0)+IF(A748&gt;=הלוואות!$D$33,IF(מרכז!A748&lt;=הלוואות!$E$33,IF(DAY(מרכז!A748)=הלוואות!$F$33,הלוואות!$G$33,0),0),0)+IF(A748&gt;=הלוואות!$D$34,IF(מרכז!A748&lt;=הלוואות!$E$34,IF(DAY(מרכז!A748)=הלוואות!$F$34,הלוואות!$G$34,0),0),0)</f>
        <v>0</v>
      </c>
      <c r="E748" s="93">
        <f>SUMIF(הלוואות!$D$46:$D$65,מרכז!A748,הלוואות!$E$46:$E$65)</f>
        <v>0</v>
      </c>
      <c r="F748" s="93">
        <f>SUMIF(נכנסים!$A$5:$A$5890,מרכז!A748,נכנסים!$B$5:$B$5890)</f>
        <v>0</v>
      </c>
      <c r="G748" s="94"/>
      <c r="H748" s="94"/>
      <c r="I748" s="94"/>
      <c r="J748" s="99">
        <f t="shared" si="11"/>
        <v>50000</v>
      </c>
    </row>
    <row r="749" spans="1:10">
      <c r="A749" s="153">
        <v>46402</v>
      </c>
      <c r="B749" s="93">
        <f>SUMIF(יוצאים!$A$5:$A$5835,מרכז!A749,יוצאים!$D$5:$D$5835)</f>
        <v>0</v>
      </c>
      <c r="C749" s="93">
        <f>HLOOKUP(DAY($A749),'טב.הו"ק'!$G$4:$AK$162,'טב.הו"ק'!$A$162+2,FALSE)</f>
        <v>0</v>
      </c>
      <c r="D749" s="93">
        <f>IF(A749&gt;=הלוואות!$D$5,IF(מרכז!A749&lt;=הלוואות!$E$5,IF(DAY(מרכז!A749)=הלוואות!$F$5,הלוואות!$G$5,0),0),0)+IF(A749&gt;=הלוואות!$D$6,IF(מרכז!A749&lt;=הלוואות!$E$6,IF(DAY(מרכז!A749)=הלוואות!$F$6,הלוואות!$G$6,0),0),0)+IF(A749&gt;=הלוואות!$D$7,IF(מרכז!A749&lt;=הלוואות!$E$7,IF(DAY(מרכז!A749)=הלוואות!$F$7,הלוואות!$G$7,0),0),0)+IF(A749&gt;=הלוואות!$D$8,IF(מרכז!A749&lt;=הלוואות!$E$8,IF(DAY(מרכז!A749)=הלוואות!$F$8,הלוואות!$G$8,0),0),0)+IF(A749&gt;=הלוואות!$D$9,IF(מרכז!A749&lt;=הלוואות!$E$9,IF(DAY(מרכז!A749)=הלוואות!$F$9,הלוואות!$G$9,0),0),0)+IF(A749&gt;=הלוואות!$D$10,IF(מרכז!A749&lt;=הלוואות!$E$10,IF(DAY(מרכז!A749)=הלוואות!$F$10,הלוואות!$G$10,0),0),0)+IF(A749&gt;=הלוואות!$D$11,IF(מרכז!A749&lt;=הלוואות!$E$11,IF(DAY(מרכז!A749)=הלוואות!$F$11,הלוואות!$G$11,0),0),0)+IF(A749&gt;=הלוואות!$D$12,IF(מרכז!A749&lt;=הלוואות!$E$12,IF(DAY(מרכז!A749)=הלוואות!$F$12,הלוואות!$G$12,0),0),0)+IF(A749&gt;=הלוואות!$D$13,IF(מרכז!A749&lt;=הלוואות!$E$13,IF(DAY(מרכז!A749)=הלוואות!$F$13,הלוואות!$G$13,0),0),0)+IF(A749&gt;=הלוואות!$D$14,IF(מרכז!A749&lt;=הלוואות!$E$14,IF(DAY(מרכז!A749)=הלוואות!$F$14,הלוואות!$G$14,0),0),0)+IF(A749&gt;=הלוואות!$D$15,IF(מרכז!A749&lt;=הלוואות!$E$15,IF(DAY(מרכז!A749)=הלוואות!$F$15,הלוואות!$G$15,0),0),0)+IF(A749&gt;=הלוואות!$D$16,IF(מרכז!A749&lt;=הלוואות!$E$16,IF(DAY(מרכז!A749)=הלוואות!$F$16,הלוואות!$G$16,0),0),0)+IF(A749&gt;=הלוואות!$D$17,IF(מרכז!A749&lt;=הלוואות!$E$17,IF(DAY(מרכז!A749)=הלוואות!$F$17,הלוואות!$G$17,0),0),0)+IF(A749&gt;=הלוואות!$D$18,IF(מרכז!A749&lt;=הלוואות!$E$18,IF(DAY(מרכז!A749)=הלוואות!$F$18,הלוואות!$G$18,0),0),0)+IF(A749&gt;=הלוואות!$D$19,IF(מרכז!A749&lt;=הלוואות!$E$19,IF(DAY(מרכז!A749)=הלוואות!$F$19,הלוואות!$G$19,0),0),0)+IF(A749&gt;=הלוואות!$D$20,IF(מרכז!A749&lt;=הלוואות!$E$20,IF(DAY(מרכז!A749)=הלוואות!$F$20,הלוואות!$G$20,0),0),0)+IF(A749&gt;=הלוואות!$D$21,IF(מרכז!A749&lt;=הלוואות!$E$21,IF(DAY(מרכז!A749)=הלוואות!$F$21,הלוואות!$G$21,0),0),0)+IF(A749&gt;=הלוואות!$D$22,IF(מרכז!A749&lt;=הלוואות!$E$22,IF(DAY(מרכז!A749)=הלוואות!$F$22,הלוואות!$G$22,0),0),0)+IF(A749&gt;=הלוואות!$D$23,IF(מרכז!A749&lt;=הלוואות!$E$23,IF(DAY(מרכז!A749)=הלוואות!$F$23,הלוואות!$G$23,0),0),0)+IF(A749&gt;=הלוואות!$D$24,IF(מרכז!A749&lt;=הלוואות!$E$24,IF(DAY(מרכז!A749)=הלוואות!$F$24,הלוואות!$G$24,0),0),0)+IF(A749&gt;=הלוואות!$D$25,IF(מרכז!A749&lt;=הלוואות!$E$25,IF(DAY(מרכז!A749)=הלוואות!$F$25,הלוואות!$G$25,0),0),0)+IF(A749&gt;=הלוואות!$D$26,IF(מרכז!A749&lt;=הלוואות!$E$26,IF(DAY(מרכז!A749)=הלוואות!$F$26,הלוואות!$G$26,0),0),0)+IF(A749&gt;=הלוואות!$D$27,IF(מרכז!A749&lt;=הלוואות!$E$27,IF(DAY(מרכז!A749)=הלוואות!$F$27,הלוואות!$G$27,0),0),0)+IF(A749&gt;=הלוואות!$D$28,IF(מרכז!A749&lt;=הלוואות!$E$28,IF(DAY(מרכז!A749)=הלוואות!$F$28,הלוואות!$G$28,0),0),0)+IF(A749&gt;=הלוואות!$D$29,IF(מרכז!A749&lt;=הלוואות!$E$29,IF(DAY(מרכז!A749)=הלוואות!$F$29,הלוואות!$G$29,0),0),0)+IF(A749&gt;=הלוואות!$D$30,IF(מרכז!A749&lt;=הלוואות!$E$30,IF(DAY(מרכז!A749)=הלוואות!$F$30,הלוואות!$G$30,0),0),0)+IF(A749&gt;=הלוואות!$D$31,IF(מרכז!A749&lt;=הלוואות!$E$31,IF(DAY(מרכז!A749)=הלוואות!$F$31,הלוואות!$G$31,0),0),0)+IF(A749&gt;=הלוואות!$D$32,IF(מרכז!A749&lt;=הלוואות!$E$32,IF(DAY(מרכז!A749)=הלוואות!$F$32,הלוואות!$G$32,0),0),0)+IF(A749&gt;=הלוואות!$D$33,IF(מרכז!A749&lt;=הלוואות!$E$33,IF(DAY(מרכז!A749)=הלוואות!$F$33,הלוואות!$G$33,0),0),0)+IF(A749&gt;=הלוואות!$D$34,IF(מרכז!A749&lt;=הלוואות!$E$34,IF(DAY(מרכז!A749)=הלוואות!$F$34,הלוואות!$G$34,0),0),0)</f>
        <v>0</v>
      </c>
      <c r="E749" s="93">
        <f>SUMIF(הלוואות!$D$46:$D$65,מרכז!A749,הלוואות!$E$46:$E$65)</f>
        <v>0</v>
      </c>
      <c r="F749" s="93">
        <f>SUMIF(נכנסים!$A$5:$A$5890,מרכז!A749,נכנסים!$B$5:$B$5890)</f>
        <v>0</v>
      </c>
      <c r="G749" s="94"/>
      <c r="H749" s="94"/>
      <c r="I749" s="94"/>
      <c r="J749" s="99">
        <f t="shared" si="11"/>
        <v>50000</v>
      </c>
    </row>
    <row r="750" spans="1:10">
      <c r="A750" s="153">
        <v>46403</v>
      </c>
      <c r="B750" s="93">
        <f>SUMIF(יוצאים!$A$5:$A$5835,מרכז!A750,יוצאים!$D$5:$D$5835)</f>
        <v>0</v>
      </c>
      <c r="C750" s="93">
        <f>HLOOKUP(DAY($A750),'טב.הו"ק'!$G$4:$AK$162,'טב.הו"ק'!$A$162+2,FALSE)</f>
        <v>0</v>
      </c>
      <c r="D750" s="93">
        <f>IF(A750&gt;=הלוואות!$D$5,IF(מרכז!A750&lt;=הלוואות!$E$5,IF(DAY(מרכז!A750)=הלוואות!$F$5,הלוואות!$G$5,0),0),0)+IF(A750&gt;=הלוואות!$D$6,IF(מרכז!A750&lt;=הלוואות!$E$6,IF(DAY(מרכז!A750)=הלוואות!$F$6,הלוואות!$G$6,0),0),0)+IF(A750&gt;=הלוואות!$D$7,IF(מרכז!A750&lt;=הלוואות!$E$7,IF(DAY(מרכז!A750)=הלוואות!$F$7,הלוואות!$G$7,0),0),0)+IF(A750&gt;=הלוואות!$D$8,IF(מרכז!A750&lt;=הלוואות!$E$8,IF(DAY(מרכז!A750)=הלוואות!$F$8,הלוואות!$G$8,0),0),0)+IF(A750&gt;=הלוואות!$D$9,IF(מרכז!A750&lt;=הלוואות!$E$9,IF(DAY(מרכז!A750)=הלוואות!$F$9,הלוואות!$G$9,0),0),0)+IF(A750&gt;=הלוואות!$D$10,IF(מרכז!A750&lt;=הלוואות!$E$10,IF(DAY(מרכז!A750)=הלוואות!$F$10,הלוואות!$G$10,0),0),0)+IF(A750&gt;=הלוואות!$D$11,IF(מרכז!A750&lt;=הלוואות!$E$11,IF(DAY(מרכז!A750)=הלוואות!$F$11,הלוואות!$G$11,0),0),0)+IF(A750&gt;=הלוואות!$D$12,IF(מרכז!A750&lt;=הלוואות!$E$12,IF(DAY(מרכז!A750)=הלוואות!$F$12,הלוואות!$G$12,0),0),0)+IF(A750&gt;=הלוואות!$D$13,IF(מרכז!A750&lt;=הלוואות!$E$13,IF(DAY(מרכז!A750)=הלוואות!$F$13,הלוואות!$G$13,0),0),0)+IF(A750&gt;=הלוואות!$D$14,IF(מרכז!A750&lt;=הלוואות!$E$14,IF(DAY(מרכז!A750)=הלוואות!$F$14,הלוואות!$G$14,0),0),0)+IF(A750&gt;=הלוואות!$D$15,IF(מרכז!A750&lt;=הלוואות!$E$15,IF(DAY(מרכז!A750)=הלוואות!$F$15,הלוואות!$G$15,0),0),0)+IF(A750&gt;=הלוואות!$D$16,IF(מרכז!A750&lt;=הלוואות!$E$16,IF(DAY(מרכז!A750)=הלוואות!$F$16,הלוואות!$G$16,0),0),0)+IF(A750&gt;=הלוואות!$D$17,IF(מרכז!A750&lt;=הלוואות!$E$17,IF(DAY(מרכז!A750)=הלוואות!$F$17,הלוואות!$G$17,0),0),0)+IF(A750&gt;=הלוואות!$D$18,IF(מרכז!A750&lt;=הלוואות!$E$18,IF(DAY(מרכז!A750)=הלוואות!$F$18,הלוואות!$G$18,0),0),0)+IF(A750&gt;=הלוואות!$D$19,IF(מרכז!A750&lt;=הלוואות!$E$19,IF(DAY(מרכז!A750)=הלוואות!$F$19,הלוואות!$G$19,0),0),0)+IF(A750&gt;=הלוואות!$D$20,IF(מרכז!A750&lt;=הלוואות!$E$20,IF(DAY(מרכז!A750)=הלוואות!$F$20,הלוואות!$G$20,0),0),0)+IF(A750&gt;=הלוואות!$D$21,IF(מרכז!A750&lt;=הלוואות!$E$21,IF(DAY(מרכז!A750)=הלוואות!$F$21,הלוואות!$G$21,0),0),0)+IF(A750&gt;=הלוואות!$D$22,IF(מרכז!A750&lt;=הלוואות!$E$22,IF(DAY(מרכז!A750)=הלוואות!$F$22,הלוואות!$G$22,0),0),0)+IF(A750&gt;=הלוואות!$D$23,IF(מרכז!A750&lt;=הלוואות!$E$23,IF(DAY(מרכז!A750)=הלוואות!$F$23,הלוואות!$G$23,0),0),0)+IF(A750&gt;=הלוואות!$D$24,IF(מרכז!A750&lt;=הלוואות!$E$24,IF(DAY(מרכז!A750)=הלוואות!$F$24,הלוואות!$G$24,0),0),0)+IF(A750&gt;=הלוואות!$D$25,IF(מרכז!A750&lt;=הלוואות!$E$25,IF(DAY(מרכז!A750)=הלוואות!$F$25,הלוואות!$G$25,0),0),0)+IF(A750&gt;=הלוואות!$D$26,IF(מרכז!A750&lt;=הלוואות!$E$26,IF(DAY(מרכז!A750)=הלוואות!$F$26,הלוואות!$G$26,0),0),0)+IF(A750&gt;=הלוואות!$D$27,IF(מרכז!A750&lt;=הלוואות!$E$27,IF(DAY(מרכז!A750)=הלוואות!$F$27,הלוואות!$G$27,0),0),0)+IF(A750&gt;=הלוואות!$D$28,IF(מרכז!A750&lt;=הלוואות!$E$28,IF(DAY(מרכז!A750)=הלוואות!$F$28,הלוואות!$G$28,0),0),0)+IF(A750&gt;=הלוואות!$D$29,IF(מרכז!A750&lt;=הלוואות!$E$29,IF(DAY(מרכז!A750)=הלוואות!$F$29,הלוואות!$G$29,0),0),0)+IF(A750&gt;=הלוואות!$D$30,IF(מרכז!A750&lt;=הלוואות!$E$30,IF(DAY(מרכז!A750)=הלוואות!$F$30,הלוואות!$G$30,0),0),0)+IF(A750&gt;=הלוואות!$D$31,IF(מרכז!A750&lt;=הלוואות!$E$31,IF(DAY(מרכז!A750)=הלוואות!$F$31,הלוואות!$G$31,0),0),0)+IF(A750&gt;=הלוואות!$D$32,IF(מרכז!A750&lt;=הלוואות!$E$32,IF(DAY(מרכז!A750)=הלוואות!$F$32,הלוואות!$G$32,0),0),0)+IF(A750&gt;=הלוואות!$D$33,IF(מרכז!A750&lt;=הלוואות!$E$33,IF(DAY(מרכז!A750)=הלוואות!$F$33,הלוואות!$G$33,0),0),0)+IF(A750&gt;=הלוואות!$D$34,IF(מרכז!A750&lt;=הלוואות!$E$34,IF(DAY(מרכז!A750)=הלוואות!$F$34,הלוואות!$G$34,0),0),0)</f>
        <v>0</v>
      </c>
      <c r="E750" s="93">
        <f>SUMIF(הלוואות!$D$46:$D$65,מרכז!A750,הלוואות!$E$46:$E$65)</f>
        <v>0</v>
      </c>
      <c r="F750" s="93">
        <f>SUMIF(נכנסים!$A$5:$A$5890,מרכז!A750,נכנסים!$B$5:$B$5890)</f>
        <v>0</v>
      </c>
      <c r="G750" s="94"/>
      <c r="H750" s="94"/>
      <c r="I750" s="94"/>
      <c r="J750" s="99">
        <f t="shared" si="11"/>
        <v>50000</v>
      </c>
    </row>
    <row r="751" spans="1:10">
      <c r="A751" s="153">
        <v>46404</v>
      </c>
      <c r="B751" s="93">
        <f>SUMIF(יוצאים!$A$5:$A$5835,מרכז!A751,יוצאים!$D$5:$D$5835)</f>
        <v>0</v>
      </c>
      <c r="C751" s="93">
        <f>HLOOKUP(DAY($A751),'טב.הו"ק'!$G$4:$AK$162,'טב.הו"ק'!$A$162+2,FALSE)</f>
        <v>0</v>
      </c>
      <c r="D751" s="93">
        <f>IF(A751&gt;=הלוואות!$D$5,IF(מרכז!A751&lt;=הלוואות!$E$5,IF(DAY(מרכז!A751)=הלוואות!$F$5,הלוואות!$G$5,0),0),0)+IF(A751&gt;=הלוואות!$D$6,IF(מרכז!A751&lt;=הלוואות!$E$6,IF(DAY(מרכז!A751)=הלוואות!$F$6,הלוואות!$G$6,0),0),0)+IF(A751&gt;=הלוואות!$D$7,IF(מרכז!A751&lt;=הלוואות!$E$7,IF(DAY(מרכז!A751)=הלוואות!$F$7,הלוואות!$G$7,0),0),0)+IF(A751&gt;=הלוואות!$D$8,IF(מרכז!A751&lt;=הלוואות!$E$8,IF(DAY(מרכז!A751)=הלוואות!$F$8,הלוואות!$G$8,0),0),0)+IF(A751&gt;=הלוואות!$D$9,IF(מרכז!A751&lt;=הלוואות!$E$9,IF(DAY(מרכז!A751)=הלוואות!$F$9,הלוואות!$G$9,0),0),0)+IF(A751&gt;=הלוואות!$D$10,IF(מרכז!A751&lt;=הלוואות!$E$10,IF(DAY(מרכז!A751)=הלוואות!$F$10,הלוואות!$G$10,0),0),0)+IF(A751&gt;=הלוואות!$D$11,IF(מרכז!A751&lt;=הלוואות!$E$11,IF(DAY(מרכז!A751)=הלוואות!$F$11,הלוואות!$G$11,0),0),0)+IF(A751&gt;=הלוואות!$D$12,IF(מרכז!A751&lt;=הלוואות!$E$12,IF(DAY(מרכז!A751)=הלוואות!$F$12,הלוואות!$G$12,0),0),0)+IF(A751&gt;=הלוואות!$D$13,IF(מרכז!A751&lt;=הלוואות!$E$13,IF(DAY(מרכז!A751)=הלוואות!$F$13,הלוואות!$G$13,0),0),0)+IF(A751&gt;=הלוואות!$D$14,IF(מרכז!A751&lt;=הלוואות!$E$14,IF(DAY(מרכז!A751)=הלוואות!$F$14,הלוואות!$G$14,0),0),0)+IF(A751&gt;=הלוואות!$D$15,IF(מרכז!A751&lt;=הלוואות!$E$15,IF(DAY(מרכז!A751)=הלוואות!$F$15,הלוואות!$G$15,0),0),0)+IF(A751&gt;=הלוואות!$D$16,IF(מרכז!A751&lt;=הלוואות!$E$16,IF(DAY(מרכז!A751)=הלוואות!$F$16,הלוואות!$G$16,0),0),0)+IF(A751&gt;=הלוואות!$D$17,IF(מרכז!A751&lt;=הלוואות!$E$17,IF(DAY(מרכז!A751)=הלוואות!$F$17,הלוואות!$G$17,0),0),0)+IF(A751&gt;=הלוואות!$D$18,IF(מרכז!A751&lt;=הלוואות!$E$18,IF(DAY(מרכז!A751)=הלוואות!$F$18,הלוואות!$G$18,0),0),0)+IF(A751&gt;=הלוואות!$D$19,IF(מרכז!A751&lt;=הלוואות!$E$19,IF(DAY(מרכז!A751)=הלוואות!$F$19,הלוואות!$G$19,0),0),0)+IF(A751&gt;=הלוואות!$D$20,IF(מרכז!A751&lt;=הלוואות!$E$20,IF(DAY(מרכז!A751)=הלוואות!$F$20,הלוואות!$G$20,0),0),0)+IF(A751&gt;=הלוואות!$D$21,IF(מרכז!A751&lt;=הלוואות!$E$21,IF(DAY(מרכז!A751)=הלוואות!$F$21,הלוואות!$G$21,0),0),0)+IF(A751&gt;=הלוואות!$D$22,IF(מרכז!A751&lt;=הלוואות!$E$22,IF(DAY(מרכז!A751)=הלוואות!$F$22,הלוואות!$G$22,0),0),0)+IF(A751&gt;=הלוואות!$D$23,IF(מרכז!A751&lt;=הלוואות!$E$23,IF(DAY(מרכז!A751)=הלוואות!$F$23,הלוואות!$G$23,0),0),0)+IF(A751&gt;=הלוואות!$D$24,IF(מרכז!A751&lt;=הלוואות!$E$24,IF(DAY(מרכז!A751)=הלוואות!$F$24,הלוואות!$G$24,0),0),0)+IF(A751&gt;=הלוואות!$D$25,IF(מרכז!A751&lt;=הלוואות!$E$25,IF(DAY(מרכז!A751)=הלוואות!$F$25,הלוואות!$G$25,0),0),0)+IF(A751&gt;=הלוואות!$D$26,IF(מרכז!A751&lt;=הלוואות!$E$26,IF(DAY(מרכז!A751)=הלוואות!$F$26,הלוואות!$G$26,0),0),0)+IF(A751&gt;=הלוואות!$D$27,IF(מרכז!A751&lt;=הלוואות!$E$27,IF(DAY(מרכז!A751)=הלוואות!$F$27,הלוואות!$G$27,0),0),0)+IF(A751&gt;=הלוואות!$D$28,IF(מרכז!A751&lt;=הלוואות!$E$28,IF(DAY(מרכז!A751)=הלוואות!$F$28,הלוואות!$G$28,0),0),0)+IF(A751&gt;=הלוואות!$D$29,IF(מרכז!A751&lt;=הלוואות!$E$29,IF(DAY(מרכז!A751)=הלוואות!$F$29,הלוואות!$G$29,0),0),0)+IF(A751&gt;=הלוואות!$D$30,IF(מרכז!A751&lt;=הלוואות!$E$30,IF(DAY(מרכז!A751)=הלוואות!$F$30,הלוואות!$G$30,0),0),0)+IF(A751&gt;=הלוואות!$D$31,IF(מרכז!A751&lt;=הלוואות!$E$31,IF(DAY(מרכז!A751)=הלוואות!$F$31,הלוואות!$G$31,0),0),0)+IF(A751&gt;=הלוואות!$D$32,IF(מרכז!A751&lt;=הלוואות!$E$32,IF(DAY(מרכז!A751)=הלוואות!$F$32,הלוואות!$G$32,0),0),0)+IF(A751&gt;=הלוואות!$D$33,IF(מרכז!A751&lt;=הלוואות!$E$33,IF(DAY(מרכז!A751)=הלוואות!$F$33,הלוואות!$G$33,0),0),0)+IF(A751&gt;=הלוואות!$D$34,IF(מרכז!A751&lt;=הלוואות!$E$34,IF(DAY(מרכז!A751)=הלוואות!$F$34,הלוואות!$G$34,0),0),0)</f>
        <v>0</v>
      </c>
      <c r="E751" s="93">
        <f>SUMIF(הלוואות!$D$46:$D$65,מרכז!A751,הלוואות!$E$46:$E$65)</f>
        <v>0</v>
      </c>
      <c r="F751" s="93">
        <f>SUMIF(נכנסים!$A$5:$A$5890,מרכז!A751,נכנסים!$B$5:$B$5890)</f>
        <v>0</v>
      </c>
      <c r="G751" s="94"/>
      <c r="H751" s="94"/>
      <c r="I751" s="94"/>
      <c r="J751" s="99">
        <f t="shared" si="11"/>
        <v>50000</v>
      </c>
    </row>
    <row r="752" spans="1:10">
      <c r="A752" s="153">
        <v>46405</v>
      </c>
      <c r="B752" s="93">
        <f>SUMIF(יוצאים!$A$5:$A$5835,מרכז!A752,יוצאים!$D$5:$D$5835)</f>
        <v>0</v>
      </c>
      <c r="C752" s="93">
        <f>HLOOKUP(DAY($A752),'טב.הו"ק'!$G$4:$AK$162,'טב.הו"ק'!$A$162+2,FALSE)</f>
        <v>0</v>
      </c>
      <c r="D752" s="93">
        <f>IF(A752&gt;=הלוואות!$D$5,IF(מרכז!A752&lt;=הלוואות!$E$5,IF(DAY(מרכז!A752)=הלוואות!$F$5,הלוואות!$G$5,0),0),0)+IF(A752&gt;=הלוואות!$D$6,IF(מרכז!A752&lt;=הלוואות!$E$6,IF(DAY(מרכז!A752)=הלוואות!$F$6,הלוואות!$G$6,0),0),0)+IF(A752&gt;=הלוואות!$D$7,IF(מרכז!A752&lt;=הלוואות!$E$7,IF(DAY(מרכז!A752)=הלוואות!$F$7,הלוואות!$G$7,0),0),0)+IF(A752&gt;=הלוואות!$D$8,IF(מרכז!A752&lt;=הלוואות!$E$8,IF(DAY(מרכז!A752)=הלוואות!$F$8,הלוואות!$G$8,0),0),0)+IF(A752&gt;=הלוואות!$D$9,IF(מרכז!A752&lt;=הלוואות!$E$9,IF(DAY(מרכז!A752)=הלוואות!$F$9,הלוואות!$G$9,0),0),0)+IF(A752&gt;=הלוואות!$D$10,IF(מרכז!A752&lt;=הלוואות!$E$10,IF(DAY(מרכז!A752)=הלוואות!$F$10,הלוואות!$G$10,0),0),0)+IF(A752&gt;=הלוואות!$D$11,IF(מרכז!A752&lt;=הלוואות!$E$11,IF(DAY(מרכז!A752)=הלוואות!$F$11,הלוואות!$G$11,0),0),0)+IF(A752&gt;=הלוואות!$D$12,IF(מרכז!A752&lt;=הלוואות!$E$12,IF(DAY(מרכז!A752)=הלוואות!$F$12,הלוואות!$G$12,0),0),0)+IF(A752&gt;=הלוואות!$D$13,IF(מרכז!A752&lt;=הלוואות!$E$13,IF(DAY(מרכז!A752)=הלוואות!$F$13,הלוואות!$G$13,0),0),0)+IF(A752&gt;=הלוואות!$D$14,IF(מרכז!A752&lt;=הלוואות!$E$14,IF(DAY(מרכז!A752)=הלוואות!$F$14,הלוואות!$G$14,0),0),0)+IF(A752&gt;=הלוואות!$D$15,IF(מרכז!A752&lt;=הלוואות!$E$15,IF(DAY(מרכז!A752)=הלוואות!$F$15,הלוואות!$G$15,0),0),0)+IF(A752&gt;=הלוואות!$D$16,IF(מרכז!A752&lt;=הלוואות!$E$16,IF(DAY(מרכז!A752)=הלוואות!$F$16,הלוואות!$G$16,0),0),0)+IF(A752&gt;=הלוואות!$D$17,IF(מרכז!A752&lt;=הלוואות!$E$17,IF(DAY(מרכז!A752)=הלוואות!$F$17,הלוואות!$G$17,0),0),0)+IF(A752&gt;=הלוואות!$D$18,IF(מרכז!A752&lt;=הלוואות!$E$18,IF(DAY(מרכז!A752)=הלוואות!$F$18,הלוואות!$G$18,0),0),0)+IF(A752&gt;=הלוואות!$D$19,IF(מרכז!A752&lt;=הלוואות!$E$19,IF(DAY(מרכז!A752)=הלוואות!$F$19,הלוואות!$G$19,0),0),0)+IF(A752&gt;=הלוואות!$D$20,IF(מרכז!A752&lt;=הלוואות!$E$20,IF(DAY(מרכז!A752)=הלוואות!$F$20,הלוואות!$G$20,0),0),0)+IF(A752&gt;=הלוואות!$D$21,IF(מרכז!A752&lt;=הלוואות!$E$21,IF(DAY(מרכז!A752)=הלוואות!$F$21,הלוואות!$G$21,0),0),0)+IF(A752&gt;=הלוואות!$D$22,IF(מרכז!A752&lt;=הלוואות!$E$22,IF(DAY(מרכז!A752)=הלוואות!$F$22,הלוואות!$G$22,0),0),0)+IF(A752&gt;=הלוואות!$D$23,IF(מרכז!A752&lt;=הלוואות!$E$23,IF(DAY(מרכז!A752)=הלוואות!$F$23,הלוואות!$G$23,0),0),0)+IF(A752&gt;=הלוואות!$D$24,IF(מרכז!A752&lt;=הלוואות!$E$24,IF(DAY(מרכז!A752)=הלוואות!$F$24,הלוואות!$G$24,0),0),0)+IF(A752&gt;=הלוואות!$D$25,IF(מרכז!A752&lt;=הלוואות!$E$25,IF(DAY(מרכז!A752)=הלוואות!$F$25,הלוואות!$G$25,0),0),0)+IF(A752&gt;=הלוואות!$D$26,IF(מרכז!A752&lt;=הלוואות!$E$26,IF(DAY(מרכז!A752)=הלוואות!$F$26,הלוואות!$G$26,0),0),0)+IF(A752&gt;=הלוואות!$D$27,IF(מרכז!A752&lt;=הלוואות!$E$27,IF(DAY(מרכז!A752)=הלוואות!$F$27,הלוואות!$G$27,0),0),0)+IF(A752&gt;=הלוואות!$D$28,IF(מרכז!A752&lt;=הלוואות!$E$28,IF(DAY(מרכז!A752)=הלוואות!$F$28,הלוואות!$G$28,0),0),0)+IF(A752&gt;=הלוואות!$D$29,IF(מרכז!A752&lt;=הלוואות!$E$29,IF(DAY(מרכז!A752)=הלוואות!$F$29,הלוואות!$G$29,0),0),0)+IF(A752&gt;=הלוואות!$D$30,IF(מרכז!A752&lt;=הלוואות!$E$30,IF(DAY(מרכז!A752)=הלוואות!$F$30,הלוואות!$G$30,0),0),0)+IF(A752&gt;=הלוואות!$D$31,IF(מרכז!A752&lt;=הלוואות!$E$31,IF(DAY(מרכז!A752)=הלוואות!$F$31,הלוואות!$G$31,0),0),0)+IF(A752&gt;=הלוואות!$D$32,IF(מרכז!A752&lt;=הלוואות!$E$32,IF(DAY(מרכז!A752)=הלוואות!$F$32,הלוואות!$G$32,0),0),0)+IF(A752&gt;=הלוואות!$D$33,IF(מרכז!A752&lt;=הלוואות!$E$33,IF(DAY(מרכז!A752)=הלוואות!$F$33,הלוואות!$G$33,0),0),0)+IF(A752&gt;=הלוואות!$D$34,IF(מרכז!A752&lt;=הלוואות!$E$34,IF(DAY(מרכז!A752)=הלוואות!$F$34,הלוואות!$G$34,0),0),0)</f>
        <v>0</v>
      </c>
      <c r="E752" s="93">
        <f>SUMIF(הלוואות!$D$46:$D$65,מרכז!A752,הלוואות!$E$46:$E$65)</f>
        <v>0</v>
      </c>
      <c r="F752" s="93">
        <f>SUMIF(נכנסים!$A$5:$A$5890,מרכז!A752,נכנסים!$B$5:$B$5890)</f>
        <v>0</v>
      </c>
      <c r="G752" s="94"/>
      <c r="H752" s="94"/>
      <c r="I752" s="94"/>
      <c r="J752" s="99">
        <f t="shared" si="11"/>
        <v>50000</v>
      </c>
    </row>
    <row r="753" spans="1:10">
      <c r="A753" s="153">
        <v>46406</v>
      </c>
      <c r="B753" s="93">
        <f>SUMIF(יוצאים!$A$5:$A$5835,מרכז!A753,יוצאים!$D$5:$D$5835)</f>
        <v>0</v>
      </c>
      <c r="C753" s="93">
        <f>HLOOKUP(DAY($A753),'טב.הו"ק'!$G$4:$AK$162,'טב.הו"ק'!$A$162+2,FALSE)</f>
        <v>0</v>
      </c>
      <c r="D753" s="93">
        <f>IF(A753&gt;=הלוואות!$D$5,IF(מרכז!A753&lt;=הלוואות!$E$5,IF(DAY(מרכז!A753)=הלוואות!$F$5,הלוואות!$G$5,0),0),0)+IF(A753&gt;=הלוואות!$D$6,IF(מרכז!A753&lt;=הלוואות!$E$6,IF(DAY(מרכז!A753)=הלוואות!$F$6,הלוואות!$G$6,0),0),0)+IF(A753&gt;=הלוואות!$D$7,IF(מרכז!A753&lt;=הלוואות!$E$7,IF(DAY(מרכז!A753)=הלוואות!$F$7,הלוואות!$G$7,0),0),0)+IF(A753&gt;=הלוואות!$D$8,IF(מרכז!A753&lt;=הלוואות!$E$8,IF(DAY(מרכז!A753)=הלוואות!$F$8,הלוואות!$G$8,0),0),0)+IF(A753&gt;=הלוואות!$D$9,IF(מרכז!A753&lt;=הלוואות!$E$9,IF(DAY(מרכז!A753)=הלוואות!$F$9,הלוואות!$G$9,0),0),0)+IF(A753&gt;=הלוואות!$D$10,IF(מרכז!A753&lt;=הלוואות!$E$10,IF(DAY(מרכז!A753)=הלוואות!$F$10,הלוואות!$G$10,0),0),0)+IF(A753&gt;=הלוואות!$D$11,IF(מרכז!A753&lt;=הלוואות!$E$11,IF(DAY(מרכז!A753)=הלוואות!$F$11,הלוואות!$G$11,0),0),0)+IF(A753&gt;=הלוואות!$D$12,IF(מרכז!A753&lt;=הלוואות!$E$12,IF(DAY(מרכז!A753)=הלוואות!$F$12,הלוואות!$G$12,0),0),0)+IF(A753&gt;=הלוואות!$D$13,IF(מרכז!A753&lt;=הלוואות!$E$13,IF(DAY(מרכז!A753)=הלוואות!$F$13,הלוואות!$G$13,0),0),0)+IF(A753&gt;=הלוואות!$D$14,IF(מרכז!A753&lt;=הלוואות!$E$14,IF(DAY(מרכז!A753)=הלוואות!$F$14,הלוואות!$G$14,0),0),0)+IF(A753&gt;=הלוואות!$D$15,IF(מרכז!A753&lt;=הלוואות!$E$15,IF(DAY(מרכז!A753)=הלוואות!$F$15,הלוואות!$G$15,0),0),0)+IF(A753&gt;=הלוואות!$D$16,IF(מרכז!A753&lt;=הלוואות!$E$16,IF(DAY(מרכז!A753)=הלוואות!$F$16,הלוואות!$G$16,0),0),0)+IF(A753&gt;=הלוואות!$D$17,IF(מרכז!A753&lt;=הלוואות!$E$17,IF(DAY(מרכז!A753)=הלוואות!$F$17,הלוואות!$G$17,0),0),0)+IF(A753&gt;=הלוואות!$D$18,IF(מרכז!A753&lt;=הלוואות!$E$18,IF(DAY(מרכז!A753)=הלוואות!$F$18,הלוואות!$G$18,0),0),0)+IF(A753&gt;=הלוואות!$D$19,IF(מרכז!A753&lt;=הלוואות!$E$19,IF(DAY(מרכז!A753)=הלוואות!$F$19,הלוואות!$G$19,0),0),0)+IF(A753&gt;=הלוואות!$D$20,IF(מרכז!A753&lt;=הלוואות!$E$20,IF(DAY(מרכז!A753)=הלוואות!$F$20,הלוואות!$G$20,0),0),0)+IF(A753&gt;=הלוואות!$D$21,IF(מרכז!A753&lt;=הלוואות!$E$21,IF(DAY(מרכז!A753)=הלוואות!$F$21,הלוואות!$G$21,0),0),0)+IF(A753&gt;=הלוואות!$D$22,IF(מרכז!A753&lt;=הלוואות!$E$22,IF(DAY(מרכז!A753)=הלוואות!$F$22,הלוואות!$G$22,0),0),0)+IF(A753&gt;=הלוואות!$D$23,IF(מרכז!A753&lt;=הלוואות!$E$23,IF(DAY(מרכז!A753)=הלוואות!$F$23,הלוואות!$G$23,0),0),0)+IF(A753&gt;=הלוואות!$D$24,IF(מרכז!A753&lt;=הלוואות!$E$24,IF(DAY(מרכז!A753)=הלוואות!$F$24,הלוואות!$G$24,0),0),0)+IF(A753&gt;=הלוואות!$D$25,IF(מרכז!A753&lt;=הלוואות!$E$25,IF(DAY(מרכז!A753)=הלוואות!$F$25,הלוואות!$G$25,0),0),0)+IF(A753&gt;=הלוואות!$D$26,IF(מרכז!A753&lt;=הלוואות!$E$26,IF(DAY(מרכז!A753)=הלוואות!$F$26,הלוואות!$G$26,0),0),0)+IF(A753&gt;=הלוואות!$D$27,IF(מרכז!A753&lt;=הלוואות!$E$27,IF(DAY(מרכז!A753)=הלוואות!$F$27,הלוואות!$G$27,0),0),0)+IF(A753&gt;=הלוואות!$D$28,IF(מרכז!A753&lt;=הלוואות!$E$28,IF(DAY(מרכז!A753)=הלוואות!$F$28,הלוואות!$G$28,0),0),0)+IF(A753&gt;=הלוואות!$D$29,IF(מרכז!A753&lt;=הלוואות!$E$29,IF(DAY(מרכז!A753)=הלוואות!$F$29,הלוואות!$G$29,0),0),0)+IF(A753&gt;=הלוואות!$D$30,IF(מרכז!A753&lt;=הלוואות!$E$30,IF(DAY(מרכז!A753)=הלוואות!$F$30,הלוואות!$G$30,0),0),0)+IF(A753&gt;=הלוואות!$D$31,IF(מרכז!A753&lt;=הלוואות!$E$31,IF(DAY(מרכז!A753)=הלוואות!$F$31,הלוואות!$G$31,0),0),0)+IF(A753&gt;=הלוואות!$D$32,IF(מרכז!A753&lt;=הלוואות!$E$32,IF(DAY(מרכז!A753)=הלוואות!$F$32,הלוואות!$G$32,0),0),0)+IF(A753&gt;=הלוואות!$D$33,IF(מרכז!A753&lt;=הלוואות!$E$33,IF(DAY(מרכז!A753)=הלוואות!$F$33,הלוואות!$G$33,0),0),0)+IF(A753&gt;=הלוואות!$D$34,IF(מרכז!A753&lt;=הלוואות!$E$34,IF(DAY(מרכז!A753)=הלוואות!$F$34,הלוואות!$G$34,0),0),0)</f>
        <v>0</v>
      </c>
      <c r="E753" s="93">
        <f>SUMIF(הלוואות!$D$46:$D$65,מרכז!A753,הלוואות!$E$46:$E$65)</f>
        <v>0</v>
      </c>
      <c r="F753" s="93">
        <f>SUMIF(נכנסים!$A$5:$A$5890,מרכז!A753,נכנסים!$B$5:$B$5890)</f>
        <v>0</v>
      </c>
      <c r="G753" s="94"/>
      <c r="H753" s="94"/>
      <c r="I753" s="94"/>
      <c r="J753" s="99">
        <f t="shared" si="11"/>
        <v>50000</v>
      </c>
    </row>
    <row r="754" spans="1:10">
      <c r="A754" s="153">
        <v>46407</v>
      </c>
      <c r="B754" s="93">
        <f>SUMIF(יוצאים!$A$5:$A$5835,מרכז!A754,יוצאים!$D$5:$D$5835)</f>
        <v>0</v>
      </c>
      <c r="C754" s="93">
        <f>HLOOKUP(DAY($A754),'טב.הו"ק'!$G$4:$AK$162,'טב.הו"ק'!$A$162+2,FALSE)</f>
        <v>0</v>
      </c>
      <c r="D754" s="93">
        <f>IF(A754&gt;=הלוואות!$D$5,IF(מרכז!A754&lt;=הלוואות!$E$5,IF(DAY(מרכז!A754)=הלוואות!$F$5,הלוואות!$G$5,0),0),0)+IF(A754&gt;=הלוואות!$D$6,IF(מרכז!A754&lt;=הלוואות!$E$6,IF(DAY(מרכז!A754)=הלוואות!$F$6,הלוואות!$G$6,0),0),0)+IF(A754&gt;=הלוואות!$D$7,IF(מרכז!A754&lt;=הלוואות!$E$7,IF(DAY(מרכז!A754)=הלוואות!$F$7,הלוואות!$G$7,0),0),0)+IF(A754&gt;=הלוואות!$D$8,IF(מרכז!A754&lt;=הלוואות!$E$8,IF(DAY(מרכז!A754)=הלוואות!$F$8,הלוואות!$G$8,0),0),0)+IF(A754&gt;=הלוואות!$D$9,IF(מרכז!A754&lt;=הלוואות!$E$9,IF(DAY(מרכז!A754)=הלוואות!$F$9,הלוואות!$G$9,0),0),0)+IF(A754&gt;=הלוואות!$D$10,IF(מרכז!A754&lt;=הלוואות!$E$10,IF(DAY(מרכז!A754)=הלוואות!$F$10,הלוואות!$G$10,0),0),0)+IF(A754&gt;=הלוואות!$D$11,IF(מרכז!A754&lt;=הלוואות!$E$11,IF(DAY(מרכז!A754)=הלוואות!$F$11,הלוואות!$G$11,0),0),0)+IF(A754&gt;=הלוואות!$D$12,IF(מרכז!A754&lt;=הלוואות!$E$12,IF(DAY(מרכז!A754)=הלוואות!$F$12,הלוואות!$G$12,0),0),0)+IF(A754&gt;=הלוואות!$D$13,IF(מרכז!A754&lt;=הלוואות!$E$13,IF(DAY(מרכז!A754)=הלוואות!$F$13,הלוואות!$G$13,0),0),0)+IF(A754&gt;=הלוואות!$D$14,IF(מרכז!A754&lt;=הלוואות!$E$14,IF(DAY(מרכז!A754)=הלוואות!$F$14,הלוואות!$G$14,0),0),0)+IF(A754&gt;=הלוואות!$D$15,IF(מרכז!A754&lt;=הלוואות!$E$15,IF(DAY(מרכז!A754)=הלוואות!$F$15,הלוואות!$G$15,0),0),0)+IF(A754&gt;=הלוואות!$D$16,IF(מרכז!A754&lt;=הלוואות!$E$16,IF(DAY(מרכז!A754)=הלוואות!$F$16,הלוואות!$G$16,0),0),0)+IF(A754&gt;=הלוואות!$D$17,IF(מרכז!A754&lt;=הלוואות!$E$17,IF(DAY(מרכז!A754)=הלוואות!$F$17,הלוואות!$G$17,0),0),0)+IF(A754&gt;=הלוואות!$D$18,IF(מרכז!A754&lt;=הלוואות!$E$18,IF(DAY(מרכז!A754)=הלוואות!$F$18,הלוואות!$G$18,0),0),0)+IF(A754&gt;=הלוואות!$D$19,IF(מרכז!A754&lt;=הלוואות!$E$19,IF(DAY(מרכז!A754)=הלוואות!$F$19,הלוואות!$G$19,0),0),0)+IF(A754&gt;=הלוואות!$D$20,IF(מרכז!A754&lt;=הלוואות!$E$20,IF(DAY(מרכז!A754)=הלוואות!$F$20,הלוואות!$G$20,0),0),0)+IF(A754&gt;=הלוואות!$D$21,IF(מרכז!A754&lt;=הלוואות!$E$21,IF(DAY(מרכז!A754)=הלוואות!$F$21,הלוואות!$G$21,0),0),0)+IF(A754&gt;=הלוואות!$D$22,IF(מרכז!A754&lt;=הלוואות!$E$22,IF(DAY(מרכז!A754)=הלוואות!$F$22,הלוואות!$G$22,0),0),0)+IF(A754&gt;=הלוואות!$D$23,IF(מרכז!A754&lt;=הלוואות!$E$23,IF(DAY(מרכז!A754)=הלוואות!$F$23,הלוואות!$G$23,0),0),0)+IF(A754&gt;=הלוואות!$D$24,IF(מרכז!A754&lt;=הלוואות!$E$24,IF(DAY(מרכז!A754)=הלוואות!$F$24,הלוואות!$G$24,0),0),0)+IF(A754&gt;=הלוואות!$D$25,IF(מרכז!A754&lt;=הלוואות!$E$25,IF(DAY(מרכז!A754)=הלוואות!$F$25,הלוואות!$G$25,0),0),0)+IF(A754&gt;=הלוואות!$D$26,IF(מרכז!A754&lt;=הלוואות!$E$26,IF(DAY(מרכז!A754)=הלוואות!$F$26,הלוואות!$G$26,0),0),0)+IF(A754&gt;=הלוואות!$D$27,IF(מרכז!A754&lt;=הלוואות!$E$27,IF(DAY(מרכז!A754)=הלוואות!$F$27,הלוואות!$G$27,0),0),0)+IF(A754&gt;=הלוואות!$D$28,IF(מרכז!A754&lt;=הלוואות!$E$28,IF(DAY(מרכז!A754)=הלוואות!$F$28,הלוואות!$G$28,0),0),0)+IF(A754&gt;=הלוואות!$D$29,IF(מרכז!A754&lt;=הלוואות!$E$29,IF(DAY(מרכז!A754)=הלוואות!$F$29,הלוואות!$G$29,0),0),0)+IF(A754&gt;=הלוואות!$D$30,IF(מרכז!A754&lt;=הלוואות!$E$30,IF(DAY(מרכז!A754)=הלוואות!$F$30,הלוואות!$G$30,0),0),0)+IF(A754&gt;=הלוואות!$D$31,IF(מרכז!A754&lt;=הלוואות!$E$31,IF(DAY(מרכז!A754)=הלוואות!$F$31,הלוואות!$G$31,0),0),0)+IF(A754&gt;=הלוואות!$D$32,IF(מרכז!A754&lt;=הלוואות!$E$32,IF(DAY(מרכז!A754)=הלוואות!$F$32,הלוואות!$G$32,0),0),0)+IF(A754&gt;=הלוואות!$D$33,IF(מרכז!A754&lt;=הלוואות!$E$33,IF(DAY(מרכז!A754)=הלוואות!$F$33,הלוואות!$G$33,0),0),0)+IF(A754&gt;=הלוואות!$D$34,IF(מרכז!A754&lt;=הלוואות!$E$34,IF(DAY(מרכז!A754)=הלוואות!$F$34,הלוואות!$G$34,0),0),0)</f>
        <v>0</v>
      </c>
      <c r="E754" s="93">
        <f>SUMIF(הלוואות!$D$46:$D$65,מרכז!A754,הלוואות!$E$46:$E$65)</f>
        <v>0</v>
      </c>
      <c r="F754" s="93">
        <f>SUMIF(נכנסים!$A$5:$A$5890,מרכז!A754,נכנסים!$B$5:$B$5890)</f>
        <v>0</v>
      </c>
      <c r="G754" s="94"/>
      <c r="H754" s="94"/>
      <c r="I754" s="94"/>
      <c r="J754" s="99">
        <f t="shared" si="11"/>
        <v>50000</v>
      </c>
    </row>
    <row r="755" spans="1:10">
      <c r="A755" s="153">
        <v>46408</v>
      </c>
      <c r="B755" s="93">
        <f>SUMIF(יוצאים!$A$5:$A$5835,מרכז!A755,יוצאים!$D$5:$D$5835)</f>
        <v>0</v>
      </c>
      <c r="C755" s="93">
        <f>HLOOKUP(DAY($A755),'טב.הו"ק'!$G$4:$AK$162,'טב.הו"ק'!$A$162+2,FALSE)</f>
        <v>0</v>
      </c>
      <c r="D755" s="93">
        <f>IF(A755&gt;=הלוואות!$D$5,IF(מרכז!A755&lt;=הלוואות!$E$5,IF(DAY(מרכז!A755)=הלוואות!$F$5,הלוואות!$G$5,0),0),0)+IF(A755&gt;=הלוואות!$D$6,IF(מרכז!A755&lt;=הלוואות!$E$6,IF(DAY(מרכז!A755)=הלוואות!$F$6,הלוואות!$G$6,0),0),0)+IF(A755&gt;=הלוואות!$D$7,IF(מרכז!A755&lt;=הלוואות!$E$7,IF(DAY(מרכז!A755)=הלוואות!$F$7,הלוואות!$G$7,0),0),0)+IF(A755&gt;=הלוואות!$D$8,IF(מרכז!A755&lt;=הלוואות!$E$8,IF(DAY(מרכז!A755)=הלוואות!$F$8,הלוואות!$G$8,0),0),0)+IF(A755&gt;=הלוואות!$D$9,IF(מרכז!A755&lt;=הלוואות!$E$9,IF(DAY(מרכז!A755)=הלוואות!$F$9,הלוואות!$G$9,0),0),0)+IF(A755&gt;=הלוואות!$D$10,IF(מרכז!A755&lt;=הלוואות!$E$10,IF(DAY(מרכז!A755)=הלוואות!$F$10,הלוואות!$G$10,0),0),0)+IF(A755&gt;=הלוואות!$D$11,IF(מרכז!A755&lt;=הלוואות!$E$11,IF(DAY(מרכז!A755)=הלוואות!$F$11,הלוואות!$G$11,0),0),0)+IF(A755&gt;=הלוואות!$D$12,IF(מרכז!A755&lt;=הלוואות!$E$12,IF(DAY(מרכז!A755)=הלוואות!$F$12,הלוואות!$G$12,0),0),0)+IF(A755&gt;=הלוואות!$D$13,IF(מרכז!A755&lt;=הלוואות!$E$13,IF(DAY(מרכז!A755)=הלוואות!$F$13,הלוואות!$G$13,0),0),0)+IF(A755&gt;=הלוואות!$D$14,IF(מרכז!A755&lt;=הלוואות!$E$14,IF(DAY(מרכז!A755)=הלוואות!$F$14,הלוואות!$G$14,0),0),0)+IF(A755&gt;=הלוואות!$D$15,IF(מרכז!A755&lt;=הלוואות!$E$15,IF(DAY(מרכז!A755)=הלוואות!$F$15,הלוואות!$G$15,0),0),0)+IF(A755&gt;=הלוואות!$D$16,IF(מרכז!A755&lt;=הלוואות!$E$16,IF(DAY(מרכז!A755)=הלוואות!$F$16,הלוואות!$G$16,0),0),0)+IF(A755&gt;=הלוואות!$D$17,IF(מרכז!A755&lt;=הלוואות!$E$17,IF(DAY(מרכז!A755)=הלוואות!$F$17,הלוואות!$G$17,0),0),0)+IF(A755&gt;=הלוואות!$D$18,IF(מרכז!A755&lt;=הלוואות!$E$18,IF(DAY(מרכז!A755)=הלוואות!$F$18,הלוואות!$G$18,0),0),0)+IF(A755&gt;=הלוואות!$D$19,IF(מרכז!A755&lt;=הלוואות!$E$19,IF(DAY(מרכז!A755)=הלוואות!$F$19,הלוואות!$G$19,0),0),0)+IF(A755&gt;=הלוואות!$D$20,IF(מרכז!A755&lt;=הלוואות!$E$20,IF(DAY(מרכז!A755)=הלוואות!$F$20,הלוואות!$G$20,0),0),0)+IF(A755&gt;=הלוואות!$D$21,IF(מרכז!A755&lt;=הלוואות!$E$21,IF(DAY(מרכז!A755)=הלוואות!$F$21,הלוואות!$G$21,0),0),0)+IF(A755&gt;=הלוואות!$D$22,IF(מרכז!A755&lt;=הלוואות!$E$22,IF(DAY(מרכז!A755)=הלוואות!$F$22,הלוואות!$G$22,0),0),0)+IF(A755&gt;=הלוואות!$D$23,IF(מרכז!A755&lt;=הלוואות!$E$23,IF(DAY(מרכז!A755)=הלוואות!$F$23,הלוואות!$G$23,0),0),0)+IF(A755&gt;=הלוואות!$D$24,IF(מרכז!A755&lt;=הלוואות!$E$24,IF(DAY(מרכז!A755)=הלוואות!$F$24,הלוואות!$G$24,0),0),0)+IF(A755&gt;=הלוואות!$D$25,IF(מרכז!A755&lt;=הלוואות!$E$25,IF(DAY(מרכז!A755)=הלוואות!$F$25,הלוואות!$G$25,0),0),0)+IF(A755&gt;=הלוואות!$D$26,IF(מרכז!A755&lt;=הלוואות!$E$26,IF(DAY(מרכז!A755)=הלוואות!$F$26,הלוואות!$G$26,0),0),0)+IF(A755&gt;=הלוואות!$D$27,IF(מרכז!A755&lt;=הלוואות!$E$27,IF(DAY(מרכז!A755)=הלוואות!$F$27,הלוואות!$G$27,0),0),0)+IF(A755&gt;=הלוואות!$D$28,IF(מרכז!A755&lt;=הלוואות!$E$28,IF(DAY(מרכז!A755)=הלוואות!$F$28,הלוואות!$G$28,0),0),0)+IF(A755&gt;=הלוואות!$D$29,IF(מרכז!A755&lt;=הלוואות!$E$29,IF(DAY(מרכז!A755)=הלוואות!$F$29,הלוואות!$G$29,0),0),0)+IF(A755&gt;=הלוואות!$D$30,IF(מרכז!A755&lt;=הלוואות!$E$30,IF(DAY(מרכז!A755)=הלוואות!$F$30,הלוואות!$G$30,0),0),0)+IF(A755&gt;=הלוואות!$D$31,IF(מרכז!A755&lt;=הלוואות!$E$31,IF(DAY(מרכז!A755)=הלוואות!$F$31,הלוואות!$G$31,0),0),0)+IF(A755&gt;=הלוואות!$D$32,IF(מרכז!A755&lt;=הלוואות!$E$32,IF(DAY(מרכז!A755)=הלוואות!$F$32,הלוואות!$G$32,0),0),0)+IF(A755&gt;=הלוואות!$D$33,IF(מרכז!A755&lt;=הלוואות!$E$33,IF(DAY(מרכז!A755)=הלוואות!$F$33,הלוואות!$G$33,0),0),0)+IF(A755&gt;=הלוואות!$D$34,IF(מרכז!A755&lt;=הלוואות!$E$34,IF(DAY(מרכז!A755)=הלוואות!$F$34,הלוואות!$G$34,0),0),0)</f>
        <v>0</v>
      </c>
      <c r="E755" s="93">
        <f>SUMIF(הלוואות!$D$46:$D$65,מרכז!A755,הלוואות!$E$46:$E$65)</f>
        <v>0</v>
      </c>
      <c r="F755" s="93">
        <f>SUMIF(נכנסים!$A$5:$A$5890,מרכז!A755,נכנסים!$B$5:$B$5890)</f>
        <v>0</v>
      </c>
      <c r="G755" s="94"/>
      <c r="H755" s="94"/>
      <c r="I755" s="94"/>
      <c r="J755" s="99">
        <f t="shared" si="11"/>
        <v>50000</v>
      </c>
    </row>
    <row r="756" spans="1:10">
      <c r="A756" s="153">
        <v>46409</v>
      </c>
      <c r="B756" s="93">
        <f>SUMIF(יוצאים!$A$5:$A$5835,מרכז!A756,יוצאים!$D$5:$D$5835)</f>
        <v>0</v>
      </c>
      <c r="C756" s="93">
        <f>HLOOKUP(DAY($A756),'טב.הו"ק'!$G$4:$AK$162,'טב.הו"ק'!$A$162+2,FALSE)</f>
        <v>0</v>
      </c>
      <c r="D756" s="93">
        <f>IF(A756&gt;=הלוואות!$D$5,IF(מרכז!A756&lt;=הלוואות!$E$5,IF(DAY(מרכז!A756)=הלוואות!$F$5,הלוואות!$G$5,0),0),0)+IF(A756&gt;=הלוואות!$D$6,IF(מרכז!A756&lt;=הלוואות!$E$6,IF(DAY(מרכז!A756)=הלוואות!$F$6,הלוואות!$G$6,0),0),0)+IF(A756&gt;=הלוואות!$D$7,IF(מרכז!A756&lt;=הלוואות!$E$7,IF(DAY(מרכז!A756)=הלוואות!$F$7,הלוואות!$G$7,0),0),0)+IF(A756&gt;=הלוואות!$D$8,IF(מרכז!A756&lt;=הלוואות!$E$8,IF(DAY(מרכז!A756)=הלוואות!$F$8,הלוואות!$G$8,0),0),0)+IF(A756&gt;=הלוואות!$D$9,IF(מרכז!A756&lt;=הלוואות!$E$9,IF(DAY(מרכז!A756)=הלוואות!$F$9,הלוואות!$G$9,0),0),0)+IF(A756&gt;=הלוואות!$D$10,IF(מרכז!A756&lt;=הלוואות!$E$10,IF(DAY(מרכז!A756)=הלוואות!$F$10,הלוואות!$G$10,0),0),0)+IF(A756&gt;=הלוואות!$D$11,IF(מרכז!A756&lt;=הלוואות!$E$11,IF(DAY(מרכז!A756)=הלוואות!$F$11,הלוואות!$G$11,0),0),0)+IF(A756&gt;=הלוואות!$D$12,IF(מרכז!A756&lt;=הלוואות!$E$12,IF(DAY(מרכז!A756)=הלוואות!$F$12,הלוואות!$G$12,0),0),0)+IF(A756&gt;=הלוואות!$D$13,IF(מרכז!A756&lt;=הלוואות!$E$13,IF(DAY(מרכז!A756)=הלוואות!$F$13,הלוואות!$G$13,0),0),0)+IF(A756&gt;=הלוואות!$D$14,IF(מרכז!A756&lt;=הלוואות!$E$14,IF(DAY(מרכז!A756)=הלוואות!$F$14,הלוואות!$G$14,0),0),0)+IF(A756&gt;=הלוואות!$D$15,IF(מרכז!A756&lt;=הלוואות!$E$15,IF(DAY(מרכז!A756)=הלוואות!$F$15,הלוואות!$G$15,0),0),0)+IF(A756&gt;=הלוואות!$D$16,IF(מרכז!A756&lt;=הלוואות!$E$16,IF(DAY(מרכז!A756)=הלוואות!$F$16,הלוואות!$G$16,0),0),0)+IF(A756&gt;=הלוואות!$D$17,IF(מרכז!A756&lt;=הלוואות!$E$17,IF(DAY(מרכז!A756)=הלוואות!$F$17,הלוואות!$G$17,0),0),0)+IF(A756&gt;=הלוואות!$D$18,IF(מרכז!A756&lt;=הלוואות!$E$18,IF(DAY(מרכז!A756)=הלוואות!$F$18,הלוואות!$G$18,0),0),0)+IF(A756&gt;=הלוואות!$D$19,IF(מרכז!A756&lt;=הלוואות!$E$19,IF(DAY(מרכז!A756)=הלוואות!$F$19,הלוואות!$G$19,0),0),0)+IF(A756&gt;=הלוואות!$D$20,IF(מרכז!A756&lt;=הלוואות!$E$20,IF(DAY(מרכז!A756)=הלוואות!$F$20,הלוואות!$G$20,0),0),0)+IF(A756&gt;=הלוואות!$D$21,IF(מרכז!A756&lt;=הלוואות!$E$21,IF(DAY(מרכז!A756)=הלוואות!$F$21,הלוואות!$G$21,0),0),0)+IF(A756&gt;=הלוואות!$D$22,IF(מרכז!A756&lt;=הלוואות!$E$22,IF(DAY(מרכז!A756)=הלוואות!$F$22,הלוואות!$G$22,0),0),0)+IF(A756&gt;=הלוואות!$D$23,IF(מרכז!A756&lt;=הלוואות!$E$23,IF(DAY(מרכז!A756)=הלוואות!$F$23,הלוואות!$G$23,0),0),0)+IF(A756&gt;=הלוואות!$D$24,IF(מרכז!A756&lt;=הלוואות!$E$24,IF(DAY(מרכז!A756)=הלוואות!$F$24,הלוואות!$G$24,0),0),0)+IF(A756&gt;=הלוואות!$D$25,IF(מרכז!A756&lt;=הלוואות!$E$25,IF(DAY(מרכז!A756)=הלוואות!$F$25,הלוואות!$G$25,0),0),0)+IF(A756&gt;=הלוואות!$D$26,IF(מרכז!A756&lt;=הלוואות!$E$26,IF(DAY(מרכז!A756)=הלוואות!$F$26,הלוואות!$G$26,0),0),0)+IF(A756&gt;=הלוואות!$D$27,IF(מרכז!A756&lt;=הלוואות!$E$27,IF(DAY(מרכז!A756)=הלוואות!$F$27,הלוואות!$G$27,0),0),0)+IF(A756&gt;=הלוואות!$D$28,IF(מרכז!A756&lt;=הלוואות!$E$28,IF(DAY(מרכז!A756)=הלוואות!$F$28,הלוואות!$G$28,0),0),0)+IF(A756&gt;=הלוואות!$D$29,IF(מרכז!A756&lt;=הלוואות!$E$29,IF(DAY(מרכז!A756)=הלוואות!$F$29,הלוואות!$G$29,0),0),0)+IF(A756&gt;=הלוואות!$D$30,IF(מרכז!A756&lt;=הלוואות!$E$30,IF(DAY(מרכז!A756)=הלוואות!$F$30,הלוואות!$G$30,0),0),0)+IF(A756&gt;=הלוואות!$D$31,IF(מרכז!A756&lt;=הלוואות!$E$31,IF(DAY(מרכז!A756)=הלוואות!$F$31,הלוואות!$G$31,0),0),0)+IF(A756&gt;=הלוואות!$D$32,IF(מרכז!A756&lt;=הלוואות!$E$32,IF(DAY(מרכז!A756)=הלוואות!$F$32,הלוואות!$G$32,0),0),0)+IF(A756&gt;=הלוואות!$D$33,IF(מרכז!A756&lt;=הלוואות!$E$33,IF(DAY(מרכז!A756)=הלוואות!$F$33,הלוואות!$G$33,0),0),0)+IF(A756&gt;=הלוואות!$D$34,IF(מרכז!A756&lt;=הלוואות!$E$34,IF(DAY(מרכז!A756)=הלוואות!$F$34,הלוואות!$G$34,0),0),0)</f>
        <v>0</v>
      </c>
      <c r="E756" s="93">
        <f>SUMIF(הלוואות!$D$46:$D$65,מרכז!A756,הלוואות!$E$46:$E$65)</f>
        <v>0</v>
      </c>
      <c r="F756" s="93">
        <f>SUMIF(נכנסים!$A$5:$A$5890,מרכז!A756,נכנסים!$B$5:$B$5890)</f>
        <v>0</v>
      </c>
      <c r="G756" s="94"/>
      <c r="H756" s="94"/>
      <c r="I756" s="94"/>
      <c r="J756" s="99">
        <f t="shared" si="11"/>
        <v>50000</v>
      </c>
    </row>
    <row r="757" spans="1:10">
      <c r="A757" s="153">
        <v>46410</v>
      </c>
      <c r="B757" s="93">
        <f>SUMIF(יוצאים!$A$5:$A$5835,מרכז!A757,יוצאים!$D$5:$D$5835)</f>
        <v>0</v>
      </c>
      <c r="C757" s="93">
        <f>HLOOKUP(DAY($A757),'טב.הו"ק'!$G$4:$AK$162,'טב.הו"ק'!$A$162+2,FALSE)</f>
        <v>0</v>
      </c>
      <c r="D757" s="93">
        <f>IF(A757&gt;=הלוואות!$D$5,IF(מרכז!A757&lt;=הלוואות!$E$5,IF(DAY(מרכז!A757)=הלוואות!$F$5,הלוואות!$G$5,0),0),0)+IF(A757&gt;=הלוואות!$D$6,IF(מרכז!A757&lt;=הלוואות!$E$6,IF(DAY(מרכז!A757)=הלוואות!$F$6,הלוואות!$G$6,0),0),0)+IF(A757&gt;=הלוואות!$D$7,IF(מרכז!A757&lt;=הלוואות!$E$7,IF(DAY(מרכז!A757)=הלוואות!$F$7,הלוואות!$G$7,0),0),0)+IF(A757&gt;=הלוואות!$D$8,IF(מרכז!A757&lt;=הלוואות!$E$8,IF(DAY(מרכז!A757)=הלוואות!$F$8,הלוואות!$G$8,0),0),0)+IF(A757&gt;=הלוואות!$D$9,IF(מרכז!A757&lt;=הלוואות!$E$9,IF(DAY(מרכז!A757)=הלוואות!$F$9,הלוואות!$G$9,0),0),0)+IF(A757&gt;=הלוואות!$D$10,IF(מרכז!A757&lt;=הלוואות!$E$10,IF(DAY(מרכז!A757)=הלוואות!$F$10,הלוואות!$G$10,0),0),0)+IF(A757&gt;=הלוואות!$D$11,IF(מרכז!A757&lt;=הלוואות!$E$11,IF(DAY(מרכז!A757)=הלוואות!$F$11,הלוואות!$G$11,0),0),0)+IF(A757&gt;=הלוואות!$D$12,IF(מרכז!A757&lt;=הלוואות!$E$12,IF(DAY(מרכז!A757)=הלוואות!$F$12,הלוואות!$G$12,0),0),0)+IF(A757&gt;=הלוואות!$D$13,IF(מרכז!A757&lt;=הלוואות!$E$13,IF(DAY(מרכז!A757)=הלוואות!$F$13,הלוואות!$G$13,0),0),0)+IF(A757&gt;=הלוואות!$D$14,IF(מרכז!A757&lt;=הלוואות!$E$14,IF(DAY(מרכז!A757)=הלוואות!$F$14,הלוואות!$G$14,0),0),0)+IF(A757&gt;=הלוואות!$D$15,IF(מרכז!A757&lt;=הלוואות!$E$15,IF(DAY(מרכז!A757)=הלוואות!$F$15,הלוואות!$G$15,0),0),0)+IF(A757&gt;=הלוואות!$D$16,IF(מרכז!A757&lt;=הלוואות!$E$16,IF(DAY(מרכז!A757)=הלוואות!$F$16,הלוואות!$G$16,0),0),0)+IF(A757&gt;=הלוואות!$D$17,IF(מרכז!A757&lt;=הלוואות!$E$17,IF(DAY(מרכז!A757)=הלוואות!$F$17,הלוואות!$G$17,0),0),0)+IF(A757&gt;=הלוואות!$D$18,IF(מרכז!A757&lt;=הלוואות!$E$18,IF(DAY(מרכז!A757)=הלוואות!$F$18,הלוואות!$G$18,0),0),0)+IF(A757&gt;=הלוואות!$D$19,IF(מרכז!A757&lt;=הלוואות!$E$19,IF(DAY(מרכז!A757)=הלוואות!$F$19,הלוואות!$G$19,0),0),0)+IF(A757&gt;=הלוואות!$D$20,IF(מרכז!A757&lt;=הלוואות!$E$20,IF(DAY(מרכז!A757)=הלוואות!$F$20,הלוואות!$G$20,0),0),0)+IF(A757&gt;=הלוואות!$D$21,IF(מרכז!A757&lt;=הלוואות!$E$21,IF(DAY(מרכז!A757)=הלוואות!$F$21,הלוואות!$G$21,0),0),0)+IF(A757&gt;=הלוואות!$D$22,IF(מרכז!A757&lt;=הלוואות!$E$22,IF(DAY(מרכז!A757)=הלוואות!$F$22,הלוואות!$G$22,0),0),0)+IF(A757&gt;=הלוואות!$D$23,IF(מרכז!A757&lt;=הלוואות!$E$23,IF(DAY(מרכז!A757)=הלוואות!$F$23,הלוואות!$G$23,0),0),0)+IF(A757&gt;=הלוואות!$D$24,IF(מרכז!A757&lt;=הלוואות!$E$24,IF(DAY(מרכז!A757)=הלוואות!$F$24,הלוואות!$G$24,0),0),0)+IF(A757&gt;=הלוואות!$D$25,IF(מרכז!A757&lt;=הלוואות!$E$25,IF(DAY(מרכז!A757)=הלוואות!$F$25,הלוואות!$G$25,0),0),0)+IF(A757&gt;=הלוואות!$D$26,IF(מרכז!A757&lt;=הלוואות!$E$26,IF(DAY(מרכז!A757)=הלוואות!$F$26,הלוואות!$G$26,0),0),0)+IF(A757&gt;=הלוואות!$D$27,IF(מרכז!A757&lt;=הלוואות!$E$27,IF(DAY(מרכז!A757)=הלוואות!$F$27,הלוואות!$G$27,0),0),0)+IF(A757&gt;=הלוואות!$D$28,IF(מרכז!A757&lt;=הלוואות!$E$28,IF(DAY(מרכז!A757)=הלוואות!$F$28,הלוואות!$G$28,0),0),0)+IF(A757&gt;=הלוואות!$D$29,IF(מרכז!A757&lt;=הלוואות!$E$29,IF(DAY(מרכז!A757)=הלוואות!$F$29,הלוואות!$G$29,0),0),0)+IF(A757&gt;=הלוואות!$D$30,IF(מרכז!A757&lt;=הלוואות!$E$30,IF(DAY(מרכז!A757)=הלוואות!$F$30,הלוואות!$G$30,0),0),0)+IF(A757&gt;=הלוואות!$D$31,IF(מרכז!A757&lt;=הלוואות!$E$31,IF(DAY(מרכז!A757)=הלוואות!$F$31,הלוואות!$G$31,0),0),0)+IF(A757&gt;=הלוואות!$D$32,IF(מרכז!A757&lt;=הלוואות!$E$32,IF(DAY(מרכז!A757)=הלוואות!$F$32,הלוואות!$G$32,0),0),0)+IF(A757&gt;=הלוואות!$D$33,IF(מרכז!A757&lt;=הלוואות!$E$33,IF(DAY(מרכז!A757)=הלוואות!$F$33,הלוואות!$G$33,0),0),0)+IF(A757&gt;=הלוואות!$D$34,IF(מרכז!A757&lt;=הלוואות!$E$34,IF(DAY(מרכז!A757)=הלוואות!$F$34,הלוואות!$G$34,0),0),0)</f>
        <v>0</v>
      </c>
      <c r="E757" s="93">
        <f>SUMIF(הלוואות!$D$46:$D$65,מרכז!A757,הלוואות!$E$46:$E$65)</f>
        <v>0</v>
      </c>
      <c r="F757" s="93">
        <f>SUMIF(נכנסים!$A$5:$A$5890,מרכז!A757,נכנסים!$B$5:$B$5890)</f>
        <v>0</v>
      </c>
      <c r="G757" s="94"/>
      <c r="H757" s="94"/>
      <c r="I757" s="94"/>
      <c r="J757" s="99">
        <f t="shared" si="11"/>
        <v>50000</v>
      </c>
    </row>
    <row r="758" spans="1:10">
      <c r="A758" s="153">
        <v>46411</v>
      </c>
      <c r="B758" s="93">
        <f>SUMIF(יוצאים!$A$5:$A$5835,מרכז!A758,יוצאים!$D$5:$D$5835)</f>
        <v>0</v>
      </c>
      <c r="C758" s="93">
        <f>HLOOKUP(DAY($A758),'טב.הו"ק'!$G$4:$AK$162,'טב.הו"ק'!$A$162+2,FALSE)</f>
        <v>0</v>
      </c>
      <c r="D758" s="93">
        <f>IF(A758&gt;=הלוואות!$D$5,IF(מרכז!A758&lt;=הלוואות!$E$5,IF(DAY(מרכז!A758)=הלוואות!$F$5,הלוואות!$G$5,0),0),0)+IF(A758&gt;=הלוואות!$D$6,IF(מרכז!A758&lt;=הלוואות!$E$6,IF(DAY(מרכז!A758)=הלוואות!$F$6,הלוואות!$G$6,0),0),0)+IF(A758&gt;=הלוואות!$D$7,IF(מרכז!A758&lt;=הלוואות!$E$7,IF(DAY(מרכז!A758)=הלוואות!$F$7,הלוואות!$G$7,0),0),0)+IF(A758&gt;=הלוואות!$D$8,IF(מרכז!A758&lt;=הלוואות!$E$8,IF(DAY(מרכז!A758)=הלוואות!$F$8,הלוואות!$G$8,0),0),0)+IF(A758&gt;=הלוואות!$D$9,IF(מרכז!A758&lt;=הלוואות!$E$9,IF(DAY(מרכז!A758)=הלוואות!$F$9,הלוואות!$G$9,0),0),0)+IF(A758&gt;=הלוואות!$D$10,IF(מרכז!A758&lt;=הלוואות!$E$10,IF(DAY(מרכז!A758)=הלוואות!$F$10,הלוואות!$G$10,0),0),0)+IF(A758&gt;=הלוואות!$D$11,IF(מרכז!A758&lt;=הלוואות!$E$11,IF(DAY(מרכז!A758)=הלוואות!$F$11,הלוואות!$G$11,0),0),0)+IF(A758&gt;=הלוואות!$D$12,IF(מרכז!A758&lt;=הלוואות!$E$12,IF(DAY(מרכז!A758)=הלוואות!$F$12,הלוואות!$G$12,0),0),0)+IF(A758&gt;=הלוואות!$D$13,IF(מרכז!A758&lt;=הלוואות!$E$13,IF(DAY(מרכז!A758)=הלוואות!$F$13,הלוואות!$G$13,0),0),0)+IF(A758&gt;=הלוואות!$D$14,IF(מרכז!A758&lt;=הלוואות!$E$14,IF(DAY(מרכז!A758)=הלוואות!$F$14,הלוואות!$G$14,0),0),0)+IF(A758&gt;=הלוואות!$D$15,IF(מרכז!A758&lt;=הלוואות!$E$15,IF(DAY(מרכז!A758)=הלוואות!$F$15,הלוואות!$G$15,0),0),0)+IF(A758&gt;=הלוואות!$D$16,IF(מרכז!A758&lt;=הלוואות!$E$16,IF(DAY(מרכז!A758)=הלוואות!$F$16,הלוואות!$G$16,0),0),0)+IF(A758&gt;=הלוואות!$D$17,IF(מרכז!A758&lt;=הלוואות!$E$17,IF(DAY(מרכז!A758)=הלוואות!$F$17,הלוואות!$G$17,0),0),0)+IF(A758&gt;=הלוואות!$D$18,IF(מרכז!A758&lt;=הלוואות!$E$18,IF(DAY(מרכז!A758)=הלוואות!$F$18,הלוואות!$G$18,0),0),0)+IF(A758&gt;=הלוואות!$D$19,IF(מרכז!A758&lt;=הלוואות!$E$19,IF(DAY(מרכז!A758)=הלוואות!$F$19,הלוואות!$G$19,0),0),0)+IF(A758&gt;=הלוואות!$D$20,IF(מרכז!A758&lt;=הלוואות!$E$20,IF(DAY(מרכז!A758)=הלוואות!$F$20,הלוואות!$G$20,0),0),0)+IF(A758&gt;=הלוואות!$D$21,IF(מרכז!A758&lt;=הלוואות!$E$21,IF(DAY(מרכז!A758)=הלוואות!$F$21,הלוואות!$G$21,0),0),0)+IF(A758&gt;=הלוואות!$D$22,IF(מרכז!A758&lt;=הלוואות!$E$22,IF(DAY(מרכז!A758)=הלוואות!$F$22,הלוואות!$G$22,0),0),0)+IF(A758&gt;=הלוואות!$D$23,IF(מרכז!A758&lt;=הלוואות!$E$23,IF(DAY(מרכז!A758)=הלוואות!$F$23,הלוואות!$G$23,0),0),0)+IF(A758&gt;=הלוואות!$D$24,IF(מרכז!A758&lt;=הלוואות!$E$24,IF(DAY(מרכז!A758)=הלוואות!$F$24,הלוואות!$G$24,0),0),0)+IF(A758&gt;=הלוואות!$D$25,IF(מרכז!A758&lt;=הלוואות!$E$25,IF(DAY(מרכז!A758)=הלוואות!$F$25,הלוואות!$G$25,0),0),0)+IF(A758&gt;=הלוואות!$D$26,IF(מרכז!A758&lt;=הלוואות!$E$26,IF(DAY(מרכז!A758)=הלוואות!$F$26,הלוואות!$G$26,0),0),0)+IF(A758&gt;=הלוואות!$D$27,IF(מרכז!A758&lt;=הלוואות!$E$27,IF(DAY(מרכז!A758)=הלוואות!$F$27,הלוואות!$G$27,0),0),0)+IF(A758&gt;=הלוואות!$D$28,IF(מרכז!A758&lt;=הלוואות!$E$28,IF(DAY(מרכז!A758)=הלוואות!$F$28,הלוואות!$G$28,0),0),0)+IF(A758&gt;=הלוואות!$D$29,IF(מרכז!A758&lt;=הלוואות!$E$29,IF(DAY(מרכז!A758)=הלוואות!$F$29,הלוואות!$G$29,0),0),0)+IF(A758&gt;=הלוואות!$D$30,IF(מרכז!A758&lt;=הלוואות!$E$30,IF(DAY(מרכז!A758)=הלוואות!$F$30,הלוואות!$G$30,0),0),0)+IF(A758&gt;=הלוואות!$D$31,IF(מרכז!A758&lt;=הלוואות!$E$31,IF(DAY(מרכז!A758)=הלוואות!$F$31,הלוואות!$G$31,0),0),0)+IF(A758&gt;=הלוואות!$D$32,IF(מרכז!A758&lt;=הלוואות!$E$32,IF(DAY(מרכז!A758)=הלוואות!$F$32,הלוואות!$G$32,0),0),0)+IF(A758&gt;=הלוואות!$D$33,IF(מרכז!A758&lt;=הלוואות!$E$33,IF(DAY(מרכז!A758)=הלוואות!$F$33,הלוואות!$G$33,0),0),0)+IF(A758&gt;=הלוואות!$D$34,IF(מרכז!A758&lt;=הלוואות!$E$34,IF(DAY(מרכז!A758)=הלוואות!$F$34,הלוואות!$G$34,0),0),0)</f>
        <v>0</v>
      </c>
      <c r="E758" s="93">
        <f>SUMIF(הלוואות!$D$46:$D$65,מרכז!A758,הלוואות!$E$46:$E$65)</f>
        <v>0</v>
      </c>
      <c r="F758" s="93">
        <f>SUMIF(נכנסים!$A$5:$A$5890,מרכז!A758,נכנסים!$B$5:$B$5890)</f>
        <v>0</v>
      </c>
      <c r="G758" s="94"/>
      <c r="H758" s="94"/>
      <c r="I758" s="94"/>
      <c r="J758" s="99">
        <f t="shared" si="11"/>
        <v>50000</v>
      </c>
    </row>
    <row r="759" spans="1:10">
      <c r="A759" s="153">
        <v>46412</v>
      </c>
      <c r="B759" s="93">
        <f>SUMIF(יוצאים!$A$5:$A$5835,מרכז!A759,יוצאים!$D$5:$D$5835)</f>
        <v>0</v>
      </c>
      <c r="C759" s="93">
        <f>HLOOKUP(DAY($A759),'טב.הו"ק'!$G$4:$AK$162,'טב.הו"ק'!$A$162+2,FALSE)</f>
        <v>0</v>
      </c>
      <c r="D759" s="93">
        <f>IF(A759&gt;=הלוואות!$D$5,IF(מרכז!A759&lt;=הלוואות!$E$5,IF(DAY(מרכז!A759)=הלוואות!$F$5,הלוואות!$G$5,0),0),0)+IF(A759&gt;=הלוואות!$D$6,IF(מרכז!A759&lt;=הלוואות!$E$6,IF(DAY(מרכז!A759)=הלוואות!$F$6,הלוואות!$G$6,0),0),0)+IF(A759&gt;=הלוואות!$D$7,IF(מרכז!A759&lt;=הלוואות!$E$7,IF(DAY(מרכז!A759)=הלוואות!$F$7,הלוואות!$G$7,0),0),0)+IF(A759&gt;=הלוואות!$D$8,IF(מרכז!A759&lt;=הלוואות!$E$8,IF(DAY(מרכז!A759)=הלוואות!$F$8,הלוואות!$G$8,0),0),0)+IF(A759&gt;=הלוואות!$D$9,IF(מרכז!A759&lt;=הלוואות!$E$9,IF(DAY(מרכז!A759)=הלוואות!$F$9,הלוואות!$G$9,0),0),0)+IF(A759&gt;=הלוואות!$D$10,IF(מרכז!A759&lt;=הלוואות!$E$10,IF(DAY(מרכז!A759)=הלוואות!$F$10,הלוואות!$G$10,0),0),0)+IF(A759&gt;=הלוואות!$D$11,IF(מרכז!A759&lt;=הלוואות!$E$11,IF(DAY(מרכז!A759)=הלוואות!$F$11,הלוואות!$G$11,0),0),0)+IF(A759&gt;=הלוואות!$D$12,IF(מרכז!A759&lt;=הלוואות!$E$12,IF(DAY(מרכז!A759)=הלוואות!$F$12,הלוואות!$G$12,0),0),0)+IF(A759&gt;=הלוואות!$D$13,IF(מרכז!A759&lt;=הלוואות!$E$13,IF(DAY(מרכז!A759)=הלוואות!$F$13,הלוואות!$G$13,0),0),0)+IF(A759&gt;=הלוואות!$D$14,IF(מרכז!A759&lt;=הלוואות!$E$14,IF(DAY(מרכז!A759)=הלוואות!$F$14,הלוואות!$G$14,0),0),0)+IF(A759&gt;=הלוואות!$D$15,IF(מרכז!A759&lt;=הלוואות!$E$15,IF(DAY(מרכז!A759)=הלוואות!$F$15,הלוואות!$G$15,0),0),0)+IF(A759&gt;=הלוואות!$D$16,IF(מרכז!A759&lt;=הלוואות!$E$16,IF(DAY(מרכז!A759)=הלוואות!$F$16,הלוואות!$G$16,0),0),0)+IF(A759&gt;=הלוואות!$D$17,IF(מרכז!A759&lt;=הלוואות!$E$17,IF(DAY(מרכז!A759)=הלוואות!$F$17,הלוואות!$G$17,0),0),0)+IF(A759&gt;=הלוואות!$D$18,IF(מרכז!A759&lt;=הלוואות!$E$18,IF(DAY(מרכז!A759)=הלוואות!$F$18,הלוואות!$G$18,0),0),0)+IF(A759&gt;=הלוואות!$D$19,IF(מרכז!A759&lt;=הלוואות!$E$19,IF(DAY(מרכז!A759)=הלוואות!$F$19,הלוואות!$G$19,0),0),0)+IF(A759&gt;=הלוואות!$D$20,IF(מרכז!A759&lt;=הלוואות!$E$20,IF(DAY(מרכז!A759)=הלוואות!$F$20,הלוואות!$G$20,0),0),0)+IF(A759&gt;=הלוואות!$D$21,IF(מרכז!A759&lt;=הלוואות!$E$21,IF(DAY(מרכז!A759)=הלוואות!$F$21,הלוואות!$G$21,0),0),0)+IF(A759&gt;=הלוואות!$D$22,IF(מרכז!A759&lt;=הלוואות!$E$22,IF(DAY(מרכז!A759)=הלוואות!$F$22,הלוואות!$G$22,0),0),0)+IF(A759&gt;=הלוואות!$D$23,IF(מרכז!A759&lt;=הלוואות!$E$23,IF(DAY(מרכז!A759)=הלוואות!$F$23,הלוואות!$G$23,0),0),0)+IF(A759&gt;=הלוואות!$D$24,IF(מרכז!A759&lt;=הלוואות!$E$24,IF(DAY(מרכז!A759)=הלוואות!$F$24,הלוואות!$G$24,0),0),0)+IF(A759&gt;=הלוואות!$D$25,IF(מרכז!A759&lt;=הלוואות!$E$25,IF(DAY(מרכז!A759)=הלוואות!$F$25,הלוואות!$G$25,0),0),0)+IF(A759&gt;=הלוואות!$D$26,IF(מרכז!A759&lt;=הלוואות!$E$26,IF(DAY(מרכז!A759)=הלוואות!$F$26,הלוואות!$G$26,0),0),0)+IF(A759&gt;=הלוואות!$D$27,IF(מרכז!A759&lt;=הלוואות!$E$27,IF(DAY(מרכז!A759)=הלוואות!$F$27,הלוואות!$G$27,0),0),0)+IF(A759&gt;=הלוואות!$D$28,IF(מרכז!A759&lt;=הלוואות!$E$28,IF(DAY(מרכז!A759)=הלוואות!$F$28,הלוואות!$G$28,0),0),0)+IF(A759&gt;=הלוואות!$D$29,IF(מרכז!A759&lt;=הלוואות!$E$29,IF(DAY(מרכז!A759)=הלוואות!$F$29,הלוואות!$G$29,0),0),0)+IF(A759&gt;=הלוואות!$D$30,IF(מרכז!A759&lt;=הלוואות!$E$30,IF(DAY(מרכז!A759)=הלוואות!$F$30,הלוואות!$G$30,0),0),0)+IF(A759&gt;=הלוואות!$D$31,IF(מרכז!A759&lt;=הלוואות!$E$31,IF(DAY(מרכז!A759)=הלוואות!$F$31,הלוואות!$G$31,0),0),0)+IF(A759&gt;=הלוואות!$D$32,IF(מרכז!A759&lt;=הלוואות!$E$32,IF(DAY(מרכז!A759)=הלוואות!$F$32,הלוואות!$G$32,0),0),0)+IF(A759&gt;=הלוואות!$D$33,IF(מרכז!A759&lt;=הלוואות!$E$33,IF(DAY(מרכז!A759)=הלוואות!$F$33,הלוואות!$G$33,0),0),0)+IF(A759&gt;=הלוואות!$D$34,IF(מרכז!A759&lt;=הלוואות!$E$34,IF(DAY(מרכז!A759)=הלוואות!$F$34,הלוואות!$G$34,0),0),0)</f>
        <v>0</v>
      </c>
      <c r="E759" s="93">
        <f>SUMIF(הלוואות!$D$46:$D$65,מרכז!A759,הלוואות!$E$46:$E$65)</f>
        <v>0</v>
      </c>
      <c r="F759" s="93">
        <f>SUMIF(נכנסים!$A$5:$A$5890,מרכז!A759,נכנסים!$B$5:$B$5890)</f>
        <v>0</v>
      </c>
      <c r="G759" s="94"/>
      <c r="H759" s="94"/>
      <c r="I759" s="94"/>
      <c r="J759" s="99">
        <f t="shared" si="11"/>
        <v>50000</v>
      </c>
    </row>
    <row r="760" spans="1:10">
      <c r="A760" s="153">
        <v>46413</v>
      </c>
      <c r="B760" s="93">
        <f>SUMIF(יוצאים!$A$5:$A$5835,מרכז!A760,יוצאים!$D$5:$D$5835)</f>
        <v>0</v>
      </c>
      <c r="C760" s="93">
        <f>HLOOKUP(DAY($A760),'טב.הו"ק'!$G$4:$AK$162,'טב.הו"ק'!$A$162+2,FALSE)</f>
        <v>0</v>
      </c>
      <c r="D760" s="93">
        <f>IF(A760&gt;=הלוואות!$D$5,IF(מרכז!A760&lt;=הלוואות!$E$5,IF(DAY(מרכז!A760)=הלוואות!$F$5,הלוואות!$G$5,0),0),0)+IF(A760&gt;=הלוואות!$D$6,IF(מרכז!A760&lt;=הלוואות!$E$6,IF(DAY(מרכז!A760)=הלוואות!$F$6,הלוואות!$G$6,0),0),0)+IF(A760&gt;=הלוואות!$D$7,IF(מרכז!A760&lt;=הלוואות!$E$7,IF(DAY(מרכז!A760)=הלוואות!$F$7,הלוואות!$G$7,0),0),0)+IF(A760&gt;=הלוואות!$D$8,IF(מרכז!A760&lt;=הלוואות!$E$8,IF(DAY(מרכז!A760)=הלוואות!$F$8,הלוואות!$G$8,0),0),0)+IF(A760&gt;=הלוואות!$D$9,IF(מרכז!A760&lt;=הלוואות!$E$9,IF(DAY(מרכז!A760)=הלוואות!$F$9,הלוואות!$G$9,0),0),0)+IF(A760&gt;=הלוואות!$D$10,IF(מרכז!A760&lt;=הלוואות!$E$10,IF(DAY(מרכז!A760)=הלוואות!$F$10,הלוואות!$G$10,0),0),0)+IF(A760&gt;=הלוואות!$D$11,IF(מרכז!A760&lt;=הלוואות!$E$11,IF(DAY(מרכז!A760)=הלוואות!$F$11,הלוואות!$G$11,0),0),0)+IF(A760&gt;=הלוואות!$D$12,IF(מרכז!A760&lt;=הלוואות!$E$12,IF(DAY(מרכז!A760)=הלוואות!$F$12,הלוואות!$G$12,0),0),0)+IF(A760&gt;=הלוואות!$D$13,IF(מרכז!A760&lt;=הלוואות!$E$13,IF(DAY(מרכז!A760)=הלוואות!$F$13,הלוואות!$G$13,0),0),0)+IF(A760&gt;=הלוואות!$D$14,IF(מרכז!A760&lt;=הלוואות!$E$14,IF(DAY(מרכז!A760)=הלוואות!$F$14,הלוואות!$G$14,0),0),0)+IF(A760&gt;=הלוואות!$D$15,IF(מרכז!A760&lt;=הלוואות!$E$15,IF(DAY(מרכז!A760)=הלוואות!$F$15,הלוואות!$G$15,0),0),0)+IF(A760&gt;=הלוואות!$D$16,IF(מרכז!A760&lt;=הלוואות!$E$16,IF(DAY(מרכז!A760)=הלוואות!$F$16,הלוואות!$G$16,0),0),0)+IF(A760&gt;=הלוואות!$D$17,IF(מרכז!A760&lt;=הלוואות!$E$17,IF(DAY(מרכז!A760)=הלוואות!$F$17,הלוואות!$G$17,0),0),0)+IF(A760&gt;=הלוואות!$D$18,IF(מרכז!A760&lt;=הלוואות!$E$18,IF(DAY(מרכז!A760)=הלוואות!$F$18,הלוואות!$G$18,0),0),0)+IF(A760&gt;=הלוואות!$D$19,IF(מרכז!A760&lt;=הלוואות!$E$19,IF(DAY(מרכז!A760)=הלוואות!$F$19,הלוואות!$G$19,0),0),0)+IF(A760&gt;=הלוואות!$D$20,IF(מרכז!A760&lt;=הלוואות!$E$20,IF(DAY(מרכז!A760)=הלוואות!$F$20,הלוואות!$G$20,0),0),0)+IF(A760&gt;=הלוואות!$D$21,IF(מרכז!A760&lt;=הלוואות!$E$21,IF(DAY(מרכז!A760)=הלוואות!$F$21,הלוואות!$G$21,0),0),0)+IF(A760&gt;=הלוואות!$D$22,IF(מרכז!A760&lt;=הלוואות!$E$22,IF(DAY(מרכז!A760)=הלוואות!$F$22,הלוואות!$G$22,0),0),0)+IF(A760&gt;=הלוואות!$D$23,IF(מרכז!A760&lt;=הלוואות!$E$23,IF(DAY(מרכז!A760)=הלוואות!$F$23,הלוואות!$G$23,0),0),0)+IF(A760&gt;=הלוואות!$D$24,IF(מרכז!A760&lt;=הלוואות!$E$24,IF(DAY(מרכז!A760)=הלוואות!$F$24,הלוואות!$G$24,0),0),0)+IF(A760&gt;=הלוואות!$D$25,IF(מרכז!A760&lt;=הלוואות!$E$25,IF(DAY(מרכז!A760)=הלוואות!$F$25,הלוואות!$G$25,0),0),0)+IF(A760&gt;=הלוואות!$D$26,IF(מרכז!A760&lt;=הלוואות!$E$26,IF(DAY(מרכז!A760)=הלוואות!$F$26,הלוואות!$G$26,0),0),0)+IF(A760&gt;=הלוואות!$D$27,IF(מרכז!A760&lt;=הלוואות!$E$27,IF(DAY(מרכז!A760)=הלוואות!$F$27,הלוואות!$G$27,0),0),0)+IF(A760&gt;=הלוואות!$D$28,IF(מרכז!A760&lt;=הלוואות!$E$28,IF(DAY(מרכז!A760)=הלוואות!$F$28,הלוואות!$G$28,0),0),0)+IF(A760&gt;=הלוואות!$D$29,IF(מרכז!A760&lt;=הלוואות!$E$29,IF(DAY(מרכז!A760)=הלוואות!$F$29,הלוואות!$G$29,0),0),0)+IF(A760&gt;=הלוואות!$D$30,IF(מרכז!A760&lt;=הלוואות!$E$30,IF(DAY(מרכז!A760)=הלוואות!$F$30,הלוואות!$G$30,0),0),0)+IF(A760&gt;=הלוואות!$D$31,IF(מרכז!A760&lt;=הלוואות!$E$31,IF(DAY(מרכז!A760)=הלוואות!$F$31,הלוואות!$G$31,0),0),0)+IF(A760&gt;=הלוואות!$D$32,IF(מרכז!A760&lt;=הלוואות!$E$32,IF(DAY(מרכז!A760)=הלוואות!$F$32,הלוואות!$G$32,0),0),0)+IF(A760&gt;=הלוואות!$D$33,IF(מרכז!A760&lt;=הלוואות!$E$33,IF(DAY(מרכז!A760)=הלוואות!$F$33,הלוואות!$G$33,0),0),0)+IF(A760&gt;=הלוואות!$D$34,IF(מרכז!A760&lt;=הלוואות!$E$34,IF(DAY(מרכז!A760)=הלוואות!$F$34,הלוואות!$G$34,0),0),0)</f>
        <v>0</v>
      </c>
      <c r="E760" s="93">
        <f>SUMIF(הלוואות!$D$46:$D$65,מרכז!A760,הלוואות!$E$46:$E$65)</f>
        <v>0</v>
      </c>
      <c r="F760" s="93">
        <f>SUMIF(נכנסים!$A$5:$A$5890,מרכז!A760,נכנסים!$B$5:$B$5890)</f>
        <v>0</v>
      </c>
      <c r="G760" s="94"/>
      <c r="H760" s="94"/>
      <c r="I760" s="94"/>
      <c r="J760" s="99">
        <f t="shared" si="11"/>
        <v>50000</v>
      </c>
    </row>
    <row r="761" spans="1:10">
      <c r="A761" s="153">
        <v>46414</v>
      </c>
      <c r="B761" s="93">
        <f>SUMIF(יוצאים!$A$5:$A$5835,מרכז!A761,יוצאים!$D$5:$D$5835)</f>
        <v>0</v>
      </c>
      <c r="C761" s="93">
        <f>HLOOKUP(DAY($A761),'טב.הו"ק'!$G$4:$AK$162,'טב.הו"ק'!$A$162+2,FALSE)</f>
        <v>0</v>
      </c>
      <c r="D761" s="93">
        <f>IF(A761&gt;=הלוואות!$D$5,IF(מרכז!A761&lt;=הלוואות!$E$5,IF(DAY(מרכז!A761)=הלוואות!$F$5,הלוואות!$G$5,0),0),0)+IF(A761&gt;=הלוואות!$D$6,IF(מרכז!A761&lt;=הלוואות!$E$6,IF(DAY(מרכז!A761)=הלוואות!$F$6,הלוואות!$G$6,0),0),0)+IF(A761&gt;=הלוואות!$D$7,IF(מרכז!A761&lt;=הלוואות!$E$7,IF(DAY(מרכז!A761)=הלוואות!$F$7,הלוואות!$G$7,0),0),0)+IF(A761&gt;=הלוואות!$D$8,IF(מרכז!A761&lt;=הלוואות!$E$8,IF(DAY(מרכז!A761)=הלוואות!$F$8,הלוואות!$G$8,0),0),0)+IF(A761&gt;=הלוואות!$D$9,IF(מרכז!A761&lt;=הלוואות!$E$9,IF(DAY(מרכז!A761)=הלוואות!$F$9,הלוואות!$G$9,0),0),0)+IF(A761&gt;=הלוואות!$D$10,IF(מרכז!A761&lt;=הלוואות!$E$10,IF(DAY(מרכז!A761)=הלוואות!$F$10,הלוואות!$G$10,0),0),0)+IF(A761&gt;=הלוואות!$D$11,IF(מרכז!A761&lt;=הלוואות!$E$11,IF(DAY(מרכז!A761)=הלוואות!$F$11,הלוואות!$G$11,0),0),0)+IF(A761&gt;=הלוואות!$D$12,IF(מרכז!A761&lt;=הלוואות!$E$12,IF(DAY(מרכז!A761)=הלוואות!$F$12,הלוואות!$G$12,0),0),0)+IF(A761&gt;=הלוואות!$D$13,IF(מרכז!A761&lt;=הלוואות!$E$13,IF(DAY(מרכז!A761)=הלוואות!$F$13,הלוואות!$G$13,0),0),0)+IF(A761&gt;=הלוואות!$D$14,IF(מרכז!A761&lt;=הלוואות!$E$14,IF(DAY(מרכז!A761)=הלוואות!$F$14,הלוואות!$G$14,0),0),0)+IF(A761&gt;=הלוואות!$D$15,IF(מרכז!A761&lt;=הלוואות!$E$15,IF(DAY(מרכז!A761)=הלוואות!$F$15,הלוואות!$G$15,0),0),0)+IF(A761&gt;=הלוואות!$D$16,IF(מרכז!A761&lt;=הלוואות!$E$16,IF(DAY(מרכז!A761)=הלוואות!$F$16,הלוואות!$G$16,0),0),0)+IF(A761&gt;=הלוואות!$D$17,IF(מרכז!A761&lt;=הלוואות!$E$17,IF(DAY(מרכז!A761)=הלוואות!$F$17,הלוואות!$G$17,0),0),0)+IF(A761&gt;=הלוואות!$D$18,IF(מרכז!A761&lt;=הלוואות!$E$18,IF(DAY(מרכז!A761)=הלוואות!$F$18,הלוואות!$G$18,0),0),0)+IF(A761&gt;=הלוואות!$D$19,IF(מרכז!A761&lt;=הלוואות!$E$19,IF(DAY(מרכז!A761)=הלוואות!$F$19,הלוואות!$G$19,0),0),0)+IF(A761&gt;=הלוואות!$D$20,IF(מרכז!A761&lt;=הלוואות!$E$20,IF(DAY(מרכז!A761)=הלוואות!$F$20,הלוואות!$G$20,0),0),0)+IF(A761&gt;=הלוואות!$D$21,IF(מרכז!A761&lt;=הלוואות!$E$21,IF(DAY(מרכז!A761)=הלוואות!$F$21,הלוואות!$G$21,0),0),0)+IF(A761&gt;=הלוואות!$D$22,IF(מרכז!A761&lt;=הלוואות!$E$22,IF(DAY(מרכז!A761)=הלוואות!$F$22,הלוואות!$G$22,0),0),0)+IF(A761&gt;=הלוואות!$D$23,IF(מרכז!A761&lt;=הלוואות!$E$23,IF(DAY(מרכז!A761)=הלוואות!$F$23,הלוואות!$G$23,0),0),0)+IF(A761&gt;=הלוואות!$D$24,IF(מרכז!A761&lt;=הלוואות!$E$24,IF(DAY(מרכז!A761)=הלוואות!$F$24,הלוואות!$G$24,0),0),0)+IF(A761&gt;=הלוואות!$D$25,IF(מרכז!A761&lt;=הלוואות!$E$25,IF(DAY(מרכז!A761)=הלוואות!$F$25,הלוואות!$G$25,0),0),0)+IF(A761&gt;=הלוואות!$D$26,IF(מרכז!A761&lt;=הלוואות!$E$26,IF(DAY(מרכז!A761)=הלוואות!$F$26,הלוואות!$G$26,0),0),0)+IF(A761&gt;=הלוואות!$D$27,IF(מרכז!A761&lt;=הלוואות!$E$27,IF(DAY(מרכז!A761)=הלוואות!$F$27,הלוואות!$G$27,0),0),0)+IF(A761&gt;=הלוואות!$D$28,IF(מרכז!A761&lt;=הלוואות!$E$28,IF(DAY(מרכז!A761)=הלוואות!$F$28,הלוואות!$G$28,0),0),0)+IF(A761&gt;=הלוואות!$D$29,IF(מרכז!A761&lt;=הלוואות!$E$29,IF(DAY(מרכז!A761)=הלוואות!$F$29,הלוואות!$G$29,0),0),0)+IF(A761&gt;=הלוואות!$D$30,IF(מרכז!A761&lt;=הלוואות!$E$30,IF(DAY(מרכז!A761)=הלוואות!$F$30,הלוואות!$G$30,0),0),0)+IF(A761&gt;=הלוואות!$D$31,IF(מרכז!A761&lt;=הלוואות!$E$31,IF(DAY(מרכז!A761)=הלוואות!$F$31,הלוואות!$G$31,0),0),0)+IF(A761&gt;=הלוואות!$D$32,IF(מרכז!A761&lt;=הלוואות!$E$32,IF(DAY(מרכז!A761)=הלוואות!$F$32,הלוואות!$G$32,0),0),0)+IF(A761&gt;=הלוואות!$D$33,IF(מרכז!A761&lt;=הלוואות!$E$33,IF(DAY(מרכז!A761)=הלוואות!$F$33,הלוואות!$G$33,0),0),0)+IF(A761&gt;=הלוואות!$D$34,IF(מרכז!A761&lt;=הלוואות!$E$34,IF(DAY(מרכז!A761)=הלוואות!$F$34,הלוואות!$G$34,0),0),0)</f>
        <v>0</v>
      </c>
      <c r="E761" s="93">
        <f>SUMIF(הלוואות!$D$46:$D$65,מרכז!A761,הלוואות!$E$46:$E$65)</f>
        <v>0</v>
      </c>
      <c r="F761" s="93">
        <f>SUMIF(נכנסים!$A$5:$A$5890,מרכז!A761,נכנסים!$B$5:$B$5890)</f>
        <v>0</v>
      </c>
      <c r="G761" s="94"/>
      <c r="H761" s="94"/>
      <c r="I761" s="94"/>
      <c r="J761" s="99">
        <f t="shared" si="11"/>
        <v>50000</v>
      </c>
    </row>
    <row r="762" spans="1:10">
      <c r="A762" s="153">
        <v>46415</v>
      </c>
      <c r="B762" s="93">
        <f>SUMIF(יוצאים!$A$5:$A$5835,מרכז!A762,יוצאים!$D$5:$D$5835)</f>
        <v>0</v>
      </c>
      <c r="C762" s="93">
        <f>HLOOKUP(DAY($A762),'טב.הו"ק'!$G$4:$AK$162,'טב.הו"ק'!$A$162+2,FALSE)</f>
        <v>0</v>
      </c>
      <c r="D762" s="93">
        <f>IF(A762&gt;=הלוואות!$D$5,IF(מרכז!A762&lt;=הלוואות!$E$5,IF(DAY(מרכז!A762)=הלוואות!$F$5,הלוואות!$G$5,0),0),0)+IF(A762&gt;=הלוואות!$D$6,IF(מרכז!A762&lt;=הלוואות!$E$6,IF(DAY(מרכז!A762)=הלוואות!$F$6,הלוואות!$G$6,0),0),0)+IF(A762&gt;=הלוואות!$D$7,IF(מרכז!A762&lt;=הלוואות!$E$7,IF(DAY(מרכז!A762)=הלוואות!$F$7,הלוואות!$G$7,0),0),0)+IF(A762&gt;=הלוואות!$D$8,IF(מרכז!A762&lt;=הלוואות!$E$8,IF(DAY(מרכז!A762)=הלוואות!$F$8,הלוואות!$G$8,0),0),0)+IF(A762&gt;=הלוואות!$D$9,IF(מרכז!A762&lt;=הלוואות!$E$9,IF(DAY(מרכז!A762)=הלוואות!$F$9,הלוואות!$G$9,0),0),0)+IF(A762&gt;=הלוואות!$D$10,IF(מרכז!A762&lt;=הלוואות!$E$10,IF(DAY(מרכז!A762)=הלוואות!$F$10,הלוואות!$G$10,0),0),0)+IF(A762&gt;=הלוואות!$D$11,IF(מרכז!A762&lt;=הלוואות!$E$11,IF(DAY(מרכז!A762)=הלוואות!$F$11,הלוואות!$G$11,0),0),0)+IF(A762&gt;=הלוואות!$D$12,IF(מרכז!A762&lt;=הלוואות!$E$12,IF(DAY(מרכז!A762)=הלוואות!$F$12,הלוואות!$G$12,0),0),0)+IF(A762&gt;=הלוואות!$D$13,IF(מרכז!A762&lt;=הלוואות!$E$13,IF(DAY(מרכז!A762)=הלוואות!$F$13,הלוואות!$G$13,0),0),0)+IF(A762&gt;=הלוואות!$D$14,IF(מרכז!A762&lt;=הלוואות!$E$14,IF(DAY(מרכז!A762)=הלוואות!$F$14,הלוואות!$G$14,0),0),0)+IF(A762&gt;=הלוואות!$D$15,IF(מרכז!A762&lt;=הלוואות!$E$15,IF(DAY(מרכז!A762)=הלוואות!$F$15,הלוואות!$G$15,0),0),0)+IF(A762&gt;=הלוואות!$D$16,IF(מרכז!A762&lt;=הלוואות!$E$16,IF(DAY(מרכז!A762)=הלוואות!$F$16,הלוואות!$G$16,0),0),0)+IF(A762&gt;=הלוואות!$D$17,IF(מרכז!A762&lt;=הלוואות!$E$17,IF(DAY(מרכז!A762)=הלוואות!$F$17,הלוואות!$G$17,0),0),0)+IF(A762&gt;=הלוואות!$D$18,IF(מרכז!A762&lt;=הלוואות!$E$18,IF(DAY(מרכז!A762)=הלוואות!$F$18,הלוואות!$G$18,0),0),0)+IF(A762&gt;=הלוואות!$D$19,IF(מרכז!A762&lt;=הלוואות!$E$19,IF(DAY(מרכז!A762)=הלוואות!$F$19,הלוואות!$G$19,0),0),0)+IF(A762&gt;=הלוואות!$D$20,IF(מרכז!A762&lt;=הלוואות!$E$20,IF(DAY(מרכז!A762)=הלוואות!$F$20,הלוואות!$G$20,0),0),0)+IF(A762&gt;=הלוואות!$D$21,IF(מרכז!A762&lt;=הלוואות!$E$21,IF(DAY(מרכז!A762)=הלוואות!$F$21,הלוואות!$G$21,0),0),0)+IF(A762&gt;=הלוואות!$D$22,IF(מרכז!A762&lt;=הלוואות!$E$22,IF(DAY(מרכז!A762)=הלוואות!$F$22,הלוואות!$G$22,0),0),0)+IF(A762&gt;=הלוואות!$D$23,IF(מרכז!A762&lt;=הלוואות!$E$23,IF(DAY(מרכז!A762)=הלוואות!$F$23,הלוואות!$G$23,0),0),0)+IF(A762&gt;=הלוואות!$D$24,IF(מרכז!A762&lt;=הלוואות!$E$24,IF(DAY(מרכז!A762)=הלוואות!$F$24,הלוואות!$G$24,0),0),0)+IF(A762&gt;=הלוואות!$D$25,IF(מרכז!A762&lt;=הלוואות!$E$25,IF(DAY(מרכז!A762)=הלוואות!$F$25,הלוואות!$G$25,0),0),0)+IF(A762&gt;=הלוואות!$D$26,IF(מרכז!A762&lt;=הלוואות!$E$26,IF(DAY(מרכז!A762)=הלוואות!$F$26,הלוואות!$G$26,0),0),0)+IF(A762&gt;=הלוואות!$D$27,IF(מרכז!A762&lt;=הלוואות!$E$27,IF(DAY(מרכז!A762)=הלוואות!$F$27,הלוואות!$G$27,0),0),0)+IF(A762&gt;=הלוואות!$D$28,IF(מרכז!A762&lt;=הלוואות!$E$28,IF(DAY(מרכז!A762)=הלוואות!$F$28,הלוואות!$G$28,0),0),0)+IF(A762&gt;=הלוואות!$D$29,IF(מרכז!A762&lt;=הלוואות!$E$29,IF(DAY(מרכז!A762)=הלוואות!$F$29,הלוואות!$G$29,0),0),0)+IF(A762&gt;=הלוואות!$D$30,IF(מרכז!A762&lt;=הלוואות!$E$30,IF(DAY(מרכז!A762)=הלוואות!$F$30,הלוואות!$G$30,0),0),0)+IF(A762&gt;=הלוואות!$D$31,IF(מרכז!A762&lt;=הלוואות!$E$31,IF(DAY(מרכז!A762)=הלוואות!$F$31,הלוואות!$G$31,0),0),0)+IF(A762&gt;=הלוואות!$D$32,IF(מרכז!A762&lt;=הלוואות!$E$32,IF(DAY(מרכז!A762)=הלוואות!$F$32,הלוואות!$G$32,0),0),0)+IF(A762&gt;=הלוואות!$D$33,IF(מרכז!A762&lt;=הלוואות!$E$33,IF(DAY(מרכז!A762)=הלוואות!$F$33,הלוואות!$G$33,0),0),0)+IF(A762&gt;=הלוואות!$D$34,IF(מרכז!A762&lt;=הלוואות!$E$34,IF(DAY(מרכז!A762)=הלוואות!$F$34,הלוואות!$G$34,0),0),0)</f>
        <v>0</v>
      </c>
      <c r="E762" s="93">
        <f>SUMIF(הלוואות!$D$46:$D$65,מרכז!A762,הלוואות!$E$46:$E$65)</f>
        <v>0</v>
      </c>
      <c r="F762" s="93">
        <f>SUMIF(נכנסים!$A$5:$A$5890,מרכז!A762,נכנסים!$B$5:$B$5890)</f>
        <v>0</v>
      </c>
      <c r="G762" s="94"/>
      <c r="H762" s="94"/>
      <c r="I762" s="94"/>
      <c r="J762" s="99">
        <f t="shared" si="11"/>
        <v>50000</v>
      </c>
    </row>
    <row r="763" spans="1:10">
      <c r="A763" s="153">
        <v>46416</v>
      </c>
      <c r="B763" s="93">
        <f>SUMIF(יוצאים!$A$5:$A$5835,מרכז!A763,יוצאים!$D$5:$D$5835)</f>
        <v>0</v>
      </c>
      <c r="C763" s="93">
        <f>HLOOKUP(DAY($A763),'טב.הו"ק'!$G$4:$AK$162,'טב.הו"ק'!$A$162+2,FALSE)</f>
        <v>0</v>
      </c>
      <c r="D763" s="93">
        <f>IF(A763&gt;=הלוואות!$D$5,IF(מרכז!A763&lt;=הלוואות!$E$5,IF(DAY(מרכז!A763)=הלוואות!$F$5,הלוואות!$G$5,0),0),0)+IF(A763&gt;=הלוואות!$D$6,IF(מרכז!A763&lt;=הלוואות!$E$6,IF(DAY(מרכז!A763)=הלוואות!$F$6,הלוואות!$G$6,0),0),0)+IF(A763&gt;=הלוואות!$D$7,IF(מרכז!A763&lt;=הלוואות!$E$7,IF(DAY(מרכז!A763)=הלוואות!$F$7,הלוואות!$G$7,0),0),0)+IF(A763&gt;=הלוואות!$D$8,IF(מרכז!A763&lt;=הלוואות!$E$8,IF(DAY(מרכז!A763)=הלוואות!$F$8,הלוואות!$G$8,0),0),0)+IF(A763&gt;=הלוואות!$D$9,IF(מרכז!A763&lt;=הלוואות!$E$9,IF(DAY(מרכז!A763)=הלוואות!$F$9,הלוואות!$G$9,0),0),0)+IF(A763&gt;=הלוואות!$D$10,IF(מרכז!A763&lt;=הלוואות!$E$10,IF(DAY(מרכז!A763)=הלוואות!$F$10,הלוואות!$G$10,0),0),0)+IF(A763&gt;=הלוואות!$D$11,IF(מרכז!A763&lt;=הלוואות!$E$11,IF(DAY(מרכז!A763)=הלוואות!$F$11,הלוואות!$G$11,0),0),0)+IF(A763&gt;=הלוואות!$D$12,IF(מרכז!A763&lt;=הלוואות!$E$12,IF(DAY(מרכז!A763)=הלוואות!$F$12,הלוואות!$G$12,0),0),0)+IF(A763&gt;=הלוואות!$D$13,IF(מרכז!A763&lt;=הלוואות!$E$13,IF(DAY(מרכז!A763)=הלוואות!$F$13,הלוואות!$G$13,0),0),0)+IF(A763&gt;=הלוואות!$D$14,IF(מרכז!A763&lt;=הלוואות!$E$14,IF(DAY(מרכז!A763)=הלוואות!$F$14,הלוואות!$G$14,0),0),0)+IF(A763&gt;=הלוואות!$D$15,IF(מרכז!A763&lt;=הלוואות!$E$15,IF(DAY(מרכז!A763)=הלוואות!$F$15,הלוואות!$G$15,0),0),0)+IF(A763&gt;=הלוואות!$D$16,IF(מרכז!A763&lt;=הלוואות!$E$16,IF(DAY(מרכז!A763)=הלוואות!$F$16,הלוואות!$G$16,0),0),0)+IF(A763&gt;=הלוואות!$D$17,IF(מרכז!A763&lt;=הלוואות!$E$17,IF(DAY(מרכז!A763)=הלוואות!$F$17,הלוואות!$G$17,0),0),0)+IF(A763&gt;=הלוואות!$D$18,IF(מרכז!A763&lt;=הלוואות!$E$18,IF(DAY(מרכז!A763)=הלוואות!$F$18,הלוואות!$G$18,0),0),0)+IF(A763&gt;=הלוואות!$D$19,IF(מרכז!A763&lt;=הלוואות!$E$19,IF(DAY(מרכז!A763)=הלוואות!$F$19,הלוואות!$G$19,0),0),0)+IF(A763&gt;=הלוואות!$D$20,IF(מרכז!A763&lt;=הלוואות!$E$20,IF(DAY(מרכז!A763)=הלוואות!$F$20,הלוואות!$G$20,0),0),0)+IF(A763&gt;=הלוואות!$D$21,IF(מרכז!A763&lt;=הלוואות!$E$21,IF(DAY(מרכז!A763)=הלוואות!$F$21,הלוואות!$G$21,0),0),0)+IF(A763&gt;=הלוואות!$D$22,IF(מרכז!A763&lt;=הלוואות!$E$22,IF(DAY(מרכז!A763)=הלוואות!$F$22,הלוואות!$G$22,0),0),0)+IF(A763&gt;=הלוואות!$D$23,IF(מרכז!A763&lt;=הלוואות!$E$23,IF(DAY(מרכז!A763)=הלוואות!$F$23,הלוואות!$G$23,0),0),0)+IF(A763&gt;=הלוואות!$D$24,IF(מרכז!A763&lt;=הלוואות!$E$24,IF(DAY(מרכז!A763)=הלוואות!$F$24,הלוואות!$G$24,0),0),0)+IF(A763&gt;=הלוואות!$D$25,IF(מרכז!A763&lt;=הלוואות!$E$25,IF(DAY(מרכז!A763)=הלוואות!$F$25,הלוואות!$G$25,0),0),0)+IF(A763&gt;=הלוואות!$D$26,IF(מרכז!A763&lt;=הלוואות!$E$26,IF(DAY(מרכז!A763)=הלוואות!$F$26,הלוואות!$G$26,0),0),0)+IF(A763&gt;=הלוואות!$D$27,IF(מרכז!A763&lt;=הלוואות!$E$27,IF(DAY(מרכז!A763)=הלוואות!$F$27,הלוואות!$G$27,0),0),0)+IF(A763&gt;=הלוואות!$D$28,IF(מרכז!A763&lt;=הלוואות!$E$28,IF(DAY(מרכז!A763)=הלוואות!$F$28,הלוואות!$G$28,0),0),0)+IF(A763&gt;=הלוואות!$D$29,IF(מרכז!A763&lt;=הלוואות!$E$29,IF(DAY(מרכז!A763)=הלוואות!$F$29,הלוואות!$G$29,0),0),0)+IF(A763&gt;=הלוואות!$D$30,IF(מרכז!A763&lt;=הלוואות!$E$30,IF(DAY(מרכז!A763)=הלוואות!$F$30,הלוואות!$G$30,0),0),0)+IF(A763&gt;=הלוואות!$D$31,IF(מרכז!A763&lt;=הלוואות!$E$31,IF(DAY(מרכז!A763)=הלוואות!$F$31,הלוואות!$G$31,0),0),0)+IF(A763&gt;=הלוואות!$D$32,IF(מרכז!A763&lt;=הלוואות!$E$32,IF(DAY(מרכז!A763)=הלוואות!$F$32,הלוואות!$G$32,0),0),0)+IF(A763&gt;=הלוואות!$D$33,IF(מרכז!A763&lt;=הלוואות!$E$33,IF(DAY(מרכז!A763)=הלוואות!$F$33,הלוואות!$G$33,0),0),0)+IF(A763&gt;=הלוואות!$D$34,IF(מרכז!A763&lt;=הלוואות!$E$34,IF(DAY(מרכז!A763)=הלוואות!$F$34,הלוואות!$G$34,0),0),0)</f>
        <v>0</v>
      </c>
      <c r="E763" s="93">
        <f>SUMIF(הלוואות!$D$46:$D$65,מרכז!A763,הלוואות!$E$46:$E$65)</f>
        <v>0</v>
      </c>
      <c r="F763" s="93">
        <f>SUMIF(נכנסים!$A$5:$A$5890,מרכז!A763,נכנסים!$B$5:$B$5890)</f>
        <v>0</v>
      </c>
      <c r="G763" s="94"/>
      <c r="H763" s="94"/>
      <c r="I763" s="94"/>
      <c r="J763" s="99">
        <f t="shared" si="11"/>
        <v>50000</v>
      </c>
    </row>
    <row r="764" spans="1:10">
      <c r="A764" s="153">
        <v>46417</v>
      </c>
      <c r="B764" s="93">
        <f>SUMIF(יוצאים!$A$5:$A$5835,מרכז!A764,יוצאים!$D$5:$D$5835)</f>
        <v>0</v>
      </c>
      <c r="C764" s="93">
        <f>HLOOKUP(DAY($A764),'טב.הו"ק'!$G$4:$AK$162,'טב.הו"ק'!$A$162+2,FALSE)</f>
        <v>0</v>
      </c>
      <c r="D764" s="93">
        <f>IF(A764&gt;=הלוואות!$D$5,IF(מרכז!A764&lt;=הלוואות!$E$5,IF(DAY(מרכז!A764)=הלוואות!$F$5,הלוואות!$G$5,0),0),0)+IF(A764&gt;=הלוואות!$D$6,IF(מרכז!A764&lt;=הלוואות!$E$6,IF(DAY(מרכז!A764)=הלוואות!$F$6,הלוואות!$G$6,0),0),0)+IF(A764&gt;=הלוואות!$D$7,IF(מרכז!A764&lt;=הלוואות!$E$7,IF(DAY(מרכז!A764)=הלוואות!$F$7,הלוואות!$G$7,0),0),0)+IF(A764&gt;=הלוואות!$D$8,IF(מרכז!A764&lt;=הלוואות!$E$8,IF(DAY(מרכז!A764)=הלוואות!$F$8,הלוואות!$G$8,0),0),0)+IF(A764&gt;=הלוואות!$D$9,IF(מרכז!A764&lt;=הלוואות!$E$9,IF(DAY(מרכז!A764)=הלוואות!$F$9,הלוואות!$G$9,0),0),0)+IF(A764&gt;=הלוואות!$D$10,IF(מרכז!A764&lt;=הלוואות!$E$10,IF(DAY(מרכז!A764)=הלוואות!$F$10,הלוואות!$G$10,0),0),0)+IF(A764&gt;=הלוואות!$D$11,IF(מרכז!A764&lt;=הלוואות!$E$11,IF(DAY(מרכז!A764)=הלוואות!$F$11,הלוואות!$G$11,0),0),0)+IF(A764&gt;=הלוואות!$D$12,IF(מרכז!A764&lt;=הלוואות!$E$12,IF(DAY(מרכז!A764)=הלוואות!$F$12,הלוואות!$G$12,0),0),0)+IF(A764&gt;=הלוואות!$D$13,IF(מרכז!A764&lt;=הלוואות!$E$13,IF(DAY(מרכז!A764)=הלוואות!$F$13,הלוואות!$G$13,0),0),0)+IF(A764&gt;=הלוואות!$D$14,IF(מרכז!A764&lt;=הלוואות!$E$14,IF(DAY(מרכז!A764)=הלוואות!$F$14,הלוואות!$G$14,0),0),0)+IF(A764&gt;=הלוואות!$D$15,IF(מרכז!A764&lt;=הלוואות!$E$15,IF(DAY(מרכז!A764)=הלוואות!$F$15,הלוואות!$G$15,0),0),0)+IF(A764&gt;=הלוואות!$D$16,IF(מרכז!A764&lt;=הלוואות!$E$16,IF(DAY(מרכז!A764)=הלוואות!$F$16,הלוואות!$G$16,0),0),0)+IF(A764&gt;=הלוואות!$D$17,IF(מרכז!A764&lt;=הלוואות!$E$17,IF(DAY(מרכז!A764)=הלוואות!$F$17,הלוואות!$G$17,0),0),0)+IF(A764&gt;=הלוואות!$D$18,IF(מרכז!A764&lt;=הלוואות!$E$18,IF(DAY(מרכז!A764)=הלוואות!$F$18,הלוואות!$G$18,0),0),0)+IF(A764&gt;=הלוואות!$D$19,IF(מרכז!A764&lt;=הלוואות!$E$19,IF(DAY(מרכז!A764)=הלוואות!$F$19,הלוואות!$G$19,0),0),0)+IF(A764&gt;=הלוואות!$D$20,IF(מרכז!A764&lt;=הלוואות!$E$20,IF(DAY(מרכז!A764)=הלוואות!$F$20,הלוואות!$G$20,0),0),0)+IF(A764&gt;=הלוואות!$D$21,IF(מרכז!A764&lt;=הלוואות!$E$21,IF(DAY(מרכז!A764)=הלוואות!$F$21,הלוואות!$G$21,0),0),0)+IF(A764&gt;=הלוואות!$D$22,IF(מרכז!A764&lt;=הלוואות!$E$22,IF(DAY(מרכז!A764)=הלוואות!$F$22,הלוואות!$G$22,0),0),0)+IF(A764&gt;=הלוואות!$D$23,IF(מרכז!A764&lt;=הלוואות!$E$23,IF(DAY(מרכז!A764)=הלוואות!$F$23,הלוואות!$G$23,0),0),0)+IF(A764&gt;=הלוואות!$D$24,IF(מרכז!A764&lt;=הלוואות!$E$24,IF(DAY(מרכז!A764)=הלוואות!$F$24,הלוואות!$G$24,0),0),0)+IF(A764&gt;=הלוואות!$D$25,IF(מרכז!A764&lt;=הלוואות!$E$25,IF(DAY(מרכז!A764)=הלוואות!$F$25,הלוואות!$G$25,0),0),0)+IF(A764&gt;=הלוואות!$D$26,IF(מרכז!A764&lt;=הלוואות!$E$26,IF(DAY(מרכז!A764)=הלוואות!$F$26,הלוואות!$G$26,0),0),0)+IF(A764&gt;=הלוואות!$D$27,IF(מרכז!A764&lt;=הלוואות!$E$27,IF(DAY(מרכז!A764)=הלוואות!$F$27,הלוואות!$G$27,0),0),0)+IF(A764&gt;=הלוואות!$D$28,IF(מרכז!A764&lt;=הלוואות!$E$28,IF(DAY(מרכז!A764)=הלוואות!$F$28,הלוואות!$G$28,0),0),0)+IF(A764&gt;=הלוואות!$D$29,IF(מרכז!A764&lt;=הלוואות!$E$29,IF(DAY(מרכז!A764)=הלוואות!$F$29,הלוואות!$G$29,0),0),0)+IF(A764&gt;=הלוואות!$D$30,IF(מרכז!A764&lt;=הלוואות!$E$30,IF(DAY(מרכז!A764)=הלוואות!$F$30,הלוואות!$G$30,0),0),0)+IF(A764&gt;=הלוואות!$D$31,IF(מרכז!A764&lt;=הלוואות!$E$31,IF(DAY(מרכז!A764)=הלוואות!$F$31,הלוואות!$G$31,0),0),0)+IF(A764&gt;=הלוואות!$D$32,IF(מרכז!A764&lt;=הלוואות!$E$32,IF(DAY(מרכז!A764)=הלוואות!$F$32,הלוואות!$G$32,0),0),0)+IF(A764&gt;=הלוואות!$D$33,IF(מרכז!A764&lt;=הלוואות!$E$33,IF(DAY(מרכז!A764)=הלוואות!$F$33,הלוואות!$G$33,0),0),0)+IF(A764&gt;=הלוואות!$D$34,IF(מרכז!A764&lt;=הלוואות!$E$34,IF(DAY(מרכז!A764)=הלוואות!$F$34,הלוואות!$G$34,0),0),0)</f>
        <v>0</v>
      </c>
      <c r="E764" s="93">
        <f>SUMIF(הלוואות!$D$46:$D$65,מרכז!A764,הלוואות!$E$46:$E$65)</f>
        <v>0</v>
      </c>
      <c r="F764" s="93">
        <f>SUMIF(נכנסים!$A$5:$A$5890,מרכז!A764,נכנסים!$B$5:$B$5890)</f>
        <v>0</v>
      </c>
      <c r="G764" s="94"/>
      <c r="H764" s="94"/>
      <c r="I764" s="94"/>
      <c r="J764" s="99">
        <f t="shared" si="11"/>
        <v>50000</v>
      </c>
    </row>
    <row r="765" spans="1:10">
      <c r="A765" s="153">
        <v>46418</v>
      </c>
      <c r="B765" s="93">
        <f>SUMIF(יוצאים!$A$5:$A$5835,מרכז!A765,יוצאים!$D$5:$D$5835)</f>
        <v>0</v>
      </c>
      <c r="C765" s="93">
        <f>HLOOKUP(DAY($A765),'טב.הו"ק'!$G$4:$AK$162,'טב.הו"ק'!$A$162+2,FALSE)</f>
        <v>0</v>
      </c>
      <c r="D765" s="93">
        <f>IF(A765&gt;=הלוואות!$D$5,IF(מרכז!A765&lt;=הלוואות!$E$5,IF(DAY(מרכז!A765)=הלוואות!$F$5,הלוואות!$G$5,0),0),0)+IF(A765&gt;=הלוואות!$D$6,IF(מרכז!A765&lt;=הלוואות!$E$6,IF(DAY(מרכז!A765)=הלוואות!$F$6,הלוואות!$G$6,0),0),0)+IF(A765&gt;=הלוואות!$D$7,IF(מרכז!A765&lt;=הלוואות!$E$7,IF(DAY(מרכז!A765)=הלוואות!$F$7,הלוואות!$G$7,0),0),0)+IF(A765&gt;=הלוואות!$D$8,IF(מרכז!A765&lt;=הלוואות!$E$8,IF(DAY(מרכז!A765)=הלוואות!$F$8,הלוואות!$G$8,0),0),0)+IF(A765&gt;=הלוואות!$D$9,IF(מרכז!A765&lt;=הלוואות!$E$9,IF(DAY(מרכז!A765)=הלוואות!$F$9,הלוואות!$G$9,0),0),0)+IF(A765&gt;=הלוואות!$D$10,IF(מרכז!A765&lt;=הלוואות!$E$10,IF(DAY(מרכז!A765)=הלוואות!$F$10,הלוואות!$G$10,0),0),0)+IF(A765&gt;=הלוואות!$D$11,IF(מרכז!A765&lt;=הלוואות!$E$11,IF(DAY(מרכז!A765)=הלוואות!$F$11,הלוואות!$G$11,0),0),0)+IF(A765&gt;=הלוואות!$D$12,IF(מרכז!A765&lt;=הלוואות!$E$12,IF(DAY(מרכז!A765)=הלוואות!$F$12,הלוואות!$G$12,0),0),0)+IF(A765&gt;=הלוואות!$D$13,IF(מרכז!A765&lt;=הלוואות!$E$13,IF(DAY(מרכז!A765)=הלוואות!$F$13,הלוואות!$G$13,0),0),0)+IF(A765&gt;=הלוואות!$D$14,IF(מרכז!A765&lt;=הלוואות!$E$14,IF(DAY(מרכז!A765)=הלוואות!$F$14,הלוואות!$G$14,0),0),0)+IF(A765&gt;=הלוואות!$D$15,IF(מרכז!A765&lt;=הלוואות!$E$15,IF(DAY(מרכז!A765)=הלוואות!$F$15,הלוואות!$G$15,0),0),0)+IF(A765&gt;=הלוואות!$D$16,IF(מרכז!A765&lt;=הלוואות!$E$16,IF(DAY(מרכז!A765)=הלוואות!$F$16,הלוואות!$G$16,0),0),0)+IF(A765&gt;=הלוואות!$D$17,IF(מרכז!A765&lt;=הלוואות!$E$17,IF(DAY(מרכז!A765)=הלוואות!$F$17,הלוואות!$G$17,0),0),0)+IF(A765&gt;=הלוואות!$D$18,IF(מרכז!A765&lt;=הלוואות!$E$18,IF(DAY(מרכז!A765)=הלוואות!$F$18,הלוואות!$G$18,0),0),0)+IF(A765&gt;=הלוואות!$D$19,IF(מרכז!A765&lt;=הלוואות!$E$19,IF(DAY(מרכז!A765)=הלוואות!$F$19,הלוואות!$G$19,0),0),0)+IF(A765&gt;=הלוואות!$D$20,IF(מרכז!A765&lt;=הלוואות!$E$20,IF(DAY(מרכז!A765)=הלוואות!$F$20,הלוואות!$G$20,0),0),0)+IF(A765&gt;=הלוואות!$D$21,IF(מרכז!A765&lt;=הלוואות!$E$21,IF(DAY(מרכז!A765)=הלוואות!$F$21,הלוואות!$G$21,0),0),0)+IF(A765&gt;=הלוואות!$D$22,IF(מרכז!A765&lt;=הלוואות!$E$22,IF(DAY(מרכז!A765)=הלוואות!$F$22,הלוואות!$G$22,0),0),0)+IF(A765&gt;=הלוואות!$D$23,IF(מרכז!A765&lt;=הלוואות!$E$23,IF(DAY(מרכז!A765)=הלוואות!$F$23,הלוואות!$G$23,0),0),0)+IF(A765&gt;=הלוואות!$D$24,IF(מרכז!A765&lt;=הלוואות!$E$24,IF(DAY(מרכז!A765)=הלוואות!$F$24,הלוואות!$G$24,0),0),0)+IF(A765&gt;=הלוואות!$D$25,IF(מרכז!A765&lt;=הלוואות!$E$25,IF(DAY(מרכז!A765)=הלוואות!$F$25,הלוואות!$G$25,0),0),0)+IF(A765&gt;=הלוואות!$D$26,IF(מרכז!A765&lt;=הלוואות!$E$26,IF(DAY(מרכז!A765)=הלוואות!$F$26,הלוואות!$G$26,0),0),0)+IF(A765&gt;=הלוואות!$D$27,IF(מרכז!A765&lt;=הלוואות!$E$27,IF(DAY(מרכז!A765)=הלוואות!$F$27,הלוואות!$G$27,0),0),0)+IF(A765&gt;=הלוואות!$D$28,IF(מרכז!A765&lt;=הלוואות!$E$28,IF(DAY(מרכז!A765)=הלוואות!$F$28,הלוואות!$G$28,0),0),0)+IF(A765&gt;=הלוואות!$D$29,IF(מרכז!A765&lt;=הלוואות!$E$29,IF(DAY(מרכז!A765)=הלוואות!$F$29,הלוואות!$G$29,0),0),0)+IF(A765&gt;=הלוואות!$D$30,IF(מרכז!A765&lt;=הלוואות!$E$30,IF(DAY(מרכז!A765)=הלוואות!$F$30,הלוואות!$G$30,0),0),0)+IF(A765&gt;=הלוואות!$D$31,IF(מרכז!A765&lt;=הלוואות!$E$31,IF(DAY(מרכז!A765)=הלוואות!$F$31,הלוואות!$G$31,0),0),0)+IF(A765&gt;=הלוואות!$D$32,IF(מרכז!A765&lt;=הלוואות!$E$32,IF(DAY(מרכז!A765)=הלוואות!$F$32,הלוואות!$G$32,0),0),0)+IF(A765&gt;=הלוואות!$D$33,IF(מרכז!A765&lt;=הלוואות!$E$33,IF(DAY(מרכז!A765)=הלוואות!$F$33,הלוואות!$G$33,0),0),0)+IF(A765&gt;=הלוואות!$D$34,IF(מרכז!A765&lt;=הלוואות!$E$34,IF(DAY(מרכז!A765)=הלוואות!$F$34,הלוואות!$G$34,0),0),0)</f>
        <v>0</v>
      </c>
      <c r="E765" s="93">
        <f>SUMIF(הלוואות!$D$46:$D$65,מרכז!A765,הלוואות!$E$46:$E$65)</f>
        <v>0</v>
      </c>
      <c r="F765" s="93">
        <f>SUMIF(נכנסים!$A$5:$A$5890,מרכז!A765,נכנסים!$B$5:$B$5890)</f>
        <v>0</v>
      </c>
      <c r="G765" s="94"/>
      <c r="H765" s="94"/>
      <c r="I765" s="94"/>
      <c r="J765" s="99">
        <f t="shared" si="11"/>
        <v>50000</v>
      </c>
    </row>
    <row r="766" spans="1:10">
      <c r="A766" s="153">
        <v>46419</v>
      </c>
      <c r="B766" s="93">
        <f>SUMIF(יוצאים!$A$5:$A$5835,מרכז!A766,יוצאים!$D$5:$D$5835)</f>
        <v>0</v>
      </c>
      <c r="C766" s="93">
        <f>HLOOKUP(DAY($A766),'טב.הו"ק'!$G$4:$AK$162,'טב.הו"ק'!$A$162+2,FALSE)</f>
        <v>0</v>
      </c>
      <c r="D766" s="93">
        <f>IF(A766&gt;=הלוואות!$D$5,IF(מרכז!A766&lt;=הלוואות!$E$5,IF(DAY(מרכז!A766)=הלוואות!$F$5,הלוואות!$G$5,0),0),0)+IF(A766&gt;=הלוואות!$D$6,IF(מרכז!A766&lt;=הלוואות!$E$6,IF(DAY(מרכז!A766)=הלוואות!$F$6,הלוואות!$G$6,0),0),0)+IF(A766&gt;=הלוואות!$D$7,IF(מרכז!A766&lt;=הלוואות!$E$7,IF(DAY(מרכז!A766)=הלוואות!$F$7,הלוואות!$G$7,0),0),0)+IF(A766&gt;=הלוואות!$D$8,IF(מרכז!A766&lt;=הלוואות!$E$8,IF(DAY(מרכז!A766)=הלוואות!$F$8,הלוואות!$G$8,0),0),0)+IF(A766&gt;=הלוואות!$D$9,IF(מרכז!A766&lt;=הלוואות!$E$9,IF(DAY(מרכז!A766)=הלוואות!$F$9,הלוואות!$G$9,0),0),0)+IF(A766&gt;=הלוואות!$D$10,IF(מרכז!A766&lt;=הלוואות!$E$10,IF(DAY(מרכז!A766)=הלוואות!$F$10,הלוואות!$G$10,0),0),0)+IF(A766&gt;=הלוואות!$D$11,IF(מרכז!A766&lt;=הלוואות!$E$11,IF(DAY(מרכז!A766)=הלוואות!$F$11,הלוואות!$G$11,0),0),0)+IF(A766&gt;=הלוואות!$D$12,IF(מרכז!A766&lt;=הלוואות!$E$12,IF(DAY(מרכז!A766)=הלוואות!$F$12,הלוואות!$G$12,0),0),0)+IF(A766&gt;=הלוואות!$D$13,IF(מרכז!A766&lt;=הלוואות!$E$13,IF(DAY(מרכז!A766)=הלוואות!$F$13,הלוואות!$G$13,0),0),0)+IF(A766&gt;=הלוואות!$D$14,IF(מרכז!A766&lt;=הלוואות!$E$14,IF(DAY(מרכז!A766)=הלוואות!$F$14,הלוואות!$G$14,0),0),0)+IF(A766&gt;=הלוואות!$D$15,IF(מרכז!A766&lt;=הלוואות!$E$15,IF(DAY(מרכז!A766)=הלוואות!$F$15,הלוואות!$G$15,0),0),0)+IF(A766&gt;=הלוואות!$D$16,IF(מרכז!A766&lt;=הלוואות!$E$16,IF(DAY(מרכז!A766)=הלוואות!$F$16,הלוואות!$G$16,0),0),0)+IF(A766&gt;=הלוואות!$D$17,IF(מרכז!A766&lt;=הלוואות!$E$17,IF(DAY(מרכז!A766)=הלוואות!$F$17,הלוואות!$G$17,0),0),0)+IF(A766&gt;=הלוואות!$D$18,IF(מרכז!A766&lt;=הלוואות!$E$18,IF(DAY(מרכז!A766)=הלוואות!$F$18,הלוואות!$G$18,0),0),0)+IF(A766&gt;=הלוואות!$D$19,IF(מרכז!A766&lt;=הלוואות!$E$19,IF(DAY(מרכז!A766)=הלוואות!$F$19,הלוואות!$G$19,0),0),0)+IF(A766&gt;=הלוואות!$D$20,IF(מרכז!A766&lt;=הלוואות!$E$20,IF(DAY(מרכז!A766)=הלוואות!$F$20,הלוואות!$G$20,0),0),0)+IF(A766&gt;=הלוואות!$D$21,IF(מרכז!A766&lt;=הלוואות!$E$21,IF(DAY(מרכז!A766)=הלוואות!$F$21,הלוואות!$G$21,0),0),0)+IF(A766&gt;=הלוואות!$D$22,IF(מרכז!A766&lt;=הלוואות!$E$22,IF(DAY(מרכז!A766)=הלוואות!$F$22,הלוואות!$G$22,0),0),0)+IF(A766&gt;=הלוואות!$D$23,IF(מרכז!A766&lt;=הלוואות!$E$23,IF(DAY(מרכז!A766)=הלוואות!$F$23,הלוואות!$G$23,0),0),0)+IF(A766&gt;=הלוואות!$D$24,IF(מרכז!A766&lt;=הלוואות!$E$24,IF(DAY(מרכז!A766)=הלוואות!$F$24,הלוואות!$G$24,0),0),0)+IF(A766&gt;=הלוואות!$D$25,IF(מרכז!A766&lt;=הלוואות!$E$25,IF(DAY(מרכז!A766)=הלוואות!$F$25,הלוואות!$G$25,0),0),0)+IF(A766&gt;=הלוואות!$D$26,IF(מרכז!A766&lt;=הלוואות!$E$26,IF(DAY(מרכז!A766)=הלוואות!$F$26,הלוואות!$G$26,0),0),0)+IF(A766&gt;=הלוואות!$D$27,IF(מרכז!A766&lt;=הלוואות!$E$27,IF(DAY(מרכז!A766)=הלוואות!$F$27,הלוואות!$G$27,0),0),0)+IF(A766&gt;=הלוואות!$D$28,IF(מרכז!A766&lt;=הלוואות!$E$28,IF(DAY(מרכז!A766)=הלוואות!$F$28,הלוואות!$G$28,0),0),0)+IF(A766&gt;=הלוואות!$D$29,IF(מרכז!A766&lt;=הלוואות!$E$29,IF(DAY(מרכז!A766)=הלוואות!$F$29,הלוואות!$G$29,0),0),0)+IF(A766&gt;=הלוואות!$D$30,IF(מרכז!A766&lt;=הלוואות!$E$30,IF(DAY(מרכז!A766)=הלוואות!$F$30,הלוואות!$G$30,0),0),0)+IF(A766&gt;=הלוואות!$D$31,IF(מרכז!A766&lt;=הלוואות!$E$31,IF(DAY(מרכז!A766)=הלוואות!$F$31,הלוואות!$G$31,0),0),0)+IF(A766&gt;=הלוואות!$D$32,IF(מרכז!A766&lt;=הלוואות!$E$32,IF(DAY(מרכז!A766)=הלוואות!$F$32,הלוואות!$G$32,0),0),0)+IF(A766&gt;=הלוואות!$D$33,IF(מרכז!A766&lt;=הלוואות!$E$33,IF(DAY(מרכז!A766)=הלוואות!$F$33,הלוואות!$G$33,0),0),0)+IF(A766&gt;=הלוואות!$D$34,IF(מרכז!A766&lt;=הלוואות!$E$34,IF(DAY(מרכז!A766)=הלוואות!$F$34,הלוואות!$G$34,0),0),0)</f>
        <v>0</v>
      </c>
      <c r="E766" s="93">
        <f>SUMIF(הלוואות!$D$46:$D$65,מרכז!A766,הלוואות!$E$46:$E$65)</f>
        <v>0</v>
      </c>
      <c r="F766" s="93">
        <f>SUMIF(נכנסים!$A$5:$A$5890,מרכז!A766,נכנסים!$B$5:$B$5890)</f>
        <v>0</v>
      </c>
      <c r="G766" s="94"/>
      <c r="H766" s="94"/>
      <c r="I766" s="94"/>
      <c r="J766" s="99">
        <f t="shared" si="11"/>
        <v>50000</v>
      </c>
    </row>
    <row r="767" spans="1:10">
      <c r="A767" s="153">
        <v>46420</v>
      </c>
      <c r="B767" s="93">
        <f>SUMIF(יוצאים!$A$5:$A$5835,מרכז!A767,יוצאים!$D$5:$D$5835)</f>
        <v>0</v>
      </c>
      <c r="C767" s="93">
        <f>HLOOKUP(DAY($A767),'טב.הו"ק'!$G$4:$AK$162,'טב.הו"ק'!$A$162+2,FALSE)</f>
        <v>0</v>
      </c>
      <c r="D767" s="93">
        <f>IF(A767&gt;=הלוואות!$D$5,IF(מרכז!A767&lt;=הלוואות!$E$5,IF(DAY(מרכז!A767)=הלוואות!$F$5,הלוואות!$G$5,0),0),0)+IF(A767&gt;=הלוואות!$D$6,IF(מרכז!A767&lt;=הלוואות!$E$6,IF(DAY(מרכז!A767)=הלוואות!$F$6,הלוואות!$G$6,0),0),0)+IF(A767&gt;=הלוואות!$D$7,IF(מרכז!A767&lt;=הלוואות!$E$7,IF(DAY(מרכז!A767)=הלוואות!$F$7,הלוואות!$G$7,0),0),0)+IF(A767&gt;=הלוואות!$D$8,IF(מרכז!A767&lt;=הלוואות!$E$8,IF(DAY(מרכז!A767)=הלוואות!$F$8,הלוואות!$G$8,0),0),0)+IF(A767&gt;=הלוואות!$D$9,IF(מרכז!A767&lt;=הלוואות!$E$9,IF(DAY(מרכז!A767)=הלוואות!$F$9,הלוואות!$G$9,0),0),0)+IF(A767&gt;=הלוואות!$D$10,IF(מרכז!A767&lt;=הלוואות!$E$10,IF(DAY(מרכז!A767)=הלוואות!$F$10,הלוואות!$G$10,0),0),0)+IF(A767&gt;=הלוואות!$D$11,IF(מרכז!A767&lt;=הלוואות!$E$11,IF(DAY(מרכז!A767)=הלוואות!$F$11,הלוואות!$G$11,0),0),0)+IF(A767&gt;=הלוואות!$D$12,IF(מרכז!A767&lt;=הלוואות!$E$12,IF(DAY(מרכז!A767)=הלוואות!$F$12,הלוואות!$G$12,0),0),0)+IF(A767&gt;=הלוואות!$D$13,IF(מרכז!A767&lt;=הלוואות!$E$13,IF(DAY(מרכז!A767)=הלוואות!$F$13,הלוואות!$G$13,0),0),0)+IF(A767&gt;=הלוואות!$D$14,IF(מרכז!A767&lt;=הלוואות!$E$14,IF(DAY(מרכז!A767)=הלוואות!$F$14,הלוואות!$G$14,0),0),0)+IF(A767&gt;=הלוואות!$D$15,IF(מרכז!A767&lt;=הלוואות!$E$15,IF(DAY(מרכז!A767)=הלוואות!$F$15,הלוואות!$G$15,0),0),0)+IF(A767&gt;=הלוואות!$D$16,IF(מרכז!A767&lt;=הלוואות!$E$16,IF(DAY(מרכז!A767)=הלוואות!$F$16,הלוואות!$G$16,0),0),0)+IF(A767&gt;=הלוואות!$D$17,IF(מרכז!A767&lt;=הלוואות!$E$17,IF(DAY(מרכז!A767)=הלוואות!$F$17,הלוואות!$G$17,0),0),0)+IF(A767&gt;=הלוואות!$D$18,IF(מרכז!A767&lt;=הלוואות!$E$18,IF(DAY(מרכז!A767)=הלוואות!$F$18,הלוואות!$G$18,0),0),0)+IF(A767&gt;=הלוואות!$D$19,IF(מרכז!A767&lt;=הלוואות!$E$19,IF(DAY(מרכז!A767)=הלוואות!$F$19,הלוואות!$G$19,0),0),0)+IF(A767&gt;=הלוואות!$D$20,IF(מרכז!A767&lt;=הלוואות!$E$20,IF(DAY(מרכז!A767)=הלוואות!$F$20,הלוואות!$G$20,0),0),0)+IF(A767&gt;=הלוואות!$D$21,IF(מרכז!A767&lt;=הלוואות!$E$21,IF(DAY(מרכז!A767)=הלוואות!$F$21,הלוואות!$G$21,0),0),0)+IF(A767&gt;=הלוואות!$D$22,IF(מרכז!A767&lt;=הלוואות!$E$22,IF(DAY(מרכז!A767)=הלוואות!$F$22,הלוואות!$G$22,0),0),0)+IF(A767&gt;=הלוואות!$D$23,IF(מרכז!A767&lt;=הלוואות!$E$23,IF(DAY(מרכז!A767)=הלוואות!$F$23,הלוואות!$G$23,0),0),0)+IF(A767&gt;=הלוואות!$D$24,IF(מרכז!A767&lt;=הלוואות!$E$24,IF(DAY(מרכז!A767)=הלוואות!$F$24,הלוואות!$G$24,0),0),0)+IF(A767&gt;=הלוואות!$D$25,IF(מרכז!A767&lt;=הלוואות!$E$25,IF(DAY(מרכז!A767)=הלוואות!$F$25,הלוואות!$G$25,0),0),0)+IF(A767&gt;=הלוואות!$D$26,IF(מרכז!A767&lt;=הלוואות!$E$26,IF(DAY(מרכז!A767)=הלוואות!$F$26,הלוואות!$G$26,0),0),0)+IF(A767&gt;=הלוואות!$D$27,IF(מרכז!A767&lt;=הלוואות!$E$27,IF(DAY(מרכז!A767)=הלוואות!$F$27,הלוואות!$G$27,0),0),0)+IF(A767&gt;=הלוואות!$D$28,IF(מרכז!A767&lt;=הלוואות!$E$28,IF(DAY(מרכז!A767)=הלוואות!$F$28,הלוואות!$G$28,0),0),0)+IF(A767&gt;=הלוואות!$D$29,IF(מרכז!A767&lt;=הלוואות!$E$29,IF(DAY(מרכז!A767)=הלוואות!$F$29,הלוואות!$G$29,0),0),0)+IF(A767&gt;=הלוואות!$D$30,IF(מרכז!A767&lt;=הלוואות!$E$30,IF(DAY(מרכז!A767)=הלוואות!$F$30,הלוואות!$G$30,0),0),0)+IF(A767&gt;=הלוואות!$D$31,IF(מרכז!A767&lt;=הלוואות!$E$31,IF(DAY(מרכז!A767)=הלוואות!$F$31,הלוואות!$G$31,0),0),0)+IF(A767&gt;=הלוואות!$D$32,IF(מרכז!A767&lt;=הלוואות!$E$32,IF(DAY(מרכז!A767)=הלוואות!$F$32,הלוואות!$G$32,0),0),0)+IF(A767&gt;=הלוואות!$D$33,IF(מרכז!A767&lt;=הלוואות!$E$33,IF(DAY(מרכז!A767)=הלוואות!$F$33,הלוואות!$G$33,0),0),0)+IF(A767&gt;=הלוואות!$D$34,IF(מרכז!A767&lt;=הלוואות!$E$34,IF(DAY(מרכז!A767)=הלוואות!$F$34,הלוואות!$G$34,0),0),0)</f>
        <v>0</v>
      </c>
      <c r="E767" s="93">
        <f>SUMIF(הלוואות!$D$46:$D$65,מרכז!A767,הלוואות!$E$46:$E$65)</f>
        <v>0</v>
      </c>
      <c r="F767" s="93">
        <f>SUMIF(נכנסים!$A$5:$A$5890,מרכז!A767,נכנסים!$B$5:$B$5890)</f>
        <v>0</v>
      </c>
      <c r="G767" s="94"/>
      <c r="H767" s="94"/>
      <c r="I767" s="94"/>
      <c r="J767" s="99">
        <f t="shared" si="11"/>
        <v>50000</v>
      </c>
    </row>
    <row r="768" spans="1:10">
      <c r="A768" s="153">
        <v>46421</v>
      </c>
      <c r="B768" s="93">
        <f>SUMIF(יוצאים!$A$5:$A$5835,מרכז!A768,יוצאים!$D$5:$D$5835)</f>
        <v>0</v>
      </c>
      <c r="C768" s="93">
        <f>HLOOKUP(DAY($A768),'טב.הו"ק'!$G$4:$AK$162,'טב.הו"ק'!$A$162+2,FALSE)</f>
        <v>0</v>
      </c>
      <c r="D768" s="93">
        <f>IF(A768&gt;=הלוואות!$D$5,IF(מרכז!A768&lt;=הלוואות!$E$5,IF(DAY(מרכז!A768)=הלוואות!$F$5,הלוואות!$G$5,0),0),0)+IF(A768&gt;=הלוואות!$D$6,IF(מרכז!A768&lt;=הלוואות!$E$6,IF(DAY(מרכז!A768)=הלוואות!$F$6,הלוואות!$G$6,0),0),0)+IF(A768&gt;=הלוואות!$D$7,IF(מרכז!A768&lt;=הלוואות!$E$7,IF(DAY(מרכז!A768)=הלוואות!$F$7,הלוואות!$G$7,0),0),0)+IF(A768&gt;=הלוואות!$D$8,IF(מרכז!A768&lt;=הלוואות!$E$8,IF(DAY(מרכז!A768)=הלוואות!$F$8,הלוואות!$G$8,0),0),0)+IF(A768&gt;=הלוואות!$D$9,IF(מרכז!A768&lt;=הלוואות!$E$9,IF(DAY(מרכז!A768)=הלוואות!$F$9,הלוואות!$G$9,0),0),0)+IF(A768&gt;=הלוואות!$D$10,IF(מרכז!A768&lt;=הלוואות!$E$10,IF(DAY(מרכז!A768)=הלוואות!$F$10,הלוואות!$G$10,0),0),0)+IF(A768&gt;=הלוואות!$D$11,IF(מרכז!A768&lt;=הלוואות!$E$11,IF(DAY(מרכז!A768)=הלוואות!$F$11,הלוואות!$G$11,0),0),0)+IF(A768&gt;=הלוואות!$D$12,IF(מרכז!A768&lt;=הלוואות!$E$12,IF(DAY(מרכז!A768)=הלוואות!$F$12,הלוואות!$G$12,0),0),0)+IF(A768&gt;=הלוואות!$D$13,IF(מרכז!A768&lt;=הלוואות!$E$13,IF(DAY(מרכז!A768)=הלוואות!$F$13,הלוואות!$G$13,0),0),0)+IF(A768&gt;=הלוואות!$D$14,IF(מרכז!A768&lt;=הלוואות!$E$14,IF(DAY(מרכז!A768)=הלוואות!$F$14,הלוואות!$G$14,0),0),0)+IF(A768&gt;=הלוואות!$D$15,IF(מרכז!A768&lt;=הלוואות!$E$15,IF(DAY(מרכז!A768)=הלוואות!$F$15,הלוואות!$G$15,0),0),0)+IF(A768&gt;=הלוואות!$D$16,IF(מרכז!A768&lt;=הלוואות!$E$16,IF(DAY(מרכז!A768)=הלוואות!$F$16,הלוואות!$G$16,0),0),0)+IF(A768&gt;=הלוואות!$D$17,IF(מרכז!A768&lt;=הלוואות!$E$17,IF(DAY(מרכז!A768)=הלוואות!$F$17,הלוואות!$G$17,0),0),0)+IF(A768&gt;=הלוואות!$D$18,IF(מרכז!A768&lt;=הלוואות!$E$18,IF(DAY(מרכז!A768)=הלוואות!$F$18,הלוואות!$G$18,0),0),0)+IF(A768&gt;=הלוואות!$D$19,IF(מרכז!A768&lt;=הלוואות!$E$19,IF(DAY(מרכז!A768)=הלוואות!$F$19,הלוואות!$G$19,0),0),0)+IF(A768&gt;=הלוואות!$D$20,IF(מרכז!A768&lt;=הלוואות!$E$20,IF(DAY(מרכז!A768)=הלוואות!$F$20,הלוואות!$G$20,0),0),0)+IF(A768&gt;=הלוואות!$D$21,IF(מרכז!A768&lt;=הלוואות!$E$21,IF(DAY(מרכז!A768)=הלוואות!$F$21,הלוואות!$G$21,0),0),0)+IF(A768&gt;=הלוואות!$D$22,IF(מרכז!A768&lt;=הלוואות!$E$22,IF(DAY(מרכז!A768)=הלוואות!$F$22,הלוואות!$G$22,0),0),0)+IF(A768&gt;=הלוואות!$D$23,IF(מרכז!A768&lt;=הלוואות!$E$23,IF(DAY(מרכז!A768)=הלוואות!$F$23,הלוואות!$G$23,0),0),0)+IF(A768&gt;=הלוואות!$D$24,IF(מרכז!A768&lt;=הלוואות!$E$24,IF(DAY(מרכז!A768)=הלוואות!$F$24,הלוואות!$G$24,0),0),0)+IF(A768&gt;=הלוואות!$D$25,IF(מרכז!A768&lt;=הלוואות!$E$25,IF(DAY(מרכז!A768)=הלוואות!$F$25,הלוואות!$G$25,0),0),0)+IF(A768&gt;=הלוואות!$D$26,IF(מרכז!A768&lt;=הלוואות!$E$26,IF(DAY(מרכז!A768)=הלוואות!$F$26,הלוואות!$G$26,0),0),0)+IF(A768&gt;=הלוואות!$D$27,IF(מרכז!A768&lt;=הלוואות!$E$27,IF(DAY(מרכז!A768)=הלוואות!$F$27,הלוואות!$G$27,0),0),0)+IF(A768&gt;=הלוואות!$D$28,IF(מרכז!A768&lt;=הלוואות!$E$28,IF(DAY(מרכז!A768)=הלוואות!$F$28,הלוואות!$G$28,0),0),0)+IF(A768&gt;=הלוואות!$D$29,IF(מרכז!A768&lt;=הלוואות!$E$29,IF(DAY(מרכז!A768)=הלוואות!$F$29,הלוואות!$G$29,0),0),0)+IF(A768&gt;=הלוואות!$D$30,IF(מרכז!A768&lt;=הלוואות!$E$30,IF(DAY(מרכז!A768)=הלוואות!$F$30,הלוואות!$G$30,0),0),0)+IF(A768&gt;=הלוואות!$D$31,IF(מרכז!A768&lt;=הלוואות!$E$31,IF(DAY(מרכז!A768)=הלוואות!$F$31,הלוואות!$G$31,0),0),0)+IF(A768&gt;=הלוואות!$D$32,IF(מרכז!A768&lt;=הלוואות!$E$32,IF(DAY(מרכז!A768)=הלוואות!$F$32,הלוואות!$G$32,0),0),0)+IF(A768&gt;=הלוואות!$D$33,IF(מרכז!A768&lt;=הלוואות!$E$33,IF(DAY(מרכז!A768)=הלוואות!$F$33,הלוואות!$G$33,0),0),0)+IF(A768&gt;=הלוואות!$D$34,IF(מרכז!A768&lt;=הלוואות!$E$34,IF(DAY(מרכז!A768)=הלוואות!$F$34,הלוואות!$G$34,0),0),0)</f>
        <v>0</v>
      </c>
      <c r="E768" s="93">
        <f>SUMIF(הלוואות!$D$46:$D$65,מרכז!A768,הלוואות!$E$46:$E$65)</f>
        <v>0</v>
      </c>
      <c r="F768" s="93">
        <f>SUMIF(נכנסים!$A$5:$A$5890,מרכז!A768,נכנסים!$B$5:$B$5890)</f>
        <v>0</v>
      </c>
      <c r="G768" s="94"/>
      <c r="H768" s="94"/>
      <c r="I768" s="94"/>
      <c r="J768" s="99">
        <f t="shared" ref="J768:J831" si="12">J767-B768-C768-D768-E768+F768</f>
        <v>50000</v>
      </c>
    </row>
    <row r="769" spans="1:10">
      <c r="A769" s="153">
        <v>46422</v>
      </c>
      <c r="B769" s="93">
        <f>SUMIF(יוצאים!$A$5:$A$5835,מרכז!A769,יוצאים!$D$5:$D$5835)</f>
        <v>0</v>
      </c>
      <c r="C769" s="93">
        <f>HLOOKUP(DAY($A769),'טב.הו"ק'!$G$4:$AK$162,'טב.הו"ק'!$A$162+2,FALSE)</f>
        <v>0</v>
      </c>
      <c r="D769" s="93">
        <f>IF(A769&gt;=הלוואות!$D$5,IF(מרכז!A769&lt;=הלוואות!$E$5,IF(DAY(מרכז!A769)=הלוואות!$F$5,הלוואות!$G$5,0),0),0)+IF(A769&gt;=הלוואות!$D$6,IF(מרכז!A769&lt;=הלוואות!$E$6,IF(DAY(מרכז!A769)=הלוואות!$F$6,הלוואות!$G$6,0),0),0)+IF(A769&gt;=הלוואות!$D$7,IF(מרכז!A769&lt;=הלוואות!$E$7,IF(DAY(מרכז!A769)=הלוואות!$F$7,הלוואות!$G$7,0),0),0)+IF(A769&gt;=הלוואות!$D$8,IF(מרכז!A769&lt;=הלוואות!$E$8,IF(DAY(מרכז!A769)=הלוואות!$F$8,הלוואות!$G$8,0),0),0)+IF(A769&gt;=הלוואות!$D$9,IF(מרכז!A769&lt;=הלוואות!$E$9,IF(DAY(מרכז!A769)=הלוואות!$F$9,הלוואות!$G$9,0),0),0)+IF(A769&gt;=הלוואות!$D$10,IF(מרכז!A769&lt;=הלוואות!$E$10,IF(DAY(מרכז!A769)=הלוואות!$F$10,הלוואות!$G$10,0),0),0)+IF(A769&gt;=הלוואות!$D$11,IF(מרכז!A769&lt;=הלוואות!$E$11,IF(DAY(מרכז!A769)=הלוואות!$F$11,הלוואות!$G$11,0),0),0)+IF(A769&gt;=הלוואות!$D$12,IF(מרכז!A769&lt;=הלוואות!$E$12,IF(DAY(מרכז!A769)=הלוואות!$F$12,הלוואות!$G$12,0),0),0)+IF(A769&gt;=הלוואות!$D$13,IF(מרכז!A769&lt;=הלוואות!$E$13,IF(DAY(מרכז!A769)=הלוואות!$F$13,הלוואות!$G$13,0),0),0)+IF(A769&gt;=הלוואות!$D$14,IF(מרכז!A769&lt;=הלוואות!$E$14,IF(DAY(מרכז!A769)=הלוואות!$F$14,הלוואות!$G$14,0),0),0)+IF(A769&gt;=הלוואות!$D$15,IF(מרכז!A769&lt;=הלוואות!$E$15,IF(DAY(מרכז!A769)=הלוואות!$F$15,הלוואות!$G$15,0),0),0)+IF(A769&gt;=הלוואות!$D$16,IF(מרכז!A769&lt;=הלוואות!$E$16,IF(DAY(מרכז!A769)=הלוואות!$F$16,הלוואות!$G$16,0),0),0)+IF(A769&gt;=הלוואות!$D$17,IF(מרכז!A769&lt;=הלוואות!$E$17,IF(DAY(מרכז!A769)=הלוואות!$F$17,הלוואות!$G$17,0),0),0)+IF(A769&gt;=הלוואות!$D$18,IF(מרכז!A769&lt;=הלוואות!$E$18,IF(DAY(מרכז!A769)=הלוואות!$F$18,הלוואות!$G$18,0),0),0)+IF(A769&gt;=הלוואות!$D$19,IF(מרכז!A769&lt;=הלוואות!$E$19,IF(DAY(מרכז!A769)=הלוואות!$F$19,הלוואות!$G$19,0),0),0)+IF(A769&gt;=הלוואות!$D$20,IF(מרכז!A769&lt;=הלוואות!$E$20,IF(DAY(מרכז!A769)=הלוואות!$F$20,הלוואות!$G$20,0),0),0)+IF(A769&gt;=הלוואות!$D$21,IF(מרכז!A769&lt;=הלוואות!$E$21,IF(DAY(מרכז!A769)=הלוואות!$F$21,הלוואות!$G$21,0),0),0)+IF(A769&gt;=הלוואות!$D$22,IF(מרכז!A769&lt;=הלוואות!$E$22,IF(DAY(מרכז!A769)=הלוואות!$F$22,הלוואות!$G$22,0),0),0)+IF(A769&gt;=הלוואות!$D$23,IF(מרכז!A769&lt;=הלוואות!$E$23,IF(DAY(מרכז!A769)=הלוואות!$F$23,הלוואות!$G$23,0),0),0)+IF(A769&gt;=הלוואות!$D$24,IF(מרכז!A769&lt;=הלוואות!$E$24,IF(DAY(מרכז!A769)=הלוואות!$F$24,הלוואות!$G$24,0),0),0)+IF(A769&gt;=הלוואות!$D$25,IF(מרכז!A769&lt;=הלוואות!$E$25,IF(DAY(מרכז!A769)=הלוואות!$F$25,הלוואות!$G$25,0),0),0)+IF(A769&gt;=הלוואות!$D$26,IF(מרכז!A769&lt;=הלוואות!$E$26,IF(DAY(מרכז!A769)=הלוואות!$F$26,הלוואות!$G$26,0),0),0)+IF(A769&gt;=הלוואות!$D$27,IF(מרכז!A769&lt;=הלוואות!$E$27,IF(DAY(מרכז!A769)=הלוואות!$F$27,הלוואות!$G$27,0),0),0)+IF(A769&gt;=הלוואות!$D$28,IF(מרכז!A769&lt;=הלוואות!$E$28,IF(DAY(מרכז!A769)=הלוואות!$F$28,הלוואות!$G$28,0),0),0)+IF(A769&gt;=הלוואות!$D$29,IF(מרכז!A769&lt;=הלוואות!$E$29,IF(DAY(מרכז!A769)=הלוואות!$F$29,הלוואות!$G$29,0),0),0)+IF(A769&gt;=הלוואות!$D$30,IF(מרכז!A769&lt;=הלוואות!$E$30,IF(DAY(מרכז!A769)=הלוואות!$F$30,הלוואות!$G$30,0),0),0)+IF(A769&gt;=הלוואות!$D$31,IF(מרכז!A769&lt;=הלוואות!$E$31,IF(DAY(מרכז!A769)=הלוואות!$F$31,הלוואות!$G$31,0),0),0)+IF(A769&gt;=הלוואות!$D$32,IF(מרכז!A769&lt;=הלוואות!$E$32,IF(DAY(מרכז!A769)=הלוואות!$F$32,הלוואות!$G$32,0),0),0)+IF(A769&gt;=הלוואות!$D$33,IF(מרכז!A769&lt;=הלוואות!$E$33,IF(DAY(מרכז!A769)=הלוואות!$F$33,הלוואות!$G$33,0),0),0)+IF(A769&gt;=הלוואות!$D$34,IF(מרכז!A769&lt;=הלוואות!$E$34,IF(DAY(מרכז!A769)=הלוואות!$F$34,הלוואות!$G$34,0),0),0)</f>
        <v>0</v>
      </c>
      <c r="E769" s="93">
        <f>SUMIF(הלוואות!$D$46:$D$65,מרכז!A769,הלוואות!$E$46:$E$65)</f>
        <v>0</v>
      </c>
      <c r="F769" s="93">
        <f>SUMIF(נכנסים!$A$5:$A$5890,מרכז!A769,נכנסים!$B$5:$B$5890)</f>
        <v>0</v>
      </c>
      <c r="G769" s="94"/>
      <c r="H769" s="94"/>
      <c r="I769" s="94"/>
      <c r="J769" s="99">
        <f t="shared" si="12"/>
        <v>50000</v>
      </c>
    </row>
    <row r="770" spans="1:10">
      <c r="A770" s="153">
        <v>46423</v>
      </c>
      <c r="B770" s="93">
        <f>SUMIF(יוצאים!$A$5:$A$5835,מרכז!A770,יוצאים!$D$5:$D$5835)</f>
        <v>0</v>
      </c>
      <c r="C770" s="93">
        <f>HLOOKUP(DAY($A770),'טב.הו"ק'!$G$4:$AK$162,'טב.הו"ק'!$A$162+2,FALSE)</f>
        <v>0</v>
      </c>
      <c r="D770" s="93">
        <f>IF(A770&gt;=הלוואות!$D$5,IF(מרכז!A770&lt;=הלוואות!$E$5,IF(DAY(מרכז!A770)=הלוואות!$F$5,הלוואות!$G$5,0),0),0)+IF(A770&gt;=הלוואות!$D$6,IF(מרכז!A770&lt;=הלוואות!$E$6,IF(DAY(מרכז!A770)=הלוואות!$F$6,הלוואות!$G$6,0),0),0)+IF(A770&gt;=הלוואות!$D$7,IF(מרכז!A770&lt;=הלוואות!$E$7,IF(DAY(מרכז!A770)=הלוואות!$F$7,הלוואות!$G$7,0),0),0)+IF(A770&gt;=הלוואות!$D$8,IF(מרכז!A770&lt;=הלוואות!$E$8,IF(DAY(מרכז!A770)=הלוואות!$F$8,הלוואות!$G$8,0),0),0)+IF(A770&gt;=הלוואות!$D$9,IF(מרכז!A770&lt;=הלוואות!$E$9,IF(DAY(מרכז!A770)=הלוואות!$F$9,הלוואות!$G$9,0),0),0)+IF(A770&gt;=הלוואות!$D$10,IF(מרכז!A770&lt;=הלוואות!$E$10,IF(DAY(מרכז!A770)=הלוואות!$F$10,הלוואות!$G$10,0),0),0)+IF(A770&gt;=הלוואות!$D$11,IF(מרכז!A770&lt;=הלוואות!$E$11,IF(DAY(מרכז!A770)=הלוואות!$F$11,הלוואות!$G$11,0),0),0)+IF(A770&gt;=הלוואות!$D$12,IF(מרכז!A770&lt;=הלוואות!$E$12,IF(DAY(מרכז!A770)=הלוואות!$F$12,הלוואות!$G$12,0),0),0)+IF(A770&gt;=הלוואות!$D$13,IF(מרכז!A770&lt;=הלוואות!$E$13,IF(DAY(מרכז!A770)=הלוואות!$F$13,הלוואות!$G$13,0),0),0)+IF(A770&gt;=הלוואות!$D$14,IF(מרכז!A770&lt;=הלוואות!$E$14,IF(DAY(מרכז!A770)=הלוואות!$F$14,הלוואות!$G$14,0),0),0)+IF(A770&gt;=הלוואות!$D$15,IF(מרכז!A770&lt;=הלוואות!$E$15,IF(DAY(מרכז!A770)=הלוואות!$F$15,הלוואות!$G$15,0),0),0)+IF(A770&gt;=הלוואות!$D$16,IF(מרכז!A770&lt;=הלוואות!$E$16,IF(DAY(מרכז!A770)=הלוואות!$F$16,הלוואות!$G$16,0),0),0)+IF(A770&gt;=הלוואות!$D$17,IF(מרכז!A770&lt;=הלוואות!$E$17,IF(DAY(מרכז!A770)=הלוואות!$F$17,הלוואות!$G$17,0),0),0)+IF(A770&gt;=הלוואות!$D$18,IF(מרכז!A770&lt;=הלוואות!$E$18,IF(DAY(מרכז!A770)=הלוואות!$F$18,הלוואות!$G$18,0),0),0)+IF(A770&gt;=הלוואות!$D$19,IF(מרכז!A770&lt;=הלוואות!$E$19,IF(DAY(מרכז!A770)=הלוואות!$F$19,הלוואות!$G$19,0),0),0)+IF(A770&gt;=הלוואות!$D$20,IF(מרכז!A770&lt;=הלוואות!$E$20,IF(DAY(מרכז!A770)=הלוואות!$F$20,הלוואות!$G$20,0),0),0)+IF(A770&gt;=הלוואות!$D$21,IF(מרכז!A770&lt;=הלוואות!$E$21,IF(DAY(מרכז!A770)=הלוואות!$F$21,הלוואות!$G$21,0),0),0)+IF(A770&gt;=הלוואות!$D$22,IF(מרכז!A770&lt;=הלוואות!$E$22,IF(DAY(מרכז!A770)=הלוואות!$F$22,הלוואות!$G$22,0),0),0)+IF(A770&gt;=הלוואות!$D$23,IF(מרכז!A770&lt;=הלוואות!$E$23,IF(DAY(מרכז!A770)=הלוואות!$F$23,הלוואות!$G$23,0),0),0)+IF(A770&gt;=הלוואות!$D$24,IF(מרכז!A770&lt;=הלוואות!$E$24,IF(DAY(מרכז!A770)=הלוואות!$F$24,הלוואות!$G$24,0),0),0)+IF(A770&gt;=הלוואות!$D$25,IF(מרכז!A770&lt;=הלוואות!$E$25,IF(DAY(מרכז!A770)=הלוואות!$F$25,הלוואות!$G$25,0),0),0)+IF(A770&gt;=הלוואות!$D$26,IF(מרכז!A770&lt;=הלוואות!$E$26,IF(DAY(מרכז!A770)=הלוואות!$F$26,הלוואות!$G$26,0),0),0)+IF(A770&gt;=הלוואות!$D$27,IF(מרכז!A770&lt;=הלוואות!$E$27,IF(DAY(מרכז!A770)=הלוואות!$F$27,הלוואות!$G$27,0),0),0)+IF(A770&gt;=הלוואות!$D$28,IF(מרכז!A770&lt;=הלוואות!$E$28,IF(DAY(מרכז!A770)=הלוואות!$F$28,הלוואות!$G$28,0),0),0)+IF(A770&gt;=הלוואות!$D$29,IF(מרכז!A770&lt;=הלוואות!$E$29,IF(DAY(מרכז!A770)=הלוואות!$F$29,הלוואות!$G$29,0),0),0)+IF(A770&gt;=הלוואות!$D$30,IF(מרכז!A770&lt;=הלוואות!$E$30,IF(DAY(מרכז!A770)=הלוואות!$F$30,הלוואות!$G$30,0),0),0)+IF(A770&gt;=הלוואות!$D$31,IF(מרכז!A770&lt;=הלוואות!$E$31,IF(DAY(מרכז!A770)=הלוואות!$F$31,הלוואות!$G$31,0),0),0)+IF(A770&gt;=הלוואות!$D$32,IF(מרכז!A770&lt;=הלוואות!$E$32,IF(DAY(מרכז!A770)=הלוואות!$F$32,הלוואות!$G$32,0),0),0)+IF(A770&gt;=הלוואות!$D$33,IF(מרכז!A770&lt;=הלוואות!$E$33,IF(DAY(מרכז!A770)=הלוואות!$F$33,הלוואות!$G$33,0),0),0)+IF(A770&gt;=הלוואות!$D$34,IF(מרכז!A770&lt;=הלוואות!$E$34,IF(DAY(מרכז!A770)=הלוואות!$F$34,הלוואות!$G$34,0),0),0)</f>
        <v>0</v>
      </c>
      <c r="E770" s="93">
        <f>SUMIF(הלוואות!$D$46:$D$65,מרכז!A770,הלוואות!$E$46:$E$65)</f>
        <v>0</v>
      </c>
      <c r="F770" s="93">
        <f>SUMIF(נכנסים!$A$5:$A$5890,מרכז!A770,נכנסים!$B$5:$B$5890)</f>
        <v>0</v>
      </c>
      <c r="G770" s="94"/>
      <c r="H770" s="94"/>
      <c r="I770" s="94"/>
      <c r="J770" s="99">
        <f t="shared" si="12"/>
        <v>50000</v>
      </c>
    </row>
    <row r="771" spans="1:10">
      <c r="A771" s="153">
        <v>46424</v>
      </c>
      <c r="B771" s="93">
        <f>SUMIF(יוצאים!$A$5:$A$5835,מרכז!A771,יוצאים!$D$5:$D$5835)</f>
        <v>0</v>
      </c>
      <c r="C771" s="93">
        <f>HLOOKUP(DAY($A771),'טב.הו"ק'!$G$4:$AK$162,'טב.הו"ק'!$A$162+2,FALSE)</f>
        <v>0</v>
      </c>
      <c r="D771" s="93">
        <f>IF(A771&gt;=הלוואות!$D$5,IF(מרכז!A771&lt;=הלוואות!$E$5,IF(DAY(מרכז!A771)=הלוואות!$F$5,הלוואות!$G$5,0),0),0)+IF(A771&gt;=הלוואות!$D$6,IF(מרכז!A771&lt;=הלוואות!$E$6,IF(DAY(מרכז!A771)=הלוואות!$F$6,הלוואות!$G$6,0),0),0)+IF(A771&gt;=הלוואות!$D$7,IF(מרכז!A771&lt;=הלוואות!$E$7,IF(DAY(מרכז!A771)=הלוואות!$F$7,הלוואות!$G$7,0),0),0)+IF(A771&gt;=הלוואות!$D$8,IF(מרכז!A771&lt;=הלוואות!$E$8,IF(DAY(מרכז!A771)=הלוואות!$F$8,הלוואות!$G$8,0),0),0)+IF(A771&gt;=הלוואות!$D$9,IF(מרכז!A771&lt;=הלוואות!$E$9,IF(DAY(מרכז!A771)=הלוואות!$F$9,הלוואות!$G$9,0),0),0)+IF(A771&gt;=הלוואות!$D$10,IF(מרכז!A771&lt;=הלוואות!$E$10,IF(DAY(מרכז!A771)=הלוואות!$F$10,הלוואות!$G$10,0),0),0)+IF(A771&gt;=הלוואות!$D$11,IF(מרכז!A771&lt;=הלוואות!$E$11,IF(DAY(מרכז!A771)=הלוואות!$F$11,הלוואות!$G$11,0),0),0)+IF(A771&gt;=הלוואות!$D$12,IF(מרכז!A771&lt;=הלוואות!$E$12,IF(DAY(מרכז!A771)=הלוואות!$F$12,הלוואות!$G$12,0),0),0)+IF(A771&gt;=הלוואות!$D$13,IF(מרכז!A771&lt;=הלוואות!$E$13,IF(DAY(מרכז!A771)=הלוואות!$F$13,הלוואות!$G$13,0),0),0)+IF(A771&gt;=הלוואות!$D$14,IF(מרכז!A771&lt;=הלוואות!$E$14,IF(DAY(מרכז!A771)=הלוואות!$F$14,הלוואות!$G$14,0),0),0)+IF(A771&gt;=הלוואות!$D$15,IF(מרכז!A771&lt;=הלוואות!$E$15,IF(DAY(מרכז!A771)=הלוואות!$F$15,הלוואות!$G$15,0),0),0)+IF(A771&gt;=הלוואות!$D$16,IF(מרכז!A771&lt;=הלוואות!$E$16,IF(DAY(מרכז!A771)=הלוואות!$F$16,הלוואות!$G$16,0),0),0)+IF(A771&gt;=הלוואות!$D$17,IF(מרכז!A771&lt;=הלוואות!$E$17,IF(DAY(מרכז!A771)=הלוואות!$F$17,הלוואות!$G$17,0),0),0)+IF(A771&gt;=הלוואות!$D$18,IF(מרכז!A771&lt;=הלוואות!$E$18,IF(DAY(מרכז!A771)=הלוואות!$F$18,הלוואות!$G$18,0),0),0)+IF(A771&gt;=הלוואות!$D$19,IF(מרכז!A771&lt;=הלוואות!$E$19,IF(DAY(מרכז!A771)=הלוואות!$F$19,הלוואות!$G$19,0),0),0)+IF(A771&gt;=הלוואות!$D$20,IF(מרכז!A771&lt;=הלוואות!$E$20,IF(DAY(מרכז!A771)=הלוואות!$F$20,הלוואות!$G$20,0),0),0)+IF(A771&gt;=הלוואות!$D$21,IF(מרכז!A771&lt;=הלוואות!$E$21,IF(DAY(מרכז!A771)=הלוואות!$F$21,הלוואות!$G$21,0),0),0)+IF(A771&gt;=הלוואות!$D$22,IF(מרכז!A771&lt;=הלוואות!$E$22,IF(DAY(מרכז!A771)=הלוואות!$F$22,הלוואות!$G$22,0),0),0)+IF(A771&gt;=הלוואות!$D$23,IF(מרכז!A771&lt;=הלוואות!$E$23,IF(DAY(מרכז!A771)=הלוואות!$F$23,הלוואות!$G$23,0),0),0)+IF(A771&gt;=הלוואות!$D$24,IF(מרכז!A771&lt;=הלוואות!$E$24,IF(DAY(מרכז!A771)=הלוואות!$F$24,הלוואות!$G$24,0),0),0)+IF(A771&gt;=הלוואות!$D$25,IF(מרכז!A771&lt;=הלוואות!$E$25,IF(DAY(מרכז!A771)=הלוואות!$F$25,הלוואות!$G$25,0),0),0)+IF(A771&gt;=הלוואות!$D$26,IF(מרכז!A771&lt;=הלוואות!$E$26,IF(DAY(מרכז!A771)=הלוואות!$F$26,הלוואות!$G$26,0),0),0)+IF(A771&gt;=הלוואות!$D$27,IF(מרכז!A771&lt;=הלוואות!$E$27,IF(DAY(מרכז!A771)=הלוואות!$F$27,הלוואות!$G$27,0),0),0)+IF(A771&gt;=הלוואות!$D$28,IF(מרכז!A771&lt;=הלוואות!$E$28,IF(DAY(מרכז!A771)=הלוואות!$F$28,הלוואות!$G$28,0),0),0)+IF(A771&gt;=הלוואות!$D$29,IF(מרכז!A771&lt;=הלוואות!$E$29,IF(DAY(מרכז!A771)=הלוואות!$F$29,הלוואות!$G$29,0),0),0)+IF(A771&gt;=הלוואות!$D$30,IF(מרכז!A771&lt;=הלוואות!$E$30,IF(DAY(מרכז!A771)=הלוואות!$F$30,הלוואות!$G$30,0),0),0)+IF(A771&gt;=הלוואות!$D$31,IF(מרכז!A771&lt;=הלוואות!$E$31,IF(DAY(מרכז!A771)=הלוואות!$F$31,הלוואות!$G$31,0),0),0)+IF(A771&gt;=הלוואות!$D$32,IF(מרכז!A771&lt;=הלוואות!$E$32,IF(DAY(מרכז!A771)=הלוואות!$F$32,הלוואות!$G$32,0),0),0)+IF(A771&gt;=הלוואות!$D$33,IF(מרכז!A771&lt;=הלוואות!$E$33,IF(DAY(מרכז!A771)=הלוואות!$F$33,הלוואות!$G$33,0),0),0)+IF(A771&gt;=הלוואות!$D$34,IF(מרכז!A771&lt;=הלוואות!$E$34,IF(DAY(מרכז!A771)=הלוואות!$F$34,הלוואות!$G$34,0),0),0)</f>
        <v>0</v>
      </c>
      <c r="E771" s="93">
        <f>SUMIF(הלוואות!$D$46:$D$65,מרכז!A771,הלוואות!$E$46:$E$65)</f>
        <v>0</v>
      </c>
      <c r="F771" s="93">
        <f>SUMIF(נכנסים!$A$5:$A$5890,מרכז!A771,נכנסים!$B$5:$B$5890)</f>
        <v>0</v>
      </c>
      <c r="G771" s="94"/>
      <c r="H771" s="94"/>
      <c r="I771" s="94"/>
      <c r="J771" s="99">
        <f t="shared" si="12"/>
        <v>50000</v>
      </c>
    </row>
    <row r="772" spans="1:10">
      <c r="A772" s="153">
        <v>46425</v>
      </c>
      <c r="B772" s="93">
        <f>SUMIF(יוצאים!$A$5:$A$5835,מרכז!A772,יוצאים!$D$5:$D$5835)</f>
        <v>0</v>
      </c>
      <c r="C772" s="93">
        <f>HLOOKUP(DAY($A772),'טב.הו"ק'!$G$4:$AK$162,'טב.הו"ק'!$A$162+2,FALSE)</f>
        <v>0</v>
      </c>
      <c r="D772" s="93">
        <f>IF(A772&gt;=הלוואות!$D$5,IF(מרכז!A772&lt;=הלוואות!$E$5,IF(DAY(מרכז!A772)=הלוואות!$F$5,הלוואות!$G$5,0),0),0)+IF(A772&gt;=הלוואות!$D$6,IF(מרכז!A772&lt;=הלוואות!$E$6,IF(DAY(מרכז!A772)=הלוואות!$F$6,הלוואות!$G$6,0),0),0)+IF(A772&gt;=הלוואות!$D$7,IF(מרכז!A772&lt;=הלוואות!$E$7,IF(DAY(מרכז!A772)=הלוואות!$F$7,הלוואות!$G$7,0),0),0)+IF(A772&gt;=הלוואות!$D$8,IF(מרכז!A772&lt;=הלוואות!$E$8,IF(DAY(מרכז!A772)=הלוואות!$F$8,הלוואות!$G$8,0),0),0)+IF(A772&gt;=הלוואות!$D$9,IF(מרכז!A772&lt;=הלוואות!$E$9,IF(DAY(מרכז!A772)=הלוואות!$F$9,הלוואות!$G$9,0),0),0)+IF(A772&gt;=הלוואות!$D$10,IF(מרכז!A772&lt;=הלוואות!$E$10,IF(DAY(מרכז!A772)=הלוואות!$F$10,הלוואות!$G$10,0),0),0)+IF(A772&gt;=הלוואות!$D$11,IF(מרכז!A772&lt;=הלוואות!$E$11,IF(DAY(מרכז!A772)=הלוואות!$F$11,הלוואות!$G$11,0),0),0)+IF(A772&gt;=הלוואות!$D$12,IF(מרכז!A772&lt;=הלוואות!$E$12,IF(DAY(מרכז!A772)=הלוואות!$F$12,הלוואות!$G$12,0),0),0)+IF(A772&gt;=הלוואות!$D$13,IF(מרכז!A772&lt;=הלוואות!$E$13,IF(DAY(מרכז!A772)=הלוואות!$F$13,הלוואות!$G$13,0),0),0)+IF(A772&gt;=הלוואות!$D$14,IF(מרכז!A772&lt;=הלוואות!$E$14,IF(DAY(מרכז!A772)=הלוואות!$F$14,הלוואות!$G$14,0),0),0)+IF(A772&gt;=הלוואות!$D$15,IF(מרכז!A772&lt;=הלוואות!$E$15,IF(DAY(מרכז!A772)=הלוואות!$F$15,הלוואות!$G$15,0),0),0)+IF(A772&gt;=הלוואות!$D$16,IF(מרכז!A772&lt;=הלוואות!$E$16,IF(DAY(מרכז!A772)=הלוואות!$F$16,הלוואות!$G$16,0),0),0)+IF(A772&gt;=הלוואות!$D$17,IF(מרכז!A772&lt;=הלוואות!$E$17,IF(DAY(מרכז!A772)=הלוואות!$F$17,הלוואות!$G$17,0),0),0)+IF(A772&gt;=הלוואות!$D$18,IF(מרכז!A772&lt;=הלוואות!$E$18,IF(DAY(מרכז!A772)=הלוואות!$F$18,הלוואות!$G$18,0),0),0)+IF(A772&gt;=הלוואות!$D$19,IF(מרכז!A772&lt;=הלוואות!$E$19,IF(DAY(מרכז!A772)=הלוואות!$F$19,הלוואות!$G$19,0),0),0)+IF(A772&gt;=הלוואות!$D$20,IF(מרכז!A772&lt;=הלוואות!$E$20,IF(DAY(מרכז!A772)=הלוואות!$F$20,הלוואות!$G$20,0),0),0)+IF(A772&gt;=הלוואות!$D$21,IF(מרכז!A772&lt;=הלוואות!$E$21,IF(DAY(מרכז!A772)=הלוואות!$F$21,הלוואות!$G$21,0),0),0)+IF(A772&gt;=הלוואות!$D$22,IF(מרכז!A772&lt;=הלוואות!$E$22,IF(DAY(מרכז!A772)=הלוואות!$F$22,הלוואות!$G$22,0),0),0)+IF(A772&gt;=הלוואות!$D$23,IF(מרכז!A772&lt;=הלוואות!$E$23,IF(DAY(מרכז!A772)=הלוואות!$F$23,הלוואות!$G$23,0),0),0)+IF(A772&gt;=הלוואות!$D$24,IF(מרכז!A772&lt;=הלוואות!$E$24,IF(DAY(מרכז!A772)=הלוואות!$F$24,הלוואות!$G$24,0),0),0)+IF(A772&gt;=הלוואות!$D$25,IF(מרכז!A772&lt;=הלוואות!$E$25,IF(DAY(מרכז!A772)=הלוואות!$F$25,הלוואות!$G$25,0),0),0)+IF(A772&gt;=הלוואות!$D$26,IF(מרכז!A772&lt;=הלוואות!$E$26,IF(DAY(מרכז!A772)=הלוואות!$F$26,הלוואות!$G$26,0),0),0)+IF(A772&gt;=הלוואות!$D$27,IF(מרכז!A772&lt;=הלוואות!$E$27,IF(DAY(מרכז!A772)=הלוואות!$F$27,הלוואות!$G$27,0),0),0)+IF(A772&gt;=הלוואות!$D$28,IF(מרכז!A772&lt;=הלוואות!$E$28,IF(DAY(מרכז!A772)=הלוואות!$F$28,הלוואות!$G$28,0),0),0)+IF(A772&gt;=הלוואות!$D$29,IF(מרכז!A772&lt;=הלוואות!$E$29,IF(DAY(מרכז!A772)=הלוואות!$F$29,הלוואות!$G$29,0),0),0)+IF(A772&gt;=הלוואות!$D$30,IF(מרכז!A772&lt;=הלוואות!$E$30,IF(DAY(מרכז!A772)=הלוואות!$F$30,הלוואות!$G$30,0),0),0)+IF(A772&gt;=הלוואות!$D$31,IF(מרכז!A772&lt;=הלוואות!$E$31,IF(DAY(מרכז!A772)=הלוואות!$F$31,הלוואות!$G$31,0),0),0)+IF(A772&gt;=הלוואות!$D$32,IF(מרכז!A772&lt;=הלוואות!$E$32,IF(DAY(מרכז!A772)=הלוואות!$F$32,הלוואות!$G$32,0),0),0)+IF(A772&gt;=הלוואות!$D$33,IF(מרכז!A772&lt;=הלוואות!$E$33,IF(DAY(מרכז!A772)=הלוואות!$F$33,הלוואות!$G$33,0),0),0)+IF(A772&gt;=הלוואות!$D$34,IF(מרכז!A772&lt;=הלוואות!$E$34,IF(DAY(מרכז!A772)=הלוואות!$F$34,הלוואות!$G$34,0),0),0)</f>
        <v>0</v>
      </c>
      <c r="E772" s="93">
        <f>SUMIF(הלוואות!$D$46:$D$65,מרכז!A772,הלוואות!$E$46:$E$65)</f>
        <v>0</v>
      </c>
      <c r="F772" s="93">
        <f>SUMIF(נכנסים!$A$5:$A$5890,מרכז!A772,נכנסים!$B$5:$B$5890)</f>
        <v>0</v>
      </c>
      <c r="G772" s="94"/>
      <c r="H772" s="94"/>
      <c r="I772" s="94"/>
      <c r="J772" s="99">
        <f t="shared" si="12"/>
        <v>50000</v>
      </c>
    </row>
    <row r="773" spans="1:10">
      <c r="A773" s="153">
        <v>46426</v>
      </c>
      <c r="B773" s="93">
        <f>SUMIF(יוצאים!$A$5:$A$5835,מרכז!A773,יוצאים!$D$5:$D$5835)</f>
        <v>0</v>
      </c>
      <c r="C773" s="93">
        <f>HLOOKUP(DAY($A773),'טב.הו"ק'!$G$4:$AK$162,'טב.הו"ק'!$A$162+2,FALSE)</f>
        <v>0</v>
      </c>
      <c r="D773" s="93">
        <f>IF(A773&gt;=הלוואות!$D$5,IF(מרכז!A773&lt;=הלוואות!$E$5,IF(DAY(מרכז!A773)=הלוואות!$F$5,הלוואות!$G$5,0),0),0)+IF(A773&gt;=הלוואות!$D$6,IF(מרכז!A773&lt;=הלוואות!$E$6,IF(DAY(מרכז!A773)=הלוואות!$F$6,הלוואות!$G$6,0),0),0)+IF(A773&gt;=הלוואות!$D$7,IF(מרכז!A773&lt;=הלוואות!$E$7,IF(DAY(מרכז!A773)=הלוואות!$F$7,הלוואות!$G$7,0),0),0)+IF(A773&gt;=הלוואות!$D$8,IF(מרכז!A773&lt;=הלוואות!$E$8,IF(DAY(מרכז!A773)=הלוואות!$F$8,הלוואות!$G$8,0),0),0)+IF(A773&gt;=הלוואות!$D$9,IF(מרכז!A773&lt;=הלוואות!$E$9,IF(DAY(מרכז!A773)=הלוואות!$F$9,הלוואות!$G$9,0),0),0)+IF(A773&gt;=הלוואות!$D$10,IF(מרכז!A773&lt;=הלוואות!$E$10,IF(DAY(מרכז!A773)=הלוואות!$F$10,הלוואות!$G$10,0),0),0)+IF(A773&gt;=הלוואות!$D$11,IF(מרכז!A773&lt;=הלוואות!$E$11,IF(DAY(מרכז!A773)=הלוואות!$F$11,הלוואות!$G$11,0),0),0)+IF(A773&gt;=הלוואות!$D$12,IF(מרכז!A773&lt;=הלוואות!$E$12,IF(DAY(מרכז!A773)=הלוואות!$F$12,הלוואות!$G$12,0),0),0)+IF(A773&gt;=הלוואות!$D$13,IF(מרכז!A773&lt;=הלוואות!$E$13,IF(DAY(מרכז!A773)=הלוואות!$F$13,הלוואות!$G$13,0),0),0)+IF(A773&gt;=הלוואות!$D$14,IF(מרכז!A773&lt;=הלוואות!$E$14,IF(DAY(מרכז!A773)=הלוואות!$F$14,הלוואות!$G$14,0),0),0)+IF(A773&gt;=הלוואות!$D$15,IF(מרכז!A773&lt;=הלוואות!$E$15,IF(DAY(מרכז!A773)=הלוואות!$F$15,הלוואות!$G$15,0),0),0)+IF(A773&gt;=הלוואות!$D$16,IF(מרכז!A773&lt;=הלוואות!$E$16,IF(DAY(מרכז!A773)=הלוואות!$F$16,הלוואות!$G$16,0),0),0)+IF(A773&gt;=הלוואות!$D$17,IF(מרכז!A773&lt;=הלוואות!$E$17,IF(DAY(מרכז!A773)=הלוואות!$F$17,הלוואות!$G$17,0),0),0)+IF(A773&gt;=הלוואות!$D$18,IF(מרכז!A773&lt;=הלוואות!$E$18,IF(DAY(מרכז!A773)=הלוואות!$F$18,הלוואות!$G$18,0),0),0)+IF(A773&gt;=הלוואות!$D$19,IF(מרכז!A773&lt;=הלוואות!$E$19,IF(DAY(מרכז!A773)=הלוואות!$F$19,הלוואות!$G$19,0),0),0)+IF(A773&gt;=הלוואות!$D$20,IF(מרכז!A773&lt;=הלוואות!$E$20,IF(DAY(מרכז!A773)=הלוואות!$F$20,הלוואות!$G$20,0),0),0)+IF(A773&gt;=הלוואות!$D$21,IF(מרכז!A773&lt;=הלוואות!$E$21,IF(DAY(מרכז!A773)=הלוואות!$F$21,הלוואות!$G$21,0),0),0)+IF(A773&gt;=הלוואות!$D$22,IF(מרכז!A773&lt;=הלוואות!$E$22,IF(DAY(מרכז!A773)=הלוואות!$F$22,הלוואות!$G$22,0),0),0)+IF(A773&gt;=הלוואות!$D$23,IF(מרכז!A773&lt;=הלוואות!$E$23,IF(DAY(מרכז!A773)=הלוואות!$F$23,הלוואות!$G$23,0),0),0)+IF(A773&gt;=הלוואות!$D$24,IF(מרכז!A773&lt;=הלוואות!$E$24,IF(DAY(מרכז!A773)=הלוואות!$F$24,הלוואות!$G$24,0),0),0)+IF(A773&gt;=הלוואות!$D$25,IF(מרכז!A773&lt;=הלוואות!$E$25,IF(DAY(מרכז!A773)=הלוואות!$F$25,הלוואות!$G$25,0),0),0)+IF(A773&gt;=הלוואות!$D$26,IF(מרכז!A773&lt;=הלוואות!$E$26,IF(DAY(מרכז!A773)=הלוואות!$F$26,הלוואות!$G$26,0),0),0)+IF(A773&gt;=הלוואות!$D$27,IF(מרכז!A773&lt;=הלוואות!$E$27,IF(DAY(מרכז!A773)=הלוואות!$F$27,הלוואות!$G$27,0),0),0)+IF(A773&gt;=הלוואות!$D$28,IF(מרכז!A773&lt;=הלוואות!$E$28,IF(DAY(מרכז!A773)=הלוואות!$F$28,הלוואות!$G$28,0),0),0)+IF(A773&gt;=הלוואות!$D$29,IF(מרכז!A773&lt;=הלוואות!$E$29,IF(DAY(מרכז!A773)=הלוואות!$F$29,הלוואות!$G$29,0),0),0)+IF(A773&gt;=הלוואות!$D$30,IF(מרכז!A773&lt;=הלוואות!$E$30,IF(DAY(מרכז!A773)=הלוואות!$F$30,הלוואות!$G$30,0),0),0)+IF(A773&gt;=הלוואות!$D$31,IF(מרכז!A773&lt;=הלוואות!$E$31,IF(DAY(מרכז!A773)=הלוואות!$F$31,הלוואות!$G$31,0),0),0)+IF(A773&gt;=הלוואות!$D$32,IF(מרכז!A773&lt;=הלוואות!$E$32,IF(DAY(מרכז!A773)=הלוואות!$F$32,הלוואות!$G$32,0),0),0)+IF(A773&gt;=הלוואות!$D$33,IF(מרכז!A773&lt;=הלוואות!$E$33,IF(DAY(מרכז!A773)=הלוואות!$F$33,הלוואות!$G$33,0),0),0)+IF(A773&gt;=הלוואות!$D$34,IF(מרכז!A773&lt;=הלוואות!$E$34,IF(DAY(מרכז!A773)=הלוואות!$F$34,הלוואות!$G$34,0),0),0)</f>
        <v>0</v>
      </c>
      <c r="E773" s="93">
        <f>SUMIF(הלוואות!$D$46:$D$65,מרכז!A773,הלוואות!$E$46:$E$65)</f>
        <v>0</v>
      </c>
      <c r="F773" s="93">
        <f>SUMIF(נכנסים!$A$5:$A$5890,מרכז!A773,נכנסים!$B$5:$B$5890)</f>
        <v>0</v>
      </c>
      <c r="G773" s="94"/>
      <c r="H773" s="94"/>
      <c r="I773" s="94"/>
      <c r="J773" s="99">
        <f t="shared" si="12"/>
        <v>50000</v>
      </c>
    </row>
    <row r="774" spans="1:10">
      <c r="A774" s="153">
        <v>46427</v>
      </c>
      <c r="B774" s="93">
        <f>SUMIF(יוצאים!$A$5:$A$5835,מרכז!A774,יוצאים!$D$5:$D$5835)</f>
        <v>0</v>
      </c>
      <c r="C774" s="93">
        <f>HLOOKUP(DAY($A774),'טב.הו"ק'!$G$4:$AK$162,'טב.הו"ק'!$A$162+2,FALSE)</f>
        <v>0</v>
      </c>
      <c r="D774" s="93">
        <f>IF(A774&gt;=הלוואות!$D$5,IF(מרכז!A774&lt;=הלוואות!$E$5,IF(DAY(מרכז!A774)=הלוואות!$F$5,הלוואות!$G$5,0),0),0)+IF(A774&gt;=הלוואות!$D$6,IF(מרכז!A774&lt;=הלוואות!$E$6,IF(DAY(מרכז!A774)=הלוואות!$F$6,הלוואות!$G$6,0),0),0)+IF(A774&gt;=הלוואות!$D$7,IF(מרכז!A774&lt;=הלוואות!$E$7,IF(DAY(מרכז!A774)=הלוואות!$F$7,הלוואות!$G$7,0),0),0)+IF(A774&gt;=הלוואות!$D$8,IF(מרכז!A774&lt;=הלוואות!$E$8,IF(DAY(מרכז!A774)=הלוואות!$F$8,הלוואות!$G$8,0),0),0)+IF(A774&gt;=הלוואות!$D$9,IF(מרכז!A774&lt;=הלוואות!$E$9,IF(DAY(מרכז!A774)=הלוואות!$F$9,הלוואות!$G$9,0),0),0)+IF(A774&gt;=הלוואות!$D$10,IF(מרכז!A774&lt;=הלוואות!$E$10,IF(DAY(מרכז!A774)=הלוואות!$F$10,הלוואות!$G$10,0),0),0)+IF(A774&gt;=הלוואות!$D$11,IF(מרכז!A774&lt;=הלוואות!$E$11,IF(DAY(מרכז!A774)=הלוואות!$F$11,הלוואות!$G$11,0),0),0)+IF(A774&gt;=הלוואות!$D$12,IF(מרכז!A774&lt;=הלוואות!$E$12,IF(DAY(מרכז!A774)=הלוואות!$F$12,הלוואות!$G$12,0),0),0)+IF(A774&gt;=הלוואות!$D$13,IF(מרכז!A774&lt;=הלוואות!$E$13,IF(DAY(מרכז!A774)=הלוואות!$F$13,הלוואות!$G$13,0),0),0)+IF(A774&gt;=הלוואות!$D$14,IF(מרכז!A774&lt;=הלוואות!$E$14,IF(DAY(מרכז!A774)=הלוואות!$F$14,הלוואות!$G$14,0),0),0)+IF(A774&gt;=הלוואות!$D$15,IF(מרכז!A774&lt;=הלוואות!$E$15,IF(DAY(מרכז!A774)=הלוואות!$F$15,הלוואות!$G$15,0),0),0)+IF(A774&gt;=הלוואות!$D$16,IF(מרכז!A774&lt;=הלוואות!$E$16,IF(DAY(מרכז!A774)=הלוואות!$F$16,הלוואות!$G$16,0),0),0)+IF(A774&gt;=הלוואות!$D$17,IF(מרכז!A774&lt;=הלוואות!$E$17,IF(DAY(מרכז!A774)=הלוואות!$F$17,הלוואות!$G$17,0),0),0)+IF(A774&gt;=הלוואות!$D$18,IF(מרכז!A774&lt;=הלוואות!$E$18,IF(DAY(מרכז!A774)=הלוואות!$F$18,הלוואות!$G$18,0),0),0)+IF(A774&gt;=הלוואות!$D$19,IF(מרכז!A774&lt;=הלוואות!$E$19,IF(DAY(מרכז!A774)=הלוואות!$F$19,הלוואות!$G$19,0),0),0)+IF(A774&gt;=הלוואות!$D$20,IF(מרכז!A774&lt;=הלוואות!$E$20,IF(DAY(מרכז!A774)=הלוואות!$F$20,הלוואות!$G$20,0),0),0)+IF(A774&gt;=הלוואות!$D$21,IF(מרכז!A774&lt;=הלוואות!$E$21,IF(DAY(מרכז!A774)=הלוואות!$F$21,הלוואות!$G$21,0),0),0)+IF(A774&gt;=הלוואות!$D$22,IF(מרכז!A774&lt;=הלוואות!$E$22,IF(DAY(מרכז!A774)=הלוואות!$F$22,הלוואות!$G$22,0),0),0)+IF(A774&gt;=הלוואות!$D$23,IF(מרכז!A774&lt;=הלוואות!$E$23,IF(DAY(מרכז!A774)=הלוואות!$F$23,הלוואות!$G$23,0),0),0)+IF(A774&gt;=הלוואות!$D$24,IF(מרכז!A774&lt;=הלוואות!$E$24,IF(DAY(מרכז!A774)=הלוואות!$F$24,הלוואות!$G$24,0),0),0)+IF(A774&gt;=הלוואות!$D$25,IF(מרכז!A774&lt;=הלוואות!$E$25,IF(DAY(מרכז!A774)=הלוואות!$F$25,הלוואות!$G$25,0),0),0)+IF(A774&gt;=הלוואות!$D$26,IF(מרכז!A774&lt;=הלוואות!$E$26,IF(DAY(מרכז!A774)=הלוואות!$F$26,הלוואות!$G$26,0),0),0)+IF(A774&gt;=הלוואות!$D$27,IF(מרכז!A774&lt;=הלוואות!$E$27,IF(DAY(מרכז!A774)=הלוואות!$F$27,הלוואות!$G$27,0),0),0)+IF(A774&gt;=הלוואות!$D$28,IF(מרכז!A774&lt;=הלוואות!$E$28,IF(DAY(מרכז!A774)=הלוואות!$F$28,הלוואות!$G$28,0),0),0)+IF(A774&gt;=הלוואות!$D$29,IF(מרכז!A774&lt;=הלוואות!$E$29,IF(DAY(מרכז!A774)=הלוואות!$F$29,הלוואות!$G$29,0),0),0)+IF(A774&gt;=הלוואות!$D$30,IF(מרכז!A774&lt;=הלוואות!$E$30,IF(DAY(מרכז!A774)=הלוואות!$F$30,הלוואות!$G$30,0),0),0)+IF(A774&gt;=הלוואות!$D$31,IF(מרכז!A774&lt;=הלוואות!$E$31,IF(DAY(מרכז!A774)=הלוואות!$F$31,הלוואות!$G$31,0),0),0)+IF(A774&gt;=הלוואות!$D$32,IF(מרכז!A774&lt;=הלוואות!$E$32,IF(DAY(מרכז!A774)=הלוואות!$F$32,הלוואות!$G$32,0),0),0)+IF(A774&gt;=הלוואות!$D$33,IF(מרכז!A774&lt;=הלוואות!$E$33,IF(DAY(מרכז!A774)=הלוואות!$F$33,הלוואות!$G$33,0),0),0)+IF(A774&gt;=הלוואות!$D$34,IF(מרכז!A774&lt;=הלוואות!$E$34,IF(DAY(מרכז!A774)=הלוואות!$F$34,הלוואות!$G$34,0),0),0)</f>
        <v>0</v>
      </c>
      <c r="E774" s="93">
        <f>SUMIF(הלוואות!$D$46:$D$65,מרכז!A774,הלוואות!$E$46:$E$65)</f>
        <v>0</v>
      </c>
      <c r="F774" s="93">
        <f>SUMIF(נכנסים!$A$5:$A$5890,מרכז!A774,נכנסים!$B$5:$B$5890)</f>
        <v>0</v>
      </c>
      <c r="G774" s="94"/>
      <c r="H774" s="94"/>
      <c r="I774" s="94"/>
      <c r="J774" s="99">
        <f t="shared" si="12"/>
        <v>50000</v>
      </c>
    </row>
    <row r="775" spans="1:10">
      <c r="A775" s="153">
        <v>46428</v>
      </c>
      <c r="B775" s="93">
        <f>SUMIF(יוצאים!$A$5:$A$5835,מרכז!A775,יוצאים!$D$5:$D$5835)</f>
        <v>0</v>
      </c>
      <c r="C775" s="93">
        <f>HLOOKUP(DAY($A775),'טב.הו"ק'!$G$4:$AK$162,'טב.הו"ק'!$A$162+2,FALSE)</f>
        <v>0</v>
      </c>
      <c r="D775" s="93">
        <f>IF(A775&gt;=הלוואות!$D$5,IF(מרכז!A775&lt;=הלוואות!$E$5,IF(DAY(מרכז!A775)=הלוואות!$F$5,הלוואות!$G$5,0),0),0)+IF(A775&gt;=הלוואות!$D$6,IF(מרכז!A775&lt;=הלוואות!$E$6,IF(DAY(מרכז!A775)=הלוואות!$F$6,הלוואות!$G$6,0),0),0)+IF(A775&gt;=הלוואות!$D$7,IF(מרכז!A775&lt;=הלוואות!$E$7,IF(DAY(מרכז!A775)=הלוואות!$F$7,הלוואות!$G$7,0),0),0)+IF(A775&gt;=הלוואות!$D$8,IF(מרכז!A775&lt;=הלוואות!$E$8,IF(DAY(מרכז!A775)=הלוואות!$F$8,הלוואות!$G$8,0),0),0)+IF(A775&gt;=הלוואות!$D$9,IF(מרכז!A775&lt;=הלוואות!$E$9,IF(DAY(מרכז!A775)=הלוואות!$F$9,הלוואות!$G$9,0),0),0)+IF(A775&gt;=הלוואות!$D$10,IF(מרכז!A775&lt;=הלוואות!$E$10,IF(DAY(מרכז!A775)=הלוואות!$F$10,הלוואות!$G$10,0),0),0)+IF(A775&gt;=הלוואות!$D$11,IF(מרכז!A775&lt;=הלוואות!$E$11,IF(DAY(מרכז!A775)=הלוואות!$F$11,הלוואות!$G$11,0),0),0)+IF(A775&gt;=הלוואות!$D$12,IF(מרכז!A775&lt;=הלוואות!$E$12,IF(DAY(מרכז!A775)=הלוואות!$F$12,הלוואות!$G$12,0),0),0)+IF(A775&gt;=הלוואות!$D$13,IF(מרכז!A775&lt;=הלוואות!$E$13,IF(DAY(מרכז!A775)=הלוואות!$F$13,הלוואות!$G$13,0),0),0)+IF(A775&gt;=הלוואות!$D$14,IF(מרכז!A775&lt;=הלוואות!$E$14,IF(DAY(מרכז!A775)=הלוואות!$F$14,הלוואות!$G$14,0),0),0)+IF(A775&gt;=הלוואות!$D$15,IF(מרכז!A775&lt;=הלוואות!$E$15,IF(DAY(מרכז!A775)=הלוואות!$F$15,הלוואות!$G$15,0),0),0)+IF(A775&gt;=הלוואות!$D$16,IF(מרכז!A775&lt;=הלוואות!$E$16,IF(DAY(מרכז!A775)=הלוואות!$F$16,הלוואות!$G$16,0),0),0)+IF(A775&gt;=הלוואות!$D$17,IF(מרכז!A775&lt;=הלוואות!$E$17,IF(DAY(מרכז!A775)=הלוואות!$F$17,הלוואות!$G$17,0),0),0)+IF(A775&gt;=הלוואות!$D$18,IF(מרכז!A775&lt;=הלוואות!$E$18,IF(DAY(מרכז!A775)=הלוואות!$F$18,הלוואות!$G$18,0),0),0)+IF(A775&gt;=הלוואות!$D$19,IF(מרכז!A775&lt;=הלוואות!$E$19,IF(DAY(מרכז!A775)=הלוואות!$F$19,הלוואות!$G$19,0),0),0)+IF(A775&gt;=הלוואות!$D$20,IF(מרכז!A775&lt;=הלוואות!$E$20,IF(DAY(מרכז!A775)=הלוואות!$F$20,הלוואות!$G$20,0),0),0)+IF(A775&gt;=הלוואות!$D$21,IF(מרכז!A775&lt;=הלוואות!$E$21,IF(DAY(מרכז!A775)=הלוואות!$F$21,הלוואות!$G$21,0),0),0)+IF(A775&gt;=הלוואות!$D$22,IF(מרכז!A775&lt;=הלוואות!$E$22,IF(DAY(מרכז!A775)=הלוואות!$F$22,הלוואות!$G$22,0),0),0)+IF(A775&gt;=הלוואות!$D$23,IF(מרכז!A775&lt;=הלוואות!$E$23,IF(DAY(מרכז!A775)=הלוואות!$F$23,הלוואות!$G$23,0),0),0)+IF(A775&gt;=הלוואות!$D$24,IF(מרכז!A775&lt;=הלוואות!$E$24,IF(DAY(מרכז!A775)=הלוואות!$F$24,הלוואות!$G$24,0),0),0)+IF(A775&gt;=הלוואות!$D$25,IF(מרכז!A775&lt;=הלוואות!$E$25,IF(DAY(מרכז!A775)=הלוואות!$F$25,הלוואות!$G$25,0),0),0)+IF(A775&gt;=הלוואות!$D$26,IF(מרכז!A775&lt;=הלוואות!$E$26,IF(DAY(מרכז!A775)=הלוואות!$F$26,הלוואות!$G$26,0),0),0)+IF(A775&gt;=הלוואות!$D$27,IF(מרכז!A775&lt;=הלוואות!$E$27,IF(DAY(מרכז!A775)=הלוואות!$F$27,הלוואות!$G$27,0),0),0)+IF(A775&gt;=הלוואות!$D$28,IF(מרכז!A775&lt;=הלוואות!$E$28,IF(DAY(מרכז!A775)=הלוואות!$F$28,הלוואות!$G$28,0),0),0)+IF(A775&gt;=הלוואות!$D$29,IF(מרכז!A775&lt;=הלוואות!$E$29,IF(DAY(מרכז!A775)=הלוואות!$F$29,הלוואות!$G$29,0),0),0)+IF(A775&gt;=הלוואות!$D$30,IF(מרכז!A775&lt;=הלוואות!$E$30,IF(DAY(מרכז!A775)=הלוואות!$F$30,הלוואות!$G$30,0),0),0)+IF(A775&gt;=הלוואות!$D$31,IF(מרכז!A775&lt;=הלוואות!$E$31,IF(DAY(מרכז!A775)=הלוואות!$F$31,הלוואות!$G$31,0),0),0)+IF(A775&gt;=הלוואות!$D$32,IF(מרכז!A775&lt;=הלוואות!$E$32,IF(DAY(מרכז!A775)=הלוואות!$F$32,הלוואות!$G$32,0),0),0)+IF(A775&gt;=הלוואות!$D$33,IF(מרכז!A775&lt;=הלוואות!$E$33,IF(DAY(מרכז!A775)=הלוואות!$F$33,הלוואות!$G$33,0),0),0)+IF(A775&gt;=הלוואות!$D$34,IF(מרכז!A775&lt;=הלוואות!$E$34,IF(DAY(מרכז!A775)=הלוואות!$F$34,הלוואות!$G$34,0),0),0)</f>
        <v>0</v>
      </c>
      <c r="E775" s="93">
        <f>SUMIF(הלוואות!$D$46:$D$65,מרכז!A775,הלוואות!$E$46:$E$65)</f>
        <v>0</v>
      </c>
      <c r="F775" s="93">
        <f>SUMIF(נכנסים!$A$5:$A$5890,מרכז!A775,נכנסים!$B$5:$B$5890)</f>
        <v>0</v>
      </c>
      <c r="G775" s="94"/>
      <c r="H775" s="94"/>
      <c r="I775" s="94"/>
      <c r="J775" s="99">
        <f t="shared" si="12"/>
        <v>50000</v>
      </c>
    </row>
    <row r="776" spans="1:10">
      <c r="A776" s="153">
        <v>46429</v>
      </c>
      <c r="B776" s="93">
        <f>SUMIF(יוצאים!$A$5:$A$5835,מרכז!A776,יוצאים!$D$5:$D$5835)</f>
        <v>0</v>
      </c>
      <c r="C776" s="93">
        <f>HLOOKUP(DAY($A776),'טב.הו"ק'!$G$4:$AK$162,'טב.הו"ק'!$A$162+2,FALSE)</f>
        <v>0</v>
      </c>
      <c r="D776" s="93">
        <f>IF(A776&gt;=הלוואות!$D$5,IF(מרכז!A776&lt;=הלוואות!$E$5,IF(DAY(מרכז!A776)=הלוואות!$F$5,הלוואות!$G$5,0),0),0)+IF(A776&gt;=הלוואות!$D$6,IF(מרכז!A776&lt;=הלוואות!$E$6,IF(DAY(מרכז!A776)=הלוואות!$F$6,הלוואות!$G$6,0),0),0)+IF(A776&gt;=הלוואות!$D$7,IF(מרכז!A776&lt;=הלוואות!$E$7,IF(DAY(מרכז!A776)=הלוואות!$F$7,הלוואות!$G$7,0),0),0)+IF(A776&gt;=הלוואות!$D$8,IF(מרכז!A776&lt;=הלוואות!$E$8,IF(DAY(מרכז!A776)=הלוואות!$F$8,הלוואות!$G$8,0),0),0)+IF(A776&gt;=הלוואות!$D$9,IF(מרכז!A776&lt;=הלוואות!$E$9,IF(DAY(מרכז!A776)=הלוואות!$F$9,הלוואות!$G$9,0),0),0)+IF(A776&gt;=הלוואות!$D$10,IF(מרכז!A776&lt;=הלוואות!$E$10,IF(DAY(מרכז!A776)=הלוואות!$F$10,הלוואות!$G$10,0),0),0)+IF(A776&gt;=הלוואות!$D$11,IF(מרכז!A776&lt;=הלוואות!$E$11,IF(DAY(מרכז!A776)=הלוואות!$F$11,הלוואות!$G$11,0),0),0)+IF(A776&gt;=הלוואות!$D$12,IF(מרכז!A776&lt;=הלוואות!$E$12,IF(DAY(מרכז!A776)=הלוואות!$F$12,הלוואות!$G$12,0),0),0)+IF(A776&gt;=הלוואות!$D$13,IF(מרכז!A776&lt;=הלוואות!$E$13,IF(DAY(מרכז!A776)=הלוואות!$F$13,הלוואות!$G$13,0),0),0)+IF(A776&gt;=הלוואות!$D$14,IF(מרכז!A776&lt;=הלוואות!$E$14,IF(DAY(מרכז!A776)=הלוואות!$F$14,הלוואות!$G$14,0),0),0)+IF(A776&gt;=הלוואות!$D$15,IF(מרכז!A776&lt;=הלוואות!$E$15,IF(DAY(מרכז!A776)=הלוואות!$F$15,הלוואות!$G$15,0),0),0)+IF(A776&gt;=הלוואות!$D$16,IF(מרכז!A776&lt;=הלוואות!$E$16,IF(DAY(מרכז!A776)=הלוואות!$F$16,הלוואות!$G$16,0),0),0)+IF(A776&gt;=הלוואות!$D$17,IF(מרכז!A776&lt;=הלוואות!$E$17,IF(DAY(מרכז!A776)=הלוואות!$F$17,הלוואות!$G$17,0),0),0)+IF(A776&gt;=הלוואות!$D$18,IF(מרכז!A776&lt;=הלוואות!$E$18,IF(DAY(מרכז!A776)=הלוואות!$F$18,הלוואות!$G$18,0),0),0)+IF(A776&gt;=הלוואות!$D$19,IF(מרכז!A776&lt;=הלוואות!$E$19,IF(DAY(מרכז!A776)=הלוואות!$F$19,הלוואות!$G$19,0),0),0)+IF(A776&gt;=הלוואות!$D$20,IF(מרכז!A776&lt;=הלוואות!$E$20,IF(DAY(מרכז!A776)=הלוואות!$F$20,הלוואות!$G$20,0),0),0)+IF(A776&gt;=הלוואות!$D$21,IF(מרכז!A776&lt;=הלוואות!$E$21,IF(DAY(מרכז!A776)=הלוואות!$F$21,הלוואות!$G$21,0),0),0)+IF(A776&gt;=הלוואות!$D$22,IF(מרכז!A776&lt;=הלוואות!$E$22,IF(DAY(מרכז!A776)=הלוואות!$F$22,הלוואות!$G$22,0),0),0)+IF(A776&gt;=הלוואות!$D$23,IF(מרכז!A776&lt;=הלוואות!$E$23,IF(DAY(מרכז!A776)=הלוואות!$F$23,הלוואות!$G$23,0),0),0)+IF(A776&gt;=הלוואות!$D$24,IF(מרכז!A776&lt;=הלוואות!$E$24,IF(DAY(מרכז!A776)=הלוואות!$F$24,הלוואות!$G$24,0),0),0)+IF(A776&gt;=הלוואות!$D$25,IF(מרכז!A776&lt;=הלוואות!$E$25,IF(DAY(מרכז!A776)=הלוואות!$F$25,הלוואות!$G$25,0),0),0)+IF(A776&gt;=הלוואות!$D$26,IF(מרכז!A776&lt;=הלוואות!$E$26,IF(DAY(מרכז!A776)=הלוואות!$F$26,הלוואות!$G$26,0),0),0)+IF(A776&gt;=הלוואות!$D$27,IF(מרכז!A776&lt;=הלוואות!$E$27,IF(DAY(מרכז!A776)=הלוואות!$F$27,הלוואות!$G$27,0),0),0)+IF(A776&gt;=הלוואות!$D$28,IF(מרכז!A776&lt;=הלוואות!$E$28,IF(DAY(מרכז!A776)=הלוואות!$F$28,הלוואות!$G$28,0),0),0)+IF(A776&gt;=הלוואות!$D$29,IF(מרכז!A776&lt;=הלוואות!$E$29,IF(DAY(מרכז!A776)=הלוואות!$F$29,הלוואות!$G$29,0),0),0)+IF(A776&gt;=הלוואות!$D$30,IF(מרכז!A776&lt;=הלוואות!$E$30,IF(DAY(מרכז!A776)=הלוואות!$F$30,הלוואות!$G$30,0),0),0)+IF(A776&gt;=הלוואות!$D$31,IF(מרכז!A776&lt;=הלוואות!$E$31,IF(DAY(מרכז!A776)=הלוואות!$F$31,הלוואות!$G$31,0),0),0)+IF(A776&gt;=הלוואות!$D$32,IF(מרכז!A776&lt;=הלוואות!$E$32,IF(DAY(מרכז!A776)=הלוואות!$F$32,הלוואות!$G$32,0),0),0)+IF(A776&gt;=הלוואות!$D$33,IF(מרכז!A776&lt;=הלוואות!$E$33,IF(DAY(מרכז!A776)=הלוואות!$F$33,הלוואות!$G$33,0),0),0)+IF(A776&gt;=הלוואות!$D$34,IF(מרכז!A776&lt;=הלוואות!$E$34,IF(DAY(מרכז!A776)=הלוואות!$F$34,הלוואות!$G$34,0),0),0)</f>
        <v>0</v>
      </c>
      <c r="E776" s="93">
        <f>SUMIF(הלוואות!$D$46:$D$65,מרכז!A776,הלוואות!$E$46:$E$65)</f>
        <v>0</v>
      </c>
      <c r="F776" s="93">
        <f>SUMIF(נכנסים!$A$5:$A$5890,מרכז!A776,נכנסים!$B$5:$B$5890)</f>
        <v>0</v>
      </c>
      <c r="G776" s="94"/>
      <c r="H776" s="94"/>
      <c r="I776" s="94"/>
      <c r="J776" s="99">
        <f t="shared" si="12"/>
        <v>50000</v>
      </c>
    </row>
    <row r="777" spans="1:10">
      <c r="A777" s="153">
        <v>46430</v>
      </c>
      <c r="B777" s="93">
        <f>SUMIF(יוצאים!$A$5:$A$5835,מרכז!A777,יוצאים!$D$5:$D$5835)</f>
        <v>0</v>
      </c>
      <c r="C777" s="93">
        <f>HLOOKUP(DAY($A777),'טב.הו"ק'!$G$4:$AK$162,'טב.הו"ק'!$A$162+2,FALSE)</f>
        <v>0</v>
      </c>
      <c r="D777" s="93">
        <f>IF(A777&gt;=הלוואות!$D$5,IF(מרכז!A777&lt;=הלוואות!$E$5,IF(DAY(מרכז!A777)=הלוואות!$F$5,הלוואות!$G$5,0),0),0)+IF(A777&gt;=הלוואות!$D$6,IF(מרכז!A777&lt;=הלוואות!$E$6,IF(DAY(מרכז!A777)=הלוואות!$F$6,הלוואות!$G$6,0),0),0)+IF(A777&gt;=הלוואות!$D$7,IF(מרכז!A777&lt;=הלוואות!$E$7,IF(DAY(מרכז!A777)=הלוואות!$F$7,הלוואות!$G$7,0),0),0)+IF(A777&gt;=הלוואות!$D$8,IF(מרכז!A777&lt;=הלוואות!$E$8,IF(DAY(מרכז!A777)=הלוואות!$F$8,הלוואות!$G$8,0),0),0)+IF(A777&gt;=הלוואות!$D$9,IF(מרכז!A777&lt;=הלוואות!$E$9,IF(DAY(מרכז!A777)=הלוואות!$F$9,הלוואות!$G$9,0),0),0)+IF(A777&gt;=הלוואות!$D$10,IF(מרכז!A777&lt;=הלוואות!$E$10,IF(DAY(מרכז!A777)=הלוואות!$F$10,הלוואות!$G$10,0),0),0)+IF(A777&gt;=הלוואות!$D$11,IF(מרכז!A777&lt;=הלוואות!$E$11,IF(DAY(מרכז!A777)=הלוואות!$F$11,הלוואות!$G$11,0),0),0)+IF(A777&gt;=הלוואות!$D$12,IF(מרכז!A777&lt;=הלוואות!$E$12,IF(DAY(מרכז!A777)=הלוואות!$F$12,הלוואות!$G$12,0),0),0)+IF(A777&gt;=הלוואות!$D$13,IF(מרכז!A777&lt;=הלוואות!$E$13,IF(DAY(מרכז!A777)=הלוואות!$F$13,הלוואות!$G$13,0),0),0)+IF(A777&gt;=הלוואות!$D$14,IF(מרכז!A777&lt;=הלוואות!$E$14,IF(DAY(מרכז!A777)=הלוואות!$F$14,הלוואות!$G$14,0),0),0)+IF(A777&gt;=הלוואות!$D$15,IF(מרכז!A777&lt;=הלוואות!$E$15,IF(DAY(מרכז!A777)=הלוואות!$F$15,הלוואות!$G$15,0),0),0)+IF(A777&gt;=הלוואות!$D$16,IF(מרכז!A777&lt;=הלוואות!$E$16,IF(DAY(מרכז!A777)=הלוואות!$F$16,הלוואות!$G$16,0),0),0)+IF(A777&gt;=הלוואות!$D$17,IF(מרכז!A777&lt;=הלוואות!$E$17,IF(DAY(מרכז!A777)=הלוואות!$F$17,הלוואות!$G$17,0),0),0)+IF(A777&gt;=הלוואות!$D$18,IF(מרכז!A777&lt;=הלוואות!$E$18,IF(DAY(מרכז!A777)=הלוואות!$F$18,הלוואות!$G$18,0),0),0)+IF(A777&gt;=הלוואות!$D$19,IF(מרכז!A777&lt;=הלוואות!$E$19,IF(DAY(מרכז!A777)=הלוואות!$F$19,הלוואות!$G$19,0),0),0)+IF(A777&gt;=הלוואות!$D$20,IF(מרכז!A777&lt;=הלוואות!$E$20,IF(DAY(מרכז!A777)=הלוואות!$F$20,הלוואות!$G$20,0),0),0)+IF(A777&gt;=הלוואות!$D$21,IF(מרכז!A777&lt;=הלוואות!$E$21,IF(DAY(מרכז!A777)=הלוואות!$F$21,הלוואות!$G$21,0),0),0)+IF(A777&gt;=הלוואות!$D$22,IF(מרכז!A777&lt;=הלוואות!$E$22,IF(DAY(מרכז!A777)=הלוואות!$F$22,הלוואות!$G$22,0),0),0)+IF(A777&gt;=הלוואות!$D$23,IF(מרכז!A777&lt;=הלוואות!$E$23,IF(DAY(מרכז!A777)=הלוואות!$F$23,הלוואות!$G$23,0),0),0)+IF(A777&gt;=הלוואות!$D$24,IF(מרכז!A777&lt;=הלוואות!$E$24,IF(DAY(מרכז!A777)=הלוואות!$F$24,הלוואות!$G$24,0),0),0)+IF(A777&gt;=הלוואות!$D$25,IF(מרכז!A777&lt;=הלוואות!$E$25,IF(DAY(מרכז!A777)=הלוואות!$F$25,הלוואות!$G$25,0),0),0)+IF(A777&gt;=הלוואות!$D$26,IF(מרכז!A777&lt;=הלוואות!$E$26,IF(DAY(מרכז!A777)=הלוואות!$F$26,הלוואות!$G$26,0),0),0)+IF(A777&gt;=הלוואות!$D$27,IF(מרכז!A777&lt;=הלוואות!$E$27,IF(DAY(מרכז!A777)=הלוואות!$F$27,הלוואות!$G$27,0),0),0)+IF(A777&gt;=הלוואות!$D$28,IF(מרכז!A777&lt;=הלוואות!$E$28,IF(DAY(מרכז!A777)=הלוואות!$F$28,הלוואות!$G$28,0),0),0)+IF(A777&gt;=הלוואות!$D$29,IF(מרכז!A777&lt;=הלוואות!$E$29,IF(DAY(מרכז!A777)=הלוואות!$F$29,הלוואות!$G$29,0),0),0)+IF(A777&gt;=הלוואות!$D$30,IF(מרכז!A777&lt;=הלוואות!$E$30,IF(DAY(מרכז!A777)=הלוואות!$F$30,הלוואות!$G$30,0),0),0)+IF(A777&gt;=הלוואות!$D$31,IF(מרכז!A777&lt;=הלוואות!$E$31,IF(DAY(מרכז!A777)=הלוואות!$F$31,הלוואות!$G$31,0),0),0)+IF(A777&gt;=הלוואות!$D$32,IF(מרכז!A777&lt;=הלוואות!$E$32,IF(DAY(מרכז!A777)=הלוואות!$F$32,הלוואות!$G$32,0),0),0)+IF(A777&gt;=הלוואות!$D$33,IF(מרכז!A777&lt;=הלוואות!$E$33,IF(DAY(מרכז!A777)=הלוואות!$F$33,הלוואות!$G$33,0),0),0)+IF(A777&gt;=הלוואות!$D$34,IF(מרכז!A777&lt;=הלוואות!$E$34,IF(DAY(מרכז!A777)=הלוואות!$F$34,הלוואות!$G$34,0),0),0)</f>
        <v>0</v>
      </c>
      <c r="E777" s="93">
        <f>SUMIF(הלוואות!$D$46:$D$65,מרכז!A777,הלוואות!$E$46:$E$65)</f>
        <v>0</v>
      </c>
      <c r="F777" s="93">
        <f>SUMIF(נכנסים!$A$5:$A$5890,מרכז!A777,נכנסים!$B$5:$B$5890)</f>
        <v>0</v>
      </c>
      <c r="G777" s="94"/>
      <c r="H777" s="94"/>
      <c r="I777" s="94"/>
      <c r="J777" s="99">
        <f t="shared" si="12"/>
        <v>50000</v>
      </c>
    </row>
    <row r="778" spans="1:10">
      <c r="A778" s="153">
        <v>46431</v>
      </c>
      <c r="B778" s="93">
        <f>SUMIF(יוצאים!$A$5:$A$5835,מרכז!A778,יוצאים!$D$5:$D$5835)</f>
        <v>0</v>
      </c>
      <c r="C778" s="93">
        <f>HLOOKUP(DAY($A778),'טב.הו"ק'!$G$4:$AK$162,'טב.הו"ק'!$A$162+2,FALSE)</f>
        <v>0</v>
      </c>
      <c r="D778" s="93">
        <f>IF(A778&gt;=הלוואות!$D$5,IF(מרכז!A778&lt;=הלוואות!$E$5,IF(DAY(מרכז!A778)=הלוואות!$F$5,הלוואות!$G$5,0),0),0)+IF(A778&gt;=הלוואות!$D$6,IF(מרכז!A778&lt;=הלוואות!$E$6,IF(DAY(מרכז!A778)=הלוואות!$F$6,הלוואות!$G$6,0),0),0)+IF(A778&gt;=הלוואות!$D$7,IF(מרכז!A778&lt;=הלוואות!$E$7,IF(DAY(מרכז!A778)=הלוואות!$F$7,הלוואות!$G$7,0),0),0)+IF(A778&gt;=הלוואות!$D$8,IF(מרכז!A778&lt;=הלוואות!$E$8,IF(DAY(מרכז!A778)=הלוואות!$F$8,הלוואות!$G$8,0),0),0)+IF(A778&gt;=הלוואות!$D$9,IF(מרכז!A778&lt;=הלוואות!$E$9,IF(DAY(מרכז!A778)=הלוואות!$F$9,הלוואות!$G$9,0),0),0)+IF(A778&gt;=הלוואות!$D$10,IF(מרכז!A778&lt;=הלוואות!$E$10,IF(DAY(מרכז!A778)=הלוואות!$F$10,הלוואות!$G$10,0),0),0)+IF(A778&gt;=הלוואות!$D$11,IF(מרכז!A778&lt;=הלוואות!$E$11,IF(DAY(מרכז!A778)=הלוואות!$F$11,הלוואות!$G$11,0),0),0)+IF(A778&gt;=הלוואות!$D$12,IF(מרכז!A778&lt;=הלוואות!$E$12,IF(DAY(מרכז!A778)=הלוואות!$F$12,הלוואות!$G$12,0),0),0)+IF(A778&gt;=הלוואות!$D$13,IF(מרכז!A778&lt;=הלוואות!$E$13,IF(DAY(מרכז!A778)=הלוואות!$F$13,הלוואות!$G$13,0),0),0)+IF(A778&gt;=הלוואות!$D$14,IF(מרכז!A778&lt;=הלוואות!$E$14,IF(DAY(מרכז!A778)=הלוואות!$F$14,הלוואות!$G$14,0),0),0)+IF(A778&gt;=הלוואות!$D$15,IF(מרכז!A778&lt;=הלוואות!$E$15,IF(DAY(מרכז!A778)=הלוואות!$F$15,הלוואות!$G$15,0),0),0)+IF(A778&gt;=הלוואות!$D$16,IF(מרכז!A778&lt;=הלוואות!$E$16,IF(DAY(מרכז!A778)=הלוואות!$F$16,הלוואות!$G$16,0),0),0)+IF(A778&gt;=הלוואות!$D$17,IF(מרכז!A778&lt;=הלוואות!$E$17,IF(DAY(מרכז!A778)=הלוואות!$F$17,הלוואות!$G$17,0),0),0)+IF(A778&gt;=הלוואות!$D$18,IF(מרכז!A778&lt;=הלוואות!$E$18,IF(DAY(מרכז!A778)=הלוואות!$F$18,הלוואות!$G$18,0),0),0)+IF(A778&gt;=הלוואות!$D$19,IF(מרכז!A778&lt;=הלוואות!$E$19,IF(DAY(מרכז!A778)=הלוואות!$F$19,הלוואות!$G$19,0),0),0)+IF(A778&gt;=הלוואות!$D$20,IF(מרכז!A778&lt;=הלוואות!$E$20,IF(DAY(מרכז!A778)=הלוואות!$F$20,הלוואות!$G$20,0),0),0)+IF(A778&gt;=הלוואות!$D$21,IF(מרכז!A778&lt;=הלוואות!$E$21,IF(DAY(מרכז!A778)=הלוואות!$F$21,הלוואות!$G$21,0),0),0)+IF(A778&gt;=הלוואות!$D$22,IF(מרכז!A778&lt;=הלוואות!$E$22,IF(DAY(מרכז!A778)=הלוואות!$F$22,הלוואות!$G$22,0),0),0)+IF(A778&gt;=הלוואות!$D$23,IF(מרכז!A778&lt;=הלוואות!$E$23,IF(DAY(מרכז!A778)=הלוואות!$F$23,הלוואות!$G$23,0),0),0)+IF(A778&gt;=הלוואות!$D$24,IF(מרכז!A778&lt;=הלוואות!$E$24,IF(DAY(מרכז!A778)=הלוואות!$F$24,הלוואות!$G$24,0),0),0)+IF(A778&gt;=הלוואות!$D$25,IF(מרכז!A778&lt;=הלוואות!$E$25,IF(DAY(מרכז!A778)=הלוואות!$F$25,הלוואות!$G$25,0),0),0)+IF(A778&gt;=הלוואות!$D$26,IF(מרכז!A778&lt;=הלוואות!$E$26,IF(DAY(מרכז!A778)=הלוואות!$F$26,הלוואות!$G$26,0),0),0)+IF(A778&gt;=הלוואות!$D$27,IF(מרכז!A778&lt;=הלוואות!$E$27,IF(DAY(מרכז!A778)=הלוואות!$F$27,הלוואות!$G$27,0),0),0)+IF(A778&gt;=הלוואות!$D$28,IF(מרכז!A778&lt;=הלוואות!$E$28,IF(DAY(מרכז!A778)=הלוואות!$F$28,הלוואות!$G$28,0),0),0)+IF(A778&gt;=הלוואות!$D$29,IF(מרכז!A778&lt;=הלוואות!$E$29,IF(DAY(מרכז!A778)=הלוואות!$F$29,הלוואות!$G$29,0),0),0)+IF(A778&gt;=הלוואות!$D$30,IF(מרכז!A778&lt;=הלוואות!$E$30,IF(DAY(מרכז!A778)=הלוואות!$F$30,הלוואות!$G$30,0),0),0)+IF(A778&gt;=הלוואות!$D$31,IF(מרכז!A778&lt;=הלוואות!$E$31,IF(DAY(מרכז!A778)=הלוואות!$F$31,הלוואות!$G$31,0),0),0)+IF(A778&gt;=הלוואות!$D$32,IF(מרכז!A778&lt;=הלוואות!$E$32,IF(DAY(מרכז!A778)=הלוואות!$F$32,הלוואות!$G$32,0),0),0)+IF(A778&gt;=הלוואות!$D$33,IF(מרכז!A778&lt;=הלוואות!$E$33,IF(DAY(מרכז!A778)=הלוואות!$F$33,הלוואות!$G$33,0),0),0)+IF(A778&gt;=הלוואות!$D$34,IF(מרכז!A778&lt;=הלוואות!$E$34,IF(DAY(מרכז!A778)=הלוואות!$F$34,הלוואות!$G$34,0),0),0)</f>
        <v>0</v>
      </c>
      <c r="E778" s="93">
        <f>SUMIF(הלוואות!$D$46:$D$65,מרכז!A778,הלוואות!$E$46:$E$65)</f>
        <v>0</v>
      </c>
      <c r="F778" s="93">
        <f>SUMIF(נכנסים!$A$5:$A$5890,מרכז!A778,נכנסים!$B$5:$B$5890)</f>
        <v>0</v>
      </c>
      <c r="G778" s="94"/>
      <c r="H778" s="94"/>
      <c r="I778" s="94"/>
      <c r="J778" s="99">
        <f t="shared" si="12"/>
        <v>50000</v>
      </c>
    </row>
    <row r="779" spans="1:10">
      <c r="A779" s="153">
        <v>46432</v>
      </c>
      <c r="B779" s="93">
        <f>SUMIF(יוצאים!$A$5:$A$5835,מרכז!A779,יוצאים!$D$5:$D$5835)</f>
        <v>0</v>
      </c>
      <c r="C779" s="93">
        <f>HLOOKUP(DAY($A779),'טב.הו"ק'!$G$4:$AK$162,'טב.הו"ק'!$A$162+2,FALSE)</f>
        <v>0</v>
      </c>
      <c r="D779" s="93">
        <f>IF(A779&gt;=הלוואות!$D$5,IF(מרכז!A779&lt;=הלוואות!$E$5,IF(DAY(מרכז!A779)=הלוואות!$F$5,הלוואות!$G$5,0),0),0)+IF(A779&gt;=הלוואות!$D$6,IF(מרכז!A779&lt;=הלוואות!$E$6,IF(DAY(מרכז!A779)=הלוואות!$F$6,הלוואות!$G$6,0),0),0)+IF(A779&gt;=הלוואות!$D$7,IF(מרכז!A779&lt;=הלוואות!$E$7,IF(DAY(מרכז!A779)=הלוואות!$F$7,הלוואות!$G$7,0),0),0)+IF(A779&gt;=הלוואות!$D$8,IF(מרכז!A779&lt;=הלוואות!$E$8,IF(DAY(מרכז!A779)=הלוואות!$F$8,הלוואות!$G$8,0),0),0)+IF(A779&gt;=הלוואות!$D$9,IF(מרכז!A779&lt;=הלוואות!$E$9,IF(DAY(מרכז!A779)=הלוואות!$F$9,הלוואות!$G$9,0),0),0)+IF(A779&gt;=הלוואות!$D$10,IF(מרכז!A779&lt;=הלוואות!$E$10,IF(DAY(מרכז!A779)=הלוואות!$F$10,הלוואות!$G$10,0),0),0)+IF(A779&gt;=הלוואות!$D$11,IF(מרכז!A779&lt;=הלוואות!$E$11,IF(DAY(מרכז!A779)=הלוואות!$F$11,הלוואות!$G$11,0),0),0)+IF(A779&gt;=הלוואות!$D$12,IF(מרכז!A779&lt;=הלוואות!$E$12,IF(DAY(מרכז!A779)=הלוואות!$F$12,הלוואות!$G$12,0),0),0)+IF(A779&gt;=הלוואות!$D$13,IF(מרכז!A779&lt;=הלוואות!$E$13,IF(DAY(מרכז!A779)=הלוואות!$F$13,הלוואות!$G$13,0),0),0)+IF(A779&gt;=הלוואות!$D$14,IF(מרכז!A779&lt;=הלוואות!$E$14,IF(DAY(מרכז!A779)=הלוואות!$F$14,הלוואות!$G$14,0),0),0)+IF(A779&gt;=הלוואות!$D$15,IF(מרכז!A779&lt;=הלוואות!$E$15,IF(DAY(מרכז!A779)=הלוואות!$F$15,הלוואות!$G$15,0),0),0)+IF(A779&gt;=הלוואות!$D$16,IF(מרכז!A779&lt;=הלוואות!$E$16,IF(DAY(מרכז!A779)=הלוואות!$F$16,הלוואות!$G$16,0),0),0)+IF(A779&gt;=הלוואות!$D$17,IF(מרכז!A779&lt;=הלוואות!$E$17,IF(DAY(מרכז!A779)=הלוואות!$F$17,הלוואות!$G$17,0),0),0)+IF(A779&gt;=הלוואות!$D$18,IF(מרכז!A779&lt;=הלוואות!$E$18,IF(DAY(מרכז!A779)=הלוואות!$F$18,הלוואות!$G$18,0),0),0)+IF(A779&gt;=הלוואות!$D$19,IF(מרכז!A779&lt;=הלוואות!$E$19,IF(DAY(מרכז!A779)=הלוואות!$F$19,הלוואות!$G$19,0),0),0)+IF(A779&gt;=הלוואות!$D$20,IF(מרכז!A779&lt;=הלוואות!$E$20,IF(DAY(מרכז!A779)=הלוואות!$F$20,הלוואות!$G$20,0),0),0)+IF(A779&gt;=הלוואות!$D$21,IF(מרכז!A779&lt;=הלוואות!$E$21,IF(DAY(מרכז!A779)=הלוואות!$F$21,הלוואות!$G$21,0),0),0)+IF(A779&gt;=הלוואות!$D$22,IF(מרכז!A779&lt;=הלוואות!$E$22,IF(DAY(מרכז!A779)=הלוואות!$F$22,הלוואות!$G$22,0),0),0)+IF(A779&gt;=הלוואות!$D$23,IF(מרכז!A779&lt;=הלוואות!$E$23,IF(DAY(מרכז!A779)=הלוואות!$F$23,הלוואות!$G$23,0),0),0)+IF(A779&gt;=הלוואות!$D$24,IF(מרכז!A779&lt;=הלוואות!$E$24,IF(DAY(מרכז!A779)=הלוואות!$F$24,הלוואות!$G$24,0),0),0)+IF(A779&gt;=הלוואות!$D$25,IF(מרכז!A779&lt;=הלוואות!$E$25,IF(DAY(מרכז!A779)=הלוואות!$F$25,הלוואות!$G$25,0),0),0)+IF(A779&gt;=הלוואות!$D$26,IF(מרכז!A779&lt;=הלוואות!$E$26,IF(DAY(מרכז!A779)=הלוואות!$F$26,הלוואות!$G$26,0),0),0)+IF(A779&gt;=הלוואות!$D$27,IF(מרכז!A779&lt;=הלוואות!$E$27,IF(DAY(מרכז!A779)=הלוואות!$F$27,הלוואות!$G$27,0),0),0)+IF(A779&gt;=הלוואות!$D$28,IF(מרכז!A779&lt;=הלוואות!$E$28,IF(DAY(מרכז!A779)=הלוואות!$F$28,הלוואות!$G$28,0),0),0)+IF(A779&gt;=הלוואות!$D$29,IF(מרכז!A779&lt;=הלוואות!$E$29,IF(DAY(מרכז!A779)=הלוואות!$F$29,הלוואות!$G$29,0),0),0)+IF(A779&gt;=הלוואות!$D$30,IF(מרכז!A779&lt;=הלוואות!$E$30,IF(DAY(מרכז!A779)=הלוואות!$F$30,הלוואות!$G$30,0),0),0)+IF(A779&gt;=הלוואות!$D$31,IF(מרכז!A779&lt;=הלוואות!$E$31,IF(DAY(מרכז!A779)=הלוואות!$F$31,הלוואות!$G$31,0),0),0)+IF(A779&gt;=הלוואות!$D$32,IF(מרכז!A779&lt;=הלוואות!$E$32,IF(DAY(מרכז!A779)=הלוואות!$F$32,הלוואות!$G$32,0),0),0)+IF(A779&gt;=הלוואות!$D$33,IF(מרכז!A779&lt;=הלוואות!$E$33,IF(DAY(מרכז!A779)=הלוואות!$F$33,הלוואות!$G$33,0),0),0)+IF(A779&gt;=הלוואות!$D$34,IF(מרכז!A779&lt;=הלוואות!$E$34,IF(DAY(מרכז!A779)=הלוואות!$F$34,הלוואות!$G$34,0),0),0)</f>
        <v>0</v>
      </c>
      <c r="E779" s="93">
        <f>SUMIF(הלוואות!$D$46:$D$65,מרכז!A779,הלוואות!$E$46:$E$65)</f>
        <v>0</v>
      </c>
      <c r="F779" s="93">
        <f>SUMIF(נכנסים!$A$5:$A$5890,מרכז!A779,נכנסים!$B$5:$B$5890)</f>
        <v>0</v>
      </c>
      <c r="G779" s="94"/>
      <c r="H779" s="94"/>
      <c r="I779" s="94"/>
      <c r="J779" s="99">
        <f t="shared" si="12"/>
        <v>50000</v>
      </c>
    </row>
    <row r="780" spans="1:10">
      <c r="A780" s="153">
        <v>46433</v>
      </c>
      <c r="B780" s="93">
        <f>SUMIF(יוצאים!$A$5:$A$5835,מרכז!A780,יוצאים!$D$5:$D$5835)</f>
        <v>0</v>
      </c>
      <c r="C780" s="93">
        <f>HLOOKUP(DAY($A780),'טב.הו"ק'!$G$4:$AK$162,'טב.הו"ק'!$A$162+2,FALSE)</f>
        <v>0</v>
      </c>
      <c r="D780" s="93">
        <f>IF(A780&gt;=הלוואות!$D$5,IF(מרכז!A780&lt;=הלוואות!$E$5,IF(DAY(מרכז!A780)=הלוואות!$F$5,הלוואות!$G$5,0),0),0)+IF(A780&gt;=הלוואות!$D$6,IF(מרכז!A780&lt;=הלוואות!$E$6,IF(DAY(מרכז!A780)=הלוואות!$F$6,הלוואות!$G$6,0),0),0)+IF(A780&gt;=הלוואות!$D$7,IF(מרכז!A780&lt;=הלוואות!$E$7,IF(DAY(מרכז!A780)=הלוואות!$F$7,הלוואות!$G$7,0),0),0)+IF(A780&gt;=הלוואות!$D$8,IF(מרכז!A780&lt;=הלוואות!$E$8,IF(DAY(מרכז!A780)=הלוואות!$F$8,הלוואות!$G$8,0),0),0)+IF(A780&gt;=הלוואות!$D$9,IF(מרכז!A780&lt;=הלוואות!$E$9,IF(DAY(מרכז!A780)=הלוואות!$F$9,הלוואות!$G$9,0),0),0)+IF(A780&gt;=הלוואות!$D$10,IF(מרכז!A780&lt;=הלוואות!$E$10,IF(DAY(מרכז!A780)=הלוואות!$F$10,הלוואות!$G$10,0),0),0)+IF(A780&gt;=הלוואות!$D$11,IF(מרכז!A780&lt;=הלוואות!$E$11,IF(DAY(מרכז!A780)=הלוואות!$F$11,הלוואות!$G$11,0),0),0)+IF(A780&gt;=הלוואות!$D$12,IF(מרכז!A780&lt;=הלוואות!$E$12,IF(DAY(מרכז!A780)=הלוואות!$F$12,הלוואות!$G$12,0),0),0)+IF(A780&gt;=הלוואות!$D$13,IF(מרכז!A780&lt;=הלוואות!$E$13,IF(DAY(מרכז!A780)=הלוואות!$F$13,הלוואות!$G$13,0),0),0)+IF(A780&gt;=הלוואות!$D$14,IF(מרכז!A780&lt;=הלוואות!$E$14,IF(DAY(מרכז!A780)=הלוואות!$F$14,הלוואות!$G$14,0),0),0)+IF(A780&gt;=הלוואות!$D$15,IF(מרכז!A780&lt;=הלוואות!$E$15,IF(DAY(מרכז!A780)=הלוואות!$F$15,הלוואות!$G$15,0),0),0)+IF(A780&gt;=הלוואות!$D$16,IF(מרכז!A780&lt;=הלוואות!$E$16,IF(DAY(מרכז!A780)=הלוואות!$F$16,הלוואות!$G$16,0),0),0)+IF(A780&gt;=הלוואות!$D$17,IF(מרכז!A780&lt;=הלוואות!$E$17,IF(DAY(מרכז!A780)=הלוואות!$F$17,הלוואות!$G$17,0),0),0)+IF(A780&gt;=הלוואות!$D$18,IF(מרכז!A780&lt;=הלוואות!$E$18,IF(DAY(מרכז!A780)=הלוואות!$F$18,הלוואות!$G$18,0),0),0)+IF(A780&gt;=הלוואות!$D$19,IF(מרכז!A780&lt;=הלוואות!$E$19,IF(DAY(מרכז!A780)=הלוואות!$F$19,הלוואות!$G$19,0),0),0)+IF(A780&gt;=הלוואות!$D$20,IF(מרכז!A780&lt;=הלוואות!$E$20,IF(DAY(מרכז!A780)=הלוואות!$F$20,הלוואות!$G$20,0),0),0)+IF(A780&gt;=הלוואות!$D$21,IF(מרכז!A780&lt;=הלוואות!$E$21,IF(DAY(מרכז!A780)=הלוואות!$F$21,הלוואות!$G$21,0),0),0)+IF(A780&gt;=הלוואות!$D$22,IF(מרכז!A780&lt;=הלוואות!$E$22,IF(DAY(מרכז!A780)=הלוואות!$F$22,הלוואות!$G$22,0),0),0)+IF(A780&gt;=הלוואות!$D$23,IF(מרכז!A780&lt;=הלוואות!$E$23,IF(DAY(מרכז!A780)=הלוואות!$F$23,הלוואות!$G$23,0),0),0)+IF(A780&gt;=הלוואות!$D$24,IF(מרכז!A780&lt;=הלוואות!$E$24,IF(DAY(מרכז!A780)=הלוואות!$F$24,הלוואות!$G$24,0),0),0)+IF(A780&gt;=הלוואות!$D$25,IF(מרכז!A780&lt;=הלוואות!$E$25,IF(DAY(מרכז!A780)=הלוואות!$F$25,הלוואות!$G$25,0),0),0)+IF(A780&gt;=הלוואות!$D$26,IF(מרכז!A780&lt;=הלוואות!$E$26,IF(DAY(מרכז!A780)=הלוואות!$F$26,הלוואות!$G$26,0),0),0)+IF(A780&gt;=הלוואות!$D$27,IF(מרכז!A780&lt;=הלוואות!$E$27,IF(DAY(מרכז!A780)=הלוואות!$F$27,הלוואות!$G$27,0),0),0)+IF(A780&gt;=הלוואות!$D$28,IF(מרכז!A780&lt;=הלוואות!$E$28,IF(DAY(מרכז!A780)=הלוואות!$F$28,הלוואות!$G$28,0),0),0)+IF(A780&gt;=הלוואות!$D$29,IF(מרכז!A780&lt;=הלוואות!$E$29,IF(DAY(מרכז!A780)=הלוואות!$F$29,הלוואות!$G$29,0),0),0)+IF(A780&gt;=הלוואות!$D$30,IF(מרכז!A780&lt;=הלוואות!$E$30,IF(DAY(מרכז!A780)=הלוואות!$F$30,הלוואות!$G$30,0),0),0)+IF(A780&gt;=הלוואות!$D$31,IF(מרכז!A780&lt;=הלוואות!$E$31,IF(DAY(מרכז!A780)=הלוואות!$F$31,הלוואות!$G$31,0),0),0)+IF(A780&gt;=הלוואות!$D$32,IF(מרכז!A780&lt;=הלוואות!$E$32,IF(DAY(מרכז!A780)=הלוואות!$F$32,הלוואות!$G$32,0),0),0)+IF(A780&gt;=הלוואות!$D$33,IF(מרכז!A780&lt;=הלוואות!$E$33,IF(DAY(מרכז!A780)=הלוואות!$F$33,הלוואות!$G$33,0),0),0)+IF(A780&gt;=הלוואות!$D$34,IF(מרכז!A780&lt;=הלוואות!$E$34,IF(DAY(מרכז!A780)=הלוואות!$F$34,הלוואות!$G$34,0),0),0)</f>
        <v>0</v>
      </c>
      <c r="E780" s="93">
        <f>SUMIF(הלוואות!$D$46:$D$65,מרכז!A780,הלוואות!$E$46:$E$65)</f>
        <v>0</v>
      </c>
      <c r="F780" s="93">
        <f>SUMIF(נכנסים!$A$5:$A$5890,מרכז!A780,נכנסים!$B$5:$B$5890)</f>
        <v>0</v>
      </c>
      <c r="G780" s="94"/>
      <c r="H780" s="94"/>
      <c r="I780" s="94"/>
      <c r="J780" s="99">
        <f t="shared" si="12"/>
        <v>50000</v>
      </c>
    </row>
    <row r="781" spans="1:10">
      <c r="A781" s="153">
        <v>46434</v>
      </c>
      <c r="B781" s="93">
        <f>SUMIF(יוצאים!$A$5:$A$5835,מרכז!A781,יוצאים!$D$5:$D$5835)</f>
        <v>0</v>
      </c>
      <c r="C781" s="93">
        <f>HLOOKUP(DAY($A781),'טב.הו"ק'!$G$4:$AK$162,'טב.הו"ק'!$A$162+2,FALSE)</f>
        <v>0</v>
      </c>
      <c r="D781" s="93">
        <f>IF(A781&gt;=הלוואות!$D$5,IF(מרכז!A781&lt;=הלוואות!$E$5,IF(DAY(מרכז!A781)=הלוואות!$F$5,הלוואות!$G$5,0),0),0)+IF(A781&gt;=הלוואות!$D$6,IF(מרכז!A781&lt;=הלוואות!$E$6,IF(DAY(מרכז!A781)=הלוואות!$F$6,הלוואות!$G$6,0),0),0)+IF(A781&gt;=הלוואות!$D$7,IF(מרכז!A781&lt;=הלוואות!$E$7,IF(DAY(מרכז!A781)=הלוואות!$F$7,הלוואות!$G$7,0),0),0)+IF(A781&gt;=הלוואות!$D$8,IF(מרכז!A781&lt;=הלוואות!$E$8,IF(DAY(מרכז!A781)=הלוואות!$F$8,הלוואות!$G$8,0),0),0)+IF(A781&gt;=הלוואות!$D$9,IF(מרכז!A781&lt;=הלוואות!$E$9,IF(DAY(מרכז!A781)=הלוואות!$F$9,הלוואות!$G$9,0),0),0)+IF(A781&gt;=הלוואות!$D$10,IF(מרכז!A781&lt;=הלוואות!$E$10,IF(DAY(מרכז!A781)=הלוואות!$F$10,הלוואות!$G$10,0),0),0)+IF(A781&gt;=הלוואות!$D$11,IF(מרכז!A781&lt;=הלוואות!$E$11,IF(DAY(מרכז!A781)=הלוואות!$F$11,הלוואות!$G$11,0),0),0)+IF(A781&gt;=הלוואות!$D$12,IF(מרכז!A781&lt;=הלוואות!$E$12,IF(DAY(מרכז!A781)=הלוואות!$F$12,הלוואות!$G$12,0),0),0)+IF(A781&gt;=הלוואות!$D$13,IF(מרכז!A781&lt;=הלוואות!$E$13,IF(DAY(מרכז!A781)=הלוואות!$F$13,הלוואות!$G$13,0),0),0)+IF(A781&gt;=הלוואות!$D$14,IF(מרכז!A781&lt;=הלוואות!$E$14,IF(DAY(מרכז!A781)=הלוואות!$F$14,הלוואות!$G$14,0),0),0)+IF(A781&gt;=הלוואות!$D$15,IF(מרכז!A781&lt;=הלוואות!$E$15,IF(DAY(מרכז!A781)=הלוואות!$F$15,הלוואות!$G$15,0),0),0)+IF(A781&gt;=הלוואות!$D$16,IF(מרכז!A781&lt;=הלוואות!$E$16,IF(DAY(מרכז!A781)=הלוואות!$F$16,הלוואות!$G$16,0),0),0)+IF(A781&gt;=הלוואות!$D$17,IF(מרכז!A781&lt;=הלוואות!$E$17,IF(DAY(מרכז!A781)=הלוואות!$F$17,הלוואות!$G$17,0),0),0)+IF(A781&gt;=הלוואות!$D$18,IF(מרכז!A781&lt;=הלוואות!$E$18,IF(DAY(מרכז!A781)=הלוואות!$F$18,הלוואות!$G$18,0),0),0)+IF(A781&gt;=הלוואות!$D$19,IF(מרכז!A781&lt;=הלוואות!$E$19,IF(DAY(מרכז!A781)=הלוואות!$F$19,הלוואות!$G$19,0),0),0)+IF(A781&gt;=הלוואות!$D$20,IF(מרכז!A781&lt;=הלוואות!$E$20,IF(DAY(מרכז!A781)=הלוואות!$F$20,הלוואות!$G$20,0),0),0)+IF(A781&gt;=הלוואות!$D$21,IF(מרכז!A781&lt;=הלוואות!$E$21,IF(DAY(מרכז!A781)=הלוואות!$F$21,הלוואות!$G$21,0),0),0)+IF(A781&gt;=הלוואות!$D$22,IF(מרכז!A781&lt;=הלוואות!$E$22,IF(DAY(מרכז!A781)=הלוואות!$F$22,הלוואות!$G$22,0),0),0)+IF(A781&gt;=הלוואות!$D$23,IF(מרכז!A781&lt;=הלוואות!$E$23,IF(DAY(מרכז!A781)=הלוואות!$F$23,הלוואות!$G$23,0),0),0)+IF(A781&gt;=הלוואות!$D$24,IF(מרכז!A781&lt;=הלוואות!$E$24,IF(DAY(מרכז!A781)=הלוואות!$F$24,הלוואות!$G$24,0),0),0)+IF(A781&gt;=הלוואות!$D$25,IF(מרכז!A781&lt;=הלוואות!$E$25,IF(DAY(מרכז!A781)=הלוואות!$F$25,הלוואות!$G$25,0),0),0)+IF(A781&gt;=הלוואות!$D$26,IF(מרכז!A781&lt;=הלוואות!$E$26,IF(DAY(מרכז!A781)=הלוואות!$F$26,הלוואות!$G$26,0),0),0)+IF(A781&gt;=הלוואות!$D$27,IF(מרכז!A781&lt;=הלוואות!$E$27,IF(DAY(מרכז!A781)=הלוואות!$F$27,הלוואות!$G$27,0),0),0)+IF(A781&gt;=הלוואות!$D$28,IF(מרכז!A781&lt;=הלוואות!$E$28,IF(DAY(מרכז!A781)=הלוואות!$F$28,הלוואות!$G$28,0),0),0)+IF(A781&gt;=הלוואות!$D$29,IF(מרכז!A781&lt;=הלוואות!$E$29,IF(DAY(מרכז!A781)=הלוואות!$F$29,הלוואות!$G$29,0),0),0)+IF(A781&gt;=הלוואות!$D$30,IF(מרכז!A781&lt;=הלוואות!$E$30,IF(DAY(מרכז!A781)=הלוואות!$F$30,הלוואות!$G$30,0),0),0)+IF(A781&gt;=הלוואות!$D$31,IF(מרכז!A781&lt;=הלוואות!$E$31,IF(DAY(מרכז!A781)=הלוואות!$F$31,הלוואות!$G$31,0),0),0)+IF(A781&gt;=הלוואות!$D$32,IF(מרכז!A781&lt;=הלוואות!$E$32,IF(DAY(מרכז!A781)=הלוואות!$F$32,הלוואות!$G$32,0),0),0)+IF(A781&gt;=הלוואות!$D$33,IF(מרכז!A781&lt;=הלוואות!$E$33,IF(DAY(מרכז!A781)=הלוואות!$F$33,הלוואות!$G$33,0),0),0)+IF(A781&gt;=הלוואות!$D$34,IF(מרכז!A781&lt;=הלוואות!$E$34,IF(DAY(מרכז!A781)=הלוואות!$F$34,הלוואות!$G$34,0),0),0)</f>
        <v>0</v>
      </c>
      <c r="E781" s="93">
        <f>SUMIF(הלוואות!$D$46:$D$65,מרכז!A781,הלוואות!$E$46:$E$65)</f>
        <v>0</v>
      </c>
      <c r="F781" s="93">
        <f>SUMIF(נכנסים!$A$5:$A$5890,מרכז!A781,נכנסים!$B$5:$B$5890)</f>
        <v>0</v>
      </c>
      <c r="G781" s="94"/>
      <c r="H781" s="94"/>
      <c r="I781" s="94"/>
      <c r="J781" s="99">
        <f t="shared" si="12"/>
        <v>50000</v>
      </c>
    </row>
    <row r="782" spans="1:10">
      <c r="A782" s="153">
        <v>46435</v>
      </c>
      <c r="B782" s="93">
        <f>SUMIF(יוצאים!$A$5:$A$5835,מרכז!A782,יוצאים!$D$5:$D$5835)</f>
        <v>0</v>
      </c>
      <c r="C782" s="93">
        <f>HLOOKUP(DAY($A782),'טב.הו"ק'!$G$4:$AK$162,'טב.הו"ק'!$A$162+2,FALSE)</f>
        <v>0</v>
      </c>
      <c r="D782" s="93">
        <f>IF(A782&gt;=הלוואות!$D$5,IF(מרכז!A782&lt;=הלוואות!$E$5,IF(DAY(מרכז!A782)=הלוואות!$F$5,הלוואות!$G$5,0),0),0)+IF(A782&gt;=הלוואות!$D$6,IF(מרכז!A782&lt;=הלוואות!$E$6,IF(DAY(מרכז!A782)=הלוואות!$F$6,הלוואות!$G$6,0),0),0)+IF(A782&gt;=הלוואות!$D$7,IF(מרכז!A782&lt;=הלוואות!$E$7,IF(DAY(מרכז!A782)=הלוואות!$F$7,הלוואות!$G$7,0),0),0)+IF(A782&gt;=הלוואות!$D$8,IF(מרכז!A782&lt;=הלוואות!$E$8,IF(DAY(מרכז!A782)=הלוואות!$F$8,הלוואות!$G$8,0),0),0)+IF(A782&gt;=הלוואות!$D$9,IF(מרכז!A782&lt;=הלוואות!$E$9,IF(DAY(מרכז!A782)=הלוואות!$F$9,הלוואות!$G$9,0),0),0)+IF(A782&gt;=הלוואות!$D$10,IF(מרכז!A782&lt;=הלוואות!$E$10,IF(DAY(מרכז!A782)=הלוואות!$F$10,הלוואות!$G$10,0),0),0)+IF(A782&gt;=הלוואות!$D$11,IF(מרכז!A782&lt;=הלוואות!$E$11,IF(DAY(מרכז!A782)=הלוואות!$F$11,הלוואות!$G$11,0),0),0)+IF(A782&gt;=הלוואות!$D$12,IF(מרכז!A782&lt;=הלוואות!$E$12,IF(DAY(מרכז!A782)=הלוואות!$F$12,הלוואות!$G$12,0),0),0)+IF(A782&gt;=הלוואות!$D$13,IF(מרכז!A782&lt;=הלוואות!$E$13,IF(DAY(מרכז!A782)=הלוואות!$F$13,הלוואות!$G$13,0),0),0)+IF(A782&gt;=הלוואות!$D$14,IF(מרכז!A782&lt;=הלוואות!$E$14,IF(DAY(מרכז!A782)=הלוואות!$F$14,הלוואות!$G$14,0),0),0)+IF(A782&gt;=הלוואות!$D$15,IF(מרכז!A782&lt;=הלוואות!$E$15,IF(DAY(מרכז!A782)=הלוואות!$F$15,הלוואות!$G$15,0),0),0)+IF(A782&gt;=הלוואות!$D$16,IF(מרכז!A782&lt;=הלוואות!$E$16,IF(DAY(מרכז!A782)=הלוואות!$F$16,הלוואות!$G$16,0),0),0)+IF(A782&gt;=הלוואות!$D$17,IF(מרכז!A782&lt;=הלוואות!$E$17,IF(DAY(מרכז!A782)=הלוואות!$F$17,הלוואות!$G$17,0),0),0)+IF(A782&gt;=הלוואות!$D$18,IF(מרכז!A782&lt;=הלוואות!$E$18,IF(DAY(מרכז!A782)=הלוואות!$F$18,הלוואות!$G$18,0),0),0)+IF(A782&gt;=הלוואות!$D$19,IF(מרכז!A782&lt;=הלוואות!$E$19,IF(DAY(מרכז!A782)=הלוואות!$F$19,הלוואות!$G$19,0),0),0)+IF(A782&gt;=הלוואות!$D$20,IF(מרכז!A782&lt;=הלוואות!$E$20,IF(DAY(מרכז!A782)=הלוואות!$F$20,הלוואות!$G$20,0),0),0)+IF(A782&gt;=הלוואות!$D$21,IF(מרכז!A782&lt;=הלוואות!$E$21,IF(DAY(מרכז!A782)=הלוואות!$F$21,הלוואות!$G$21,0),0),0)+IF(A782&gt;=הלוואות!$D$22,IF(מרכז!A782&lt;=הלוואות!$E$22,IF(DAY(מרכז!A782)=הלוואות!$F$22,הלוואות!$G$22,0),0),0)+IF(A782&gt;=הלוואות!$D$23,IF(מרכז!A782&lt;=הלוואות!$E$23,IF(DAY(מרכז!A782)=הלוואות!$F$23,הלוואות!$G$23,0),0),0)+IF(A782&gt;=הלוואות!$D$24,IF(מרכז!A782&lt;=הלוואות!$E$24,IF(DAY(מרכז!A782)=הלוואות!$F$24,הלוואות!$G$24,0),0),0)+IF(A782&gt;=הלוואות!$D$25,IF(מרכז!A782&lt;=הלוואות!$E$25,IF(DAY(מרכז!A782)=הלוואות!$F$25,הלוואות!$G$25,0),0),0)+IF(A782&gt;=הלוואות!$D$26,IF(מרכז!A782&lt;=הלוואות!$E$26,IF(DAY(מרכז!A782)=הלוואות!$F$26,הלוואות!$G$26,0),0),0)+IF(A782&gt;=הלוואות!$D$27,IF(מרכז!A782&lt;=הלוואות!$E$27,IF(DAY(מרכז!A782)=הלוואות!$F$27,הלוואות!$G$27,0),0),0)+IF(A782&gt;=הלוואות!$D$28,IF(מרכז!A782&lt;=הלוואות!$E$28,IF(DAY(מרכז!A782)=הלוואות!$F$28,הלוואות!$G$28,0),0),0)+IF(A782&gt;=הלוואות!$D$29,IF(מרכז!A782&lt;=הלוואות!$E$29,IF(DAY(מרכז!A782)=הלוואות!$F$29,הלוואות!$G$29,0),0),0)+IF(A782&gt;=הלוואות!$D$30,IF(מרכז!A782&lt;=הלוואות!$E$30,IF(DAY(מרכז!A782)=הלוואות!$F$30,הלוואות!$G$30,0),0),0)+IF(A782&gt;=הלוואות!$D$31,IF(מרכז!A782&lt;=הלוואות!$E$31,IF(DAY(מרכז!A782)=הלוואות!$F$31,הלוואות!$G$31,0),0),0)+IF(A782&gt;=הלוואות!$D$32,IF(מרכז!A782&lt;=הלוואות!$E$32,IF(DAY(מרכז!A782)=הלוואות!$F$32,הלוואות!$G$32,0),0),0)+IF(A782&gt;=הלוואות!$D$33,IF(מרכז!A782&lt;=הלוואות!$E$33,IF(DAY(מרכז!A782)=הלוואות!$F$33,הלוואות!$G$33,0),0),0)+IF(A782&gt;=הלוואות!$D$34,IF(מרכז!A782&lt;=הלוואות!$E$34,IF(DAY(מרכז!A782)=הלוואות!$F$34,הלוואות!$G$34,0),0),0)</f>
        <v>0</v>
      </c>
      <c r="E782" s="93">
        <f>SUMIF(הלוואות!$D$46:$D$65,מרכז!A782,הלוואות!$E$46:$E$65)</f>
        <v>0</v>
      </c>
      <c r="F782" s="93">
        <f>SUMIF(נכנסים!$A$5:$A$5890,מרכז!A782,נכנסים!$B$5:$B$5890)</f>
        <v>0</v>
      </c>
      <c r="G782" s="94"/>
      <c r="H782" s="94"/>
      <c r="I782" s="94"/>
      <c r="J782" s="99">
        <f t="shared" si="12"/>
        <v>50000</v>
      </c>
    </row>
    <row r="783" spans="1:10">
      <c r="A783" s="153">
        <v>46436</v>
      </c>
      <c r="B783" s="93">
        <f>SUMIF(יוצאים!$A$5:$A$5835,מרכז!A783,יוצאים!$D$5:$D$5835)</f>
        <v>0</v>
      </c>
      <c r="C783" s="93">
        <f>HLOOKUP(DAY($A783),'טב.הו"ק'!$G$4:$AK$162,'טב.הו"ק'!$A$162+2,FALSE)</f>
        <v>0</v>
      </c>
      <c r="D783" s="93">
        <f>IF(A783&gt;=הלוואות!$D$5,IF(מרכז!A783&lt;=הלוואות!$E$5,IF(DAY(מרכז!A783)=הלוואות!$F$5,הלוואות!$G$5,0),0),0)+IF(A783&gt;=הלוואות!$D$6,IF(מרכז!A783&lt;=הלוואות!$E$6,IF(DAY(מרכז!A783)=הלוואות!$F$6,הלוואות!$G$6,0),0),0)+IF(A783&gt;=הלוואות!$D$7,IF(מרכז!A783&lt;=הלוואות!$E$7,IF(DAY(מרכז!A783)=הלוואות!$F$7,הלוואות!$G$7,0),0),0)+IF(A783&gt;=הלוואות!$D$8,IF(מרכז!A783&lt;=הלוואות!$E$8,IF(DAY(מרכז!A783)=הלוואות!$F$8,הלוואות!$G$8,0),0),0)+IF(A783&gt;=הלוואות!$D$9,IF(מרכז!A783&lt;=הלוואות!$E$9,IF(DAY(מרכז!A783)=הלוואות!$F$9,הלוואות!$G$9,0),0),0)+IF(A783&gt;=הלוואות!$D$10,IF(מרכז!A783&lt;=הלוואות!$E$10,IF(DAY(מרכז!A783)=הלוואות!$F$10,הלוואות!$G$10,0),0),0)+IF(A783&gt;=הלוואות!$D$11,IF(מרכז!A783&lt;=הלוואות!$E$11,IF(DAY(מרכז!A783)=הלוואות!$F$11,הלוואות!$G$11,0),0),0)+IF(A783&gt;=הלוואות!$D$12,IF(מרכז!A783&lt;=הלוואות!$E$12,IF(DAY(מרכז!A783)=הלוואות!$F$12,הלוואות!$G$12,0),0),0)+IF(A783&gt;=הלוואות!$D$13,IF(מרכז!A783&lt;=הלוואות!$E$13,IF(DAY(מרכז!A783)=הלוואות!$F$13,הלוואות!$G$13,0),0),0)+IF(A783&gt;=הלוואות!$D$14,IF(מרכז!A783&lt;=הלוואות!$E$14,IF(DAY(מרכז!A783)=הלוואות!$F$14,הלוואות!$G$14,0),0),0)+IF(A783&gt;=הלוואות!$D$15,IF(מרכז!A783&lt;=הלוואות!$E$15,IF(DAY(מרכז!A783)=הלוואות!$F$15,הלוואות!$G$15,0),0),0)+IF(A783&gt;=הלוואות!$D$16,IF(מרכז!A783&lt;=הלוואות!$E$16,IF(DAY(מרכז!A783)=הלוואות!$F$16,הלוואות!$G$16,0),0),0)+IF(A783&gt;=הלוואות!$D$17,IF(מרכז!A783&lt;=הלוואות!$E$17,IF(DAY(מרכז!A783)=הלוואות!$F$17,הלוואות!$G$17,0),0),0)+IF(A783&gt;=הלוואות!$D$18,IF(מרכז!A783&lt;=הלוואות!$E$18,IF(DAY(מרכז!A783)=הלוואות!$F$18,הלוואות!$G$18,0),0),0)+IF(A783&gt;=הלוואות!$D$19,IF(מרכז!A783&lt;=הלוואות!$E$19,IF(DAY(מרכז!A783)=הלוואות!$F$19,הלוואות!$G$19,0),0),0)+IF(A783&gt;=הלוואות!$D$20,IF(מרכז!A783&lt;=הלוואות!$E$20,IF(DAY(מרכז!A783)=הלוואות!$F$20,הלוואות!$G$20,0),0),0)+IF(A783&gt;=הלוואות!$D$21,IF(מרכז!A783&lt;=הלוואות!$E$21,IF(DAY(מרכז!A783)=הלוואות!$F$21,הלוואות!$G$21,0),0),0)+IF(A783&gt;=הלוואות!$D$22,IF(מרכז!A783&lt;=הלוואות!$E$22,IF(DAY(מרכז!A783)=הלוואות!$F$22,הלוואות!$G$22,0),0),0)+IF(A783&gt;=הלוואות!$D$23,IF(מרכז!A783&lt;=הלוואות!$E$23,IF(DAY(מרכז!A783)=הלוואות!$F$23,הלוואות!$G$23,0),0),0)+IF(A783&gt;=הלוואות!$D$24,IF(מרכז!A783&lt;=הלוואות!$E$24,IF(DAY(מרכז!A783)=הלוואות!$F$24,הלוואות!$G$24,0),0),0)+IF(A783&gt;=הלוואות!$D$25,IF(מרכז!A783&lt;=הלוואות!$E$25,IF(DAY(מרכז!A783)=הלוואות!$F$25,הלוואות!$G$25,0),0),0)+IF(A783&gt;=הלוואות!$D$26,IF(מרכז!A783&lt;=הלוואות!$E$26,IF(DAY(מרכז!A783)=הלוואות!$F$26,הלוואות!$G$26,0),0),0)+IF(A783&gt;=הלוואות!$D$27,IF(מרכז!A783&lt;=הלוואות!$E$27,IF(DAY(מרכז!A783)=הלוואות!$F$27,הלוואות!$G$27,0),0),0)+IF(A783&gt;=הלוואות!$D$28,IF(מרכז!A783&lt;=הלוואות!$E$28,IF(DAY(מרכז!A783)=הלוואות!$F$28,הלוואות!$G$28,0),0),0)+IF(A783&gt;=הלוואות!$D$29,IF(מרכז!A783&lt;=הלוואות!$E$29,IF(DAY(מרכז!A783)=הלוואות!$F$29,הלוואות!$G$29,0),0),0)+IF(A783&gt;=הלוואות!$D$30,IF(מרכז!A783&lt;=הלוואות!$E$30,IF(DAY(מרכז!A783)=הלוואות!$F$30,הלוואות!$G$30,0),0),0)+IF(A783&gt;=הלוואות!$D$31,IF(מרכז!A783&lt;=הלוואות!$E$31,IF(DAY(מרכז!A783)=הלוואות!$F$31,הלוואות!$G$31,0),0),0)+IF(A783&gt;=הלוואות!$D$32,IF(מרכז!A783&lt;=הלוואות!$E$32,IF(DAY(מרכז!A783)=הלוואות!$F$32,הלוואות!$G$32,0),0),0)+IF(A783&gt;=הלוואות!$D$33,IF(מרכז!A783&lt;=הלוואות!$E$33,IF(DAY(מרכז!A783)=הלוואות!$F$33,הלוואות!$G$33,0),0),0)+IF(A783&gt;=הלוואות!$D$34,IF(מרכז!A783&lt;=הלוואות!$E$34,IF(DAY(מרכז!A783)=הלוואות!$F$34,הלוואות!$G$34,0),0),0)</f>
        <v>0</v>
      </c>
      <c r="E783" s="93">
        <f>SUMIF(הלוואות!$D$46:$D$65,מרכז!A783,הלוואות!$E$46:$E$65)</f>
        <v>0</v>
      </c>
      <c r="F783" s="93">
        <f>SUMIF(נכנסים!$A$5:$A$5890,מרכז!A783,נכנסים!$B$5:$B$5890)</f>
        <v>0</v>
      </c>
      <c r="G783" s="94"/>
      <c r="H783" s="94"/>
      <c r="I783" s="94"/>
      <c r="J783" s="99">
        <f t="shared" si="12"/>
        <v>50000</v>
      </c>
    </row>
    <row r="784" spans="1:10">
      <c r="A784" s="153">
        <v>46437</v>
      </c>
      <c r="B784" s="93">
        <f>SUMIF(יוצאים!$A$5:$A$5835,מרכז!A784,יוצאים!$D$5:$D$5835)</f>
        <v>0</v>
      </c>
      <c r="C784" s="93">
        <f>HLOOKUP(DAY($A784),'טב.הו"ק'!$G$4:$AK$162,'טב.הו"ק'!$A$162+2,FALSE)</f>
        <v>0</v>
      </c>
      <c r="D784" s="93">
        <f>IF(A784&gt;=הלוואות!$D$5,IF(מרכז!A784&lt;=הלוואות!$E$5,IF(DAY(מרכז!A784)=הלוואות!$F$5,הלוואות!$G$5,0),0),0)+IF(A784&gt;=הלוואות!$D$6,IF(מרכז!A784&lt;=הלוואות!$E$6,IF(DAY(מרכז!A784)=הלוואות!$F$6,הלוואות!$G$6,0),0),0)+IF(A784&gt;=הלוואות!$D$7,IF(מרכז!A784&lt;=הלוואות!$E$7,IF(DAY(מרכז!A784)=הלוואות!$F$7,הלוואות!$G$7,0),0),0)+IF(A784&gt;=הלוואות!$D$8,IF(מרכז!A784&lt;=הלוואות!$E$8,IF(DAY(מרכז!A784)=הלוואות!$F$8,הלוואות!$G$8,0),0),0)+IF(A784&gt;=הלוואות!$D$9,IF(מרכז!A784&lt;=הלוואות!$E$9,IF(DAY(מרכז!A784)=הלוואות!$F$9,הלוואות!$G$9,0),0),0)+IF(A784&gt;=הלוואות!$D$10,IF(מרכז!A784&lt;=הלוואות!$E$10,IF(DAY(מרכז!A784)=הלוואות!$F$10,הלוואות!$G$10,0),0),0)+IF(A784&gt;=הלוואות!$D$11,IF(מרכז!A784&lt;=הלוואות!$E$11,IF(DAY(מרכז!A784)=הלוואות!$F$11,הלוואות!$G$11,0),0),0)+IF(A784&gt;=הלוואות!$D$12,IF(מרכז!A784&lt;=הלוואות!$E$12,IF(DAY(מרכז!A784)=הלוואות!$F$12,הלוואות!$G$12,0),0),0)+IF(A784&gt;=הלוואות!$D$13,IF(מרכז!A784&lt;=הלוואות!$E$13,IF(DAY(מרכז!A784)=הלוואות!$F$13,הלוואות!$G$13,0),0),0)+IF(A784&gt;=הלוואות!$D$14,IF(מרכז!A784&lt;=הלוואות!$E$14,IF(DAY(מרכז!A784)=הלוואות!$F$14,הלוואות!$G$14,0),0),0)+IF(A784&gt;=הלוואות!$D$15,IF(מרכז!A784&lt;=הלוואות!$E$15,IF(DAY(מרכז!A784)=הלוואות!$F$15,הלוואות!$G$15,0),0),0)+IF(A784&gt;=הלוואות!$D$16,IF(מרכז!A784&lt;=הלוואות!$E$16,IF(DAY(מרכז!A784)=הלוואות!$F$16,הלוואות!$G$16,0),0),0)+IF(A784&gt;=הלוואות!$D$17,IF(מרכז!A784&lt;=הלוואות!$E$17,IF(DAY(מרכז!A784)=הלוואות!$F$17,הלוואות!$G$17,0),0),0)+IF(A784&gt;=הלוואות!$D$18,IF(מרכז!A784&lt;=הלוואות!$E$18,IF(DAY(מרכז!A784)=הלוואות!$F$18,הלוואות!$G$18,0),0),0)+IF(A784&gt;=הלוואות!$D$19,IF(מרכז!A784&lt;=הלוואות!$E$19,IF(DAY(מרכז!A784)=הלוואות!$F$19,הלוואות!$G$19,0),0),0)+IF(A784&gt;=הלוואות!$D$20,IF(מרכז!A784&lt;=הלוואות!$E$20,IF(DAY(מרכז!A784)=הלוואות!$F$20,הלוואות!$G$20,0),0),0)+IF(A784&gt;=הלוואות!$D$21,IF(מרכז!A784&lt;=הלוואות!$E$21,IF(DAY(מרכז!A784)=הלוואות!$F$21,הלוואות!$G$21,0),0),0)+IF(A784&gt;=הלוואות!$D$22,IF(מרכז!A784&lt;=הלוואות!$E$22,IF(DAY(מרכז!A784)=הלוואות!$F$22,הלוואות!$G$22,0),0),0)+IF(A784&gt;=הלוואות!$D$23,IF(מרכז!A784&lt;=הלוואות!$E$23,IF(DAY(מרכז!A784)=הלוואות!$F$23,הלוואות!$G$23,0),0),0)+IF(A784&gt;=הלוואות!$D$24,IF(מרכז!A784&lt;=הלוואות!$E$24,IF(DAY(מרכז!A784)=הלוואות!$F$24,הלוואות!$G$24,0),0),0)+IF(A784&gt;=הלוואות!$D$25,IF(מרכז!A784&lt;=הלוואות!$E$25,IF(DAY(מרכז!A784)=הלוואות!$F$25,הלוואות!$G$25,0),0),0)+IF(A784&gt;=הלוואות!$D$26,IF(מרכז!A784&lt;=הלוואות!$E$26,IF(DAY(מרכז!A784)=הלוואות!$F$26,הלוואות!$G$26,0),0),0)+IF(A784&gt;=הלוואות!$D$27,IF(מרכז!A784&lt;=הלוואות!$E$27,IF(DAY(מרכז!A784)=הלוואות!$F$27,הלוואות!$G$27,0),0),0)+IF(A784&gt;=הלוואות!$D$28,IF(מרכז!A784&lt;=הלוואות!$E$28,IF(DAY(מרכז!A784)=הלוואות!$F$28,הלוואות!$G$28,0),0),0)+IF(A784&gt;=הלוואות!$D$29,IF(מרכז!A784&lt;=הלוואות!$E$29,IF(DAY(מרכז!A784)=הלוואות!$F$29,הלוואות!$G$29,0),0),0)+IF(A784&gt;=הלוואות!$D$30,IF(מרכז!A784&lt;=הלוואות!$E$30,IF(DAY(מרכז!A784)=הלוואות!$F$30,הלוואות!$G$30,0),0),0)+IF(A784&gt;=הלוואות!$D$31,IF(מרכז!A784&lt;=הלוואות!$E$31,IF(DAY(מרכז!A784)=הלוואות!$F$31,הלוואות!$G$31,0),0),0)+IF(A784&gt;=הלוואות!$D$32,IF(מרכז!A784&lt;=הלוואות!$E$32,IF(DAY(מרכז!A784)=הלוואות!$F$32,הלוואות!$G$32,0),0),0)+IF(A784&gt;=הלוואות!$D$33,IF(מרכז!A784&lt;=הלוואות!$E$33,IF(DAY(מרכז!A784)=הלוואות!$F$33,הלוואות!$G$33,0),0),0)+IF(A784&gt;=הלוואות!$D$34,IF(מרכז!A784&lt;=הלוואות!$E$34,IF(DAY(מרכז!A784)=הלוואות!$F$34,הלוואות!$G$34,0),0),0)</f>
        <v>0</v>
      </c>
      <c r="E784" s="93">
        <f>SUMIF(הלוואות!$D$46:$D$65,מרכז!A784,הלוואות!$E$46:$E$65)</f>
        <v>0</v>
      </c>
      <c r="F784" s="93">
        <f>SUMIF(נכנסים!$A$5:$A$5890,מרכז!A784,נכנסים!$B$5:$B$5890)</f>
        <v>0</v>
      </c>
      <c r="G784" s="94"/>
      <c r="H784" s="94"/>
      <c r="I784" s="94"/>
      <c r="J784" s="99">
        <f t="shared" si="12"/>
        <v>50000</v>
      </c>
    </row>
    <row r="785" spans="1:10">
      <c r="A785" s="153">
        <v>46438</v>
      </c>
      <c r="B785" s="93">
        <f>SUMIF(יוצאים!$A$5:$A$5835,מרכז!A785,יוצאים!$D$5:$D$5835)</f>
        <v>0</v>
      </c>
      <c r="C785" s="93">
        <f>HLOOKUP(DAY($A785),'טב.הו"ק'!$G$4:$AK$162,'טב.הו"ק'!$A$162+2,FALSE)</f>
        <v>0</v>
      </c>
      <c r="D785" s="93">
        <f>IF(A785&gt;=הלוואות!$D$5,IF(מרכז!A785&lt;=הלוואות!$E$5,IF(DAY(מרכז!A785)=הלוואות!$F$5,הלוואות!$G$5,0),0),0)+IF(A785&gt;=הלוואות!$D$6,IF(מרכז!A785&lt;=הלוואות!$E$6,IF(DAY(מרכז!A785)=הלוואות!$F$6,הלוואות!$G$6,0),0),0)+IF(A785&gt;=הלוואות!$D$7,IF(מרכז!A785&lt;=הלוואות!$E$7,IF(DAY(מרכז!A785)=הלוואות!$F$7,הלוואות!$G$7,0),0),0)+IF(A785&gt;=הלוואות!$D$8,IF(מרכז!A785&lt;=הלוואות!$E$8,IF(DAY(מרכז!A785)=הלוואות!$F$8,הלוואות!$G$8,0),0),0)+IF(A785&gt;=הלוואות!$D$9,IF(מרכז!A785&lt;=הלוואות!$E$9,IF(DAY(מרכז!A785)=הלוואות!$F$9,הלוואות!$G$9,0),0),0)+IF(A785&gt;=הלוואות!$D$10,IF(מרכז!A785&lt;=הלוואות!$E$10,IF(DAY(מרכז!A785)=הלוואות!$F$10,הלוואות!$G$10,0),0),0)+IF(A785&gt;=הלוואות!$D$11,IF(מרכז!A785&lt;=הלוואות!$E$11,IF(DAY(מרכז!A785)=הלוואות!$F$11,הלוואות!$G$11,0),0),0)+IF(A785&gt;=הלוואות!$D$12,IF(מרכז!A785&lt;=הלוואות!$E$12,IF(DAY(מרכז!A785)=הלוואות!$F$12,הלוואות!$G$12,0),0),0)+IF(A785&gt;=הלוואות!$D$13,IF(מרכז!A785&lt;=הלוואות!$E$13,IF(DAY(מרכז!A785)=הלוואות!$F$13,הלוואות!$G$13,0),0),0)+IF(A785&gt;=הלוואות!$D$14,IF(מרכז!A785&lt;=הלוואות!$E$14,IF(DAY(מרכז!A785)=הלוואות!$F$14,הלוואות!$G$14,0),0),0)+IF(A785&gt;=הלוואות!$D$15,IF(מרכז!A785&lt;=הלוואות!$E$15,IF(DAY(מרכז!A785)=הלוואות!$F$15,הלוואות!$G$15,0),0),0)+IF(A785&gt;=הלוואות!$D$16,IF(מרכז!A785&lt;=הלוואות!$E$16,IF(DAY(מרכז!A785)=הלוואות!$F$16,הלוואות!$G$16,0),0),0)+IF(A785&gt;=הלוואות!$D$17,IF(מרכז!A785&lt;=הלוואות!$E$17,IF(DAY(מרכז!A785)=הלוואות!$F$17,הלוואות!$G$17,0),0),0)+IF(A785&gt;=הלוואות!$D$18,IF(מרכז!A785&lt;=הלוואות!$E$18,IF(DAY(מרכז!A785)=הלוואות!$F$18,הלוואות!$G$18,0),0),0)+IF(A785&gt;=הלוואות!$D$19,IF(מרכז!A785&lt;=הלוואות!$E$19,IF(DAY(מרכז!A785)=הלוואות!$F$19,הלוואות!$G$19,0),0),0)+IF(A785&gt;=הלוואות!$D$20,IF(מרכז!A785&lt;=הלוואות!$E$20,IF(DAY(מרכז!A785)=הלוואות!$F$20,הלוואות!$G$20,0),0),0)+IF(A785&gt;=הלוואות!$D$21,IF(מרכז!A785&lt;=הלוואות!$E$21,IF(DAY(מרכז!A785)=הלוואות!$F$21,הלוואות!$G$21,0),0),0)+IF(A785&gt;=הלוואות!$D$22,IF(מרכז!A785&lt;=הלוואות!$E$22,IF(DAY(מרכז!A785)=הלוואות!$F$22,הלוואות!$G$22,0),0),0)+IF(A785&gt;=הלוואות!$D$23,IF(מרכז!A785&lt;=הלוואות!$E$23,IF(DAY(מרכז!A785)=הלוואות!$F$23,הלוואות!$G$23,0),0),0)+IF(A785&gt;=הלוואות!$D$24,IF(מרכז!A785&lt;=הלוואות!$E$24,IF(DAY(מרכז!A785)=הלוואות!$F$24,הלוואות!$G$24,0),0),0)+IF(A785&gt;=הלוואות!$D$25,IF(מרכז!A785&lt;=הלוואות!$E$25,IF(DAY(מרכז!A785)=הלוואות!$F$25,הלוואות!$G$25,0),0),0)+IF(A785&gt;=הלוואות!$D$26,IF(מרכז!A785&lt;=הלוואות!$E$26,IF(DAY(מרכז!A785)=הלוואות!$F$26,הלוואות!$G$26,0),0),0)+IF(A785&gt;=הלוואות!$D$27,IF(מרכז!A785&lt;=הלוואות!$E$27,IF(DAY(מרכז!A785)=הלוואות!$F$27,הלוואות!$G$27,0),0),0)+IF(A785&gt;=הלוואות!$D$28,IF(מרכז!A785&lt;=הלוואות!$E$28,IF(DAY(מרכז!A785)=הלוואות!$F$28,הלוואות!$G$28,0),0),0)+IF(A785&gt;=הלוואות!$D$29,IF(מרכז!A785&lt;=הלוואות!$E$29,IF(DAY(מרכז!A785)=הלוואות!$F$29,הלוואות!$G$29,0),0),0)+IF(A785&gt;=הלוואות!$D$30,IF(מרכז!A785&lt;=הלוואות!$E$30,IF(DAY(מרכז!A785)=הלוואות!$F$30,הלוואות!$G$30,0),0),0)+IF(A785&gt;=הלוואות!$D$31,IF(מרכז!A785&lt;=הלוואות!$E$31,IF(DAY(מרכז!A785)=הלוואות!$F$31,הלוואות!$G$31,0),0),0)+IF(A785&gt;=הלוואות!$D$32,IF(מרכז!A785&lt;=הלוואות!$E$32,IF(DAY(מרכז!A785)=הלוואות!$F$32,הלוואות!$G$32,0),0),0)+IF(A785&gt;=הלוואות!$D$33,IF(מרכז!A785&lt;=הלוואות!$E$33,IF(DAY(מרכז!A785)=הלוואות!$F$33,הלוואות!$G$33,0),0),0)+IF(A785&gt;=הלוואות!$D$34,IF(מרכז!A785&lt;=הלוואות!$E$34,IF(DAY(מרכז!A785)=הלוואות!$F$34,הלוואות!$G$34,0),0),0)</f>
        <v>0</v>
      </c>
      <c r="E785" s="93">
        <f>SUMIF(הלוואות!$D$46:$D$65,מרכז!A785,הלוואות!$E$46:$E$65)</f>
        <v>0</v>
      </c>
      <c r="F785" s="93">
        <f>SUMIF(נכנסים!$A$5:$A$5890,מרכז!A785,נכנסים!$B$5:$B$5890)</f>
        <v>0</v>
      </c>
      <c r="G785" s="94"/>
      <c r="H785" s="94"/>
      <c r="I785" s="94"/>
      <c r="J785" s="99">
        <f t="shared" si="12"/>
        <v>50000</v>
      </c>
    </row>
    <row r="786" spans="1:10">
      <c r="A786" s="153">
        <v>46439</v>
      </c>
      <c r="B786" s="93">
        <f>SUMIF(יוצאים!$A$5:$A$5835,מרכז!A786,יוצאים!$D$5:$D$5835)</f>
        <v>0</v>
      </c>
      <c r="C786" s="93">
        <f>HLOOKUP(DAY($A786),'טב.הו"ק'!$G$4:$AK$162,'טב.הו"ק'!$A$162+2,FALSE)</f>
        <v>0</v>
      </c>
      <c r="D786" s="93">
        <f>IF(A786&gt;=הלוואות!$D$5,IF(מרכז!A786&lt;=הלוואות!$E$5,IF(DAY(מרכז!A786)=הלוואות!$F$5,הלוואות!$G$5,0),0),0)+IF(A786&gt;=הלוואות!$D$6,IF(מרכז!A786&lt;=הלוואות!$E$6,IF(DAY(מרכז!A786)=הלוואות!$F$6,הלוואות!$G$6,0),0),0)+IF(A786&gt;=הלוואות!$D$7,IF(מרכז!A786&lt;=הלוואות!$E$7,IF(DAY(מרכז!A786)=הלוואות!$F$7,הלוואות!$G$7,0),0),0)+IF(A786&gt;=הלוואות!$D$8,IF(מרכז!A786&lt;=הלוואות!$E$8,IF(DAY(מרכז!A786)=הלוואות!$F$8,הלוואות!$G$8,0),0),0)+IF(A786&gt;=הלוואות!$D$9,IF(מרכז!A786&lt;=הלוואות!$E$9,IF(DAY(מרכז!A786)=הלוואות!$F$9,הלוואות!$G$9,0),0),0)+IF(A786&gt;=הלוואות!$D$10,IF(מרכז!A786&lt;=הלוואות!$E$10,IF(DAY(מרכז!A786)=הלוואות!$F$10,הלוואות!$G$10,0),0),0)+IF(A786&gt;=הלוואות!$D$11,IF(מרכז!A786&lt;=הלוואות!$E$11,IF(DAY(מרכז!A786)=הלוואות!$F$11,הלוואות!$G$11,0),0),0)+IF(A786&gt;=הלוואות!$D$12,IF(מרכז!A786&lt;=הלוואות!$E$12,IF(DAY(מרכז!A786)=הלוואות!$F$12,הלוואות!$G$12,0),0),0)+IF(A786&gt;=הלוואות!$D$13,IF(מרכז!A786&lt;=הלוואות!$E$13,IF(DAY(מרכז!A786)=הלוואות!$F$13,הלוואות!$G$13,0),0),0)+IF(A786&gt;=הלוואות!$D$14,IF(מרכז!A786&lt;=הלוואות!$E$14,IF(DAY(מרכז!A786)=הלוואות!$F$14,הלוואות!$G$14,0),0),0)+IF(A786&gt;=הלוואות!$D$15,IF(מרכז!A786&lt;=הלוואות!$E$15,IF(DAY(מרכז!A786)=הלוואות!$F$15,הלוואות!$G$15,0),0),0)+IF(A786&gt;=הלוואות!$D$16,IF(מרכז!A786&lt;=הלוואות!$E$16,IF(DAY(מרכז!A786)=הלוואות!$F$16,הלוואות!$G$16,0),0),0)+IF(A786&gt;=הלוואות!$D$17,IF(מרכז!A786&lt;=הלוואות!$E$17,IF(DAY(מרכז!A786)=הלוואות!$F$17,הלוואות!$G$17,0),0),0)+IF(A786&gt;=הלוואות!$D$18,IF(מרכז!A786&lt;=הלוואות!$E$18,IF(DAY(מרכז!A786)=הלוואות!$F$18,הלוואות!$G$18,0),0),0)+IF(A786&gt;=הלוואות!$D$19,IF(מרכז!A786&lt;=הלוואות!$E$19,IF(DAY(מרכז!A786)=הלוואות!$F$19,הלוואות!$G$19,0),0),0)+IF(A786&gt;=הלוואות!$D$20,IF(מרכז!A786&lt;=הלוואות!$E$20,IF(DAY(מרכז!A786)=הלוואות!$F$20,הלוואות!$G$20,0),0),0)+IF(A786&gt;=הלוואות!$D$21,IF(מרכז!A786&lt;=הלוואות!$E$21,IF(DAY(מרכז!A786)=הלוואות!$F$21,הלוואות!$G$21,0),0),0)+IF(A786&gt;=הלוואות!$D$22,IF(מרכז!A786&lt;=הלוואות!$E$22,IF(DAY(מרכז!A786)=הלוואות!$F$22,הלוואות!$G$22,0),0),0)+IF(A786&gt;=הלוואות!$D$23,IF(מרכז!A786&lt;=הלוואות!$E$23,IF(DAY(מרכז!A786)=הלוואות!$F$23,הלוואות!$G$23,0),0),0)+IF(A786&gt;=הלוואות!$D$24,IF(מרכז!A786&lt;=הלוואות!$E$24,IF(DAY(מרכז!A786)=הלוואות!$F$24,הלוואות!$G$24,0),0),0)+IF(A786&gt;=הלוואות!$D$25,IF(מרכז!A786&lt;=הלוואות!$E$25,IF(DAY(מרכז!A786)=הלוואות!$F$25,הלוואות!$G$25,0),0),0)+IF(A786&gt;=הלוואות!$D$26,IF(מרכז!A786&lt;=הלוואות!$E$26,IF(DAY(מרכז!A786)=הלוואות!$F$26,הלוואות!$G$26,0),0),0)+IF(A786&gt;=הלוואות!$D$27,IF(מרכז!A786&lt;=הלוואות!$E$27,IF(DAY(מרכז!A786)=הלוואות!$F$27,הלוואות!$G$27,0),0),0)+IF(A786&gt;=הלוואות!$D$28,IF(מרכז!A786&lt;=הלוואות!$E$28,IF(DAY(מרכז!A786)=הלוואות!$F$28,הלוואות!$G$28,0),0),0)+IF(A786&gt;=הלוואות!$D$29,IF(מרכז!A786&lt;=הלוואות!$E$29,IF(DAY(מרכז!A786)=הלוואות!$F$29,הלוואות!$G$29,0),0),0)+IF(A786&gt;=הלוואות!$D$30,IF(מרכז!A786&lt;=הלוואות!$E$30,IF(DAY(מרכז!A786)=הלוואות!$F$30,הלוואות!$G$30,0),0),0)+IF(A786&gt;=הלוואות!$D$31,IF(מרכז!A786&lt;=הלוואות!$E$31,IF(DAY(מרכז!A786)=הלוואות!$F$31,הלוואות!$G$31,0),0),0)+IF(A786&gt;=הלוואות!$D$32,IF(מרכז!A786&lt;=הלוואות!$E$32,IF(DAY(מרכז!A786)=הלוואות!$F$32,הלוואות!$G$32,0),0),0)+IF(A786&gt;=הלוואות!$D$33,IF(מרכז!A786&lt;=הלוואות!$E$33,IF(DAY(מרכז!A786)=הלוואות!$F$33,הלוואות!$G$33,0),0),0)+IF(A786&gt;=הלוואות!$D$34,IF(מרכז!A786&lt;=הלוואות!$E$34,IF(DAY(מרכז!A786)=הלוואות!$F$34,הלוואות!$G$34,0),0),0)</f>
        <v>0</v>
      </c>
      <c r="E786" s="93">
        <f>SUMIF(הלוואות!$D$46:$D$65,מרכז!A786,הלוואות!$E$46:$E$65)</f>
        <v>0</v>
      </c>
      <c r="F786" s="93">
        <f>SUMIF(נכנסים!$A$5:$A$5890,מרכז!A786,נכנסים!$B$5:$B$5890)</f>
        <v>0</v>
      </c>
      <c r="G786" s="94"/>
      <c r="H786" s="94"/>
      <c r="I786" s="94"/>
      <c r="J786" s="99">
        <f t="shared" si="12"/>
        <v>50000</v>
      </c>
    </row>
    <row r="787" spans="1:10">
      <c r="A787" s="153">
        <v>46440</v>
      </c>
      <c r="B787" s="93">
        <f>SUMIF(יוצאים!$A$5:$A$5835,מרכז!A787,יוצאים!$D$5:$D$5835)</f>
        <v>0</v>
      </c>
      <c r="C787" s="93">
        <f>HLOOKUP(DAY($A787),'טב.הו"ק'!$G$4:$AK$162,'טב.הו"ק'!$A$162+2,FALSE)</f>
        <v>0</v>
      </c>
      <c r="D787" s="93">
        <f>IF(A787&gt;=הלוואות!$D$5,IF(מרכז!A787&lt;=הלוואות!$E$5,IF(DAY(מרכז!A787)=הלוואות!$F$5,הלוואות!$G$5,0),0),0)+IF(A787&gt;=הלוואות!$D$6,IF(מרכז!A787&lt;=הלוואות!$E$6,IF(DAY(מרכז!A787)=הלוואות!$F$6,הלוואות!$G$6,0),0),0)+IF(A787&gt;=הלוואות!$D$7,IF(מרכז!A787&lt;=הלוואות!$E$7,IF(DAY(מרכז!A787)=הלוואות!$F$7,הלוואות!$G$7,0),0),0)+IF(A787&gt;=הלוואות!$D$8,IF(מרכז!A787&lt;=הלוואות!$E$8,IF(DAY(מרכז!A787)=הלוואות!$F$8,הלוואות!$G$8,0),0),0)+IF(A787&gt;=הלוואות!$D$9,IF(מרכז!A787&lt;=הלוואות!$E$9,IF(DAY(מרכז!A787)=הלוואות!$F$9,הלוואות!$G$9,0),0),0)+IF(A787&gt;=הלוואות!$D$10,IF(מרכז!A787&lt;=הלוואות!$E$10,IF(DAY(מרכז!A787)=הלוואות!$F$10,הלוואות!$G$10,0),0),0)+IF(A787&gt;=הלוואות!$D$11,IF(מרכז!A787&lt;=הלוואות!$E$11,IF(DAY(מרכז!A787)=הלוואות!$F$11,הלוואות!$G$11,0),0),0)+IF(A787&gt;=הלוואות!$D$12,IF(מרכז!A787&lt;=הלוואות!$E$12,IF(DAY(מרכז!A787)=הלוואות!$F$12,הלוואות!$G$12,0),0),0)+IF(A787&gt;=הלוואות!$D$13,IF(מרכז!A787&lt;=הלוואות!$E$13,IF(DAY(מרכז!A787)=הלוואות!$F$13,הלוואות!$G$13,0),0),0)+IF(A787&gt;=הלוואות!$D$14,IF(מרכז!A787&lt;=הלוואות!$E$14,IF(DAY(מרכז!A787)=הלוואות!$F$14,הלוואות!$G$14,0),0),0)+IF(A787&gt;=הלוואות!$D$15,IF(מרכז!A787&lt;=הלוואות!$E$15,IF(DAY(מרכז!A787)=הלוואות!$F$15,הלוואות!$G$15,0),0),0)+IF(A787&gt;=הלוואות!$D$16,IF(מרכז!A787&lt;=הלוואות!$E$16,IF(DAY(מרכז!A787)=הלוואות!$F$16,הלוואות!$G$16,0),0),0)+IF(A787&gt;=הלוואות!$D$17,IF(מרכז!A787&lt;=הלוואות!$E$17,IF(DAY(מרכז!A787)=הלוואות!$F$17,הלוואות!$G$17,0),0),0)+IF(A787&gt;=הלוואות!$D$18,IF(מרכז!A787&lt;=הלוואות!$E$18,IF(DAY(מרכז!A787)=הלוואות!$F$18,הלוואות!$G$18,0),0),0)+IF(A787&gt;=הלוואות!$D$19,IF(מרכז!A787&lt;=הלוואות!$E$19,IF(DAY(מרכז!A787)=הלוואות!$F$19,הלוואות!$G$19,0),0),0)+IF(A787&gt;=הלוואות!$D$20,IF(מרכז!A787&lt;=הלוואות!$E$20,IF(DAY(מרכז!A787)=הלוואות!$F$20,הלוואות!$G$20,0),0),0)+IF(A787&gt;=הלוואות!$D$21,IF(מרכז!A787&lt;=הלוואות!$E$21,IF(DAY(מרכז!A787)=הלוואות!$F$21,הלוואות!$G$21,0),0),0)+IF(A787&gt;=הלוואות!$D$22,IF(מרכז!A787&lt;=הלוואות!$E$22,IF(DAY(מרכז!A787)=הלוואות!$F$22,הלוואות!$G$22,0),0),0)+IF(A787&gt;=הלוואות!$D$23,IF(מרכז!A787&lt;=הלוואות!$E$23,IF(DAY(מרכז!A787)=הלוואות!$F$23,הלוואות!$G$23,0),0),0)+IF(A787&gt;=הלוואות!$D$24,IF(מרכז!A787&lt;=הלוואות!$E$24,IF(DAY(מרכז!A787)=הלוואות!$F$24,הלוואות!$G$24,0),0),0)+IF(A787&gt;=הלוואות!$D$25,IF(מרכז!A787&lt;=הלוואות!$E$25,IF(DAY(מרכז!A787)=הלוואות!$F$25,הלוואות!$G$25,0),0),0)+IF(A787&gt;=הלוואות!$D$26,IF(מרכז!A787&lt;=הלוואות!$E$26,IF(DAY(מרכז!A787)=הלוואות!$F$26,הלוואות!$G$26,0),0),0)+IF(A787&gt;=הלוואות!$D$27,IF(מרכז!A787&lt;=הלוואות!$E$27,IF(DAY(מרכז!A787)=הלוואות!$F$27,הלוואות!$G$27,0),0),0)+IF(A787&gt;=הלוואות!$D$28,IF(מרכז!A787&lt;=הלוואות!$E$28,IF(DAY(מרכז!A787)=הלוואות!$F$28,הלוואות!$G$28,0),0),0)+IF(A787&gt;=הלוואות!$D$29,IF(מרכז!A787&lt;=הלוואות!$E$29,IF(DAY(מרכז!A787)=הלוואות!$F$29,הלוואות!$G$29,0),0),0)+IF(A787&gt;=הלוואות!$D$30,IF(מרכז!A787&lt;=הלוואות!$E$30,IF(DAY(מרכז!A787)=הלוואות!$F$30,הלוואות!$G$30,0),0),0)+IF(A787&gt;=הלוואות!$D$31,IF(מרכז!A787&lt;=הלוואות!$E$31,IF(DAY(מרכז!A787)=הלוואות!$F$31,הלוואות!$G$31,0),0),0)+IF(A787&gt;=הלוואות!$D$32,IF(מרכז!A787&lt;=הלוואות!$E$32,IF(DAY(מרכז!A787)=הלוואות!$F$32,הלוואות!$G$32,0),0),0)+IF(A787&gt;=הלוואות!$D$33,IF(מרכז!A787&lt;=הלוואות!$E$33,IF(DAY(מרכז!A787)=הלוואות!$F$33,הלוואות!$G$33,0),0),0)+IF(A787&gt;=הלוואות!$D$34,IF(מרכז!A787&lt;=הלוואות!$E$34,IF(DAY(מרכז!A787)=הלוואות!$F$34,הלוואות!$G$34,0),0),0)</f>
        <v>0</v>
      </c>
      <c r="E787" s="93">
        <f>SUMIF(הלוואות!$D$46:$D$65,מרכז!A787,הלוואות!$E$46:$E$65)</f>
        <v>0</v>
      </c>
      <c r="F787" s="93">
        <f>SUMIF(נכנסים!$A$5:$A$5890,מרכז!A787,נכנסים!$B$5:$B$5890)</f>
        <v>0</v>
      </c>
      <c r="G787" s="94"/>
      <c r="H787" s="94"/>
      <c r="I787" s="94"/>
      <c r="J787" s="99">
        <f t="shared" si="12"/>
        <v>50000</v>
      </c>
    </row>
    <row r="788" spans="1:10">
      <c r="A788" s="153">
        <v>46441</v>
      </c>
      <c r="B788" s="93">
        <f>SUMIF(יוצאים!$A$5:$A$5835,מרכז!A788,יוצאים!$D$5:$D$5835)</f>
        <v>0</v>
      </c>
      <c r="C788" s="93">
        <f>HLOOKUP(DAY($A788),'טב.הו"ק'!$G$4:$AK$162,'טב.הו"ק'!$A$162+2,FALSE)</f>
        <v>0</v>
      </c>
      <c r="D788" s="93">
        <f>IF(A788&gt;=הלוואות!$D$5,IF(מרכז!A788&lt;=הלוואות!$E$5,IF(DAY(מרכז!A788)=הלוואות!$F$5,הלוואות!$G$5,0),0),0)+IF(A788&gt;=הלוואות!$D$6,IF(מרכז!A788&lt;=הלוואות!$E$6,IF(DAY(מרכז!A788)=הלוואות!$F$6,הלוואות!$G$6,0),0),0)+IF(A788&gt;=הלוואות!$D$7,IF(מרכז!A788&lt;=הלוואות!$E$7,IF(DAY(מרכז!A788)=הלוואות!$F$7,הלוואות!$G$7,0),0),0)+IF(A788&gt;=הלוואות!$D$8,IF(מרכז!A788&lt;=הלוואות!$E$8,IF(DAY(מרכז!A788)=הלוואות!$F$8,הלוואות!$G$8,0),0),0)+IF(A788&gt;=הלוואות!$D$9,IF(מרכז!A788&lt;=הלוואות!$E$9,IF(DAY(מרכז!A788)=הלוואות!$F$9,הלוואות!$G$9,0),0),0)+IF(A788&gt;=הלוואות!$D$10,IF(מרכז!A788&lt;=הלוואות!$E$10,IF(DAY(מרכז!A788)=הלוואות!$F$10,הלוואות!$G$10,0),0),0)+IF(A788&gt;=הלוואות!$D$11,IF(מרכז!A788&lt;=הלוואות!$E$11,IF(DAY(מרכז!A788)=הלוואות!$F$11,הלוואות!$G$11,0),0),0)+IF(A788&gt;=הלוואות!$D$12,IF(מרכז!A788&lt;=הלוואות!$E$12,IF(DAY(מרכז!A788)=הלוואות!$F$12,הלוואות!$G$12,0),0),0)+IF(A788&gt;=הלוואות!$D$13,IF(מרכז!A788&lt;=הלוואות!$E$13,IF(DAY(מרכז!A788)=הלוואות!$F$13,הלוואות!$G$13,0),0),0)+IF(A788&gt;=הלוואות!$D$14,IF(מרכז!A788&lt;=הלוואות!$E$14,IF(DAY(מרכז!A788)=הלוואות!$F$14,הלוואות!$G$14,0),0),0)+IF(A788&gt;=הלוואות!$D$15,IF(מרכז!A788&lt;=הלוואות!$E$15,IF(DAY(מרכז!A788)=הלוואות!$F$15,הלוואות!$G$15,0),0),0)+IF(A788&gt;=הלוואות!$D$16,IF(מרכז!A788&lt;=הלוואות!$E$16,IF(DAY(מרכז!A788)=הלוואות!$F$16,הלוואות!$G$16,0),0),0)+IF(A788&gt;=הלוואות!$D$17,IF(מרכז!A788&lt;=הלוואות!$E$17,IF(DAY(מרכז!A788)=הלוואות!$F$17,הלוואות!$G$17,0),0),0)+IF(A788&gt;=הלוואות!$D$18,IF(מרכז!A788&lt;=הלוואות!$E$18,IF(DAY(מרכז!A788)=הלוואות!$F$18,הלוואות!$G$18,0),0),0)+IF(A788&gt;=הלוואות!$D$19,IF(מרכז!A788&lt;=הלוואות!$E$19,IF(DAY(מרכז!A788)=הלוואות!$F$19,הלוואות!$G$19,0),0),0)+IF(A788&gt;=הלוואות!$D$20,IF(מרכז!A788&lt;=הלוואות!$E$20,IF(DAY(מרכז!A788)=הלוואות!$F$20,הלוואות!$G$20,0),0),0)+IF(A788&gt;=הלוואות!$D$21,IF(מרכז!A788&lt;=הלוואות!$E$21,IF(DAY(מרכז!A788)=הלוואות!$F$21,הלוואות!$G$21,0),0),0)+IF(A788&gt;=הלוואות!$D$22,IF(מרכז!A788&lt;=הלוואות!$E$22,IF(DAY(מרכז!A788)=הלוואות!$F$22,הלוואות!$G$22,0),0),0)+IF(A788&gt;=הלוואות!$D$23,IF(מרכז!A788&lt;=הלוואות!$E$23,IF(DAY(מרכז!A788)=הלוואות!$F$23,הלוואות!$G$23,0),0),0)+IF(A788&gt;=הלוואות!$D$24,IF(מרכז!A788&lt;=הלוואות!$E$24,IF(DAY(מרכז!A788)=הלוואות!$F$24,הלוואות!$G$24,0),0),0)+IF(A788&gt;=הלוואות!$D$25,IF(מרכז!A788&lt;=הלוואות!$E$25,IF(DAY(מרכז!A788)=הלוואות!$F$25,הלוואות!$G$25,0),0),0)+IF(A788&gt;=הלוואות!$D$26,IF(מרכז!A788&lt;=הלוואות!$E$26,IF(DAY(מרכז!A788)=הלוואות!$F$26,הלוואות!$G$26,0),0),0)+IF(A788&gt;=הלוואות!$D$27,IF(מרכז!A788&lt;=הלוואות!$E$27,IF(DAY(מרכז!A788)=הלוואות!$F$27,הלוואות!$G$27,0),0),0)+IF(A788&gt;=הלוואות!$D$28,IF(מרכז!A788&lt;=הלוואות!$E$28,IF(DAY(מרכז!A788)=הלוואות!$F$28,הלוואות!$G$28,0),0),0)+IF(A788&gt;=הלוואות!$D$29,IF(מרכז!A788&lt;=הלוואות!$E$29,IF(DAY(מרכז!A788)=הלוואות!$F$29,הלוואות!$G$29,0),0),0)+IF(A788&gt;=הלוואות!$D$30,IF(מרכז!A788&lt;=הלוואות!$E$30,IF(DAY(מרכז!A788)=הלוואות!$F$30,הלוואות!$G$30,0),0),0)+IF(A788&gt;=הלוואות!$D$31,IF(מרכז!A788&lt;=הלוואות!$E$31,IF(DAY(מרכז!A788)=הלוואות!$F$31,הלוואות!$G$31,0),0),0)+IF(A788&gt;=הלוואות!$D$32,IF(מרכז!A788&lt;=הלוואות!$E$32,IF(DAY(מרכז!A788)=הלוואות!$F$32,הלוואות!$G$32,0),0),0)+IF(A788&gt;=הלוואות!$D$33,IF(מרכז!A788&lt;=הלוואות!$E$33,IF(DAY(מרכז!A788)=הלוואות!$F$33,הלוואות!$G$33,0),0),0)+IF(A788&gt;=הלוואות!$D$34,IF(מרכז!A788&lt;=הלוואות!$E$34,IF(DAY(מרכז!A788)=הלוואות!$F$34,הלוואות!$G$34,0),0),0)</f>
        <v>0</v>
      </c>
      <c r="E788" s="93">
        <f>SUMIF(הלוואות!$D$46:$D$65,מרכז!A788,הלוואות!$E$46:$E$65)</f>
        <v>0</v>
      </c>
      <c r="F788" s="93">
        <f>SUMIF(נכנסים!$A$5:$A$5890,מרכז!A788,נכנסים!$B$5:$B$5890)</f>
        <v>0</v>
      </c>
      <c r="G788" s="94"/>
      <c r="H788" s="94"/>
      <c r="I788" s="94"/>
      <c r="J788" s="99">
        <f t="shared" si="12"/>
        <v>50000</v>
      </c>
    </row>
    <row r="789" spans="1:10">
      <c r="A789" s="153">
        <v>46442</v>
      </c>
      <c r="B789" s="93">
        <f>SUMIF(יוצאים!$A$5:$A$5835,מרכז!A789,יוצאים!$D$5:$D$5835)</f>
        <v>0</v>
      </c>
      <c r="C789" s="93">
        <f>HLOOKUP(DAY($A789),'טב.הו"ק'!$G$4:$AK$162,'טב.הו"ק'!$A$162+2,FALSE)</f>
        <v>0</v>
      </c>
      <c r="D789" s="93">
        <f>IF(A789&gt;=הלוואות!$D$5,IF(מרכז!A789&lt;=הלוואות!$E$5,IF(DAY(מרכז!A789)=הלוואות!$F$5,הלוואות!$G$5,0),0),0)+IF(A789&gt;=הלוואות!$D$6,IF(מרכז!A789&lt;=הלוואות!$E$6,IF(DAY(מרכז!A789)=הלוואות!$F$6,הלוואות!$G$6,0),0),0)+IF(A789&gt;=הלוואות!$D$7,IF(מרכז!A789&lt;=הלוואות!$E$7,IF(DAY(מרכז!A789)=הלוואות!$F$7,הלוואות!$G$7,0),0),0)+IF(A789&gt;=הלוואות!$D$8,IF(מרכז!A789&lt;=הלוואות!$E$8,IF(DAY(מרכז!A789)=הלוואות!$F$8,הלוואות!$G$8,0),0),0)+IF(A789&gt;=הלוואות!$D$9,IF(מרכז!A789&lt;=הלוואות!$E$9,IF(DAY(מרכז!A789)=הלוואות!$F$9,הלוואות!$G$9,0),0),0)+IF(A789&gt;=הלוואות!$D$10,IF(מרכז!A789&lt;=הלוואות!$E$10,IF(DAY(מרכז!A789)=הלוואות!$F$10,הלוואות!$G$10,0),0),0)+IF(A789&gt;=הלוואות!$D$11,IF(מרכז!A789&lt;=הלוואות!$E$11,IF(DAY(מרכז!A789)=הלוואות!$F$11,הלוואות!$G$11,0),0),0)+IF(A789&gt;=הלוואות!$D$12,IF(מרכז!A789&lt;=הלוואות!$E$12,IF(DAY(מרכז!A789)=הלוואות!$F$12,הלוואות!$G$12,0),0),0)+IF(A789&gt;=הלוואות!$D$13,IF(מרכז!A789&lt;=הלוואות!$E$13,IF(DAY(מרכז!A789)=הלוואות!$F$13,הלוואות!$G$13,0),0),0)+IF(A789&gt;=הלוואות!$D$14,IF(מרכז!A789&lt;=הלוואות!$E$14,IF(DAY(מרכז!A789)=הלוואות!$F$14,הלוואות!$G$14,0),0),0)+IF(A789&gt;=הלוואות!$D$15,IF(מרכז!A789&lt;=הלוואות!$E$15,IF(DAY(מרכז!A789)=הלוואות!$F$15,הלוואות!$G$15,0),0),0)+IF(A789&gt;=הלוואות!$D$16,IF(מרכז!A789&lt;=הלוואות!$E$16,IF(DAY(מרכז!A789)=הלוואות!$F$16,הלוואות!$G$16,0),0),0)+IF(A789&gt;=הלוואות!$D$17,IF(מרכז!A789&lt;=הלוואות!$E$17,IF(DAY(מרכז!A789)=הלוואות!$F$17,הלוואות!$G$17,0),0),0)+IF(A789&gt;=הלוואות!$D$18,IF(מרכז!A789&lt;=הלוואות!$E$18,IF(DAY(מרכז!A789)=הלוואות!$F$18,הלוואות!$G$18,0),0),0)+IF(A789&gt;=הלוואות!$D$19,IF(מרכז!A789&lt;=הלוואות!$E$19,IF(DAY(מרכז!A789)=הלוואות!$F$19,הלוואות!$G$19,0),0),0)+IF(A789&gt;=הלוואות!$D$20,IF(מרכז!A789&lt;=הלוואות!$E$20,IF(DAY(מרכז!A789)=הלוואות!$F$20,הלוואות!$G$20,0),0),0)+IF(A789&gt;=הלוואות!$D$21,IF(מרכז!A789&lt;=הלוואות!$E$21,IF(DAY(מרכז!A789)=הלוואות!$F$21,הלוואות!$G$21,0),0),0)+IF(A789&gt;=הלוואות!$D$22,IF(מרכז!A789&lt;=הלוואות!$E$22,IF(DAY(מרכז!A789)=הלוואות!$F$22,הלוואות!$G$22,0),0),0)+IF(A789&gt;=הלוואות!$D$23,IF(מרכז!A789&lt;=הלוואות!$E$23,IF(DAY(מרכז!A789)=הלוואות!$F$23,הלוואות!$G$23,0),0),0)+IF(A789&gt;=הלוואות!$D$24,IF(מרכז!A789&lt;=הלוואות!$E$24,IF(DAY(מרכז!A789)=הלוואות!$F$24,הלוואות!$G$24,0),0),0)+IF(A789&gt;=הלוואות!$D$25,IF(מרכז!A789&lt;=הלוואות!$E$25,IF(DAY(מרכז!A789)=הלוואות!$F$25,הלוואות!$G$25,0),0),0)+IF(A789&gt;=הלוואות!$D$26,IF(מרכז!A789&lt;=הלוואות!$E$26,IF(DAY(מרכז!A789)=הלוואות!$F$26,הלוואות!$G$26,0),0),0)+IF(A789&gt;=הלוואות!$D$27,IF(מרכז!A789&lt;=הלוואות!$E$27,IF(DAY(מרכז!A789)=הלוואות!$F$27,הלוואות!$G$27,0),0),0)+IF(A789&gt;=הלוואות!$D$28,IF(מרכז!A789&lt;=הלוואות!$E$28,IF(DAY(מרכז!A789)=הלוואות!$F$28,הלוואות!$G$28,0),0),0)+IF(A789&gt;=הלוואות!$D$29,IF(מרכז!A789&lt;=הלוואות!$E$29,IF(DAY(מרכז!A789)=הלוואות!$F$29,הלוואות!$G$29,0),0),0)+IF(A789&gt;=הלוואות!$D$30,IF(מרכז!A789&lt;=הלוואות!$E$30,IF(DAY(מרכז!A789)=הלוואות!$F$30,הלוואות!$G$30,0),0),0)+IF(A789&gt;=הלוואות!$D$31,IF(מרכז!A789&lt;=הלוואות!$E$31,IF(DAY(מרכז!A789)=הלוואות!$F$31,הלוואות!$G$31,0),0),0)+IF(A789&gt;=הלוואות!$D$32,IF(מרכז!A789&lt;=הלוואות!$E$32,IF(DAY(מרכז!A789)=הלוואות!$F$32,הלוואות!$G$32,0),0),0)+IF(A789&gt;=הלוואות!$D$33,IF(מרכז!A789&lt;=הלוואות!$E$33,IF(DAY(מרכז!A789)=הלוואות!$F$33,הלוואות!$G$33,0),0),0)+IF(A789&gt;=הלוואות!$D$34,IF(מרכז!A789&lt;=הלוואות!$E$34,IF(DAY(מרכז!A789)=הלוואות!$F$34,הלוואות!$G$34,0),0),0)</f>
        <v>0</v>
      </c>
      <c r="E789" s="93">
        <f>SUMIF(הלוואות!$D$46:$D$65,מרכז!A789,הלוואות!$E$46:$E$65)</f>
        <v>0</v>
      </c>
      <c r="F789" s="93">
        <f>SUMIF(נכנסים!$A$5:$A$5890,מרכז!A789,נכנסים!$B$5:$B$5890)</f>
        <v>0</v>
      </c>
      <c r="G789" s="94"/>
      <c r="H789" s="94"/>
      <c r="I789" s="94"/>
      <c r="J789" s="99">
        <f t="shared" si="12"/>
        <v>50000</v>
      </c>
    </row>
    <row r="790" spans="1:10">
      <c r="A790" s="153">
        <v>46443</v>
      </c>
      <c r="B790" s="93">
        <f>SUMIF(יוצאים!$A$5:$A$5835,מרכז!A790,יוצאים!$D$5:$D$5835)</f>
        <v>0</v>
      </c>
      <c r="C790" s="93">
        <f>HLOOKUP(DAY($A790),'טב.הו"ק'!$G$4:$AK$162,'טב.הו"ק'!$A$162+2,FALSE)</f>
        <v>0</v>
      </c>
      <c r="D790" s="93">
        <f>IF(A790&gt;=הלוואות!$D$5,IF(מרכז!A790&lt;=הלוואות!$E$5,IF(DAY(מרכז!A790)=הלוואות!$F$5,הלוואות!$G$5,0),0),0)+IF(A790&gt;=הלוואות!$D$6,IF(מרכז!A790&lt;=הלוואות!$E$6,IF(DAY(מרכז!A790)=הלוואות!$F$6,הלוואות!$G$6,0),0),0)+IF(A790&gt;=הלוואות!$D$7,IF(מרכז!A790&lt;=הלוואות!$E$7,IF(DAY(מרכז!A790)=הלוואות!$F$7,הלוואות!$G$7,0),0),0)+IF(A790&gt;=הלוואות!$D$8,IF(מרכז!A790&lt;=הלוואות!$E$8,IF(DAY(מרכז!A790)=הלוואות!$F$8,הלוואות!$G$8,0),0),0)+IF(A790&gt;=הלוואות!$D$9,IF(מרכז!A790&lt;=הלוואות!$E$9,IF(DAY(מרכז!A790)=הלוואות!$F$9,הלוואות!$G$9,0),0),0)+IF(A790&gt;=הלוואות!$D$10,IF(מרכז!A790&lt;=הלוואות!$E$10,IF(DAY(מרכז!A790)=הלוואות!$F$10,הלוואות!$G$10,0),0),0)+IF(A790&gt;=הלוואות!$D$11,IF(מרכז!A790&lt;=הלוואות!$E$11,IF(DAY(מרכז!A790)=הלוואות!$F$11,הלוואות!$G$11,0),0),0)+IF(A790&gt;=הלוואות!$D$12,IF(מרכז!A790&lt;=הלוואות!$E$12,IF(DAY(מרכז!A790)=הלוואות!$F$12,הלוואות!$G$12,0),0),0)+IF(A790&gt;=הלוואות!$D$13,IF(מרכז!A790&lt;=הלוואות!$E$13,IF(DAY(מרכז!A790)=הלוואות!$F$13,הלוואות!$G$13,0),0),0)+IF(A790&gt;=הלוואות!$D$14,IF(מרכז!A790&lt;=הלוואות!$E$14,IF(DAY(מרכז!A790)=הלוואות!$F$14,הלוואות!$G$14,0),0),0)+IF(A790&gt;=הלוואות!$D$15,IF(מרכז!A790&lt;=הלוואות!$E$15,IF(DAY(מרכז!A790)=הלוואות!$F$15,הלוואות!$G$15,0),0),0)+IF(A790&gt;=הלוואות!$D$16,IF(מרכז!A790&lt;=הלוואות!$E$16,IF(DAY(מרכז!A790)=הלוואות!$F$16,הלוואות!$G$16,0),0),0)+IF(A790&gt;=הלוואות!$D$17,IF(מרכז!A790&lt;=הלוואות!$E$17,IF(DAY(מרכז!A790)=הלוואות!$F$17,הלוואות!$G$17,0),0),0)+IF(A790&gt;=הלוואות!$D$18,IF(מרכז!A790&lt;=הלוואות!$E$18,IF(DAY(מרכז!A790)=הלוואות!$F$18,הלוואות!$G$18,0),0),0)+IF(A790&gt;=הלוואות!$D$19,IF(מרכז!A790&lt;=הלוואות!$E$19,IF(DAY(מרכז!A790)=הלוואות!$F$19,הלוואות!$G$19,0),0),0)+IF(A790&gt;=הלוואות!$D$20,IF(מרכז!A790&lt;=הלוואות!$E$20,IF(DAY(מרכז!A790)=הלוואות!$F$20,הלוואות!$G$20,0),0),0)+IF(A790&gt;=הלוואות!$D$21,IF(מרכז!A790&lt;=הלוואות!$E$21,IF(DAY(מרכז!A790)=הלוואות!$F$21,הלוואות!$G$21,0),0),0)+IF(A790&gt;=הלוואות!$D$22,IF(מרכז!A790&lt;=הלוואות!$E$22,IF(DAY(מרכז!A790)=הלוואות!$F$22,הלוואות!$G$22,0),0),0)+IF(A790&gt;=הלוואות!$D$23,IF(מרכז!A790&lt;=הלוואות!$E$23,IF(DAY(מרכז!A790)=הלוואות!$F$23,הלוואות!$G$23,0),0),0)+IF(A790&gt;=הלוואות!$D$24,IF(מרכז!A790&lt;=הלוואות!$E$24,IF(DAY(מרכז!A790)=הלוואות!$F$24,הלוואות!$G$24,0),0),0)+IF(A790&gt;=הלוואות!$D$25,IF(מרכז!A790&lt;=הלוואות!$E$25,IF(DAY(מרכז!A790)=הלוואות!$F$25,הלוואות!$G$25,0),0),0)+IF(A790&gt;=הלוואות!$D$26,IF(מרכז!A790&lt;=הלוואות!$E$26,IF(DAY(מרכז!A790)=הלוואות!$F$26,הלוואות!$G$26,0),0),0)+IF(A790&gt;=הלוואות!$D$27,IF(מרכז!A790&lt;=הלוואות!$E$27,IF(DAY(מרכז!A790)=הלוואות!$F$27,הלוואות!$G$27,0),0),0)+IF(A790&gt;=הלוואות!$D$28,IF(מרכז!A790&lt;=הלוואות!$E$28,IF(DAY(מרכז!A790)=הלוואות!$F$28,הלוואות!$G$28,0),0),0)+IF(A790&gt;=הלוואות!$D$29,IF(מרכז!A790&lt;=הלוואות!$E$29,IF(DAY(מרכז!A790)=הלוואות!$F$29,הלוואות!$G$29,0),0),0)+IF(A790&gt;=הלוואות!$D$30,IF(מרכז!A790&lt;=הלוואות!$E$30,IF(DAY(מרכז!A790)=הלוואות!$F$30,הלוואות!$G$30,0),0),0)+IF(A790&gt;=הלוואות!$D$31,IF(מרכז!A790&lt;=הלוואות!$E$31,IF(DAY(מרכז!A790)=הלוואות!$F$31,הלוואות!$G$31,0),0),0)+IF(A790&gt;=הלוואות!$D$32,IF(מרכז!A790&lt;=הלוואות!$E$32,IF(DAY(מרכז!A790)=הלוואות!$F$32,הלוואות!$G$32,0),0),0)+IF(A790&gt;=הלוואות!$D$33,IF(מרכז!A790&lt;=הלוואות!$E$33,IF(DAY(מרכז!A790)=הלוואות!$F$33,הלוואות!$G$33,0),0),0)+IF(A790&gt;=הלוואות!$D$34,IF(מרכז!A790&lt;=הלוואות!$E$34,IF(DAY(מרכז!A790)=הלוואות!$F$34,הלוואות!$G$34,0),0),0)</f>
        <v>0</v>
      </c>
      <c r="E790" s="93">
        <f>SUMIF(הלוואות!$D$46:$D$65,מרכז!A790,הלוואות!$E$46:$E$65)</f>
        <v>0</v>
      </c>
      <c r="F790" s="93">
        <f>SUMIF(נכנסים!$A$5:$A$5890,מרכז!A790,נכנסים!$B$5:$B$5890)</f>
        <v>0</v>
      </c>
      <c r="G790" s="94"/>
      <c r="H790" s="94"/>
      <c r="I790" s="94"/>
      <c r="J790" s="99">
        <f t="shared" si="12"/>
        <v>50000</v>
      </c>
    </row>
    <row r="791" spans="1:10">
      <c r="A791" s="153">
        <v>46444</v>
      </c>
      <c r="B791" s="93">
        <f>SUMIF(יוצאים!$A$5:$A$5835,מרכז!A791,יוצאים!$D$5:$D$5835)</f>
        <v>0</v>
      </c>
      <c r="C791" s="93">
        <f>HLOOKUP(DAY($A791),'טב.הו"ק'!$G$4:$AK$162,'טב.הו"ק'!$A$162+2,FALSE)</f>
        <v>0</v>
      </c>
      <c r="D791" s="93">
        <f>IF(A791&gt;=הלוואות!$D$5,IF(מרכז!A791&lt;=הלוואות!$E$5,IF(DAY(מרכז!A791)=הלוואות!$F$5,הלוואות!$G$5,0),0),0)+IF(A791&gt;=הלוואות!$D$6,IF(מרכז!A791&lt;=הלוואות!$E$6,IF(DAY(מרכז!A791)=הלוואות!$F$6,הלוואות!$G$6,0),0),0)+IF(A791&gt;=הלוואות!$D$7,IF(מרכז!A791&lt;=הלוואות!$E$7,IF(DAY(מרכז!A791)=הלוואות!$F$7,הלוואות!$G$7,0),0),0)+IF(A791&gt;=הלוואות!$D$8,IF(מרכז!A791&lt;=הלוואות!$E$8,IF(DAY(מרכז!A791)=הלוואות!$F$8,הלוואות!$G$8,0),0),0)+IF(A791&gt;=הלוואות!$D$9,IF(מרכז!A791&lt;=הלוואות!$E$9,IF(DAY(מרכז!A791)=הלוואות!$F$9,הלוואות!$G$9,0),0),0)+IF(A791&gt;=הלוואות!$D$10,IF(מרכז!A791&lt;=הלוואות!$E$10,IF(DAY(מרכז!A791)=הלוואות!$F$10,הלוואות!$G$10,0),0),0)+IF(A791&gt;=הלוואות!$D$11,IF(מרכז!A791&lt;=הלוואות!$E$11,IF(DAY(מרכז!A791)=הלוואות!$F$11,הלוואות!$G$11,0),0),0)+IF(A791&gt;=הלוואות!$D$12,IF(מרכז!A791&lt;=הלוואות!$E$12,IF(DAY(מרכז!A791)=הלוואות!$F$12,הלוואות!$G$12,0),0),0)+IF(A791&gt;=הלוואות!$D$13,IF(מרכז!A791&lt;=הלוואות!$E$13,IF(DAY(מרכז!A791)=הלוואות!$F$13,הלוואות!$G$13,0),0),0)+IF(A791&gt;=הלוואות!$D$14,IF(מרכז!A791&lt;=הלוואות!$E$14,IF(DAY(מרכז!A791)=הלוואות!$F$14,הלוואות!$G$14,0),0),0)+IF(A791&gt;=הלוואות!$D$15,IF(מרכז!A791&lt;=הלוואות!$E$15,IF(DAY(מרכז!A791)=הלוואות!$F$15,הלוואות!$G$15,0),0),0)+IF(A791&gt;=הלוואות!$D$16,IF(מרכז!A791&lt;=הלוואות!$E$16,IF(DAY(מרכז!A791)=הלוואות!$F$16,הלוואות!$G$16,0),0),0)+IF(A791&gt;=הלוואות!$D$17,IF(מרכז!A791&lt;=הלוואות!$E$17,IF(DAY(מרכז!A791)=הלוואות!$F$17,הלוואות!$G$17,0),0),0)+IF(A791&gt;=הלוואות!$D$18,IF(מרכז!A791&lt;=הלוואות!$E$18,IF(DAY(מרכז!A791)=הלוואות!$F$18,הלוואות!$G$18,0),0),0)+IF(A791&gt;=הלוואות!$D$19,IF(מרכז!A791&lt;=הלוואות!$E$19,IF(DAY(מרכז!A791)=הלוואות!$F$19,הלוואות!$G$19,0),0),0)+IF(A791&gt;=הלוואות!$D$20,IF(מרכז!A791&lt;=הלוואות!$E$20,IF(DAY(מרכז!A791)=הלוואות!$F$20,הלוואות!$G$20,0),0),0)+IF(A791&gt;=הלוואות!$D$21,IF(מרכז!A791&lt;=הלוואות!$E$21,IF(DAY(מרכז!A791)=הלוואות!$F$21,הלוואות!$G$21,0),0),0)+IF(A791&gt;=הלוואות!$D$22,IF(מרכז!A791&lt;=הלוואות!$E$22,IF(DAY(מרכז!A791)=הלוואות!$F$22,הלוואות!$G$22,0),0),0)+IF(A791&gt;=הלוואות!$D$23,IF(מרכז!A791&lt;=הלוואות!$E$23,IF(DAY(מרכז!A791)=הלוואות!$F$23,הלוואות!$G$23,0),0),0)+IF(A791&gt;=הלוואות!$D$24,IF(מרכז!A791&lt;=הלוואות!$E$24,IF(DAY(מרכז!A791)=הלוואות!$F$24,הלוואות!$G$24,0),0),0)+IF(A791&gt;=הלוואות!$D$25,IF(מרכז!A791&lt;=הלוואות!$E$25,IF(DAY(מרכז!A791)=הלוואות!$F$25,הלוואות!$G$25,0),0),0)+IF(A791&gt;=הלוואות!$D$26,IF(מרכז!A791&lt;=הלוואות!$E$26,IF(DAY(מרכז!A791)=הלוואות!$F$26,הלוואות!$G$26,0),0),0)+IF(A791&gt;=הלוואות!$D$27,IF(מרכז!A791&lt;=הלוואות!$E$27,IF(DAY(מרכז!A791)=הלוואות!$F$27,הלוואות!$G$27,0),0),0)+IF(A791&gt;=הלוואות!$D$28,IF(מרכז!A791&lt;=הלוואות!$E$28,IF(DAY(מרכז!A791)=הלוואות!$F$28,הלוואות!$G$28,0),0),0)+IF(A791&gt;=הלוואות!$D$29,IF(מרכז!A791&lt;=הלוואות!$E$29,IF(DAY(מרכז!A791)=הלוואות!$F$29,הלוואות!$G$29,0),0),0)+IF(A791&gt;=הלוואות!$D$30,IF(מרכז!A791&lt;=הלוואות!$E$30,IF(DAY(מרכז!A791)=הלוואות!$F$30,הלוואות!$G$30,0),0),0)+IF(A791&gt;=הלוואות!$D$31,IF(מרכז!A791&lt;=הלוואות!$E$31,IF(DAY(מרכז!A791)=הלוואות!$F$31,הלוואות!$G$31,0),0),0)+IF(A791&gt;=הלוואות!$D$32,IF(מרכז!A791&lt;=הלוואות!$E$32,IF(DAY(מרכז!A791)=הלוואות!$F$32,הלוואות!$G$32,0),0),0)+IF(A791&gt;=הלוואות!$D$33,IF(מרכז!A791&lt;=הלוואות!$E$33,IF(DAY(מרכז!A791)=הלוואות!$F$33,הלוואות!$G$33,0),0),0)+IF(A791&gt;=הלוואות!$D$34,IF(מרכז!A791&lt;=הלוואות!$E$34,IF(DAY(מרכז!A791)=הלוואות!$F$34,הלוואות!$G$34,0),0),0)</f>
        <v>0</v>
      </c>
      <c r="E791" s="93">
        <f>SUMIF(הלוואות!$D$46:$D$65,מרכז!A791,הלוואות!$E$46:$E$65)</f>
        <v>0</v>
      </c>
      <c r="F791" s="93">
        <f>SUMIF(נכנסים!$A$5:$A$5890,מרכז!A791,נכנסים!$B$5:$B$5890)</f>
        <v>0</v>
      </c>
      <c r="G791" s="94"/>
      <c r="H791" s="94"/>
      <c r="I791" s="94"/>
      <c r="J791" s="99">
        <f t="shared" si="12"/>
        <v>50000</v>
      </c>
    </row>
    <row r="792" spans="1:10">
      <c r="A792" s="153">
        <v>46445</v>
      </c>
      <c r="B792" s="93">
        <f>SUMIF(יוצאים!$A$5:$A$5835,מרכז!A792,יוצאים!$D$5:$D$5835)</f>
        <v>0</v>
      </c>
      <c r="C792" s="93">
        <f>HLOOKUP(DAY($A792),'טב.הו"ק'!$G$4:$AK$162,'טב.הו"ק'!$A$162+2,FALSE)</f>
        <v>0</v>
      </c>
      <c r="D792" s="93">
        <f>IF(A792&gt;=הלוואות!$D$5,IF(מרכז!A792&lt;=הלוואות!$E$5,IF(DAY(מרכז!A792)=הלוואות!$F$5,הלוואות!$G$5,0),0),0)+IF(A792&gt;=הלוואות!$D$6,IF(מרכז!A792&lt;=הלוואות!$E$6,IF(DAY(מרכז!A792)=הלוואות!$F$6,הלוואות!$G$6,0),0),0)+IF(A792&gt;=הלוואות!$D$7,IF(מרכז!A792&lt;=הלוואות!$E$7,IF(DAY(מרכז!A792)=הלוואות!$F$7,הלוואות!$G$7,0),0),0)+IF(A792&gt;=הלוואות!$D$8,IF(מרכז!A792&lt;=הלוואות!$E$8,IF(DAY(מרכז!A792)=הלוואות!$F$8,הלוואות!$G$8,0),0),0)+IF(A792&gt;=הלוואות!$D$9,IF(מרכז!A792&lt;=הלוואות!$E$9,IF(DAY(מרכז!A792)=הלוואות!$F$9,הלוואות!$G$9,0),0),0)+IF(A792&gt;=הלוואות!$D$10,IF(מרכז!A792&lt;=הלוואות!$E$10,IF(DAY(מרכז!A792)=הלוואות!$F$10,הלוואות!$G$10,0),0),0)+IF(A792&gt;=הלוואות!$D$11,IF(מרכז!A792&lt;=הלוואות!$E$11,IF(DAY(מרכז!A792)=הלוואות!$F$11,הלוואות!$G$11,0),0),0)+IF(A792&gt;=הלוואות!$D$12,IF(מרכז!A792&lt;=הלוואות!$E$12,IF(DAY(מרכז!A792)=הלוואות!$F$12,הלוואות!$G$12,0),0),0)+IF(A792&gt;=הלוואות!$D$13,IF(מרכז!A792&lt;=הלוואות!$E$13,IF(DAY(מרכז!A792)=הלוואות!$F$13,הלוואות!$G$13,0),0),0)+IF(A792&gt;=הלוואות!$D$14,IF(מרכז!A792&lt;=הלוואות!$E$14,IF(DAY(מרכז!A792)=הלוואות!$F$14,הלוואות!$G$14,0),0),0)+IF(A792&gt;=הלוואות!$D$15,IF(מרכז!A792&lt;=הלוואות!$E$15,IF(DAY(מרכז!A792)=הלוואות!$F$15,הלוואות!$G$15,0),0),0)+IF(A792&gt;=הלוואות!$D$16,IF(מרכז!A792&lt;=הלוואות!$E$16,IF(DAY(מרכז!A792)=הלוואות!$F$16,הלוואות!$G$16,0),0),0)+IF(A792&gt;=הלוואות!$D$17,IF(מרכז!A792&lt;=הלוואות!$E$17,IF(DAY(מרכז!A792)=הלוואות!$F$17,הלוואות!$G$17,0),0),0)+IF(A792&gt;=הלוואות!$D$18,IF(מרכז!A792&lt;=הלוואות!$E$18,IF(DAY(מרכז!A792)=הלוואות!$F$18,הלוואות!$G$18,0),0),0)+IF(A792&gt;=הלוואות!$D$19,IF(מרכז!A792&lt;=הלוואות!$E$19,IF(DAY(מרכז!A792)=הלוואות!$F$19,הלוואות!$G$19,0),0),0)+IF(A792&gt;=הלוואות!$D$20,IF(מרכז!A792&lt;=הלוואות!$E$20,IF(DAY(מרכז!A792)=הלוואות!$F$20,הלוואות!$G$20,0),0),0)+IF(A792&gt;=הלוואות!$D$21,IF(מרכז!A792&lt;=הלוואות!$E$21,IF(DAY(מרכז!A792)=הלוואות!$F$21,הלוואות!$G$21,0),0),0)+IF(A792&gt;=הלוואות!$D$22,IF(מרכז!A792&lt;=הלוואות!$E$22,IF(DAY(מרכז!A792)=הלוואות!$F$22,הלוואות!$G$22,0),0),0)+IF(A792&gt;=הלוואות!$D$23,IF(מרכז!A792&lt;=הלוואות!$E$23,IF(DAY(מרכז!A792)=הלוואות!$F$23,הלוואות!$G$23,0),0),0)+IF(A792&gt;=הלוואות!$D$24,IF(מרכז!A792&lt;=הלוואות!$E$24,IF(DAY(מרכז!A792)=הלוואות!$F$24,הלוואות!$G$24,0),0),0)+IF(A792&gt;=הלוואות!$D$25,IF(מרכז!A792&lt;=הלוואות!$E$25,IF(DAY(מרכז!A792)=הלוואות!$F$25,הלוואות!$G$25,0),0),0)+IF(A792&gt;=הלוואות!$D$26,IF(מרכז!A792&lt;=הלוואות!$E$26,IF(DAY(מרכז!A792)=הלוואות!$F$26,הלוואות!$G$26,0),0),0)+IF(A792&gt;=הלוואות!$D$27,IF(מרכז!A792&lt;=הלוואות!$E$27,IF(DAY(מרכז!A792)=הלוואות!$F$27,הלוואות!$G$27,0),0),0)+IF(A792&gt;=הלוואות!$D$28,IF(מרכז!A792&lt;=הלוואות!$E$28,IF(DAY(מרכז!A792)=הלוואות!$F$28,הלוואות!$G$28,0),0),0)+IF(A792&gt;=הלוואות!$D$29,IF(מרכז!A792&lt;=הלוואות!$E$29,IF(DAY(מרכז!A792)=הלוואות!$F$29,הלוואות!$G$29,0),0),0)+IF(A792&gt;=הלוואות!$D$30,IF(מרכז!A792&lt;=הלוואות!$E$30,IF(DAY(מרכז!A792)=הלוואות!$F$30,הלוואות!$G$30,0),0),0)+IF(A792&gt;=הלוואות!$D$31,IF(מרכז!A792&lt;=הלוואות!$E$31,IF(DAY(מרכז!A792)=הלוואות!$F$31,הלוואות!$G$31,0),0),0)+IF(A792&gt;=הלוואות!$D$32,IF(מרכז!A792&lt;=הלוואות!$E$32,IF(DAY(מרכז!A792)=הלוואות!$F$32,הלוואות!$G$32,0),0),0)+IF(A792&gt;=הלוואות!$D$33,IF(מרכז!A792&lt;=הלוואות!$E$33,IF(DAY(מרכז!A792)=הלוואות!$F$33,הלוואות!$G$33,0),0),0)+IF(A792&gt;=הלוואות!$D$34,IF(מרכז!A792&lt;=הלוואות!$E$34,IF(DAY(מרכז!A792)=הלוואות!$F$34,הלוואות!$G$34,0),0),0)</f>
        <v>0</v>
      </c>
      <c r="E792" s="93">
        <f>SUMIF(הלוואות!$D$46:$D$65,מרכז!A792,הלוואות!$E$46:$E$65)</f>
        <v>0</v>
      </c>
      <c r="F792" s="93">
        <f>SUMIF(נכנסים!$A$5:$A$5890,מרכז!A792,נכנסים!$B$5:$B$5890)</f>
        <v>0</v>
      </c>
      <c r="G792" s="94"/>
      <c r="H792" s="94"/>
      <c r="I792" s="94"/>
      <c r="J792" s="99">
        <f t="shared" si="12"/>
        <v>50000</v>
      </c>
    </row>
    <row r="793" spans="1:10">
      <c r="A793" s="153">
        <v>46446</v>
      </c>
      <c r="B793" s="93">
        <f>SUMIF(יוצאים!$A$5:$A$5835,מרכז!A793,יוצאים!$D$5:$D$5835)</f>
        <v>0</v>
      </c>
      <c r="C793" s="93">
        <f>HLOOKUP(DAY($A793),'טב.הו"ק'!$G$4:$AK$162,'טב.הו"ק'!$A$162+2,FALSE)</f>
        <v>0</v>
      </c>
      <c r="D793" s="93">
        <f>IF(A793&gt;=הלוואות!$D$5,IF(מרכז!A793&lt;=הלוואות!$E$5,IF(DAY(מרכז!A793)=הלוואות!$F$5,הלוואות!$G$5,0),0),0)+IF(A793&gt;=הלוואות!$D$6,IF(מרכז!A793&lt;=הלוואות!$E$6,IF(DAY(מרכז!A793)=הלוואות!$F$6,הלוואות!$G$6,0),0),0)+IF(A793&gt;=הלוואות!$D$7,IF(מרכז!A793&lt;=הלוואות!$E$7,IF(DAY(מרכז!A793)=הלוואות!$F$7,הלוואות!$G$7,0),0),0)+IF(A793&gt;=הלוואות!$D$8,IF(מרכז!A793&lt;=הלוואות!$E$8,IF(DAY(מרכז!A793)=הלוואות!$F$8,הלוואות!$G$8,0),0),0)+IF(A793&gt;=הלוואות!$D$9,IF(מרכז!A793&lt;=הלוואות!$E$9,IF(DAY(מרכז!A793)=הלוואות!$F$9,הלוואות!$G$9,0),0),0)+IF(A793&gt;=הלוואות!$D$10,IF(מרכז!A793&lt;=הלוואות!$E$10,IF(DAY(מרכז!A793)=הלוואות!$F$10,הלוואות!$G$10,0),0),0)+IF(A793&gt;=הלוואות!$D$11,IF(מרכז!A793&lt;=הלוואות!$E$11,IF(DAY(מרכז!A793)=הלוואות!$F$11,הלוואות!$G$11,0),0),0)+IF(A793&gt;=הלוואות!$D$12,IF(מרכז!A793&lt;=הלוואות!$E$12,IF(DAY(מרכז!A793)=הלוואות!$F$12,הלוואות!$G$12,0),0),0)+IF(A793&gt;=הלוואות!$D$13,IF(מרכז!A793&lt;=הלוואות!$E$13,IF(DAY(מרכז!A793)=הלוואות!$F$13,הלוואות!$G$13,0),0),0)+IF(A793&gt;=הלוואות!$D$14,IF(מרכז!A793&lt;=הלוואות!$E$14,IF(DAY(מרכז!A793)=הלוואות!$F$14,הלוואות!$G$14,0),0),0)+IF(A793&gt;=הלוואות!$D$15,IF(מרכז!A793&lt;=הלוואות!$E$15,IF(DAY(מרכז!A793)=הלוואות!$F$15,הלוואות!$G$15,0),0),0)+IF(A793&gt;=הלוואות!$D$16,IF(מרכז!A793&lt;=הלוואות!$E$16,IF(DAY(מרכז!A793)=הלוואות!$F$16,הלוואות!$G$16,0),0),0)+IF(A793&gt;=הלוואות!$D$17,IF(מרכז!A793&lt;=הלוואות!$E$17,IF(DAY(מרכז!A793)=הלוואות!$F$17,הלוואות!$G$17,0),0),0)+IF(A793&gt;=הלוואות!$D$18,IF(מרכז!A793&lt;=הלוואות!$E$18,IF(DAY(מרכז!A793)=הלוואות!$F$18,הלוואות!$G$18,0),0),0)+IF(A793&gt;=הלוואות!$D$19,IF(מרכז!A793&lt;=הלוואות!$E$19,IF(DAY(מרכז!A793)=הלוואות!$F$19,הלוואות!$G$19,0),0),0)+IF(A793&gt;=הלוואות!$D$20,IF(מרכז!A793&lt;=הלוואות!$E$20,IF(DAY(מרכז!A793)=הלוואות!$F$20,הלוואות!$G$20,0),0),0)+IF(A793&gt;=הלוואות!$D$21,IF(מרכז!A793&lt;=הלוואות!$E$21,IF(DAY(מרכז!A793)=הלוואות!$F$21,הלוואות!$G$21,0),0),0)+IF(A793&gt;=הלוואות!$D$22,IF(מרכז!A793&lt;=הלוואות!$E$22,IF(DAY(מרכז!A793)=הלוואות!$F$22,הלוואות!$G$22,0),0),0)+IF(A793&gt;=הלוואות!$D$23,IF(מרכז!A793&lt;=הלוואות!$E$23,IF(DAY(מרכז!A793)=הלוואות!$F$23,הלוואות!$G$23,0),0),0)+IF(A793&gt;=הלוואות!$D$24,IF(מרכז!A793&lt;=הלוואות!$E$24,IF(DAY(מרכז!A793)=הלוואות!$F$24,הלוואות!$G$24,0),0),0)+IF(A793&gt;=הלוואות!$D$25,IF(מרכז!A793&lt;=הלוואות!$E$25,IF(DAY(מרכז!A793)=הלוואות!$F$25,הלוואות!$G$25,0),0),0)+IF(A793&gt;=הלוואות!$D$26,IF(מרכז!A793&lt;=הלוואות!$E$26,IF(DAY(מרכז!A793)=הלוואות!$F$26,הלוואות!$G$26,0),0),0)+IF(A793&gt;=הלוואות!$D$27,IF(מרכז!A793&lt;=הלוואות!$E$27,IF(DAY(מרכז!A793)=הלוואות!$F$27,הלוואות!$G$27,0),0),0)+IF(A793&gt;=הלוואות!$D$28,IF(מרכז!A793&lt;=הלוואות!$E$28,IF(DAY(מרכז!A793)=הלוואות!$F$28,הלוואות!$G$28,0),0),0)+IF(A793&gt;=הלוואות!$D$29,IF(מרכז!A793&lt;=הלוואות!$E$29,IF(DAY(מרכז!A793)=הלוואות!$F$29,הלוואות!$G$29,0),0),0)+IF(A793&gt;=הלוואות!$D$30,IF(מרכז!A793&lt;=הלוואות!$E$30,IF(DAY(מרכז!A793)=הלוואות!$F$30,הלוואות!$G$30,0),0),0)+IF(A793&gt;=הלוואות!$D$31,IF(מרכז!A793&lt;=הלוואות!$E$31,IF(DAY(מרכז!A793)=הלוואות!$F$31,הלוואות!$G$31,0),0),0)+IF(A793&gt;=הלוואות!$D$32,IF(מרכז!A793&lt;=הלוואות!$E$32,IF(DAY(מרכז!A793)=הלוואות!$F$32,הלוואות!$G$32,0),0),0)+IF(A793&gt;=הלוואות!$D$33,IF(מרכז!A793&lt;=הלוואות!$E$33,IF(DAY(מרכז!A793)=הלוואות!$F$33,הלוואות!$G$33,0),0),0)+IF(A793&gt;=הלוואות!$D$34,IF(מרכז!A793&lt;=הלוואות!$E$34,IF(DAY(מרכז!A793)=הלוואות!$F$34,הלוואות!$G$34,0),0),0)</f>
        <v>0</v>
      </c>
      <c r="E793" s="93">
        <f>SUMIF(הלוואות!$D$46:$D$65,מרכז!A793,הלוואות!$E$46:$E$65)</f>
        <v>0</v>
      </c>
      <c r="F793" s="93">
        <f>SUMIF(נכנסים!$A$5:$A$5890,מרכז!A793,נכנסים!$B$5:$B$5890)</f>
        <v>0</v>
      </c>
      <c r="G793" s="94"/>
      <c r="H793" s="94"/>
      <c r="I793" s="94"/>
      <c r="J793" s="99">
        <f t="shared" si="12"/>
        <v>50000</v>
      </c>
    </row>
    <row r="794" spans="1:10">
      <c r="A794" s="153">
        <v>46447</v>
      </c>
      <c r="B794" s="93">
        <f>SUMIF(יוצאים!$A$5:$A$5835,מרכז!A794,יוצאים!$D$5:$D$5835)</f>
        <v>0</v>
      </c>
      <c r="C794" s="93">
        <f>HLOOKUP(DAY($A794),'טב.הו"ק'!$G$4:$AK$162,'טב.הו"ק'!$A$162+2,FALSE)</f>
        <v>0</v>
      </c>
      <c r="D794" s="93">
        <f>IF(A794&gt;=הלוואות!$D$5,IF(מרכז!A794&lt;=הלוואות!$E$5,IF(DAY(מרכז!A794)=הלוואות!$F$5,הלוואות!$G$5,0),0),0)+IF(A794&gt;=הלוואות!$D$6,IF(מרכז!A794&lt;=הלוואות!$E$6,IF(DAY(מרכז!A794)=הלוואות!$F$6,הלוואות!$G$6,0),0),0)+IF(A794&gt;=הלוואות!$D$7,IF(מרכז!A794&lt;=הלוואות!$E$7,IF(DAY(מרכז!A794)=הלוואות!$F$7,הלוואות!$G$7,0),0),0)+IF(A794&gt;=הלוואות!$D$8,IF(מרכז!A794&lt;=הלוואות!$E$8,IF(DAY(מרכז!A794)=הלוואות!$F$8,הלוואות!$G$8,0),0),0)+IF(A794&gt;=הלוואות!$D$9,IF(מרכז!A794&lt;=הלוואות!$E$9,IF(DAY(מרכז!A794)=הלוואות!$F$9,הלוואות!$G$9,0),0),0)+IF(A794&gt;=הלוואות!$D$10,IF(מרכז!A794&lt;=הלוואות!$E$10,IF(DAY(מרכז!A794)=הלוואות!$F$10,הלוואות!$G$10,0),0),0)+IF(A794&gt;=הלוואות!$D$11,IF(מרכז!A794&lt;=הלוואות!$E$11,IF(DAY(מרכז!A794)=הלוואות!$F$11,הלוואות!$G$11,0),0),0)+IF(A794&gt;=הלוואות!$D$12,IF(מרכז!A794&lt;=הלוואות!$E$12,IF(DAY(מרכז!A794)=הלוואות!$F$12,הלוואות!$G$12,0),0),0)+IF(A794&gt;=הלוואות!$D$13,IF(מרכז!A794&lt;=הלוואות!$E$13,IF(DAY(מרכז!A794)=הלוואות!$F$13,הלוואות!$G$13,0),0),0)+IF(A794&gt;=הלוואות!$D$14,IF(מרכז!A794&lt;=הלוואות!$E$14,IF(DAY(מרכז!A794)=הלוואות!$F$14,הלוואות!$G$14,0),0),0)+IF(A794&gt;=הלוואות!$D$15,IF(מרכז!A794&lt;=הלוואות!$E$15,IF(DAY(מרכז!A794)=הלוואות!$F$15,הלוואות!$G$15,0),0),0)+IF(A794&gt;=הלוואות!$D$16,IF(מרכז!A794&lt;=הלוואות!$E$16,IF(DAY(מרכז!A794)=הלוואות!$F$16,הלוואות!$G$16,0),0),0)+IF(A794&gt;=הלוואות!$D$17,IF(מרכז!A794&lt;=הלוואות!$E$17,IF(DAY(מרכז!A794)=הלוואות!$F$17,הלוואות!$G$17,0),0),0)+IF(A794&gt;=הלוואות!$D$18,IF(מרכז!A794&lt;=הלוואות!$E$18,IF(DAY(מרכז!A794)=הלוואות!$F$18,הלוואות!$G$18,0),0),0)+IF(A794&gt;=הלוואות!$D$19,IF(מרכז!A794&lt;=הלוואות!$E$19,IF(DAY(מרכז!A794)=הלוואות!$F$19,הלוואות!$G$19,0),0),0)+IF(A794&gt;=הלוואות!$D$20,IF(מרכז!A794&lt;=הלוואות!$E$20,IF(DAY(מרכז!A794)=הלוואות!$F$20,הלוואות!$G$20,0),0),0)+IF(A794&gt;=הלוואות!$D$21,IF(מרכז!A794&lt;=הלוואות!$E$21,IF(DAY(מרכז!A794)=הלוואות!$F$21,הלוואות!$G$21,0),0),0)+IF(A794&gt;=הלוואות!$D$22,IF(מרכז!A794&lt;=הלוואות!$E$22,IF(DAY(מרכז!A794)=הלוואות!$F$22,הלוואות!$G$22,0),0),0)+IF(A794&gt;=הלוואות!$D$23,IF(מרכז!A794&lt;=הלוואות!$E$23,IF(DAY(מרכז!A794)=הלוואות!$F$23,הלוואות!$G$23,0),0),0)+IF(A794&gt;=הלוואות!$D$24,IF(מרכז!A794&lt;=הלוואות!$E$24,IF(DAY(מרכז!A794)=הלוואות!$F$24,הלוואות!$G$24,0),0),0)+IF(A794&gt;=הלוואות!$D$25,IF(מרכז!A794&lt;=הלוואות!$E$25,IF(DAY(מרכז!A794)=הלוואות!$F$25,הלוואות!$G$25,0),0),0)+IF(A794&gt;=הלוואות!$D$26,IF(מרכז!A794&lt;=הלוואות!$E$26,IF(DAY(מרכז!A794)=הלוואות!$F$26,הלוואות!$G$26,0),0),0)+IF(A794&gt;=הלוואות!$D$27,IF(מרכז!A794&lt;=הלוואות!$E$27,IF(DAY(מרכז!A794)=הלוואות!$F$27,הלוואות!$G$27,0),0),0)+IF(A794&gt;=הלוואות!$D$28,IF(מרכז!A794&lt;=הלוואות!$E$28,IF(DAY(מרכז!A794)=הלוואות!$F$28,הלוואות!$G$28,0),0),0)+IF(A794&gt;=הלוואות!$D$29,IF(מרכז!A794&lt;=הלוואות!$E$29,IF(DAY(מרכז!A794)=הלוואות!$F$29,הלוואות!$G$29,0),0),0)+IF(A794&gt;=הלוואות!$D$30,IF(מרכז!A794&lt;=הלוואות!$E$30,IF(DAY(מרכז!A794)=הלוואות!$F$30,הלוואות!$G$30,0),0),0)+IF(A794&gt;=הלוואות!$D$31,IF(מרכז!A794&lt;=הלוואות!$E$31,IF(DAY(מרכז!A794)=הלוואות!$F$31,הלוואות!$G$31,0),0),0)+IF(A794&gt;=הלוואות!$D$32,IF(מרכז!A794&lt;=הלוואות!$E$32,IF(DAY(מרכז!A794)=הלוואות!$F$32,הלוואות!$G$32,0),0),0)+IF(A794&gt;=הלוואות!$D$33,IF(מרכז!A794&lt;=הלוואות!$E$33,IF(DAY(מרכז!A794)=הלוואות!$F$33,הלוואות!$G$33,0),0),0)+IF(A794&gt;=הלוואות!$D$34,IF(מרכז!A794&lt;=הלוואות!$E$34,IF(DAY(מרכז!A794)=הלוואות!$F$34,הלוואות!$G$34,0),0),0)</f>
        <v>0</v>
      </c>
      <c r="E794" s="93">
        <f>SUMIF(הלוואות!$D$46:$D$65,מרכז!A794,הלוואות!$E$46:$E$65)</f>
        <v>0</v>
      </c>
      <c r="F794" s="93">
        <f>SUMIF(נכנסים!$A$5:$A$5890,מרכז!A794,נכנסים!$B$5:$B$5890)</f>
        <v>0</v>
      </c>
      <c r="G794" s="94"/>
      <c r="H794" s="94"/>
      <c r="I794" s="94"/>
      <c r="J794" s="99">
        <f t="shared" si="12"/>
        <v>50000</v>
      </c>
    </row>
    <row r="795" spans="1:10">
      <c r="A795" s="153">
        <v>46448</v>
      </c>
      <c r="B795" s="93">
        <f>SUMIF(יוצאים!$A$5:$A$5835,מרכז!A795,יוצאים!$D$5:$D$5835)</f>
        <v>0</v>
      </c>
      <c r="C795" s="93">
        <f>HLOOKUP(DAY($A795),'טב.הו"ק'!$G$4:$AK$162,'טב.הו"ק'!$A$162+2,FALSE)</f>
        <v>0</v>
      </c>
      <c r="D795" s="93">
        <f>IF(A795&gt;=הלוואות!$D$5,IF(מרכז!A795&lt;=הלוואות!$E$5,IF(DAY(מרכז!A795)=הלוואות!$F$5,הלוואות!$G$5,0),0),0)+IF(A795&gt;=הלוואות!$D$6,IF(מרכז!A795&lt;=הלוואות!$E$6,IF(DAY(מרכז!A795)=הלוואות!$F$6,הלוואות!$G$6,0),0),0)+IF(A795&gt;=הלוואות!$D$7,IF(מרכז!A795&lt;=הלוואות!$E$7,IF(DAY(מרכז!A795)=הלוואות!$F$7,הלוואות!$G$7,0),0),0)+IF(A795&gt;=הלוואות!$D$8,IF(מרכז!A795&lt;=הלוואות!$E$8,IF(DAY(מרכז!A795)=הלוואות!$F$8,הלוואות!$G$8,0),0),0)+IF(A795&gt;=הלוואות!$D$9,IF(מרכז!A795&lt;=הלוואות!$E$9,IF(DAY(מרכז!A795)=הלוואות!$F$9,הלוואות!$G$9,0),0),0)+IF(A795&gt;=הלוואות!$D$10,IF(מרכז!A795&lt;=הלוואות!$E$10,IF(DAY(מרכז!A795)=הלוואות!$F$10,הלוואות!$G$10,0),0),0)+IF(A795&gt;=הלוואות!$D$11,IF(מרכז!A795&lt;=הלוואות!$E$11,IF(DAY(מרכז!A795)=הלוואות!$F$11,הלוואות!$G$11,0),0),0)+IF(A795&gt;=הלוואות!$D$12,IF(מרכז!A795&lt;=הלוואות!$E$12,IF(DAY(מרכז!A795)=הלוואות!$F$12,הלוואות!$G$12,0),0),0)+IF(A795&gt;=הלוואות!$D$13,IF(מרכז!A795&lt;=הלוואות!$E$13,IF(DAY(מרכז!A795)=הלוואות!$F$13,הלוואות!$G$13,0),0),0)+IF(A795&gt;=הלוואות!$D$14,IF(מרכז!A795&lt;=הלוואות!$E$14,IF(DAY(מרכז!A795)=הלוואות!$F$14,הלוואות!$G$14,0),0),0)+IF(A795&gt;=הלוואות!$D$15,IF(מרכז!A795&lt;=הלוואות!$E$15,IF(DAY(מרכז!A795)=הלוואות!$F$15,הלוואות!$G$15,0),0),0)+IF(A795&gt;=הלוואות!$D$16,IF(מרכז!A795&lt;=הלוואות!$E$16,IF(DAY(מרכז!A795)=הלוואות!$F$16,הלוואות!$G$16,0),0),0)+IF(A795&gt;=הלוואות!$D$17,IF(מרכז!A795&lt;=הלוואות!$E$17,IF(DAY(מרכז!A795)=הלוואות!$F$17,הלוואות!$G$17,0),0),0)+IF(A795&gt;=הלוואות!$D$18,IF(מרכז!A795&lt;=הלוואות!$E$18,IF(DAY(מרכז!A795)=הלוואות!$F$18,הלוואות!$G$18,0),0),0)+IF(A795&gt;=הלוואות!$D$19,IF(מרכז!A795&lt;=הלוואות!$E$19,IF(DAY(מרכז!A795)=הלוואות!$F$19,הלוואות!$G$19,0),0),0)+IF(A795&gt;=הלוואות!$D$20,IF(מרכז!A795&lt;=הלוואות!$E$20,IF(DAY(מרכז!A795)=הלוואות!$F$20,הלוואות!$G$20,0),0),0)+IF(A795&gt;=הלוואות!$D$21,IF(מרכז!A795&lt;=הלוואות!$E$21,IF(DAY(מרכז!A795)=הלוואות!$F$21,הלוואות!$G$21,0),0),0)+IF(A795&gt;=הלוואות!$D$22,IF(מרכז!A795&lt;=הלוואות!$E$22,IF(DAY(מרכז!A795)=הלוואות!$F$22,הלוואות!$G$22,0),0),0)+IF(A795&gt;=הלוואות!$D$23,IF(מרכז!A795&lt;=הלוואות!$E$23,IF(DAY(מרכז!A795)=הלוואות!$F$23,הלוואות!$G$23,0),0),0)+IF(A795&gt;=הלוואות!$D$24,IF(מרכז!A795&lt;=הלוואות!$E$24,IF(DAY(מרכז!A795)=הלוואות!$F$24,הלוואות!$G$24,0),0),0)+IF(A795&gt;=הלוואות!$D$25,IF(מרכז!A795&lt;=הלוואות!$E$25,IF(DAY(מרכז!A795)=הלוואות!$F$25,הלוואות!$G$25,0),0),0)+IF(A795&gt;=הלוואות!$D$26,IF(מרכז!A795&lt;=הלוואות!$E$26,IF(DAY(מרכז!A795)=הלוואות!$F$26,הלוואות!$G$26,0),0),0)+IF(A795&gt;=הלוואות!$D$27,IF(מרכז!A795&lt;=הלוואות!$E$27,IF(DAY(מרכז!A795)=הלוואות!$F$27,הלוואות!$G$27,0),0),0)+IF(A795&gt;=הלוואות!$D$28,IF(מרכז!A795&lt;=הלוואות!$E$28,IF(DAY(מרכז!A795)=הלוואות!$F$28,הלוואות!$G$28,0),0),0)+IF(A795&gt;=הלוואות!$D$29,IF(מרכז!A795&lt;=הלוואות!$E$29,IF(DAY(מרכז!A795)=הלוואות!$F$29,הלוואות!$G$29,0),0),0)+IF(A795&gt;=הלוואות!$D$30,IF(מרכז!A795&lt;=הלוואות!$E$30,IF(DAY(מרכז!A795)=הלוואות!$F$30,הלוואות!$G$30,0),0),0)+IF(A795&gt;=הלוואות!$D$31,IF(מרכז!A795&lt;=הלוואות!$E$31,IF(DAY(מרכז!A795)=הלוואות!$F$31,הלוואות!$G$31,0),0),0)+IF(A795&gt;=הלוואות!$D$32,IF(מרכז!A795&lt;=הלוואות!$E$32,IF(DAY(מרכז!A795)=הלוואות!$F$32,הלוואות!$G$32,0),0),0)+IF(A795&gt;=הלוואות!$D$33,IF(מרכז!A795&lt;=הלוואות!$E$33,IF(DAY(מרכז!A795)=הלוואות!$F$33,הלוואות!$G$33,0),0),0)+IF(A795&gt;=הלוואות!$D$34,IF(מרכז!A795&lt;=הלוואות!$E$34,IF(DAY(מרכז!A795)=הלוואות!$F$34,הלוואות!$G$34,0),0),0)</f>
        <v>0</v>
      </c>
      <c r="E795" s="93">
        <f>SUMIF(הלוואות!$D$46:$D$65,מרכז!A795,הלוואות!$E$46:$E$65)</f>
        <v>0</v>
      </c>
      <c r="F795" s="93">
        <f>SUMIF(נכנסים!$A$5:$A$5890,מרכז!A795,נכנסים!$B$5:$B$5890)</f>
        <v>0</v>
      </c>
      <c r="G795" s="94"/>
      <c r="H795" s="94"/>
      <c r="I795" s="94"/>
      <c r="J795" s="99">
        <f t="shared" si="12"/>
        <v>50000</v>
      </c>
    </row>
    <row r="796" spans="1:10">
      <c r="A796" s="153">
        <v>46449</v>
      </c>
      <c r="B796" s="93">
        <f>SUMIF(יוצאים!$A$5:$A$5835,מרכז!A796,יוצאים!$D$5:$D$5835)</f>
        <v>0</v>
      </c>
      <c r="C796" s="93">
        <f>HLOOKUP(DAY($A796),'טב.הו"ק'!$G$4:$AK$162,'טב.הו"ק'!$A$162+2,FALSE)</f>
        <v>0</v>
      </c>
      <c r="D796" s="93">
        <f>IF(A796&gt;=הלוואות!$D$5,IF(מרכז!A796&lt;=הלוואות!$E$5,IF(DAY(מרכז!A796)=הלוואות!$F$5,הלוואות!$G$5,0),0),0)+IF(A796&gt;=הלוואות!$D$6,IF(מרכז!A796&lt;=הלוואות!$E$6,IF(DAY(מרכז!A796)=הלוואות!$F$6,הלוואות!$G$6,0),0),0)+IF(A796&gt;=הלוואות!$D$7,IF(מרכז!A796&lt;=הלוואות!$E$7,IF(DAY(מרכז!A796)=הלוואות!$F$7,הלוואות!$G$7,0),0),0)+IF(A796&gt;=הלוואות!$D$8,IF(מרכז!A796&lt;=הלוואות!$E$8,IF(DAY(מרכז!A796)=הלוואות!$F$8,הלוואות!$G$8,0),0),0)+IF(A796&gt;=הלוואות!$D$9,IF(מרכז!A796&lt;=הלוואות!$E$9,IF(DAY(מרכז!A796)=הלוואות!$F$9,הלוואות!$G$9,0),0),0)+IF(A796&gt;=הלוואות!$D$10,IF(מרכז!A796&lt;=הלוואות!$E$10,IF(DAY(מרכז!A796)=הלוואות!$F$10,הלוואות!$G$10,0),0),0)+IF(A796&gt;=הלוואות!$D$11,IF(מרכז!A796&lt;=הלוואות!$E$11,IF(DAY(מרכז!A796)=הלוואות!$F$11,הלוואות!$G$11,0),0),0)+IF(A796&gt;=הלוואות!$D$12,IF(מרכז!A796&lt;=הלוואות!$E$12,IF(DAY(מרכז!A796)=הלוואות!$F$12,הלוואות!$G$12,0),0),0)+IF(A796&gt;=הלוואות!$D$13,IF(מרכז!A796&lt;=הלוואות!$E$13,IF(DAY(מרכז!A796)=הלוואות!$F$13,הלוואות!$G$13,0),0),0)+IF(A796&gt;=הלוואות!$D$14,IF(מרכז!A796&lt;=הלוואות!$E$14,IF(DAY(מרכז!A796)=הלוואות!$F$14,הלוואות!$G$14,0),0),0)+IF(A796&gt;=הלוואות!$D$15,IF(מרכז!A796&lt;=הלוואות!$E$15,IF(DAY(מרכז!A796)=הלוואות!$F$15,הלוואות!$G$15,0),0),0)+IF(A796&gt;=הלוואות!$D$16,IF(מרכז!A796&lt;=הלוואות!$E$16,IF(DAY(מרכז!A796)=הלוואות!$F$16,הלוואות!$G$16,0),0),0)+IF(A796&gt;=הלוואות!$D$17,IF(מרכז!A796&lt;=הלוואות!$E$17,IF(DAY(מרכז!A796)=הלוואות!$F$17,הלוואות!$G$17,0),0),0)+IF(A796&gt;=הלוואות!$D$18,IF(מרכז!A796&lt;=הלוואות!$E$18,IF(DAY(מרכז!A796)=הלוואות!$F$18,הלוואות!$G$18,0),0),0)+IF(A796&gt;=הלוואות!$D$19,IF(מרכז!A796&lt;=הלוואות!$E$19,IF(DAY(מרכז!A796)=הלוואות!$F$19,הלוואות!$G$19,0),0),0)+IF(A796&gt;=הלוואות!$D$20,IF(מרכז!A796&lt;=הלוואות!$E$20,IF(DAY(מרכז!A796)=הלוואות!$F$20,הלוואות!$G$20,0),0),0)+IF(A796&gt;=הלוואות!$D$21,IF(מרכז!A796&lt;=הלוואות!$E$21,IF(DAY(מרכז!A796)=הלוואות!$F$21,הלוואות!$G$21,0),0),0)+IF(A796&gt;=הלוואות!$D$22,IF(מרכז!A796&lt;=הלוואות!$E$22,IF(DAY(מרכז!A796)=הלוואות!$F$22,הלוואות!$G$22,0),0),0)+IF(A796&gt;=הלוואות!$D$23,IF(מרכז!A796&lt;=הלוואות!$E$23,IF(DAY(מרכז!A796)=הלוואות!$F$23,הלוואות!$G$23,0),0),0)+IF(A796&gt;=הלוואות!$D$24,IF(מרכז!A796&lt;=הלוואות!$E$24,IF(DAY(מרכז!A796)=הלוואות!$F$24,הלוואות!$G$24,0),0),0)+IF(A796&gt;=הלוואות!$D$25,IF(מרכז!A796&lt;=הלוואות!$E$25,IF(DAY(מרכז!A796)=הלוואות!$F$25,הלוואות!$G$25,0),0),0)+IF(A796&gt;=הלוואות!$D$26,IF(מרכז!A796&lt;=הלוואות!$E$26,IF(DAY(מרכז!A796)=הלוואות!$F$26,הלוואות!$G$26,0),0),0)+IF(A796&gt;=הלוואות!$D$27,IF(מרכז!A796&lt;=הלוואות!$E$27,IF(DAY(מרכז!A796)=הלוואות!$F$27,הלוואות!$G$27,0),0),0)+IF(A796&gt;=הלוואות!$D$28,IF(מרכז!A796&lt;=הלוואות!$E$28,IF(DAY(מרכז!A796)=הלוואות!$F$28,הלוואות!$G$28,0),0),0)+IF(A796&gt;=הלוואות!$D$29,IF(מרכז!A796&lt;=הלוואות!$E$29,IF(DAY(מרכז!A796)=הלוואות!$F$29,הלוואות!$G$29,0),0),0)+IF(A796&gt;=הלוואות!$D$30,IF(מרכז!A796&lt;=הלוואות!$E$30,IF(DAY(מרכז!A796)=הלוואות!$F$30,הלוואות!$G$30,0),0),0)+IF(A796&gt;=הלוואות!$D$31,IF(מרכז!A796&lt;=הלוואות!$E$31,IF(DAY(מרכז!A796)=הלוואות!$F$31,הלוואות!$G$31,0),0),0)+IF(A796&gt;=הלוואות!$D$32,IF(מרכז!A796&lt;=הלוואות!$E$32,IF(DAY(מרכז!A796)=הלוואות!$F$32,הלוואות!$G$32,0),0),0)+IF(A796&gt;=הלוואות!$D$33,IF(מרכז!A796&lt;=הלוואות!$E$33,IF(DAY(מרכז!A796)=הלוואות!$F$33,הלוואות!$G$33,0),0),0)+IF(A796&gt;=הלוואות!$D$34,IF(מרכז!A796&lt;=הלוואות!$E$34,IF(DAY(מרכז!A796)=הלוואות!$F$34,הלוואות!$G$34,0),0),0)</f>
        <v>0</v>
      </c>
      <c r="E796" s="93">
        <f>SUMIF(הלוואות!$D$46:$D$65,מרכז!A796,הלוואות!$E$46:$E$65)</f>
        <v>0</v>
      </c>
      <c r="F796" s="93">
        <f>SUMIF(נכנסים!$A$5:$A$5890,מרכז!A796,נכנסים!$B$5:$B$5890)</f>
        <v>0</v>
      </c>
      <c r="G796" s="94"/>
      <c r="H796" s="94"/>
      <c r="I796" s="94"/>
      <c r="J796" s="99">
        <f t="shared" si="12"/>
        <v>50000</v>
      </c>
    </row>
    <row r="797" spans="1:10">
      <c r="A797" s="153">
        <v>46450</v>
      </c>
      <c r="B797" s="93">
        <f>SUMIF(יוצאים!$A$5:$A$5835,מרכז!A797,יוצאים!$D$5:$D$5835)</f>
        <v>0</v>
      </c>
      <c r="C797" s="93">
        <f>HLOOKUP(DAY($A797),'טב.הו"ק'!$G$4:$AK$162,'טב.הו"ק'!$A$162+2,FALSE)</f>
        <v>0</v>
      </c>
      <c r="D797" s="93">
        <f>IF(A797&gt;=הלוואות!$D$5,IF(מרכז!A797&lt;=הלוואות!$E$5,IF(DAY(מרכז!A797)=הלוואות!$F$5,הלוואות!$G$5,0),0),0)+IF(A797&gt;=הלוואות!$D$6,IF(מרכז!A797&lt;=הלוואות!$E$6,IF(DAY(מרכז!A797)=הלוואות!$F$6,הלוואות!$G$6,0),0),0)+IF(A797&gt;=הלוואות!$D$7,IF(מרכז!A797&lt;=הלוואות!$E$7,IF(DAY(מרכז!A797)=הלוואות!$F$7,הלוואות!$G$7,0),0),0)+IF(A797&gt;=הלוואות!$D$8,IF(מרכז!A797&lt;=הלוואות!$E$8,IF(DAY(מרכז!A797)=הלוואות!$F$8,הלוואות!$G$8,0),0),0)+IF(A797&gt;=הלוואות!$D$9,IF(מרכז!A797&lt;=הלוואות!$E$9,IF(DAY(מרכז!A797)=הלוואות!$F$9,הלוואות!$G$9,0),0),0)+IF(A797&gt;=הלוואות!$D$10,IF(מרכז!A797&lt;=הלוואות!$E$10,IF(DAY(מרכז!A797)=הלוואות!$F$10,הלוואות!$G$10,0),0),0)+IF(A797&gt;=הלוואות!$D$11,IF(מרכז!A797&lt;=הלוואות!$E$11,IF(DAY(מרכז!A797)=הלוואות!$F$11,הלוואות!$G$11,0),0),0)+IF(A797&gt;=הלוואות!$D$12,IF(מרכז!A797&lt;=הלוואות!$E$12,IF(DAY(מרכז!A797)=הלוואות!$F$12,הלוואות!$G$12,0),0),0)+IF(A797&gt;=הלוואות!$D$13,IF(מרכז!A797&lt;=הלוואות!$E$13,IF(DAY(מרכז!A797)=הלוואות!$F$13,הלוואות!$G$13,0),0),0)+IF(A797&gt;=הלוואות!$D$14,IF(מרכז!A797&lt;=הלוואות!$E$14,IF(DAY(מרכז!A797)=הלוואות!$F$14,הלוואות!$G$14,0),0),0)+IF(A797&gt;=הלוואות!$D$15,IF(מרכז!A797&lt;=הלוואות!$E$15,IF(DAY(מרכז!A797)=הלוואות!$F$15,הלוואות!$G$15,0),0),0)+IF(A797&gt;=הלוואות!$D$16,IF(מרכז!A797&lt;=הלוואות!$E$16,IF(DAY(מרכז!A797)=הלוואות!$F$16,הלוואות!$G$16,0),0),0)+IF(A797&gt;=הלוואות!$D$17,IF(מרכז!A797&lt;=הלוואות!$E$17,IF(DAY(מרכז!A797)=הלוואות!$F$17,הלוואות!$G$17,0),0),0)+IF(A797&gt;=הלוואות!$D$18,IF(מרכז!A797&lt;=הלוואות!$E$18,IF(DAY(מרכז!A797)=הלוואות!$F$18,הלוואות!$G$18,0),0),0)+IF(A797&gt;=הלוואות!$D$19,IF(מרכז!A797&lt;=הלוואות!$E$19,IF(DAY(מרכז!A797)=הלוואות!$F$19,הלוואות!$G$19,0),0),0)+IF(A797&gt;=הלוואות!$D$20,IF(מרכז!A797&lt;=הלוואות!$E$20,IF(DAY(מרכז!A797)=הלוואות!$F$20,הלוואות!$G$20,0),0),0)+IF(A797&gt;=הלוואות!$D$21,IF(מרכז!A797&lt;=הלוואות!$E$21,IF(DAY(מרכז!A797)=הלוואות!$F$21,הלוואות!$G$21,0),0),0)+IF(A797&gt;=הלוואות!$D$22,IF(מרכז!A797&lt;=הלוואות!$E$22,IF(DAY(מרכז!A797)=הלוואות!$F$22,הלוואות!$G$22,0),0),0)+IF(A797&gt;=הלוואות!$D$23,IF(מרכז!A797&lt;=הלוואות!$E$23,IF(DAY(מרכז!A797)=הלוואות!$F$23,הלוואות!$G$23,0),0),0)+IF(A797&gt;=הלוואות!$D$24,IF(מרכז!A797&lt;=הלוואות!$E$24,IF(DAY(מרכז!A797)=הלוואות!$F$24,הלוואות!$G$24,0),0),0)+IF(A797&gt;=הלוואות!$D$25,IF(מרכז!A797&lt;=הלוואות!$E$25,IF(DAY(מרכז!A797)=הלוואות!$F$25,הלוואות!$G$25,0),0),0)+IF(A797&gt;=הלוואות!$D$26,IF(מרכז!A797&lt;=הלוואות!$E$26,IF(DAY(מרכז!A797)=הלוואות!$F$26,הלוואות!$G$26,0),0),0)+IF(A797&gt;=הלוואות!$D$27,IF(מרכז!A797&lt;=הלוואות!$E$27,IF(DAY(מרכז!A797)=הלוואות!$F$27,הלוואות!$G$27,0),0),0)+IF(A797&gt;=הלוואות!$D$28,IF(מרכז!A797&lt;=הלוואות!$E$28,IF(DAY(מרכז!A797)=הלוואות!$F$28,הלוואות!$G$28,0),0),0)+IF(A797&gt;=הלוואות!$D$29,IF(מרכז!A797&lt;=הלוואות!$E$29,IF(DAY(מרכז!A797)=הלוואות!$F$29,הלוואות!$G$29,0),0),0)+IF(A797&gt;=הלוואות!$D$30,IF(מרכז!A797&lt;=הלוואות!$E$30,IF(DAY(מרכז!A797)=הלוואות!$F$30,הלוואות!$G$30,0),0),0)+IF(A797&gt;=הלוואות!$D$31,IF(מרכז!A797&lt;=הלוואות!$E$31,IF(DAY(מרכז!A797)=הלוואות!$F$31,הלוואות!$G$31,0),0),0)+IF(A797&gt;=הלוואות!$D$32,IF(מרכז!A797&lt;=הלוואות!$E$32,IF(DAY(מרכז!A797)=הלוואות!$F$32,הלוואות!$G$32,0),0),0)+IF(A797&gt;=הלוואות!$D$33,IF(מרכז!A797&lt;=הלוואות!$E$33,IF(DAY(מרכז!A797)=הלוואות!$F$33,הלוואות!$G$33,0),0),0)+IF(A797&gt;=הלוואות!$D$34,IF(מרכז!A797&lt;=הלוואות!$E$34,IF(DAY(מרכז!A797)=הלוואות!$F$34,הלוואות!$G$34,0),0),0)</f>
        <v>0</v>
      </c>
      <c r="E797" s="93">
        <f>SUMIF(הלוואות!$D$46:$D$65,מרכז!A797,הלוואות!$E$46:$E$65)</f>
        <v>0</v>
      </c>
      <c r="F797" s="93">
        <f>SUMIF(נכנסים!$A$5:$A$5890,מרכז!A797,נכנסים!$B$5:$B$5890)</f>
        <v>0</v>
      </c>
      <c r="G797" s="94"/>
      <c r="H797" s="94"/>
      <c r="I797" s="94"/>
      <c r="J797" s="99">
        <f t="shared" si="12"/>
        <v>50000</v>
      </c>
    </row>
    <row r="798" spans="1:10">
      <c r="A798" s="153">
        <v>46451</v>
      </c>
      <c r="B798" s="93">
        <f>SUMIF(יוצאים!$A$5:$A$5835,מרכז!A798,יוצאים!$D$5:$D$5835)</f>
        <v>0</v>
      </c>
      <c r="C798" s="93">
        <f>HLOOKUP(DAY($A798),'טב.הו"ק'!$G$4:$AK$162,'טב.הו"ק'!$A$162+2,FALSE)</f>
        <v>0</v>
      </c>
      <c r="D798" s="93">
        <f>IF(A798&gt;=הלוואות!$D$5,IF(מרכז!A798&lt;=הלוואות!$E$5,IF(DAY(מרכז!A798)=הלוואות!$F$5,הלוואות!$G$5,0),0),0)+IF(A798&gt;=הלוואות!$D$6,IF(מרכז!A798&lt;=הלוואות!$E$6,IF(DAY(מרכז!A798)=הלוואות!$F$6,הלוואות!$G$6,0),0),0)+IF(A798&gt;=הלוואות!$D$7,IF(מרכז!A798&lt;=הלוואות!$E$7,IF(DAY(מרכז!A798)=הלוואות!$F$7,הלוואות!$G$7,0),0),0)+IF(A798&gt;=הלוואות!$D$8,IF(מרכז!A798&lt;=הלוואות!$E$8,IF(DAY(מרכז!A798)=הלוואות!$F$8,הלוואות!$G$8,0),0),0)+IF(A798&gt;=הלוואות!$D$9,IF(מרכז!A798&lt;=הלוואות!$E$9,IF(DAY(מרכז!A798)=הלוואות!$F$9,הלוואות!$G$9,0),0),0)+IF(A798&gt;=הלוואות!$D$10,IF(מרכז!A798&lt;=הלוואות!$E$10,IF(DAY(מרכז!A798)=הלוואות!$F$10,הלוואות!$G$10,0),0),0)+IF(A798&gt;=הלוואות!$D$11,IF(מרכז!A798&lt;=הלוואות!$E$11,IF(DAY(מרכז!A798)=הלוואות!$F$11,הלוואות!$G$11,0),0),0)+IF(A798&gt;=הלוואות!$D$12,IF(מרכז!A798&lt;=הלוואות!$E$12,IF(DAY(מרכז!A798)=הלוואות!$F$12,הלוואות!$G$12,0),0),0)+IF(A798&gt;=הלוואות!$D$13,IF(מרכז!A798&lt;=הלוואות!$E$13,IF(DAY(מרכז!A798)=הלוואות!$F$13,הלוואות!$G$13,0),0),0)+IF(A798&gt;=הלוואות!$D$14,IF(מרכז!A798&lt;=הלוואות!$E$14,IF(DAY(מרכז!A798)=הלוואות!$F$14,הלוואות!$G$14,0),0),0)+IF(A798&gt;=הלוואות!$D$15,IF(מרכז!A798&lt;=הלוואות!$E$15,IF(DAY(מרכז!A798)=הלוואות!$F$15,הלוואות!$G$15,0),0),0)+IF(A798&gt;=הלוואות!$D$16,IF(מרכז!A798&lt;=הלוואות!$E$16,IF(DAY(מרכז!A798)=הלוואות!$F$16,הלוואות!$G$16,0),0),0)+IF(A798&gt;=הלוואות!$D$17,IF(מרכז!A798&lt;=הלוואות!$E$17,IF(DAY(מרכז!A798)=הלוואות!$F$17,הלוואות!$G$17,0),0),0)+IF(A798&gt;=הלוואות!$D$18,IF(מרכז!A798&lt;=הלוואות!$E$18,IF(DAY(מרכז!A798)=הלוואות!$F$18,הלוואות!$G$18,0),0),0)+IF(A798&gt;=הלוואות!$D$19,IF(מרכז!A798&lt;=הלוואות!$E$19,IF(DAY(מרכז!A798)=הלוואות!$F$19,הלוואות!$G$19,0),0),0)+IF(A798&gt;=הלוואות!$D$20,IF(מרכז!A798&lt;=הלוואות!$E$20,IF(DAY(מרכז!A798)=הלוואות!$F$20,הלוואות!$G$20,0),0),0)+IF(A798&gt;=הלוואות!$D$21,IF(מרכז!A798&lt;=הלוואות!$E$21,IF(DAY(מרכז!A798)=הלוואות!$F$21,הלוואות!$G$21,0),0),0)+IF(A798&gt;=הלוואות!$D$22,IF(מרכז!A798&lt;=הלוואות!$E$22,IF(DAY(מרכז!A798)=הלוואות!$F$22,הלוואות!$G$22,0),0),0)+IF(A798&gt;=הלוואות!$D$23,IF(מרכז!A798&lt;=הלוואות!$E$23,IF(DAY(מרכז!A798)=הלוואות!$F$23,הלוואות!$G$23,0),0),0)+IF(A798&gt;=הלוואות!$D$24,IF(מרכז!A798&lt;=הלוואות!$E$24,IF(DAY(מרכז!A798)=הלוואות!$F$24,הלוואות!$G$24,0),0),0)+IF(A798&gt;=הלוואות!$D$25,IF(מרכז!A798&lt;=הלוואות!$E$25,IF(DAY(מרכז!A798)=הלוואות!$F$25,הלוואות!$G$25,0),0),0)+IF(A798&gt;=הלוואות!$D$26,IF(מרכז!A798&lt;=הלוואות!$E$26,IF(DAY(מרכז!A798)=הלוואות!$F$26,הלוואות!$G$26,0),0),0)+IF(A798&gt;=הלוואות!$D$27,IF(מרכז!A798&lt;=הלוואות!$E$27,IF(DAY(מרכז!A798)=הלוואות!$F$27,הלוואות!$G$27,0),0),0)+IF(A798&gt;=הלוואות!$D$28,IF(מרכז!A798&lt;=הלוואות!$E$28,IF(DAY(מרכז!A798)=הלוואות!$F$28,הלוואות!$G$28,0),0),0)+IF(A798&gt;=הלוואות!$D$29,IF(מרכז!A798&lt;=הלוואות!$E$29,IF(DAY(מרכז!A798)=הלוואות!$F$29,הלוואות!$G$29,0),0),0)+IF(A798&gt;=הלוואות!$D$30,IF(מרכז!A798&lt;=הלוואות!$E$30,IF(DAY(מרכז!A798)=הלוואות!$F$30,הלוואות!$G$30,0),0),0)+IF(A798&gt;=הלוואות!$D$31,IF(מרכז!A798&lt;=הלוואות!$E$31,IF(DAY(מרכז!A798)=הלוואות!$F$31,הלוואות!$G$31,0),0),0)+IF(A798&gt;=הלוואות!$D$32,IF(מרכז!A798&lt;=הלוואות!$E$32,IF(DAY(מרכז!A798)=הלוואות!$F$32,הלוואות!$G$32,0),0),0)+IF(A798&gt;=הלוואות!$D$33,IF(מרכז!A798&lt;=הלוואות!$E$33,IF(DAY(מרכז!A798)=הלוואות!$F$33,הלוואות!$G$33,0),0),0)+IF(A798&gt;=הלוואות!$D$34,IF(מרכז!A798&lt;=הלוואות!$E$34,IF(DAY(מרכז!A798)=הלוואות!$F$34,הלוואות!$G$34,0),0),0)</f>
        <v>0</v>
      </c>
      <c r="E798" s="93">
        <f>SUMIF(הלוואות!$D$46:$D$65,מרכז!A798,הלוואות!$E$46:$E$65)</f>
        <v>0</v>
      </c>
      <c r="F798" s="93">
        <f>SUMIF(נכנסים!$A$5:$A$5890,מרכז!A798,נכנסים!$B$5:$B$5890)</f>
        <v>0</v>
      </c>
      <c r="G798" s="94"/>
      <c r="H798" s="94"/>
      <c r="I798" s="94"/>
      <c r="J798" s="99">
        <f t="shared" si="12"/>
        <v>50000</v>
      </c>
    </row>
    <row r="799" spans="1:10">
      <c r="A799" s="153">
        <v>46452</v>
      </c>
      <c r="B799" s="93">
        <f>SUMIF(יוצאים!$A$5:$A$5835,מרכז!A799,יוצאים!$D$5:$D$5835)</f>
        <v>0</v>
      </c>
      <c r="C799" s="93">
        <f>HLOOKUP(DAY($A799),'טב.הו"ק'!$G$4:$AK$162,'טב.הו"ק'!$A$162+2,FALSE)</f>
        <v>0</v>
      </c>
      <c r="D799" s="93">
        <f>IF(A799&gt;=הלוואות!$D$5,IF(מרכז!A799&lt;=הלוואות!$E$5,IF(DAY(מרכז!A799)=הלוואות!$F$5,הלוואות!$G$5,0),0),0)+IF(A799&gt;=הלוואות!$D$6,IF(מרכז!A799&lt;=הלוואות!$E$6,IF(DAY(מרכז!A799)=הלוואות!$F$6,הלוואות!$G$6,0),0),0)+IF(A799&gt;=הלוואות!$D$7,IF(מרכז!A799&lt;=הלוואות!$E$7,IF(DAY(מרכז!A799)=הלוואות!$F$7,הלוואות!$G$7,0),0),0)+IF(A799&gt;=הלוואות!$D$8,IF(מרכז!A799&lt;=הלוואות!$E$8,IF(DAY(מרכז!A799)=הלוואות!$F$8,הלוואות!$G$8,0),0),0)+IF(A799&gt;=הלוואות!$D$9,IF(מרכז!A799&lt;=הלוואות!$E$9,IF(DAY(מרכז!A799)=הלוואות!$F$9,הלוואות!$G$9,0),0),0)+IF(A799&gt;=הלוואות!$D$10,IF(מרכז!A799&lt;=הלוואות!$E$10,IF(DAY(מרכז!A799)=הלוואות!$F$10,הלוואות!$G$10,0),0),0)+IF(A799&gt;=הלוואות!$D$11,IF(מרכז!A799&lt;=הלוואות!$E$11,IF(DAY(מרכז!A799)=הלוואות!$F$11,הלוואות!$G$11,0),0),0)+IF(A799&gt;=הלוואות!$D$12,IF(מרכז!A799&lt;=הלוואות!$E$12,IF(DAY(מרכז!A799)=הלוואות!$F$12,הלוואות!$G$12,0),0),0)+IF(A799&gt;=הלוואות!$D$13,IF(מרכז!A799&lt;=הלוואות!$E$13,IF(DAY(מרכז!A799)=הלוואות!$F$13,הלוואות!$G$13,0),0),0)+IF(A799&gt;=הלוואות!$D$14,IF(מרכז!A799&lt;=הלוואות!$E$14,IF(DAY(מרכז!A799)=הלוואות!$F$14,הלוואות!$G$14,0),0),0)+IF(A799&gt;=הלוואות!$D$15,IF(מרכז!A799&lt;=הלוואות!$E$15,IF(DAY(מרכז!A799)=הלוואות!$F$15,הלוואות!$G$15,0),0),0)+IF(A799&gt;=הלוואות!$D$16,IF(מרכז!A799&lt;=הלוואות!$E$16,IF(DAY(מרכז!A799)=הלוואות!$F$16,הלוואות!$G$16,0),0),0)+IF(A799&gt;=הלוואות!$D$17,IF(מרכז!A799&lt;=הלוואות!$E$17,IF(DAY(מרכז!A799)=הלוואות!$F$17,הלוואות!$G$17,0),0),0)+IF(A799&gt;=הלוואות!$D$18,IF(מרכז!A799&lt;=הלוואות!$E$18,IF(DAY(מרכז!A799)=הלוואות!$F$18,הלוואות!$G$18,0),0),0)+IF(A799&gt;=הלוואות!$D$19,IF(מרכז!A799&lt;=הלוואות!$E$19,IF(DAY(מרכז!A799)=הלוואות!$F$19,הלוואות!$G$19,0),0),0)+IF(A799&gt;=הלוואות!$D$20,IF(מרכז!A799&lt;=הלוואות!$E$20,IF(DAY(מרכז!A799)=הלוואות!$F$20,הלוואות!$G$20,0),0),0)+IF(A799&gt;=הלוואות!$D$21,IF(מרכז!A799&lt;=הלוואות!$E$21,IF(DAY(מרכז!A799)=הלוואות!$F$21,הלוואות!$G$21,0),0),0)+IF(A799&gt;=הלוואות!$D$22,IF(מרכז!A799&lt;=הלוואות!$E$22,IF(DAY(מרכז!A799)=הלוואות!$F$22,הלוואות!$G$22,0),0),0)+IF(A799&gt;=הלוואות!$D$23,IF(מרכז!A799&lt;=הלוואות!$E$23,IF(DAY(מרכז!A799)=הלוואות!$F$23,הלוואות!$G$23,0),0),0)+IF(A799&gt;=הלוואות!$D$24,IF(מרכז!A799&lt;=הלוואות!$E$24,IF(DAY(מרכז!A799)=הלוואות!$F$24,הלוואות!$G$24,0),0),0)+IF(A799&gt;=הלוואות!$D$25,IF(מרכז!A799&lt;=הלוואות!$E$25,IF(DAY(מרכז!A799)=הלוואות!$F$25,הלוואות!$G$25,0),0),0)+IF(A799&gt;=הלוואות!$D$26,IF(מרכז!A799&lt;=הלוואות!$E$26,IF(DAY(מרכז!A799)=הלוואות!$F$26,הלוואות!$G$26,0),0),0)+IF(A799&gt;=הלוואות!$D$27,IF(מרכז!A799&lt;=הלוואות!$E$27,IF(DAY(מרכז!A799)=הלוואות!$F$27,הלוואות!$G$27,0),0),0)+IF(A799&gt;=הלוואות!$D$28,IF(מרכז!A799&lt;=הלוואות!$E$28,IF(DAY(מרכז!A799)=הלוואות!$F$28,הלוואות!$G$28,0),0),0)+IF(A799&gt;=הלוואות!$D$29,IF(מרכז!A799&lt;=הלוואות!$E$29,IF(DAY(מרכז!A799)=הלוואות!$F$29,הלוואות!$G$29,0),0),0)+IF(A799&gt;=הלוואות!$D$30,IF(מרכז!A799&lt;=הלוואות!$E$30,IF(DAY(מרכז!A799)=הלוואות!$F$30,הלוואות!$G$30,0),0),0)+IF(A799&gt;=הלוואות!$D$31,IF(מרכז!A799&lt;=הלוואות!$E$31,IF(DAY(מרכז!A799)=הלוואות!$F$31,הלוואות!$G$31,0),0),0)+IF(A799&gt;=הלוואות!$D$32,IF(מרכז!A799&lt;=הלוואות!$E$32,IF(DAY(מרכז!A799)=הלוואות!$F$32,הלוואות!$G$32,0),0),0)+IF(A799&gt;=הלוואות!$D$33,IF(מרכז!A799&lt;=הלוואות!$E$33,IF(DAY(מרכז!A799)=הלוואות!$F$33,הלוואות!$G$33,0),0),0)+IF(A799&gt;=הלוואות!$D$34,IF(מרכז!A799&lt;=הלוואות!$E$34,IF(DAY(מרכז!A799)=הלוואות!$F$34,הלוואות!$G$34,0),0),0)</f>
        <v>0</v>
      </c>
      <c r="E799" s="93">
        <f>SUMIF(הלוואות!$D$46:$D$65,מרכז!A799,הלוואות!$E$46:$E$65)</f>
        <v>0</v>
      </c>
      <c r="F799" s="93">
        <f>SUMIF(נכנסים!$A$5:$A$5890,מרכז!A799,נכנסים!$B$5:$B$5890)</f>
        <v>0</v>
      </c>
      <c r="G799" s="94"/>
      <c r="H799" s="94"/>
      <c r="I799" s="94"/>
      <c r="J799" s="99">
        <f t="shared" si="12"/>
        <v>50000</v>
      </c>
    </row>
    <row r="800" spans="1:10">
      <c r="A800" s="153">
        <v>46453</v>
      </c>
      <c r="B800" s="93">
        <f>SUMIF(יוצאים!$A$5:$A$5835,מרכז!A800,יוצאים!$D$5:$D$5835)</f>
        <v>0</v>
      </c>
      <c r="C800" s="93">
        <f>HLOOKUP(DAY($A800),'טב.הו"ק'!$G$4:$AK$162,'טב.הו"ק'!$A$162+2,FALSE)</f>
        <v>0</v>
      </c>
      <c r="D800" s="93">
        <f>IF(A800&gt;=הלוואות!$D$5,IF(מרכז!A800&lt;=הלוואות!$E$5,IF(DAY(מרכז!A800)=הלוואות!$F$5,הלוואות!$G$5,0),0),0)+IF(A800&gt;=הלוואות!$D$6,IF(מרכז!A800&lt;=הלוואות!$E$6,IF(DAY(מרכז!A800)=הלוואות!$F$6,הלוואות!$G$6,0),0),0)+IF(A800&gt;=הלוואות!$D$7,IF(מרכז!A800&lt;=הלוואות!$E$7,IF(DAY(מרכז!A800)=הלוואות!$F$7,הלוואות!$G$7,0),0),0)+IF(A800&gt;=הלוואות!$D$8,IF(מרכז!A800&lt;=הלוואות!$E$8,IF(DAY(מרכז!A800)=הלוואות!$F$8,הלוואות!$G$8,0),0),0)+IF(A800&gt;=הלוואות!$D$9,IF(מרכז!A800&lt;=הלוואות!$E$9,IF(DAY(מרכז!A800)=הלוואות!$F$9,הלוואות!$G$9,0),0),0)+IF(A800&gt;=הלוואות!$D$10,IF(מרכז!A800&lt;=הלוואות!$E$10,IF(DAY(מרכז!A800)=הלוואות!$F$10,הלוואות!$G$10,0),0),0)+IF(A800&gt;=הלוואות!$D$11,IF(מרכז!A800&lt;=הלוואות!$E$11,IF(DAY(מרכז!A800)=הלוואות!$F$11,הלוואות!$G$11,0),0),0)+IF(A800&gt;=הלוואות!$D$12,IF(מרכז!A800&lt;=הלוואות!$E$12,IF(DAY(מרכז!A800)=הלוואות!$F$12,הלוואות!$G$12,0),0),0)+IF(A800&gt;=הלוואות!$D$13,IF(מרכז!A800&lt;=הלוואות!$E$13,IF(DAY(מרכז!A800)=הלוואות!$F$13,הלוואות!$G$13,0),0),0)+IF(A800&gt;=הלוואות!$D$14,IF(מרכז!A800&lt;=הלוואות!$E$14,IF(DAY(מרכז!A800)=הלוואות!$F$14,הלוואות!$G$14,0),0),0)+IF(A800&gt;=הלוואות!$D$15,IF(מרכז!A800&lt;=הלוואות!$E$15,IF(DAY(מרכז!A800)=הלוואות!$F$15,הלוואות!$G$15,0),0),0)+IF(A800&gt;=הלוואות!$D$16,IF(מרכז!A800&lt;=הלוואות!$E$16,IF(DAY(מרכז!A800)=הלוואות!$F$16,הלוואות!$G$16,0),0),0)+IF(A800&gt;=הלוואות!$D$17,IF(מרכז!A800&lt;=הלוואות!$E$17,IF(DAY(מרכז!A800)=הלוואות!$F$17,הלוואות!$G$17,0),0),0)+IF(A800&gt;=הלוואות!$D$18,IF(מרכז!A800&lt;=הלוואות!$E$18,IF(DAY(מרכז!A800)=הלוואות!$F$18,הלוואות!$G$18,0),0),0)+IF(A800&gt;=הלוואות!$D$19,IF(מרכז!A800&lt;=הלוואות!$E$19,IF(DAY(מרכז!A800)=הלוואות!$F$19,הלוואות!$G$19,0),0),0)+IF(A800&gt;=הלוואות!$D$20,IF(מרכז!A800&lt;=הלוואות!$E$20,IF(DAY(מרכז!A800)=הלוואות!$F$20,הלוואות!$G$20,0),0),0)+IF(A800&gt;=הלוואות!$D$21,IF(מרכז!A800&lt;=הלוואות!$E$21,IF(DAY(מרכז!A800)=הלוואות!$F$21,הלוואות!$G$21,0),0),0)+IF(A800&gt;=הלוואות!$D$22,IF(מרכז!A800&lt;=הלוואות!$E$22,IF(DAY(מרכז!A800)=הלוואות!$F$22,הלוואות!$G$22,0),0),0)+IF(A800&gt;=הלוואות!$D$23,IF(מרכז!A800&lt;=הלוואות!$E$23,IF(DAY(מרכז!A800)=הלוואות!$F$23,הלוואות!$G$23,0),0),0)+IF(A800&gt;=הלוואות!$D$24,IF(מרכז!A800&lt;=הלוואות!$E$24,IF(DAY(מרכז!A800)=הלוואות!$F$24,הלוואות!$G$24,0),0),0)+IF(A800&gt;=הלוואות!$D$25,IF(מרכז!A800&lt;=הלוואות!$E$25,IF(DAY(מרכז!A800)=הלוואות!$F$25,הלוואות!$G$25,0),0),0)+IF(A800&gt;=הלוואות!$D$26,IF(מרכז!A800&lt;=הלוואות!$E$26,IF(DAY(מרכז!A800)=הלוואות!$F$26,הלוואות!$G$26,0),0),0)+IF(A800&gt;=הלוואות!$D$27,IF(מרכז!A800&lt;=הלוואות!$E$27,IF(DAY(מרכז!A800)=הלוואות!$F$27,הלוואות!$G$27,0),0),0)+IF(A800&gt;=הלוואות!$D$28,IF(מרכז!A800&lt;=הלוואות!$E$28,IF(DAY(מרכז!A800)=הלוואות!$F$28,הלוואות!$G$28,0),0),0)+IF(A800&gt;=הלוואות!$D$29,IF(מרכז!A800&lt;=הלוואות!$E$29,IF(DAY(מרכז!A800)=הלוואות!$F$29,הלוואות!$G$29,0),0),0)+IF(A800&gt;=הלוואות!$D$30,IF(מרכז!A800&lt;=הלוואות!$E$30,IF(DAY(מרכז!A800)=הלוואות!$F$30,הלוואות!$G$30,0),0),0)+IF(A800&gt;=הלוואות!$D$31,IF(מרכז!A800&lt;=הלוואות!$E$31,IF(DAY(מרכז!A800)=הלוואות!$F$31,הלוואות!$G$31,0),0),0)+IF(A800&gt;=הלוואות!$D$32,IF(מרכז!A800&lt;=הלוואות!$E$32,IF(DAY(מרכז!A800)=הלוואות!$F$32,הלוואות!$G$32,0),0),0)+IF(A800&gt;=הלוואות!$D$33,IF(מרכז!A800&lt;=הלוואות!$E$33,IF(DAY(מרכז!A800)=הלוואות!$F$33,הלוואות!$G$33,0),0),0)+IF(A800&gt;=הלוואות!$D$34,IF(מרכז!A800&lt;=הלוואות!$E$34,IF(DAY(מרכז!A800)=הלוואות!$F$34,הלוואות!$G$34,0),0),0)</f>
        <v>0</v>
      </c>
      <c r="E800" s="93">
        <f>SUMIF(הלוואות!$D$46:$D$65,מרכז!A800,הלוואות!$E$46:$E$65)</f>
        <v>0</v>
      </c>
      <c r="F800" s="93">
        <f>SUMIF(נכנסים!$A$5:$A$5890,מרכז!A800,נכנסים!$B$5:$B$5890)</f>
        <v>0</v>
      </c>
      <c r="G800" s="94"/>
      <c r="H800" s="94"/>
      <c r="I800" s="94"/>
      <c r="J800" s="99">
        <f t="shared" si="12"/>
        <v>50000</v>
      </c>
    </row>
    <row r="801" spans="1:10">
      <c r="A801" s="153">
        <v>46454</v>
      </c>
      <c r="B801" s="93">
        <f>SUMIF(יוצאים!$A$5:$A$5835,מרכז!A801,יוצאים!$D$5:$D$5835)</f>
        <v>0</v>
      </c>
      <c r="C801" s="93">
        <f>HLOOKUP(DAY($A801),'טב.הו"ק'!$G$4:$AK$162,'טב.הו"ק'!$A$162+2,FALSE)</f>
        <v>0</v>
      </c>
      <c r="D801" s="93">
        <f>IF(A801&gt;=הלוואות!$D$5,IF(מרכז!A801&lt;=הלוואות!$E$5,IF(DAY(מרכז!A801)=הלוואות!$F$5,הלוואות!$G$5,0),0),0)+IF(A801&gt;=הלוואות!$D$6,IF(מרכז!A801&lt;=הלוואות!$E$6,IF(DAY(מרכז!A801)=הלוואות!$F$6,הלוואות!$G$6,0),0),0)+IF(A801&gt;=הלוואות!$D$7,IF(מרכז!A801&lt;=הלוואות!$E$7,IF(DAY(מרכז!A801)=הלוואות!$F$7,הלוואות!$G$7,0),0),0)+IF(A801&gt;=הלוואות!$D$8,IF(מרכז!A801&lt;=הלוואות!$E$8,IF(DAY(מרכז!A801)=הלוואות!$F$8,הלוואות!$G$8,0),0),0)+IF(A801&gt;=הלוואות!$D$9,IF(מרכז!A801&lt;=הלוואות!$E$9,IF(DAY(מרכז!A801)=הלוואות!$F$9,הלוואות!$G$9,0),0),0)+IF(A801&gt;=הלוואות!$D$10,IF(מרכז!A801&lt;=הלוואות!$E$10,IF(DAY(מרכז!A801)=הלוואות!$F$10,הלוואות!$G$10,0),0),0)+IF(A801&gt;=הלוואות!$D$11,IF(מרכז!A801&lt;=הלוואות!$E$11,IF(DAY(מרכז!A801)=הלוואות!$F$11,הלוואות!$G$11,0),0),0)+IF(A801&gt;=הלוואות!$D$12,IF(מרכז!A801&lt;=הלוואות!$E$12,IF(DAY(מרכז!A801)=הלוואות!$F$12,הלוואות!$G$12,0),0),0)+IF(A801&gt;=הלוואות!$D$13,IF(מרכז!A801&lt;=הלוואות!$E$13,IF(DAY(מרכז!A801)=הלוואות!$F$13,הלוואות!$G$13,0),0),0)+IF(A801&gt;=הלוואות!$D$14,IF(מרכז!A801&lt;=הלוואות!$E$14,IF(DAY(מרכז!A801)=הלוואות!$F$14,הלוואות!$G$14,0),0),0)+IF(A801&gt;=הלוואות!$D$15,IF(מרכז!A801&lt;=הלוואות!$E$15,IF(DAY(מרכז!A801)=הלוואות!$F$15,הלוואות!$G$15,0),0),0)+IF(A801&gt;=הלוואות!$D$16,IF(מרכז!A801&lt;=הלוואות!$E$16,IF(DAY(מרכז!A801)=הלוואות!$F$16,הלוואות!$G$16,0),0),0)+IF(A801&gt;=הלוואות!$D$17,IF(מרכז!A801&lt;=הלוואות!$E$17,IF(DAY(מרכז!A801)=הלוואות!$F$17,הלוואות!$G$17,0),0),0)+IF(A801&gt;=הלוואות!$D$18,IF(מרכז!A801&lt;=הלוואות!$E$18,IF(DAY(מרכז!A801)=הלוואות!$F$18,הלוואות!$G$18,0),0),0)+IF(A801&gt;=הלוואות!$D$19,IF(מרכז!A801&lt;=הלוואות!$E$19,IF(DAY(מרכז!A801)=הלוואות!$F$19,הלוואות!$G$19,0),0),0)+IF(A801&gt;=הלוואות!$D$20,IF(מרכז!A801&lt;=הלוואות!$E$20,IF(DAY(מרכז!A801)=הלוואות!$F$20,הלוואות!$G$20,0),0),0)+IF(A801&gt;=הלוואות!$D$21,IF(מרכז!A801&lt;=הלוואות!$E$21,IF(DAY(מרכז!A801)=הלוואות!$F$21,הלוואות!$G$21,0),0),0)+IF(A801&gt;=הלוואות!$D$22,IF(מרכז!A801&lt;=הלוואות!$E$22,IF(DAY(מרכז!A801)=הלוואות!$F$22,הלוואות!$G$22,0),0),0)+IF(A801&gt;=הלוואות!$D$23,IF(מרכז!A801&lt;=הלוואות!$E$23,IF(DAY(מרכז!A801)=הלוואות!$F$23,הלוואות!$G$23,0),0),0)+IF(A801&gt;=הלוואות!$D$24,IF(מרכז!A801&lt;=הלוואות!$E$24,IF(DAY(מרכז!A801)=הלוואות!$F$24,הלוואות!$G$24,0),0),0)+IF(A801&gt;=הלוואות!$D$25,IF(מרכז!A801&lt;=הלוואות!$E$25,IF(DAY(מרכז!A801)=הלוואות!$F$25,הלוואות!$G$25,0),0),0)+IF(A801&gt;=הלוואות!$D$26,IF(מרכז!A801&lt;=הלוואות!$E$26,IF(DAY(מרכז!A801)=הלוואות!$F$26,הלוואות!$G$26,0),0),0)+IF(A801&gt;=הלוואות!$D$27,IF(מרכז!A801&lt;=הלוואות!$E$27,IF(DAY(מרכז!A801)=הלוואות!$F$27,הלוואות!$G$27,0),0),0)+IF(A801&gt;=הלוואות!$D$28,IF(מרכז!A801&lt;=הלוואות!$E$28,IF(DAY(מרכז!A801)=הלוואות!$F$28,הלוואות!$G$28,0),0),0)+IF(A801&gt;=הלוואות!$D$29,IF(מרכז!A801&lt;=הלוואות!$E$29,IF(DAY(מרכז!A801)=הלוואות!$F$29,הלוואות!$G$29,0),0),0)+IF(A801&gt;=הלוואות!$D$30,IF(מרכז!A801&lt;=הלוואות!$E$30,IF(DAY(מרכז!A801)=הלוואות!$F$30,הלוואות!$G$30,0),0),0)+IF(A801&gt;=הלוואות!$D$31,IF(מרכז!A801&lt;=הלוואות!$E$31,IF(DAY(מרכז!A801)=הלוואות!$F$31,הלוואות!$G$31,0),0),0)+IF(A801&gt;=הלוואות!$D$32,IF(מרכז!A801&lt;=הלוואות!$E$32,IF(DAY(מרכז!A801)=הלוואות!$F$32,הלוואות!$G$32,0),0),0)+IF(A801&gt;=הלוואות!$D$33,IF(מרכז!A801&lt;=הלוואות!$E$33,IF(DAY(מרכז!A801)=הלוואות!$F$33,הלוואות!$G$33,0),0),0)+IF(A801&gt;=הלוואות!$D$34,IF(מרכז!A801&lt;=הלוואות!$E$34,IF(DAY(מרכז!A801)=הלוואות!$F$34,הלוואות!$G$34,0),0),0)</f>
        <v>0</v>
      </c>
      <c r="E801" s="93">
        <f>SUMIF(הלוואות!$D$46:$D$65,מרכז!A801,הלוואות!$E$46:$E$65)</f>
        <v>0</v>
      </c>
      <c r="F801" s="93">
        <f>SUMIF(נכנסים!$A$5:$A$5890,מרכז!A801,נכנסים!$B$5:$B$5890)</f>
        <v>0</v>
      </c>
      <c r="G801" s="94"/>
      <c r="H801" s="94"/>
      <c r="I801" s="94"/>
      <c r="J801" s="99">
        <f t="shared" si="12"/>
        <v>50000</v>
      </c>
    </row>
    <row r="802" spans="1:10">
      <c r="A802" s="153">
        <v>46455</v>
      </c>
      <c r="B802" s="93">
        <f>SUMIF(יוצאים!$A$5:$A$5835,מרכז!A802,יוצאים!$D$5:$D$5835)</f>
        <v>0</v>
      </c>
      <c r="C802" s="93">
        <f>HLOOKUP(DAY($A802),'טב.הו"ק'!$G$4:$AK$162,'טב.הו"ק'!$A$162+2,FALSE)</f>
        <v>0</v>
      </c>
      <c r="D802" s="93">
        <f>IF(A802&gt;=הלוואות!$D$5,IF(מרכז!A802&lt;=הלוואות!$E$5,IF(DAY(מרכז!A802)=הלוואות!$F$5,הלוואות!$G$5,0),0),0)+IF(A802&gt;=הלוואות!$D$6,IF(מרכז!A802&lt;=הלוואות!$E$6,IF(DAY(מרכז!A802)=הלוואות!$F$6,הלוואות!$G$6,0),0),0)+IF(A802&gt;=הלוואות!$D$7,IF(מרכז!A802&lt;=הלוואות!$E$7,IF(DAY(מרכז!A802)=הלוואות!$F$7,הלוואות!$G$7,0),0),0)+IF(A802&gt;=הלוואות!$D$8,IF(מרכז!A802&lt;=הלוואות!$E$8,IF(DAY(מרכז!A802)=הלוואות!$F$8,הלוואות!$G$8,0),0),0)+IF(A802&gt;=הלוואות!$D$9,IF(מרכז!A802&lt;=הלוואות!$E$9,IF(DAY(מרכז!A802)=הלוואות!$F$9,הלוואות!$G$9,0),0),0)+IF(A802&gt;=הלוואות!$D$10,IF(מרכז!A802&lt;=הלוואות!$E$10,IF(DAY(מרכז!A802)=הלוואות!$F$10,הלוואות!$G$10,0),0),0)+IF(A802&gt;=הלוואות!$D$11,IF(מרכז!A802&lt;=הלוואות!$E$11,IF(DAY(מרכז!A802)=הלוואות!$F$11,הלוואות!$G$11,0),0),0)+IF(A802&gt;=הלוואות!$D$12,IF(מרכז!A802&lt;=הלוואות!$E$12,IF(DAY(מרכז!A802)=הלוואות!$F$12,הלוואות!$G$12,0),0),0)+IF(A802&gt;=הלוואות!$D$13,IF(מרכז!A802&lt;=הלוואות!$E$13,IF(DAY(מרכז!A802)=הלוואות!$F$13,הלוואות!$G$13,0),0),0)+IF(A802&gt;=הלוואות!$D$14,IF(מרכז!A802&lt;=הלוואות!$E$14,IF(DAY(מרכז!A802)=הלוואות!$F$14,הלוואות!$G$14,0),0),0)+IF(A802&gt;=הלוואות!$D$15,IF(מרכז!A802&lt;=הלוואות!$E$15,IF(DAY(מרכז!A802)=הלוואות!$F$15,הלוואות!$G$15,0),0),0)+IF(A802&gt;=הלוואות!$D$16,IF(מרכז!A802&lt;=הלוואות!$E$16,IF(DAY(מרכז!A802)=הלוואות!$F$16,הלוואות!$G$16,0),0),0)+IF(A802&gt;=הלוואות!$D$17,IF(מרכז!A802&lt;=הלוואות!$E$17,IF(DAY(מרכז!A802)=הלוואות!$F$17,הלוואות!$G$17,0),0),0)+IF(A802&gt;=הלוואות!$D$18,IF(מרכז!A802&lt;=הלוואות!$E$18,IF(DAY(מרכז!A802)=הלוואות!$F$18,הלוואות!$G$18,0),0),0)+IF(A802&gt;=הלוואות!$D$19,IF(מרכז!A802&lt;=הלוואות!$E$19,IF(DAY(מרכז!A802)=הלוואות!$F$19,הלוואות!$G$19,0),0),0)+IF(A802&gt;=הלוואות!$D$20,IF(מרכז!A802&lt;=הלוואות!$E$20,IF(DAY(מרכז!A802)=הלוואות!$F$20,הלוואות!$G$20,0),0),0)+IF(A802&gt;=הלוואות!$D$21,IF(מרכז!A802&lt;=הלוואות!$E$21,IF(DAY(מרכז!A802)=הלוואות!$F$21,הלוואות!$G$21,0),0),0)+IF(A802&gt;=הלוואות!$D$22,IF(מרכז!A802&lt;=הלוואות!$E$22,IF(DAY(מרכז!A802)=הלוואות!$F$22,הלוואות!$G$22,0),0),0)+IF(A802&gt;=הלוואות!$D$23,IF(מרכז!A802&lt;=הלוואות!$E$23,IF(DAY(מרכז!A802)=הלוואות!$F$23,הלוואות!$G$23,0),0),0)+IF(A802&gt;=הלוואות!$D$24,IF(מרכז!A802&lt;=הלוואות!$E$24,IF(DAY(מרכז!A802)=הלוואות!$F$24,הלוואות!$G$24,0),0),0)+IF(A802&gt;=הלוואות!$D$25,IF(מרכז!A802&lt;=הלוואות!$E$25,IF(DAY(מרכז!A802)=הלוואות!$F$25,הלוואות!$G$25,0),0),0)+IF(A802&gt;=הלוואות!$D$26,IF(מרכז!A802&lt;=הלוואות!$E$26,IF(DAY(מרכז!A802)=הלוואות!$F$26,הלוואות!$G$26,0),0),0)+IF(A802&gt;=הלוואות!$D$27,IF(מרכז!A802&lt;=הלוואות!$E$27,IF(DAY(מרכז!A802)=הלוואות!$F$27,הלוואות!$G$27,0),0),0)+IF(A802&gt;=הלוואות!$D$28,IF(מרכז!A802&lt;=הלוואות!$E$28,IF(DAY(מרכז!A802)=הלוואות!$F$28,הלוואות!$G$28,0),0),0)+IF(A802&gt;=הלוואות!$D$29,IF(מרכז!A802&lt;=הלוואות!$E$29,IF(DAY(מרכז!A802)=הלוואות!$F$29,הלוואות!$G$29,0),0),0)+IF(A802&gt;=הלוואות!$D$30,IF(מרכז!A802&lt;=הלוואות!$E$30,IF(DAY(מרכז!A802)=הלוואות!$F$30,הלוואות!$G$30,0),0),0)+IF(A802&gt;=הלוואות!$D$31,IF(מרכז!A802&lt;=הלוואות!$E$31,IF(DAY(מרכז!A802)=הלוואות!$F$31,הלוואות!$G$31,0),0),0)+IF(A802&gt;=הלוואות!$D$32,IF(מרכז!A802&lt;=הלוואות!$E$32,IF(DAY(מרכז!A802)=הלוואות!$F$32,הלוואות!$G$32,0),0),0)+IF(A802&gt;=הלוואות!$D$33,IF(מרכז!A802&lt;=הלוואות!$E$33,IF(DAY(מרכז!A802)=הלוואות!$F$33,הלוואות!$G$33,0),0),0)+IF(A802&gt;=הלוואות!$D$34,IF(מרכז!A802&lt;=הלוואות!$E$34,IF(DAY(מרכז!A802)=הלוואות!$F$34,הלוואות!$G$34,0),0),0)</f>
        <v>0</v>
      </c>
      <c r="E802" s="93">
        <f>SUMIF(הלוואות!$D$46:$D$65,מרכז!A802,הלוואות!$E$46:$E$65)</f>
        <v>0</v>
      </c>
      <c r="F802" s="93">
        <f>SUMIF(נכנסים!$A$5:$A$5890,מרכז!A802,נכנסים!$B$5:$B$5890)</f>
        <v>0</v>
      </c>
      <c r="G802" s="94"/>
      <c r="H802" s="94"/>
      <c r="I802" s="94"/>
      <c r="J802" s="99">
        <f t="shared" si="12"/>
        <v>50000</v>
      </c>
    </row>
    <row r="803" spans="1:10">
      <c r="A803" s="153">
        <v>46456</v>
      </c>
      <c r="B803" s="93">
        <f>SUMIF(יוצאים!$A$5:$A$5835,מרכז!A803,יוצאים!$D$5:$D$5835)</f>
        <v>0</v>
      </c>
      <c r="C803" s="93">
        <f>HLOOKUP(DAY($A803),'טב.הו"ק'!$G$4:$AK$162,'טב.הו"ק'!$A$162+2,FALSE)</f>
        <v>0</v>
      </c>
      <c r="D803" s="93">
        <f>IF(A803&gt;=הלוואות!$D$5,IF(מרכז!A803&lt;=הלוואות!$E$5,IF(DAY(מרכז!A803)=הלוואות!$F$5,הלוואות!$G$5,0),0),0)+IF(A803&gt;=הלוואות!$D$6,IF(מרכז!A803&lt;=הלוואות!$E$6,IF(DAY(מרכז!A803)=הלוואות!$F$6,הלוואות!$G$6,0),0),0)+IF(A803&gt;=הלוואות!$D$7,IF(מרכז!A803&lt;=הלוואות!$E$7,IF(DAY(מרכז!A803)=הלוואות!$F$7,הלוואות!$G$7,0),0),0)+IF(A803&gt;=הלוואות!$D$8,IF(מרכז!A803&lt;=הלוואות!$E$8,IF(DAY(מרכז!A803)=הלוואות!$F$8,הלוואות!$G$8,0),0),0)+IF(A803&gt;=הלוואות!$D$9,IF(מרכז!A803&lt;=הלוואות!$E$9,IF(DAY(מרכז!A803)=הלוואות!$F$9,הלוואות!$G$9,0),0),0)+IF(A803&gt;=הלוואות!$D$10,IF(מרכז!A803&lt;=הלוואות!$E$10,IF(DAY(מרכז!A803)=הלוואות!$F$10,הלוואות!$G$10,0),0),0)+IF(A803&gt;=הלוואות!$D$11,IF(מרכז!A803&lt;=הלוואות!$E$11,IF(DAY(מרכז!A803)=הלוואות!$F$11,הלוואות!$G$11,0),0),0)+IF(A803&gt;=הלוואות!$D$12,IF(מרכז!A803&lt;=הלוואות!$E$12,IF(DAY(מרכז!A803)=הלוואות!$F$12,הלוואות!$G$12,0),0),0)+IF(A803&gt;=הלוואות!$D$13,IF(מרכז!A803&lt;=הלוואות!$E$13,IF(DAY(מרכז!A803)=הלוואות!$F$13,הלוואות!$G$13,0),0),0)+IF(A803&gt;=הלוואות!$D$14,IF(מרכז!A803&lt;=הלוואות!$E$14,IF(DAY(מרכז!A803)=הלוואות!$F$14,הלוואות!$G$14,0),0),0)+IF(A803&gt;=הלוואות!$D$15,IF(מרכז!A803&lt;=הלוואות!$E$15,IF(DAY(מרכז!A803)=הלוואות!$F$15,הלוואות!$G$15,0),0),0)+IF(A803&gt;=הלוואות!$D$16,IF(מרכז!A803&lt;=הלוואות!$E$16,IF(DAY(מרכז!A803)=הלוואות!$F$16,הלוואות!$G$16,0),0),0)+IF(A803&gt;=הלוואות!$D$17,IF(מרכז!A803&lt;=הלוואות!$E$17,IF(DAY(מרכז!A803)=הלוואות!$F$17,הלוואות!$G$17,0),0),0)+IF(A803&gt;=הלוואות!$D$18,IF(מרכז!A803&lt;=הלוואות!$E$18,IF(DAY(מרכז!A803)=הלוואות!$F$18,הלוואות!$G$18,0),0),0)+IF(A803&gt;=הלוואות!$D$19,IF(מרכז!A803&lt;=הלוואות!$E$19,IF(DAY(מרכז!A803)=הלוואות!$F$19,הלוואות!$G$19,0),0),0)+IF(A803&gt;=הלוואות!$D$20,IF(מרכז!A803&lt;=הלוואות!$E$20,IF(DAY(מרכז!A803)=הלוואות!$F$20,הלוואות!$G$20,0),0),0)+IF(A803&gt;=הלוואות!$D$21,IF(מרכז!A803&lt;=הלוואות!$E$21,IF(DAY(מרכז!A803)=הלוואות!$F$21,הלוואות!$G$21,0),0),0)+IF(A803&gt;=הלוואות!$D$22,IF(מרכז!A803&lt;=הלוואות!$E$22,IF(DAY(מרכז!A803)=הלוואות!$F$22,הלוואות!$G$22,0),0),0)+IF(A803&gt;=הלוואות!$D$23,IF(מרכז!A803&lt;=הלוואות!$E$23,IF(DAY(מרכז!A803)=הלוואות!$F$23,הלוואות!$G$23,0),0),0)+IF(A803&gt;=הלוואות!$D$24,IF(מרכז!A803&lt;=הלוואות!$E$24,IF(DAY(מרכז!A803)=הלוואות!$F$24,הלוואות!$G$24,0),0),0)+IF(A803&gt;=הלוואות!$D$25,IF(מרכז!A803&lt;=הלוואות!$E$25,IF(DAY(מרכז!A803)=הלוואות!$F$25,הלוואות!$G$25,0),0),0)+IF(A803&gt;=הלוואות!$D$26,IF(מרכז!A803&lt;=הלוואות!$E$26,IF(DAY(מרכז!A803)=הלוואות!$F$26,הלוואות!$G$26,0),0),0)+IF(A803&gt;=הלוואות!$D$27,IF(מרכז!A803&lt;=הלוואות!$E$27,IF(DAY(מרכז!A803)=הלוואות!$F$27,הלוואות!$G$27,0),0),0)+IF(A803&gt;=הלוואות!$D$28,IF(מרכז!A803&lt;=הלוואות!$E$28,IF(DAY(מרכז!A803)=הלוואות!$F$28,הלוואות!$G$28,0),0),0)+IF(A803&gt;=הלוואות!$D$29,IF(מרכז!A803&lt;=הלוואות!$E$29,IF(DAY(מרכז!A803)=הלוואות!$F$29,הלוואות!$G$29,0),0),0)+IF(A803&gt;=הלוואות!$D$30,IF(מרכז!A803&lt;=הלוואות!$E$30,IF(DAY(מרכז!A803)=הלוואות!$F$30,הלוואות!$G$30,0),0),0)+IF(A803&gt;=הלוואות!$D$31,IF(מרכז!A803&lt;=הלוואות!$E$31,IF(DAY(מרכז!A803)=הלוואות!$F$31,הלוואות!$G$31,0),0),0)+IF(A803&gt;=הלוואות!$D$32,IF(מרכז!A803&lt;=הלוואות!$E$32,IF(DAY(מרכז!A803)=הלוואות!$F$32,הלוואות!$G$32,0),0),0)+IF(A803&gt;=הלוואות!$D$33,IF(מרכז!A803&lt;=הלוואות!$E$33,IF(DAY(מרכז!A803)=הלוואות!$F$33,הלוואות!$G$33,0),0),0)+IF(A803&gt;=הלוואות!$D$34,IF(מרכז!A803&lt;=הלוואות!$E$34,IF(DAY(מרכז!A803)=הלוואות!$F$34,הלוואות!$G$34,0),0),0)</f>
        <v>0</v>
      </c>
      <c r="E803" s="93">
        <f>SUMIF(הלוואות!$D$46:$D$65,מרכז!A803,הלוואות!$E$46:$E$65)</f>
        <v>0</v>
      </c>
      <c r="F803" s="93">
        <f>SUMIF(נכנסים!$A$5:$A$5890,מרכז!A803,נכנסים!$B$5:$B$5890)</f>
        <v>0</v>
      </c>
      <c r="G803" s="94"/>
      <c r="H803" s="94"/>
      <c r="I803" s="94"/>
      <c r="J803" s="99">
        <f t="shared" si="12"/>
        <v>50000</v>
      </c>
    </row>
    <row r="804" spans="1:10">
      <c r="A804" s="153">
        <v>46457</v>
      </c>
      <c r="B804" s="93">
        <f>SUMIF(יוצאים!$A$5:$A$5835,מרכז!A804,יוצאים!$D$5:$D$5835)</f>
        <v>0</v>
      </c>
      <c r="C804" s="93">
        <f>HLOOKUP(DAY($A804),'טב.הו"ק'!$G$4:$AK$162,'טב.הו"ק'!$A$162+2,FALSE)</f>
        <v>0</v>
      </c>
      <c r="D804" s="93">
        <f>IF(A804&gt;=הלוואות!$D$5,IF(מרכז!A804&lt;=הלוואות!$E$5,IF(DAY(מרכז!A804)=הלוואות!$F$5,הלוואות!$G$5,0),0),0)+IF(A804&gt;=הלוואות!$D$6,IF(מרכז!A804&lt;=הלוואות!$E$6,IF(DAY(מרכז!A804)=הלוואות!$F$6,הלוואות!$G$6,0),0),0)+IF(A804&gt;=הלוואות!$D$7,IF(מרכז!A804&lt;=הלוואות!$E$7,IF(DAY(מרכז!A804)=הלוואות!$F$7,הלוואות!$G$7,0),0),0)+IF(A804&gt;=הלוואות!$D$8,IF(מרכז!A804&lt;=הלוואות!$E$8,IF(DAY(מרכז!A804)=הלוואות!$F$8,הלוואות!$G$8,0),0),0)+IF(A804&gt;=הלוואות!$D$9,IF(מרכז!A804&lt;=הלוואות!$E$9,IF(DAY(מרכז!A804)=הלוואות!$F$9,הלוואות!$G$9,0),0),0)+IF(A804&gt;=הלוואות!$D$10,IF(מרכז!A804&lt;=הלוואות!$E$10,IF(DAY(מרכז!A804)=הלוואות!$F$10,הלוואות!$G$10,0),0),0)+IF(A804&gt;=הלוואות!$D$11,IF(מרכז!A804&lt;=הלוואות!$E$11,IF(DAY(מרכז!A804)=הלוואות!$F$11,הלוואות!$G$11,0),0),0)+IF(A804&gt;=הלוואות!$D$12,IF(מרכז!A804&lt;=הלוואות!$E$12,IF(DAY(מרכז!A804)=הלוואות!$F$12,הלוואות!$G$12,0),0),0)+IF(A804&gt;=הלוואות!$D$13,IF(מרכז!A804&lt;=הלוואות!$E$13,IF(DAY(מרכז!A804)=הלוואות!$F$13,הלוואות!$G$13,0),0),0)+IF(A804&gt;=הלוואות!$D$14,IF(מרכז!A804&lt;=הלוואות!$E$14,IF(DAY(מרכז!A804)=הלוואות!$F$14,הלוואות!$G$14,0),0),0)+IF(A804&gt;=הלוואות!$D$15,IF(מרכז!A804&lt;=הלוואות!$E$15,IF(DAY(מרכז!A804)=הלוואות!$F$15,הלוואות!$G$15,0),0),0)+IF(A804&gt;=הלוואות!$D$16,IF(מרכז!A804&lt;=הלוואות!$E$16,IF(DAY(מרכז!A804)=הלוואות!$F$16,הלוואות!$G$16,0),0),0)+IF(A804&gt;=הלוואות!$D$17,IF(מרכז!A804&lt;=הלוואות!$E$17,IF(DAY(מרכז!A804)=הלוואות!$F$17,הלוואות!$G$17,0),0),0)+IF(A804&gt;=הלוואות!$D$18,IF(מרכז!A804&lt;=הלוואות!$E$18,IF(DAY(מרכז!A804)=הלוואות!$F$18,הלוואות!$G$18,0),0),0)+IF(A804&gt;=הלוואות!$D$19,IF(מרכז!A804&lt;=הלוואות!$E$19,IF(DAY(מרכז!A804)=הלוואות!$F$19,הלוואות!$G$19,0),0),0)+IF(A804&gt;=הלוואות!$D$20,IF(מרכז!A804&lt;=הלוואות!$E$20,IF(DAY(מרכז!A804)=הלוואות!$F$20,הלוואות!$G$20,0),0),0)+IF(A804&gt;=הלוואות!$D$21,IF(מרכז!A804&lt;=הלוואות!$E$21,IF(DAY(מרכז!A804)=הלוואות!$F$21,הלוואות!$G$21,0),0),0)+IF(A804&gt;=הלוואות!$D$22,IF(מרכז!A804&lt;=הלוואות!$E$22,IF(DAY(מרכז!A804)=הלוואות!$F$22,הלוואות!$G$22,0),0),0)+IF(A804&gt;=הלוואות!$D$23,IF(מרכז!A804&lt;=הלוואות!$E$23,IF(DAY(מרכז!A804)=הלוואות!$F$23,הלוואות!$G$23,0),0),0)+IF(A804&gt;=הלוואות!$D$24,IF(מרכז!A804&lt;=הלוואות!$E$24,IF(DAY(מרכז!A804)=הלוואות!$F$24,הלוואות!$G$24,0),0),0)+IF(A804&gt;=הלוואות!$D$25,IF(מרכז!A804&lt;=הלוואות!$E$25,IF(DAY(מרכז!A804)=הלוואות!$F$25,הלוואות!$G$25,0),0),0)+IF(A804&gt;=הלוואות!$D$26,IF(מרכז!A804&lt;=הלוואות!$E$26,IF(DAY(מרכז!A804)=הלוואות!$F$26,הלוואות!$G$26,0),0),0)+IF(A804&gt;=הלוואות!$D$27,IF(מרכז!A804&lt;=הלוואות!$E$27,IF(DAY(מרכז!A804)=הלוואות!$F$27,הלוואות!$G$27,0),0),0)+IF(A804&gt;=הלוואות!$D$28,IF(מרכז!A804&lt;=הלוואות!$E$28,IF(DAY(מרכז!A804)=הלוואות!$F$28,הלוואות!$G$28,0),0),0)+IF(A804&gt;=הלוואות!$D$29,IF(מרכז!A804&lt;=הלוואות!$E$29,IF(DAY(מרכז!A804)=הלוואות!$F$29,הלוואות!$G$29,0),0),0)+IF(A804&gt;=הלוואות!$D$30,IF(מרכז!A804&lt;=הלוואות!$E$30,IF(DAY(מרכז!A804)=הלוואות!$F$30,הלוואות!$G$30,0),0),0)+IF(A804&gt;=הלוואות!$D$31,IF(מרכז!A804&lt;=הלוואות!$E$31,IF(DAY(מרכז!A804)=הלוואות!$F$31,הלוואות!$G$31,0),0),0)+IF(A804&gt;=הלוואות!$D$32,IF(מרכז!A804&lt;=הלוואות!$E$32,IF(DAY(מרכז!A804)=הלוואות!$F$32,הלוואות!$G$32,0),0),0)+IF(A804&gt;=הלוואות!$D$33,IF(מרכז!A804&lt;=הלוואות!$E$33,IF(DAY(מרכז!A804)=הלוואות!$F$33,הלוואות!$G$33,0),0),0)+IF(A804&gt;=הלוואות!$D$34,IF(מרכז!A804&lt;=הלוואות!$E$34,IF(DAY(מרכז!A804)=הלוואות!$F$34,הלוואות!$G$34,0),0),0)</f>
        <v>0</v>
      </c>
      <c r="E804" s="93">
        <f>SUMIF(הלוואות!$D$46:$D$65,מרכז!A804,הלוואות!$E$46:$E$65)</f>
        <v>0</v>
      </c>
      <c r="F804" s="93">
        <f>SUMIF(נכנסים!$A$5:$A$5890,מרכז!A804,נכנסים!$B$5:$B$5890)</f>
        <v>0</v>
      </c>
      <c r="G804" s="94"/>
      <c r="H804" s="94"/>
      <c r="I804" s="94"/>
      <c r="J804" s="99">
        <f t="shared" si="12"/>
        <v>50000</v>
      </c>
    </row>
    <row r="805" spans="1:10">
      <c r="A805" s="153">
        <v>46458</v>
      </c>
      <c r="B805" s="93">
        <f>SUMIF(יוצאים!$A$5:$A$5835,מרכז!A805,יוצאים!$D$5:$D$5835)</f>
        <v>0</v>
      </c>
      <c r="C805" s="93">
        <f>HLOOKUP(DAY($A805),'טב.הו"ק'!$G$4:$AK$162,'טב.הו"ק'!$A$162+2,FALSE)</f>
        <v>0</v>
      </c>
      <c r="D805" s="93">
        <f>IF(A805&gt;=הלוואות!$D$5,IF(מרכז!A805&lt;=הלוואות!$E$5,IF(DAY(מרכז!A805)=הלוואות!$F$5,הלוואות!$G$5,0),0),0)+IF(A805&gt;=הלוואות!$D$6,IF(מרכז!A805&lt;=הלוואות!$E$6,IF(DAY(מרכז!A805)=הלוואות!$F$6,הלוואות!$G$6,0),0),0)+IF(A805&gt;=הלוואות!$D$7,IF(מרכז!A805&lt;=הלוואות!$E$7,IF(DAY(מרכז!A805)=הלוואות!$F$7,הלוואות!$G$7,0),0),0)+IF(A805&gt;=הלוואות!$D$8,IF(מרכז!A805&lt;=הלוואות!$E$8,IF(DAY(מרכז!A805)=הלוואות!$F$8,הלוואות!$G$8,0),0),0)+IF(A805&gt;=הלוואות!$D$9,IF(מרכז!A805&lt;=הלוואות!$E$9,IF(DAY(מרכז!A805)=הלוואות!$F$9,הלוואות!$G$9,0),0),0)+IF(A805&gt;=הלוואות!$D$10,IF(מרכז!A805&lt;=הלוואות!$E$10,IF(DAY(מרכז!A805)=הלוואות!$F$10,הלוואות!$G$10,0),0),0)+IF(A805&gt;=הלוואות!$D$11,IF(מרכז!A805&lt;=הלוואות!$E$11,IF(DAY(מרכז!A805)=הלוואות!$F$11,הלוואות!$G$11,0),0),0)+IF(A805&gt;=הלוואות!$D$12,IF(מרכז!A805&lt;=הלוואות!$E$12,IF(DAY(מרכז!A805)=הלוואות!$F$12,הלוואות!$G$12,0),0),0)+IF(A805&gt;=הלוואות!$D$13,IF(מרכז!A805&lt;=הלוואות!$E$13,IF(DAY(מרכז!A805)=הלוואות!$F$13,הלוואות!$G$13,0),0),0)+IF(A805&gt;=הלוואות!$D$14,IF(מרכז!A805&lt;=הלוואות!$E$14,IF(DAY(מרכז!A805)=הלוואות!$F$14,הלוואות!$G$14,0),0),0)+IF(A805&gt;=הלוואות!$D$15,IF(מרכז!A805&lt;=הלוואות!$E$15,IF(DAY(מרכז!A805)=הלוואות!$F$15,הלוואות!$G$15,0),0),0)+IF(A805&gt;=הלוואות!$D$16,IF(מרכז!A805&lt;=הלוואות!$E$16,IF(DAY(מרכז!A805)=הלוואות!$F$16,הלוואות!$G$16,0),0),0)+IF(A805&gt;=הלוואות!$D$17,IF(מרכז!A805&lt;=הלוואות!$E$17,IF(DAY(מרכז!A805)=הלוואות!$F$17,הלוואות!$G$17,0),0),0)+IF(A805&gt;=הלוואות!$D$18,IF(מרכז!A805&lt;=הלוואות!$E$18,IF(DAY(מרכז!A805)=הלוואות!$F$18,הלוואות!$G$18,0),0),0)+IF(A805&gt;=הלוואות!$D$19,IF(מרכז!A805&lt;=הלוואות!$E$19,IF(DAY(מרכז!A805)=הלוואות!$F$19,הלוואות!$G$19,0),0),0)+IF(A805&gt;=הלוואות!$D$20,IF(מרכז!A805&lt;=הלוואות!$E$20,IF(DAY(מרכז!A805)=הלוואות!$F$20,הלוואות!$G$20,0),0),0)+IF(A805&gt;=הלוואות!$D$21,IF(מרכז!A805&lt;=הלוואות!$E$21,IF(DAY(מרכז!A805)=הלוואות!$F$21,הלוואות!$G$21,0),0),0)+IF(A805&gt;=הלוואות!$D$22,IF(מרכז!A805&lt;=הלוואות!$E$22,IF(DAY(מרכז!A805)=הלוואות!$F$22,הלוואות!$G$22,0),0),0)+IF(A805&gt;=הלוואות!$D$23,IF(מרכז!A805&lt;=הלוואות!$E$23,IF(DAY(מרכז!A805)=הלוואות!$F$23,הלוואות!$G$23,0),0),0)+IF(A805&gt;=הלוואות!$D$24,IF(מרכז!A805&lt;=הלוואות!$E$24,IF(DAY(מרכז!A805)=הלוואות!$F$24,הלוואות!$G$24,0),0),0)+IF(A805&gt;=הלוואות!$D$25,IF(מרכז!A805&lt;=הלוואות!$E$25,IF(DAY(מרכז!A805)=הלוואות!$F$25,הלוואות!$G$25,0),0),0)+IF(A805&gt;=הלוואות!$D$26,IF(מרכז!A805&lt;=הלוואות!$E$26,IF(DAY(מרכז!A805)=הלוואות!$F$26,הלוואות!$G$26,0),0),0)+IF(A805&gt;=הלוואות!$D$27,IF(מרכז!A805&lt;=הלוואות!$E$27,IF(DAY(מרכז!A805)=הלוואות!$F$27,הלוואות!$G$27,0),0),0)+IF(A805&gt;=הלוואות!$D$28,IF(מרכז!A805&lt;=הלוואות!$E$28,IF(DAY(מרכז!A805)=הלוואות!$F$28,הלוואות!$G$28,0),0),0)+IF(A805&gt;=הלוואות!$D$29,IF(מרכז!A805&lt;=הלוואות!$E$29,IF(DAY(מרכז!A805)=הלוואות!$F$29,הלוואות!$G$29,0),0),0)+IF(A805&gt;=הלוואות!$D$30,IF(מרכז!A805&lt;=הלוואות!$E$30,IF(DAY(מרכז!A805)=הלוואות!$F$30,הלוואות!$G$30,0),0),0)+IF(A805&gt;=הלוואות!$D$31,IF(מרכז!A805&lt;=הלוואות!$E$31,IF(DAY(מרכז!A805)=הלוואות!$F$31,הלוואות!$G$31,0),0),0)+IF(A805&gt;=הלוואות!$D$32,IF(מרכז!A805&lt;=הלוואות!$E$32,IF(DAY(מרכז!A805)=הלוואות!$F$32,הלוואות!$G$32,0),0),0)+IF(A805&gt;=הלוואות!$D$33,IF(מרכז!A805&lt;=הלוואות!$E$33,IF(DAY(מרכז!A805)=הלוואות!$F$33,הלוואות!$G$33,0),0),0)+IF(A805&gt;=הלוואות!$D$34,IF(מרכז!A805&lt;=הלוואות!$E$34,IF(DAY(מרכז!A805)=הלוואות!$F$34,הלוואות!$G$34,0),0),0)</f>
        <v>0</v>
      </c>
      <c r="E805" s="93">
        <f>SUMIF(הלוואות!$D$46:$D$65,מרכז!A805,הלוואות!$E$46:$E$65)</f>
        <v>0</v>
      </c>
      <c r="F805" s="93">
        <f>SUMIF(נכנסים!$A$5:$A$5890,מרכז!A805,נכנסים!$B$5:$B$5890)</f>
        <v>0</v>
      </c>
      <c r="G805" s="94"/>
      <c r="H805" s="94"/>
      <c r="I805" s="94"/>
      <c r="J805" s="99">
        <f t="shared" si="12"/>
        <v>50000</v>
      </c>
    </row>
    <row r="806" spans="1:10">
      <c r="A806" s="153">
        <v>46459</v>
      </c>
      <c r="B806" s="93">
        <f>SUMIF(יוצאים!$A$5:$A$5835,מרכז!A806,יוצאים!$D$5:$D$5835)</f>
        <v>0</v>
      </c>
      <c r="C806" s="93">
        <f>HLOOKUP(DAY($A806),'טב.הו"ק'!$G$4:$AK$162,'טב.הו"ק'!$A$162+2,FALSE)</f>
        <v>0</v>
      </c>
      <c r="D806" s="93">
        <f>IF(A806&gt;=הלוואות!$D$5,IF(מרכז!A806&lt;=הלוואות!$E$5,IF(DAY(מרכז!A806)=הלוואות!$F$5,הלוואות!$G$5,0),0),0)+IF(A806&gt;=הלוואות!$D$6,IF(מרכז!A806&lt;=הלוואות!$E$6,IF(DAY(מרכז!A806)=הלוואות!$F$6,הלוואות!$G$6,0),0),0)+IF(A806&gt;=הלוואות!$D$7,IF(מרכז!A806&lt;=הלוואות!$E$7,IF(DAY(מרכז!A806)=הלוואות!$F$7,הלוואות!$G$7,0),0),0)+IF(A806&gt;=הלוואות!$D$8,IF(מרכז!A806&lt;=הלוואות!$E$8,IF(DAY(מרכז!A806)=הלוואות!$F$8,הלוואות!$G$8,0),0),0)+IF(A806&gt;=הלוואות!$D$9,IF(מרכז!A806&lt;=הלוואות!$E$9,IF(DAY(מרכז!A806)=הלוואות!$F$9,הלוואות!$G$9,0),0),0)+IF(A806&gt;=הלוואות!$D$10,IF(מרכז!A806&lt;=הלוואות!$E$10,IF(DAY(מרכז!A806)=הלוואות!$F$10,הלוואות!$G$10,0),0),0)+IF(A806&gt;=הלוואות!$D$11,IF(מרכז!A806&lt;=הלוואות!$E$11,IF(DAY(מרכז!A806)=הלוואות!$F$11,הלוואות!$G$11,0),0),0)+IF(A806&gt;=הלוואות!$D$12,IF(מרכז!A806&lt;=הלוואות!$E$12,IF(DAY(מרכז!A806)=הלוואות!$F$12,הלוואות!$G$12,0),0),0)+IF(A806&gt;=הלוואות!$D$13,IF(מרכז!A806&lt;=הלוואות!$E$13,IF(DAY(מרכז!A806)=הלוואות!$F$13,הלוואות!$G$13,0),0),0)+IF(A806&gt;=הלוואות!$D$14,IF(מרכז!A806&lt;=הלוואות!$E$14,IF(DAY(מרכז!A806)=הלוואות!$F$14,הלוואות!$G$14,0),0),0)+IF(A806&gt;=הלוואות!$D$15,IF(מרכז!A806&lt;=הלוואות!$E$15,IF(DAY(מרכז!A806)=הלוואות!$F$15,הלוואות!$G$15,0),0),0)+IF(A806&gt;=הלוואות!$D$16,IF(מרכז!A806&lt;=הלוואות!$E$16,IF(DAY(מרכז!A806)=הלוואות!$F$16,הלוואות!$G$16,0),0),0)+IF(A806&gt;=הלוואות!$D$17,IF(מרכז!A806&lt;=הלוואות!$E$17,IF(DAY(מרכז!A806)=הלוואות!$F$17,הלוואות!$G$17,0),0),0)+IF(A806&gt;=הלוואות!$D$18,IF(מרכז!A806&lt;=הלוואות!$E$18,IF(DAY(מרכז!A806)=הלוואות!$F$18,הלוואות!$G$18,0),0),0)+IF(A806&gt;=הלוואות!$D$19,IF(מרכז!A806&lt;=הלוואות!$E$19,IF(DAY(מרכז!A806)=הלוואות!$F$19,הלוואות!$G$19,0),0),0)+IF(A806&gt;=הלוואות!$D$20,IF(מרכז!A806&lt;=הלוואות!$E$20,IF(DAY(מרכז!A806)=הלוואות!$F$20,הלוואות!$G$20,0),0),0)+IF(A806&gt;=הלוואות!$D$21,IF(מרכז!A806&lt;=הלוואות!$E$21,IF(DAY(מרכז!A806)=הלוואות!$F$21,הלוואות!$G$21,0),0),0)+IF(A806&gt;=הלוואות!$D$22,IF(מרכז!A806&lt;=הלוואות!$E$22,IF(DAY(מרכז!A806)=הלוואות!$F$22,הלוואות!$G$22,0),0),0)+IF(A806&gt;=הלוואות!$D$23,IF(מרכז!A806&lt;=הלוואות!$E$23,IF(DAY(מרכז!A806)=הלוואות!$F$23,הלוואות!$G$23,0),0),0)+IF(A806&gt;=הלוואות!$D$24,IF(מרכז!A806&lt;=הלוואות!$E$24,IF(DAY(מרכז!A806)=הלוואות!$F$24,הלוואות!$G$24,0),0),0)+IF(A806&gt;=הלוואות!$D$25,IF(מרכז!A806&lt;=הלוואות!$E$25,IF(DAY(מרכז!A806)=הלוואות!$F$25,הלוואות!$G$25,0),0),0)+IF(A806&gt;=הלוואות!$D$26,IF(מרכז!A806&lt;=הלוואות!$E$26,IF(DAY(מרכז!A806)=הלוואות!$F$26,הלוואות!$G$26,0),0),0)+IF(A806&gt;=הלוואות!$D$27,IF(מרכז!A806&lt;=הלוואות!$E$27,IF(DAY(מרכז!A806)=הלוואות!$F$27,הלוואות!$G$27,0),0),0)+IF(A806&gt;=הלוואות!$D$28,IF(מרכז!A806&lt;=הלוואות!$E$28,IF(DAY(מרכז!A806)=הלוואות!$F$28,הלוואות!$G$28,0),0),0)+IF(A806&gt;=הלוואות!$D$29,IF(מרכז!A806&lt;=הלוואות!$E$29,IF(DAY(מרכז!A806)=הלוואות!$F$29,הלוואות!$G$29,0),0),0)+IF(A806&gt;=הלוואות!$D$30,IF(מרכז!A806&lt;=הלוואות!$E$30,IF(DAY(מרכז!A806)=הלוואות!$F$30,הלוואות!$G$30,0),0),0)+IF(A806&gt;=הלוואות!$D$31,IF(מרכז!A806&lt;=הלוואות!$E$31,IF(DAY(מרכז!A806)=הלוואות!$F$31,הלוואות!$G$31,0),0),0)+IF(A806&gt;=הלוואות!$D$32,IF(מרכז!A806&lt;=הלוואות!$E$32,IF(DAY(מרכז!A806)=הלוואות!$F$32,הלוואות!$G$32,0),0),0)+IF(A806&gt;=הלוואות!$D$33,IF(מרכז!A806&lt;=הלוואות!$E$33,IF(DAY(מרכז!A806)=הלוואות!$F$33,הלוואות!$G$33,0),0),0)+IF(A806&gt;=הלוואות!$D$34,IF(מרכז!A806&lt;=הלוואות!$E$34,IF(DAY(מרכז!A806)=הלוואות!$F$34,הלוואות!$G$34,0),0),0)</f>
        <v>0</v>
      </c>
      <c r="E806" s="93">
        <f>SUMIF(הלוואות!$D$46:$D$65,מרכז!A806,הלוואות!$E$46:$E$65)</f>
        <v>0</v>
      </c>
      <c r="F806" s="93">
        <f>SUMIF(נכנסים!$A$5:$A$5890,מרכז!A806,נכנסים!$B$5:$B$5890)</f>
        <v>0</v>
      </c>
      <c r="G806" s="94"/>
      <c r="H806" s="94"/>
      <c r="I806" s="94"/>
      <c r="J806" s="99">
        <f t="shared" si="12"/>
        <v>50000</v>
      </c>
    </row>
    <row r="807" spans="1:10">
      <c r="A807" s="153">
        <v>46460</v>
      </c>
      <c r="B807" s="93">
        <f>SUMIF(יוצאים!$A$5:$A$5835,מרכז!A807,יוצאים!$D$5:$D$5835)</f>
        <v>0</v>
      </c>
      <c r="C807" s="93">
        <f>HLOOKUP(DAY($A807),'טב.הו"ק'!$G$4:$AK$162,'טב.הו"ק'!$A$162+2,FALSE)</f>
        <v>0</v>
      </c>
      <c r="D807" s="93">
        <f>IF(A807&gt;=הלוואות!$D$5,IF(מרכז!A807&lt;=הלוואות!$E$5,IF(DAY(מרכז!A807)=הלוואות!$F$5,הלוואות!$G$5,0),0),0)+IF(A807&gt;=הלוואות!$D$6,IF(מרכז!A807&lt;=הלוואות!$E$6,IF(DAY(מרכז!A807)=הלוואות!$F$6,הלוואות!$G$6,0),0),0)+IF(A807&gt;=הלוואות!$D$7,IF(מרכז!A807&lt;=הלוואות!$E$7,IF(DAY(מרכז!A807)=הלוואות!$F$7,הלוואות!$G$7,0),0),0)+IF(A807&gt;=הלוואות!$D$8,IF(מרכז!A807&lt;=הלוואות!$E$8,IF(DAY(מרכז!A807)=הלוואות!$F$8,הלוואות!$G$8,0),0),0)+IF(A807&gt;=הלוואות!$D$9,IF(מרכז!A807&lt;=הלוואות!$E$9,IF(DAY(מרכז!A807)=הלוואות!$F$9,הלוואות!$G$9,0),0),0)+IF(A807&gt;=הלוואות!$D$10,IF(מרכז!A807&lt;=הלוואות!$E$10,IF(DAY(מרכז!A807)=הלוואות!$F$10,הלוואות!$G$10,0),0),0)+IF(A807&gt;=הלוואות!$D$11,IF(מרכז!A807&lt;=הלוואות!$E$11,IF(DAY(מרכז!A807)=הלוואות!$F$11,הלוואות!$G$11,0),0),0)+IF(A807&gt;=הלוואות!$D$12,IF(מרכז!A807&lt;=הלוואות!$E$12,IF(DAY(מרכז!A807)=הלוואות!$F$12,הלוואות!$G$12,0),0),0)+IF(A807&gt;=הלוואות!$D$13,IF(מרכז!A807&lt;=הלוואות!$E$13,IF(DAY(מרכז!A807)=הלוואות!$F$13,הלוואות!$G$13,0),0),0)+IF(A807&gt;=הלוואות!$D$14,IF(מרכז!A807&lt;=הלוואות!$E$14,IF(DAY(מרכז!A807)=הלוואות!$F$14,הלוואות!$G$14,0),0),0)+IF(A807&gt;=הלוואות!$D$15,IF(מרכז!A807&lt;=הלוואות!$E$15,IF(DAY(מרכז!A807)=הלוואות!$F$15,הלוואות!$G$15,0),0),0)+IF(A807&gt;=הלוואות!$D$16,IF(מרכז!A807&lt;=הלוואות!$E$16,IF(DAY(מרכז!A807)=הלוואות!$F$16,הלוואות!$G$16,0),0),0)+IF(A807&gt;=הלוואות!$D$17,IF(מרכז!A807&lt;=הלוואות!$E$17,IF(DAY(מרכז!A807)=הלוואות!$F$17,הלוואות!$G$17,0),0),0)+IF(A807&gt;=הלוואות!$D$18,IF(מרכז!A807&lt;=הלוואות!$E$18,IF(DAY(מרכז!A807)=הלוואות!$F$18,הלוואות!$G$18,0),0),0)+IF(A807&gt;=הלוואות!$D$19,IF(מרכז!A807&lt;=הלוואות!$E$19,IF(DAY(מרכז!A807)=הלוואות!$F$19,הלוואות!$G$19,0),0),0)+IF(A807&gt;=הלוואות!$D$20,IF(מרכז!A807&lt;=הלוואות!$E$20,IF(DAY(מרכז!A807)=הלוואות!$F$20,הלוואות!$G$20,0),0),0)+IF(A807&gt;=הלוואות!$D$21,IF(מרכז!A807&lt;=הלוואות!$E$21,IF(DAY(מרכז!A807)=הלוואות!$F$21,הלוואות!$G$21,0),0),0)+IF(A807&gt;=הלוואות!$D$22,IF(מרכז!A807&lt;=הלוואות!$E$22,IF(DAY(מרכז!A807)=הלוואות!$F$22,הלוואות!$G$22,0),0),0)+IF(A807&gt;=הלוואות!$D$23,IF(מרכז!A807&lt;=הלוואות!$E$23,IF(DAY(מרכז!A807)=הלוואות!$F$23,הלוואות!$G$23,0),0),0)+IF(A807&gt;=הלוואות!$D$24,IF(מרכז!A807&lt;=הלוואות!$E$24,IF(DAY(מרכז!A807)=הלוואות!$F$24,הלוואות!$G$24,0),0),0)+IF(A807&gt;=הלוואות!$D$25,IF(מרכז!A807&lt;=הלוואות!$E$25,IF(DAY(מרכז!A807)=הלוואות!$F$25,הלוואות!$G$25,0),0),0)+IF(A807&gt;=הלוואות!$D$26,IF(מרכז!A807&lt;=הלוואות!$E$26,IF(DAY(מרכז!A807)=הלוואות!$F$26,הלוואות!$G$26,0),0),0)+IF(A807&gt;=הלוואות!$D$27,IF(מרכז!A807&lt;=הלוואות!$E$27,IF(DAY(מרכז!A807)=הלוואות!$F$27,הלוואות!$G$27,0),0),0)+IF(A807&gt;=הלוואות!$D$28,IF(מרכז!A807&lt;=הלוואות!$E$28,IF(DAY(מרכז!A807)=הלוואות!$F$28,הלוואות!$G$28,0),0),0)+IF(A807&gt;=הלוואות!$D$29,IF(מרכז!A807&lt;=הלוואות!$E$29,IF(DAY(מרכז!A807)=הלוואות!$F$29,הלוואות!$G$29,0),0),0)+IF(A807&gt;=הלוואות!$D$30,IF(מרכז!A807&lt;=הלוואות!$E$30,IF(DAY(מרכז!A807)=הלוואות!$F$30,הלוואות!$G$30,0),0),0)+IF(A807&gt;=הלוואות!$D$31,IF(מרכז!A807&lt;=הלוואות!$E$31,IF(DAY(מרכז!A807)=הלוואות!$F$31,הלוואות!$G$31,0),0),0)+IF(A807&gt;=הלוואות!$D$32,IF(מרכז!A807&lt;=הלוואות!$E$32,IF(DAY(מרכז!A807)=הלוואות!$F$32,הלוואות!$G$32,0),0),0)+IF(A807&gt;=הלוואות!$D$33,IF(מרכז!A807&lt;=הלוואות!$E$33,IF(DAY(מרכז!A807)=הלוואות!$F$33,הלוואות!$G$33,0),0),0)+IF(A807&gt;=הלוואות!$D$34,IF(מרכז!A807&lt;=הלוואות!$E$34,IF(DAY(מרכז!A807)=הלוואות!$F$34,הלוואות!$G$34,0),0),0)</f>
        <v>0</v>
      </c>
      <c r="E807" s="93">
        <f>SUMIF(הלוואות!$D$46:$D$65,מרכז!A807,הלוואות!$E$46:$E$65)</f>
        <v>0</v>
      </c>
      <c r="F807" s="93">
        <f>SUMIF(נכנסים!$A$5:$A$5890,מרכז!A807,נכנסים!$B$5:$B$5890)</f>
        <v>0</v>
      </c>
      <c r="G807" s="94"/>
      <c r="H807" s="94"/>
      <c r="I807" s="94"/>
      <c r="J807" s="99">
        <f t="shared" si="12"/>
        <v>50000</v>
      </c>
    </row>
    <row r="808" spans="1:10">
      <c r="A808" s="153">
        <v>46461</v>
      </c>
      <c r="B808" s="93">
        <f>SUMIF(יוצאים!$A$5:$A$5835,מרכז!A808,יוצאים!$D$5:$D$5835)</f>
        <v>0</v>
      </c>
      <c r="C808" s="93">
        <f>HLOOKUP(DAY($A808),'טב.הו"ק'!$G$4:$AK$162,'טב.הו"ק'!$A$162+2,FALSE)</f>
        <v>0</v>
      </c>
      <c r="D808" s="93">
        <f>IF(A808&gt;=הלוואות!$D$5,IF(מרכז!A808&lt;=הלוואות!$E$5,IF(DAY(מרכז!A808)=הלוואות!$F$5,הלוואות!$G$5,0),0),0)+IF(A808&gt;=הלוואות!$D$6,IF(מרכז!A808&lt;=הלוואות!$E$6,IF(DAY(מרכז!A808)=הלוואות!$F$6,הלוואות!$G$6,0),0),0)+IF(A808&gt;=הלוואות!$D$7,IF(מרכז!A808&lt;=הלוואות!$E$7,IF(DAY(מרכז!A808)=הלוואות!$F$7,הלוואות!$G$7,0),0),0)+IF(A808&gt;=הלוואות!$D$8,IF(מרכז!A808&lt;=הלוואות!$E$8,IF(DAY(מרכז!A808)=הלוואות!$F$8,הלוואות!$G$8,0),0),0)+IF(A808&gt;=הלוואות!$D$9,IF(מרכז!A808&lt;=הלוואות!$E$9,IF(DAY(מרכז!A808)=הלוואות!$F$9,הלוואות!$G$9,0),0),0)+IF(A808&gt;=הלוואות!$D$10,IF(מרכז!A808&lt;=הלוואות!$E$10,IF(DAY(מרכז!A808)=הלוואות!$F$10,הלוואות!$G$10,0),0),0)+IF(A808&gt;=הלוואות!$D$11,IF(מרכז!A808&lt;=הלוואות!$E$11,IF(DAY(מרכז!A808)=הלוואות!$F$11,הלוואות!$G$11,0),0),0)+IF(A808&gt;=הלוואות!$D$12,IF(מרכז!A808&lt;=הלוואות!$E$12,IF(DAY(מרכז!A808)=הלוואות!$F$12,הלוואות!$G$12,0),0),0)+IF(A808&gt;=הלוואות!$D$13,IF(מרכז!A808&lt;=הלוואות!$E$13,IF(DAY(מרכז!A808)=הלוואות!$F$13,הלוואות!$G$13,0),0),0)+IF(A808&gt;=הלוואות!$D$14,IF(מרכז!A808&lt;=הלוואות!$E$14,IF(DAY(מרכז!A808)=הלוואות!$F$14,הלוואות!$G$14,0),0),0)+IF(A808&gt;=הלוואות!$D$15,IF(מרכז!A808&lt;=הלוואות!$E$15,IF(DAY(מרכז!A808)=הלוואות!$F$15,הלוואות!$G$15,0),0),0)+IF(A808&gt;=הלוואות!$D$16,IF(מרכז!A808&lt;=הלוואות!$E$16,IF(DAY(מרכז!A808)=הלוואות!$F$16,הלוואות!$G$16,0),0),0)+IF(A808&gt;=הלוואות!$D$17,IF(מרכז!A808&lt;=הלוואות!$E$17,IF(DAY(מרכז!A808)=הלוואות!$F$17,הלוואות!$G$17,0),0),0)+IF(A808&gt;=הלוואות!$D$18,IF(מרכז!A808&lt;=הלוואות!$E$18,IF(DAY(מרכז!A808)=הלוואות!$F$18,הלוואות!$G$18,0),0),0)+IF(A808&gt;=הלוואות!$D$19,IF(מרכז!A808&lt;=הלוואות!$E$19,IF(DAY(מרכז!A808)=הלוואות!$F$19,הלוואות!$G$19,0),0),0)+IF(A808&gt;=הלוואות!$D$20,IF(מרכז!A808&lt;=הלוואות!$E$20,IF(DAY(מרכז!A808)=הלוואות!$F$20,הלוואות!$G$20,0),0),0)+IF(A808&gt;=הלוואות!$D$21,IF(מרכז!A808&lt;=הלוואות!$E$21,IF(DAY(מרכז!A808)=הלוואות!$F$21,הלוואות!$G$21,0),0),0)+IF(A808&gt;=הלוואות!$D$22,IF(מרכז!A808&lt;=הלוואות!$E$22,IF(DAY(מרכז!A808)=הלוואות!$F$22,הלוואות!$G$22,0),0),0)+IF(A808&gt;=הלוואות!$D$23,IF(מרכז!A808&lt;=הלוואות!$E$23,IF(DAY(מרכז!A808)=הלוואות!$F$23,הלוואות!$G$23,0),0),0)+IF(A808&gt;=הלוואות!$D$24,IF(מרכז!A808&lt;=הלוואות!$E$24,IF(DAY(מרכז!A808)=הלוואות!$F$24,הלוואות!$G$24,0),0),0)+IF(A808&gt;=הלוואות!$D$25,IF(מרכז!A808&lt;=הלוואות!$E$25,IF(DAY(מרכז!A808)=הלוואות!$F$25,הלוואות!$G$25,0),0),0)+IF(A808&gt;=הלוואות!$D$26,IF(מרכז!A808&lt;=הלוואות!$E$26,IF(DAY(מרכז!A808)=הלוואות!$F$26,הלוואות!$G$26,0),0),0)+IF(A808&gt;=הלוואות!$D$27,IF(מרכז!A808&lt;=הלוואות!$E$27,IF(DAY(מרכז!A808)=הלוואות!$F$27,הלוואות!$G$27,0),0),0)+IF(A808&gt;=הלוואות!$D$28,IF(מרכז!A808&lt;=הלוואות!$E$28,IF(DAY(מרכז!A808)=הלוואות!$F$28,הלוואות!$G$28,0),0),0)+IF(A808&gt;=הלוואות!$D$29,IF(מרכז!A808&lt;=הלוואות!$E$29,IF(DAY(מרכז!A808)=הלוואות!$F$29,הלוואות!$G$29,0),0),0)+IF(A808&gt;=הלוואות!$D$30,IF(מרכז!A808&lt;=הלוואות!$E$30,IF(DAY(מרכז!A808)=הלוואות!$F$30,הלוואות!$G$30,0),0),0)+IF(A808&gt;=הלוואות!$D$31,IF(מרכז!A808&lt;=הלוואות!$E$31,IF(DAY(מרכז!A808)=הלוואות!$F$31,הלוואות!$G$31,0),0),0)+IF(A808&gt;=הלוואות!$D$32,IF(מרכז!A808&lt;=הלוואות!$E$32,IF(DAY(מרכז!A808)=הלוואות!$F$32,הלוואות!$G$32,0),0),0)+IF(A808&gt;=הלוואות!$D$33,IF(מרכז!A808&lt;=הלוואות!$E$33,IF(DAY(מרכז!A808)=הלוואות!$F$33,הלוואות!$G$33,0),0),0)+IF(A808&gt;=הלוואות!$D$34,IF(מרכז!A808&lt;=הלוואות!$E$34,IF(DAY(מרכז!A808)=הלוואות!$F$34,הלוואות!$G$34,0),0),0)</f>
        <v>0</v>
      </c>
      <c r="E808" s="93">
        <f>SUMIF(הלוואות!$D$46:$D$65,מרכז!A808,הלוואות!$E$46:$E$65)</f>
        <v>0</v>
      </c>
      <c r="F808" s="93">
        <f>SUMIF(נכנסים!$A$5:$A$5890,מרכז!A808,נכנסים!$B$5:$B$5890)</f>
        <v>0</v>
      </c>
      <c r="G808" s="94"/>
      <c r="H808" s="94"/>
      <c r="I808" s="94"/>
      <c r="J808" s="99">
        <f t="shared" si="12"/>
        <v>50000</v>
      </c>
    </row>
    <row r="809" spans="1:10">
      <c r="A809" s="153">
        <v>46462</v>
      </c>
      <c r="B809" s="93">
        <f>SUMIF(יוצאים!$A$5:$A$5835,מרכז!A809,יוצאים!$D$5:$D$5835)</f>
        <v>0</v>
      </c>
      <c r="C809" s="93">
        <f>HLOOKUP(DAY($A809),'טב.הו"ק'!$G$4:$AK$162,'טב.הו"ק'!$A$162+2,FALSE)</f>
        <v>0</v>
      </c>
      <c r="D809" s="93">
        <f>IF(A809&gt;=הלוואות!$D$5,IF(מרכז!A809&lt;=הלוואות!$E$5,IF(DAY(מרכז!A809)=הלוואות!$F$5,הלוואות!$G$5,0),0),0)+IF(A809&gt;=הלוואות!$D$6,IF(מרכז!A809&lt;=הלוואות!$E$6,IF(DAY(מרכז!A809)=הלוואות!$F$6,הלוואות!$G$6,0),0),0)+IF(A809&gt;=הלוואות!$D$7,IF(מרכז!A809&lt;=הלוואות!$E$7,IF(DAY(מרכז!A809)=הלוואות!$F$7,הלוואות!$G$7,0),0),0)+IF(A809&gt;=הלוואות!$D$8,IF(מרכז!A809&lt;=הלוואות!$E$8,IF(DAY(מרכז!A809)=הלוואות!$F$8,הלוואות!$G$8,0),0),0)+IF(A809&gt;=הלוואות!$D$9,IF(מרכז!A809&lt;=הלוואות!$E$9,IF(DAY(מרכז!A809)=הלוואות!$F$9,הלוואות!$G$9,0),0),0)+IF(A809&gt;=הלוואות!$D$10,IF(מרכז!A809&lt;=הלוואות!$E$10,IF(DAY(מרכז!A809)=הלוואות!$F$10,הלוואות!$G$10,0),0),0)+IF(A809&gt;=הלוואות!$D$11,IF(מרכז!A809&lt;=הלוואות!$E$11,IF(DAY(מרכז!A809)=הלוואות!$F$11,הלוואות!$G$11,0),0),0)+IF(A809&gt;=הלוואות!$D$12,IF(מרכז!A809&lt;=הלוואות!$E$12,IF(DAY(מרכז!A809)=הלוואות!$F$12,הלוואות!$G$12,0),0),0)+IF(A809&gt;=הלוואות!$D$13,IF(מרכז!A809&lt;=הלוואות!$E$13,IF(DAY(מרכז!A809)=הלוואות!$F$13,הלוואות!$G$13,0),0),0)+IF(A809&gt;=הלוואות!$D$14,IF(מרכז!A809&lt;=הלוואות!$E$14,IF(DAY(מרכז!A809)=הלוואות!$F$14,הלוואות!$G$14,0),0),0)+IF(A809&gt;=הלוואות!$D$15,IF(מרכז!A809&lt;=הלוואות!$E$15,IF(DAY(מרכז!A809)=הלוואות!$F$15,הלוואות!$G$15,0),0),0)+IF(A809&gt;=הלוואות!$D$16,IF(מרכז!A809&lt;=הלוואות!$E$16,IF(DAY(מרכז!A809)=הלוואות!$F$16,הלוואות!$G$16,0),0),0)+IF(A809&gt;=הלוואות!$D$17,IF(מרכז!A809&lt;=הלוואות!$E$17,IF(DAY(מרכז!A809)=הלוואות!$F$17,הלוואות!$G$17,0),0),0)+IF(A809&gt;=הלוואות!$D$18,IF(מרכז!A809&lt;=הלוואות!$E$18,IF(DAY(מרכז!A809)=הלוואות!$F$18,הלוואות!$G$18,0),0),0)+IF(A809&gt;=הלוואות!$D$19,IF(מרכז!A809&lt;=הלוואות!$E$19,IF(DAY(מרכז!A809)=הלוואות!$F$19,הלוואות!$G$19,0),0),0)+IF(A809&gt;=הלוואות!$D$20,IF(מרכז!A809&lt;=הלוואות!$E$20,IF(DAY(מרכז!A809)=הלוואות!$F$20,הלוואות!$G$20,0),0),0)+IF(A809&gt;=הלוואות!$D$21,IF(מרכז!A809&lt;=הלוואות!$E$21,IF(DAY(מרכז!A809)=הלוואות!$F$21,הלוואות!$G$21,0),0),0)+IF(A809&gt;=הלוואות!$D$22,IF(מרכז!A809&lt;=הלוואות!$E$22,IF(DAY(מרכז!A809)=הלוואות!$F$22,הלוואות!$G$22,0),0),0)+IF(A809&gt;=הלוואות!$D$23,IF(מרכז!A809&lt;=הלוואות!$E$23,IF(DAY(מרכז!A809)=הלוואות!$F$23,הלוואות!$G$23,0),0),0)+IF(A809&gt;=הלוואות!$D$24,IF(מרכז!A809&lt;=הלוואות!$E$24,IF(DAY(מרכז!A809)=הלוואות!$F$24,הלוואות!$G$24,0),0),0)+IF(A809&gt;=הלוואות!$D$25,IF(מרכז!A809&lt;=הלוואות!$E$25,IF(DAY(מרכז!A809)=הלוואות!$F$25,הלוואות!$G$25,0),0),0)+IF(A809&gt;=הלוואות!$D$26,IF(מרכז!A809&lt;=הלוואות!$E$26,IF(DAY(מרכז!A809)=הלוואות!$F$26,הלוואות!$G$26,0),0),0)+IF(A809&gt;=הלוואות!$D$27,IF(מרכז!A809&lt;=הלוואות!$E$27,IF(DAY(מרכז!A809)=הלוואות!$F$27,הלוואות!$G$27,0),0),0)+IF(A809&gt;=הלוואות!$D$28,IF(מרכז!A809&lt;=הלוואות!$E$28,IF(DAY(מרכז!A809)=הלוואות!$F$28,הלוואות!$G$28,0),0),0)+IF(A809&gt;=הלוואות!$D$29,IF(מרכז!A809&lt;=הלוואות!$E$29,IF(DAY(מרכז!A809)=הלוואות!$F$29,הלוואות!$G$29,0),0),0)+IF(A809&gt;=הלוואות!$D$30,IF(מרכז!A809&lt;=הלוואות!$E$30,IF(DAY(מרכז!A809)=הלוואות!$F$30,הלוואות!$G$30,0),0),0)+IF(A809&gt;=הלוואות!$D$31,IF(מרכז!A809&lt;=הלוואות!$E$31,IF(DAY(מרכז!A809)=הלוואות!$F$31,הלוואות!$G$31,0),0),0)+IF(A809&gt;=הלוואות!$D$32,IF(מרכז!A809&lt;=הלוואות!$E$32,IF(DAY(מרכז!A809)=הלוואות!$F$32,הלוואות!$G$32,0),0),0)+IF(A809&gt;=הלוואות!$D$33,IF(מרכז!A809&lt;=הלוואות!$E$33,IF(DAY(מרכז!A809)=הלוואות!$F$33,הלוואות!$G$33,0),0),0)+IF(A809&gt;=הלוואות!$D$34,IF(מרכז!A809&lt;=הלוואות!$E$34,IF(DAY(מרכז!A809)=הלוואות!$F$34,הלוואות!$G$34,0),0),0)</f>
        <v>0</v>
      </c>
      <c r="E809" s="93">
        <f>SUMIF(הלוואות!$D$46:$D$65,מרכז!A809,הלוואות!$E$46:$E$65)</f>
        <v>0</v>
      </c>
      <c r="F809" s="93">
        <f>SUMIF(נכנסים!$A$5:$A$5890,מרכז!A809,נכנסים!$B$5:$B$5890)</f>
        <v>0</v>
      </c>
      <c r="G809" s="94"/>
      <c r="H809" s="94"/>
      <c r="I809" s="94"/>
      <c r="J809" s="99">
        <f t="shared" si="12"/>
        <v>50000</v>
      </c>
    </row>
    <row r="810" spans="1:10">
      <c r="A810" s="153">
        <v>46463</v>
      </c>
      <c r="B810" s="93">
        <f>SUMIF(יוצאים!$A$5:$A$5835,מרכז!A810,יוצאים!$D$5:$D$5835)</f>
        <v>0</v>
      </c>
      <c r="C810" s="93">
        <f>HLOOKUP(DAY($A810),'טב.הו"ק'!$G$4:$AK$162,'טב.הו"ק'!$A$162+2,FALSE)</f>
        <v>0</v>
      </c>
      <c r="D810" s="93">
        <f>IF(A810&gt;=הלוואות!$D$5,IF(מרכז!A810&lt;=הלוואות!$E$5,IF(DAY(מרכז!A810)=הלוואות!$F$5,הלוואות!$G$5,0),0),0)+IF(A810&gt;=הלוואות!$D$6,IF(מרכז!A810&lt;=הלוואות!$E$6,IF(DAY(מרכז!A810)=הלוואות!$F$6,הלוואות!$G$6,0),0),0)+IF(A810&gt;=הלוואות!$D$7,IF(מרכז!A810&lt;=הלוואות!$E$7,IF(DAY(מרכז!A810)=הלוואות!$F$7,הלוואות!$G$7,0),0),0)+IF(A810&gt;=הלוואות!$D$8,IF(מרכז!A810&lt;=הלוואות!$E$8,IF(DAY(מרכז!A810)=הלוואות!$F$8,הלוואות!$G$8,0),0),0)+IF(A810&gt;=הלוואות!$D$9,IF(מרכז!A810&lt;=הלוואות!$E$9,IF(DAY(מרכז!A810)=הלוואות!$F$9,הלוואות!$G$9,0),0),0)+IF(A810&gt;=הלוואות!$D$10,IF(מרכז!A810&lt;=הלוואות!$E$10,IF(DAY(מרכז!A810)=הלוואות!$F$10,הלוואות!$G$10,0),0),0)+IF(A810&gt;=הלוואות!$D$11,IF(מרכז!A810&lt;=הלוואות!$E$11,IF(DAY(מרכז!A810)=הלוואות!$F$11,הלוואות!$G$11,0),0),0)+IF(A810&gt;=הלוואות!$D$12,IF(מרכז!A810&lt;=הלוואות!$E$12,IF(DAY(מרכז!A810)=הלוואות!$F$12,הלוואות!$G$12,0),0),0)+IF(A810&gt;=הלוואות!$D$13,IF(מרכז!A810&lt;=הלוואות!$E$13,IF(DAY(מרכז!A810)=הלוואות!$F$13,הלוואות!$G$13,0),0),0)+IF(A810&gt;=הלוואות!$D$14,IF(מרכז!A810&lt;=הלוואות!$E$14,IF(DAY(מרכז!A810)=הלוואות!$F$14,הלוואות!$G$14,0),0),0)+IF(A810&gt;=הלוואות!$D$15,IF(מרכז!A810&lt;=הלוואות!$E$15,IF(DAY(מרכז!A810)=הלוואות!$F$15,הלוואות!$G$15,0),0),0)+IF(A810&gt;=הלוואות!$D$16,IF(מרכז!A810&lt;=הלוואות!$E$16,IF(DAY(מרכז!A810)=הלוואות!$F$16,הלוואות!$G$16,0),0),0)+IF(A810&gt;=הלוואות!$D$17,IF(מרכז!A810&lt;=הלוואות!$E$17,IF(DAY(מרכז!A810)=הלוואות!$F$17,הלוואות!$G$17,0),0),0)+IF(A810&gt;=הלוואות!$D$18,IF(מרכז!A810&lt;=הלוואות!$E$18,IF(DAY(מרכז!A810)=הלוואות!$F$18,הלוואות!$G$18,0),0),0)+IF(A810&gt;=הלוואות!$D$19,IF(מרכז!A810&lt;=הלוואות!$E$19,IF(DAY(מרכז!A810)=הלוואות!$F$19,הלוואות!$G$19,0),0),0)+IF(A810&gt;=הלוואות!$D$20,IF(מרכז!A810&lt;=הלוואות!$E$20,IF(DAY(מרכז!A810)=הלוואות!$F$20,הלוואות!$G$20,0),0),0)+IF(A810&gt;=הלוואות!$D$21,IF(מרכז!A810&lt;=הלוואות!$E$21,IF(DAY(מרכז!A810)=הלוואות!$F$21,הלוואות!$G$21,0),0),0)+IF(A810&gt;=הלוואות!$D$22,IF(מרכז!A810&lt;=הלוואות!$E$22,IF(DAY(מרכז!A810)=הלוואות!$F$22,הלוואות!$G$22,0),0),0)+IF(A810&gt;=הלוואות!$D$23,IF(מרכז!A810&lt;=הלוואות!$E$23,IF(DAY(מרכז!A810)=הלוואות!$F$23,הלוואות!$G$23,0),0),0)+IF(A810&gt;=הלוואות!$D$24,IF(מרכז!A810&lt;=הלוואות!$E$24,IF(DAY(מרכז!A810)=הלוואות!$F$24,הלוואות!$G$24,0),0),0)+IF(A810&gt;=הלוואות!$D$25,IF(מרכז!A810&lt;=הלוואות!$E$25,IF(DAY(מרכז!A810)=הלוואות!$F$25,הלוואות!$G$25,0),0),0)+IF(A810&gt;=הלוואות!$D$26,IF(מרכז!A810&lt;=הלוואות!$E$26,IF(DAY(מרכז!A810)=הלוואות!$F$26,הלוואות!$G$26,0),0),0)+IF(A810&gt;=הלוואות!$D$27,IF(מרכז!A810&lt;=הלוואות!$E$27,IF(DAY(מרכז!A810)=הלוואות!$F$27,הלוואות!$G$27,0),0),0)+IF(A810&gt;=הלוואות!$D$28,IF(מרכז!A810&lt;=הלוואות!$E$28,IF(DAY(מרכז!A810)=הלוואות!$F$28,הלוואות!$G$28,0),0),0)+IF(A810&gt;=הלוואות!$D$29,IF(מרכז!A810&lt;=הלוואות!$E$29,IF(DAY(מרכז!A810)=הלוואות!$F$29,הלוואות!$G$29,0),0),0)+IF(A810&gt;=הלוואות!$D$30,IF(מרכז!A810&lt;=הלוואות!$E$30,IF(DAY(מרכז!A810)=הלוואות!$F$30,הלוואות!$G$30,0),0),0)+IF(A810&gt;=הלוואות!$D$31,IF(מרכז!A810&lt;=הלוואות!$E$31,IF(DAY(מרכז!A810)=הלוואות!$F$31,הלוואות!$G$31,0),0),0)+IF(A810&gt;=הלוואות!$D$32,IF(מרכז!A810&lt;=הלוואות!$E$32,IF(DAY(מרכז!A810)=הלוואות!$F$32,הלוואות!$G$32,0),0),0)+IF(A810&gt;=הלוואות!$D$33,IF(מרכז!A810&lt;=הלוואות!$E$33,IF(DAY(מרכז!A810)=הלוואות!$F$33,הלוואות!$G$33,0),0),0)+IF(A810&gt;=הלוואות!$D$34,IF(מרכז!A810&lt;=הלוואות!$E$34,IF(DAY(מרכז!A810)=הלוואות!$F$34,הלוואות!$G$34,0),0),0)</f>
        <v>0</v>
      </c>
      <c r="E810" s="93">
        <f>SUMIF(הלוואות!$D$46:$D$65,מרכז!A810,הלוואות!$E$46:$E$65)</f>
        <v>0</v>
      </c>
      <c r="F810" s="93">
        <f>SUMIF(נכנסים!$A$5:$A$5890,מרכז!A810,נכנסים!$B$5:$B$5890)</f>
        <v>0</v>
      </c>
      <c r="G810" s="94"/>
      <c r="H810" s="94"/>
      <c r="I810" s="94"/>
      <c r="J810" s="99">
        <f t="shared" si="12"/>
        <v>50000</v>
      </c>
    </row>
    <row r="811" spans="1:10">
      <c r="A811" s="153">
        <v>46464</v>
      </c>
      <c r="B811" s="93">
        <f>SUMIF(יוצאים!$A$5:$A$5835,מרכז!A811,יוצאים!$D$5:$D$5835)</f>
        <v>0</v>
      </c>
      <c r="C811" s="93">
        <f>HLOOKUP(DAY($A811),'טב.הו"ק'!$G$4:$AK$162,'טב.הו"ק'!$A$162+2,FALSE)</f>
        <v>0</v>
      </c>
      <c r="D811" s="93">
        <f>IF(A811&gt;=הלוואות!$D$5,IF(מרכז!A811&lt;=הלוואות!$E$5,IF(DAY(מרכז!A811)=הלוואות!$F$5,הלוואות!$G$5,0),0),0)+IF(A811&gt;=הלוואות!$D$6,IF(מרכז!A811&lt;=הלוואות!$E$6,IF(DAY(מרכז!A811)=הלוואות!$F$6,הלוואות!$G$6,0),0),0)+IF(A811&gt;=הלוואות!$D$7,IF(מרכז!A811&lt;=הלוואות!$E$7,IF(DAY(מרכז!A811)=הלוואות!$F$7,הלוואות!$G$7,0),0),0)+IF(A811&gt;=הלוואות!$D$8,IF(מרכז!A811&lt;=הלוואות!$E$8,IF(DAY(מרכז!A811)=הלוואות!$F$8,הלוואות!$G$8,0),0),0)+IF(A811&gt;=הלוואות!$D$9,IF(מרכז!A811&lt;=הלוואות!$E$9,IF(DAY(מרכז!A811)=הלוואות!$F$9,הלוואות!$G$9,0),0),0)+IF(A811&gt;=הלוואות!$D$10,IF(מרכז!A811&lt;=הלוואות!$E$10,IF(DAY(מרכז!A811)=הלוואות!$F$10,הלוואות!$G$10,0),0),0)+IF(A811&gt;=הלוואות!$D$11,IF(מרכז!A811&lt;=הלוואות!$E$11,IF(DAY(מרכז!A811)=הלוואות!$F$11,הלוואות!$G$11,0),0),0)+IF(A811&gt;=הלוואות!$D$12,IF(מרכז!A811&lt;=הלוואות!$E$12,IF(DAY(מרכז!A811)=הלוואות!$F$12,הלוואות!$G$12,0),0),0)+IF(A811&gt;=הלוואות!$D$13,IF(מרכז!A811&lt;=הלוואות!$E$13,IF(DAY(מרכז!A811)=הלוואות!$F$13,הלוואות!$G$13,0),0),0)+IF(A811&gt;=הלוואות!$D$14,IF(מרכז!A811&lt;=הלוואות!$E$14,IF(DAY(מרכז!A811)=הלוואות!$F$14,הלוואות!$G$14,0),0),0)+IF(A811&gt;=הלוואות!$D$15,IF(מרכז!A811&lt;=הלוואות!$E$15,IF(DAY(מרכז!A811)=הלוואות!$F$15,הלוואות!$G$15,0),0),0)+IF(A811&gt;=הלוואות!$D$16,IF(מרכז!A811&lt;=הלוואות!$E$16,IF(DAY(מרכז!A811)=הלוואות!$F$16,הלוואות!$G$16,0),0),0)+IF(A811&gt;=הלוואות!$D$17,IF(מרכז!A811&lt;=הלוואות!$E$17,IF(DAY(מרכז!A811)=הלוואות!$F$17,הלוואות!$G$17,0),0),0)+IF(A811&gt;=הלוואות!$D$18,IF(מרכז!A811&lt;=הלוואות!$E$18,IF(DAY(מרכז!A811)=הלוואות!$F$18,הלוואות!$G$18,0),0),0)+IF(A811&gt;=הלוואות!$D$19,IF(מרכז!A811&lt;=הלוואות!$E$19,IF(DAY(מרכז!A811)=הלוואות!$F$19,הלוואות!$G$19,0),0),0)+IF(A811&gt;=הלוואות!$D$20,IF(מרכז!A811&lt;=הלוואות!$E$20,IF(DAY(מרכז!A811)=הלוואות!$F$20,הלוואות!$G$20,0),0),0)+IF(A811&gt;=הלוואות!$D$21,IF(מרכז!A811&lt;=הלוואות!$E$21,IF(DAY(מרכז!A811)=הלוואות!$F$21,הלוואות!$G$21,0),0),0)+IF(A811&gt;=הלוואות!$D$22,IF(מרכז!A811&lt;=הלוואות!$E$22,IF(DAY(מרכז!A811)=הלוואות!$F$22,הלוואות!$G$22,0),0),0)+IF(A811&gt;=הלוואות!$D$23,IF(מרכז!A811&lt;=הלוואות!$E$23,IF(DAY(מרכז!A811)=הלוואות!$F$23,הלוואות!$G$23,0),0),0)+IF(A811&gt;=הלוואות!$D$24,IF(מרכז!A811&lt;=הלוואות!$E$24,IF(DAY(מרכז!A811)=הלוואות!$F$24,הלוואות!$G$24,0),0),0)+IF(A811&gt;=הלוואות!$D$25,IF(מרכז!A811&lt;=הלוואות!$E$25,IF(DAY(מרכז!A811)=הלוואות!$F$25,הלוואות!$G$25,0),0),0)+IF(A811&gt;=הלוואות!$D$26,IF(מרכז!A811&lt;=הלוואות!$E$26,IF(DAY(מרכז!A811)=הלוואות!$F$26,הלוואות!$G$26,0),0),0)+IF(A811&gt;=הלוואות!$D$27,IF(מרכז!A811&lt;=הלוואות!$E$27,IF(DAY(מרכז!A811)=הלוואות!$F$27,הלוואות!$G$27,0),0),0)+IF(A811&gt;=הלוואות!$D$28,IF(מרכז!A811&lt;=הלוואות!$E$28,IF(DAY(מרכז!A811)=הלוואות!$F$28,הלוואות!$G$28,0),0),0)+IF(A811&gt;=הלוואות!$D$29,IF(מרכז!A811&lt;=הלוואות!$E$29,IF(DAY(מרכז!A811)=הלוואות!$F$29,הלוואות!$G$29,0),0),0)+IF(A811&gt;=הלוואות!$D$30,IF(מרכז!A811&lt;=הלוואות!$E$30,IF(DAY(מרכז!A811)=הלוואות!$F$30,הלוואות!$G$30,0),0),0)+IF(A811&gt;=הלוואות!$D$31,IF(מרכז!A811&lt;=הלוואות!$E$31,IF(DAY(מרכז!A811)=הלוואות!$F$31,הלוואות!$G$31,0),0),0)+IF(A811&gt;=הלוואות!$D$32,IF(מרכז!A811&lt;=הלוואות!$E$32,IF(DAY(מרכז!A811)=הלוואות!$F$32,הלוואות!$G$32,0),0),0)+IF(A811&gt;=הלוואות!$D$33,IF(מרכז!A811&lt;=הלוואות!$E$33,IF(DAY(מרכז!A811)=הלוואות!$F$33,הלוואות!$G$33,0),0),0)+IF(A811&gt;=הלוואות!$D$34,IF(מרכז!A811&lt;=הלוואות!$E$34,IF(DAY(מרכז!A811)=הלוואות!$F$34,הלוואות!$G$34,0),0),0)</f>
        <v>0</v>
      </c>
      <c r="E811" s="93">
        <f>SUMIF(הלוואות!$D$46:$D$65,מרכז!A811,הלוואות!$E$46:$E$65)</f>
        <v>0</v>
      </c>
      <c r="F811" s="93">
        <f>SUMIF(נכנסים!$A$5:$A$5890,מרכז!A811,נכנסים!$B$5:$B$5890)</f>
        <v>0</v>
      </c>
      <c r="G811" s="94"/>
      <c r="H811" s="94"/>
      <c r="I811" s="94"/>
      <c r="J811" s="99">
        <f t="shared" si="12"/>
        <v>50000</v>
      </c>
    </row>
    <row r="812" spans="1:10">
      <c r="A812" s="153">
        <v>46465</v>
      </c>
      <c r="B812" s="93">
        <f>SUMIF(יוצאים!$A$5:$A$5835,מרכז!A812,יוצאים!$D$5:$D$5835)</f>
        <v>0</v>
      </c>
      <c r="C812" s="93">
        <f>HLOOKUP(DAY($A812),'טב.הו"ק'!$G$4:$AK$162,'טב.הו"ק'!$A$162+2,FALSE)</f>
        <v>0</v>
      </c>
      <c r="D812" s="93">
        <f>IF(A812&gt;=הלוואות!$D$5,IF(מרכז!A812&lt;=הלוואות!$E$5,IF(DAY(מרכז!A812)=הלוואות!$F$5,הלוואות!$G$5,0),0),0)+IF(A812&gt;=הלוואות!$D$6,IF(מרכז!A812&lt;=הלוואות!$E$6,IF(DAY(מרכז!A812)=הלוואות!$F$6,הלוואות!$G$6,0),0),0)+IF(A812&gt;=הלוואות!$D$7,IF(מרכז!A812&lt;=הלוואות!$E$7,IF(DAY(מרכז!A812)=הלוואות!$F$7,הלוואות!$G$7,0),0),0)+IF(A812&gt;=הלוואות!$D$8,IF(מרכז!A812&lt;=הלוואות!$E$8,IF(DAY(מרכז!A812)=הלוואות!$F$8,הלוואות!$G$8,0),0),0)+IF(A812&gt;=הלוואות!$D$9,IF(מרכז!A812&lt;=הלוואות!$E$9,IF(DAY(מרכז!A812)=הלוואות!$F$9,הלוואות!$G$9,0),0),0)+IF(A812&gt;=הלוואות!$D$10,IF(מרכז!A812&lt;=הלוואות!$E$10,IF(DAY(מרכז!A812)=הלוואות!$F$10,הלוואות!$G$10,0),0),0)+IF(A812&gt;=הלוואות!$D$11,IF(מרכז!A812&lt;=הלוואות!$E$11,IF(DAY(מרכז!A812)=הלוואות!$F$11,הלוואות!$G$11,0),0),0)+IF(A812&gt;=הלוואות!$D$12,IF(מרכז!A812&lt;=הלוואות!$E$12,IF(DAY(מרכז!A812)=הלוואות!$F$12,הלוואות!$G$12,0),0),0)+IF(A812&gt;=הלוואות!$D$13,IF(מרכז!A812&lt;=הלוואות!$E$13,IF(DAY(מרכז!A812)=הלוואות!$F$13,הלוואות!$G$13,0),0),0)+IF(A812&gt;=הלוואות!$D$14,IF(מרכז!A812&lt;=הלוואות!$E$14,IF(DAY(מרכז!A812)=הלוואות!$F$14,הלוואות!$G$14,0),0),0)+IF(A812&gt;=הלוואות!$D$15,IF(מרכז!A812&lt;=הלוואות!$E$15,IF(DAY(מרכז!A812)=הלוואות!$F$15,הלוואות!$G$15,0),0),0)+IF(A812&gt;=הלוואות!$D$16,IF(מרכז!A812&lt;=הלוואות!$E$16,IF(DAY(מרכז!A812)=הלוואות!$F$16,הלוואות!$G$16,0),0),0)+IF(A812&gt;=הלוואות!$D$17,IF(מרכז!A812&lt;=הלוואות!$E$17,IF(DAY(מרכז!A812)=הלוואות!$F$17,הלוואות!$G$17,0),0),0)+IF(A812&gt;=הלוואות!$D$18,IF(מרכז!A812&lt;=הלוואות!$E$18,IF(DAY(מרכז!A812)=הלוואות!$F$18,הלוואות!$G$18,0),0),0)+IF(A812&gt;=הלוואות!$D$19,IF(מרכז!A812&lt;=הלוואות!$E$19,IF(DAY(מרכז!A812)=הלוואות!$F$19,הלוואות!$G$19,0),0),0)+IF(A812&gt;=הלוואות!$D$20,IF(מרכז!A812&lt;=הלוואות!$E$20,IF(DAY(מרכז!A812)=הלוואות!$F$20,הלוואות!$G$20,0),0),0)+IF(A812&gt;=הלוואות!$D$21,IF(מרכז!A812&lt;=הלוואות!$E$21,IF(DAY(מרכז!A812)=הלוואות!$F$21,הלוואות!$G$21,0),0),0)+IF(A812&gt;=הלוואות!$D$22,IF(מרכז!A812&lt;=הלוואות!$E$22,IF(DAY(מרכז!A812)=הלוואות!$F$22,הלוואות!$G$22,0),0),0)+IF(A812&gt;=הלוואות!$D$23,IF(מרכז!A812&lt;=הלוואות!$E$23,IF(DAY(מרכז!A812)=הלוואות!$F$23,הלוואות!$G$23,0),0),0)+IF(A812&gt;=הלוואות!$D$24,IF(מרכז!A812&lt;=הלוואות!$E$24,IF(DAY(מרכז!A812)=הלוואות!$F$24,הלוואות!$G$24,0),0),0)+IF(A812&gt;=הלוואות!$D$25,IF(מרכז!A812&lt;=הלוואות!$E$25,IF(DAY(מרכז!A812)=הלוואות!$F$25,הלוואות!$G$25,0),0),0)+IF(A812&gt;=הלוואות!$D$26,IF(מרכז!A812&lt;=הלוואות!$E$26,IF(DAY(מרכז!A812)=הלוואות!$F$26,הלוואות!$G$26,0),0),0)+IF(A812&gt;=הלוואות!$D$27,IF(מרכז!A812&lt;=הלוואות!$E$27,IF(DAY(מרכז!A812)=הלוואות!$F$27,הלוואות!$G$27,0),0),0)+IF(A812&gt;=הלוואות!$D$28,IF(מרכז!A812&lt;=הלוואות!$E$28,IF(DAY(מרכז!A812)=הלוואות!$F$28,הלוואות!$G$28,0),0),0)+IF(A812&gt;=הלוואות!$D$29,IF(מרכז!A812&lt;=הלוואות!$E$29,IF(DAY(מרכז!A812)=הלוואות!$F$29,הלוואות!$G$29,0),0),0)+IF(A812&gt;=הלוואות!$D$30,IF(מרכז!A812&lt;=הלוואות!$E$30,IF(DAY(מרכז!A812)=הלוואות!$F$30,הלוואות!$G$30,0),0),0)+IF(A812&gt;=הלוואות!$D$31,IF(מרכז!A812&lt;=הלוואות!$E$31,IF(DAY(מרכז!A812)=הלוואות!$F$31,הלוואות!$G$31,0),0),0)+IF(A812&gt;=הלוואות!$D$32,IF(מרכז!A812&lt;=הלוואות!$E$32,IF(DAY(מרכז!A812)=הלוואות!$F$32,הלוואות!$G$32,0),0),0)+IF(A812&gt;=הלוואות!$D$33,IF(מרכז!A812&lt;=הלוואות!$E$33,IF(DAY(מרכז!A812)=הלוואות!$F$33,הלוואות!$G$33,0),0),0)+IF(A812&gt;=הלוואות!$D$34,IF(מרכז!A812&lt;=הלוואות!$E$34,IF(DAY(מרכז!A812)=הלוואות!$F$34,הלוואות!$G$34,0),0),0)</f>
        <v>0</v>
      </c>
      <c r="E812" s="93">
        <f>SUMIF(הלוואות!$D$46:$D$65,מרכז!A812,הלוואות!$E$46:$E$65)</f>
        <v>0</v>
      </c>
      <c r="F812" s="93">
        <f>SUMIF(נכנסים!$A$5:$A$5890,מרכז!A812,נכנסים!$B$5:$B$5890)</f>
        <v>0</v>
      </c>
      <c r="G812" s="94"/>
      <c r="H812" s="94"/>
      <c r="I812" s="94"/>
      <c r="J812" s="99">
        <f t="shared" si="12"/>
        <v>50000</v>
      </c>
    </row>
    <row r="813" spans="1:10">
      <c r="A813" s="153">
        <v>46466</v>
      </c>
      <c r="B813" s="93">
        <f>SUMIF(יוצאים!$A$5:$A$5835,מרכז!A813,יוצאים!$D$5:$D$5835)</f>
        <v>0</v>
      </c>
      <c r="C813" s="93">
        <f>HLOOKUP(DAY($A813),'טב.הו"ק'!$G$4:$AK$162,'טב.הו"ק'!$A$162+2,FALSE)</f>
        <v>0</v>
      </c>
      <c r="D813" s="93">
        <f>IF(A813&gt;=הלוואות!$D$5,IF(מרכז!A813&lt;=הלוואות!$E$5,IF(DAY(מרכז!A813)=הלוואות!$F$5,הלוואות!$G$5,0),0),0)+IF(A813&gt;=הלוואות!$D$6,IF(מרכז!A813&lt;=הלוואות!$E$6,IF(DAY(מרכז!A813)=הלוואות!$F$6,הלוואות!$G$6,0),0),0)+IF(A813&gt;=הלוואות!$D$7,IF(מרכז!A813&lt;=הלוואות!$E$7,IF(DAY(מרכז!A813)=הלוואות!$F$7,הלוואות!$G$7,0),0),0)+IF(A813&gt;=הלוואות!$D$8,IF(מרכז!A813&lt;=הלוואות!$E$8,IF(DAY(מרכז!A813)=הלוואות!$F$8,הלוואות!$G$8,0),0),0)+IF(A813&gt;=הלוואות!$D$9,IF(מרכז!A813&lt;=הלוואות!$E$9,IF(DAY(מרכז!A813)=הלוואות!$F$9,הלוואות!$G$9,0),0),0)+IF(A813&gt;=הלוואות!$D$10,IF(מרכז!A813&lt;=הלוואות!$E$10,IF(DAY(מרכז!A813)=הלוואות!$F$10,הלוואות!$G$10,0),0),0)+IF(A813&gt;=הלוואות!$D$11,IF(מרכז!A813&lt;=הלוואות!$E$11,IF(DAY(מרכז!A813)=הלוואות!$F$11,הלוואות!$G$11,0),0),0)+IF(A813&gt;=הלוואות!$D$12,IF(מרכז!A813&lt;=הלוואות!$E$12,IF(DAY(מרכז!A813)=הלוואות!$F$12,הלוואות!$G$12,0),0),0)+IF(A813&gt;=הלוואות!$D$13,IF(מרכז!A813&lt;=הלוואות!$E$13,IF(DAY(מרכז!A813)=הלוואות!$F$13,הלוואות!$G$13,0),0),0)+IF(A813&gt;=הלוואות!$D$14,IF(מרכז!A813&lt;=הלוואות!$E$14,IF(DAY(מרכז!A813)=הלוואות!$F$14,הלוואות!$G$14,0),0),0)+IF(A813&gt;=הלוואות!$D$15,IF(מרכז!A813&lt;=הלוואות!$E$15,IF(DAY(מרכז!A813)=הלוואות!$F$15,הלוואות!$G$15,0),0),0)+IF(A813&gt;=הלוואות!$D$16,IF(מרכז!A813&lt;=הלוואות!$E$16,IF(DAY(מרכז!A813)=הלוואות!$F$16,הלוואות!$G$16,0),0),0)+IF(A813&gt;=הלוואות!$D$17,IF(מרכז!A813&lt;=הלוואות!$E$17,IF(DAY(מרכז!A813)=הלוואות!$F$17,הלוואות!$G$17,0),0),0)+IF(A813&gt;=הלוואות!$D$18,IF(מרכז!A813&lt;=הלוואות!$E$18,IF(DAY(מרכז!A813)=הלוואות!$F$18,הלוואות!$G$18,0),0),0)+IF(A813&gt;=הלוואות!$D$19,IF(מרכז!A813&lt;=הלוואות!$E$19,IF(DAY(מרכז!A813)=הלוואות!$F$19,הלוואות!$G$19,0),0),0)+IF(A813&gt;=הלוואות!$D$20,IF(מרכז!A813&lt;=הלוואות!$E$20,IF(DAY(מרכז!A813)=הלוואות!$F$20,הלוואות!$G$20,0),0),0)+IF(A813&gt;=הלוואות!$D$21,IF(מרכז!A813&lt;=הלוואות!$E$21,IF(DAY(מרכז!A813)=הלוואות!$F$21,הלוואות!$G$21,0),0),0)+IF(A813&gt;=הלוואות!$D$22,IF(מרכז!A813&lt;=הלוואות!$E$22,IF(DAY(מרכז!A813)=הלוואות!$F$22,הלוואות!$G$22,0),0),0)+IF(A813&gt;=הלוואות!$D$23,IF(מרכז!A813&lt;=הלוואות!$E$23,IF(DAY(מרכז!A813)=הלוואות!$F$23,הלוואות!$G$23,0),0),0)+IF(A813&gt;=הלוואות!$D$24,IF(מרכז!A813&lt;=הלוואות!$E$24,IF(DAY(מרכז!A813)=הלוואות!$F$24,הלוואות!$G$24,0),0),0)+IF(A813&gt;=הלוואות!$D$25,IF(מרכז!A813&lt;=הלוואות!$E$25,IF(DAY(מרכז!A813)=הלוואות!$F$25,הלוואות!$G$25,0),0),0)+IF(A813&gt;=הלוואות!$D$26,IF(מרכז!A813&lt;=הלוואות!$E$26,IF(DAY(מרכז!A813)=הלוואות!$F$26,הלוואות!$G$26,0),0),0)+IF(A813&gt;=הלוואות!$D$27,IF(מרכז!A813&lt;=הלוואות!$E$27,IF(DAY(מרכז!A813)=הלוואות!$F$27,הלוואות!$G$27,0),0),0)+IF(A813&gt;=הלוואות!$D$28,IF(מרכז!A813&lt;=הלוואות!$E$28,IF(DAY(מרכז!A813)=הלוואות!$F$28,הלוואות!$G$28,0),0),0)+IF(A813&gt;=הלוואות!$D$29,IF(מרכז!A813&lt;=הלוואות!$E$29,IF(DAY(מרכז!A813)=הלוואות!$F$29,הלוואות!$G$29,0),0),0)+IF(A813&gt;=הלוואות!$D$30,IF(מרכז!A813&lt;=הלוואות!$E$30,IF(DAY(מרכז!A813)=הלוואות!$F$30,הלוואות!$G$30,0),0),0)+IF(A813&gt;=הלוואות!$D$31,IF(מרכז!A813&lt;=הלוואות!$E$31,IF(DAY(מרכז!A813)=הלוואות!$F$31,הלוואות!$G$31,0),0),0)+IF(A813&gt;=הלוואות!$D$32,IF(מרכז!A813&lt;=הלוואות!$E$32,IF(DAY(מרכז!A813)=הלוואות!$F$32,הלוואות!$G$32,0),0),0)+IF(A813&gt;=הלוואות!$D$33,IF(מרכז!A813&lt;=הלוואות!$E$33,IF(DAY(מרכז!A813)=הלוואות!$F$33,הלוואות!$G$33,0),0),0)+IF(A813&gt;=הלוואות!$D$34,IF(מרכז!A813&lt;=הלוואות!$E$34,IF(DAY(מרכז!A813)=הלוואות!$F$34,הלוואות!$G$34,0),0),0)</f>
        <v>0</v>
      </c>
      <c r="E813" s="93">
        <f>SUMIF(הלוואות!$D$46:$D$65,מרכז!A813,הלוואות!$E$46:$E$65)</f>
        <v>0</v>
      </c>
      <c r="F813" s="93">
        <f>SUMIF(נכנסים!$A$5:$A$5890,מרכז!A813,נכנסים!$B$5:$B$5890)</f>
        <v>0</v>
      </c>
      <c r="G813" s="94"/>
      <c r="H813" s="94"/>
      <c r="I813" s="94"/>
      <c r="J813" s="99">
        <f t="shared" si="12"/>
        <v>50000</v>
      </c>
    </row>
    <row r="814" spans="1:10">
      <c r="A814" s="153">
        <v>46467</v>
      </c>
      <c r="B814" s="93">
        <f>SUMIF(יוצאים!$A$5:$A$5835,מרכז!A814,יוצאים!$D$5:$D$5835)</f>
        <v>0</v>
      </c>
      <c r="C814" s="93">
        <f>HLOOKUP(DAY($A814),'טב.הו"ק'!$G$4:$AK$162,'טב.הו"ק'!$A$162+2,FALSE)</f>
        <v>0</v>
      </c>
      <c r="D814" s="93">
        <f>IF(A814&gt;=הלוואות!$D$5,IF(מרכז!A814&lt;=הלוואות!$E$5,IF(DAY(מרכז!A814)=הלוואות!$F$5,הלוואות!$G$5,0),0),0)+IF(A814&gt;=הלוואות!$D$6,IF(מרכז!A814&lt;=הלוואות!$E$6,IF(DAY(מרכז!A814)=הלוואות!$F$6,הלוואות!$G$6,0),0),0)+IF(A814&gt;=הלוואות!$D$7,IF(מרכז!A814&lt;=הלוואות!$E$7,IF(DAY(מרכז!A814)=הלוואות!$F$7,הלוואות!$G$7,0),0),0)+IF(A814&gt;=הלוואות!$D$8,IF(מרכז!A814&lt;=הלוואות!$E$8,IF(DAY(מרכז!A814)=הלוואות!$F$8,הלוואות!$G$8,0),0),0)+IF(A814&gt;=הלוואות!$D$9,IF(מרכז!A814&lt;=הלוואות!$E$9,IF(DAY(מרכז!A814)=הלוואות!$F$9,הלוואות!$G$9,0),0),0)+IF(A814&gt;=הלוואות!$D$10,IF(מרכז!A814&lt;=הלוואות!$E$10,IF(DAY(מרכז!A814)=הלוואות!$F$10,הלוואות!$G$10,0),0),0)+IF(A814&gt;=הלוואות!$D$11,IF(מרכז!A814&lt;=הלוואות!$E$11,IF(DAY(מרכז!A814)=הלוואות!$F$11,הלוואות!$G$11,0),0),0)+IF(A814&gt;=הלוואות!$D$12,IF(מרכז!A814&lt;=הלוואות!$E$12,IF(DAY(מרכז!A814)=הלוואות!$F$12,הלוואות!$G$12,0),0),0)+IF(A814&gt;=הלוואות!$D$13,IF(מרכז!A814&lt;=הלוואות!$E$13,IF(DAY(מרכז!A814)=הלוואות!$F$13,הלוואות!$G$13,0),0),0)+IF(A814&gt;=הלוואות!$D$14,IF(מרכז!A814&lt;=הלוואות!$E$14,IF(DAY(מרכז!A814)=הלוואות!$F$14,הלוואות!$G$14,0),0),0)+IF(A814&gt;=הלוואות!$D$15,IF(מרכז!A814&lt;=הלוואות!$E$15,IF(DAY(מרכז!A814)=הלוואות!$F$15,הלוואות!$G$15,0),0),0)+IF(A814&gt;=הלוואות!$D$16,IF(מרכז!A814&lt;=הלוואות!$E$16,IF(DAY(מרכז!A814)=הלוואות!$F$16,הלוואות!$G$16,0),0),0)+IF(A814&gt;=הלוואות!$D$17,IF(מרכז!A814&lt;=הלוואות!$E$17,IF(DAY(מרכז!A814)=הלוואות!$F$17,הלוואות!$G$17,0),0),0)+IF(A814&gt;=הלוואות!$D$18,IF(מרכז!A814&lt;=הלוואות!$E$18,IF(DAY(מרכז!A814)=הלוואות!$F$18,הלוואות!$G$18,0),0),0)+IF(A814&gt;=הלוואות!$D$19,IF(מרכז!A814&lt;=הלוואות!$E$19,IF(DAY(מרכז!A814)=הלוואות!$F$19,הלוואות!$G$19,0),0),0)+IF(A814&gt;=הלוואות!$D$20,IF(מרכז!A814&lt;=הלוואות!$E$20,IF(DAY(מרכז!A814)=הלוואות!$F$20,הלוואות!$G$20,0),0),0)+IF(A814&gt;=הלוואות!$D$21,IF(מרכז!A814&lt;=הלוואות!$E$21,IF(DAY(מרכז!A814)=הלוואות!$F$21,הלוואות!$G$21,0),0),0)+IF(A814&gt;=הלוואות!$D$22,IF(מרכז!A814&lt;=הלוואות!$E$22,IF(DAY(מרכז!A814)=הלוואות!$F$22,הלוואות!$G$22,0),0),0)+IF(A814&gt;=הלוואות!$D$23,IF(מרכז!A814&lt;=הלוואות!$E$23,IF(DAY(מרכז!A814)=הלוואות!$F$23,הלוואות!$G$23,0),0),0)+IF(A814&gt;=הלוואות!$D$24,IF(מרכז!A814&lt;=הלוואות!$E$24,IF(DAY(מרכז!A814)=הלוואות!$F$24,הלוואות!$G$24,0),0),0)+IF(A814&gt;=הלוואות!$D$25,IF(מרכז!A814&lt;=הלוואות!$E$25,IF(DAY(מרכז!A814)=הלוואות!$F$25,הלוואות!$G$25,0),0),0)+IF(A814&gt;=הלוואות!$D$26,IF(מרכז!A814&lt;=הלוואות!$E$26,IF(DAY(מרכז!A814)=הלוואות!$F$26,הלוואות!$G$26,0),0),0)+IF(A814&gt;=הלוואות!$D$27,IF(מרכז!A814&lt;=הלוואות!$E$27,IF(DAY(מרכז!A814)=הלוואות!$F$27,הלוואות!$G$27,0),0),0)+IF(A814&gt;=הלוואות!$D$28,IF(מרכז!A814&lt;=הלוואות!$E$28,IF(DAY(מרכז!A814)=הלוואות!$F$28,הלוואות!$G$28,0),0),0)+IF(A814&gt;=הלוואות!$D$29,IF(מרכז!A814&lt;=הלוואות!$E$29,IF(DAY(מרכז!A814)=הלוואות!$F$29,הלוואות!$G$29,0),0),0)+IF(A814&gt;=הלוואות!$D$30,IF(מרכז!A814&lt;=הלוואות!$E$30,IF(DAY(מרכז!A814)=הלוואות!$F$30,הלוואות!$G$30,0),0),0)+IF(A814&gt;=הלוואות!$D$31,IF(מרכז!A814&lt;=הלוואות!$E$31,IF(DAY(מרכז!A814)=הלוואות!$F$31,הלוואות!$G$31,0),0),0)+IF(A814&gt;=הלוואות!$D$32,IF(מרכז!A814&lt;=הלוואות!$E$32,IF(DAY(מרכז!A814)=הלוואות!$F$32,הלוואות!$G$32,0),0),0)+IF(A814&gt;=הלוואות!$D$33,IF(מרכז!A814&lt;=הלוואות!$E$33,IF(DAY(מרכז!A814)=הלוואות!$F$33,הלוואות!$G$33,0),0),0)+IF(A814&gt;=הלוואות!$D$34,IF(מרכז!A814&lt;=הלוואות!$E$34,IF(DAY(מרכז!A814)=הלוואות!$F$34,הלוואות!$G$34,0),0),0)</f>
        <v>0</v>
      </c>
      <c r="E814" s="93">
        <f>SUMIF(הלוואות!$D$46:$D$65,מרכז!A814,הלוואות!$E$46:$E$65)</f>
        <v>0</v>
      </c>
      <c r="F814" s="93">
        <f>SUMIF(נכנסים!$A$5:$A$5890,מרכז!A814,נכנסים!$B$5:$B$5890)</f>
        <v>0</v>
      </c>
      <c r="G814" s="94"/>
      <c r="H814" s="94"/>
      <c r="I814" s="94"/>
      <c r="J814" s="99">
        <f t="shared" si="12"/>
        <v>50000</v>
      </c>
    </row>
    <row r="815" spans="1:10">
      <c r="A815" s="153">
        <v>46468</v>
      </c>
      <c r="B815" s="93">
        <f>SUMIF(יוצאים!$A$5:$A$5835,מרכז!A815,יוצאים!$D$5:$D$5835)</f>
        <v>0</v>
      </c>
      <c r="C815" s="93">
        <f>HLOOKUP(DAY($A815),'טב.הו"ק'!$G$4:$AK$162,'טב.הו"ק'!$A$162+2,FALSE)</f>
        <v>0</v>
      </c>
      <c r="D815" s="93">
        <f>IF(A815&gt;=הלוואות!$D$5,IF(מרכז!A815&lt;=הלוואות!$E$5,IF(DAY(מרכז!A815)=הלוואות!$F$5,הלוואות!$G$5,0),0),0)+IF(A815&gt;=הלוואות!$D$6,IF(מרכז!A815&lt;=הלוואות!$E$6,IF(DAY(מרכז!A815)=הלוואות!$F$6,הלוואות!$G$6,0),0),0)+IF(A815&gt;=הלוואות!$D$7,IF(מרכז!A815&lt;=הלוואות!$E$7,IF(DAY(מרכז!A815)=הלוואות!$F$7,הלוואות!$G$7,0),0),0)+IF(A815&gt;=הלוואות!$D$8,IF(מרכז!A815&lt;=הלוואות!$E$8,IF(DAY(מרכז!A815)=הלוואות!$F$8,הלוואות!$G$8,0),0),0)+IF(A815&gt;=הלוואות!$D$9,IF(מרכז!A815&lt;=הלוואות!$E$9,IF(DAY(מרכז!A815)=הלוואות!$F$9,הלוואות!$G$9,0),0),0)+IF(A815&gt;=הלוואות!$D$10,IF(מרכז!A815&lt;=הלוואות!$E$10,IF(DAY(מרכז!A815)=הלוואות!$F$10,הלוואות!$G$10,0),0),0)+IF(A815&gt;=הלוואות!$D$11,IF(מרכז!A815&lt;=הלוואות!$E$11,IF(DAY(מרכז!A815)=הלוואות!$F$11,הלוואות!$G$11,0),0),0)+IF(A815&gt;=הלוואות!$D$12,IF(מרכז!A815&lt;=הלוואות!$E$12,IF(DAY(מרכז!A815)=הלוואות!$F$12,הלוואות!$G$12,0),0),0)+IF(A815&gt;=הלוואות!$D$13,IF(מרכז!A815&lt;=הלוואות!$E$13,IF(DAY(מרכז!A815)=הלוואות!$F$13,הלוואות!$G$13,0),0),0)+IF(A815&gt;=הלוואות!$D$14,IF(מרכז!A815&lt;=הלוואות!$E$14,IF(DAY(מרכז!A815)=הלוואות!$F$14,הלוואות!$G$14,0),0),0)+IF(A815&gt;=הלוואות!$D$15,IF(מרכז!A815&lt;=הלוואות!$E$15,IF(DAY(מרכז!A815)=הלוואות!$F$15,הלוואות!$G$15,0),0),0)+IF(A815&gt;=הלוואות!$D$16,IF(מרכז!A815&lt;=הלוואות!$E$16,IF(DAY(מרכז!A815)=הלוואות!$F$16,הלוואות!$G$16,0),0),0)+IF(A815&gt;=הלוואות!$D$17,IF(מרכז!A815&lt;=הלוואות!$E$17,IF(DAY(מרכז!A815)=הלוואות!$F$17,הלוואות!$G$17,0),0),0)+IF(A815&gt;=הלוואות!$D$18,IF(מרכז!A815&lt;=הלוואות!$E$18,IF(DAY(מרכז!A815)=הלוואות!$F$18,הלוואות!$G$18,0),0),0)+IF(A815&gt;=הלוואות!$D$19,IF(מרכז!A815&lt;=הלוואות!$E$19,IF(DAY(מרכז!A815)=הלוואות!$F$19,הלוואות!$G$19,0),0),0)+IF(A815&gt;=הלוואות!$D$20,IF(מרכז!A815&lt;=הלוואות!$E$20,IF(DAY(מרכז!A815)=הלוואות!$F$20,הלוואות!$G$20,0),0),0)+IF(A815&gt;=הלוואות!$D$21,IF(מרכז!A815&lt;=הלוואות!$E$21,IF(DAY(מרכז!A815)=הלוואות!$F$21,הלוואות!$G$21,0),0),0)+IF(A815&gt;=הלוואות!$D$22,IF(מרכז!A815&lt;=הלוואות!$E$22,IF(DAY(מרכז!A815)=הלוואות!$F$22,הלוואות!$G$22,0),0),0)+IF(A815&gt;=הלוואות!$D$23,IF(מרכז!A815&lt;=הלוואות!$E$23,IF(DAY(מרכז!A815)=הלוואות!$F$23,הלוואות!$G$23,0),0),0)+IF(A815&gt;=הלוואות!$D$24,IF(מרכז!A815&lt;=הלוואות!$E$24,IF(DAY(מרכז!A815)=הלוואות!$F$24,הלוואות!$G$24,0),0),0)+IF(A815&gt;=הלוואות!$D$25,IF(מרכז!A815&lt;=הלוואות!$E$25,IF(DAY(מרכז!A815)=הלוואות!$F$25,הלוואות!$G$25,0),0),0)+IF(A815&gt;=הלוואות!$D$26,IF(מרכז!A815&lt;=הלוואות!$E$26,IF(DAY(מרכז!A815)=הלוואות!$F$26,הלוואות!$G$26,0),0),0)+IF(A815&gt;=הלוואות!$D$27,IF(מרכז!A815&lt;=הלוואות!$E$27,IF(DAY(מרכז!A815)=הלוואות!$F$27,הלוואות!$G$27,0),0),0)+IF(A815&gt;=הלוואות!$D$28,IF(מרכז!A815&lt;=הלוואות!$E$28,IF(DAY(מרכז!A815)=הלוואות!$F$28,הלוואות!$G$28,0),0),0)+IF(A815&gt;=הלוואות!$D$29,IF(מרכז!A815&lt;=הלוואות!$E$29,IF(DAY(מרכז!A815)=הלוואות!$F$29,הלוואות!$G$29,0),0),0)+IF(A815&gt;=הלוואות!$D$30,IF(מרכז!A815&lt;=הלוואות!$E$30,IF(DAY(מרכז!A815)=הלוואות!$F$30,הלוואות!$G$30,0),0),0)+IF(A815&gt;=הלוואות!$D$31,IF(מרכז!A815&lt;=הלוואות!$E$31,IF(DAY(מרכז!A815)=הלוואות!$F$31,הלוואות!$G$31,0),0),0)+IF(A815&gt;=הלוואות!$D$32,IF(מרכז!A815&lt;=הלוואות!$E$32,IF(DAY(מרכז!A815)=הלוואות!$F$32,הלוואות!$G$32,0),0),0)+IF(A815&gt;=הלוואות!$D$33,IF(מרכז!A815&lt;=הלוואות!$E$33,IF(DAY(מרכז!A815)=הלוואות!$F$33,הלוואות!$G$33,0),0),0)+IF(A815&gt;=הלוואות!$D$34,IF(מרכז!A815&lt;=הלוואות!$E$34,IF(DAY(מרכז!A815)=הלוואות!$F$34,הלוואות!$G$34,0),0),0)</f>
        <v>0</v>
      </c>
      <c r="E815" s="93">
        <f>SUMIF(הלוואות!$D$46:$D$65,מרכז!A815,הלוואות!$E$46:$E$65)</f>
        <v>0</v>
      </c>
      <c r="F815" s="93">
        <f>SUMIF(נכנסים!$A$5:$A$5890,מרכז!A815,נכנסים!$B$5:$B$5890)</f>
        <v>0</v>
      </c>
      <c r="G815" s="94"/>
      <c r="H815" s="94"/>
      <c r="I815" s="94"/>
      <c r="J815" s="99">
        <f t="shared" si="12"/>
        <v>50000</v>
      </c>
    </row>
    <row r="816" spans="1:10">
      <c r="A816" s="153">
        <v>46469</v>
      </c>
      <c r="B816" s="93">
        <f>SUMIF(יוצאים!$A$5:$A$5835,מרכז!A816,יוצאים!$D$5:$D$5835)</f>
        <v>0</v>
      </c>
      <c r="C816" s="93">
        <f>HLOOKUP(DAY($A816),'טב.הו"ק'!$G$4:$AK$162,'טב.הו"ק'!$A$162+2,FALSE)</f>
        <v>0</v>
      </c>
      <c r="D816" s="93">
        <f>IF(A816&gt;=הלוואות!$D$5,IF(מרכז!A816&lt;=הלוואות!$E$5,IF(DAY(מרכז!A816)=הלוואות!$F$5,הלוואות!$G$5,0),0),0)+IF(A816&gt;=הלוואות!$D$6,IF(מרכז!A816&lt;=הלוואות!$E$6,IF(DAY(מרכז!A816)=הלוואות!$F$6,הלוואות!$G$6,0),0),0)+IF(A816&gt;=הלוואות!$D$7,IF(מרכז!A816&lt;=הלוואות!$E$7,IF(DAY(מרכז!A816)=הלוואות!$F$7,הלוואות!$G$7,0),0),0)+IF(A816&gt;=הלוואות!$D$8,IF(מרכז!A816&lt;=הלוואות!$E$8,IF(DAY(מרכז!A816)=הלוואות!$F$8,הלוואות!$G$8,0),0),0)+IF(A816&gt;=הלוואות!$D$9,IF(מרכז!A816&lt;=הלוואות!$E$9,IF(DAY(מרכז!A816)=הלוואות!$F$9,הלוואות!$G$9,0),0),0)+IF(A816&gt;=הלוואות!$D$10,IF(מרכז!A816&lt;=הלוואות!$E$10,IF(DAY(מרכז!A816)=הלוואות!$F$10,הלוואות!$G$10,0),0),0)+IF(A816&gt;=הלוואות!$D$11,IF(מרכז!A816&lt;=הלוואות!$E$11,IF(DAY(מרכז!A816)=הלוואות!$F$11,הלוואות!$G$11,0),0),0)+IF(A816&gt;=הלוואות!$D$12,IF(מרכז!A816&lt;=הלוואות!$E$12,IF(DAY(מרכז!A816)=הלוואות!$F$12,הלוואות!$G$12,0),0),0)+IF(A816&gt;=הלוואות!$D$13,IF(מרכז!A816&lt;=הלוואות!$E$13,IF(DAY(מרכז!A816)=הלוואות!$F$13,הלוואות!$G$13,0),0),0)+IF(A816&gt;=הלוואות!$D$14,IF(מרכז!A816&lt;=הלוואות!$E$14,IF(DAY(מרכז!A816)=הלוואות!$F$14,הלוואות!$G$14,0),0),0)+IF(A816&gt;=הלוואות!$D$15,IF(מרכז!A816&lt;=הלוואות!$E$15,IF(DAY(מרכז!A816)=הלוואות!$F$15,הלוואות!$G$15,0),0),0)+IF(A816&gt;=הלוואות!$D$16,IF(מרכז!A816&lt;=הלוואות!$E$16,IF(DAY(מרכז!A816)=הלוואות!$F$16,הלוואות!$G$16,0),0),0)+IF(A816&gt;=הלוואות!$D$17,IF(מרכז!A816&lt;=הלוואות!$E$17,IF(DAY(מרכז!A816)=הלוואות!$F$17,הלוואות!$G$17,0),0),0)+IF(A816&gt;=הלוואות!$D$18,IF(מרכז!A816&lt;=הלוואות!$E$18,IF(DAY(מרכז!A816)=הלוואות!$F$18,הלוואות!$G$18,0),0),0)+IF(A816&gt;=הלוואות!$D$19,IF(מרכז!A816&lt;=הלוואות!$E$19,IF(DAY(מרכז!A816)=הלוואות!$F$19,הלוואות!$G$19,0),0),0)+IF(A816&gt;=הלוואות!$D$20,IF(מרכז!A816&lt;=הלוואות!$E$20,IF(DAY(מרכז!A816)=הלוואות!$F$20,הלוואות!$G$20,0),0),0)+IF(A816&gt;=הלוואות!$D$21,IF(מרכז!A816&lt;=הלוואות!$E$21,IF(DAY(מרכז!A816)=הלוואות!$F$21,הלוואות!$G$21,0),0),0)+IF(A816&gt;=הלוואות!$D$22,IF(מרכז!A816&lt;=הלוואות!$E$22,IF(DAY(מרכז!A816)=הלוואות!$F$22,הלוואות!$G$22,0),0),0)+IF(A816&gt;=הלוואות!$D$23,IF(מרכז!A816&lt;=הלוואות!$E$23,IF(DAY(מרכז!A816)=הלוואות!$F$23,הלוואות!$G$23,0),0),0)+IF(A816&gt;=הלוואות!$D$24,IF(מרכז!A816&lt;=הלוואות!$E$24,IF(DAY(מרכז!A816)=הלוואות!$F$24,הלוואות!$G$24,0),0),0)+IF(A816&gt;=הלוואות!$D$25,IF(מרכז!A816&lt;=הלוואות!$E$25,IF(DAY(מרכז!A816)=הלוואות!$F$25,הלוואות!$G$25,0),0),0)+IF(A816&gt;=הלוואות!$D$26,IF(מרכז!A816&lt;=הלוואות!$E$26,IF(DAY(מרכז!A816)=הלוואות!$F$26,הלוואות!$G$26,0),0),0)+IF(A816&gt;=הלוואות!$D$27,IF(מרכז!A816&lt;=הלוואות!$E$27,IF(DAY(מרכז!A816)=הלוואות!$F$27,הלוואות!$G$27,0),0),0)+IF(A816&gt;=הלוואות!$D$28,IF(מרכז!A816&lt;=הלוואות!$E$28,IF(DAY(מרכז!A816)=הלוואות!$F$28,הלוואות!$G$28,0),0),0)+IF(A816&gt;=הלוואות!$D$29,IF(מרכז!A816&lt;=הלוואות!$E$29,IF(DAY(מרכז!A816)=הלוואות!$F$29,הלוואות!$G$29,0),0),0)+IF(A816&gt;=הלוואות!$D$30,IF(מרכז!A816&lt;=הלוואות!$E$30,IF(DAY(מרכז!A816)=הלוואות!$F$30,הלוואות!$G$30,0),0),0)+IF(A816&gt;=הלוואות!$D$31,IF(מרכז!A816&lt;=הלוואות!$E$31,IF(DAY(מרכז!A816)=הלוואות!$F$31,הלוואות!$G$31,0),0),0)+IF(A816&gt;=הלוואות!$D$32,IF(מרכז!A816&lt;=הלוואות!$E$32,IF(DAY(מרכז!A816)=הלוואות!$F$32,הלוואות!$G$32,0),0),0)+IF(A816&gt;=הלוואות!$D$33,IF(מרכז!A816&lt;=הלוואות!$E$33,IF(DAY(מרכז!A816)=הלוואות!$F$33,הלוואות!$G$33,0),0),0)+IF(A816&gt;=הלוואות!$D$34,IF(מרכז!A816&lt;=הלוואות!$E$34,IF(DAY(מרכז!A816)=הלוואות!$F$34,הלוואות!$G$34,0),0),0)</f>
        <v>0</v>
      </c>
      <c r="E816" s="93">
        <f>SUMIF(הלוואות!$D$46:$D$65,מרכז!A816,הלוואות!$E$46:$E$65)</f>
        <v>0</v>
      </c>
      <c r="F816" s="93">
        <f>SUMIF(נכנסים!$A$5:$A$5890,מרכז!A816,נכנסים!$B$5:$B$5890)</f>
        <v>0</v>
      </c>
      <c r="G816" s="94"/>
      <c r="H816" s="94"/>
      <c r="I816" s="94"/>
      <c r="J816" s="99">
        <f t="shared" si="12"/>
        <v>50000</v>
      </c>
    </row>
    <row r="817" spans="1:10">
      <c r="A817" s="153">
        <v>46470</v>
      </c>
      <c r="B817" s="93">
        <f>SUMIF(יוצאים!$A$5:$A$5835,מרכז!A817,יוצאים!$D$5:$D$5835)</f>
        <v>0</v>
      </c>
      <c r="C817" s="93">
        <f>HLOOKUP(DAY($A817),'טב.הו"ק'!$G$4:$AK$162,'טב.הו"ק'!$A$162+2,FALSE)</f>
        <v>0</v>
      </c>
      <c r="D817" s="93">
        <f>IF(A817&gt;=הלוואות!$D$5,IF(מרכז!A817&lt;=הלוואות!$E$5,IF(DAY(מרכז!A817)=הלוואות!$F$5,הלוואות!$G$5,0),0),0)+IF(A817&gt;=הלוואות!$D$6,IF(מרכז!A817&lt;=הלוואות!$E$6,IF(DAY(מרכז!A817)=הלוואות!$F$6,הלוואות!$G$6,0),0),0)+IF(A817&gt;=הלוואות!$D$7,IF(מרכז!A817&lt;=הלוואות!$E$7,IF(DAY(מרכז!A817)=הלוואות!$F$7,הלוואות!$G$7,0),0),0)+IF(A817&gt;=הלוואות!$D$8,IF(מרכז!A817&lt;=הלוואות!$E$8,IF(DAY(מרכז!A817)=הלוואות!$F$8,הלוואות!$G$8,0),0),0)+IF(A817&gt;=הלוואות!$D$9,IF(מרכז!A817&lt;=הלוואות!$E$9,IF(DAY(מרכז!A817)=הלוואות!$F$9,הלוואות!$G$9,0),0),0)+IF(A817&gt;=הלוואות!$D$10,IF(מרכז!A817&lt;=הלוואות!$E$10,IF(DAY(מרכז!A817)=הלוואות!$F$10,הלוואות!$G$10,0),0),0)+IF(A817&gt;=הלוואות!$D$11,IF(מרכז!A817&lt;=הלוואות!$E$11,IF(DAY(מרכז!A817)=הלוואות!$F$11,הלוואות!$G$11,0),0),0)+IF(A817&gt;=הלוואות!$D$12,IF(מרכז!A817&lt;=הלוואות!$E$12,IF(DAY(מרכז!A817)=הלוואות!$F$12,הלוואות!$G$12,0),0),0)+IF(A817&gt;=הלוואות!$D$13,IF(מרכז!A817&lt;=הלוואות!$E$13,IF(DAY(מרכז!A817)=הלוואות!$F$13,הלוואות!$G$13,0),0),0)+IF(A817&gt;=הלוואות!$D$14,IF(מרכז!A817&lt;=הלוואות!$E$14,IF(DAY(מרכז!A817)=הלוואות!$F$14,הלוואות!$G$14,0),0),0)+IF(A817&gt;=הלוואות!$D$15,IF(מרכז!A817&lt;=הלוואות!$E$15,IF(DAY(מרכז!A817)=הלוואות!$F$15,הלוואות!$G$15,0),0),0)+IF(A817&gt;=הלוואות!$D$16,IF(מרכז!A817&lt;=הלוואות!$E$16,IF(DAY(מרכז!A817)=הלוואות!$F$16,הלוואות!$G$16,0),0),0)+IF(A817&gt;=הלוואות!$D$17,IF(מרכז!A817&lt;=הלוואות!$E$17,IF(DAY(מרכז!A817)=הלוואות!$F$17,הלוואות!$G$17,0),0),0)+IF(A817&gt;=הלוואות!$D$18,IF(מרכז!A817&lt;=הלוואות!$E$18,IF(DAY(מרכז!A817)=הלוואות!$F$18,הלוואות!$G$18,0),0),0)+IF(A817&gt;=הלוואות!$D$19,IF(מרכז!A817&lt;=הלוואות!$E$19,IF(DAY(מרכז!A817)=הלוואות!$F$19,הלוואות!$G$19,0),0),0)+IF(A817&gt;=הלוואות!$D$20,IF(מרכז!A817&lt;=הלוואות!$E$20,IF(DAY(מרכז!A817)=הלוואות!$F$20,הלוואות!$G$20,0),0),0)+IF(A817&gt;=הלוואות!$D$21,IF(מרכז!A817&lt;=הלוואות!$E$21,IF(DAY(מרכז!A817)=הלוואות!$F$21,הלוואות!$G$21,0),0),0)+IF(A817&gt;=הלוואות!$D$22,IF(מרכז!A817&lt;=הלוואות!$E$22,IF(DAY(מרכז!A817)=הלוואות!$F$22,הלוואות!$G$22,0),0),0)+IF(A817&gt;=הלוואות!$D$23,IF(מרכז!A817&lt;=הלוואות!$E$23,IF(DAY(מרכז!A817)=הלוואות!$F$23,הלוואות!$G$23,0),0),0)+IF(A817&gt;=הלוואות!$D$24,IF(מרכז!A817&lt;=הלוואות!$E$24,IF(DAY(מרכז!A817)=הלוואות!$F$24,הלוואות!$G$24,0),0),0)+IF(A817&gt;=הלוואות!$D$25,IF(מרכז!A817&lt;=הלוואות!$E$25,IF(DAY(מרכז!A817)=הלוואות!$F$25,הלוואות!$G$25,0),0),0)+IF(A817&gt;=הלוואות!$D$26,IF(מרכז!A817&lt;=הלוואות!$E$26,IF(DAY(מרכז!A817)=הלוואות!$F$26,הלוואות!$G$26,0),0),0)+IF(A817&gt;=הלוואות!$D$27,IF(מרכז!A817&lt;=הלוואות!$E$27,IF(DAY(מרכז!A817)=הלוואות!$F$27,הלוואות!$G$27,0),0),0)+IF(A817&gt;=הלוואות!$D$28,IF(מרכז!A817&lt;=הלוואות!$E$28,IF(DAY(מרכז!A817)=הלוואות!$F$28,הלוואות!$G$28,0),0),0)+IF(A817&gt;=הלוואות!$D$29,IF(מרכז!A817&lt;=הלוואות!$E$29,IF(DAY(מרכז!A817)=הלוואות!$F$29,הלוואות!$G$29,0),0),0)+IF(A817&gt;=הלוואות!$D$30,IF(מרכז!A817&lt;=הלוואות!$E$30,IF(DAY(מרכז!A817)=הלוואות!$F$30,הלוואות!$G$30,0),0),0)+IF(A817&gt;=הלוואות!$D$31,IF(מרכז!A817&lt;=הלוואות!$E$31,IF(DAY(מרכז!A817)=הלוואות!$F$31,הלוואות!$G$31,0),0),0)+IF(A817&gt;=הלוואות!$D$32,IF(מרכז!A817&lt;=הלוואות!$E$32,IF(DAY(מרכז!A817)=הלוואות!$F$32,הלוואות!$G$32,0),0),0)+IF(A817&gt;=הלוואות!$D$33,IF(מרכז!A817&lt;=הלוואות!$E$33,IF(DAY(מרכז!A817)=הלוואות!$F$33,הלוואות!$G$33,0),0),0)+IF(A817&gt;=הלוואות!$D$34,IF(מרכז!A817&lt;=הלוואות!$E$34,IF(DAY(מרכז!A817)=הלוואות!$F$34,הלוואות!$G$34,0),0),0)</f>
        <v>0</v>
      </c>
      <c r="E817" s="93">
        <f>SUMIF(הלוואות!$D$46:$D$65,מרכז!A817,הלוואות!$E$46:$E$65)</f>
        <v>0</v>
      </c>
      <c r="F817" s="93">
        <f>SUMIF(נכנסים!$A$5:$A$5890,מרכז!A817,נכנסים!$B$5:$B$5890)</f>
        <v>0</v>
      </c>
      <c r="G817" s="94"/>
      <c r="H817" s="94"/>
      <c r="I817" s="94"/>
      <c r="J817" s="99">
        <f t="shared" si="12"/>
        <v>50000</v>
      </c>
    </row>
    <row r="818" spans="1:10">
      <c r="A818" s="153">
        <v>46471</v>
      </c>
      <c r="B818" s="93">
        <f>SUMIF(יוצאים!$A$5:$A$5835,מרכז!A818,יוצאים!$D$5:$D$5835)</f>
        <v>0</v>
      </c>
      <c r="C818" s="93">
        <f>HLOOKUP(DAY($A818),'טב.הו"ק'!$G$4:$AK$162,'טב.הו"ק'!$A$162+2,FALSE)</f>
        <v>0</v>
      </c>
      <c r="D818" s="93">
        <f>IF(A818&gt;=הלוואות!$D$5,IF(מרכז!A818&lt;=הלוואות!$E$5,IF(DAY(מרכז!A818)=הלוואות!$F$5,הלוואות!$G$5,0),0),0)+IF(A818&gt;=הלוואות!$D$6,IF(מרכז!A818&lt;=הלוואות!$E$6,IF(DAY(מרכז!A818)=הלוואות!$F$6,הלוואות!$G$6,0),0),0)+IF(A818&gt;=הלוואות!$D$7,IF(מרכז!A818&lt;=הלוואות!$E$7,IF(DAY(מרכז!A818)=הלוואות!$F$7,הלוואות!$G$7,0),0),0)+IF(A818&gt;=הלוואות!$D$8,IF(מרכז!A818&lt;=הלוואות!$E$8,IF(DAY(מרכז!A818)=הלוואות!$F$8,הלוואות!$G$8,0),0),0)+IF(A818&gt;=הלוואות!$D$9,IF(מרכז!A818&lt;=הלוואות!$E$9,IF(DAY(מרכז!A818)=הלוואות!$F$9,הלוואות!$G$9,0),0),0)+IF(A818&gt;=הלוואות!$D$10,IF(מרכז!A818&lt;=הלוואות!$E$10,IF(DAY(מרכז!A818)=הלוואות!$F$10,הלוואות!$G$10,0),0),0)+IF(A818&gt;=הלוואות!$D$11,IF(מרכז!A818&lt;=הלוואות!$E$11,IF(DAY(מרכז!A818)=הלוואות!$F$11,הלוואות!$G$11,0),0),0)+IF(A818&gt;=הלוואות!$D$12,IF(מרכז!A818&lt;=הלוואות!$E$12,IF(DAY(מרכז!A818)=הלוואות!$F$12,הלוואות!$G$12,0),0),0)+IF(A818&gt;=הלוואות!$D$13,IF(מרכז!A818&lt;=הלוואות!$E$13,IF(DAY(מרכז!A818)=הלוואות!$F$13,הלוואות!$G$13,0),0),0)+IF(A818&gt;=הלוואות!$D$14,IF(מרכז!A818&lt;=הלוואות!$E$14,IF(DAY(מרכז!A818)=הלוואות!$F$14,הלוואות!$G$14,0),0),0)+IF(A818&gt;=הלוואות!$D$15,IF(מרכז!A818&lt;=הלוואות!$E$15,IF(DAY(מרכז!A818)=הלוואות!$F$15,הלוואות!$G$15,0),0),0)+IF(A818&gt;=הלוואות!$D$16,IF(מרכז!A818&lt;=הלוואות!$E$16,IF(DAY(מרכז!A818)=הלוואות!$F$16,הלוואות!$G$16,0),0),0)+IF(A818&gt;=הלוואות!$D$17,IF(מרכז!A818&lt;=הלוואות!$E$17,IF(DAY(מרכז!A818)=הלוואות!$F$17,הלוואות!$G$17,0),0),0)+IF(A818&gt;=הלוואות!$D$18,IF(מרכז!A818&lt;=הלוואות!$E$18,IF(DAY(מרכז!A818)=הלוואות!$F$18,הלוואות!$G$18,0),0),0)+IF(A818&gt;=הלוואות!$D$19,IF(מרכז!A818&lt;=הלוואות!$E$19,IF(DAY(מרכז!A818)=הלוואות!$F$19,הלוואות!$G$19,0),0),0)+IF(A818&gt;=הלוואות!$D$20,IF(מרכז!A818&lt;=הלוואות!$E$20,IF(DAY(מרכז!A818)=הלוואות!$F$20,הלוואות!$G$20,0),0),0)+IF(A818&gt;=הלוואות!$D$21,IF(מרכז!A818&lt;=הלוואות!$E$21,IF(DAY(מרכז!A818)=הלוואות!$F$21,הלוואות!$G$21,0),0),0)+IF(A818&gt;=הלוואות!$D$22,IF(מרכז!A818&lt;=הלוואות!$E$22,IF(DAY(מרכז!A818)=הלוואות!$F$22,הלוואות!$G$22,0),0),0)+IF(A818&gt;=הלוואות!$D$23,IF(מרכז!A818&lt;=הלוואות!$E$23,IF(DAY(מרכז!A818)=הלוואות!$F$23,הלוואות!$G$23,0),0),0)+IF(A818&gt;=הלוואות!$D$24,IF(מרכז!A818&lt;=הלוואות!$E$24,IF(DAY(מרכז!A818)=הלוואות!$F$24,הלוואות!$G$24,0),0),0)+IF(A818&gt;=הלוואות!$D$25,IF(מרכז!A818&lt;=הלוואות!$E$25,IF(DAY(מרכז!A818)=הלוואות!$F$25,הלוואות!$G$25,0),0),0)+IF(A818&gt;=הלוואות!$D$26,IF(מרכז!A818&lt;=הלוואות!$E$26,IF(DAY(מרכז!A818)=הלוואות!$F$26,הלוואות!$G$26,0),0),0)+IF(A818&gt;=הלוואות!$D$27,IF(מרכז!A818&lt;=הלוואות!$E$27,IF(DAY(מרכז!A818)=הלוואות!$F$27,הלוואות!$G$27,0),0),0)+IF(A818&gt;=הלוואות!$D$28,IF(מרכז!A818&lt;=הלוואות!$E$28,IF(DAY(מרכז!A818)=הלוואות!$F$28,הלוואות!$G$28,0),0),0)+IF(A818&gt;=הלוואות!$D$29,IF(מרכז!A818&lt;=הלוואות!$E$29,IF(DAY(מרכז!A818)=הלוואות!$F$29,הלוואות!$G$29,0),0),0)+IF(A818&gt;=הלוואות!$D$30,IF(מרכז!A818&lt;=הלוואות!$E$30,IF(DAY(מרכז!A818)=הלוואות!$F$30,הלוואות!$G$30,0),0),0)+IF(A818&gt;=הלוואות!$D$31,IF(מרכז!A818&lt;=הלוואות!$E$31,IF(DAY(מרכז!A818)=הלוואות!$F$31,הלוואות!$G$31,0),0),0)+IF(A818&gt;=הלוואות!$D$32,IF(מרכז!A818&lt;=הלוואות!$E$32,IF(DAY(מרכז!A818)=הלוואות!$F$32,הלוואות!$G$32,0),0),0)+IF(A818&gt;=הלוואות!$D$33,IF(מרכז!A818&lt;=הלוואות!$E$33,IF(DAY(מרכז!A818)=הלוואות!$F$33,הלוואות!$G$33,0),0),0)+IF(A818&gt;=הלוואות!$D$34,IF(מרכז!A818&lt;=הלוואות!$E$34,IF(DAY(מרכז!A818)=הלוואות!$F$34,הלוואות!$G$34,0),0),0)</f>
        <v>0</v>
      </c>
      <c r="E818" s="93">
        <f>SUMIF(הלוואות!$D$46:$D$65,מרכז!A818,הלוואות!$E$46:$E$65)</f>
        <v>0</v>
      </c>
      <c r="F818" s="93">
        <f>SUMIF(נכנסים!$A$5:$A$5890,מרכז!A818,נכנסים!$B$5:$B$5890)</f>
        <v>0</v>
      </c>
      <c r="G818" s="94"/>
      <c r="H818" s="94"/>
      <c r="I818" s="94"/>
      <c r="J818" s="99">
        <f t="shared" si="12"/>
        <v>50000</v>
      </c>
    </row>
    <row r="819" spans="1:10">
      <c r="A819" s="153">
        <v>46472</v>
      </c>
      <c r="B819" s="93">
        <f>SUMIF(יוצאים!$A$5:$A$5835,מרכז!A819,יוצאים!$D$5:$D$5835)</f>
        <v>0</v>
      </c>
      <c r="C819" s="93">
        <f>HLOOKUP(DAY($A819),'טב.הו"ק'!$G$4:$AK$162,'טב.הו"ק'!$A$162+2,FALSE)</f>
        <v>0</v>
      </c>
      <c r="D819" s="93">
        <f>IF(A819&gt;=הלוואות!$D$5,IF(מרכז!A819&lt;=הלוואות!$E$5,IF(DAY(מרכז!A819)=הלוואות!$F$5,הלוואות!$G$5,0),0),0)+IF(A819&gt;=הלוואות!$D$6,IF(מרכז!A819&lt;=הלוואות!$E$6,IF(DAY(מרכז!A819)=הלוואות!$F$6,הלוואות!$G$6,0),0),0)+IF(A819&gt;=הלוואות!$D$7,IF(מרכז!A819&lt;=הלוואות!$E$7,IF(DAY(מרכז!A819)=הלוואות!$F$7,הלוואות!$G$7,0),0),0)+IF(A819&gt;=הלוואות!$D$8,IF(מרכז!A819&lt;=הלוואות!$E$8,IF(DAY(מרכז!A819)=הלוואות!$F$8,הלוואות!$G$8,0),0),0)+IF(A819&gt;=הלוואות!$D$9,IF(מרכז!A819&lt;=הלוואות!$E$9,IF(DAY(מרכז!A819)=הלוואות!$F$9,הלוואות!$G$9,0),0),0)+IF(A819&gt;=הלוואות!$D$10,IF(מרכז!A819&lt;=הלוואות!$E$10,IF(DAY(מרכז!A819)=הלוואות!$F$10,הלוואות!$G$10,0),0),0)+IF(A819&gt;=הלוואות!$D$11,IF(מרכז!A819&lt;=הלוואות!$E$11,IF(DAY(מרכז!A819)=הלוואות!$F$11,הלוואות!$G$11,0),0),0)+IF(A819&gt;=הלוואות!$D$12,IF(מרכז!A819&lt;=הלוואות!$E$12,IF(DAY(מרכז!A819)=הלוואות!$F$12,הלוואות!$G$12,0),0),0)+IF(A819&gt;=הלוואות!$D$13,IF(מרכז!A819&lt;=הלוואות!$E$13,IF(DAY(מרכז!A819)=הלוואות!$F$13,הלוואות!$G$13,0),0),0)+IF(A819&gt;=הלוואות!$D$14,IF(מרכז!A819&lt;=הלוואות!$E$14,IF(DAY(מרכז!A819)=הלוואות!$F$14,הלוואות!$G$14,0),0),0)+IF(A819&gt;=הלוואות!$D$15,IF(מרכז!A819&lt;=הלוואות!$E$15,IF(DAY(מרכז!A819)=הלוואות!$F$15,הלוואות!$G$15,0),0),0)+IF(A819&gt;=הלוואות!$D$16,IF(מרכז!A819&lt;=הלוואות!$E$16,IF(DAY(מרכז!A819)=הלוואות!$F$16,הלוואות!$G$16,0),0),0)+IF(A819&gt;=הלוואות!$D$17,IF(מרכז!A819&lt;=הלוואות!$E$17,IF(DAY(מרכז!A819)=הלוואות!$F$17,הלוואות!$G$17,0),0),0)+IF(A819&gt;=הלוואות!$D$18,IF(מרכז!A819&lt;=הלוואות!$E$18,IF(DAY(מרכז!A819)=הלוואות!$F$18,הלוואות!$G$18,0),0),0)+IF(A819&gt;=הלוואות!$D$19,IF(מרכז!A819&lt;=הלוואות!$E$19,IF(DAY(מרכז!A819)=הלוואות!$F$19,הלוואות!$G$19,0),0),0)+IF(A819&gt;=הלוואות!$D$20,IF(מרכז!A819&lt;=הלוואות!$E$20,IF(DAY(מרכז!A819)=הלוואות!$F$20,הלוואות!$G$20,0),0),0)+IF(A819&gt;=הלוואות!$D$21,IF(מרכז!A819&lt;=הלוואות!$E$21,IF(DAY(מרכז!A819)=הלוואות!$F$21,הלוואות!$G$21,0),0),0)+IF(A819&gt;=הלוואות!$D$22,IF(מרכז!A819&lt;=הלוואות!$E$22,IF(DAY(מרכז!A819)=הלוואות!$F$22,הלוואות!$G$22,0),0),0)+IF(A819&gt;=הלוואות!$D$23,IF(מרכז!A819&lt;=הלוואות!$E$23,IF(DAY(מרכז!A819)=הלוואות!$F$23,הלוואות!$G$23,0),0),0)+IF(A819&gt;=הלוואות!$D$24,IF(מרכז!A819&lt;=הלוואות!$E$24,IF(DAY(מרכז!A819)=הלוואות!$F$24,הלוואות!$G$24,0),0),0)+IF(A819&gt;=הלוואות!$D$25,IF(מרכז!A819&lt;=הלוואות!$E$25,IF(DAY(מרכז!A819)=הלוואות!$F$25,הלוואות!$G$25,0),0),0)+IF(A819&gt;=הלוואות!$D$26,IF(מרכז!A819&lt;=הלוואות!$E$26,IF(DAY(מרכז!A819)=הלוואות!$F$26,הלוואות!$G$26,0),0),0)+IF(A819&gt;=הלוואות!$D$27,IF(מרכז!A819&lt;=הלוואות!$E$27,IF(DAY(מרכז!A819)=הלוואות!$F$27,הלוואות!$G$27,0),0),0)+IF(A819&gt;=הלוואות!$D$28,IF(מרכז!A819&lt;=הלוואות!$E$28,IF(DAY(מרכז!A819)=הלוואות!$F$28,הלוואות!$G$28,0),0),0)+IF(A819&gt;=הלוואות!$D$29,IF(מרכז!A819&lt;=הלוואות!$E$29,IF(DAY(מרכז!A819)=הלוואות!$F$29,הלוואות!$G$29,0),0),0)+IF(A819&gt;=הלוואות!$D$30,IF(מרכז!A819&lt;=הלוואות!$E$30,IF(DAY(מרכז!A819)=הלוואות!$F$30,הלוואות!$G$30,0),0),0)+IF(A819&gt;=הלוואות!$D$31,IF(מרכז!A819&lt;=הלוואות!$E$31,IF(DAY(מרכז!A819)=הלוואות!$F$31,הלוואות!$G$31,0),0),0)+IF(A819&gt;=הלוואות!$D$32,IF(מרכז!A819&lt;=הלוואות!$E$32,IF(DAY(מרכז!A819)=הלוואות!$F$32,הלוואות!$G$32,0),0),0)+IF(A819&gt;=הלוואות!$D$33,IF(מרכז!A819&lt;=הלוואות!$E$33,IF(DAY(מרכז!A819)=הלוואות!$F$33,הלוואות!$G$33,0),0),0)+IF(A819&gt;=הלוואות!$D$34,IF(מרכז!A819&lt;=הלוואות!$E$34,IF(DAY(מרכז!A819)=הלוואות!$F$34,הלוואות!$G$34,0),0),0)</f>
        <v>0</v>
      </c>
      <c r="E819" s="93">
        <f>SUMIF(הלוואות!$D$46:$D$65,מרכז!A819,הלוואות!$E$46:$E$65)</f>
        <v>0</v>
      </c>
      <c r="F819" s="93">
        <f>SUMIF(נכנסים!$A$5:$A$5890,מרכז!A819,נכנסים!$B$5:$B$5890)</f>
        <v>0</v>
      </c>
      <c r="G819" s="94"/>
      <c r="H819" s="94"/>
      <c r="I819" s="94"/>
      <c r="J819" s="99">
        <f t="shared" si="12"/>
        <v>50000</v>
      </c>
    </row>
    <row r="820" spans="1:10">
      <c r="A820" s="153">
        <v>46473</v>
      </c>
      <c r="B820" s="93">
        <f>SUMIF(יוצאים!$A$5:$A$5835,מרכז!A820,יוצאים!$D$5:$D$5835)</f>
        <v>0</v>
      </c>
      <c r="C820" s="93">
        <f>HLOOKUP(DAY($A820),'טב.הו"ק'!$G$4:$AK$162,'טב.הו"ק'!$A$162+2,FALSE)</f>
        <v>0</v>
      </c>
      <c r="D820" s="93">
        <f>IF(A820&gt;=הלוואות!$D$5,IF(מרכז!A820&lt;=הלוואות!$E$5,IF(DAY(מרכז!A820)=הלוואות!$F$5,הלוואות!$G$5,0),0),0)+IF(A820&gt;=הלוואות!$D$6,IF(מרכז!A820&lt;=הלוואות!$E$6,IF(DAY(מרכז!A820)=הלוואות!$F$6,הלוואות!$G$6,0),0),0)+IF(A820&gt;=הלוואות!$D$7,IF(מרכז!A820&lt;=הלוואות!$E$7,IF(DAY(מרכז!A820)=הלוואות!$F$7,הלוואות!$G$7,0),0),0)+IF(A820&gt;=הלוואות!$D$8,IF(מרכז!A820&lt;=הלוואות!$E$8,IF(DAY(מרכז!A820)=הלוואות!$F$8,הלוואות!$G$8,0),0),0)+IF(A820&gt;=הלוואות!$D$9,IF(מרכז!A820&lt;=הלוואות!$E$9,IF(DAY(מרכז!A820)=הלוואות!$F$9,הלוואות!$G$9,0),0),0)+IF(A820&gt;=הלוואות!$D$10,IF(מרכז!A820&lt;=הלוואות!$E$10,IF(DAY(מרכז!A820)=הלוואות!$F$10,הלוואות!$G$10,0),0),0)+IF(A820&gt;=הלוואות!$D$11,IF(מרכז!A820&lt;=הלוואות!$E$11,IF(DAY(מרכז!A820)=הלוואות!$F$11,הלוואות!$G$11,0),0),0)+IF(A820&gt;=הלוואות!$D$12,IF(מרכז!A820&lt;=הלוואות!$E$12,IF(DAY(מרכז!A820)=הלוואות!$F$12,הלוואות!$G$12,0),0),0)+IF(A820&gt;=הלוואות!$D$13,IF(מרכז!A820&lt;=הלוואות!$E$13,IF(DAY(מרכז!A820)=הלוואות!$F$13,הלוואות!$G$13,0),0),0)+IF(A820&gt;=הלוואות!$D$14,IF(מרכז!A820&lt;=הלוואות!$E$14,IF(DAY(מרכז!A820)=הלוואות!$F$14,הלוואות!$G$14,0),0),0)+IF(A820&gt;=הלוואות!$D$15,IF(מרכז!A820&lt;=הלוואות!$E$15,IF(DAY(מרכז!A820)=הלוואות!$F$15,הלוואות!$G$15,0),0),0)+IF(A820&gt;=הלוואות!$D$16,IF(מרכז!A820&lt;=הלוואות!$E$16,IF(DAY(מרכז!A820)=הלוואות!$F$16,הלוואות!$G$16,0),0),0)+IF(A820&gt;=הלוואות!$D$17,IF(מרכז!A820&lt;=הלוואות!$E$17,IF(DAY(מרכז!A820)=הלוואות!$F$17,הלוואות!$G$17,0),0),0)+IF(A820&gt;=הלוואות!$D$18,IF(מרכז!A820&lt;=הלוואות!$E$18,IF(DAY(מרכז!A820)=הלוואות!$F$18,הלוואות!$G$18,0),0),0)+IF(A820&gt;=הלוואות!$D$19,IF(מרכז!A820&lt;=הלוואות!$E$19,IF(DAY(מרכז!A820)=הלוואות!$F$19,הלוואות!$G$19,0),0),0)+IF(A820&gt;=הלוואות!$D$20,IF(מרכז!A820&lt;=הלוואות!$E$20,IF(DAY(מרכז!A820)=הלוואות!$F$20,הלוואות!$G$20,0),0),0)+IF(A820&gt;=הלוואות!$D$21,IF(מרכז!A820&lt;=הלוואות!$E$21,IF(DAY(מרכז!A820)=הלוואות!$F$21,הלוואות!$G$21,0),0),0)+IF(A820&gt;=הלוואות!$D$22,IF(מרכז!A820&lt;=הלוואות!$E$22,IF(DAY(מרכז!A820)=הלוואות!$F$22,הלוואות!$G$22,0),0),0)+IF(A820&gt;=הלוואות!$D$23,IF(מרכז!A820&lt;=הלוואות!$E$23,IF(DAY(מרכז!A820)=הלוואות!$F$23,הלוואות!$G$23,0),0),0)+IF(A820&gt;=הלוואות!$D$24,IF(מרכז!A820&lt;=הלוואות!$E$24,IF(DAY(מרכז!A820)=הלוואות!$F$24,הלוואות!$G$24,0),0),0)+IF(A820&gt;=הלוואות!$D$25,IF(מרכז!A820&lt;=הלוואות!$E$25,IF(DAY(מרכז!A820)=הלוואות!$F$25,הלוואות!$G$25,0),0),0)+IF(A820&gt;=הלוואות!$D$26,IF(מרכז!A820&lt;=הלוואות!$E$26,IF(DAY(מרכז!A820)=הלוואות!$F$26,הלוואות!$G$26,0),0),0)+IF(A820&gt;=הלוואות!$D$27,IF(מרכז!A820&lt;=הלוואות!$E$27,IF(DAY(מרכז!A820)=הלוואות!$F$27,הלוואות!$G$27,0),0),0)+IF(A820&gt;=הלוואות!$D$28,IF(מרכז!A820&lt;=הלוואות!$E$28,IF(DAY(מרכז!A820)=הלוואות!$F$28,הלוואות!$G$28,0),0),0)+IF(A820&gt;=הלוואות!$D$29,IF(מרכז!A820&lt;=הלוואות!$E$29,IF(DAY(מרכז!A820)=הלוואות!$F$29,הלוואות!$G$29,0),0),0)+IF(A820&gt;=הלוואות!$D$30,IF(מרכז!A820&lt;=הלוואות!$E$30,IF(DAY(מרכז!A820)=הלוואות!$F$30,הלוואות!$G$30,0),0),0)+IF(A820&gt;=הלוואות!$D$31,IF(מרכז!A820&lt;=הלוואות!$E$31,IF(DAY(מרכז!A820)=הלוואות!$F$31,הלוואות!$G$31,0),0),0)+IF(A820&gt;=הלוואות!$D$32,IF(מרכז!A820&lt;=הלוואות!$E$32,IF(DAY(מרכז!A820)=הלוואות!$F$32,הלוואות!$G$32,0),0),0)+IF(A820&gt;=הלוואות!$D$33,IF(מרכז!A820&lt;=הלוואות!$E$33,IF(DAY(מרכז!A820)=הלוואות!$F$33,הלוואות!$G$33,0),0),0)+IF(A820&gt;=הלוואות!$D$34,IF(מרכז!A820&lt;=הלוואות!$E$34,IF(DAY(מרכז!A820)=הלוואות!$F$34,הלוואות!$G$34,0),0),0)</f>
        <v>0</v>
      </c>
      <c r="E820" s="93">
        <f>SUMIF(הלוואות!$D$46:$D$65,מרכז!A820,הלוואות!$E$46:$E$65)</f>
        <v>0</v>
      </c>
      <c r="F820" s="93">
        <f>SUMIF(נכנסים!$A$5:$A$5890,מרכז!A820,נכנסים!$B$5:$B$5890)</f>
        <v>0</v>
      </c>
      <c r="G820" s="94"/>
      <c r="H820" s="94"/>
      <c r="I820" s="94"/>
      <c r="J820" s="99">
        <f t="shared" si="12"/>
        <v>50000</v>
      </c>
    </row>
    <row r="821" spans="1:10">
      <c r="A821" s="153">
        <v>46474</v>
      </c>
      <c r="B821" s="93">
        <f>SUMIF(יוצאים!$A$5:$A$5835,מרכז!A821,יוצאים!$D$5:$D$5835)</f>
        <v>0</v>
      </c>
      <c r="C821" s="93">
        <f>HLOOKUP(DAY($A821),'טב.הו"ק'!$G$4:$AK$162,'טב.הו"ק'!$A$162+2,FALSE)</f>
        <v>0</v>
      </c>
      <c r="D821" s="93">
        <f>IF(A821&gt;=הלוואות!$D$5,IF(מרכז!A821&lt;=הלוואות!$E$5,IF(DAY(מרכז!A821)=הלוואות!$F$5,הלוואות!$G$5,0),0),0)+IF(A821&gt;=הלוואות!$D$6,IF(מרכז!A821&lt;=הלוואות!$E$6,IF(DAY(מרכז!A821)=הלוואות!$F$6,הלוואות!$G$6,0),0),0)+IF(A821&gt;=הלוואות!$D$7,IF(מרכז!A821&lt;=הלוואות!$E$7,IF(DAY(מרכז!A821)=הלוואות!$F$7,הלוואות!$G$7,0),0),0)+IF(A821&gt;=הלוואות!$D$8,IF(מרכז!A821&lt;=הלוואות!$E$8,IF(DAY(מרכז!A821)=הלוואות!$F$8,הלוואות!$G$8,0),0),0)+IF(A821&gt;=הלוואות!$D$9,IF(מרכז!A821&lt;=הלוואות!$E$9,IF(DAY(מרכז!A821)=הלוואות!$F$9,הלוואות!$G$9,0),0),0)+IF(A821&gt;=הלוואות!$D$10,IF(מרכז!A821&lt;=הלוואות!$E$10,IF(DAY(מרכז!A821)=הלוואות!$F$10,הלוואות!$G$10,0),0),0)+IF(A821&gt;=הלוואות!$D$11,IF(מרכז!A821&lt;=הלוואות!$E$11,IF(DAY(מרכז!A821)=הלוואות!$F$11,הלוואות!$G$11,0),0),0)+IF(A821&gt;=הלוואות!$D$12,IF(מרכז!A821&lt;=הלוואות!$E$12,IF(DAY(מרכז!A821)=הלוואות!$F$12,הלוואות!$G$12,0),0),0)+IF(A821&gt;=הלוואות!$D$13,IF(מרכז!A821&lt;=הלוואות!$E$13,IF(DAY(מרכז!A821)=הלוואות!$F$13,הלוואות!$G$13,0),0),0)+IF(A821&gt;=הלוואות!$D$14,IF(מרכז!A821&lt;=הלוואות!$E$14,IF(DAY(מרכז!A821)=הלוואות!$F$14,הלוואות!$G$14,0),0),0)+IF(A821&gt;=הלוואות!$D$15,IF(מרכז!A821&lt;=הלוואות!$E$15,IF(DAY(מרכז!A821)=הלוואות!$F$15,הלוואות!$G$15,0),0),0)+IF(A821&gt;=הלוואות!$D$16,IF(מרכז!A821&lt;=הלוואות!$E$16,IF(DAY(מרכז!A821)=הלוואות!$F$16,הלוואות!$G$16,0),0),0)+IF(A821&gt;=הלוואות!$D$17,IF(מרכז!A821&lt;=הלוואות!$E$17,IF(DAY(מרכז!A821)=הלוואות!$F$17,הלוואות!$G$17,0),0),0)+IF(A821&gt;=הלוואות!$D$18,IF(מרכז!A821&lt;=הלוואות!$E$18,IF(DAY(מרכז!A821)=הלוואות!$F$18,הלוואות!$G$18,0),0),0)+IF(A821&gt;=הלוואות!$D$19,IF(מרכז!A821&lt;=הלוואות!$E$19,IF(DAY(מרכז!A821)=הלוואות!$F$19,הלוואות!$G$19,0),0),0)+IF(A821&gt;=הלוואות!$D$20,IF(מרכז!A821&lt;=הלוואות!$E$20,IF(DAY(מרכז!A821)=הלוואות!$F$20,הלוואות!$G$20,0),0),0)+IF(A821&gt;=הלוואות!$D$21,IF(מרכז!A821&lt;=הלוואות!$E$21,IF(DAY(מרכז!A821)=הלוואות!$F$21,הלוואות!$G$21,0),0),0)+IF(A821&gt;=הלוואות!$D$22,IF(מרכז!A821&lt;=הלוואות!$E$22,IF(DAY(מרכז!A821)=הלוואות!$F$22,הלוואות!$G$22,0),0),0)+IF(A821&gt;=הלוואות!$D$23,IF(מרכז!A821&lt;=הלוואות!$E$23,IF(DAY(מרכז!A821)=הלוואות!$F$23,הלוואות!$G$23,0),0),0)+IF(A821&gt;=הלוואות!$D$24,IF(מרכז!A821&lt;=הלוואות!$E$24,IF(DAY(מרכז!A821)=הלוואות!$F$24,הלוואות!$G$24,0),0),0)+IF(A821&gt;=הלוואות!$D$25,IF(מרכז!A821&lt;=הלוואות!$E$25,IF(DAY(מרכז!A821)=הלוואות!$F$25,הלוואות!$G$25,0),0),0)+IF(A821&gt;=הלוואות!$D$26,IF(מרכז!A821&lt;=הלוואות!$E$26,IF(DAY(מרכז!A821)=הלוואות!$F$26,הלוואות!$G$26,0),0),0)+IF(A821&gt;=הלוואות!$D$27,IF(מרכז!A821&lt;=הלוואות!$E$27,IF(DAY(מרכז!A821)=הלוואות!$F$27,הלוואות!$G$27,0),0),0)+IF(A821&gt;=הלוואות!$D$28,IF(מרכז!A821&lt;=הלוואות!$E$28,IF(DAY(מרכז!A821)=הלוואות!$F$28,הלוואות!$G$28,0),0),0)+IF(A821&gt;=הלוואות!$D$29,IF(מרכז!A821&lt;=הלוואות!$E$29,IF(DAY(מרכז!A821)=הלוואות!$F$29,הלוואות!$G$29,0),0),0)+IF(A821&gt;=הלוואות!$D$30,IF(מרכז!A821&lt;=הלוואות!$E$30,IF(DAY(מרכז!A821)=הלוואות!$F$30,הלוואות!$G$30,0),0),0)+IF(A821&gt;=הלוואות!$D$31,IF(מרכז!A821&lt;=הלוואות!$E$31,IF(DAY(מרכז!A821)=הלוואות!$F$31,הלוואות!$G$31,0),0),0)+IF(A821&gt;=הלוואות!$D$32,IF(מרכז!A821&lt;=הלוואות!$E$32,IF(DAY(מרכז!A821)=הלוואות!$F$32,הלוואות!$G$32,0),0),0)+IF(A821&gt;=הלוואות!$D$33,IF(מרכז!A821&lt;=הלוואות!$E$33,IF(DAY(מרכז!A821)=הלוואות!$F$33,הלוואות!$G$33,0),0),0)+IF(A821&gt;=הלוואות!$D$34,IF(מרכז!A821&lt;=הלוואות!$E$34,IF(DAY(מרכז!A821)=הלוואות!$F$34,הלוואות!$G$34,0),0),0)</f>
        <v>0</v>
      </c>
      <c r="E821" s="93">
        <f>SUMIF(הלוואות!$D$46:$D$65,מרכז!A821,הלוואות!$E$46:$E$65)</f>
        <v>0</v>
      </c>
      <c r="F821" s="93">
        <f>SUMIF(נכנסים!$A$5:$A$5890,מרכז!A821,נכנסים!$B$5:$B$5890)</f>
        <v>0</v>
      </c>
      <c r="G821" s="94"/>
      <c r="H821" s="94"/>
      <c r="I821" s="94"/>
      <c r="J821" s="99">
        <f t="shared" si="12"/>
        <v>50000</v>
      </c>
    </row>
    <row r="822" spans="1:10">
      <c r="A822" s="153">
        <v>46475</v>
      </c>
      <c r="B822" s="93">
        <f>SUMIF(יוצאים!$A$5:$A$5835,מרכז!A822,יוצאים!$D$5:$D$5835)</f>
        <v>0</v>
      </c>
      <c r="C822" s="93">
        <f>HLOOKUP(DAY($A822),'טב.הו"ק'!$G$4:$AK$162,'טב.הו"ק'!$A$162+2,FALSE)</f>
        <v>0</v>
      </c>
      <c r="D822" s="93">
        <f>IF(A822&gt;=הלוואות!$D$5,IF(מרכז!A822&lt;=הלוואות!$E$5,IF(DAY(מרכז!A822)=הלוואות!$F$5,הלוואות!$G$5,0),0),0)+IF(A822&gt;=הלוואות!$D$6,IF(מרכז!A822&lt;=הלוואות!$E$6,IF(DAY(מרכז!A822)=הלוואות!$F$6,הלוואות!$G$6,0),0),0)+IF(A822&gt;=הלוואות!$D$7,IF(מרכז!A822&lt;=הלוואות!$E$7,IF(DAY(מרכז!A822)=הלוואות!$F$7,הלוואות!$G$7,0),0),0)+IF(A822&gt;=הלוואות!$D$8,IF(מרכז!A822&lt;=הלוואות!$E$8,IF(DAY(מרכז!A822)=הלוואות!$F$8,הלוואות!$G$8,0),0),0)+IF(A822&gt;=הלוואות!$D$9,IF(מרכז!A822&lt;=הלוואות!$E$9,IF(DAY(מרכז!A822)=הלוואות!$F$9,הלוואות!$G$9,0),0),0)+IF(A822&gt;=הלוואות!$D$10,IF(מרכז!A822&lt;=הלוואות!$E$10,IF(DAY(מרכז!A822)=הלוואות!$F$10,הלוואות!$G$10,0),0),0)+IF(A822&gt;=הלוואות!$D$11,IF(מרכז!A822&lt;=הלוואות!$E$11,IF(DAY(מרכז!A822)=הלוואות!$F$11,הלוואות!$G$11,0),0),0)+IF(A822&gt;=הלוואות!$D$12,IF(מרכז!A822&lt;=הלוואות!$E$12,IF(DAY(מרכז!A822)=הלוואות!$F$12,הלוואות!$G$12,0),0),0)+IF(A822&gt;=הלוואות!$D$13,IF(מרכז!A822&lt;=הלוואות!$E$13,IF(DAY(מרכז!A822)=הלוואות!$F$13,הלוואות!$G$13,0),0),0)+IF(A822&gt;=הלוואות!$D$14,IF(מרכז!A822&lt;=הלוואות!$E$14,IF(DAY(מרכז!A822)=הלוואות!$F$14,הלוואות!$G$14,0),0),0)+IF(A822&gt;=הלוואות!$D$15,IF(מרכז!A822&lt;=הלוואות!$E$15,IF(DAY(מרכז!A822)=הלוואות!$F$15,הלוואות!$G$15,0),0),0)+IF(A822&gt;=הלוואות!$D$16,IF(מרכז!A822&lt;=הלוואות!$E$16,IF(DAY(מרכז!A822)=הלוואות!$F$16,הלוואות!$G$16,0),0),0)+IF(A822&gt;=הלוואות!$D$17,IF(מרכז!A822&lt;=הלוואות!$E$17,IF(DAY(מרכז!A822)=הלוואות!$F$17,הלוואות!$G$17,0),0),0)+IF(A822&gt;=הלוואות!$D$18,IF(מרכז!A822&lt;=הלוואות!$E$18,IF(DAY(מרכז!A822)=הלוואות!$F$18,הלוואות!$G$18,0),0),0)+IF(A822&gt;=הלוואות!$D$19,IF(מרכז!A822&lt;=הלוואות!$E$19,IF(DAY(מרכז!A822)=הלוואות!$F$19,הלוואות!$G$19,0),0),0)+IF(A822&gt;=הלוואות!$D$20,IF(מרכז!A822&lt;=הלוואות!$E$20,IF(DAY(מרכז!A822)=הלוואות!$F$20,הלוואות!$G$20,0),0),0)+IF(A822&gt;=הלוואות!$D$21,IF(מרכז!A822&lt;=הלוואות!$E$21,IF(DAY(מרכז!A822)=הלוואות!$F$21,הלוואות!$G$21,0),0),0)+IF(A822&gt;=הלוואות!$D$22,IF(מרכז!A822&lt;=הלוואות!$E$22,IF(DAY(מרכז!A822)=הלוואות!$F$22,הלוואות!$G$22,0),0),0)+IF(A822&gt;=הלוואות!$D$23,IF(מרכז!A822&lt;=הלוואות!$E$23,IF(DAY(מרכז!A822)=הלוואות!$F$23,הלוואות!$G$23,0),0),0)+IF(A822&gt;=הלוואות!$D$24,IF(מרכז!A822&lt;=הלוואות!$E$24,IF(DAY(מרכז!A822)=הלוואות!$F$24,הלוואות!$G$24,0),0),0)+IF(A822&gt;=הלוואות!$D$25,IF(מרכז!A822&lt;=הלוואות!$E$25,IF(DAY(מרכז!A822)=הלוואות!$F$25,הלוואות!$G$25,0),0),0)+IF(A822&gt;=הלוואות!$D$26,IF(מרכז!A822&lt;=הלוואות!$E$26,IF(DAY(מרכז!A822)=הלוואות!$F$26,הלוואות!$G$26,0),0),0)+IF(A822&gt;=הלוואות!$D$27,IF(מרכז!A822&lt;=הלוואות!$E$27,IF(DAY(מרכז!A822)=הלוואות!$F$27,הלוואות!$G$27,0),0),0)+IF(A822&gt;=הלוואות!$D$28,IF(מרכז!A822&lt;=הלוואות!$E$28,IF(DAY(מרכז!A822)=הלוואות!$F$28,הלוואות!$G$28,0),0),0)+IF(A822&gt;=הלוואות!$D$29,IF(מרכז!A822&lt;=הלוואות!$E$29,IF(DAY(מרכז!A822)=הלוואות!$F$29,הלוואות!$G$29,0),0),0)+IF(A822&gt;=הלוואות!$D$30,IF(מרכז!A822&lt;=הלוואות!$E$30,IF(DAY(מרכז!A822)=הלוואות!$F$30,הלוואות!$G$30,0),0),0)+IF(A822&gt;=הלוואות!$D$31,IF(מרכז!A822&lt;=הלוואות!$E$31,IF(DAY(מרכז!A822)=הלוואות!$F$31,הלוואות!$G$31,0),0),0)+IF(A822&gt;=הלוואות!$D$32,IF(מרכז!A822&lt;=הלוואות!$E$32,IF(DAY(מרכז!A822)=הלוואות!$F$32,הלוואות!$G$32,0),0),0)+IF(A822&gt;=הלוואות!$D$33,IF(מרכז!A822&lt;=הלוואות!$E$33,IF(DAY(מרכז!A822)=הלוואות!$F$33,הלוואות!$G$33,0),0),0)+IF(A822&gt;=הלוואות!$D$34,IF(מרכז!A822&lt;=הלוואות!$E$34,IF(DAY(מרכז!A822)=הלוואות!$F$34,הלוואות!$G$34,0),0),0)</f>
        <v>0</v>
      </c>
      <c r="E822" s="93">
        <f>SUMIF(הלוואות!$D$46:$D$65,מרכז!A822,הלוואות!$E$46:$E$65)</f>
        <v>0</v>
      </c>
      <c r="F822" s="93">
        <f>SUMIF(נכנסים!$A$5:$A$5890,מרכז!A822,נכנסים!$B$5:$B$5890)</f>
        <v>0</v>
      </c>
      <c r="G822" s="94"/>
      <c r="H822" s="94"/>
      <c r="I822" s="94"/>
      <c r="J822" s="99">
        <f t="shared" si="12"/>
        <v>50000</v>
      </c>
    </row>
    <row r="823" spans="1:10">
      <c r="A823" s="153">
        <v>46476</v>
      </c>
      <c r="B823" s="93">
        <f>SUMIF(יוצאים!$A$5:$A$5835,מרכז!A823,יוצאים!$D$5:$D$5835)</f>
        <v>0</v>
      </c>
      <c r="C823" s="93">
        <f>HLOOKUP(DAY($A823),'טב.הו"ק'!$G$4:$AK$162,'טב.הו"ק'!$A$162+2,FALSE)</f>
        <v>0</v>
      </c>
      <c r="D823" s="93">
        <f>IF(A823&gt;=הלוואות!$D$5,IF(מרכז!A823&lt;=הלוואות!$E$5,IF(DAY(מרכז!A823)=הלוואות!$F$5,הלוואות!$G$5,0),0),0)+IF(A823&gt;=הלוואות!$D$6,IF(מרכז!A823&lt;=הלוואות!$E$6,IF(DAY(מרכז!A823)=הלוואות!$F$6,הלוואות!$G$6,0),0),0)+IF(A823&gt;=הלוואות!$D$7,IF(מרכז!A823&lt;=הלוואות!$E$7,IF(DAY(מרכז!A823)=הלוואות!$F$7,הלוואות!$G$7,0),0),0)+IF(A823&gt;=הלוואות!$D$8,IF(מרכז!A823&lt;=הלוואות!$E$8,IF(DAY(מרכז!A823)=הלוואות!$F$8,הלוואות!$G$8,0),0),0)+IF(A823&gt;=הלוואות!$D$9,IF(מרכז!A823&lt;=הלוואות!$E$9,IF(DAY(מרכז!A823)=הלוואות!$F$9,הלוואות!$G$9,0),0),0)+IF(A823&gt;=הלוואות!$D$10,IF(מרכז!A823&lt;=הלוואות!$E$10,IF(DAY(מרכז!A823)=הלוואות!$F$10,הלוואות!$G$10,0),0),0)+IF(A823&gt;=הלוואות!$D$11,IF(מרכז!A823&lt;=הלוואות!$E$11,IF(DAY(מרכז!A823)=הלוואות!$F$11,הלוואות!$G$11,0),0),0)+IF(A823&gt;=הלוואות!$D$12,IF(מרכז!A823&lt;=הלוואות!$E$12,IF(DAY(מרכז!A823)=הלוואות!$F$12,הלוואות!$G$12,0),0),0)+IF(A823&gt;=הלוואות!$D$13,IF(מרכז!A823&lt;=הלוואות!$E$13,IF(DAY(מרכז!A823)=הלוואות!$F$13,הלוואות!$G$13,0),0),0)+IF(A823&gt;=הלוואות!$D$14,IF(מרכז!A823&lt;=הלוואות!$E$14,IF(DAY(מרכז!A823)=הלוואות!$F$14,הלוואות!$G$14,0),0),0)+IF(A823&gt;=הלוואות!$D$15,IF(מרכז!A823&lt;=הלוואות!$E$15,IF(DAY(מרכז!A823)=הלוואות!$F$15,הלוואות!$G$15,0),0),0)+IF(A823&gt;=הלוואות!$D$16,IF(מרכז!A823&lt;=הלוואות!$E$16,IF(DAY(מרכז!A823)=הלוואות!$F$16,הלוואות!$G$16,0),0),0)+IF(A823&gt;=הלוואות!$D$17,IF(מרכז!A823&lt;=הלוואות!$E$17,IF(DAY(מרכז!A823)=הלוואות!$F$17,הלוואות!$G$17,0),0),0)+IF(A823&gt;=הלוואות!$D$18,IF(מרכז!A823&lt;=הלוואות!$E$18,IF(DAY(מרכז!A823)=הלוואות!$F$18,הלוואות!$G$18,0),0),0)+IF(A823&gt;=הלוואות!$D$19,IF(מרכז!A823&lt;=הלוואות!$E$19,IF(DAY(מרכז!A823)=הלוואות!$F$19,הלוואות!$G$19,0),0),0)+IF(A823&gt;=הלוואות!$D$20,IF(מרכז!A823&lt;=הלוואות!$E$20,IF(DAY(מרכז!A823)=הלוואות!$F$20,הלוואות!$G$20,0),0),0)+IF(A823&gt;=הלוואות!$D$21,IF(מרכז!A823&lt;=הלוואות!$E$21,IF(DAY(מרכז!A823)=הלוואות!$F$21,הלוואות!$G$21,0),0),0)+IF(A823&gt;=הלוואות!$D$22,IF(מרכז!A823&lt;=הלוואות!$E$22,IF(DAY(מרכז!A823)=הלוואות!$F$22,הלוואות!$G$22,0),0),0)+IF(A823&gt;=הלוואות!$D$23,IF(מרכז!A823&lt;=הלוואות!$E$23,IF(DAY(מרכז!A823)=הלוואות!$F$23,הלוואות!$G$23,0),0),0)+IF(A823&gt;=הלוואות!$D$24,IF(מרכז!A823&lt;=הלוואות!$E$24,IF(DAY(מרכז!A823)=הלוואות!$F$24,הלוואות!$G$24,0),0),0)+IF(A823&gt;=הלוואות!$D$25,IF(מרכז!A823&lt;=הלוואות!$E$25,IF(DAY(מרכז!A823)=הלוואות!$F$25,הלוואות!$G$25,0),0),0)+IF(A823&gt;=הלוואות!$D$26,IF(מרכז!A823&lt;=הלוואות!$E$26,IF(DAY(מרכז!A823)=הלוואות!$F$26,הלוואות!$G$26,0),0),0)+IF(A823&gt;=הלוואות!$D$27,IF(מרכז!A823&lt;=הלוואות!$E$27,IF(DAY(מרכז!A823)=הלוואות!$F$27,הלוואות!$G$27,0),0),0)+IF(A823&gt;=הלוואות!$D$28,IF(מרכז!A823&lt;=הלוואות!$E$28,IF(DAY(מרכז!A823)=הלוואות!$F$28,הלוואות!$G$28,0),0),0)+IF(A823&gt;=הלוואות!$D$29,IF(מרכז!A823&lt;=הלוואות!$E$29,IF(DAY(מרכז!A823)=הלוואות!$F$29,הלוואות!$G$29,0),0),0)+IF(A823&gt;=הלוואות!$D$30,IF(מרכז!A823&lt;=הלוואות!$E$30,IF(DAY(מרכז!A823)=הלוואות!$F$30,הלוואות!$G$30,0),0),0)+IF(A823&gt;=הלוואות!$D$31,IF(מרכז!A823&lt;=הלוואות!$E$31,IF(DAY(מרכז!A823)=הלוואות!$F$31,הלוואות!$G$31,0),0),0)+IF(A823&gt;=הלוואות!$D$32,IF(מרכז!A823&lt;=הלוואות!$E$32,IF(DAY(מרכז!A823)=הלוואות!$F$32,הלוואות!$G$32,0),0),0)+IF(A823&gt;=הלוואות!$D$33,IF(מרכז!A823&lt;=הלוואות!$E$33,IF(DAY(מרכז!A823)=הלוואות!$F$33,הלוואות!$G$33,0),0),0)+IF(A823&gt;=הלוואות!$D$34,IF(מרכז!A823&lt;=הלוואות!$E$34,IF(DAY(מרכז!A823)=הלוואות!$F$34,הלוואות!$G$34,0),0),0)</f>
        <v>0</v>
      </c>
      <c r="E823" s="93">
        <f>SUMIF(הלוואות!$D$46:$D$65,מרכז!A823,הלוואות!$E$46:$E$65)</f>
        <v>0</v>
      </c>
      <c r="F823" s="93">
        <f>SUMIF(נכנסים!$A$5:$A$5890,מרכז!A823,נכנסים!$B$5:$B$5890)</f>
        <v>0</v>
      </c>
      <c r="G823" s="94"/>
      <c r="H823" s="94"/>
      <c r="I823" s="94"/>
      <c r="J823" s="99">
        <f t="shared" si="12"/>
        <v>50000</v>
      </c>
    </row>
    <row r="824" spans="1:10">
      <c r="A824" s="153">
        <v>46477</v>
      </c>
      <c r="B824" s="93">
        <f>SUMIF(יוצאים!$A$5:$A$5835,מרכז!A824,יוצאים!$D$5:$D$5835)</f>
        <v>0</v>
      </c>
      <c r="C824" s="93">
        <f>HLOOKUP(DAY($A824),'טב.הו"ק'!$G$4:$AK$162,'טב.הו"ק'!$A$162+2,FALSE)</f>
        <v>0</v>
      </c>
      <c r="D824" s="93">
        <f>IF(A824&gt;=הלוואות!$D$5,IF(מרכז!A824&lt;=הלוואות!$E$5,IF(DAY(מרכז!A824)=הלוואות!$F$5,הלוואות!$G$5,0),0),0)+IF(A824&gt;=הלוואות!$D$6,IF(מרכז!A824&lt;=הלוואות!$E$6,IF(DAY(מרכז!A824)=הלוואות!$F$6,הלוואות!$G$6,0),0),0)+IF(A824&gt;=הלוואות!$D$7,IF(מרכז!A824&lt;=הלוואות!$E$7,IF(DAY(מרכז!A824)=הלוואות!$F$7,הלוואות!$G$7,0),0),0)+IF(A824&gt;=הלוואות!$D$8,IF(מרכז!A824&lt;=הלוואות!$E$8,IF(DAY(מרכז!A824)=הלוואות!$F$8,הלוואות!$G$8,0),0),0)+IF(A824&gt;=הלוואות!$D$9,IF(מרכז!A824&lt;=הלוואות!$E$9,IF(DAY(מרכז!A824)=הלוואות!$F$9,הלוואות!$G$9,0),0),0)+IF(A824&gt;=הלוואות!$D$10,IF(מרכז!A824&lt;=הלוואות!$E$10,IF(DAY(מרכז!A824)=הלוואות!$F$10,הלוואות!$G$10,0),0),0)+IF(A824&gt;=הלוואות!$D$11,IF(מרכז!A824&lt;=הלוואות!$E$11,IF(DAY(מרכז!A824)=הלוואות!$F$11,הלוואות!$G$11,0),0),0)+IF(A824&gt;=הלוואות!$D$12,IF(מרכז!A824&lt;=הלוואות!$E$12,IF(DAY(מרכז!A824)=הלוואות!$F$12,הלוואות!$G$12,0),0),0)+IF(A824&gt;=הלוואות!$D$13,IF(מרכז!A824&lt;=הלוואות!$E$13,IF(DAY(מרכז!A824)=הלוואות!$F$13,הלוואות!$G$13,0),0),0)+IF(A824&gt;=הלוואות!$D$14,IF(מרכז!A824&lt;=הלוואות!$E$14,IF(DAY(מרכז!A824)=הלוואות!$F$14,הלוואות!$G$14,0),0),0)+IF(A824&gt;=הלוואות!$D$15,IF(מרכז!A824&lt;=הלוואות!$E$15,IF(DAY(מרכז!A824)=הלוואות!$F$15,הלוואות!$G$15,0),0),0)+IF(A824&gt;=הלוואות!$D$16,IF(מרכז!A824&lt;=הלוואות!$E$16,IF(DAY(מרכז!A824)=הלוואות!$F$16,הלוואות!$G$16,0),0),0)+IF(A824&gt;=הלוואות!$D$17,IF(מרכז!A824&lt;=הלוואות!$E$17,IF(DAY(מרכז!A824)=הלוואות!$F$17,הלוואות!$G$17,0),0),0)+IF(A824&gt;=הלוואות!$D$18,IF(מרכז!A824&lt;=הלוואות!$E$18,IF(DAY(מרכז!A824)=הלוואות!$F$18,הלוואות!$G$18,0),0),0)+IF(A824&gt;=הלוואות!$D$19,IF(מרכז!A824&lt;=הלוואות!$E$19,IF(DAY(מרכז!A824)=הלוואות!$F$19,הלוואות!$G$19,0),0),0)+IF(A824&gt;=הלוואות!$D$20,IF(מרכז!A824&lt;=הלוואות!$E$20,IF(DAY(מרכז!A824)=הלוואות!$F$20,הלוואות!$G$20,0),0),0)+IF(A824&gt;=הלוואות!$D$21,IF(מרכז!A824&lt;=הלוואות!$E$21,IF(DAY(מרכז!A824)=הלוואות!$F$21,הלוואות!$G$21,0),0),0)+IF(A824&gt;=הלוואות!$D$22,IF(מרכז!A824&lt;=הלוואות!$E$22,IF(DAY(מרכז!A824)=הלוואות!$F$22,הלוואות!$G$22,0),0),0)+IF(A824&gt;=הלוואות!$D$23,IF(מרכז!A824&lt;=הלוואות!$E$23,IF(DAY(מרכז!A824)=הלוואות!$F$23,הלוואות!$G$23,0),0),0)+IF(A824&gt;=הלוואות!$D$24,IF(מרכז!A824&lt;=הלוואות!$E$24,IF(DAY(מרכז!A824)=הלוואות!$F$24,הלוואות!$G$24,0),0),0)+IF(A824&gt;=הלוואות!$D$25,IF(מרכז!A824&lt;=הלוואות!$E$25,IF(DAY(מרכז!A824)=הלוואות!$F$25,הלוואות!$G$25,0),0),0)+IF(A824&gt;=הלוואות!$D$26,IF(מרכז!A824&lt;=הלוואות!$E$26,IF(DAY(מרכז!A824)=הלוואות!$F$26,הלוואות!$G$26,0),0),0)+IF(A824&gt;=הלוואות!$D$27,IF(מרכז!A824&lt;=הלוואות!$E$27,IF(DAY(מרכז!A824)=הלוואות!$F$27,הלוואות!$G$27,0),0),0)+IF(A824&gt;=הלוואות!$D$28,IF(מרכז!A824&lt;=הלוואות!$E$28,IF(DAY(מרכז!A824)=הלוואות!$F$28,הלוואות!$G$28,0),0),0)+IF(A824&gt;=הלוואות!$D$29,IF(מרכז!A824&lt;=הלוואות!$E$29,IF(DAY(מרכז!A824)=הלוואות!$F$29,הלוואות!$G$29,0),0),0)+IF(A824&gt;=הלוואות!$D$30,IF(מרכז!A824&lt;=הלוואות!$E$30,IF(DAY(מרכז!A824)=הלוואות!$F$30,הלוואות!$G$30,0),0),0)+IF(A824&gt;=הלוואות!$D$31,IF(מרכז!A824&lt;=הלוואות!$E$31,IF(DAY(מרכז!A824)=הלוואות!$F$31,הלוואות!$G$31,0),0),0)+IF(A824&gt;=הלוואות!$D$32,IF(מרכז!A824&lt;=הלוואות!$E$32,IF(DAY(מרכז!A824)=הלוואות!$F$32,הלוואות!$G$32,0),0),0)+IF(A824&gt;=הלוואות!$D$33,IF(מרכז!A824&lt;=הלוואות!$E$33,IF(DAY(מרכז!A824)=הלוואות!$F$33,הלוואות!$G$33,0),0),0)+IF(A824&gt;=הלוואות!$D$34,IF(מרכז!A824&lt;=הלוואות!$E$34,IF(DAY(מרכז!A824)=הלוואות!$F$34,הלוואות!$G$34,0),0),0)</f>
        <v>0</v>
      </c>
      <c r="E824" s="93">
        <f>SUMIF(הלוואות!$D$46:$D$65,מרכז!A824,הלוואות!$E$46:$E$65)</f>
        <v>0</v>
      </c>
      <c r="F824" s="93">
        <f>SUMIF(נכנסים!$A$5:$A$5890,מרכז!A824,נכנסים!$B$5:$B$5890)</f>
        <v>0</v>
      </c>
      <c r="G824" s="94"/>
      <c r="H824" s="94"/>
      <c r="I824" s="94"/>
      <c r="J824" s="99">
        <f t="shared" si="12"/>
        <v>50000</v>
      </c>
    </row>
    <row r="825" spans="1:10">
      <c r="A825" s="153">
        <v>46478</v>
      </c>
      <c r="B825" s="93">
        <f>SUMIF(יוצאים!$A$5:$A$5835,מרכז!A825,יוצאים!$D$5:$D$5835)</f>
        <v>0</v>
      </c>
      <c r="C825" s="93">
        <f>HLOOKUP(DAY($A825),'טב.הו"ק'!$G$4:$AK$162,'טב.הו"ק'!$A$162+2,FALSE)</f>
        <v>0</v>
      </c>
      <c r="D825" s="93">
        <f>IF(A825&gt;=הלוואות!$D$5,IF(מרכז!A825&lt;=הלוואות!$E$5,IF(DAY(מרכז!A825)=הלוואות!$F$5,הלוואות!$G$5,0),0),0)+IF(A825&gt;=הלוואות!$D$6,IF(מרכז!A825&lt;=הלוואות!$E$6,IF(DAY(מרכז!A825)=הלוואות!$F$6,הלוואות!$G$6,0),0),0)+IF(A825&gt;=הלוואות!$D$7,IF(מרכז!A825&lt;=הלוואות!$E$7,IF(DAY(מרכז!A825)=הלוואות!$F$7,הלוואות!$G$7,0),0),0)+IF(A825&gt;=הלוואות!$D$8,IF(מרכז!A825&lt;=הלוואות!$E$8,IF(DAY(מרכז!A825)=הלוואות!$F$8,הלוואות!$G$8,0),0),0)+IF(A825&gt;=הלוואות!$D$9,IF(מרכז!A825&lt;=הלוואות!$E$9,IF(DAY(מרכז!A825)=הלוואות!$F$9,הלוואות!$G$9,0),0),0)+IF(A825&gt;=הלוואות!$D$10,IF(מרכז!A825&lt;=הלוואות!$E$10,IF(DAY(מרכז!A825)=הלוואות!$F$10,הלוואות!$G$10,0),0),0)+IF(A825&gt;=הלוואות!$D$11,IF(מרכז!A825&lt;=הלוואות!$E$11,IF(DAY(מרכז!A825)=הלוואות!$F$11,הלוואות!$G$11,0),0),0)+IF(A825&gt;=הלוואות!$D$12,IF(מרכז!A825&lt;=הלוואות!$E$12,IF(DAY(מרכז!A825)=הלוואות!$F$12,הלוואות!$G$12,0),0),0)+IF(A825&gt;=הלוואות!$D$13,IF(מרכז!A825&lt;=הלוואות!$E$13,IF(DAY(מרכז!A825)=הלוואות!$F$13,הלוואות!$G$13,0),0),0)+IF(A825&gt;=הלוואות!$D$14,IF(מרכז!A825&lt;=הלוואות!$E$14,IF(DAY(מרכז!A825)=הלוואות!$F$14,הלוואות!$G$14,0),0),0)+IF(A825&gt;=הלוואות!$D$15,IF(מרכז!A825&lt;=הלוואות!$E$15,IF(DAY(מרכז!A825)=הלוואות!$F$15,הלוואות!$G$15,0),0),0)+IF(A825&gt;=הלוואות!$D$16,IF(מרכז!A825&lt;=הלוואות!$E$16,IF(DAY(מרכז!A825)=הלוואות!$F$16,הלוואות!$G$16,0),0),0)+IF(A825&gt;=הלוואות!$D$17,IF(מרכז!A825&lt;=הלוואות!$E$17,IF(DAY(מרכז!A825)=הלוואות!$F$17,הלוואות!$G$17,0),0),0)+IF(A825&gt;=הלוואות!$D$18,IF(מרכז!A825&lt;=הלוואות!$E$18,IF(DAY(מרכז!A825)=הלוואות!$F$18,הלוואות!$G$18,0),0),0)+IF(A825&gt;=הלוואות!$D$19,IF(מרכז!A825&lt;=הלוואות!$E$19,IF(DAY(מרכז!A825)=הלוואות!$F$19,הלוואות!$G$19,0),0),0)+IF(A825&gt;=הלוואות!$D$20,IF(מרכז!A825&lt;=הלוואות!$E$20,IF(DAY(מרכז!A825)=הלוואות!$F$20,הלוואות!$G$20,0),0),0)+IF(A825&gt;=הלוואות!$D$21,IF(מרכז!A825&lt;=הלוואות!$E$21,IF(DAY(מרכז!A825)=הלוואות!$F$21,הלוואות!$G$21,0),0),0)+IF(A825&gt;=הלוואות!$D$22,IF(מרכז!A825&lt;=הלוואות!$E$22,IF(DAY(מרכז!A825)=הלוואות!$F$22,הלוואות!$G$22,0),0),0)+IF(A825&gt;=הלוואות!$D$23,IF(מרכז!A825&lt;=הלוואות!$E$23,IF(DAY(מרכז!A825)=הלוואות!$F$23,הלוואות!$G$23,0),0),0)+IF(A825&gt;=הלוואות!$D$24,IF(מרכז!A825&lt;=הלוואות!$E$24,IF(DAY(מרכז!A825)=הלוואות!$F$24,הלוואות!$G$24,0),0),0)+IF(A825&gt;=הלוואות!$D$25,IF(מרכז!A825&lt;=הלוואות!$E$25,IF(DAY(מרכז!A825)=הלוואות!$F$25,הלוואות!$G$25,0),0),0)+IF(A825&gt;=הלוואות!$D$26,IF(מרכז!A825&lt;=הלוואות!$E$26,IF(DAY(מרכז!A825)=הלוואות!$F$26,הלוואות!$G$26,0),0),0)+IF(A825&gt;=הלוואות!$D$27,IF(מרכז!A825&lt;=הלוואות!$E$27,IF(DAY(מרכז!A825)=הלוואות!$F$27,הלוואות!$G$27,0),0),0)+IF(A825&gt;=הלוואות!$D$28,IF(מרכז!A825&lt;=הלוואות!$E$28,IF(DAY(מרכז!A825)=הלוואות!$F$28,הלוואות!$G$28,0),0),0)+IF(A825&gt;=הלוואות!$D$29,IF(מרכז!A825&lt;=הלוואות!$E$29,IF(DAY(מרכז!A825)=הלוואות!$F$29,הלוואות!$G$29,0),0),0)+IF(A825&gt;=הלוואות!$D$30,IF(מרכז!A825&lt;=הלוואות!$E$30,IF(DAY(מרכז!A825)=הלוואות!$F$30,הלוואות!$G$30,0),0),0)+IF(A825&gt;=הלוואות!$D$31,IF(מרכז!A825&lt;=הלוואות!$E$31,IF(DAY(מרכז!A825)=הלוואות!$F$31,הלוואות!$G$31,0),0),0)+IF(A825&gt;=הלוואות!$D$32,IF(מרכז!A825&lt;=הלוואות!$E$32,IF(DAY(מרכז!A825)=הלוואות!$F$32,הלוואות!$G$32,0),0),0)+IF(A825&gt;=הלוואות!$D$33,IF(מרכז!A825&lt;=הלוואות!$E$33,IF(DAY(מרכז!A825)=הלוואות!$F$33,הלוואות!$G$33,0),0),0)+IF(A825&gt;=הלוואות!$D$34,IF(מרכז!A825&lt;=הלוואות!$E$34,IF(DAY(מרכז!A825)=הלוואות!$F$34,הלוואות!$G$34,0),0),0)</f>
        <v>0</v>
      </c>
      <c r="E825" s="93">
        <f>SUMIF(הלוואות!$D$46:$D$65,מרכז!A825,הלוואות!$E$46:$E$65)</f>
        <v>0</v>
      </c>
      <c r="F825" s="93">
        <f>SUMIF(נכנסים!$A$5:$A$5890,מרכז!A825,נכנסים!$B$5:$B$5890)</f>
        <v>0</v>
      </c>
      <c r="G825" s="94"/>
      <c r="H825" s="94"/>
      <c r="I825" s="94"/>
      <c r="J825" s="99">
        <f t="shared" si="12"/>
        <v>50000</v>
      </c>
    </row>
    <row r="826" spans="1:10">
      <c r="A826" s="153">
        <v>46479</v>
      </c>
      <c r="B826" s="93">
        <f>SUMIF(יוצאים!$A$5:$A$5835,מרכז!A826,יוצאים!$D$5:$D$5835)</f>
        <v>0</v>
      </c>
      <c r="C826" s="93">
        <f>HLOOKUP(DAY($A826),'טב.הו"ק'!$G$4:$AK$162,'טב.הו"ק'!$A$162+2,FALSE)</f>
        <v>0</v>
      </c>
      <c r="D826" s="93">
        <f>IF(A826&gt;=הלוואות!$D$5,IF(מרכז!A826&lt;=הלוואות!$E$5,IF(DAY(מרכז!A826)=הלוואות!$F$5,הלוואות!$G$5,0),0),0)+IF(A826&gt;=הלוואות!$D$6,IF(מרכז!A826&lt;=הלוואות!$E$6,IF(DAY(מרכז!A826)=הלוואות!$F$6,הלוואות!$G$6,0),0),0)+IF(A826&gt;=הלוואות!$D$7,IF(מרכז!A826&lt;=הלוואות!$E$7,IF(DAY(מרכז!A826)=הלוואות!$F$7,הלוואות!$G$7,0),0),0)+IF(A826&gt;=הלוואות!$D$8,IF(מרכז!A826&lt;=הלוואות!$E$8,IF(DAY(מרכז!A826)=הלוואות!$F$8,הלוואות!$G$8,0),0),0)+IF(A826&gt;=הלוואות!$D$9,IF(מרכז!A826&lt;=הלוואות!$E$9,IF(DAY(מרכז!A826)=הלוואות!$F$9,הלוואות!$G$9,0),0),0)+IF(A826&gt;=הלוואות!$D$10,IF(מרכז!A826&lt;=הלוואות!$E$10,IF(DAY(מרכז!A826)=הלוואות!$F$10,הלוואות!$G$10,0),0),0)+IF(A826&gt;=הלוואות!$D$11,IF(מרכז!A826&lt;=הלוואות!$E$11,IF(DAY(מרכז!A826)=הלוואות!$F$11,הלוואות!$G$11,0),0),0)+IF(A826&gt;=הלוואות!$D$12,IF(מרכז!A826&lt;=הלוואות!$E$12,IF(DAY(מרכז!A826)=הלוואות!$F$12,הלוואות!$G$12,0),0),0)+IF(A826&gt;=הלוואות!$D$13,IF(מרכז!A826&lt;=הלוואות!$E$13,IF(DAY(מרכז!A826)=הלוואות!$F$13,הלוואות!$G$13,0),0),0)+IF(A826&gt;=הלוואות!$D$14,IF(מרכז!A826&lt;=הלוואות!$E$14,IF(DAY(מרכז!A826)=הלוואות!$F$14,הלוואות!$G$14,0),0),0)+IF(A826&gt;=הלוואות!$D$15,IF(מרכז!A826&lt;=הלוואות!$E$15,IF(DAY(מרכז!A826)=הלוואות!$F$15,הלוואות!$G$15,0),0),0)+IF(A826&gt;=הלוואות!$D$16,IF(מרכז!A826&lt;=הלוואות!$E$16,IF(DAY(מרכז!A826)=הלוואות!$F$16,הלוואות!$G$16,0),0),0)+IF(A826&gt;=הלוואות!$D$17,IF(מרכז!A826&lt;=הלוואות!$E$17,IF(DAY(מרכז!A826)=הלוואות!$F$17,הלוואות!$G$17,0),0),0)+IF(A826&gt;=הלוואות!$D$18,IF(מרכז!A826&lt;=הלוואות!$E$18,IF(DAY(מרכז!A826)=הלוואות!$F$18,הלוואות!$G$18,0),0),0)+IF(A826&gt;=הלוואות!$D$19,IF(מרכז!A826&lt;=הלוואות!$E$19,IF(DAY(מרכז!A826)=הלוואות!$F$19,הלוואות!$G$19,0),0),0)+IF(A826&gt;=הלוואות!$D$20,IF(מרכז!A826&lt;=הלוואות!$E$20,IF(DAY(מרכז!A826)=הלוואות!$F$20,הלוואות!$G$20,0),0),0)+IF(A826&gt;=הלוואות!$D$21,IF(מרכז!A826&lt;=הלוואות!$E$21,IF(DAY(מרכז!A826)=הלוואות!$F$21,הלוואות!$G$21,0),0),0)+IF(A826&gt;=הלוואות!$D$22,IF(מרכז!A826&lt;=הלוואות!$E$22,IF(DAY(מרכז!A826)=הלוואות!$F$22,הלוואות!$G$22,0),0),0)+IF(A826&gt;=הלוואות!$D$23,IF(מרכז!A826&lt;=הלוואות!$E$23,IF(DAY(מרכז!A826)=הלוואות!$F$23,הלוואות!$G$23,0),0),0)+IF(A826&gt;=הלוואות!$D$24,IF(מרכז!A826&lt;=הלוואות!$E$24,IF(DAY(מרכז!A826)=הלוואות!$F$24,הלוואות!$G$24,0),0),0)+IF(A826&gt;=הלוואות!$D$25,IF(מרכז!A826&lt;=הלוואות!$E$25,IF(DAY(מרכז!A826)=הלוואות!$F$25,הלוואות!$G$25,0),0),0)+IF(A826&gt;=הלוואות!$D$26,IF(מרכז!A826&lt;=הלוואות!$E$26,IF(DAY(מרכז!A826)=הלוואות!$F$26,הלוואות!$G$26,0),0),0)+IF(A826&gt;=הלוואות!$D$27,IF(מרכז!A826&lt;=הלוואות!$E$27,IF(DAY(מרכז!A826)=הלוואות!$F$27,הלוואות!$G$27,0),0),0)+IF(A826&gt;=הלוואות!$D$28,IF(מרכז!A826&lt;=הלוואות!$E$28,IF(DAY(מרכז!A826)=הלוואות!$F$28,הלוואות!$G$28,0),0),0)+IF(A826&gt;=הלוואות!$D$29,IF(מרכז!A826&lt;=הלוואות!$E$29,IF(DAY(מרכז!A826)=הלוואות!$F$29,הלוואות!$G$29,0),0),0)+IF(A826&gt;=הלוואות!$D$30,IF(מרכז!A826&lt;=הלוואות!$E$30,IF(DAY(מרכז!A826)=הלוואות!$F$30,הלוואות!$G$30,0),0),0)+IF(A826&gt;=הלוואות!$D$31,IF(מרכז!A826&lt;=הלוואות!$E$31,IF(DAY(מרכז!A826)=הלוואות!$F$31,הלוואות!$G$31,0),0),0)+IF(A826&gt;=הלוואות!$D$32,IF(מרכז!A826&lt;=הלוואות!$E$32,IF(DAY(מרכז!A826)=הלוואות!$F$32,הלוואות!$G$32,0),0),0)+IF(A826&gt;=הלוואות!$D$33,IF(מרכז!A826&lt;=הלוואות!$E$33,IF(DAY(מרכז!A826)=הלוואות!$F$33,הלוואות!$G$33,0),0),0)+IF(A826&gt;=הלוואות!$D$34,IF(מרכז!A826&lt;=הלוואות!$E$34,IF(DAY(מרכז!A826)=הלוואות!$F$34,הלוואות!$G$34,0),0),0)</f>
        <v>0</v>
      </c>
      <c r="E826" s="93">
        <f>SUMIF(הלוואות!$D$46:$D$65,מרכז!A826,הלוואות!$E$46:$E$65)</f>
        <v>0</v>
      </c>
      <c r="F826" s="93">
        <f>SUMIF(נכנסים!$A$5:$A$5890,מרכז!A826,נכנסים!$B$5:$B$5890)</f>
        <v>0</v>
      </c>
      <c r="G826" s="94"/>
      <c r="H826" s="94"/>
      <c r="I826" s="94"/>
      <c r="J826" s="99">
        <f t="shared" si="12"/>
        <v>50000</v>
      </c>
    </row>
    <row r="827" spans="1:10">
      <c r="A827" s="153">
        <v>46480</v>
      </c>
      <c r="B827" s="93">
        <f>SUMIF(יוצאים!$A$5:$A$5835,מרכז!A827,יוצאים!$D$5:$D$5835)</f>
        <v>0</v>
      </c>
      <c r="C827" s="93">
        <f>HLOOKUP(DAY($A827),'טב.הו"ק'!$G$4:$AK$162,'טב.הו"ק'!$A$162+2,FALSE)</f>
        <v>0</v>
      </c>
      <c r="D827" s="93">
        <f>IF(A827&gt;=הלוואות!$D$5,IF(מרכז!A827&lt;=הלוואות!$E$5,IF(DAY(מרכז!A827)=הלוואות!$F$5,הלוואות!$G$5,0),0),0)+IF(A827&gt;=הלוואות!$D$6,IF(מרכז!A827&lt;=הלוואות!$E$6,IF(DAY(מרכז!A827)=הלוואות!$F$6,הלוואות!$G$6,0),0),0)+IF(A827&gt;=הלוואות!$D$7,IF(מרכז!A827&lt;=הלוואות!$E$7,IF(DAY(מרכז!A827)=הלוואות!$F$7,הלוואות!$G$7,0),0),0)+IF(A827&gt;=הלוואות!$D$8,IF(מרכז!A827&lt;=הלוואות!$E$8,IF(DAY(מרכז!A827)=הלוואות!$F$8,הלוואות!$G$8,0),0),0)+IF(A827&gt;=הלוואות!$D$9,IF(מרכז!A827&lt;=הלוואות!$E$9,IF(DAY(מרכז!A827)=הלוואות!$F$9,הלוואות!$G$9,0),0),0)+IF(A827&gt;=הלוואות!$D$10,IF(מרכז!A827&lt;=הלוואות!$E$10,IF(DAY(מרכז!A827)=הלוואות!$F$10,הלוואות!$G$10,0),0),0)+IF(A827&gt;=הלוואות!$D$11,IF(מרכז!A827&lt;=הלוואות!$E$11,IF(DAY(מרכז!A827)=הלוואות!$F$11,הלוואות!$G$11,0),0),0)+IF(A827&gt;=הלוואות!$D$12,IF(מרכז!A827&lt;=הלוואות!$E$12,IF(DAY(מרכז!A827)=הלוואות!$F$12,הלוואות!$G$12,0),0),0)+IF(A827&gt;=הלוואות!$D$13,IF(מרכז!A827&lt;=הלוואות!$E$13,IF(DAY(מרכז!A827)=הלוואות!$F$13,הלוואות!$G$13,0),0),0)+IF(A827&gt;=הלוואות!$D$14,IF(מרכז!A827&lt;=הלוואות!$E$14,IF(DAY(מרכז!A827)=הלוואות!$F$14,הלוואות!$G$14,0),0),0)+IF(A827&gt;=הלוואות!$D$15,IF(מרכז!A827&lt;=הלוואות!$E$15,IF(DAY(מרכז!A827)=הלוואות!$F$15,הלוואות!$G$15,0),0),0)+IF(A827&gt;=הלוואות!$D$16,IF(מרכז!A827&lt;=הלוואות!$E$16,IF(DAY(מרכז!A827)=הלוואות!$F$16,הלוואות!$G$16,0),0),0)+IF(A827&gt;=הלוואות!$D$17,IF(מרכז!A827&lt;=הלוואות!$E$17,IF(DAY(מרכז!A827)=הלוואות!$F$17,הלוואות!$G$17,0),0),0)+IF(A827&gt;=הלוואות!$D$18,IF(מרכז!A827&lt;=הלוואות!$E$18,IF(DAY(מרכז!A827)=הלוואות!$F$18,הלוואות!$G$18,0),0),0)+IF(A827&gt;=הלוואות!$D$19,IF(מרכז!A827&lt;=הלוואות!$E$19,IF(DAY(מרכז!A827)=הלוואות!$F$19,הלוואות!$G$19,0),0),0)+IF(A827&gt;=הלוואות!$D$20,IF(מרכז!A827&lt;=הלוואות!$E$20,IF(DAY(מרכז!A827)=הלוואות!$F$20,הלוואות!$G$20,0),0),0)+IF(A827&gt;=הלוואות!$D$21,IF(מרכז!A827&lt;=הלוואות!$E$21,IF(DAY(מרכז!A827)=הלוואות!$F$21,הלוואות!$G$21,0),0),0)+IF(A827&gt;=הלוואות!$D$22,IF(מרכז!A827&lt;=הלוואות!$E$22,IF(DAY(מרכז!A827)=הלוואות!$F$22,הלוואות!$G$22,0),0),0)+IF(A827&gt;=הלוואות!$D$23,IF(מרכז!A827&lt;=הלוואות!$E$23,IF(DAY(מרכז!A827)=הלוואות!$F$23,הלוואות!$G$23,0),0),0)+IF(A827&gt;=הלוואות!$D$24,IF(מרכז!A827&lt;=הלוואות!$E$24,IF(DAY(מרכז!A827)=הלוואות!$F$24,הלוואות!$G$24,0),0),0)+IF(A827&gt;=הלוואות!$D$25,IF(מרכז!A827&lt;=הלוואות!$E$25,IF(DAY(מרכז!A827)=הלוואות!$F$25,הלוואות!$G$25,0),0),0)+IF(A827&gt;=הלוואות!$D$26,IF(מרכז!A827&lt;=הלוואות!$E$26,IF(DAY(מרכז!A827)=הלוואות!$F$26,הלוואות!$G$26,0),0),0)+IF(A827&gt;=הלוואות!$D$27,IF(מרכז!A827&lt;=הלוואות!$E$27,IF(DAY(מרכז!A827)=הלוואות!$F$27,הלוואות!$G$27,0),0),0)+IF(A827&gt;=הלוואות!$D$28,IF(מרכז!A827&lt;=הלוואות!$E$28,IF(DAY(מרכז!A827)=הלוואות!$F$28,הלוואות!$G$28,0),0),0)+IF(A827&gt;=הלוואות!$D$29,IF(מרכז!A827&lt;=הלוואות!$E$29,IF(DAY(מרכז!A827)=הלוואות!$F$29,הלוואות!$G$29,0),0),0)+IF(A827&gt;=הלוואות!$D$30,IF(מרכז!A827&lt;=הלוואות!$E$30,IF(DAY(מרכז!A827)=הלוואות!$F$30,הלוואות!$G$30,0),0),0)+IF(A827&gt;=הלוואות!$D$31,IF(מרכז!A827&lt;=הלוואות!$E$31,IF(DAY(מרכז!A827)=הלוואות!$F$31,הלוואות!$G$31,0),0),0)+IF(A827&gt;=הלוואות!$D$32,IF(מרכז!A827&lt;=הלוואות!$E$32,IF(DAY(מרכז!A827)=הלוואות!$F$32,הלוואות!$G$32,0),0),0)+IF(A827&gt;=הלוואות!$D$33,IF(מרכז!A827&lt;=הלוואות!$E$33,IF(DAY(מרכז!A827)=הלוואות!$F$33,הלוואות!$G$33,0),0),0)+IF(A827&gt;=הלוואות!$D$34,IF(מרכז!A827&lt;=הלוואות!$E$34,IF(DAY(מרכז!A827)=הלוואות!$F$34,הלוואות!$G$34,0),0),0)</f>
        <v>0</v>
      </c>
      <c r="E827" s="93">
        <f>SUMIF(הלוואות!$D$46:$D$65,מרכז!A827,הלוואות!$E$46:$E$65)</f>
        <v>0</v>
      </c>
      <c r="F827" s="93">
        <f>SUMIF(נכנסים!$A$5:$A$5890,מרכז!A827,נכנסים!$B$5:$B$5890)</f>
        <v>0</v>
      </c>
      <c r="G827" s="94"/>
      <c r="H827" s="94"/>
      <c r="I827" s="94"/>
      <c r="J827" s="99">
        <f t="shared" si="12"/>
        <v>50000</v>
      </c>
    </row>
    <row r="828" spans="1:10">
      <c r="A828" s="153">
        <v>46481</v>
      </c>
      <c r="B828" s="93">
        <f>SUMIF(יוצאים!$A$5:$A$5835,מרכז!A828,יוצאים!$D$5:$D$5835)</f>
        <v>0</v>
      </c>
      <c r="C828" s="93">
        <f>HLOOKUP(DAY($A828),'טב.הו"ק'!$G$4:$AK$162,'טב.הו"ק'!$A$162+2,FALSE)</f>
        <v>0</v>
      </c>
      <c r="D828" s="93">
        <f>IF(A828&gt;=הלוואות!$D$5,IF(מרכז!A828&lt;=הלוואות!$E$5,IF(DAY(מרכז!A828)=הלוואות!$F$5,הלוואות!$G$5,0),0),0)+IF(A828&gt;=הלוואות!$D$6,IF(מרכז!A828&lt;=הלוואות!$E$6,IF(DAY(מרכז!A828)=הלוואות!$F$6,הלוואות!$G$6,0),0),0)+IF(A828&gt;=הלוואות!$D$7,IF(מרכז!A828&lt;=הלוואות!$E$7,IF(DAY(מרכז!A828)=הלוואות!$F$7,הלוואות!$G$7,0),0),0)+IF(A828&gt;=הלוואות!$D$8,IF(מרכז!A828&lt;=הלוואות!$E$8,IF(DAY(מרכז!A828)=הלוואות!$F$8,הלוואות!$G$8,0),0),0)+IF(A828&gt;=הלוואות!$D$9,IF(מרכז!A828&lt;=הלוואות!$E$9,IF(DAY(מרכז!A828)=הלוואות!$F$9,הלוואות!$G$9,0),0),0)+IF(A828&gt;=הלוואות!$D$10,IF(מרכז!A828&lt;=הלוואות!$E$10,IF(DAY(מרכז!A828)=הלוואות!$F$10,הלוואות!$G$10,0),0),0)+IF(A828&gt;=הלוואות!$D$11,IF(מרכז!A828&lt;=הלוואות!$E$11,IF(DAY(מרכז!A828)=הלוואות!$F$11,הלוואות!$G$11,0),0),0)+IF(A828&gt;=הלוואות!$D$12,IF(מרכז!A828&lt;=הלוואות!$E$12,IF(DAY(מרכז!A828)=הלוואות!$F$12,הלוואות!$G$12,0),0),0)+IF(A828&gt;=הלוואות!$D$13,IF(מרכז!A828&lt;=הלוואות!$E$13,IF(DAY(מרכז!A828)=הלוואות!$F$13,הלוואות!$G$13,0),0),0)+IF(A828&gt;=הלוואות!$D$14,IF(מרכז!A828&lt;=הלוואות!$E$14,IF(DAY(מרכז!A828)=הלוואות!$F$14,הלוואות!$G$14,0),0),0)+IF(A828&gt;=הלוואות!$D$15,IF(מרכז!A828&lt;=הלוואות!$E$15,IF(DAY(מרכז!A828)=הלוואות!$F$15,הלוואות!$G$15,0),0),0)+IF(A828&gt;=הלוואות!$D$16,IF(מרכז!A828&lt;=הלוואות!$E$16,IF(DAY(מרכז!A828)=הלוואות!$F$16,הלוואות!$G$16,0),0),0)+IF(A828&gt;=הלוואות!$D$17,IF(מרכז!A828&lt;=הלוואות!$E$17,IF(DAY(מרכז!A828)=הלוואות!$F$17,הלוואות!$G$17,0),0),0)+IF(A828&gt;=הלוואות!$D$18,IF(מרכז!A828&lt;=הלוואות!$E$18,IF(DAY(מרכז!A828)=הלוואות!$F$18,הלוואות!$G$18,0),0),0)+IF(A828&gt;=הלוואות!$D$19,IF(מרכז!A828&lt;=הלוואות!$E$19,IF(DAY(מרכז!A828)=הלוואות!$F$19,הלוואות!$G$19,0),0),0)+IF(A828&gt;=הלוואות!$D$20,IF(מרכז!A828&lt;=הלוואות!$E$20,IF(DAY(מרכז!A828)=הלוואות!$F$20,הלוואות!$G$20,0),0),0)+IF(A828&gt;=הלוואות!$D$21,IF(מרכז!A828&lt;=הלוואות!$E$21,IF(DAY(מרכז!A828)=הלוואות!$F$21,הלוואות!$G$21,0),0),0)+IF(A828&gt;=הלוואות!$D$22,IF(מרכז!A828&lt;=הלוואות!$E$22,IF(DAY(מרכז!A828)=הלוואות!$F$22,הלוואות!$G$22,0),0),0)+IF(A828&gt;=הלוואות!$D$23,IF(מרכז!A828&lt;=הלוואות!$E$23,IF(DAY(מרכז!A828)=הלוואות!$F$23,הלוואות!$G$23,0),0),0)+IF(A828&gt;=הלוואות!$D$24,IF(מרכז!A828&lt;=הלוואות!$E$24,IF(DAY(מרכז!A828)=הלוואות!$F$24,הלוואות!$G$24,0),0),0)+IF(A828&gt;=הלוואות!$D$25,IF(מרכז!A828&lt;=הלוואות!$E$25,IF(DAY(מרכז!A828)=הלוואות!$F$25,הלוואות!$G$25,0),0),0)+IF(A828&gt;=הלוואות!$D$26,IF(מרכז!A828&lt;=הלוואות!$E$26,IF(DAY(מרכז!A828)=הלוואות!$F$26,הלוואות!$G$26,0),0),0)+IF(A828&gt;=הלוואות!$D$27,IF(מרכז!A828&lt;=הלוואות!$E$27,IF(DAY(מרכז!A828)=הלוואות!$F$27,הלוואות!$G$27,0),0),0)+IF(A828&gt;=הלוואות!$D$28,IF(מרכז!A828&lt;=הלוואות!$E$28,IF(DAY(מרכז!A828)=הלוואות!$F$28,הלוואות!$G$28,0),0),0)+IF(A828&gt;=הלוואות!$D$29,IF(מרכז!A828&lt;=הלוואות!$E$29,IF(DAY(מרכז!A828)=הלוואות!$F$29,הלוואות!$G$29,0),0),0)+IF(A828&gt;=הלוואות!$D$30,IF(מרכז!A828&lt;=הלוואות!$E$30,IF(DAY(מרכז!A828)=הלוואות!$F$30,הלוואות!$G$30,0),0),0)+IF(A828&gt;=הלוואות!$D$31,IF(מרכז!A828&lt;=הלוואות!$E$31,IF(DAY(מרכז!A828)=הלוואות!$F$31,הלוואות!$G$31,0),0),0)+IF(A828&gt;=הלוואות!$D$32,IF(מרכז!A828&lt;=הלוואות!$E$32,IF(DAY(מרכז!A828)=הלוואות!$F$32,הלוואות!$G$32,0),0),0)+IF(A828&gt;=הלוואות!$D$33,IF(מרכז!A828&lt;=הלוואות!$E$33,IF(DAY(מרכז!A828)=הלוואות!$F$33,הלוואות!$G$33,0),0),0)+IF(A828&gt;=הלוואות!$D$34,IF(מרכז!A828&lt;=הלוואות!$E$34,IF(DAY(מרכז!A828)=הלוואות!$F$34,הלוואות!$G$34,0),0),0)</f>
        <v>0</v>
      </c>
      <c r="E828" s="93">
        <f>SUMIF(הלוואות!$D$46:$D$65,מרכז!A828,הלוואות!$E$46:$E$65)</f>
        <v>0</v>
      </c>
      <c r="F828" s="93">
        <f>SUMIF(נכנסים!$A$5:$A$5890,מרכז!A828,נכנסים!$B$5:$B$5890)</f>
        <v>0</v>
      </c>
      <c r="G828" s="94"/>
      <c r="H828" s="94"/>
      <c r="I828" s="94"/>
      <c r="J828" s="99">
        <f t="shared" si="12"/>
        <v>50000</v>
      </c>
    </row>
    <row r="829" spans="1:10">
      <c r="A829" s="153">
        <v>46482</v>
      </c>
      <c r="B829" s="93">
        <f>SUMIF(יוצאים!$A$5:$A$5835,מרכז!A829,יוצאים!$D$5:$D$5835)</f>
        <v>0</v>
      </c>
      <c r="C829" s="93">
        <f>HLOOKUP(DAY($A829),'טב.הו"ק'!$G$4:$AK$162,'טב.הו"ק'!$A$162+2,FALSE)</f>
        <v>0</v>
      </c>
      <c r="D829" s="93">
        <f>IF(A829&gt;=הלוואות!$D$5,IF(מרכז!A829&lt;=הלוואות!$E$5,IF(DAY(מרכז!A829)=הלוואות!$F$5,הלוואות!$G$5,0),0),0)+IF(A829&gt;=הלוואות!$D$6,IF(מרכז!A829&lt;=הלוואות!$E$6,IF(DAY(מרכז!A829)=הלוואות!$F$6,הלוואות!$G$6,0),0),0)+IF(A829&gt;=הלוואות!$D$7,IF(מרכז!A829&lt;=הלוואות!$E$7,IF(DAY(מרכז!A829)=הלוואות!$F$7,הלוואות!$G$7,0),0),0)+IF(A829&gt;=הלוואות!$D$8,IF(מרכז!A829&lt;=הלוואות!$E$8,IF(DAY(מרכז!A829)=הלוואות!$F$8,הלוואות!$G$8,0),0),0)+IF(A829&gt;=הלוואות!$D$9,IF(מרכז!A829&lt;=הלוואות!$E$9,IF(DAY(מרכז!A829)=הלוואות!$F$9,הלוואות!$G$9,0),0),0)+IF(A829&gt;=הלוואות!$D$10,IF(מרכז!A829&lt;=הלוואות!$E$10,IF(DAY(מרכז!A829)=הלוואות!$F$10,הלוואות!$G$10,0),0),0)+IF(A829&gt;=הלוואות!$D$11,IF(מרכז!A829&lt;=הלוואות!$E$11,IF(DAY(מרכז!A829)=הלוואות!$F$11,הלוואות!$G$11,0),0),0)+IF(A829&gt;=הלוואות!$D$12,IF(מרכז!A829&lt;=הלוואות!$E$12,IF(DAY(מרכז!A829)=הלוואות!$F$12,הלוואות!$G$12,0),0),0)+IF(A829&gt;=הלוואות!$D$13,IF(מרכז!A829&lt;=הלוואות!$E$13,IF(DAY(מרכז!A829)=הלוואות!$F$13,הלוואות!$G$13,0),0),0)+IF(A829&gt;=הלוואות!$D$14,IF(מרכז!A829&lt;=הלוואות!$E$14,IF(DAY(מרכז!A829)=הלוואות!$F$14,הלוואות!$G$14,0),0),0)+IF(A829&gt;=הלוואות!$D$15,IF(מרכז!A829&lt;=הלוואות!$E$15,IF(DAY(מרכז!A829)=הלוואות!$F$15,הלוואות!$G$15,0),0),0)+IF(A829&gt;=הלוואות!$D$16,IF(מרכז!A829&lt;=הלוואות!$E$16,IF(DAY(מרכז!A829)=הלוואות!$F$16,הלוואות!$G$16,0),0),0)+IF(A829&gt;=הלוואות!$D$17,IF(מרכז!A829&lt;=הלוואות!$E$17,IF(DAY(מרכז!A829)=הלוואות!$F$17,הלוואות!$G$17,0),0),0)+IF(A829&gt;=הלוואות!$D$18,IF(מרכז!A829&lt;=הלוואות!$E$18,IF(DAY(מרכז!A829)=הלוואות!$F$18,הלוואות!$G$18,0),0),0)+IF(A829&gt;=הלוואות!$D$19,IF(מרכז!A829&lt;=הלוואות!$E$19,IF(DAY(מרכז!A829)=הלוואות!$F$19,הלוואות!$G$19,0),0),0)+IF(A829&gt;=הלוואות!$D$20,IF(מרכז!A829&lt;=הלוואות!$E$20,IF(DAY(מרכז!A829)=הלוואות!$F$20,הלוואות!$G$20,0),0),0)+IF(A829&gt;=הלוואות!$D$21,IF(מרכז!A829&lt;=הלוואות!$E$21,IF(DAY(מרכז!A829)=הלוואות!$F$21,הלוואות!$G$21,0),0),0)+IF(A829&gt;=הלוואות!$D$22,IF(מרכז!A829&lt;=הלוואות!$E$22,IF(DAY(מרכז!A829)=הלוואות!$F$22,הלוואות!$G$22,0),0),0)+IF(A829&gt;=הלוואות!$D$23,IF(מרכז!A829&lt;=הלוואות!$E$23,IF(DAY(מרכז!A829)=הלוואות!$F$23,הלוואות!$G$23,0),0),0)+IF(A829&gt;=הלוואות!$D$24,IF(מרכז!A829&lt;=הלוואות!$E$24,IF(DAY(מרכז!A829)=הלוואות!$F$24,הלוואות!$G$24,0),0),0)+IF(A829&gt;=הלוואות!$D$25,IF(מרכז!A829&lt;=הלוואות!$E$25,IF(DAY(מרכז!A829)=הלוואות!$F$25,הלוואות!$G$25,0),0),0)+IF(A829&gt;=הלוואות!$D$26,IF(מרכז!A829&lt;=הלוואות!$E$26,IF(DAY(מרכז!A829)=הלוואות!$F$26,הלוואות!$G$26,0),0),0)+IF(A829&gt;=הלוואות!$D$27,IF(מרכז!A829&lt;=הלוואות!$E$27,IF(DAY(מרכז!A829)=הלוואות!$F$27,הלוואות!$G$27,0),0),0)+IF(A829&gt;=הלוואות!$D$28,IF(מרכז!A829&lt;=הלוואות!$E$28,IF(DAY(מרכז!A829)=הלוואות!$F$28,הלוואות!$G$28,0),0),0)+IF(A829&gt;=הלוואות!$D$29,IF(מרכז!A829&lt;=הלוואות!$E$29,IF(DAY(מרכז!A829)=הלוואות!$F$29,הלוואות!$G$29,0),0),0)+IF(A829&gt;=הלוואות!$D$30,IF(מרכז!A829&lt;=הלוואות!$E$30,IF(DAY(מרכז!A829)=הלוואות!$F$30,הלוואות!$G$30,0),0),0)+IF(A829&gt;=הלוואות!$D$31,IF(מרכז!A829&lt;=הלוואות!$E$31,IF(DAY(מרכז!A829)=הלוואות!$F$31,הלוואות!$G$31,0),0),0)+IF(A829&gt;=הלוואות!$D$32,IF(מרכז!A829&lt;=הלוואות!$E$32,IF(DAY(מרכז!A829)=הלוואות!$F$32,הלוואות!$G$32,0),0),0)+IF(A829&gt;=הלוואות!$D$33,IF(מרכז!A829&lt;=הלוואות!$E$33,IF(DAY(מרכז!A829)=הלוואות!$F$33,הלוואות!$G$33,0),0),0)+IF(A829&gt;=הלוואות!$D$34,IF(מרכז!A829&lt;=הלוואות!$E$34,IF(DAY(מרכז!A829)=הלוואות!$F$34,הלוואות!$G$34,0),0),0)</f>
        <v>0</v>
      </c>
      <c r="E829" s="93">
        <f>SUMIF(הלוואות!$D$46:$D$65,מרכז!A829,הלוואות!$E$46:$E$65)</f>
        <v>0</v>
      </c>
      <c r="F829" s="93">
        <f>SUMIF(נכנסים!$A$5:$A$5890,מרכז!A829,נכנסים!$B$5:$B$5890)</f>
        <v>0</v>
      </c>
      <c r="G829" s="94"/>
      <c r="H829" s="94"/>
      <c r="I829" s="94"/>
      <c r="J829" s="99">
        <f t="shared" si="12"/>
        <v>50000</v>
      </c>
    </row>
    <row r="830" spans="1:10">
      <c r="A830" s="153">
        <v>46483</v>
      </c>
      <c r="B830" s="93">
        <f>SUMIF(יוצאים!$A$5:$A$5835,מרכז!A830,יוצאים!$D$5:$D$5835)</f>
        <v>0</v>
      </c>
      <c r="C830" s="93">
        <f>HLOOKUP(DAY($A830),'טב.הו"ק'!$G$4:$AK$162,'טב.הו"ק'!$A$162+2,FALSE)</f>
        <v>0</v>
      </c>
      <c r="D830" s="93">
        <f>IF(A830&gt;=הלוואות!$D$5,IF(מרכז!A830&lt;=הלוואות!$E$5,IF(DAY(מרכז!A830)=הלוואות!$F$5,הלוואות!$G$5,0),0),0)+IF(A830&gt;=הלוואות!$D$6,IF(מרכז!A830&lt;=הלוואות!$E$6,IF(DAY(מרכז!A830)=הלוואות!$F$6,הלוואות!$G$6,0),0),0)+IF(A830&gt;=הלוואות!$D$7,IF(מרכז!A830&lt;=הלוואות!$E$7,IF(DAY(מרכז!A830)=הלוואות!$F$7,הלוואות!$G$7,0),0),0)+IF(A830&gt;=הלוואות!$D$8,IF(מרכז!A830&lt;=הלוואות!$E$8,IF(DAY(מרכז!A830)=הלוואות!$F$8,הלוואות!$G$8,0),0),0)+IF(A830&gt;=הלוואות!$D$9,IF(מרכז!A830&lt;=הלוואות!$E$9,IF(DAY(מרכז!A830)=הלוואות!$F$9,הלוואות!$G$9,0),0),0)+IF(A830&gt;=הלוואות!$D$10,IF(מרכז!A830&lt;=הלוואות!$E$10,IF(DAY(מרכז!A830)=הלוואות!$F$10,הלוואות!$G$10,0),0),0)+IF(A830&gt;=הלוואות!$D$11,IF(מרכז!A830&lt;=הלוואות!$E$11,IF(DAY(מרכז!A830)=הלוואות!$F$11,הלוואות!$G$11,0),0),0)+IF(A830&gt;=הלוואות!$D$12,IF(מרכז!A830&lt;=הלוואות!$E$12,IF(DAY(מרכז!A830)=הלוואות!$F$12,הלוואות!$G$12,0),0),0)+IF(A830&gt;=הלוואות!$D$13,IF(מרכז!A830&lt;=הלוואות!$E$13,IF(DAY(מרכז!A830)=הלוואות!$F$13,הלוואות!$G$13,0),0),0)+IF(A830&gt;=הלוואות!$D$14,IF(מרכז!A830&lt;=הלוואות!$E$14,IF(DAY(מרכז!A830)=הלוואות!$F$14,הלוואות!$G$14,0),0),0)+IF(A830&gt;=הלוואות!$D$15,IF(מרכז!A830&lt;=הלוואות!$E$15,IF(DAY(מרכז!A830)=הלוואות!$F$15,הלוואות!$G$15,0),0),0)+IF(A830&gt;=הלוואות!$D$16,IF(מרכז!A830&lt;=הלוואות!$E$16,IF(DAY(מרכז!A830)=הלוואות!$F$16,הלוואות!$G$16,0),0),0)+IF(A830&gt;=הלוואות!$D$17,IF(מרכז!A830&lt;=הלוואות!$E$17,IF(DAY(מרכז!A830)=הלוואות!$F$17,הלוואות!$G$17,0),0),0)+IF(A830&gt;=הלוואות!$D$18,IF(מרכז!A830&lt;=הלוואות!$E$18,IF(DAY(מרכז!A830)=הלוואות!$F$18,הלוואות!$G$18,0),0),0)+IF(A830&gt;=הלוואות!$D$19,IF(מרכז!A830&lt;=הלוואות!$E$19,IF(DAY(מרכז!A830)=הלוואות!$F$19,הלוואות!$G$19,0),0),0)+IF(A830&gt;=הלוואות!$D$20,IF(מרכז!A830&lt;=הלוואות!$E$20,IF(DAY(מרכז!A830)=הלוואות!$F$20,הלוואות!$G$20,0),0),0)+IF(A830&gt;=הלוואות!$D$21,IF(מרכז!A830&lt;=הלוואות!$E$21,IF(DAY(מרכז!A830)=הלוואות!$F$21,הלוואות!$G$21,0),0),0)+IF(A830&gt;=הלוואות!$D$22,IF(מרכז!A830&lt;=הלוואות!$E$22,IF(DAY(מרכז!A830)=הלוואות!$F$22,הלוואות!$G$22,0),0),0)+IF(A830&gt;=הלוואות!$D$23,IF(מרכז!A830&lt;=הלוואות!$E$23,IF(DAY(מרכז!A830)=הלוואות!$F$23,הלוואות!$G$23,0),0),0)+IF(A830&gt;=הלוואות!$D$24,IF(מרכז!A830&lt;=הלוואות!$E$24,IF(DAY(מרכז!A830)=הלוואות!$F$24,הלוואות!$G$24,0),0),0)+IF(A830&gt;=הלוואות!$D$25,IF(מרכז!A830&lt;=הלוואות!$E$25,IF(DAY(מרכז!A830)=הלוואות!$F$25,הלוואות!$G$25,0),0),0)+IF(A830&gt;=הלוואות!$D$26,IF(מרכז!A830&lt;=הלוואות!$E$26,IF(DAY(מרכז!A830)=הלוואות!$F$26,הלוואות!$G$26,0),0),0)+IF(A830&gt;=הלוואות!$D$27,IF(מרכז!A830&lt;=הלוואות!$E$27,IF(DAY(מרכז!A830)=הלוואות!$F$27,הלוואות!$G$27,0),0),0)+IF(A830&gt;=הלוואות!$D$28,IF(מרכז!A830&lt;=הלוואות!$E$28,IF(DAY(מרכז!A830)=הלוואות!$F$28,הלוואות!$G$28,0),0),0)+IF(A830&gt;=הלוואות!$D$29,IF(מרכז!A830&lt;=הלוואות!$E$29,IF(DAY(מרכז!A830)=הלוואות!$F$29,הלוואות!$G$29,0),0),0)+IF(A830&gt;=הלוואות!$D$30,IF(מרכז!A830&lt;=הלוואות!$E$30,IF(DAY(מרכז!A830)=הלוואות!$F$30,הלוואות!$G$30,0),0),0)+IF(A830&gt;=הלוואות!$D$31,IF(מרכז!A830&lt;=הלוואות!$E$31,IF(DAY(מרכז!A830)=הלוואות!$F$31,הלוואות!$G$31,0),0),0)+IF(A830&gt;=הלוואות!$D$32,IF(מרכז!A830&lt;=הלוואות!$E$32,IF(DAY(מרכז!A830)=הלוואות!$F$32,הלוואות!$G$32,0),0),0)+IF(A830&gt;=הלוואות!$D$33,IF(מרכז!A830&lt;=הלוואות!$E$33,IF(DAY(מרכז!A830)=הלוואות!$F$33,הלוואות!$G$33,0),0),0)+IF(A830&gt;=הלוואות!$D$34,IF(מרכז!A830&lt;=הלוואות!$E$34,IF(DAY(מרכז!A830)=הלוואות!$F$34,הלוואות!$G$34,0),0),0)</f>
        <v>0</v>
      </c>
      <c r="E830" s="93">
        <f>SUMIF(הלוואות!$D$46:$D$65,מרכז!A830,הלוואות!$E$46:$E$65)</f>
        <v>0</v>
      </c>
      <c r="F830" s="93">
        <f>SUMIF(נכנסים!$A$5:$A$5890,מרכז!A830,נכנסים!$B$5:$B$5890)</f>
        <v>0</v>
      </c>
      <c r="G830" s="94"/>
      <c r="H830" s="94"/>
      <c r="I830" s="94"/>
      <c r="J830" s="99">
        <f t="shared" si="12"/>
        <v>50000</v>
      </c>
    </row>
    <row r="831" spans="1:10">
      <c r="A831" s="153">
        <v>46484</v>
      </c>
      <c r="B831" s="93">
        <f>SUMIF(יוצאים!$A$5:$A$5835,מרכז!A831,יוצאים!$D$5:$D$5835)</f>
        <v>0</v>
      </c>
      <c r="C831" s="93">
        <f>HLOOKUP(DAY($A831),'טב.הו"ק'!$G$4:$AK$162,'טב.הו"ק'!$A$162+2,FALSE)</f>
        <v>0</v>
      </c>
      <c r="D831" s="93">
        <f>IF(A831&gt;=הלוואות!$D$5,IF(מרכז!A831&lt;=הלוואות!$E$5,IF(DAY(מרכז!A831)=הלוואות!$F$5,הלוואות!$G$5,0),0),0)+IF(A831&gt;=הלוואות!$D$6,IF(מרכז!A831&lt;=הלוואות!$E$6,IF(DAY(מרכז!A831)=הלוואות!$F$6,הלוואות!$G$6,0),0),0)+IF(A831&gt;=הלוואות!$D$7,IF(מרכז!A831&lt;=הלוואות!$E$7,IF(DAY(מרכז!A831)=הלוואות!$F$7,הלוואות!$G$7,0),0),0)+IF(A831&gt;=הלוואות!$D$8,IF(מרכז!A831&lt;=הלוואות!$E$8,IF(DAY(מרכז!A831)=הלוואות!$F$8,הלוואות!$G$8,0),0),0)+IF(A831&gt;=הלוואות!$D$9,IF(מרכז!A831&lt;=הלוואות!$E$9,IF(DAY(מרכז!A831)=הלוואות!$F$9,הלוואות!$G$9,0),0),0)+IF(A831&gt;=הלוואות!$D$10,IF(מרכז!A831&lt;=הלוואות!$E$10,IF(DAY(מרכז!A831)=הלוואות!$F$10,הלוואות!$G$10,0),0),0)+IF(A831&gt;=הלוואות!$D$11,IF(מרכז!A831&lt;=הלוואות!$E$11,IF(DAY(מרכז!A831)=הלוואות!$F$11,הלוואות!$G$11,0),0),0)+IF(A831&gt;=הלוואות!$D$12,IF(מרכז!A831&lt;=הלוואות!$E$12,IF(DAY(מרכז!A831)=הלוואות!$F$12,הלוואות!$G$12,0),0),0)+IF(A831&gt;=הלוואות!$D$13,IF(מרכז!A831&lt;=הלוואות!$E$13,IF(DAY(מרכז!A831)=הלוואות!$F$13,הלוואות!$G$13,0),0),0)+IF(A831&gt;=הלוואות!$D$14,IF(מרכז!A831&lt;=הלוואות!$E$14,IF(DAY(מרכז!A831)=הלוואות!$F$14,הלוואות!$G$14,0),0),0)+IF(A831&gt;=הלוואות!$D$15,IF(מרכז!A831&lt;=הלוואות!$E$15,IF(DAY(מרכז!A831)=הלוואות!$F$15,הלוואות!$G$15,0),0),0)+IF(A831&gt;=הלוואות!$D$16,IF(מרכז!A831&lt;=הלוואות!$E$16,IF(DAY(מרכז!A831)=הלוואות!$F$16,הלוואות!$G$16,0),0),0)+IF(A831&gt;=הלוואות!$D$17,IF(מרכז!A831&lt;=הלוואות!$E$17,IF(DAY(מרכז!A831)=הלוואות!$F$17,הלוואות!$G$17,0),0),0)+IF(A831&gt;=הלוואות!$D$18,IF(מרכז!A831&lt;=הלוואות!$E$18,IF(DAY(מרכז!A831)=הלוואות!$F$18,הלוואות!$G$18,0),0),0)+IF(A831&gt;=הלוואות!$D$19,IF(מרכז!A831&lt;=הלוואות!$E$19,IF(DAY(מרכז!A831)=הלוואות!$F$19,הלוואות!$G$19,0),0),0)+IF(A831&gt;=הלוואות!$D$20,IF(מרכז!A831&lt;=הלוואות!$E$20,IF(DAY(מרכז!A831)=הלוואות!$F$20,הלוואות!$G$20,0),0),0)+IF(A831&gt;=הלוואות!$D$21,IF(מרכז!A831&lt;=הלוואות!$E$21,IF(DAY(מרכז!A831)=הלוואות!$F$21,הלוואות!$G$21,0),0),0)+IF(A831&gt;=הלוואות!$D$22,IF(מרכז!A831&lt;=הלוואות!$E$22,IF(DAY(מרכז!A831)=הלוואות!$F$22,הלוואות!$G$22,0),0),0)+IF(A831&gt;=הלוואות!$D$23,IF(מרכז!A831&lt;=הלוואות!$E$23,IF(DAY(מרכז!A831)=הלוואות!$F$23,הלוואות!$G$23,0),0),0)+IF(A831&gt;=הלוואות!$D$24,IF(מרכז!A831&lt;=הלוואות!$E$24,IF(DAY(מרכז!A831)=הלוואות!$F$24,הלוואות!$G$24,0),0),0)+IF(A831&gt;=הלוואות!$D$25,IF(מרכז!A831&lt;=הלוואות!$E$25,IF(DAY(מרכז!A831)=הלוואות!$F$25,הלוואות!$G$25,0),0),0)+IF(A831&gt;=הלוואות!$D$26,IF(מרכז!A831&lt;=הלוואות!$E$26,IF(DAY(מרכז!A831)=הלוואות!$F$26,הלוואות!$G$26,0),0),0)+IF(A831&gt;=הלוואות!$D$27,IF(מרכז!A831&lt;=הלוואות!$E$27,IF(DAY(מרכז!A831)=הלוואות!$F$27,הלוואות!$G$27,0),0),0)+IF(A831&gt;=הלוואות!$D$28,IF(מרכז!A831&lt;=הלוואות!$E$28,IF(DAY(מרכז!A831)=הלוואות!$F$28,הלוואות!$G$28,0),0),0)+IF(A831&gt;=הלוואות!$D$29,IF(מרכז!A831&lt;=הלוואות!$E$29,IF(DAY(מרכז!A831)=הלוואות!$F$29,הלוואות!$G$29,0),0),0)+IF(A831&gt;=הלוואות!$D$30,IF(מרכז!A831&lt;=הלוואות!$E$30,IF(DAY(מרכז!A831)=הלוואות!$F$30,הלוואות!$G$30,0),0),0)+IF(A831&gt;=הלוואות!$D$31,IF(מרכז!A831&lt;=הלוואות!$E$31,IF(DAY(מרכז!A831)=הלוואות!$F$31,הלוואות!$G$31,0),0),0)+IF(A831&gt;=הלוואות!$D$32,IF(מרכז!A831&lt;=הלוואות!$E$32,IF(DAY(מרכז!A831)=הלוואות!$F$32,הלוואות!$G$32,0),0),0)+IF(A831&gt;=הלוואות!$D$33,IF(מרכז!A831&lt;=הלוואות!$E$33,IF(DAY(מרכז!A831)=הלוואות!$F$33,הלוואות!$G$33,0),0),0)+IF(A831&gt;=הלוואות!$D$34,IF(מרכז!A831&lt;=הלוואות!$E$34,IF(DAY(מרכז!A831)=הלוואות!$F$34,הלוואות!$G$34,0),0),0)</f>
        <v>0</v>
      </c>
      <c r="E831" s="93">
        <f>SUMIF(הלוואות!$D$46:$D$65,מרכז!A831,הלוואות!$E$46:$E$65)</f>
        <v>0</v>
      </c>
      <c r="F831" s="93">
        <f>SUMIF(נכנסים!$A$5:$A$5890,מרכז!A831,נכנסים!$B$5:$B$5890)</f>
        <v>0</v>
      </c>
      <c r="G831" s="94"/>
      <c r="H831" s="94"/>
      <c r="I831" s="94"/>
      <c r="J831" s="99">
        <f t="shared" si="12"/>
        <v>50000</v>
      </c>
    </row>
    <row r="832" spans="1:10">
      <c r="A832" s="153">
        <v>46485</v>
      </c>
      <c r="B832" s="93">
        <f>SUMIF(יוצאים!$A$5:$A$5835,מרכז!A832,יוצאים!$D$5:$D$5835)</f>
        <v>0</v>
      </c>
      <c r="C832" s="93">
        <f>HLOOKUP(DAY($A832),'טב.הו"ק'!$G$4:$AK$162,'טב.הו"ק'!$A$162+2,FALSE)</f>
        <v>0</v>
      </c>
      <c r="D832" s="93">
        <f>IF(A832&gt;=הלוואות!$D$5,IF(מרכז!A832&lt;=הלוואות!$E$5,IF(DAY(מרכז!A832)=הלוואות!$F$5,הלוואות!$G$5,0),0),0)+IF(A832&gt;=הלוואות!$D$6,IF(מרכז!A832&lt;=הלוואות!$E$6,IF(DAY(מרכז!A832)=הלוואות!$F$6,הלוואות!$G$6,0),0),0)+IF(A832&gt;=הלוואות!$D$7,IF(מרכז!A832&lt;=הלוואות!$E$7,IF(DAY(מרכז!A832)=הלוואות!$F$7,הלוואות!$G$7,0),0),0)+IF(A832&gt;=הלוואות!$D$8,IF(מרכז!A832&lt;=הלוואות!$E$8,IF(DAY(מרכז!A832)=הלוואות!$F$8,הלוואות!$G$8,0),0),0)+IF(A832&gt;=הלוואות!$D$9,IF(מרכז!A832&lt;=הלוואות!$E$9,IF(DAY(מרכז!A832)=הלוואות!$F$9,הלוואות!$G$9,0),0),0)+IF(A832&gt;=הלוואות!$D$10,IF(מרכז!A832&lt;=הלוואות!$E$10,IF(DAY(מרכז!A832)=הלוואות!$F$10,הלוואות!$G$10,0),0),0)+IF(A832&gt;=הלוואות!$D$11,IF(מרכז!A832&lt;=הלוואות!$E$11,IF(DAY(מרכז!A832)=הלוואות!$F$11,הלוואות!$G$11,0),0),0)+IF(A832&gt;=הלוואות!$D$12,IF(מרכז!A832&lt;=הלוואות!$E$12,IF(DAY(מרכז!A832)=הלוואות!$F$12,הלוואות!$G$12,0),0),0)+IF(A832&gt;=הלוואות!$D$13,IF(מרכז!A832&lt;=הלוואות!$E$13,IF(DAY(מרכז!A832)=הלוואות!$F$13,הלוואות!$G$13,0),0),0)+IF(A832&gt;=הלוואות!$D$14,IF(מרכז!A832&lt;=הלוואות!$E$14,IF(DAY(מרכז!A832)=הלוואות!$F$14,הלוואות!$G$14,0),0),0)+IF(A832&gt;=הלוואות!$D$15,IF(מרכז!A832&lt;=הלוואות!$E$15,IF(DAY(מרכז!A832)=הלוואות!$F$15,הלוואות!$G$15,0),0),0)+IF(A832&gt;=הלוואות!$D$16,IF(מרכז!A832&lt;=הלוואות!$E$16,IF(DAY(מרכז!A832)=הלוואות!$F$16,הלוואות!$G$16,0),0),0)+IF(A832&gt;=הלוואות!$D$17,IF(מרכז!A832&lt;=הלוואות!$E$17,IF(DAY(מרכז!A832)=הלוואות!$F$17,הלוואות!$G$17,0),0),0)+IF(A832&gt;=הלוואות!$D$18,IF(מרכז!A832&lt;=הלוואות!$E$18,IF(DAY(מרכז!A832)=הלוואות!$F$18,הלוואות!$G$18,0),0),0)+IF(A832&gt;=הלוואות!$D$19,IF(מרכז!A832&lt;=הלוואות!$E$19,IF(DAY(מרכז!A832)=הלוואות!$F$19,הלוואות!$G$19,0),0),0)+IF(A832&gt;=הלוואות!$D$20,IF(מרכז!A832&lt;=הלוואות!$E$20,IF(DAY(מרכז!A832)=הלוואות!$F$20,הלוואות!$G$20,0),0),0)+IF(A832&gt;=הלוואות!$D$21,IF(מרכז!A832&lt;=הלוואות!$E$21,IF(DAY(מרכז!A832)=הלוואות!$F$21,הלוואות!$G$21,0),0),0)+IF(A832&gt;=הלוואות!$D$22,IF(מרכז!A832&lt;=הלוואות!$E$22,IF(DAY(מרכז!A832)=הלוואות!$F$22,הלוואות!$G$22,0),0),0)+IF(A832&gt;=הלוואות!$D$23,IF(מרכז!A832&lt;=הלוואות!$E$23,IF(DAY(מרכז!A832)=הלוואות!$F$23,הלוואות!$G$23,0),0),0)+IF(A832&gt;=הלוואות!$D$24,IF(מרכז!A832&lt;=הלוואות!$E$24,IF(DAY(מרכז!A832)=הלוואות!$F$24,הלוואות!$G$24,0),0),0)+IF(A832&gt;=הלוואות!$D$25,IF(מרכז!A832&lt;=הלוואות!$E$25,IF(DAY(מרכז!A832)=הלוואות!$F$25,הלוואות!$G$25,0),0),0)+IF(A832&gt;=הלוואות!$D$26,IF(מרכז!A832&lt;=הלוואות!$E$26,IF(DAY(מרכז!A832)=הלוואות!$F$26,הלוואות!$G$26,0),0),0)+IF(A832&gt;=הלוואות!$D$27,IF(מרכז!A832&lt;=הלוואות!$E$27,IF(DAY(מרכז!A832)=הלוואות!$F$27,הלוואות!$G$27,0),0),0)+IF(A832&gt;=הלוואות!$D$28,IF(מרכז!A832&lt;=הלוואות!$E$28,IF(DAY(מרכז!A832)=הלוואות!$F$28,הלוואות!$G$28,0),0),0)+IF(A832&gt;=הלוואות!$D$29,IF(מרכז!A832&lt;=הלוואות!$E$29,IF(DAY(מרכז!A832)=הלוואות!$F$29,הלוואות!$G$29,0),0),0)+IF(A832&gt;=הלוואות!$D$30,IF(מרכז!A832&lt;=הלוואות!$E$30,IF(DAY(מרכז!A832)=הלוואות!$F$30,הלוואות!$G$30,0),0),0)+IF(A832&gt;=הלוואות!$D$31,IF(מרכז!A832&lt;=הלוואות!$E$31,IF(DAY(מרכז!A832)=הלוואות!$F$31,הלוואות!$G$31,0),0),0)+IF(A832&gt;=הלוואות!$D$32,IF(מרכז!A832&lt;=הלוואות!$E$32,IF(DAY(מרכז!A832)=הלוואות!$F$32,הלוואות!$G$32,0),0),0)+IF(A832&gt;=הלוואות!$D$33,IF(מרכז!A832&lt;=הלוואות!$E$33,IF(DAY(מרכז!A832)=הלוואות!$F$33,הלוואות!$G$33,0),0),0)+IF(A832&gt;=הלוואות!$D$34,IF(מרכז!A832&lt;=הלוואות!$E$34,IF(DAY(מרכז!A832)=הלוואות!$F$34,הלוואות!$G$34,0),0),0)</f>
        <v>0</v>
      </c>
      <c r="E832" s="93">
        <f>SUMIF(הלוואות!$D$46:$D$65,מרכז!A832,הלוואות!$E$46:$E$65)</f>
        <v>0</v>
      </c>
      <c r="F832" s="93">
        <f>SUMIF(נכנסים!$A$5:$A$5890,מרכז!A832,נכנסים!$B$5:$B$5890)</f>
        <v>0</v>
      </c>
      <c r="G832" s="94"/>
      <c r="H832" s="94"/>
      <c r="I832" s="94"/>
      <c r="J832" s="99">
        <f t="shared" ref="J832:J895" si="13">J831-B832-C832-D832-E832+F832</f>
        <v>50000</v>
      </c>
    </row>
    <row r="833" spans="1:36">
      <c r="A833" s="153">
        <v>46486</v>
      </c>
      <c r="B833" s="93">
        <f>SUMIF(יוצאים!$A$5:$A$5835,מרכז!A833,יוצאים!$D$5:$D$5835)</f>
        <v>0</v>
      </c>
      <c r="C833" s="93">
        <f>HLOOKUP(DAY($A833),'טב.הו"ק'!$G$4:$AK$162,'טב.הו"ק'!$A$162+2,FALSE)</f>
        <v>0</v>
      </c>
      <c r="D833" s="93">
        <f>IF(A833&gt;=הלוואות!$D$5,IF(מרכז!A833&lt;=הלוואות!$E$5,IF(DAY(מרכז!A833)=הלוואות!$F$5,הלוואות!$G$5,0),0),0)+IF(A833&gt;=הלוואות!$D$6,IF(מרכז!A833&lt;=הלוואות!$E$6,IF(DAY(מרכז!A833)=הלוואות!$F$6,הלוואות!$G$6,0),0),0)+IF(A833&gt;=הלוואות!$D$7,IF(מרכז!A833&lt;=הלוואות!$E$7,IF(DAY(מרכז!A833)=הלוואות!$F$7,הלוואות!$G$7,0),0),0)+IF(A833&gt;=הלוואות!$D$8,IF(מרכז!A833&lt;=הלוואות!$E$8,IF(DAY(מרכז!A833)=הלוואות!$F$8,הלוואות!$G$8,0),0),0)+IF(A833&gt;=הלוואות!$D$9,IF(מרכז!A833&lt;=הלוואות!$E$9,IF(DAY(מרכז!A833)=הלוואות!$F$9,הלוואות!$G$9,0),0),0)+IF(A833&gt;=הלוואות!$D$10,IF(מרכז!A833&lt;=הלוואות!$E$10,IF(DAY(מרכז!A833)=הלוואות!$F$10,הלוואות!$G$10,0),0),0)+IF(A833&gt;=הלוואות!$D$11,IF(מרכז!A833&lt;=הלוואות!$E$11,IF(DAY(מרכז!A833)=הלוואות!$F$11,הלוואות!$G$11,0),0),0)+IF(A833&gt;=הלוואות!$D$12,IF(מרכז!A833&lt;=הלוואות!$E$12,IF(DAY(מרכז!A833)=הלוואות!$F$12,הלוואות!$G$12,0),0),0)+IF(A833&gt;=הלוואות!$D$13,IF(מרכז!A833&lt;=הלוואות!$E$13,IF(DAY(מרכז!A833)=הלוואות!$F$13,הלוואות!$G$13,0),0),0)+IF(A833&gt;=הלוואות!$D$14,IF(מרכז!A833&lt;=הלוואות!$E$14,IF(DAY(מרכז!A833)=הלוואות!$F$14,הלוואות!$G$14,0),0),0)+IF(A833&gt;=הלוואות!$D$15,IF(מרכז!A833&lt;=הלוואות!$E$15,IF(DAY(מרכז!A833)=הלוואות!$F$15,הלוואות!$G$15,0),0),0)+IF(A833&gt;=הלוואות!$D$16,IF(מרכז!A833&lt;=הלוואות!$E$16,IF(DAY(מרכז!A833)=הלוואות!$F$16,הלוואות!$G$16,0),0),0)+IF(A833&gt;=הלוואות!$D$17,IF(מרכז!A833&lt;=הלוואות!$E$17,IF(DAY(מרכז!A833)=הלוואות!$F$17,הלוואות!$G$17,0),0),0)+IF(A833&gt;=הלוואות!$D$18,IF(מרכז!A833&lt;=הלוואות!$E$18,IF(DAY(מרכז!A833)=הלוואות!$F$18,הלוואות!$G$18,0),0),0)+IF(A833&gt;=הלוואות!$D$19,IF(מרכז!A833&lt;=הלוואות!$E$19,IF(DAY(מרכז!A833)=הלוואות!$F$19,הלוואות!$G$19,0),0),0)+IF(A833&gt;=הלוואות!$D$20,IF(מרכז!A833&lt;=הלוואות!$E$20,IF(DAY(מרכז!A833)=הלוואות!$F$20,הלוואות!$G$20,0),0),0)+IF(A833&gt;=הלוואות!$D$21,IF(מרכז!A833&lt;=הלוואות!$E$21,IF(DAY(מרכז!A833)=הלוואות!$F$21,הלוואות!$G$21,0),0),0)+IF(A833&gt;=הלוואות!$D$22,IF(מרכז!A833&lt;=הלוואות!$E$22,IF(DAY(מרכז!A833)=הלוואות!$F$22,הלוואות!$G$22,0),0),0)+IF(A833&gt;=הלוואות!$D$23,IF(מרכז!A833&lt;=הלוואות!$E$23,IF(DAY(מרכז!A833)=הלוואות!$F$23,הלוואות!$G$23,0),0),0)+IF(A833&gt;=הלוואות!$D$24,IF(מרכז!A833&lt;=הלוואות!$E$24,IF(DAY(מרכז!A833)=הלוואות!$F$24,הלוואות!$G$24,0),0),0)+IF(A833&gt;=הלוואות!$D$25,IF(מרכז!A833&lt;=הלוואות!$E$25,IF(DAY(מרכז!A833)=הלוואות!$F$25,הלוואות!$G$25,0),0),0)+IF(A833&gt;=הלוואות!$D$26,IF(מרכז!A833&lt;=הלוואות!$E$26,IF(DAY(מרכז!A833)=הלוואות!$F$26,הלוואות!$G$26,0),0),0)+IF(A833&gt;=הלוואות!$D$27,IF(מרכז!A833&lt;=הלוואות!$E$27,IF(DAY(מרכז!A833)=הלוואות!$F$27,הלוואות!$G$27,0),0),0)+IF(A833&gt;=הלוואות!$D$28,IF(מרכז!A833&lt;=הלוואות!$E$28,IF(DAY(מרכז!A833)=הלוואות!$F$28,הלוואות!$G$28,0),0),0)+IF(A833&gt;=הלוואות!$D$29,IF(מרכז!A833&lt;=הלוואות!$E$29,IF(DAY(מרכז!A833)=הלוואות!$F$29,הלוואות!$G$29,0),0),0)+IF(A833&gt;=הלוואות!$D$30,IF(מרכז!A833&lt;=הלוואות!$E$30,IF(DAY(מרכז!A833)=הלוואות!$F$30,הלוואות!$G$30,0),0),0)+IF(A833&gt;=הלוואות!$D$31,IF(מרכז!A833&lt;=הלוואות!$E$31,IF(DAY(מרכז!A833)=הלוואות!$F$31,הלוואות!$G$31,0),0),0)+IF(A833&gt;=הלוואות!$D$32,IF(מרכז!A833&lt;=הלוואות!$E$32,IF(DAY(מרכז!A833)=הלוואות!$F$32,הלוואות!$G$32,0),0),0)+IF(A833&gt;=הלוואות!$D$33,IF(מרכז!A833&lt;=הלוואות!$E$33,IF(DAY(מרכז!A833)=הלוואות!$F$33,הלוואות!$G$33,0),0),0)+IF(A833&gt;=הלוואות!$D$34,IF(מרכז!A833&lt;=הלוואות!$E$34,IF(DAY(מרכז!A833)=הלוואות!$F$34,הלוואות!$G$34,0),0),0)</f>
        <v>0</v>
      </c>
      <c r="E833" s="93">
        <f>SUMIF(הלוואות!$D$46:$D$65,מרכז!A833,הלוואות!$E$46:$E$65)</f>
        <v>0</v>
      </c>
      <c r="F833" s="93">
        <f>SUMIF(נכנסים!$A$5:$A$5890,מרכז!A833,נכנסים!$B$5:$B$5890)</f>
        <v>0</v>
      </c>
      <c r="G833" s="94"/>
      <c r="H833" s="94"/>
      <c r="I833" s="94"/>
      <c r="J833" s="99">
        <f t="shared" si="13"/>
        <v>50000</v>
      </c>
    </row>
    <row r="834" spans="1:36">
      <c r="A834" s="153">
        <v>46487</v>
      </c>
      <c r="B834" s="93">
        <f>SUMIF(יוצאים!$A$5:$A$5835,מרכז!A834,יוצאים!$D$5:$D$5835)</f>
        <v>0</v>
      </c>
      <c r="C834" s="93">
        <f>HLOOKUP(DAY($A834),'טב.הו"ק'!$G$4:$AK$162,'טב.הו"ק'!$A$162+2,FALSE)</f>
        <v>0</v>
      </c>
      <c r="D834" s="93">
        <f>IF(A834&gt;=הלוואות!$D$5,IF(מרכז!A834&lt;=הלוואות!$E$5,IF(DAY(מרכז!A834)=הלוואות!$F$5,הלוואות!$G$5,0),0),0)+IF(A834&gt;=הלוואות!$D$6,IF(מרכז!A834&lt;=הלוואות!$E$6,IF(DAY(מרכז!A834)=הלוואות!$F$6,הלוואות!$G$6,0),0),0)+IF(A834&gt;=הלוואות!$D$7,IF(מרכז!A834&lt;=הלוואות!$E$7,IF(DAY(מרכז!A834)=הלוואות!$F$7,הלוואות!$G$7,0),0),0)+IF(A834&gt;=הלוואות!$D$8,IF(מרכז!A834&lt;=הלוואות!$E$8,IF(DAY(מרכז!A834)=הלוואות!$F$8,הלוואות!$G$8,0),0),0)+IF(A834&gt;=הלוואות!$D$9,IF(מרכז!A834&lt;=הלוואות!$E$9,IF(DAY(מרכז!A834)=הלוואות!$F$9,הלוואות!$G$9,0),0),0)+IF(A834&gt;=הלוואות!$D$10,IF(מרכז!A834&lt;=הלוואות!$E$10,IF(DAY(מרכז!A834)=הלוואות!$F$10,הלוואות!$G$10,0),0),0)+IF(A834&gt;=הלוואות!$D$11,IF(מרכז!A834&lt;=הלוואות!$E$11,IF(DAY(מרכז!A834)=הלוואות!$F$11,הלוואות!$G$11,0),0),0)+IF(A834&gt;=הלוואות!$D$12,IF(מרכז!A834&lt;=הלוואות!$E$12,IF(DAY(מרכז!A834)=הלוואות!$F$12,הלוואות!$G$12,0),0),0)+IF(A834&gt;=הלוואות!$D$13,IF(מרכז!A834&lt;=הלוואות!$E$13,IF(DAY(מרכז!A834)=הלוואות!$F$13,הלוואות!$G$13,0),0),0)+IF(A834&gt;=הלוואות!$D$14,IF(מרכז!A834&lt;=הלוואות!$E$14,IF(DAY(מרכז!A834)=הלוואות!$F$14,הלוואות!$G$14,0),0),0)+IF(A834&gt;=הלוואות!$D$15,IF(מרכז!A834&lt;=הלוואות!$E$15,IF(DAY(מרכז!A834)=הלוואות!$F$15,הלוואות!$G$15,0),0),0)+IF(A834&gt;=הלוואות!$D$16,IF(מרכז!A834&lt;=הלוואות!$E$16,IF(DAY(מרכז!A834)=הלוואות!$F$16,הלוואות!$G$16,0),0),0)+IF(A834&gt;=הלוואות!$D$17,IF(מרכז!A834&lt;=הלוואות!$E$17,IF(DAY(מרכז!A834)=הלוואות!$F$17,הלוואות!$G$17,0),0),0)+IF(A834&gt;=הלוואות!$D$18,IF(מרכז!A834&lt;=הלוואות!$E$18,IF(DAY(מרכז!A834)=הלוואות!$F$18,הלוואות!$G$18,0),0),0)+IF(A834&gt;=הלוואות!$D$19,IF(מרכז!A834&lt;=הלוואות!$E$19,IF(DAY(מרכז!A834)=הלוואות!$F$19,הלוואות!$G$19,0),0),0)+IF(A834&gt;=הלוואות!$D$20,IF(מרכז!A834&lt;=הלוואות!$E$20,IF(DAY(מרכז!A834)=הלוואות!$F$20,הלוואות!$G$20,0),0),0)+IF(A834&gt;=הלוואות!$D$21,IF(מרכז!A834&lt;=הלוואות!$E$21,IF(DAY(מרכז!A834)=הלוואות!$F$21,הלוואות!$G$21,0),0),0)+IF(A834&gt;=הלוואות!$D$22,IF(מרכז!A834&lt;=הלוואות!$E$22,IF(DAY(מרכז!A834)=הלוואות!$F$22,הלוואות!$G$22,0),0),0)+IF(A834&gt;=הלוואות!$D$23,IF(מרכז!A834&lt;=הלוואות!$E$23,IF(DAY(מרכז!A834)=הלוואות!$F$23,הלוואות!$G$23,0),0),0)+IF(A834&gt;=הלוואות!$D$24,IF(מרכז!A834&lt;=הלוואות!$E$24,IF(DAY(מרכז!A834)=הלוואות!$F$24,הלוואות!$G$24,0),0),0)+IF(A834&gt;=הלוואות!$D$25,IF(מרכז!A834&lt;=הלוואות!$E$25,IF(DAY(מרכז!A834)=הלוואות!$F$25,הלוואות!$G$25,0),0),0)+IF(A834&gt;=הלוואות!$D$26,IF(מרכז!A834&lt;=הלוואות!$E$26,IF(DAY(מרכז!A834)=הלוואות!$F$26,הלוואות!$G$26,0),0),0)+IF(A834&gt;=הלוואות!$D$27,IF(מרכז!A834&lt;=הלוואות!$E$27,IF(DAY(מרכז!A834)=הלוואות!$F$27,הלוואות!$G$27,0),0),0)+IF(A834&gt;=הלוואות!$D$28,IF(מרכז!A834&lt;=הלוואות!$E$28,IF(DAY(מרכז!A834)=הלוואות!$F$28,הלוואות!$G$28,0),0),0)+IF(A834&gt;=הלוואות!$D$29,IF(מרכז!A834&lt;=הלוואות!$E$29,IF(DAY(מרכז!A834)=הלוואות!$F$29,הלוואות!$G$29,0),0),0)+IF(A834&gt;=הלוואות!$D$30,IF(מרכז!A834&lt;=הלוואות!$E$30,IF(DAY(מרכז!A834)=הלוואות!$F$30,הלוואות!$G$30,0),0),0)+IF(A834&gt;=הלוואות!$D$31,IF(מרכז!A834&lt;=הלוואות!$E$31,IF(DAY(מרכז!A834)=הלוואות!$F$31,הלוואות!$G$31,0),0),0)+IF(A834&gt;=הלוואות!$D$32,IF(מרכז!A834&lt;=הלוואות!$E$32,IF(DAY(מרכז!A834)=הלוואות!$F$32,הלוואות!$G$32,0),0),0)+IF(A834&gt;=הלוואות!$D$33,IF(מרכז!A834&lt;=הלוואות!$E$33,IF(DAY(מרכז!A834)=הלוואות!$F$33,הלוואות!$G$33,0),0),0)+IF(A834&gt;=הלוואות!$D$34,IF(מרכז!A834&lt;=הלוואות!$E$34,IF(DAY(מרכז!A834)=הלוואות!$F$34,הלוואות!$G$34,0),0),0)</f>
        <v>0</v>
      </c>
      <c r="E834" s="93">
        <f>SUMIF(הלוואות!$D$46:$D$65,מרכז!A834,הלוואות!$E$46:$E$65)</f>
        <v>0</v>
      </c>
      <c r="F834" s="93">
        <f>SUMIF(נכנסים!$A$5:$A$5890,מרכז!A834,נכנסים!$B$5:$B$5890)</f>
        <v>0</v>
      </c>
      <c r="G834" s="94"/>
      <c r="H834" s="94"/>
      <c r="I834" s="94"/>
      <c r="J834" s="99">
        <f t="shared" si="13"/>
        <v>50000</v>
      </c>
    </row>
    <row r="835" spans="1:36" s="97" customFormat="1">
      <c r="A835" s="153">
        <v>46488</v>
      </c>
      <c r="B835" s="93">
        <f>SUMIF(יוצאים!$A$5:$A$5835,מרכז!A835,יוצאים!$D$5:$D$5835)</f>
        <v>0</v>
      </c>
      <c r="C835" s="93">
        <f>HLOOKUP(DAY($A835),'טב.הו"ק'!$G$4:$AK$162,'טב.הו"ק'!$A$162+2,FALSE)</f>
        <v>0</v>
      </c>
      <c r="D835" s="93">
        <f>IF(A835&gt;=הלוואות!$D$5,IF(מרכז!A835&lt;=הלוואות!$E$5,IF(DAY(מרכז!A835)=הלוואות!$F$5,הלוואות!$G$5,0),0),0)+IF(A835&gt;=הלוואות!$D$6,IF(מרכז!A835&lt;=הלוואות!$E$6,IF(DAY(מרכז!A835)=הלוואות!$F$6,הלוואות!$G$6,0),0),0)+IF(A835&gt;=הלוואות!$D$7,IF(מרכז!A835&lt;=הלוואות!$E$7,IF(DAY(מרכז!A835)=הלוואות!$F$7,הלוואות!$G$7,0),0),0)+IF(A835&gt;=הלוואות!$D$8,IF(מרכז!A835&lt;=הלוואות!$E$8,IF(DAY(מרכז!A835)=הלוואות!$F$8,הלוואות!$G$8,0),0),0)+IF(A835&gt;=הלוואות!$D$9,IF(מרכז!A835&lt;=הלוואות!$E$9,IF(DAY(מרכז!A835)=הלוואות!$F$9,הלוואות!$G$9,0),0),0)+IF(A835&gt;=הלוואות!$D$10,IF(מרכז!A835&lt;=הלוואות!$E$10,IF(DAY(מרכז!A835)=הלוואות!$F$10,הלוואות!$G$10,0),0),0)+IF(A835&gt;=הלוואות!$D$11,IF(מרכז!A835&lt;=הלוואות!$E$11,IF(DAY(מרכז!A835)=הלוואות!$F$11,הלוואות!$G$11,0),0),0)+IF(A835&gt;=הלוואות!$D$12,IF(מרכז!A835&lt;=הלוואות!$E$12,IF(DAY(מרכז!A835)=הלוואות!$F$12,הלוואות!$G$12,0),0),0)+IF(A835&gt;=הלוואות!$D$13,IF(מרכז!A835&lt;=הלוואות!$E$13,IF(DAY(מרכז!A835)=הלוואות!$F$13,הלוואות!$G$13,0),0),0)+IF(A835&gt;=הלוואות!$D$14,IF(מרכז!A835&lt;=הלוואות!$E$14,IF(DAY(מרכז!A835)=הלוואות!$F$14,הלוואות!$G$14,0),0),0)+IF(A835&gt;=הלוואות!$D$15,IF(מרכז!A835&lt;=הלוואות!$E$15,IF(DAY(מרכז!A835)=הלוואות!$F$15,הלוואות!$G$15,0),0),0)+IF(A835&gt;=הלוואות!$D$16,IF(מרכז!A835&lt;=הלוואות!$E$16,IF(DAY(מרכז!A835)=הלוואות!$F$16,הלוואות!$G$16,0),0),0)+IF(A835&gt;=הלוואות!$D$17,IF(מרכז!A835&lt;=הלוואות!$E$17,IF(DAY(מרכז!A835)=הלוואות!$F$17,הלוואות!$G$17,0),0),0)+IF(A835&gt;=הלוואות!$D$18,IF(מרכז!A835&lt;=הלוואות!$E$18,IF(DAY(מרכז!A835)=הלוואות!$F$18,הלוואות!$G$18,0),0),0)+IF(A835&gt;=הלוואות!$D$19,IF(מרכז!A835&lt;=הלוואות!$E$19,IF(DAY(מרכז!A835)=הלוואות!$F$19,הלוואות!$G$19,0),0),0)+IF(A835&gt;=הלוואות!$D$20,IF(מרכז!A835&lt;=הלוואות!$E$20,IF(DAY(מרכז!A835)=הלוואות!$F$20,הלוואות!$G$20,0),0),0)+IF(A835&gt;=הלוואות!$D$21,IF(מרכז!A835&lt;=הלוואות!$E$21,IF(DAY(מרכז!A835)=הלוואות!$F$21,הלוואות!$G$21,0),0),0)+IF(A835&gt;=הלוואות!$D$22,IF(מרכז!A835&lt;=הלוואות!$E$22,IF(DAY(מרכז!A835)=הלוואות!$F$22,הלוואות!$G$22,0),0),0)+IF(A835&gt;=הלוואות!$D$23,IF(מרכז!A835&lt;=הלוואות!$E$23,IF(DAY(מרכז!A835)=הלוואות!$F$23,הלוואות!$G$23,0),0),0)+IF(A835&gt;=הלוואות!$D$24,IF(מרכז!A835&lt;=הלוואות!$E$24,IF(DAY(מרכז!A835)=הלוואות!$F$24,הלוואות!$G$24,0),0),0)+IF(A835&gt;=הלוואות!$D$25,IF(מרכז!A835&lt;=הלוואות!$E$25,IF(DAY(מרכז!A835)=הלוואות!$F$25,הלוואות!$G$25,0),0),0)+IF(A835&gt;=הלוואות!$D$26,IF(מרכז!A835&lt;=הלוואות!$E$26,IF(DAY(מרכז!A835)=הלוואות!$F$26,הלוואות!$G$26,0),0),0)+IF(A835&gt;=הלוואות!$D$27,IF(מרכז!A835&lt;=הלוואות!$E$27,IF(DAY(מרכז!A835)=הלוואות!$F$27,הלוואות!$G$27,0),0),0)+IF(A835&gt;=הלוואות!$D$28,IF(מרכז!A835&lt;=הלוואות!$E$28,IF(DAY(מרכז!A835)=הלוואות!$F$28,הלוואות!$G$28,0),0),0)+IF(A835&gt;=הלוואות!$D$29,IF(מרכז!A835&lt;=הלוואות!$E$29,IF(DAY(מרכז!A835)=הלוואות!$F$29,הלוואות!$G$29,0),0),0)+IF(A835&gt;=הלוואות!$D$30,IF(מרכז!A835&lt;=הלוואות!$E$30,IF(DAY(מרכז!A835)=הלוואות!$F$30,הלוואות!$G$30,0),0),0)+IF(A835&gt;=הלוואות!$D$31,IF(מרכז!A835&lt;=הלוואות!$E$31,IF(DAY(מרכז!A835)=הלוואות!$F$31,הלוואות!$G$31,0),0),0)+IF(A835&gt;=הלוואות!$D$32,IF(מרכז!A835&lt;=הלוואות!$E$32,IF(DAY(מרכז!A835)=הלוואות!$F$32,הלוואות!$G$32,0),0),0)+IF(A835&gt;=הלוואות!$D$33,IF(מרכז!A835&lt;=הלוואות!$E$33,IF(DAY(מרכז!A835)=הלוואות!$F$33,הלוואות!$G$33,0),0),0)+IF(A835&gt;=הלוואות!$D$34,IF(מרכז!A835&lt;=הלוואות!$E$34,IF(DAY(מרכז!A835)=הלוואות!$F$34,הלוואות!$G$34,0),0),0)</f>
        <v>0</v>
      </c>
      <c r="E835" s="93">
        <f>SUMIF(הלוואות!$D$46:$D$65,מרכז!A835,הלוואות!$E$46:$E$65)</f>
        <v>0</v>
      </c>
      <c r="F835" s="93">
        <f>SUMIF(נכנסים!$A$5:$A$5890,מרכז!A835,נכנסים!$B$5:$B$5890)</f>
        <v>0</v>
      </c>
      <c r="G835" s="94"/>
      <c r="H835" s="94"/>
      <c r="I835" s="94"/>
      <c r="J835" s="99">
        <f t="shared" si="13"/>
        <v>50000</v>
      </c>
      <c r="K835"/>
      <c r="L835"/>
      <c r="M835"/>
      <c r="N835"/>
      <c r="O835"/>
      <c r="P835"/>
      <c r="Q835"/>
      <c r="R835"/>
      <c r="S835"/>
      <c r="T835"/>
      <c r="U835"/>
      <c r="V835"/>
      <c r="W835"/>
      <c r="X835"/>
      <c r="Y835"/>
      <c r="Z835"/>
      <c r="AA835"/>
      <c r="AB835"/>
      <c r="AC835"/>
      <c r="AD835"/>
      <c r="AE835"/>
      <c r="AF835"/>
      <c r="AG835"/>
      <c r="AH835"/>
      <c r="AI835"/>
      <c r="AJ835"/>
    </row>
    <row r="836" spans="1:36">
      <c r="A836" s="153">
        <v>46489</v>
      </c>
      <c r="B836" s="93">
        <f>SUMIF(יוצאים!$A$5:$A$5835,מרכז!A836,יוצאים!$D$5:$D$5835)</f>
        <v>0</v>
      </c>
      <c r="C836" s="93">
        <f>HLOOKUP(DAY($A836),'טב.הו"ק'!$G$4:$AK$162,'טב.הו"ק'!$A$162+2,FALSE)</f>
        <v>0</v>
      </c>
      <c r="D836" s="93">
        <f>IF(A836&gt;=הלוואות!$D$5,IF(מרכז!A836&lt;=הלוואות!$E$5,IF(DAY(מרכז!A836)=הלוואות!$F$5,הלוואות!$G$5,0),0),0)+IF(A836&gt;=הלוואות!$D$6,IF(מרכז!A836&lt;=הלוואות!$E$6,IF(DAY(מרכז!A836)=הלוואות!$F$6,הלוואות!$G$6,0),0),0)+IF(A836&gt;=הלוואות!$D$7,IF(מרכז!A836&lt;=הלוואות!$E$7,IF(DAY(מרכז!A836)=הלוואות!$F$7,הלוואות!$G$7,0),0),0)+IF(A836&gt;=הלוואות!$D$8,IF(מרכז!A836&lt;=הלוואות!$E$8,IF(DAY(מרכז!A836)=הלוואות!$F$8,הלוואות!$G$8,0),0),0)+IF(A836&gt;=הלוואות!$D$9,IF(מרכז!A836&lt;=הלוואות!$E$9,IF(DAY(מרכז!A836)=הלוואות!$F$9,הלוואות!$G$9,0),0),0)+IF(A836&gt;=הלוואות!$D$10,IF(מרכז!A836&lt;=הלוואות!$E$10,IF(DAY(מרכז!A836)=הלוואות!$F$10,הלוואות!$G$10,0),0),0)+IF(A836&gt;=הלוואות!$D$11,IF(מרכז!A836&lt;=הלוואות!$E$11,IF(DAY(מרכז!A836)=הלוואות!$F$11,הלוואות!$G$11,0),0),0)+IF(A836&gt;=הלוואות!$D$12,IF(מרכז!A836&lt;=הלוואות!$E$12,IF(DAY(מרכז!A836)=הלוואות!$F$12,הלוואות!$G$12,0),0),0)+IF(A836&gt;=הלוואות!$D$13,IF(מרכז!A836&lt;=הלוואות!$E$13,IF(DAY(מרכז!A836)=הלוואות!$F$13,הלוואות!$G$13,0),0),0)+IF(A836&gt;=הלוואות!$D$14,IF(מרכז!A836&lt;=הלוואות!$E$14,IF(DAY(מרכז!A836)=הלוואות!$F$14,הלוואות!$G$14,0),0),0)+IF(A836&gt;=הלוואות!$D$15,IF(מרכז!A836&lt;=הלוואות!$E$15,IF(DAY(מרכז!A836)=הלוואות!$F$15,הלוואות!$G$15,0),0),0)+IF(A836&gt;=הלוואות!$D$16,IF(מרכז!A836&lt;=הלוואות!$E$16,IF(DAY(מרכז!A836)=הלוואות!$F$16,הלוואות!$G$16,0),0),0)+IF(A836&gt;=הלוואות!$D$17,IF(מרכז!A836&lt;=הלוואות!$E$17,IF(DAY(מרכז!A836)=הלוואות!$F$17,הלוואות!$G$17,0),0),0)+IF(A836&gt;=הלוואות!$D$18,IF(מרכז!A836&lt;=הלוואות!$E$18,IF(DAY(מרכז!A836)=הלוואות!$F$18,הלוואות!$G$18,0),0),0)+IF(A836&gt;=הלוואות!$D$19,IF(מרכז!A836&lt;=הלוואות!$E$19,IF(DAY(מרכז!A836)=הלוואות!$F$19,הלוואות!$G$19,0),0),0)+IF(A836&gt;=הלוואות!$D$20,IF(מרכז!A836&lt;=הלוואות!$E$20,IF(DAY(מרכז!A836)=הלוואות!$F$20,הלוואות!$G$20,0),0),0)+IF(A836&gt;=הלוואות!$D$21,IF(מרכז!A836&lt;=הלוואות!$E$21,IF(DAY(מרכז!A836)=הלוואות!$F$21,הלוואות!$G$21,0),0),0)+IF(A836&gt;=הלוואות!$D$22,IF(מרכז!A836&lt;=הלוואות!$E$22,IF(DAY(מרכז!A836)=הלוואות!$F$22,הלוואות!$G$22,0),0),0)+IF(A836&gt;=הלוואות!$D$23,IF(מרכז!A836&lt;=הלוואות!$E$23,IF(DAY(מרכז!A836)=הלוואות!$F$23,הלוואות!$G$23,0),0),0)+IF(A836&gt;=הלוואות!$D$24,IF(מרכז!A836&lt;=הלוואות!$E$24,IF(DAY(מרכז!A836)=הלוואות!$F$24,הלוואות!$G$24,0),0),0)+IF(A836&gt;=הלוואות!$D$25,IF(מרכז!A836&lt;=הלוואות!$E$25,IF(DAY(מרכז!A836)=הלוואות!$F$25,הלוואות!$G$25,0),0),0)+IF(A836&gt;=הלוואות!$D$26,IF(מרכז!A836&lt;=הלוואות!$E$26,IF(DAY(מרכז!A836)=הלוואות!$F$26,הלוואות!$G$26,0),0),0)+IF(A836&gt;=הלוואות!$D$27,IF(מרכז!A836&lt;=הלוואות!$E$27,IF(DAY(מרכז!A836)=הלוואות!$F$27,הלוואות!$G$27,0),0),0)+IF(A836&gt;=הלוואות!$D$28,IF(מרכז!A836&lt;=הלוואות!$E$28,IF(DAY(מרכז!A836)=הלוואות!$F$28,הלוואות!$G$28,0),0),0)+IF(A836&gt;=הלוואות!$D$29,IF(מרכז!A836&lt;=הלוואות!$E$29,IF(DAY(מרכז!A836)=הלוואות!$F$29,הלוואות!$G$29,0),0),0)+IF(A836&gt;=הלוואות!$D$30,IF(מרכז!A836&lt;=הלוואות!$E$30,IF(DAY(מרכז!A836)=הלוואות!$F$30,הלוואות!$G$30,0),0),0)+IF(A836&gt;=הלוואות!$D$31,IF(מרכז!A836&lt;=הלוואות!$E$31,IF(DAY(מרכז!A836)=הלוואות!$F$31,הלוואות!$G$31,0),0),0)+IF(A836&gt;=הלוואות!$D$32,IF(מרכז!A836&lt;=הלוואות!$E$32,IF(DAY(מרכז!A836)=הלוואות!$F$32,הלוואות!$G$32,0),0),0)+IF(A836&gt;=הלוואות!$D$33,IF(מרכז!A836&lt;=הלוואות!$E$33,IF(DAY(מרכז!A836)=הלוואות!$F$33,הלוואות!$G$33,0),0),0)+IF(A836&gt;=הלוואות!$D$34,IF(מרכז!A836&lt;=הלוואות!$E$34,IF(DAY(מרכז!A836)=הלוואות!$F$34,הלוואות!$G$34,0),0),0)</f>
        <v>0</v>
      </c>
      <c r="E836" s="93">
        <f>SUMIF(הלוואות!$D$46:$D$65,מרכז!A836,הלוואות!$E$46:$E$65)</f>
        <v>0</v>
      </c>
      <c r="F836" s="93">
        <f>SUMIF(נכנסים!$A$5:$A$5890,מרכז!A836,נכנסים!$B$5:$B$5890)</f>
        <v>0</v>
      </c>
      <c r="G836" s="94"/>
      <c r="H836" s="94"/>
      <c r="I836" s="94"/>
      <c r="J836" s="99">
        <f t="shared" si="13"/>
        <v>50000</v>
      </c>
    </row>
    <row r="837" spans="1:36">
      <c r="A837" s="153">
        <v>46490</v>
      </c>
      <c r="B837" s="93">
        <f>SUMIF(יוצאים!$A$5:$A$5835,מרכז!A837,יוצאים!$D$5:$D$5835)</f>
        <v>0</v>
      </c>
      <c r="C837" s="93">
        <f>HLOOKUP(DAY($A837),'טב.הו"ק'!$G$4:$AK$162,'טב.הו"ק'!$A$162+2,FALSE)</f>
        <v>0</v>
      </c>
      <c r="D837" s="93">
        <f>IF(A837&gt;=הלוואות!$D$5,IF(מרכז!A837&lt;=הלוואות!$E$5,IF(DAY(מרכז!A837)=הלוואות!$F$5,הלוואות!$G$5,0),0),0)+IF(A837&gt;=הלוואות!$D$6,IF(מרכז!A837&lt;=הלוואות!$E$6,IF(DAY(מרכז!A837)=הלוואות!$F$6,הלוואות!$G$6,0),0),0)+IF(A837&gt;=הלוואות!$D$7,IF(מרכז!A837&lt;=הלוואות!$E$7,IF(DAY(מרכז!A837)=הלוואות!$F$7,הלוואות!$G$7,0),0),0)+IF(A837&gt;=הלוואות!$D$8,IF(מרכז!A837&lt;=הלוואות!$E$8,IF(DAY(מרכז!A837)=הלוואות!$F$8,הלוואות!$G$8,0),0),0)+IF(A837&gt;=הלוואות!$D$9,IF(מרכז!A837&lt;=הלוואות!$E$9,IF(DAY(מרכז!A837)=הלוואות!$F$9,הלוואות!$G$9,0),0),0)+IF(A837&gt;=הלוואות!$D$10,IF(מרכז!A837&lt;=הלוואות!$E$10,IF(DAY(מרכז!A837)=הלוואות!$F$10,הלוואות!$G$10,0),0),0)+IF(A837&gt;=הלוואות!$D$11,IF(מרכז!A837&lt;=הלוואות!$E$11,IF(DAY(מרכז!A837)=הלוואות!$F$11,הלוואות!$G$11,0),0),0)+IF(A837&gt;=הלוואות!$D$12,IF(מרכז!A837&lt;=הלוואות!$E$12,IF(DAY(מרכז!A837)=הלוואות!$F$12,הלוואות!$G$12,0),0),0)+IF(A837&gt;=הלוואות!$D$13,IF(מרכז!A837&lt;=הלוואות!$E$13,IF(DAY(מרכז!A837)=הלוואות!$F$13,הלוואות!$G$13,0),0),0)+IF(A837&gt;=הלוואות!$D$14,IF(מרכז!A837&lt;=הלוואות!$E$14,IF(DAY(מרכז!A837)=הלוואות!$F$14,הלוואות!$G$14,0),0),0)+IF(A837&gt;=הלוואות!$D$15,IF(מרכז!A837&lt;=הלוואות!$E$15,IF(DAY(מרכז!A837)=הלוואות!$F$15,הלוואות!$G$15,0),0),0)+IF(A837&gt;=הלוואות!$D$16,IF(מרכז!A837&lt;=הלוואות!$E$16,IF(DAY(מרכז!A837)=הלוואות!$F$16,הלוואות!$G$16,0),0),0)+IF(A837&gt;=הלוואות!$D$17,IF(מרכז!A837&lt;=הלוואות!$E$17,IF(DAY(מרכז!A837)=הלוואות!$F$17,הלוואות!$G$17,0),0),0)+IF(A837&gt;=הלוואות!$D$18,IF(מרכז!A837&lt;=הלוואות!$E$18,IF(DAY(מרכז!A837)=הלוואות!$F$18,הלוואות!$G$18,0),0),0)+IF(A837&gt;=הלוואות!$D$19,IF(מרכז!A837&lt;=הלוואות!$E$19,IF(DAY(מרכז!A837)=הלוואות!$F$19,הלוואות!$G$19,0),0),0)+IF(A837&gt;=הלוואות!$D$20,IF(מרכז!A837&lt;=הלוואות!$E$20,IF(DAY(מרכז!A837)=הלוואות!$F$20,הלוואות!$G$20,0),0),0)+IF(A837&gt;=הלוואות!$D$21,IF(מרכז!A837&lt;=הלוואות!$E$21,IF(DAY(מרכז!A837)=הלוואות!$F$21,הלוואות!$G$21,0),0),0)+IF(A837&gt;=הלוואות!$D$22,IF(מרכז!A837&lt;=הלוואות!$E$22,IF(DAY(מרכז!A837)=הלוואות!$F$22,הלוואות!$G$22,0),0),0)+IF(A837&gt;=הלוואות!$D$23,IF(מרכז!A837&lt;=הלוואות!$E$23,IF(DAY(מרכז!A837)=הלוואות!$F$23,הלוואות!$G$23,0),0),0)+IF(A837&gt;=הלוואות!$D$24,IF(מרכז!A837&lt;=הלוואות!$E$24,IF(DAY(מרכז!A837)=הלוואות!$F$24,הלוואות!$G$24,0),0),0)+IF(A837&gt;=הלוואות!$D$25,IF(מרכז!A837&lt;=הלוואות!$E$25,IF(DAY(מרכז!A837)=הלוואות!$F$25,הלוואות!$G$25,0),0),0)+IF(A837&gt;=הלוואות!$D$26,IF(מרכז!A837&lt;=הלוואות!$E$26,IF(DAY(מרכז!A837)=הלוואות!$F$26,הלוואות!$G$26,0),0),0)+IF(A837&gt;=הלוואות!$D$27,IF(מרכז!A837&lt;=הלוואות!$E$27,IF(DAY(מרכז!A837)=הלוואות!$F$27,הלוואות!$G$27,0),0),0)+IF(A837&gt;=הלוואות!$D$28,IF(מרכז!A837&lt;=הלוואות!$E$28,IF(DAY(מרכז!A837)=הלוואות!$F$28,הלוואות!$G$28,0),0),0)+IF(A837&gt;=הלוואות!$D$29,IF(מרכז!A837&lt;=הלוואות!$E$29,IF(DAY(מרכז!A837)=הלוואות!$F$29,הלוואות!$G$29,0),0),0)+IF(A837&gt;=הלוואות!$D$30,IF(מרכז!A837&lt;=הלוואות!$E$30,IF(DAY(מרכז!A837)=הלוואות!$F$30,הלוואות!$G$30,0),0),0)+IF(A837&gt;=הלוואות!$D$31,IF(מרכז!A837&lt;=הלוואות!$E$31,IF(DAY(מרכז!A837)=הלוואות!$F$31,הלוואות!$G$31,0),0),0)+IF(A837&gt;=הלוואות!$D$32,IF(מרכז!A837&lt;=הלוואות!$E$32,IF(DAY(מרכז!A837)=הלוואות!$F$32,הלוואות!$G$32,0),0),0)+IF(A837&gt;=הלוואות!$D$33,IF(מרכז!A837&lt;=הלוואות!$E$33,IF(DAY(מרכז!A837)=הלוואות!$F$33,הלוואות!$G$33,0),0),0)+IF(A837&gt;=הלוואות!$D$34,IF(מרכז!A837&lt;=הלוואות!$E$34,IF(DAY(מרכז!A837)=הלוואות!$F$34,הלוואות!$G$34,0),0),0)</f>
        <v>0</v>
      </c>
      <c r="E837" s="93">
        <f>SUMIF(הלוואות!$D$46:$D$65,מרכז!A837,הלוואות!$E$46:$E$65)</f>
        <v>0</v>
      </c>
      <c r="F837" s="93">
        <f>SUMIF(נכנסים!$A$5:$A$5890,מרכז!A837,נכנסים!$B$5:$B$5890)</f>
        <v>0</v>
      </c>
      <c r="G837" s="94"/>
      <c r="H837" s="94"/>
      <c r="I837" s="94"/>
      <c r="J837" s="99">
        <f t="shared" si="13"/>
        <v>50000</v>
      </c>
    </row>
    <row r="838" spans="1:36">
      <c r="A838" s="153">
        <v>46491</v>
      </c>
      <c r="B838" s="93">
        <f>SUMIF(יוצאים!$A$5:$A$5835,מרכז!A838,יוצאים!$D$5:$D$5835)</f>
        <v>0</v>
      </c>
      <c r="C838" s="93">
        <f>HLOOKUP(DAY($A838),'טב.הו"ק'!$G$4:$AK$162,'טב.הו"ק'!$A$162+2,FALSE)</f>
        <v>0</v>
      </c>
      <c r="D838" s="93">
        <f>IF(A838&gt;=הלוואות!$D$5,IF(מרכז!A838&lt;=הלוואות!$E$5,IF(DAY(מרכז!A838)=הלוואות!$F$5,הלוואות!$G$5,0),0),0)+IF(A838&gt;=הלוואות!$D$6,IF(מרכז!A838&lt;=הלוואות!$E$6,IF(DAY(מרכז!A838)=הלוואות!$F$6,הלוואות!$G$6,0),0),0)+IF(A838&gt;=הלוואות!$D$7,IF(מרכז!A838&lt;=הלוואות!$E$7,IF(DAY(מרכז!A838)=הלוואות!$F$7,הלוואות!$G$7,0),0),0)+IF(A838&gt;=הלוואות!$D$8,IF(מרכז!A838&lt;=הלוואות!$E$8,IF(DAY(מרכז!A838)=הלוואות!$F$8,הלוואות!$G$8,0),0),0)+IF(A838&gt;=הלוואות!$D$9,IF(מרכז!A838&lt;=הלוואות!$E$9,IF(DAY(מרכז!A838)=הלוואות!$F$9,הלוואות!$G$9,0),0),0)+IF(A838&gt;=הלוואות!$D$10,IF(מרכז!A838&lt;=הלוואות!$E$10,IF(DAY(מרכז!A838)=הלוואות!$F$10,הלוואות!$G$10,0),0),0)+IF(A838&gt;=הלוואות!$D$11,IF(מרכז!A838&lt;=הלוואות!$E$11,IF(DAY(מרכז!A838)=הלוואות!$F$11,הלוואות!$G$11,0),0),0)+IF(A838&gt;=הלוואות!$D$12,IF(מרכז!A838&lt;=הלוואות!$E$12,IF(DAY(מרכז!A838)=הלוואות!$F$12,הלוואות!$G$12,0),0),0)+IF(A838&gt;=הלוואות!$D$13,IF(מרכז!A838&lt;=הלוואות!$E$13,IF(DAY(מרכז!A838)=הלוואות!$F$13,הלוואות!$G$13,0),0),0)+IF(A838&gt;=הלוואות!$D$14,IF(מרכז!A838&lt;=הלוואות!$E$14,IF(DAY(מרכז!A838)=הלוואות!$F$14,הלוואות!$G$14,0),0),0)+IF(A838&gt;=הלוואות!$D$15,IF(מרכז!A838&lt;=הלוואות!$E$15,IF(DAY(מרכז!A838)=הלוואות!$F$15,הלוואות!$G$15,0),0),0)+IF(A838&gt;=הלוואות!$D$16,IF(מרכז!A838&lt;=הלוואות!$E$16,IF(DAY(מרכז!A838)=הלוואות!$F$16,הלוואות!$G$16,0),0),0)+IF(A838&gt;=הלוואות!$D$17,IF(מרכז!A838&lt;=הלוואות!$E$17,IF(DAY(מרכז!A838)=הלוואות!$F$17,הלוואות!$G$17,0),0),0)+IF(A838&gt;=הלוואות!$D$18,IF(מרכז!A838&lt;=הלוואות!$E$18,IF(DAY(מרכז!A838)=הלוואות!$F$18,הלוואות!$G$18,0),0),0)+IF(A838&gt;=הלוואות!$D$19,IF(מרכז!A838&lt;=הלוואות!$E$19,IF(DAY(מרכז!A838)=הלוואות!$F$19,הלוואות!$G$19,0),0),0)+IF(A838&gt;=הלוואות!$D$20,IF(מרכז!A838&lt;=הלוואות!$E$20,IF(DAY(מרכז!A838)=הלוואות!$F$20,הלוואות!$G$20,0),0),0)+IF(A838&gt;=הלוואות!$D$21,IF(מרכז!A838&lt;=הלוואות!$E$21,IF(DAY(מרכז!A838)=הלוואות!$F$21,הלוואות!$G$21,0),0),0)+IF(A838&gt;=הלוואות!$D$22,IF(מרכז!A838&lt;=הלוואות!$E$22,IF(DAY(מרכז!A838)=הלוואות!$F$22,הלוואות!$G$22,0),0),0)+IF(A838&gt;=הלוואות!$D$23,IF(מרכז!A838&lt;=הלוואות!$E$23,IF(DAY(מרכז!A838)=הלוואות!$F$23,הלוואות!$G$23,0),0),0)+IF(A838&gt;=הלוואות!$D$24,IF(מרכז!A838&lt;=הלוואות!$E$24,IF(DAY(מרכז!A838)=הלוואות!$F$24,הלוואות!$G$24,0),0),0)+IF(A838&gt;=הלוואות!$D$25,IF(מרכז!A838&lt;=הלוואות!$E$25,IF(DAY(מרכז!A838)=הלוואות!$F$25,הלוואות!$G$25,0),0),0)+IF(A838&gt;=הלוואות!$D$26,IF(מרכז!A838&lt;=הלוואות!$E$26,IF(DAY(מרכז!A838)=הלוואות!$F$26,הלוואות!$G$26,0),0),0)+IF(A838&gt;=הלוואות!$D$27,IF(מרכז!A838&lt;=הלוואות!$E$27,IF(DAY(מרכז!A838)=הלוואות!$F$27,הלוואות!$G$27,0),0),0)+IF(A838&gt;=הלוואות!$D$28,IF(מרכז!A838&lt;=הלוואות!$E$28,IF(DAY(מרכז!A838)=הלוואות!$F$28,הלוואות!$G$28,0),0),0)+IF(A838&gt;=הלוואות!$D$29,IF(מרכז!A838&lt;=הלוואות!$E$29,IF(DAY(מרכז!A838)=הלוואות!$F$29,הלוואות!$G$29,0),0),0)+IF(A838&gt;=הלוואות!$D$30,IF(מרכז!A838&lt;=הלוואות!$E$30,IF(DAY(מרכז!A838)=הלוואות!$F$30,הלוואות!$G$30,0),0),0)+IF(A838&gt;=הלוואות!$D$31,IF(מרכז!A838&lt;=הלוואות!$E$31,IF(DAY(מרכז!A838)=הלוואות!$F$31,הלוואות!$G$31,0),0),0)+IF(A838&gt;=הלוואות!$D$32,IF(מרכז!A838&lt;=הלוואות!$E$32,IF(DAY(מרכז!A838)=הלוואות!$F$32,הלוואות!$G$32,0),0),0)+IF(A838&gt;=הלוואות!$D$33,IF(מרכז!A838&lt;=הלוואות!$E$33,IF(DAY(מרכז!A838)=הלוואות!$F$33,הלוואות!$G$33,0),0),0)+IF(A838&gt;=הלוואות!$D$34,IF(מרכז!A838&lt;=הלוואות!$E$34,IF(DAY(מרכז!A838)=הלוואות!$F$34,הלוואות!$G$34,0),0),0)</f>
        <v>0</v>
      </c>
      <c r="E838" s="93">
        <f>SUMIF(הלוואות!$D$46:$D$65,מרכז!A838,הלוואות!$E$46:$E$65)</f>
        <v>0</v>
      </c>
      <c r="F838" s="93">
        <f>SUMIF(נכנסים!$A$5:$A$5890,מרכז!A838,נכנסים!$B$5:$B$5890)</f>
        <v>0</v>
      </c>
      <c r="G838" s="94"/>
      <c r="H838" s="94"/>
      <c r="I838" s="94"/>
      <c r="J838" s="99">
        <f t="shared" si="13"/>
        <v>50000</v>
      </c>
    </row>
    <row r="839" spans="1:36">
      <c r="A839" s="153">
        <v>46492</v>
      </c>
      <c r="B839" s="93">
        <f>SUMIF(יוצאים!$A$5:$A$5835,מרכז!A839,יוצאים!$D$5:$D$5835)</f>
        <v>0</v>
      </c>
      <c r="C839" s="93">
        <f>HLOOKUP(DAY($A839),'טב.הו"ק'!$G$4:$AK$162,'טב.הו"ק'!$A$162+2,FALSE)</f>
        <v>0</v>
      </c>
      <c r="D839" s="93">
        <f>IF(A839&gt;=הלוואות!$D$5,IF(מרכז!A839&lt;=הלוואות!$E$5,IF(DAY(מרכז!A839)=הלוואות!$F$5,הלוואות!$G$5,0),0),0)+IF(A839&gt;=הלוואות!$D$6,IF(מרכז!A839&lt;=הלוואות!$E$6,IF(DAY(מרכז!A839)=הלוואות!$F$6,הלוואות!$G$6,0),0),0)+IF(A839&gt;=הלוואות!$D$7,IF(מרכז!A839&lt;=הלוואות!$E$7,IF(DAY(מרכז!A839)=הלוואות!$F$7,הלוואות!$G$7,0),0),0)+IF(A839&gt;=הלוואות!$D$8,IF(מרכז!A839&lt;=הלוואות!$E$8,IF(DAY(מרכז!A839)=הלוואות!$F$8,הלוואות!$G$8,0),0),0)+IF(A839&gt;=הלוואות!$D$9,IF(מרכז!A839&lt;=הלוואות!$E$9,IF(DAY(מרכז!A839)=הלוואות!$F$9,הלוואות!$G$9,0),0),0)+IF(A839&gt;=הלוואות!$D$10,IF(מרכז!A839&lt;=הלוואות!$E$10,IF(DAY(מרכז!A839)=הלוואות!$F$10,הלוואות!$G$10,0),0),0)+IF(A839&gt;=הלוואות!$D$11,IF(מרכז!A839&lt;=הלוואות!$E$11,IF(DAY(מרכז!A839)=הלוואות!$F$11,הלוואות!$G$11,0),0),0)+IF(A839&gt;=הלוואות!$D$12,IF(מרכז!A839&lt;=הלוואות!$E$12,IF(DAY(מרכז!A839)=הלוואות!$F$12,הלוואות!$G$12,0),0),0)+IF(A839&gt;=הלוואות!$D$13,IF(מרכז!A839&lt;=הלוואות!$E$13,IF(DAY(מרכז!A839)=הלוואות!$F$13,הלוואות!$G$13,0),0),0)+IF(A839&gt;=הלוואות!$D$14,IF(מרכז!A839&lt;=הלוואות!$E$14,IF(DAY(מרכז!A839)=הלוואות!$F$14,הלוואות!$G$14,0),0),0)+IF(A839&gt;=הלוואות!$D$15,IF(מרכז!A839&lt;=הלוואות!$E$15,IF(DAY(מרכז!A839)=הלוואות!$F$15,הלוואות!$G$15,0),0),0)+IF(A839&gt;=הלוואות!$D$16,IF(מרכז!A839&lt;=הלוואות!$E$16,IF(DAY(מרכז!A839)=הלוואות!$F$16,הלוואות!$G$16,0),0),0)+IF(A839&gt;=הלוואות!$D$17,IF(מרכז!A839&lt;=הלוואות!$E$17,IF(DAY(מרכז!A839)=הלוואות!$F$17,הלוואות!$G$17,0),0),0)+IF(A839&gt;=הלוואות!$D$18,IF(מרכז!A839&lt;=הלוואות!$E$18,IF(DAY(מרכז!A839)=הלוואות!$F$18,הלוואות!$G$18,0),0),0)+IF(A839&gt;=הלוואות!$D$19,IF(מרכז!A839&lt;=הלוואות!$E$19,IF(DAY(מרכז!A839)=הלוואות!$F$19,הלוואות!$G$19,0),0),0)+IF(A839&gt;=הלוואות!$D$20,IF(מרכז!A839&lt;=הלוואות!$E$20,IF(DAY(מרכז!A839)=הלוואות!$F$20,הלוואות!$G$20,0),0),0)+IF(A839&gt;=הלוואות!$D$21,IF(מרכז!A839&lt;=הלוואות!$E$21,IF(DAY(מרכז!A839)=הלוואות!$F$21,הלוואות!$G$21,0),0),0)+IF(A839&gt;=הלוואות!$D$22,IF(מרכז!A839&lt;=הלוואות!$E$22,IF(DAY(מרכז!A839)=הלוואות!$F$22,הלוואות!$G$22,0),0),0)+IF(A839&gt;=הלוואות!$D$23,IF(מרכז!A839&lt;=הלוואות!$E$23,IF(DAY(מרכז!A839)=הלוואות!$F$23,הלוואות!$G$23,0),0),0)+IF(A839&gt;=הלוואות!$D$24,IF(מרכז!A839&lt;=הלוואות!$E$24,IF(DAY(מרכז!A839)=הלוואות!$F$24,הלוואות!$G$24,0),0),0)+IF(A839&gt;=הלוואות!$D$25,IF(מרכז!A839&lt;=הלוואות!$E$25,IF(DAY(מרכז!A839)=הלוואות!$F$25,הלוואות!$G$25,0),0),0)+IF(A839&gt;=הלוואות!$D$26,IF(מרכז!A839&lt;=הלוואות!$E$26,IF(DAY(מרכז!A839)=הלוואות!$F$26,הלוואות!$G$26,0),0),0)+IF(A839&gt;=הלוואות!$D$27,IF(מרכז!A839&lt;=הלוואות!$E$27,IF(DAY(מרכז!A839)=הלוואות!$F$27,הלוואות!$G$27,0),0),0)+IF(A839&gt;=הלוואות!$D$28,IF(מרכז!A839&lt;=הלוואות!$E$28,IF(DAY(מרכז!A839)=הלוואות!$F$28,הלוואות!$G$28,0),0),0)+IF(A839&gt;=הלוואות!$D$29,IF(מרכז!A839&lt;=הלוואות!$E$29,IF(DAY(מרכז!A839)=הלוואות!$F$29,הלוואות!$G$29,0),0),0)+IF(A839&gt;=הלוואות!$D$30,IF(מרכז!A839&lt;=הלוואות!$E$30,IF(DAY(מרכז!A839)=הלוואות!$F$30,הלוואות!$G$30,0),0),0)+IF(A839&gt;=הלוואות!$D$31,IF(מרכז!A839&lt;=הלוואות!$E$31,IF(DAY(מרכז!A839)=הלוואות!$F$31,הלוואות!$G$31,0),0),0)+IF(A839&gt;=הלוואות!$D$32,IF(מרכז!A839&lt;=הלוואות!$E$32,IF(DAY(מרכז!A839)=הלוואות!$F$32,הלוואות!$G$32,0),0),0)+IF(A839&gt;=הלוואות!$D$33,IF(מרכז!A839&lt;=הלוואות!$E$33,IF(DAY(מרכז!A839)=הלוואות!$F$33,הלוואות!$G$33,0),0),0)+IF(A839&gt;=הלוואות!$D$34,IF(מרכז!A839&lt;=הלוואות!$E$34,IF(DAY(מרכז!A839)=הלוואות!$F$34,הלוואות!$G$34,0),0),0)</f>
        <v>0</v>
      </c>
      <c r="E839" s="93">
        <f>SUMIF(הלוואות!$D$46:$D$65,מרכז!A839,הלוואות!$E$46:$E$65)</f>
        <v>0</v>
      </c>
      <c r="F839" s="93">
        <f>SUMIF(נכנסים!$A$5:$A$5890,מרכז!A839,נכנסים!$B$5:$B$5890)</f>
        <v>0</v>
      </c>
      <c r="G839" s="94"/>
      <c r="H839" s="94"/>
      <c r="I839" s="94"/>
      <c r="J839" s="99">
        <f t="shared" si="13"/>
        <v>50000</v>
      </c>
    </row>
    <row r="840" spans="1:36">
      <c r="A840" s="153">
        <v>46493</v>
      </c>
      <c r="B840" s="93">
        <f>SUMIF(יוצאים!$A$5:$A$5835,מרכז!A840,יוצאים!$D$5:$D$5835)</f>
        <v>0</v>
      </c>
      <c r="C840" s="93">
        <f>HLOOKUP(DAY($A840),'טב.הו"ק'!$G$4:$AK$162,'טב.הו"ק'!$A$162+2,FALSE)</f>
        <v>0</v>
      </c>
      <c r="D840" s="93">
        <f>IF(A840&gt;=הלוואות!$D$5,IF(מרכז!A840&lt;=הלוואות!$E$5,IF(DAY(מרכז!A840)=הלוואות!$F$5,הלוואות!$G$5,0),0),0)+IF(A840&gt;=הלוואות!$D$6,IF(מרכז!A840&lt;=הלוואות!$E$6,IF(DAY(מרכז!A840)=הלוואות!$F$6,הלוואות!$G$6,0),0),0)+IF(A840&gt;=הלוואות!$D$7,IF(מרכז!A840&lt;=הלוואות!$E$7,IF(DAY(מרכז!A840)=הלוואות!$F$7,הלוואות!$G$7,0),0),0)+IF(A840&gt;=הלוואות!$D$8,IF(מרכז!A840&lt;=הלוואות!$E$8,IF(DAY(מרכז!A840)=הלוואות!$F$8,הלוואות!$G$8,0),0),0)+IF(A840&gt;=הלוואות!$D$9,IF(מרכז!A840&lt;=הלוואות!$E$9,IF(DAY(מרכז!A840)=הלוואות!$F$9,הלוואות!$G$9,0),0),0)+IF(A840&gt;=הלוואות!$D$10,IF(מרכז!A840&lt;=הלוואות!$E$10,IF(DAY(מרכז!A840)=הלוואות!$F$10,הלוואות!$G$10,0),0),0)+IF(A840&gt;=הלוואות!$D$11,IF(מרכז!A840&lt;=הלוואות!$E$11,IF(DAY(מרכז!A840)=הלוואות!$F$11,הלוואות!$G$11,0),0),0)+IF(A840&gt;=הלוואות!$D$12,IF(מרכז!A840&lt;=הלוואות!$E$12,IF(DAY(מרכז!A840)=הלוואות!$F$12,הלוואות!$G$12,0),0),0)+IF(A840&gt;=הלוואות!$D$13,IF(מרכז!A840&lt;=הלוואות!$E$13,IF(DAY(מרכז!A840)=הלוואות!$F$13,הלוואות!$G$13,0),0),0)+IF(A840&gt;=הלוואות!$D$14,IF(מרכז!A840&lt;=הלוואות!$E$14,IF(DAY(מרכז!A840)=הלוואות!$F$14,הלוואות!$G$14,0),0),0)+IF(A840&gt;=הלוואות!$D$15,IF(מרכז!A840&lt;=הלוואות!$E$15,IF(DAY(מרכז!A840)=הלוואות!$F$15,הלוואות!$G$15,0),0),0)+IF(A840&gt;=הלוואות!$D$16,IF(מרכז!A840&lt;=הלוואות!$E$16,IF(DAY(מרכז!A840)=הלוואות!$F$16,הלוואות!$G$16,0),0),0)+IF(A840&gt;=הלוואות!$D$17,IF(מרכז!A840&lt;=הלוואות!$E$17,IF(DAY(מרכז!A840)=הלוואות!$F$17,הלוואות!$G$17,0),0),0)+IF(A840&gt;=הלוואות!$D$18,IF(מרכז!A840&lt;=הלוואות!$E$18,IF(DAY(מרכז!A840)=הלוואות!$F$18,הלוואות!$G$18,0),0),0)+IF(A840&gt;=הלוואות!$D$19,IF(מרכז!A840&lt;=הלוואות!$E$19,IF(DAY(מרכז!A840)=הלוואות!$F$19,הלוואות!$G$19,0),0),0)+IF(A840&gt;=הלוואות!$D$20,IF(מרכז!A840&lt;=הלוואות!$E$20,IF(DAY(מרכז!A840)=הלוואות!$F$20,הלוואות!$G$20,0),0),0)+IF(A840&gt;=הלוואות!$D$21,IF(מרכז!A840&lt;=הלוואות!$E$21,IF(DAY(מרכז!A840)=הלוואות!$F$21,הלוואות!$G$21,0),0),0)+IF(A840&gt;=הלוואות!$D$22,IF(מרכז!A840&lt;=הלוואות!$E$22,IF(DAY(מרכז!A840)=הלוואות!$F$22,הלוואות!$G$22,0),0),0)+IF(A840&gt;=הלוואות!$D$23,IF(מרכז!A840&lt;=הלוואות!$E$23,IF(DAY(מרכז!A840)=הלוואות!$F$23,הלוואות!$G$23,0),0),0)+IF(A840&gt;=הלוואות!$D$24,IF(מרכז!A840&lt;=הלוואות!$E$24,IF(DAY(מרכז!A840)=הלוואות!$F$24,הלוואות!$G$24,0),0),0)+IF(A840&gt;=הלוואות!$D$25,IF(מרכז!A840&lt;=הלוואות!$E$25,IF(DAY(מרכז!A840)=הלוואות!$F$25,הלוואות!$G$25,0),0),0)+IF(A840&gt;=הלוואות!$D$26,IF(מרכז!A840&lt;=הלוואות!$E$26,IF(DAY(מרכז!A840)=הלוואות!$F$26,הלוואות!$G$26,0),0),0)+IF(A840&gt;=הלוואות!$D$27,IF(מרכז!A840&lt;=הלוואות!$E$27,IF(DAY(מרכז!A840)=הלוואות!$F$27,הלוואות!$G$27,0),0),0)+IF(A840&gt;=הלוואות!$D$28,IF(מרכז!A840&lt;=הלוואות!$E$28,IF(DAY(מרכז!A840)=הלוואות!$F$28,הלוואות!$G$28,0),0),0)+IF(A840&gt;=הלוואות!$D$29,IF(מרכז!A840&lt;=הלוואות!$E$29,IF(DAY(מרכז!A840)=הלוואות!$F$29,הלוואות!$G$29,0),0),0)+IF(A840&gt;=הלוואות!$D$30,IF(מרכז!A840&lt;=הלוואות!$E$30,IF(DAY(מרכז!A840)=הלוואות!$F$30,הלוואות!$G$30,0),0),0)+IF(A840&gt;=הלוואות!$D$31,IF(מרכז!A840&lt;=הלוואות!$E$31,IF(DAY(מרכז!A840)=הלוואות!$F$31,הלוואות!$G$31,0),0),0)+IF(A840&gt;=הלוואות!$D$32,IF(מרכז!A840&lt;=הלוואות!$E$32,IF(DAY(מרכז!A840)=הלוואות!$F$32,הלוואות!$G$32,0),0),0)+IF(A840&gt;=הלוואות!$D$33,IF(מרכז!A840&lt;=הלוואות!$E$33,IF(DAY(מרכז!A840)=הלוואות!$F$33,הלוואות!$G$33,0),0),0)+IF(A840&gt;=הלוואות!$D$34,IF(מרכז!A840&lt;=הלוואות!$E$34,IF(DAY(מרכז!A840)=הלוואות!$F$34,הלוואות!$G$34,0),0),0)</f>
        <v>0</v>
      </c>
      <c r="E840" s="93">
        <f>SUMIF(הלוואות!$D$46:$D$65,מרכז!A840,הלוואות!$E$46:$E$65)</f>
        <v>0</v>
      </c>
      <c r="F840" s="93">
        <f>SUMIF(נכנסים!$A$5:$A$5890,מרכז!A840,נכנסים!$B$5:$B$5890)</f>
        <v>0</v>
      </c>
      <c r="G840" s="94"/>
      <c r="H840" s="94"/>
      <c r="I840" s="94"/>
      <c r="J840" s="99">
        <f t="shared" si="13"/>
        <v>50000</v>
      </c>
    </row>
    <row r="841" spans="1:36">
      <c r="A841" s="153">
        <v>46494</v>
      </c>
      <c r="B841" s="93">
        <f>SUMIF(יוצאים!$A$5:$A$5835,מרכז!A841,יוצאים!$D$5:$D$5835)</f>
        <v>0</v>
      </c>
      <c r="C841" s="93">
        <f>HLOOKUP(DAY($A841),'טב.הו"ק'!$G$4:$AK$162,'טב.הו"ק'!$A$162+2,FALSE)</f>
        <v>0</v>
      </c>
      <c r="D841" s="93">
        <f>IF(A841&gt;=הלוואות!$D$5,IF(מרכז!A841&lt;=הלוואות!$E$5,IF(DAY(מרכז!A841)=הלוואות!$F$5,הלוואות!$G$5,0),0),0)+IF(A841&gt;=הלוואות!$D$6,IF(מרכז!A841&lt;=הלוואות!$E$6,IF(DAY(מרכז!A841)=הלוואות!$F$6,הלוואות!$G$6,0),0),0)+IF(A841&gt;=הלוואות!$D$7,IF(מרכז!A841&lt;=הלוואות!$E$7,IF(DAY(מרכז!A841)=הלוואות!$F$7,הלוואות!$G$7,0),0),0)+IF(A841&gt;=הלוואות!$D$8,IF(מרכז!A841&lt;=הלוואות!$E$8,IF(DAY(מרכז!A841)=הלוואות!$F$8,הלוואות!$G$8,0),0),0)+IF(A841&gt;=הלוואות!$D$9,IF(מרכז!A841&lt;=הלוואות!$E$9,IF(DAY(מרכז!A841)=הלוואות!$F$9,הלוואות!$G$9,0),0),0)+IF(A841&gt;=הלוואות!$D$10,IF(מרכז!A841&lt;=הלוואות!$E$10,IF(DAY(מרכז!A841)=הלוואות!$F$10,הלוואות!$G$10,0),0),0)+IF(A841&gt;=הלוואות!$D$11,IF(מרכז!A841&lt;=הלוואות!$E$11,IF(DAY(מרכז!A841)=הלוואות!$F$11,הלוואות!$G$11,0),0),0)+IF(A841&gt;=הלוואות!$D$12,IF(מרכז!A841&lt;=הלוואות!$E$12,IF(DAY(מרכז!A841)=הלוואות!$F$12,הלוואות!$G$12,0),0),0)+IF(A841&gt;=הלוואות!$D$13,IF(מרכז!A841&lt;=הלוואות!$E$13,IF(DAY(מרכז!A841)=הלוואות!$F$13,הלוואות!$G$13,0),0),0)+IF(A841&gt;=הלוואות!$D$14,IF(מרכז!A841&lt;=הלוואות!$E$14,IF(DAY(מרכז!A841)=הלוואות!$F$14,הלוואות!$G$14,0),0),0)+IF(A841&gt;=הלוואות!$D$15,IF(מרכז!A841&lt;=הלוואות!$E$15,IF(DAY(מרכז!A841)=הלוואות!$F$15,הלוואות!$G$15,0),0),0)+IF(A841&gt;=הלוואות!$D$16,IF(מרכז!A841&lt;=הלוואות!$E$16,IF(DAY(מרכז!A841)=הלוואות!$F$16,הלוואות!$G$16,0),0),0)+IF(A841&gt;=הלוואות!$D$17,IF(מרכז!A841&lt;=הלוואות!$E$17,IF(DAY(מרכז!A841)=הלוואות!$F$17,הלוואות!$G$17,0),0),0)+IF(A841&gt;=הלוואות!$D$18,IF(מרכז!A841&lt;=הלוואות!$E$18,IF(DAY(מרכז!A841)=הלוואות!$F$18,הלוואות!$G$18,0),0),0)+IF(A841&gt;=הלוואות!$D$19,IF(מרכז!A841&lt;=הלוואות!$E$19,IF(DAY(מרכז!A841)=הלוואות!$F$19,הלוואות!$G$19,0),0),0)+IF(A841&gt;=הלוואות!$D$20,IF(מרכז!A841&lt;=הלוואות!$E$20,IF(DAY(מרכז!A841)=הלוואות!$F$20,הלוואות!$G$20,0),0),0)+IF(A841&gt;=הלוואות!$D$21,IF(מרכז!A841&lt;=הלוואות!$E$21,IF(DAY(מרכז!A841)=הלוואות!$F$21,הלוואות!$G$21,0),0),0)+IF(A841&gt;=הלוואות!$D$22,IF(מרכז!A841&lt;=הלוואות!$E$22,IF(DAY(מרכז!A841)=הלוואות!$F$22,הלוואות!$G$22,0),0),0)+IF(A841&gt;=הלוואות!$D$23,IF(מרכז!A841&lt;=הלוואות!$E$23,IF(DAY(מרכז!A841)=הלוואות!$F$23,הלוואות!$G$23,0),0),0)+IF(A841&gt;=הלוואות!$D$24,IF(מרכז!A841&lt;=הלוואות!$E$24,IF(DAY(מרכז!A841)=הלוואות!$F$24,הלוואות!$G$24,0),0),0)+IF(A841&gt;=הלוואות!$D$25,IF(מרכז!A841&lt;=הלוואות!$E$25,IF(DAY(מרכז!A841)=הלוואות!$F$25,הלוואות!$G$25,0),0),0)+IF(A841&gt;=הלוואות!$D$26,IF(מרכז!A841&lt;=הלוואות!$E$26,IF(DAY(מרכז!A841)=הלוואות!$F$26,הלוואות!$G$26,0),0),0)+IF(A841&gt;=הלוואות!$D$27,IF(מרכז!A841&lt;=הלוואות!$E$27,IF(DAY(מרכז!A841)=הלוואות!$F$27,הלוואות!$G$27,0),0),0)+IF(A841&gt;=הלוואות!$D$28,IF(מרכז!A841&lt;=הלוואות!$E$28,IF(DAY(מרכז!A841)=הלוואות!$F$28,הלוואות!$G$28,0),0),0)+IF(A841&gt;=הלוואות!$D$29,IF(מרכז!A841&lt;=הלוואות!$E$29,IF(DAY(מרכז!A841)=הלוואות!$F$29,הלוואות!$G$29,0),0),0)+IF(A841&gt;=הלוואות!$D$30,IF(מרכז!A841&lt;=הלוואות!$E$30,IF(DAY(מרכז!A841)=הלוואות!$F$30,הלוואות!$G$30,0),0),0)+IF(A841&gt;=הלוואות!$D$31,IF(מרכז!A841&lt;=הלוואות!$E$31,IF(DAY(מרכז!A841)=הלוואות!$F$31,הלוואות!$G$31,0),0),0)+IF(A841&gt;=הלוואות!$D$32,IF(מרכז!A841&lt;=הלוואות!$E$32,IF(DAY(מרכז!A841)=הלוואות!$F$32,הלוואות!$G$32,0),0),0)+IF(A841&gt;=הלוואות!$D$33,IF(מרכז!A841&lt;=הלוואות!$E$33,IF(DAY(מרכז!A841)=הלוואות!$F$33,הלוואות!$G$33,0),0),0)+IF(A841&gt;=הלוואות!$D$34,IF(מרכז!A841&lt;=הלוואות!$E$34,IF(DAY(מרכז!A841)=הלוואות!$F$34,הלוואות!$G$34,0),0),0)</f>
        <v>0</v>
      </c>
      <c r="E841" s="93">
        <f>SUMIF(הלוואות!$D$46:$D$65,מרכז!A841,הלוואות!$E$46:$E$65)</f>
        <v>0</v>
      </c>
      <c r="F841" s="93">
        <f>SUMIF(נכנסים!$A$5:$A$5890,מרכז!A841,נכנסים!$B$5:$B$5890)</f>
        <v>0</v>
      </c>
      <c r="G841" s="94"/>
      <c r="H841" s="94"/>
      <c r="I841" s="94"/>
      <c r="J841" s="99">
        <f t="shared" si="13"/>
        <v>50000</v>
      </c>
    </row>
    <row r="842" spans="1:36">
      <c r="A842" s="153">
        <v>46495</v>
      </c>
      <c r="B842" s="93">
        <f>SUMIF(יוצאים!$A$5:$A$5835,מרכז!A842,יוצאים!$D$5:$D$5835)</f>
        <v>0</v>
      </c>
      <c r="C842" s="93">
        <f>HLOOKUP(DAY($A842),'טב.הו"ק'!$G$4:$AK$162,'טב.הו"ק'!$A$162+2,FALSE)</f>
        <v>0</v>
      </c>
      <c r="D842" s="93">
        <f>IF(A842&gt;=הלוואות!$D$5,IF(מרכז!A842&lt;=הלוואות!$E$5,IF(DAY(מרכז!A842)=הלוואות!$F$5,הלוואות!$G$5,0),0),0)+IF(A842&gt;=הלוואות!$D$6,IF(מרכז!A842&lt;=הלוואות!$E$6,IF(DAY(מרכז!A842)=הלוואות!$F$6,הלוואות!$G$6,0),0),0)+IF(A842&gt;=הלוואות!$D$7,IF(מרכז!A842&lt;=הלוואות!$E$7,IF(DAY(מרכז!A842)=הלוואות!$F$7,הלוואות!$G$7,0),0),0)+IF(A842&gt;=הלוואות!$D$8,IF(מרכז!A842&lt;=הלוואות!$E$8,IF(DAY(מרכז!A842)=הלוואות!$F$8,הלוואות!$G$8,0),0),0)+IF(A842&gt;=הלוואות!$D$9,IF(מרכז!A842&lt;=הלוואות!$E$9,IF(DAY(מרכז!A842)=הלוואות!$F$9,הלוואות!$G$9,0),0),0)+IF(A842&gt;=הלוואות!$D$10,IF(מרכז!A842&lt;=הלוואות!$E$10,IF(DAY(מרכז!A842)=הלוואות!$F$10,הלוואות!$G$10,0),0),0)+IF(A842&gt;=הלוואות!$D$11,IF(מרכז!A842&lt;=הלוואות!$E$11,IF(DAY(מרכז!A842)=הלוואות!$F$11,הלוואות!$G$11,0),0),0)+IF(A842&gt;=הלוואות!$D$12,IF(מרכז!A842&lt;=הלוואות!$E$12,IF(DAY(מרכז!A842)=הלוואות!$F$12,הלוואות!$G$12,0),0),0)+IF(A842&gt;=הלוואות!$D$13,IF(מרכז!A842&lt;=הלוואות!$E$13,IF(DAY(מרכז!A842)=הלוואות!$F$13,הלוואות!$G$13,0),0),0)+IF(A842&gt;=הלוואות!$D$14,IF(מרכז!A842&lt;=הלוואות!$E$14,IF(DAY(מרכז!A842)=הלוואות!$F$14,הלוואות!$G$14,0),0),0)+IF(A842&gt;=הלוואות!$D$15,IF(מרכז!A842&lt;=הלוואות!$E$15,IF(DAY(מרכז!A842)=הלוואות!$F$15,הלוואות!$G$15,0),0),0)+IF(A842&gt;=הלוואות!$D$16,IF(מרכז!A842&lt;=הלוואות!$E$16,IF(DAY(מרכז!A842)=הלוואות!$F$16,הלוואות!$G$16,0),0),0)+IF(A842&gt;=הלוואות!$D$17,IF(מרכז!A842&lt;=הלוואות!$E$17,IF(DAY(מרכז!A842)=הלוואות!$F$17,הלוואות!$G$17,0),0),0)+IF(A842&gt;=הלוואות!$D$18,IF(מרכז!A842&lt;=הלוואות!$E$18,IF(DAY(מרכז!A842)=הלוואות!$F$18,הלוואות!$G$18,0),0),0)+IF(A842&gt;=הלוואות!$D$19,IF(מרכז!A842&lt;=הלוואות!$E$19,IF(DAY(מרכז!A842)=הלוואות!$F$19,הלוואות!$G$19,0),0),0)+IF(A842&gt;=הלוואות!$D$20,IF(מרכז!A842&lt;=הלוואות!$E$20,IF(DAY(מרכז!A842)=הלוואות!$F$20,הלוואות!$G$20,0),0),0)+IF(A842&gt;=הלוואות!$D$21,IF(מרכז!A842&lt;=הלוואות!$E$21,IF(DAY(מרכז!A842)=הלוואות!$F$21,הלוואות!$G$21,0),0),0)+IF(A842&gt;=הלוואות!$D$22,IF(מרכז!A842&lt;=הלוואות!$E$22,IF(DAY(מרכז!A842)=הלוואות!$F$22,הלוואות!$G$22,0),0),0)+IF(A842&gt;=הלוואות!$D$23,IF(מרכז!A842&lt;=הלוואות!$E$23,IF(DAY(מרכז!A842)=הלוואות!$F$23,הלוואות!$G$23,0),0),0)+IF(A842&gt;=הלוואות!$D$24,IF(מרכז!A842&lt;=הלוואות!$E$24,IF(DAY(מרכז!A842)=הלוואות!$F$24,הלוואות!$G$24,0),0),0)+IF(A842&gt;=הלוואות!$D$25,IF(מרכז!A842&lt;=הלוואות!$E$25,IF(DAY(מרכז!A842)=הלוואות!$F$25,הלוואות!$G$25,0),0),0)+IF(A842&gt;=הלוואות!$D$26,IF(מרכז!A842&lt;=הלוואות!$E$26,IF(DAY(מרכז!A842)=הלוואות!$F$26,הלוואות!$G$26,0),0),0)+IF(A842&gt;=הלוואות!$D$27,IF(מרכז!A842&lt;=הלוואות!$E$27,IF(DAY(מרכז!A842)=הלוואות!$F$27,הלוואות!$G$27,0),0),0)+IF(A842&gt;=הלוואות!$D$28,IF(מרכז!A842&lt;=הלוואות!$E$28,IF(DAY(מרכז!A842)=הלוואות!$F$28,הלוואות!$G$28,0),0),0)+IF(A842&gt;=הלוואות!$D$29,IF(מרכז!A842&lt;=הלוואות!$E$29,IF(DAY(מרכז!A842)=הלוואות!$F$29,הלוואות!$G$29,0),0),0)+IF(A842&gt;=הלוואות!$D$30,IF(מרכז!A842&lt;=הלוואות!$E$30,IF(DAY(מרכז!A842)=הלוואות!$F$30,הלוואות!$G$30,0),0),0)+IF(A842&gt;=הלוואות!$D$31,IF(מרכז!A842&lt;=הלוואות!$E$31,IF(DAY(מרכז!A842)=הלוואות!$F$31,הלוואות!$G$31,0),0),0)+IF(A842&gt;=הלוואות!$D$32,IF(מרכז!A842&lt;=הלוואות!$E$32,IF(DAY(מרכז!A842)=הלוואות!$F$32,הלוואות!$G$32,0),0),0)+IF(A842&gt;=הלוואות!$D$33,IF(מרכז!A842&lt;=הלוואות!$E$33,IF(DAY(מרכז!A842)=הלוואות!$F$33,הלוואות!$G$33,0),0),0)+IF(A842&gt;=הלוואות!$D$34,IF(מרכז!A842&lt;=הלוואות!$E$34,IF(DAY(מרכז!A842)=הלוואות!$F$34,הלוואות!$G$34,0),0),0)</f>
        <v>0</v>
      </c>
      <c r="E842" s="93">
        <f>SUMIF(הלוואות!$D$46:$D$65,מרכז!A842,הלוואות!$E$46:$E$65)</f>
        <v>0</v>
      </c>
      <c r="F842" s="93">
        <f>SUMIF(נכנסים!$A$5:$A$5890,מרכז!A842,נכנסים!$B$5:$B$5890)</f>
        <v>0</v>
      </c>
      <c r="G842" s="94"/>
      <c r="H842" s="94"/>
      <c r="I842" s="94"/>
      <c r="J842" s="99">
        <f t="shared" si="13"/>
        <v>50000</v>
      </c>
    </row>
    <row r="843" spans="1:36">
      <c r="A843" s="153">
        <v>46496</v>
      </c>
      <c r="B843" s="93">
        <f>SUMIF(יוצאים!$A$5:$A$5835,מרכז!A843,יוצאים!$D$5:$D$5835)</f>
        <v>0</v>
      </c>
      <c r="C843" s="93">
        <f>HLOOKUP(DAY($A843),'טב.הו"ק'!$G$4:$AK$162,'טב.הו"ק'!$A$162+2,FALSE)</f>
        <v>0</v>
      </c>
      <c r="D843" s="93">
        <f>IF(A843&gt;=הלוואות!$D$5,IF(מרכז!A843&lt;=הלוואות!$E$5,IF(DAY(מרכז!A843)=הלוואות!$F$5,הלוואות!$G$5,0),0),0)+IF(A843&gt;=הלוואות!$D$6,IF(מרכז!A843&lt;=הלוואות!$E$6,IF(DAY(מרכז!A843)=הלוואות!$F$6,הלוואות!$G$6,0),0),0)+IF(A843&gt;=הלוואות!$D$7,IF(מרכז!A843&lt;=הלוואות!$E$7,IF(DAY(מרכז!A843)=הלוואות!$F$7,הלוואות!$G$7,0),0),0)+IF(A843&gt;=הלוואות!$D$8,IF(מרכז!A843&lt;=הלוואות!$E$8,IF(DAY(מרכז!A843)=הלוואות!$F$8,הלוואות!$G$8,0),0),0)+IF(A843&gt;=הלוואות!$D$9,IF(מרכז!A843&lt;=הלוואות!$E$9,IF(DAY(מרכז!A843)=הלוואות!$F$9,הלוואות!$G$9,0),0),0)+IF(A843&gt;=הלוואות!$D$10,IF(מרכז!A843&lt;=הלוואות!$E$10,IF(DAY(מרכז!A843)=הלוואות!$F$10,הלוואות!$G$10,0),0),0)+IF(A843&gt;=הלוואות!$D$11,IF(מרכז!A843&lt;=הלוואות!$E$11,IF(DAY(מרכז!A843)=הלוואות!$F$11,הלוואות!$G$11,0),0),0)+IF(A843&gt;=הלוואות!$D$12,IF(מרכז!A843&lt;=הלוואות!$E$12,IF(DAY(מרכז!A843)=הלוואות!$F$12,הלוואות!$G$12,0),0),0)+IF(A843&gt;=הלוואות!$D$13,IF(מרכז!A843&lt;=הלוואות!$E$13,IF(DAY(מרכז!A843)=הלוואות!$F$13,הלוואות!$G$13,0),0),0)+IF(A843&gt;=הלוואות!$D$14,IF(מרכז!A843&lt;=הלוואות!$E$14,IF(DAY(מרכז!A843)=הלוואות!$F$14,הלוואות!$G$14,0),0),0)+IF(A843&gt;=הלוואות!$D$15,IF(מרכז!A843&lt;=הלוואות!$E$15,IF(DAY(מרכז!A843)=הלוואות!$F$15,הלוואות!$G$15,0),0),0)+IF(A843&gt;=הלוואות!$D$16,IF(מרכז!A843&lt;=הלוואות!$E$16,IF(DAY(מרכז!A843)=הלוואות!$F$16,הלוואות!$G$16,0),0),0)+IF(A843&gt;=הלוואות!$D$17,IF(מרכז!A843&lt;=הלוואות!$E$17,IF(DAY(מרכז!A843)=הלוואות!$F$17,הלוואות!$G$17,0),0),0)+IF(A843&gt;=הלוואות!$D$18,IF(מרכז!A843&lt;=הלוואות!$E$18,IF(DAY(מרכז!A843)=הלוואות!$F$18,הלוואות!$G$18,0),0),0)+IF(A843&gt;=הלוואות!$D$19,IF(מרכז!A843&lt;=הלוואות!$E$19,IF(DAY(מרכז!A843)=הלוואות!$F$19,הלוואות!$G$19,0),0),0)+IF(A843&gt;=הלוואות!$D$20,IF(מרכז!A843&lt;=הלוואות!$E$20,IF(DAY(מרכז!A843)=הלוואות!$F$20,הלוואות!$G$20,0),0),0)+IF(A843&gt;=הלוואות!$D$21,IF(מרכז!A843&lt;=הלוואות!$E$21,IF(DAY(מרכז!A843)=הלוואות!$F$21,הלוואות!$G$21,0),0),0)+IF(A843&gt;=הלוואות!$D$22,IF(מרכז!A843&lt;=הלוואות!$E$22,IF(DAY(מרכז!A843)=הלוואות!$F$22,הלוואות!$G$22,0),0),0)+IF(A843&gt;=הלוואות!$D$23,IF(מרכז!A843&lt;=הלוואות!$E$23,IF(DAY(מרכז!A843)=הלוואות!$F$23,הלוואות!$G$23,0),0),0)+IF(A843&gt;=הלוואות!$D$24,IF(מרכז!A843&lt;=הלוואות!$E$24,IF(DAY(מרכז!A843)=הלוואות!$F$24,הלוואות!$G$24,0),0),0)+IF(A843&gt;=הלוואות!$D$25,IF(מרכז!A843&lt;=הלוואות!$E$25,IF(DAY(מרכז!A843)=הלוואות!$F$25,הלוואות!$G$25,0),0),0)+IF(A843&gt;=הלוואות!$D$26,IF(מרכז!A843&lt;=הלוואות!$E$26,IF(DAY(מרכז!A843)=הלוואות!$F$26,הלוואות!$G$26,0),0),0)+IF(A843&gt;=הלוואות!$D$27,IF(מרכז!A843&lt;=הלוואות!$E$27,IF(DAY(מרכז!A843)=הלוואות!$F$27,הלוואות!$G$27,0),0),0)+IF(A843&gt;=הלוואות!$D$28,IF(מרכז!A843&lt;=הלוואות!$E$28,IF(DAY(מרכז!A843)=הלוואות!$F$28,הלוואות!$G$28,0),0),0)+IF(A843&gt;=הלוואות!$D$29,IF(מרכז!A843&lt;=הלוואות!$E$29,IF(DAY(מרכז!A843)=הלוואות!$F$29,הלוואות!$G$29,0),0),0)+IF(A843&gt;=הלוואות!$D$30,IF(מרכז!A843&lt;=הלוואות!$E$30,IF(DAY(מרכז!A843)=הלוואות!$F$30,הלוואות!$G$30,0),0),0)+IF(A843&gt;=הלוואות!$D$31,IF(מרכז!A843&lt;=הלוואות!$E$31,IF(DAY(מרכז!A843)=הלוואות!$F$31,הלוואות!$G$31,0),0),0)+IF(A843&gt;=הלוואות!$D$32,IF(מרכז!A843&lt;=הלוואות!$E$32,IF(DAY(מרכז!A843)=הלוואות!$F$32,הלוואות!$G$32,0),0),0)+IF(A843&gt;=הלוואות!$D$33,IF(מרכז!A843&lt;=הלוואות!$E$33,IF(DAY(מרכז!A843)=הלוואות!$F$33,הלוואות!$G$33,0),0),0)+IF(A843&gt;=הלוואות!$D$34,IF(מרכז!A843&lt;=הלוואות!$E$34,IF(DAY(מרכז!A843)=הלוואות!$F$34,הלוואות!$G$34,0),0),0)</f>
        <v>0</v>
      </c>
      <c r="E843" s="93">
        <f>SUMIF(הלוואות!$D$46:$D$65,מרכז!A843,הלוואות!$E$46:$E$65)</f>
        <v>0</v>
      </c>
      <c r="F843" s="93">
        <f>SUMIF(נכנסים!$A$5:$A$5890,מרכז!A843,נכנסים!$B$5:$B$5890)</f>
        <v>0</v>
      </c>
      <c r="G843" s="94"/>
      <c r="H843" s="94"/>
      <c r="I843" s="94"/>
      <c r="J843" s="99">
        <f t="shared" si="13"/>
        <v>50000</v>
      </c>
    </row>
    <row r="844" spans="1:36">
      <c r="A844" s="153">
        <v>46497</v>
      </c>
      <c r="B844" s="93">
        <f>SUMIF(יוצאים!$A$5:$A$5835,מרכז!A844,יוצאים!$D$5:$D$5835)</f>
        <v>0</v>
      </c>
      <c r="C844" s="93">
        <f>HLOOKUP(DAY($A844),'טב.הו"ק'!$G$4:$AK$162,'טב.הו"ק'!$A$162+2,FALSE)</f>
        <v>0</v>
      </c>
      <c r="D844" s="93">
        <f>IF(A844&gt;=הלוואות!$D$5,IF(מרכז!A844&lt;=הלוואות!$E$5,IF(DAY(מרכז!A844)=הלוואות!$F$5,הלוואות!$G$5,0),0),0)+IF(A844&gt;=הלוואות!$D$6,IF(מרכז!A844&lt;=הלוואות!$E$6,IF(DAY(מרכז!A844)=הלוואות!$F$6,הלוואות!$G$6,0),0),0)+IF(A844&gt;=הלוואות!$D$7,IF(מרכז!A844&lt;=הלוואות!$E$7,IF(DAY(מרכז!A844)=הלוואות!$F$7,הלוואות!$G$7,0),0),0)+IF(A844&gt;=הלוואות!$D$8,IF(מרכז!A844&lt;=הלוואות!$E$8,IF(DAY(מרכז!A844)=הלוואות!$F$8,הלוואות!$G$8,0),0),0)+IF(A844&gt;=הלוואות!$D$9,IF(מרכז!A844&lt;=הלוואות!$E$9,IF(DAY(מרכז!A844)=הלוואות!$F$9,הלוואות!$G$9,0),0),0)+IF(A844&gt;=הלוואות!$D$10,IF(מרכז!A844&lt;=הלוואות!$E$10,IF(DAY(מרכז!A844)=הלוואות!$F$10,הלוואות!$G$10,0),0),0)+IF(A844&gt;=הלוואות!$D$11,IF(מרכז!A844&lt;=הלוואות!$E$11,IF(DAY(מרכז!A844)=הלוואות!$F$11,הלוואות!$G$11,0),0),0)+IF(A844&gt;=הלוואות!$D$12,IF(מרכז!A844&lt;=הלוואות!$E$12,IF(DAY(מרכז!A844)=הלוואות!$F$12,הלוואות!$G$12,0),0),0)+IF(A844&gt;=הלוואות!$D$13,IF(מרכז!A844&lt;=הלוואות!$E$13,IF(DAY(מרכז!A844)=הלוואות!$F$13,הלוואות!$G$13,0),0),0)+IF(A844&gt;=הלוואות!$D$14,IF(מרכז!A844&lt;=הלוואות!$E$14,IF(DAY(מרכז!A844)=הלוואות!$F$14,הלוואות!$G$14,0),0),0)+IF(A844&gt;=הלוואות!$D$15,IF(מרכז!A844&lt;=הלוואות!$E$15,IF(DAY(מרכז!A844)=הלוואות!$F$15,הלוואות!$G$15,0),0),0)+IF(A844&gt;=הלוואות!$D$16,IF(מרכז!A844&lt;=הלוואות!$E$16,IF(DAY(מרכז!A844)=הלוואות!$F$16,הלוואות!$G$16,0),0),0)+IF(A844&gt;=הלוואות!$D$17,IF(מרכז!A844&lt;=הלוואות!$E$17,IF(DAY(מרכז!A844)=הלוואות!$F$17,הלוואות!$G$17,0),0),0)+IF(A844&gt;=הלוואות!$D$18,IF(מרכז!A844&lt;=הלוואות!$E$18,IF(DAY(מרכז!A844)=הלוואות!$F$18,הלוואות!$G$18,0),0),0)+IF(A844&gt;=הלוואות!$D$19,IF(מרכז!A844&lt;=הלוואות!$E$19,IF(DAY(מרכז!A844)=הלוואות!$F$19,הלוואות!$G$19,0),0),0)+IF(A844&gt;=הלוואות!$D$20,IF(מרכז!A844&lt;=הלוואות!$E$20,IF(DAY(מרכז!A844)=הלוואות!$F$20,הלוואות!$G$20,0),0),0)+IF(A844&gt;=הלוואות!$D$21,IF(מרכז!A844&lt;=הלוואות!$E$21,IF(DAY(מרכז!A844)=הלוואות!$F$21,הלוואות!$G$21,0),0),0)+IF(A844&gt;=הלוואות!$D$22,IF(מרכז!A844&lt;=הלוואות!$E$22,IF(DAY(מרכז!A844)=הלוואות!$F$22,הלוואות!$G$22,0),0),0)+IF(A844&gt;=הלוואות!$D$23,IF(מרכז!A844&lt;=הלוואות!$E$23,IF(DAY(מרכז!A844)=הלוואות!$F$23,הלוואות!$G$23,0),0),0)+IF(A844&gt;=הלוואות!$D$24,IF(מרכז!A844&lt;=הלוואות!$E$24,IF(DAY(מרכז!A844)=הלוואות!$F$24,הלוואות!$G$24,0),0),0)+IF(A844&gt;=הלוואות!$D$25,IF(מרכז!A844&lt;=הלוואות!$E$25,IF(DAY(מרכז!A844)=הלוואות!$F$25,הלוואות!$G$25,0),0),0)+IF(A844&gt;=הלוואות!$D$26,IF(מרכז!A844&lt;=הלוואות!$E$26,IF(DAY(מרכז!A844)=הלוואות!$F$26,הלוואות!$G$26,0),0),0)+IF(A844&gt;=הלוואות!$D$27,IF(מרכז!A844&lt;=הלוואות!$E$27,IF(DAY(מרכז!A844)=הלוואות!$F$27,הלוואות!$G$27,0),0),0)+IF(A844&gt;=הלוואות!$D$28,IF(מרכז!A844&lt;=הלוואות!$E$28,IF(DAY(מרכז!A844)=הלוואות!$F$28,הלוואות!$G$28,0),0),0)+IF(A844&gt;=הלוואות!$D$29,IF(מרכז!A844&lt;=הלוואות!$E$29,IF(DAY(מרכז!A844)=הלוואות!$F$29,הלוואות!$G$29,0),0),0)+IF(A844&gt;=הלוואות!$D$30,IF(מרכז!A844&lt;=הלוואות!$E$30,IF(DAY(מרכז!A844)=הלוואות!$F$30,הלוואות!$G$30,0),0),0)+IF(A844&gt;=הלוואות!$D$31,IF(מרכז!A844&lt;=הלוואות!$E$31,IF(DAY(מרכז!A844)=הלוואות!$F$31,הלוואות!$G$31,0),0),0)+IF(A844&gt;=הלוואות!$D$32,IF(מרכז!A844&lt;=הלוואות!$E$32,IF(DAY(מרכז!A844)=הלוואות!$F$32,הלוואות!$G$32,0),0),0)+IF(A844&gt;=הלוואות!$D$33,IF(מרכז!A844&lt;=הלוואות!$E$33,IF(DAY(מרכז!A844)=הלוואות!$F$33,הלוואות!$G$33,0),0),0)+IF(A844&gt;=הלוואות!$D$34,IF(מרכז!A844&lt;=הלוואות!$E$34,IF(DAY(מרכז!A844)=הלוואות!$F$34,הלוואות!$G$34,0),0),0)</f>
        <v>0</v>
      </c>
      <c r="E844" s="93">
        <f>SUMIF(הלוואות!$D$46:$D$65,מרכז!A844,הלוואות!$E$46:$E$65)</f>
        <v>0</v>
      </c>
      <c r="F844" s="93">
        <f>SUMIF(נכנסים!$A$5:$A$5890,מרכז!A844,נכנסים!$B$5:$B$5890)</f>
        <v>0</v>
      </c>
      <c r="G844" s="94"/>
      <c r="H844" s="94"/>
      <c r="I844" s="94"/>
      <c r="J844" s="99">
        <f t="shared" si="13"/>
        <v>50000</v>
      </c>
    </row>
    <row r="845" spans="1:36">
      <c r="A845" s="153">
        <v>46498</v>
      </c>
      <c r="B845" s="93">
        <f>SUMIF(יוצאים!$A$5:$A$5835,מרכז!A845,יוצאים!$D$5:$D$5835)</f>
        <v>0</v>
      </c>
      <c r="C845" s="93">
        <f>HLOOKUP(DAY($A845),'טב.הו"ק'!$G$4:$AK$162,'טב.הו"ק'!$A$162+2,FALSE)</f>
        <v>0</v>
      </c>
      <c r="D845" s="93">
        <f>IF(A845&gt;=הלוואות!$D$5,IF(מרכז!A845&lt;=הלוואות!$E$5,IF(DAY(מרכז!A845)=הלוואות!$F$5,הלוואות!$G$5,0),0),0)+IF(A845&gt;=הלוואות!$D$6,IF(מרכז!A845&lt;=הלוואות!$E$6,IF(DAY(מרכז!A845)=הלוואות!$F$6,הלוואות!$G$6,0),0),0)+IF(A845&gt;=הלוואות!$D$7,IF(מרכז!A845&lt;=הלוואות!$E$7,IF(DAY(מרכז!A845)=הלוואות!$F$7,הלוואות!$G$7,0),0),0)+IF(A845&gt;=הלוואות!$D$8,IF(מרכז!A845&lt;=הלוואות!$E$8,IF(DAY(מרכז!A845)=הלוואות!$F$8,הלוואות!$G$8,0),0),0)+IF(A845&gt;=הלוואות!$D$9,IF(מרכז!A845&lt;=הלוואות!$E$9,IF(DAY(מרכז!A845)=הלוואות!$F$9,הלוואות!$G$9,0),0),0)+IF(A845&gt;=הלוואות!$D$10,IF(מרכז!A845&lt;=הלוואות!$E$10,IF(DAY(מרכז!A845)=הלוואות!$F$10,הלוואות!$G$10,0),0),0)+IF(A845&gt;=הלוואות!$D$11,IF(מרכז!A845&lt;=הלוואות!$E$11,IF(DAY(מרכז!A845)=הלוואות!$F$11,הלוואות!$G$11,0),0),0)+IF(A845&gt;=הלוואות!$D$12,IF(מרכז!A845&lt;=הלוואות!$E$12,IF(DAY(מרכז!A845)=הלוואות!$F$12,הלוואות!$G$12,0),0),0)+IF(A845&gt;=הלוואות!$D$13,IF(מרכז!A845&lt;=הלוואות!$E$13,IF(DAY(מרכז!A845)=הלוואות!$F$13,הלוואות!$G$13,0),0),0)+IF(A845&gt;=הלוואות!$D$14,IF(מרכז!A845&lt;=הלוואות!$E$14,IF(DAY(מרכז!A845)=הלוואות!$F$14,הלוואות!$G$14,0),0),0)+IF(A845&gt;=הלוואות!$D$15,IF(מרכז!A845&lt;=הלוואות!$E$15,IF(DAY(מרכז!A845)=הלוואות!$F$15,הלוואות!$G$15,0),0),0)+IF(A845&gt;=הלוואות!$D$16,IF(מרכז!A845&lt;=הלוואות!$E$16,IF(DAY(מרכז!A845)=הלוואות!$F$16,הלוואות!$G$16,0),0),0)+IF(A845&gt;=הלוואות!$D$17,IF(מרכז!A845&lt;=הלוואות!$E$17,IF(DAY(מרכז!A845)=הלוואות!$F$17,הלוואות!$G$17,0),0),0)+IF(A845&gt;=הלוואות!$D$18,IF(מרכז!A845&lt;=הלוואות!$E$18,IF(DAY(מרכז!A845)=הלוואות!$F$18,הלוואות!$G$18,0),0),0)+IF(A845&gt;=הלוואות!$D$19,IF(מרכז!A845&lt;=הלוואות!$E$19,IF(DAY(מרכז!A845)=הלוואות!$F$19,הלוואות!$G$19,0),0),0)+IF(A845&gt;=הלוואות!$D$20,IF(מרכז!A845&lt;=הלוואות!$E$20,IF(DAY(מרכז!A845)=הלוואות!$F$20,הלוואות!$G$20,0),0),0)+IF(A845&gt;=הלוואות!$D$21,IF(מרכז!A845&lt;=הלוואות!$E$21,IF(DAY(מרכז!A845)=הלוואות!$F$21,הלוואות!$G$21,0),0),0)+IF(A845&gt;=הלוואות!$D$22,IF(מרכז!A845&lt;=הלוואות!$E$22,IF(DAY(מרכז!A845)=הלוואות!$F$22,הלוואות!$G$22,0),0),0)+IF(A845&gt;=הלוואות!$D$23,IF(מרכז!A845&lt;=הלוואות!$E$23,IF(DAY(מרכז!A845)=הלוואות!$F$23,הלוואות!$G$23,0),0),0)+IF(A845&gt;=הלוואות!$D$24,IF(מרכז!A845&lt;=הלוואות!$E$24,IF(DAY(מרכז!A845)=הלוואות!$F$24,הלוואות!$G$24,0),0),0)+IF(A845&gt;=הלוואות!$D$25,IF(מרכז!A845&lt;=הלוואות!$E$25,IF(DAY(מרכז!A845)=הלוואות!$F$25,הלוואות!$G$25,0),0),0)+IF(A845&gt;=הלוואות!$D$26,IF(מרכז!A845&lt;=הלוואות!$E$26,IF(DAY(מרכז!A845)=הלוואות!$F$26,הלוואות!$G$26,0),0),0)+IF(A845&gt;=הלוואות!$D$27,IF(מרכז!A845&lt;=הלוואות!$E$27,IF(DAY(מרכז!A845)=הלוואות!$F$27,הלוואות!$G$27,0),0),0)+IF(A845&gt;=הלוואות!$D$28,IF(מרכז!A845&lt;=הלוואות!$E$28,IF(DAY(מרכז!A845)=הלוואות!$F$28,הלוואות!$G$28,0),0),0)+IF(A845&gt;=הלוואות!$D$29,IF(מרכז!A845&lt;=הלוואות!$E$29,IF(DAY(מרכז!A845)=הלוואות!$F$29,הלוואות!$G$29,0),0),0)+IF(A845&gt;=הלוואות!$D$30,IF(מרכז!A845&lt;=הלוואות!$E$30,IF(DAY(מרכז!A845)=הלוואות!$F$30,הלוואות!$G$30,0),0),0)+IF(A845&gt;=הלוואות!$D$31,IF(מרכז!A845&lt;=הלוואות!$E$31,IF(DAY(מרכז!A845)=הלוואות!$F$31,הלוואות!$G$31,0),0),0)+IF(A845&gt;=הלוואות!$D$32,IF(מרכז!A845&lt;=הלוואות!$E$32,IF(DAY(מרכז!A845)=הלוואות!$F$32,הלוואות!$G$32,0),0),0)+IF(A845&gt;=הלוואות!$D$33,IF(מרכז!A845&lt;=הלוואות!$E$33,IF(DAY(מרכז!A845)=הלוואות!$F$33,הלוואות!$G$33,0),0),0)+IF(A845&gt;=הלוואות!$D$34,IF(מרכז!A845&lt;=הלוואות!$E$34,IF(DAY(מרכז!A845)=הלוואות!$F$34,הלוואות!$G$34,0),0),0)</f>
        <v>0</v>
      </c>
      <c r="E845" s="93">
        <f>SUMIF(הלוואות!$D$46:$D$65,מרכז!A845,הלוואות!$E$46:$E$65)</f>
        <v>0</v>
      </c>
      <c r="F845" s="93">
        <f>SUMIF(נכנסים!$A$5:$A$5890,מרכז!A845,נכנסים!$B$5:$B$5890)</f>
        <v>0</v>
      </c>
      <c r="G845" s="94"/>
      <c r="H845" s="94"/>
      <c r="I845" s="94"/>
      <c r="J845" s="99">
        <f t="shared" si="13"/>
        <v>50000</v>
      </c>
    </row>
    <row r="846" spans="1:36">
      <c r="A846" s="153">
        <v>46499</v>
      </c>
      <c r="B846" s="93">
        <f>SUMIF(יוצאים!$A$5:$A$5835,מרכז!A846,יוצאים!$D$5:$D$5835)</f>
        <v>0</v>
      </c>
      <c r="C846" s="93">
        <f>HLOOKUP(DAY($A846),'טב.הו"ק'!$G$4:$AK$162,'טב.הו"ק'!$A$162+2,FALSE)</f>
        <v>0</v>
      </c>
      <c r="D846" s="93">
        <f>IF(A846&gt;=הלוואות!$D$5,IF(מרכז!A846&lt;=הלוואות!$E$5,IF(DAY(מרכז!A846)=הלוואות!$F$5,הלוואות!$G$5,0),0),0)+IF(A846&gt;=הלוואות!$D$6,IF(מרכז!A846&lt;=הלוואות!$E$6,IF(DAY(מרכז!A846)=הלוואות!$F$6,הלוואות!$G$6,0),0),0)+IF(A846&gt;=הלוואות!$D$7,IF(מרכז!A846&lt;=הלוואות!$E$7,IF(DAY(מרכז!A846)=הלוואות!$F$7,הלוואות!$G$7,0),0),0)+IF(A846&gt;=הלוואות!$D$8,IF(מרכז!A846&lt;=הלוואות!$E$8,IF(DAY(מרכז!A846)=הלוואות!$F$8,הלוואות!$G$8,0),0),0)+IF(A846&gt;=הלוואות!$D$9,IF(מרכז!A846&lt;=הלוואות!$E$9,IF(DAY(מרכז!A846)=הלוואות!$F$9,הלוואות!$G$9,0),0),0)+IF(A846&gt;=הלוואות!$D$10,IF(מרכז!A846&lt;=הלוואות!$E$10,IF(DAY(מרכז!A846)=הלוואות!$F$10,הלוואות!$G$10,0),0),0)+IF(A846&gt;=הלוואות!$D$11,IF(מרכז!A846&lt;=הלוואות!$E$11,IF(DAY(מרכז!A846)=הלוואות!$F$11,הלוואות!$G$11,0),0),0)+IF(A846&gt;=הלוואות!$D$12,IF(מרכז!A846&lt;=הלוואות!$E$12,IF(DAY(מרכז!A846)=הלוואות!$F$12,הלוואות!$G$12,0),0),0)+IF(A846&gt;=הלוואות!$D$13,IF(מרכז!A846&lt;=הלוואות!$E$13,IF(DAY(מרכז!A846)=הלוואות!$F$13,הלוואות!$G$13,0),0),0)+IF(A846&gt;=הלוואות!$D$14,IF(מרכז!A846&lt;=הלוואות!$E$14,IF(DAY(מרכז!A846)=הלוואות!$F$14,הלוואות!$G$14,0),0),0)+IF(A846&gt;=הלוואות!$D$15,IF(מרכז!A846&lt;=הלוואות!$E$15,IF(DAY(מרכז!A846)=הלוואות!$F$15,הלוואות!$G$15,0),0),0)+IF(A846&gt;=הלוואות!$D$16,IF(מרכז!A846&lt;=הלוואות!$E$16,IF(DAY(מרכז!A846)=הלוואות!$F$16,הלוואות!$G$16,0),0),0)+IF(A846&gt;=הלוואות!$D$17,IF(מרכז!A846&lt;=הלוואות!$E$17,IF(DAY(מרכז!A846)=הלוואות!$F$17,הלוואות!$G$17,0),0),0)+IF(A846&gt;=הלוואות!$D$18,IF(מרכז!A846&lt;=הלוואות!$E$18,IF(DAY(מרכז!A846)=הלוואות!$F$18,הלוואות!$G$18,0),0),0)+IF(A846&gt;=הלוואות!$D$19,IF(מרכז!A846&lt;=הלוואות!$E$19,IF(DAY(מרכז!A846)=הלוואות!$F$19,הלוואות!$G$19,0),0),0)+IF(A846&gt;=הלוואות!$D$20,IF(מרכז!A846&lt;=הלוואות!$E$20,IF(DAY(מרכז!A846)=הלוואות!$F$20,הלוואות!$G$20,0),0),0)+IF(A846&gt;=הלוואות!$D$21,IF(מרכז!A846&lt;=הלוואות!$E$21,IF(DAY(מרכז!A846)=הלוואות!$F$21,הלוואות!$G$21,0),0),0)+IF(A846&gt;=הלוואות!$D$22,IF(מרכז!A846&lt;=הלוואות!$E$22,IF(DAY(מרכז!A846)=הלוואות!$F$22,הלוואות!$G$22,0),0),0)+IF(A846&gt;=הלוואות!$D$23,IF(מרכז!A846&lt;=הלוואות!$E$23,IF(DAY(מרכז!A846)=הלוואות!$F$23,הלוואות!$G$23,0),0),0)+IF(A846&gt;=הלוואות!$D$24,IF(מרכז!A846&lt;=הלוואות!$E$24,IF(DAY(מרכז!A846)=הלוואות!$F$24,הלוואות!$G$24,0),0),0)+IF(A846&gt;=הלוואות!$D$25,IF(מרכז!A846&lt;=הלוואות!$E$25,IF(DAY(מרכז!A846)=הלוואות!$F$25,הלוואות!$G$25,0),0),0)+IF(A846&gt;=הלוואות!$D$26,IF(מרכז!A846&lt;=הלוואות!$E$26,IF(DAY(מרכז!A846)=הלוואות!$F$26,הלוואות!$G$26,0),0),0)+IF(A846&gt;=הלוואות!$D$27,IF(מרכז!A846&lt;=הלוואות!$E$27,IF(DAY(מרכז!A846)=הלוואות!$F$27,הלוואות!$G$27,0),0),0)+IF(A846&gt;=הלוואות!$D$28,IF(מרכז!A846&lt;=הלוואות!$E$28,IF(DAY(מרכז!A846)=הלוואות!$F$28,הלוואות!$G$28,0),0),0)+IF(A846&gt;=הלוואות!$D$29,IF(מרכז!A846&lt;=הלוואות!$E$29,IF(DAY(מרכז!A846)=הלוואות!$F$29,הלוואות!$G$29,0),0),0)+IF(A846&gt;=הלוואות!$D$30,IF(מרכז!A846&lt;=הלוואות!$E$30,IF(DAY(מרכז!A846)=הלוואות!$F$30,הלוואות!$G$30,0),0),0)+IF(A846&gt;=הלוואות!$D$31,IF(מרכז!A846&lt;=הלוואות!$E$31,IF(DAY(מרכז!A846)=הלוואות!$F$31,הלוואות!$G$31,0),0),0)+IF(A846&gt;=הלוואות!$D$32,IF(מרכז!A846&lt;=הלוואות!$E$32,IF(DAY(מרכז!A846)=הלוואות!$F$32,הלוואות!$G$32,0),0),0)+IF(A846&gt;=הלוואות!$D$33,IF(מרכז!A846&lt;=הלוואות!$E$33,IF(DAY(מרכז!A846)=הלוואות!$F$33,הלוואות!$G$33,0),0),0)+IF(A846&gt;=הלוואות!$D$34,IF(מרכז!A846&lt;=הלוואות!$E$34,IF(DAY(מרכז!A846)=הלוואות!$F$34,הלוואות!$G$34,0),0),0)</f>
        <v>0</v>
      </c>
      <c r="E846" s="93">
        <f>SUMIF(הלוואות!$D$46:$D$65,מרכז!A846,הלוואות!$E$46:$E$65)</f>
        <v>0</v>
      </c>
      <c r="F846" s="93">
        <f>SUMIF(נכנסים!$A$5:$A$5890,מרכז!A846,נכנסים!$B$5:$B$5890)</f>
        <v>0</v>
      </c>
      <c r="G846" s="94"/>
      <c r="H846" s="94"/>
      <c r="I846" s="94"/>
      <c r="J846" s="99">
        <f t="shared" si="13"/>
        <v>50000</v>
      </c>
    </row>
    <row r="847" spans="1:36">
      <c r="A847" s="153">
        <v>46500</v>
      </c>
      <c r="B847" s="93">
        <f>SUMIF(יוצאים!$A$5:$A$5835,מרכז!A847,יוצאים!$D$5:$D$5835)</f>
        <v>0</v>
      </c>
      <c r="C847" s="93">
        <f>HLOOKUP(DAY($A847),'טב.הו"ק'!$G$4:$AK$162,'טב.הו"ק'!$A$162+2,FALSE)</f>
        <v>0</v>
      </c>
      <c r="D847" s="93">
        <f>IF(A847&gt;=הלוואות!$D$5,IF(מרכז!A847&lt;=הלוואות!$E$5,IF(DAY(מרכז!A847)=הלוואות!$F$5,הלוואות!$G$5,0),0),0)+IF(A847&gt;=הלוואות!$D$6,IF(מרכז!A847&lt;=הלוואות!$E$6,IF(DAY(מרכז!A847)=הלוואות!$F$6,הלוואות!$G$6,0),0),0)+IF(A847&gt;=הלוואות!$D$7,IF(מרכז!A847&lt;=הלוואות!$E$7,IF(DAY(מרכז!A847)=הלוואות!$F$7,הלוואות!$G$7,0),0),0)+IF(A847&gt;=הלוואות!$D$8,IF(מרכז!A847&lt;=הלוואות!$E$8,IF(DAY(מרכז!A847)=הלוואות!$F$8,הלוואות!$G$8,0),0),0)+IF(A847&gt;=הלוואות!$D$9,IF(מרכז!A847&lt;=הלוואות!$E$9,IF(DAY(מרכז!A847)=הלוואות!$F$9,הלוואות!$G$9,0),0),0)+IF(A847&gt;=הלוואות!$D$10,IF(מרכז!A847&lt;=הלוואות!$E$10,IF(DAY(מרכז!A847)=הלוואות!$F$10,הלוואות!$G$10,0),0),0)+IF(A847&gt;=הלוואות!$D$11,IF(מרכז!A847&lt;=הלוואות!$E$11,IF(DAY(מרכז!A847)=הלוואות!$F$11,הלוואות!$G$11,0),0),0)+IF(A847&gt;=הלוואות!$D$12,IF(מרכז!A847&lt;=הלוואות!$E$12,IF(DAY(מרכז!A847)=הלוואות!$F$12,הלוואות!$G$12,0),0),0)+IF(A847&gt;=הלוואות!$D$13,IF(מרכז!A847&lt;=הלוואות!$E$13,IF(DAY(מרכז!A847)=הלוואות!$F$13,הלוואות!$G$13,0),0),0)+IF(A847&gt;=הלוואות!$D$14,IF(מרכז!A847&lt;=הלוואות!$E$14,IF(DAY(מרכז!A847)=הלוואות!$F$14,הלוואות!$G$14,0),0),0)+IF(A847&gt;=הלוואות!$D$15,IF(מרכז!A847&lt;=הלוואות!$E$15,IF(DAY(מרכז!A847)=הלוואות!$F$15,הלוואות!$G$15,0),0),0)+IF(A847&gt;=הלוואות!$D$16,IF(מרכז!A847&lt;=הלוואות!$E$16,IF(DAY(מרכז!A847)=הלוואות!$F$16,הלוואות!$G$16,0),0),0)+IF(A847&gt;=הלוואות!$D$17,IF(מרכז!A847&lt;=הלוואות!$E$17,IF(DAY(מרכז!A847)=הלוואות!$F$17,הלוואות!$G$17,0),0),0)+IF(A847&gt;=הלוואות!$D$18,IF(מרכז!A847&lt;=הלוואות!$E$18,IF(DAY(מרכז!A847)=הלוואות!$F$18,הלוואות!$G$18,0),0),0)+IF(A847&gt;=הלוואות!$D$19,IF(מרכז!A847&lt;=הלוואות!$E$19,IF(DAY(מרכז!A847)=הלוואות!$F$19,הלוואות!$G$19,0),0),0)+IF(A847&gt;=הלוואות!$D$20,IF(מרכז!A847&lt;=הלוואות!$E$20,IF(DAY(מרכז!A847)=הלוואות!$F$20,הלוואות!$G$20,0),0),0)+IF(A847&gt;=הלוואות!$D$21,IF(מרכז!A847&lt;=הלוואות!$E$21,IF(DAY(מרכז!A847)=הלוואות!$F$21,הלוואות!$G$21,0),0),0)+IF(A847&gt;=הלוואות!$D$22,IF(מרכז!A847&lt;=הלוואות!$E$22,IF(DAY(מרכז!A847)=הלוואות!$F$22,הלוואות!$G$22,0),0),0)+IF(A847&gt;=הלוואות!$D$23,IF(מרכז!A847&lt;=הלוואות!$E$23,IF(DAY(מרכז!A847)=הלוואות!$F$23,הלוואות!$G$23,0),0),0)+IF(A847&gt;=הלוואות!$D$24,IF(מרכז!A847&lt;=הלוואות!$E$24,IF(DAY(מרכז!A847)=הלוואות!$F$24,הלוואות!$G$24,0),0),0)+IF(A847&gt;=הלוואות!$D$25,IF(מרכז!A847&lt;=הלוואות!$E$25,IF(DAY(מרכז!A847)=הלוואות!$F$25,הלוואות!$G$25,0),0),0)+IF(A847&gt;=הלוואות!$D$26,IF(מרכז!A847&lt;=הלוואות!$E$26,IF(DAY(מרכז!A847)=הלוואות!$F$26,הלוואות!$G$26,0),0),0)+IF(A847&gt;=הלוואות!$D$27,IF(מרכז!A847&lt;=הלוואות!$E$27,IF(DAY(מרכז!A847)=הלוואות!$F$27,הלוואות!$G$27,0),0),0)+IF(A847&gt;=הלוואות!$D$28,IF(מרכז!A847&lt;=הלוואות!$E$28,IF(DAY(מרכז!A847)=הלוואות!$F$28,הלוואות!$G$28,0),0),0)+IF(A847&gt;=הלוואות!$D$29,IF(מרכז!A847&lt;=הלוואות!$E$29,IF(DAY(מרכז!A847)=הלוואות!$F$29,הלוואות!$G$29,0),0),0)+IF(A847&gt;=הלוואות!$D$30,IF(מרכז!A847&lt;=הלוואות!$E$30,IF(DAY(מרכז!A847)=הלוואות!$F$30,הלוואות!$G$30,0),0),0)+IF(A847&gt;=הלוואות!$D$31,IF(מרכז!A847&lt;=הלוואות!$E$31,IF(DAY(מרכז!A847)=הלוואות!$F$31,הלוואות!$G$31,0),0),0)+IF(A847&gt;=הלוואות!$D$32,IF(מרכז!A847&lt;=הלוואות!$E$32,IF(DAY(מרכז!A847)=הלוואות!$F$32,הלוואות!$G$32,0),0),0)+IF(A847&gt;=הלוואות!$D$33,IF(מרכז!A847&lt;=הלוואות!$E$33,IF(DAY(מרכז!A847)=הלוואות!$F$33,הלוואות!$G$33,0),0),0)+IF(A847&gt;=הלוואות!$D$34,IF(מרכז!A847&lt;=הלוואות!$E$34,IF(DAY(מרכז!A847)=הלוואות!$F$34,הלוואות!$G$34,0),0),0)</f>
        <v>0</v>
      </c>
      <c r="E847" s="93">
        <f>SUMIF(הלוואות!$D$46:$D$65,מרכז!A847,הלוואות!$E$46:$E$65)</f>
        <v>0</v>
      </c>
      <c r="F847" s="93">
        <f>SUMIF(נכנסים!$A$5:$A$5890,מרכז!A847,נכנסים!$B$5:$B$5890)</f>
        <v>0</v>
      </c>
      <c r="G847" s="94"/>
      <c r="H847" s="94"/>
      <c r="I847" s="94"/>
      <c r="J847" s="99">
        <f t="shared" si="13"/>
        <v>50000</v>
      </c>
    </row>
    <row r="848" spans="1:36">
      <c r="A848" s="153">
        <v>46501</v>
      </c>
      <c r="B848" s="93">
        <f>SUMIF(יוצאים!$A$5:$A$5835,מרכז!A848,יוצאים!$D$5:$D$5835)</f>
        <v>0</v>
      </c>
      <c r="C848" s="93">
        <f>HLOOKUP(DAY($A848),'טב.הו"ק'!$G$4:$AK$162,'טב.הו"ק'!$A$162+2,FALSE)</f>
        <v>0</v>
      </c>
      <c r="D848" s="93">
        <f>IF(A848&gt;=הלוואות!$D$5,IF(מרכז!A848&lt;=הלוואות!$E$5,IF(DAY(מרכז!A848)=הלוואות!$F$5,הלוואות!$G$5,0),0),0)+IF(A848&gt;=הלוואות!$D$6,IF(מרכז!A848&lt;=הלוואות!$E$6,IF(DAY(מרכז!A848)=הלוואות!$F$6,הלוואות!$G$6,0),0),0)+IF(A848&gt;=הלוואות!$D$7,IF(מרכז!A848&lt;=הלוואות!$E$7,IF(DAY(מרכז!A848)=הלוואות!$F$7,הלוואות!$G$7,0),0),0)+IF(A848&gt;=הלוואות!$D$8,IF(מרכז!A848&lt;=הלוואות!$E$8,IF(DAY(מרכז!A848)=הלוואות!$F$8,הלוואות!$G$8,0),0),0)+IF(A848&gt;=הלוואות!$D$9,IF(מרכז!A848&lt;=הלוואות!$E$9,IF(DAY(מרכז!A848)=הלוואות!$F$9,הלוואות!$G$9,0),0),0)+IF(A848&gt;=הלוואות!$D$10,IF(מרכז!A848&lt;=הלוואות!$E$10,IF(DAY(מרכז!A848)=הלוואות!$F$10,הלוואות!$G$10,0),0),0)+IF(A848&gt;=הלוואות!$D$11,IF(מרכז!A848&lt;=הלוואות!$E$11,IF(DAY(מרכז!A848)=הלוואות!$F$11,הלוואות!$G$11,0),0),0)+IF(A848&gt;=הלוואות!$D$12,IF(מרכז!A848&lt;=הלוואות!$E$12,IF(DAY(מרכז!A848)=הלוואות!$F$12,הלוואות!$G$12,0),0),0)+IF(A848&gt;=הלוואות!$D$13,IF(מרכז!A848&lt;=הלוואות!$E$13,IF(DAY(מרכז!A848)=הלוואות!$F$13,הלוואות!$G$13,0),0),0)+IF(A848&gt;=הלוואות!$D$14,IF(מרכז!A848&lt;=הלוואות!$E$14,IF(DAY(מרכז!A848)=הלוואות!$F$14,הלוואות!$G$14,0),0),0)+IF(A848&gt;=הלוואות!$D$15,IF(מרכז!A848&lt;=הלוואות!$E$15,IF(DAY(מרכז!A848)=הלוואות!$F$15,הלוואות!$G$15,0),0),0)+IF(A848&gt;=הלוואות!$D$16,IF(מרכז!A848&lt;=הלוואות!$E$16,IF(DAY(מרכז!A848)=הלוואות!$F$16,הלוואות!$G$16,0),0),0)+IF(A848&gt;=הלוואות!$D$17,IF(מרכז!A848&lt;=הלוואות!$E$17,IF(DAY(מרכז!A848)=הלוואות!$F$17,הלוואות!$G$17,0),0),0)+IF(A848&gt;=הלוואות!$D$18,IF(מרכז!A848&lt;=הלוואות!$E$18,IF(DAY(מרכז!A848)=הלוואות!$F$18,הלוואות!$G$18,0),0),0)+IF(A848&gt;=הלוואות!$D$19,IF(מרכז!A848&lt;=הלוואות!$E$19,IF(DAY(מרכז!A848)=הלוואות!$F$19,הלוואות!$G$19,0),0),0)+IF(A848&gt;=הלוואות!$D$20,IF(מרכז!A848&lt;=הלוואות!$E$20,IF(DAY(מרכז!A848)=הלוואות!$F$20,הלוואות!$G$20,0),0),0)+IF(A848&gt;=הלוואות!$D$21,IF(מרכז!A848&lt;=הלוואות!$E$21,IF(DAY(מרכז!A848)=הלוואות!$F$21,הלוואות!$G$21,0),0),0)+IF(A848&gt;=הלוואות!$D$22,IF(מרכז!A848&lt;=הלוואות!$E$22,IF(DAY(מרכז!A848)=הלוואות!$F$22,הלוואות!$G$22,0),0),0)+IF(A848&gt;=הלוואות!$D$23,IF(מרכז!A848&lt;=הלוואות!$E$23,IF(DAY(מרכז!A848)=הלוואות!$F$23,הלוואות!$G$23,0),0),0)+IF(A848&gt;=הלוואות!$D$24,IF(מרכז!A848&lt;=הלוואות!$E$24,IF(DAY(מרכז!A848)=הלוואות!$F$24,הלוואות!$G$24,0),0),0)+IF(A848&gt;=הלוואות!$D$25,IF(מרכז!A848&lt;=הלוואות!$E$25,IF(DAY(מרכז!A848)=הלוואות!$F$25,הלוואות!$G$25,0),0),0)+IF(A848&gt;=הלוואות!$D$26,IF(מרכז!A848&lt;=הלוואות!$E$26,IF(DAY(מרכז!A848)=הלוואות!$F$26,הלוואות!$G$26,0),0),0)+IF(A848&gt;=הלוואות!$D$27,IF(מרכז!A848&lt;=הלוואות!$E$27,IF(DAY(מרכז!A848)=הלוואות!$F$27,הלוואות!$G$27,0),0),0)+IF(A848&gt;=הלוואות!$D$28,IF(מרכז!A848&lt;=הלוואות!$E$28,IF(DAY(מרכז!A848)=הלוואות!$F$28,הלוואות!$G$28,0),0),0)+IF(A848&gt;=הלוואות!$D$29,IF(מרכז!A848&lt;=הלוואות!$E$29,IF(DAY(מרכז!A848)=הלוואות!$F$29,הלוואות!$G$29,0),0),0)+IF(A848&gt;=הלוואות!$D$30,IF(מרכז!A848&lt;=הלוואות!$E$30,IF(DAY(מרכז!A848)=הלוואות!$F$30,הלוואות!$G$30,0),0),0)+IF(A848&gt;=הלוואות!$D$31,IF(מרכז!A848&lt;=הלוואות!$E$31,IF(DAY(מרכז!A848)=הלוואות!$F$31,הלוואות!$G$31,0),0),0)+IF(A848&gt;=הלוואות!$D$32,IF(מרכז!A848&lt;=הלוואות!$E$32,IF(DAY(מרכז!A848)=הלוואות!$F$32,הלוואות!$G$32,0),0),0)+IF(A848&gt;=הלוואות!$D$33,IF(מרכז!A848&lt;=הלוואות!$E$33,IF(DAY(מרכז!A848)=הלוואות!$F$33,הלוואות!$G$33,0),0),0)+IF(A848&gt;=הלוואות!$D$34,IF(מרכז!A848&lt;=הלוואות!$E$34,IF(DAY(מרכז!A848)=הלוואות!$F$34,הלוואות!$G$34,0),0),0)</f>
        <v>0</v>
      </c>
      <c r="E848" s="93">
        <f>SUMIF(הלוואות!$D$46:$D$65,מרכז!A848,הלוואות!$E$46:$E$65)</f>
        <v>0</v>
      </c>
      <c r="F848" s="93">
        <f>SUMIF(נכנסים!$A$5:$A$5890,מרכז!A848,נכנסים!$B$5:$B$5890)</f>
        <v>0</v>
      </c>
      <c r="G848" s="94"/>
      <c r="H848" s="94"/>
      <c r="I848" s="94"/>
      <c r="J848" s="99">
        <f t="shared" si="13"/>
        <v>50000</v>
      </c>
    </row>
    <row r="849" spans="1:10">
      <c r="A849" s="153">
        <v>46502</v>
      </c>
      <c r="B849" s="93">
        <f>SUMIF(יוצאים!$A$5:$A$5835,מרכז!A849,יוצאים!$D$5:$D$5835)</f>
        <v>0</v>
      </c>
      <c r="C849" s="93">
        <f>HLOOKUP(DAY($A849),'טב.הו"ק'!$G$4:$AK$162,'טב.הו"ק'!$A$162+2,FALSE)</f>
        <v>0</v>
      </c>
      <c r="D849" s="93">
        <f>IF(A849&gt;=הלוואות!$D$5,IF(מרכז!A849&lt;=הלוואות!$E$5,IF(DAY(מרכז!A849)=הלוואות!$F$5,הלוואות!$G$5,0),0),0)+IF(A849&gt;=הלוואות!$D$6,IF(מרכז!A849&lt;=הלוואות!$E$6,IF(DAY(מרכז!A849)=הלוואות!$F$6,הלוואות!$G$6,0),0),0)+IF(A849&gt;=הלוואות!$D$7,IF(מרכז!A849&lt;=הלוואות!$E$7,IF(DAY(מרכז!A849)=הלוואות!$F$7,הלוואות!$G$7,0),0),0)+IF(A849&gt;=הלוואות!$D$8,IF(מרכז!A849&lt;=הלוואות!$E$8,IF(DAY(מרכז!A849)=הלוואות!$F$8,הלוואות!$G$8,0),0),0)+IF(A849&gt;=הלוואות!$D$9,IF(מרכז!A849&lt;=הלוואות!$E$9,IF(DAY(מרכז!A849)=הלוואות!$F$9,הלוואות!$G$9,0),0),0)+IF(A849&gt;=הלוואות!$D$10,IF(מרכז!A849&lt;=הלוואות!$E$10,IF(DAY(מרכז!A849)=הלוואות!$F$10,הלוואות!$G$10,0),0),0)+IF(A849&gt;=הלוואות!$D$11,IF(מרכז!A849&lt;=הלוואות!$E$11,IF(DAY(מרכז!A849)=הלוואות!$F$11,הלוואות!$G$11,0),0),0)+IF(A849&gt;=הלוואות!$D$12,IF(מרכז!A849&lt;=הלוואות!$E$12,IF(DAY(מרכז!A849)=הלוואות!$F$12,הלוואות!$G$12,0),0),0)+IF(A849&gt;=הלוואות!$D$13,IF(מרכז!A849&lt;=הלוואות!$E$13,IF(DAY(מרכז!A849)=הלוואות!$F$13,הלוואות!$G$13,0),0),0)+IF(A849&gt;=הלוואות!$D$14,IF(מרכז!A849&lt;=הלוואות!$E$14,IF(DAY(מרכז!A849)=הלוואות!$F$14,הלוואות!$G$14,0),0),0)+IF(A849&gt;=הלוואות!$D$15,IF(מרכז!A849&lt;=הלוואות!$E$15,IF(DAY(מרכז!A849)=הלוואות!$F$15,הלוואות!$G$15,0),0),0)+IF(A849&gt;=הלוואות!$D$16,IF(מרכז!A849&lt;=הלוואות!$E$16,IF(DAY(מרכז!A849)=הלוואות!$F$16,הלוואות!$G$16,0),0),0)+IF(A849&gt;=הלוואות!$D$17,IF(מרכז!A849&lt;=הלוואות!$E$17,IF(DAY(מרכז!A849)=הלוואות!$F$17,הלוואות!$G$17,0),0),0)+IF(A849&gt;=הלוואות!$D$18,IF(מרכז!A849&lt;=הלוואות!$E$18,IF(DAY(מרכז!A849)=הלוואות!$F$18,הלוואות!$G$18,0),0),0)+IF(A849&gt;=הלוואות!$D$19,IF(מרכז!A849&lt;=הלוואות!$E$19,IF(DAY(מרכז!A849)=הלוואות!$F$19,הלוואות!$G$19,0),0),0)+IF(A849&gt;=הלוואות!$D$20,IF(מרכז!A849&lt;=הלוואות!$E$20,IF(DAY(מרכז!A849)=הלוואות!$F$20,הלוואות!$G$20,0),0),0)+IF(A849&gt;=הלוואות!$D$21,IF(מרכז!A849&lt;=הלוואות!$E$21,IF(DAY(מרכז!A849)=הלוואות!$F$21,הלוואות!$G$21,0),0),0)+IF(A849&gt;=הלוואות!$D$22,IF(מרכז!A849&lt;=הלוואות!$E$22,IF(DAY(מרכז!A849)=הלוואות!$F$22,הלוואות!$G$22,0),0),0)+IF(A849&gt;=הלוואות!$D$23,IF(מרכז!A849&lt;=הלוואות!$E$23,IF(DAY(מרכז!A849)=הלוואות!$F$23,הלוואות!$G$23,0),0),0)+IF(A849&gt;=הלוואות!$D$24,IF(מרכז!A849&lt;=הלוואות!$E$24,IF(DAY(מרכז!A849)=הלוואות!$F$24,הלוואות!$G$24,0),0),0)+IF(A849&gt;=הלוואות!$D$25,IF(מרכז!A849&lt;=הלוואות!$E$25,IF(DAY(מרכז!A849)=הלוואות!$F$25,הלוואות!$G$25,0),0),0)+IF(A849&gt;=הלוואות!$D$26,IF(מרכז!A849&lt;=הלוואות!$E$26,IF(DAY(מרכז!A849)=הלוואות!$F$26,הלוואות!$G$26,0),0),0)+IF(A849&gt;=הלוואות!$D$27,IF(מרכז!A849&lt;=הלוואות!$E$27,IF(DAY(מרכז!A849)=הלוואות!$F$27,הלוואות!$G$27,0),0),0)+IF(A849&gt;=הלוואות!$D$28,IF(מרכז!A849&lt;=הלוואות!$E$28,IF(DAY(מרכז!A849)=הלוואות!$F$28,הלוואות!$G$28,0),0),0)+IF(A849&gt;=הלוואות!$D$29,IF(מרכז!A849&lt;=הלוואות!$E$29,IF(DAY(מרכז!A849)=הלוואות!$F$29,הלוואות!$G$29,0),0),0)+IF(A849&gt;=הלוואות!$D$30,IF(מרכז!A849&lt;=הלוואות!$E$30,IF(DAY(מרכז!A849)=הלוואות!$F$30,הלוואות!$G$30,0),0),0)+IF(A849&gt;=הלוואות!$D$31,IF(מרכז!A849&lt;=הלוואות!$E$31,IF(DAY(מרכז!A849)=הלוואות!$F$31,הלוואות!$G$31,0),0),0)+IF(A849&gt;=הלוואות!$D$32,IF(מרכז!A849&lt;=הלוואות!$E$32,IF(DAY(מרכז!A849)=הלוואות!$F$32,הלוואות!$G$32,0),0),0)+IF(A849&gt;=הלוואות!$D$33,IF(מרכז!A849&lt;=הלוואות!$E$33,IF(DAY(מרכז!A849)=הלוואות!$F$33,הלוואות!$G$33,0),0),0)+IF(A849&gt;=הלוואות!$D$34,IF(מרכז!A849&lt;=הלוואות!$E$34,IF(DAY(מרכז!A849)=הלוואות!$F$34,הלוואות!$G$34,0),0),0)</f>
        <v>0</v>
      </c>
      <c r="E849" s="93">
        <f>SUMIF(הלוואות!$D$46:$D$65,מרכז!A849,הלוואות!$E$46:$E$65)</f>
        <v>0</v>
      </c>
      <c r="F849" s="93">
        <f>SUMIF(נכנסים!$A$5:$A$5890,מרכז!A849,נכנסים!$B$5:$B$5890)</f>
        <v>0</v>
      </c>
      <c r="G849" s="94"/>
      <c r="H849" s="94"/>
      <c r="I849" s="94"/>
      <c r="J849" s="99">
        <f t="shared" si="13"/>
        <v>50000</v>
      </c>
    </row>
    <row r="850" spans="1:10">
      <c r="A850" s="153">
        <v>46503</v>
      </c>
      <c r="B850" s="93">
        <f>SUMIF(יוצאים!$A$5:$A$5835,מרכז!A850,יוצאים!$D$5:$D$5835)</f>
        <v>0</v>
      </c>
      <c r="C850" s="93">
        <f>HLOOKUP(DAY($A850),'טב.הו"ק'!$G$4:$AK$162,'טב.הו"ק'!$A$162+2,FALSE)</f>
        <v>0</v>
      </c>
      <c r="D850" s="93">
        <f>IF(A850&gt;=הלוואות!$D$5,IF(מרכז!A850&lt;=הלוואות!$E$5,IF(DAY(מרכז!A850)=הלוואות!$F$5,הלוואות!$G$5,0),0),0)+IF(A850&gt;=הלוואות!$D$6,IF(מרכז!A850&lt;=הלוואות!$E$6,IF(DAY(מרכז!A850)=הלוואות!$F$6,הלוואות!$G$6,0),0),0)+IF(A850&gt;=הלוואות!$D$7,IF(מרכז!A850&lt;=הלוואות!$E$7,IF(DAY(מרכז!A850)=הלוואות!$F$7,הלוואות!$G$7,0),0),0)+IF(A850&gt;=הלוואות!$D$8,IF(מרכז!A850&lt;=הלוואות!$E$8,IF(DAY(מרכז!A850)=הלוואות!$F$8,הלוואות!$G$8,0),0),0)+IF(A850&gt;=הלוואות!$D$9,IF(מרכז!A850&lt;=הלוואות!$E$9,IF(DAY(מרכז!A850)=הלוואות!$F$9,הלוואות!$G$9,0),0),0)+IF(A850&gt;=הלוואות!$D$10,IF(מרכז!A850&lt;=הלוואות!$E$10,IF(DAY(מרכז!A850)=הלוואות!$F$10,הלוואות!$G$10,0),0),0)+IF(A850&gt;=הלוואות!$D$11,IF(מרכז!A850&lt;=הלוואות!$E$11,IF(DAY(מרכז!A850)=הלוואות!$F$11,הלוואות!$G$11,0),0),0)+IF(A850&gt;=הלוואות!$D$12,IF(מרכז!A850&lt;=הלוואות!$E$12,IF(DAY(מרכז!A850)=הלוואות!$F$12,הלוואות!$G$12,0),0),0)+IF(A850&gt;=הלוואות!$D$13,IF(מרכז!A850&lt;=הלוואות!$E$13,IF(DAY(מרכז!A850)=הלוואות!$F$13,הלוואות!$G$13,0),0),0)+IF(A850&gt;=הלוואות!$D$14,IF(מרכז!A850&lt;=הלוואות!$E$14,IF(DAY(מרכז!A850)=הלוואות!$F$14,הלוואות!$G$14,0),0),0)+IF(A850&gt;=הלוואות!$D$15,IF(מרכז!A850&lt;=הלוואות!$E$15,IF(DAY(מרכז!A850)=הלוואות!$F$15,הלוואות!$G$15,0),0),0)+IF(A850&gt;=הלוואות!$D$16,IF(מרכז!A850&lt;=הלוואות!$E$16,IF(DAY(מרכז!A850)=הלוואות!$F$16,הלוואות!$G$16,0),0),0)+IF(A850&gt;=הלוואות!$D$17,IF(מרכז!A850&lt;=הלוואות!$E$17,IF(DAY(מרכז!A850)=הלוואות!$F$17,הלוואות!$G$17,0),0),0)+IF(A850&gt;=הלוואות!$D$18,IF(מרכז!A850&lt;=הלוואות!$E$18,IF(DAY(מרכז!A850)=הלוואות!$F$18,הלוואות!$G$18,0),0),0)+IF(A850&gt;=הלוואות!$D$19,IF(מרכז!A850&lt;=הלוואות!$E$19,IF(DAY(מרכז!A850)=הלוואות!$F$19,הלוואות!$G$19,0),0),0)+IF(A850&gt;=הלוואות!$D$20,IF(מרכז!A850&lt;=הלוואות!$E$20,IF(DAY(מרכז!A850)=הלוואות!$F$20,הלוואות!$G$20,0),0),0)+IF(A850&gt;=הלוואות!$D$21,IF(מרכז!A850&lt;=הלוואות!$E$21,IF(DAY(מרכז!A850)=הלוואות!$F$21,הלוואות!$G$21,0),0),0)+IF(A850&gt;=הלוואות!$D$22,IF(מרכז!A850&lt;=הלוואות!$E$22,IF(DAY(מרכז!A850)=הלוואות!$F$22,הלוואות!$G$22,0),0),0)+IF(A850&gt;=הלוואות!$D$23,IF(מרכז!A850&lt;=הלוואות!$E$23,IF(DAY(מרכז!A850)=הלוואות!$F$23,הלוואות!$G$23,0),0),0)+IF(A850&gt;=הלוואות!$D$24,IF(מרכז!A850&lt;=הלוואות!$E$24,IF(DAY(מרכז!A850)=הלוואות!$F$24,הלוואות!$G$24,0),0),0)+IF(A850&gt;=הלוואות!$D$25,IF(מרכז!A850&lt;=הלוואות!$E$25,IF(DAY(מרכז!A850)=הלוואות!$F$25,הלוואות!$G$25,0),0),0)+IF(A850&gt;=הלוואות!$D$26,IF(מרכז!A850&lt;=הלוואות!$E$26,IF(DAY(מרכז!A850)=הלוואות!$F$26,הלוואות!$G$26,0),0),0)+IF(A850&gt;=הלוואות!$D$27,IF(מרכז!A850&lt;=הלוואות!$E$27,IF(DAY(מרכז!A850)=הלוואות!$F$27,הלוואות!$G$27,0),0),0)+IF(A850&gt;=הלוואות!$D$28,IF(מרכז!A850&lt;=הלוואות!$E$28,IF(DAY(מרכז!A850)=הלוואות!$F$28,הלוואות!$G$28,0),0),0)+IF(A850&gt;=הלוואות!$D$29,IF(מרכז!A850&lt;=הלוואות!$E$29,IF(DAY(מרכז!A850)=הלוואות!$F$29,הלוואות!$G$29,0),0),0)+IF(A850&gt;=הלוואות!$D$30,IF(מרכז!A850&lt;=הלוואות!$E$30,IF(DAY(מרכז!A850)=הלוואות!$F$30,הלוואות!$G$30,0),0),0)+IF(A850&gt;=הלוואות!$D$31,IF(מרכז!A850&lt;=הלוואות!$E$31,IF(DAY(מרכז!A850)=הלוואות!$F$31,הלוואות!$G$31,0),0),0)+IF(A850&gt;=הלוואות!$D$32,IF(מרכז!A850&lt;=הלוואות!$E$32,IF(DAY(מרכז!A850)=הלוואות!$F$32,הלוואות!$G$32,0),0),0)+IF(A850&gt;=הלוואות!$D$33,IF(מרכז!A850&lt;=הלוואות!$E$33,IF(DAY(מרכז!A850)=הלוואות!$F$33,הלוואות!$G$33,0),0),0)+IF(A850&gt;=הלוואות!$D$34,IF(מרכז!A850&lt;=הלוואות!$E$34,IF(DAY(מרכז!A850)=הלוואות!$F$34,הלוואות!$G$34,0),0),0)</f>
        <v>0</v>
      </c>
      <c r="E850" s="93">
        <f>SUMIF(הלוואות!$D$46:$D$65,מרכז!A850,הלוואות!$E$46:$E$65)</f>
        <v>0</v>
      </c>
      <c r="F850" s="93">
        <f>SUMIF(נכנסים!$A$5:$A$5890,מרכז!A850,נכנסים!$B$5:$B$5890)</f>
        <v>0</v>
      </c>
      <c r="G850" s="94"/>
      <c r="H850" s="94"/>
      <c r="I850" s="94"/>
      <c r="J850" s="99">
        <f t="shared" si="13"/>
        <v>50000</v>
      </c>
    </row>
    <row r="851" spans="1:10">
      <c r="A851" s="153">
        <v>46504</v>
      </c>
      <c r="B851" s="93">
        <f>SUMIF(יוצאים!$A$5:$A$5835,מרכז!A851,יוצאים!$D$5:$D$5835)</f>
        <v>0</v>
      </c>
      <c r="C851" s="93">
        <f>HLOOKUP(DAY($A851),'טב.הו"ק'!$G$4:$AK$162,'טב.הו"ק'!$A$162+2,FALSE)</f>
        <v>0</v>
      </c>
      <c r="D851" s="93">
        <f>IF(A851&gt;=הלוואות!$D$5,IF(מרכז!A851&lt;=הלוואות!$E$5,IF(DAY(מרכז!A851)=הלוואות!$F$5,הלוואות!$G$5,0),0),0)+IF(A851&gt;=הלוואות!$D$6,IF(מרכז!A851&lt;=הלוואות!$E$6,IF(DAY(מרכז!A851)=הלוואות!$F$6,הלוואות!$G$6,0),0),0)+IF(A851&gt;=הלוואות!$D$7,IF(מרכז!A851&lt;=הלוואות!$E$7,IF(DAY(מרכז!A851)=הלוואות!$F$7,הלוואות!$G$7,0),0),0)+IF(A851&gt;=הלוואות!$D$8,IF(מרכז!A851&lt;=הלוואות!$E$8,IF(DAY(מרכז!A851)=הלוואות!$F$8,הלוואות!$G$8,0),0),0)+IF(A851&gt;=הלוואות!$D$9,IF(מרכז!A851&lt;=הלוואות!$E$9,IF(DAY(מרכז!A851)=הלוואות!$F$9,הלוואות!$G$9,0),0),0)+IF(A851&gt;=הלוואות!$D$10,IF(מרכז!A851&lt;=הלוואות!$E$10,IF(DAY(מרכז!A851)=הלוואות!$F$10,הלוואות!$G$10,0),0),0)+IF(A851&gt;=הלוואות!$D$11,IF(מרכז!A851&lt;=הלוואות!$E$11,IF(DAY(מרכז!A851)=הלוואות!$F$11,הלוואות!$G$11,0),0),0)+IF(A851&gt;=הלוואות!$D$12,IF(מרכז!A851&lt;=הלוואות!$E$12,IF(DAY(מרכז!A851)=הלוואות!$F$12,הלוואות!$G$12,0),0),0)+IF(A851&gt;=הלוואות!$D$13,IF(מרכז!A851&lt;=הלוואות!$E$13,IF(DAY(מרכז!A851)=הלוואות!$F$13,הלוואות!$G$13,0),0),0)+IF(A851&gt;=הלוואות!$D$14,IF(מרכז!A851&lt;=הלוואות!$E$14,IF(DAY(מרכז!A851)=הלוואות!$F$14,הלוואות!$G$14,0),0),0)+IF(A851&gt;=הלוואות!$D$15,IF(מרכז!A851&lt;=הלוואות!$E$15,IF(DAY(מרכז!A851)=הלוואות!$F$15,הלוואות!$G$15,0),0),0)+IF(A851&gt;=הלוואות!$D$16,IF(מרכז!A851&lt;=הלוואות!$E$16,IF(DAY(מרכז!A851)=הלוואות!$F$16,הלוואות!$G$16,0),0),0)+IF(A851&gt;=הלוואות!$D$17,IF(מרכז!A851&lt;=הלוואות!$E$17,IF(DAY(מרכז!A851)=הלוואות!$F$17,הלוואות!$G$17,0),0),0)+IF(A851&gt;=הלוואות!$D$18,IF(מרכז!A851&lt;=הלוואות!$E$18,IF(DAY(מרכז!A851)=הלוואות!$F$18,הלוואות!$G$18,0),0),0)+IF(A851&gt;=הלוואות!$D$19,IF(מרכז!A851&lt;=הלוואות!$E$19,IF(DAY(מרכז!A851)=הלוואות!$F$19,הלוואות!$G$19,0),0),0)+IF(A851&gt;=הלוואות!$D$20,IF(מרכז!A851&lt;=הלוואות!$E$20,IF(DAY(מרכז!A851)=הלוואות!$F$20,הלוואות!$G$20,0),0),0)+IF(A851&gt;=הלוואות!$D$21,IF(מרכז!A851&lt;=הלוואות!$E$21,IF(DAY(מרכז!A851)=הלוואות!$F$21,הלוואות!$G$21,0),0),0)+IF(A851&gt;=הלוואות!$D$22,IF(מרכז!A851&lt;=הלוואות!$E$22,IF(DAY(מרכז!A851)=הלוואות!$F$22,הלוואות!$G$22,0),0),0)+IF(A851&gt;=הלוואות!$D$23,IF(מרכז!A851&lt;=הלוואות!$E$23,IF(DAY(מרכז!A851)=הלוואות!$F$23,הלוואות!$G$23,0),0),0)+IF(A851&gt;=הלוואות!$D$24,IF(מרכז!A851&lt;=הלוואות!$E$24,IF(DAY(מרכז!A851)=הלוואות!$F$24,הלוואות!$G$24,0),0),0)+IF(A851&gt;=הלוואות!$D$25,IF(מרכז!A851&lt;=הלוואות!$E$25,IF(DAY(מרכז!A851)=הלוואות!$F$25,הלוואות!$G$25,0),0),0)+IF(A851&gt;=הלוואות!$D$26,IF(מרכז!A851&lt;=הלוואות!$E$26,IF(DAY(מרכז!A851)=הלוואות!$F$26,הלוואות!$G$26,0),0),0)+IF(A851&gt;=הלוואות!$D$27,IF(מרכז!A851&lt;=הלוואות!$E$27,IF(DAY(מרכז!A851)=הלוואות!$F$27,הלוואות!$G$27,0),0),0)+IF(A851&gt;=הלוואות!$D$28,IF(מרכז!A851&lt;=הלוואות!$E$28,IF(DAY(מרכז!A851)=הלוואות!$F$28,הלוואות!$G$28,0),0),0)+IF(A851&gt;=הלוואות!$D$29,IF(מרכז!A851&lt;=הלוואות!$E$29,IF(DAY(מרכז!A851)=הלוואות!$F$29,הלוואות!$G$29,0),0),0)+IF(A851&gt;=הלוואות!$D$30,IF(מרכז!A851&lt;=הלוואות!$E$30,IF(DAY(מרכז!A851)=הלוואות!$F$30,הלוואות!$G$30,0),0),0)+IF(A851&gt;=הלוואות!$D$31,IF(מרכז!A851&lt;=הלוואות!$E$31,IF(DAY(מרכז!A851)=הלוואות!$F$31,הלוואות!$G$31,0),0),0)+IF(A851&gt;=הלוואות!$D$32,IF(מרכז!A851&lt;=הלוואות!$E$32,IF(DAY(מרכז!A851)=הלוואות!$F$32,הלוואות!$G$32,0),0),0)+IF(A851&gt;=הלוואות!$D$33,IF(מרכז!A851&lt;=הלוואות!$E$33,IF(DAY(מרכז!A851)=הלוואות!$F$33,הלוואות!$G$33,0),0),0)+IF(A851&gt;=הלוואות!$D$34,IF(מרכז!A851&lt;=הלוואות!$E$34,IF(DAY(מרכז!A851)=הלוואות!$F$34,הלוואות!$G$34,0),0),0)</f>
        <v>0</v>
      </c>
      <c r="E851" s="93">
        <f>SUMIF(הלוואות!$D$46:$D$65,מרכז!A851,הלוואות!$E$46:$E$65)</f>
        <v>0</v>
      </c>
      <c r="F851" s="93">
        <f>SUMIF(נכנסים!$A$5:$A$5890,מרכז!A851,נכנסים!$B$5:$B$5890)</f>
        <v>0</v>
      </c>
      <c r="G851" s="94"/>
      <c r="H851" s="94"/>
      <c r="I851" s="94"/>
      <c r="J851" s="99">
        <f t="shared" si="13"/>
        <v>50000</v>
      </c>
    </row>
    <row r="852" spans="1:10">
      <c r="A852" s="153">
        <v>46505</v>
      </c>
      <c r="B852" s="93">
        <f>SUMIF(יוצאים!$A$5:$A$5835,מרכז!A852,יוצאים!$D$5:$D$5835)</f>
        <v>0</v>
      </c>
      <c r="C852" s="93">
        <f>HLOOKUP(DAY($A852),'טב.הו"ק'!$G$4:$AK$162,'טב.הו"ק'!$A$162+2,FALSE)</f>
        <v>0</v>
      </c>
      <c r="D852" s="93">
        <f>IF(A852&gt;=הלוואות!$D$5,IF(מרכז!A852&lt;=הלוואות!$E$5,IF(DAY(מרכז!A852)=הלוואות!$F$5,הלוואות!$G$5,0),0),0)+IF(A852&gt;=הלוואות!$D$6,IF(מרכז!A852&lt;=הלוואות!$E$6,IF(DAY(מרכז!A852)=הלוואות!$F$6,הלוואות!$G$6,0),0),0)+IF(A852&gt;=הלוואות!$D$7,IF(מרכז!A852&lt;=הלוואות!$E$7,IF(DAY(מרכז!A852)=הלוואות!$F$7,הלוואות!$G$7,0),0),0)+IF(A852&gt;=הלוואות!$D$8,IF(מרכז!A852&lt;=הלוואות!$E$8,IF(DAY(מרכז!A852)=הלוואות!$F$8,הלוואות!$G$8,0),0),0)+IF(A852&gt;=הלוואות!$D$9,IF(מרכז!A852&lt;=הלוואות!$E$9,IF(DAY(מרכז!A852)=הלוואות!$F$9,הלוואות!$G$9,0),0),0)+IF(A852&gt;=הלוואות!$D$10,IF(מרכז!A852&lt;=הלוואות!$E$10,IF(DAY(מרכז!A852)=הלוואות!$F$10,הלוואות!$G$10,0),0),0)+IF(A852&gt;=הלוואות!$D$11,IF(מרכז!A852&lt;=הלוואות!$E$11,IF(DAY(מרכז!A852)=הלוואות!$F$11,הלוואות!$G$11,0),0),0)+IF(A852&gt;=הלוואות!$D$12,IF(מרכז!A852&lt;=הלוואות!$E$12,IF(DAY(מרכז!A852)=הלוואות!$F$12,הלוואות!$G$12,0),0),0)+IF(A852&gt;=הלוואות!$D$13,IF(מרכז!A852&lt;=הלוואות!$E$13,IF(DAY(מרכז!A852)=הלוואות!$F$13,הלוואות!$G$13,0),0),0)+IF(A852&gt;=הלוואות!$D$14,IF(מרכז!A852&lt;=הלוואות!$E$14,IF(DAY(מרכז!A852)=הלוואות!$F$14,הלוואות!$G$14,0),0),0)+IF(A852&gt;=הלוואות!$D$15,IF(מרכז!A852&lt;=הלוואות!$E$15,IF(DAY(מרכז!A852)=הלוואות!$F$15,הלוואות!$G$15,0),0),0)+IF(A852&gt;=הלוואות!$D$16,IF(מרכז!A852&lt;=הלוואות!$E$16,IF(DAY(מרכז!A852)=הלוואות!$F$16,הלוואות!$G$16,0),0),0)+IF(A852&gt;=הלוואות!$D$17,IF(מרכז!A852&lt;=הלוואות!$E$17,IF(DAY(מרכז!A852)=הלוואות!$F$17,הלוואות!$G$17,0),0),0)+IF(A852&gt;=הלוואות!$D$18,IF(מרכז!A852&lt;=הלוואות!$E$18,IF(DAY(מרכז!A852)=הלוואות!$F$18,הלוואות!$G$18,0),0),0)+IF(A852&gt;=הלוואות!$D$19,IF(מרכז!A852&lt;=הלוואות!$E$19,IF(DAY(מרכז!A852)=הלוואות!$F$19,הלוואות!$G$19,0),0),0)+IF(A852&gt;=הלוואות!$D$20,IF(מרכז!A852&lt;=הלוואות!$E$20,IF(DAY(מרכז!A852)=הלוואות!$F$20,הלוואות!$G$20,0),0),0)+IF(A852&gt;=הלוואות!$D$21,IF(מרכז!A852&lt;=הלוואות!$E$21,IF(DAY(מרכז!A852)=הלוואות!$F$21,הלוואות!$G$21,0),0),0)+IF(A852&gt;=הלוואות!$D$22,IF(מרכז!A852&lt;=הלוואות!$E$22,IF(DAY(מרכז!A852)=הלוואות!$F$22,הלוואות!$G$22,0),0),0)+IF(A852&gt;=הלוואות!$D$23,IF(מרכז!A852&lt;=הלוואות!$E$23,IF(DAY(מרכז!A852)=הלוואות!$F$23,הלוואות!$G$23,0),0),0)+IF(A852&gt;=הלוואות!$D$24,IF(מרכז!A852&lt;=הלוואות!$E$24,IF(DAY(מרכז!A852)=הלוואות!$F$24,הלוואות!$G$24,0),0),0)+IF(A852&gt;=הלוואות!$D$25,IF(מרכז!A852&lt;=הלוואות!$E$25,IF(DAY(מרכז!A852)=הלוואות!$F$25,הלוואות!$G$25,0),0),0)+IF(A852&gt;=הלוואות!$D$26,IF(מרכז!A852&lt;=הלוואות!$E$26,IF(DAY(מרכז!A852)=הלוואות!$F$26,הלוואות!$G$26,0),0),0)+IF(A852&gt;=הלוואות!$D$27,IF(מרכז!A852&lt;=הלוואות!$E$27,IF(DAY(מרכז!A852)=הלוואות!$F$27,הלוואות!$G$27,0),0),0)+IF(A852&gt;=הלוואות!$D$28,IF(מרכז!A852&lt;=הלוואות!$E$28,IF(DAY(מרכז!A852)=הלוואות!$F$28,הלוואות!$G$28,0),0),0)+IF(A852&gt;=הלוואות!$D$29,IF(מרכז!A852&lt;=הלוואות!$E$29,IF(DAY(מרכז!A852)=הלוואות!$F$29,הלוואות!$G$29,0),0),0)+IF(A852&gt;=הלוואות!$D$30,IF(מרכז!A852&lt;=הלוואות!$E$30,IF(DAY(מרכז!A852)=הלוואות!$F$30,הלוואות!$G$30,0),0),0)+IF(A852&gt;=הלוואות!$D$31,IF(מרכז!A852&lt;=הלוואות!$E$31,IF(DAY(מרכז!A852)=הלוואות!$F$31,הלוואות!$G$31,0),0),0)+IF(A852&gt;=הלוואות!$D$32,IF(מרכז!A852&lt;=הלוואות!$E$32,IF(DAY(מרכז!A852)=הלוואות!$F$32,הלוואות!$G$32,0),0),0)+IF(A852&gt;=הלוואות!$D$33,IF(מרכז!A852&lt;=הלוואות!$E$33,IF(DAY(מרכז!A852)=הלוואות!$F$33,הלוואות!$G$33,0),0),0)+IF(A852&gt;=הלוואות!$D$34,IF(מרכז!A852&lt;=הלוואות!$E$34,IF(DAY(מרכז!A852)=הלוואות!$F$34,הלוואות!$G$34,0),0),0)</f>
        <v>0</v>
      </c>
      <c r="E852" s="93">
        <f>SUMIF(הלוואות!$D$46:$D$65,מרכז!A852,הלוואות!$E$46:$E$65)</f>
        <v>0</v>
      </c>
      <c r="F852" s="93">
        <f>SUMIF(נכנסים!$A$5:$A$5890,מרכז!A852,נכנסים!$B$5:$B$5890)</f>
        <v>0</v>
      </c>
      <c r="G852" s="94"/>
      <c r="H852" s="94"/>
      <c r="I852" s="94"/>
      <c r="J852" s="99">
        <f t="shared" si="13"/>
        <v>50000</v>
      </c>
    </row>
    <row r="853" spans="1:10">
      <c r="A853" s="153">
        <v>46506</v>
      </c>
      <c r="B853" s="93">
        <f>SUMIF(יוצאים!$A$5:$A$5835,מרכז!A853,יוצאים!$D$5:$D$5835)</f>
        <v>0</v>
      </c>
      <c r="C853" s="93">
        <f>HLOOKUP(DAY($A853),'טב.הו"ק'!$G$4:$AK$162,'טב.הו"ק'!$A$162+2,FALSE)</f>
        <v>0</v>
      </c>
      <c r="D853" s="93">
        <f>IF(A853&gt;=הלוואות!$D$5,IF(מרכז!A853&lt;=הלוואות!$E$5,IF(DAY(מרכז!A853)=הלוואות!$F$5,הלוואות!$G$5,0),0),0)+IF(A853&gt;=הלוואות!$D$6,IF(מרכז!A853&lt;=הלוואות!$E$6,IF(DAY(מרכז!A853)=הלוואות!$F$6,הלוואות!$G$6,0),0),0)+IF(A853&gt;=הלוואות!$D$7,IF(מרכז!A853&lt;=הלוואות!$E$7,IF(DAY(מרכז!A853)=הלוואות!$F$7,הלוואות!$G$7,0),0),0)+IF(A853&gt;=הלוואות!$D$8,IF(מרכז!A853&lt;=הלוואות!$E$8,IF(DAY(מרכז!A853)=הלוואות!$F$8,הלוואות!$G$8,0),0),0)+IF(A853&gt;=הלוואות!$D$9,IF(מרכז!A853&lt;=הלוואות!$E$9,IF(DAY(מרכז!A853)=הלוואות!$F$9,הלוואות!$G$9,0),0),0)+IF(A853&gt;=הלוואות!$D$10,IF(מרכז!A853&lt;=הלוואות!$E$10,IF(DAY(מרכז!A853)=הלוואות!$F$10,הלוואות!$G$10,0),0),0)+IF(A853&gt;=הלוואות!$D$11,IF(מרכז!A853&lt;=הלוואות!$E$11,IF(DAY(מרכז!A853)=הלוואות!$F$11,הלוואות!$G$11,0),0),0)+IF(A853&gt;=הלוואות!$D$12,IF(מרכז!A853&lt;=הלוואות!$E$12,IF(DAY(מרכז!A853)=הלוואות!$F$12,הלוואות!$G$12,0),0),0)+IF(A853&gt;=הלוואות!$D$13,IF(מרכז!A853&lt;=הלוואות!$E$13,IF(DAY(מרכז!A853)=הלוואות!$F$13,הלוואות!$G$13,0),0),0)+IF(A853&gt;=הלוואות!$D$14,IF(מרכז!A853&lt;=הלוואות!$E$14,IF(DAY(מרכז!A853)=הלוואות!$F$14,הלוואות!$G$14,0),0),0)+IF(A853&gt;=הלוואות!$D$15,IF(מרכז!A853&lt;=הלוואות!$E$15,IF(DAY(מרכז!A853)=הלוואות!$F$15,הלוואות!$G$15,0),0),0)+IF(A853&gt;=הלוואות!$D$16,IF(מרכז!A853&lt;=הלוואות!$E$16,IF(DAY(מרכז!A853)=הלוואות!$F$16,הלוואות!$G$16,0),0),0)+IF(A853&gt;=הלוואות!$D$17,IF(מרכז!A853&lt;=הלוואות!$E$17,IF(DAY(מרכז!A853)=הלוואות!$F$17,הלוואות!$G$17,0),0),0)+IF(A853&gt;=הלוואות!$D$18,IF(מרכז!A853&lt;=הלוואות!$E$18,IF(DAY(מרכז!A853)=הלוואות!$F$18,הלוואות!$G$18,0),0),0)+IF(A853&gt;=הלוואות!$D$19,IF(מרכז!A853&lt;=הלוואות!$E$19,IF(DAY(מרכז!A853)=הלוואות!$F$19,הלוואות!$G$19,0),0),0)+IF(A853&gt;=הלוואות!$D$20,IF(מרכז!A853&lt;=הלוואות!$E$20,IF(DAY(מרכז!A853)=הלוואות!$F$20,הלוואות!$G$20,0),0),0)+IF(A853&gt;=הלוואות!$D$21,IF(מרכז!A853&lt;=הלוואות!$E$21,IF(DAY(מרכז!A853)=הלוואות!$F$21,הלוואות!$G$21,0),0),0)+IF(A853&gt;=הלוואות!$D$22,IF(מרכז!A853&lt;=הלוואות!$E$22,IF(DAY(מרכז!A853)=הלוואות!$F$22,הלוואות!$G$22,0),0),0)+IF(A853&gt;=הלוואות!$D$23,IF(מרכז!A853&lt;=הלוואות!$E$23,IF(DAY(מרכז!A853)=הלוואות!$F$23,הלוואות!$G$23,0),0),0)+IF(A853&gt;=הלוואות!$D$24,IF(מרכז!A853&lt;=הלוואות!$E$24,IF(DAY(מרכז!A853)=הלוואות!$F$24,הלוואות!$G$24,0),0),0)+IF(A853&gt;=הלוואות!$D$25,IF(מרכז!A853&lt;=הלוואות!$E$25,IF(DAY(מרכז!A853)=הלוואות!$F$25,הלוואות!$G$25,0),0),0)+IF(A853&gt;=הלוואות!$D$26,IF(מרכז!A853&lt;=הלוואות!$E$26,IF(DAY(מרכז!A853)=הלוואות!$F$26,הלוואות!$G$26,0),0),0)+IF(A853&gt;=הלוואות!$D$27,IF(מרכז!A853&lt;=הלוואות!$E$27,IF(DAY(מרכז!A853)=הלוואות!$F$27,הלוואות!$G$27,0),0),0)+IF(A853&gt;=הלוואות!$D$28,IF(מרכז!A853&lt;=הלוואות!$E$28,IF(DAY(מרכז!A853)=הלוואות!$F$28,הלוואות!$G$28,0),0),0)+IF(A853&gt;=הלוואות!$D$29,IF(מרכז!A853&lt;=הלוואות!$E$29,IF(DAY(מרכז!A853)=הלוואות!$F$29,הלוואות!$G$29,0),0),0)+IF(A853&gt;=הלוואות!$D$30,IF(מרכז!A853&lt;=הלוואות!$E$30,IF(DAY(מרכז!A853)=הלוואות!$F$30,הלוואות!$G$30,0),0),0)+IF(A853&gt;=הלוואות!$D$31,IF(מרכז!A853&lt;=הלוואות!$E$31,IF(DAY(מרכז!A853)=הלוואות!$F$31,הלוואות!$G$31,0),0),0)+IF(A853&gt;=הלוואות!$D$32,IF(מרכז!A853&lt;=הלוואות!$E$32,IF(DAY(מרכז!A853)=הלוואות!$F$32,הלוואות!$G$32,0),0),0)+IF(A853&gt;=הלוואות!$D$33,IF(מרכז!A853&lt;=הלוואות!$E$33,IF(DAY(מרכז!A853)=הלוואות!$F$33,הלוואות!$G$33,0),0),0)+IF(A853&gt;=הלוואות!$D$34,IF(מרכז!A853&lt;=הלוואות!$E$34,IF(DAY(מרכז!A853)=הלוואות!$F$34,הלוואות!$G$34,0),0),0)</f>
        <v>0</v>
      </c>
      <c r="E853" s="93">
        <f>SUMIF(הלוואות!$D$46:$D$65,מרכז!A853,הלוואות!$E$46:$E$65)</f>
        <v>0</v>
      </c>
      <c r="F853" s="93">
        <f>SUMIF(נכנסים!$A$5:$A$5890,מרכז!A853,נכנסים!$B$5:$B$5890)</f>
        <v>0</v>
      </c>
      <c r="G853" s="94"/>
      <c r="H853" s="94"/>
      <c r="I853" s="94"/>
      <c r="J853" s="99">
        <f t="shared" si="13"/>
        <v>50000</v>
      </c>
    </row>
    <row r="854" spans="1:10">
      <c r="A854" s="153">
        <v>46507</v>
      </c>
      <c r="B854" s="93">
        <f>SUMIF(יוצאים!$A$5:$A$5835,מרכז!A854,יוצאים!$D$5:$D$5835)</f>
        <v>0</v>
      </c>
      <c r="C854" s="93">
        <f>HLOOKUP(DAY($A854),'טב.הו"ק'!$G$4:$AK$162,'טב.הו"ק'!$A$162+2,FALSE)</f>
        <v>0</v>
      </c>
      <c r="D854" s="93">
        <f>IF(A854&gt;=הלוואות!$D$5,IF(מרכז!A854&lt;=הלוואות!$E$5,IF(DAY(מרכז!A854)=הלוואות!$F$5,הלוואות!$G$5,0),0),0)+IF(A854&gt;=הלוואות!$D$6,IF(מרכז!A854&lt;=הלוואות!$E$6,IF(DAY(מרכז!A854)=הלוואות!$F$6,הלוואות!$G$6,0),0),0)+IF(A854&gt;=הלוואות!$D$7,IF(מרכז!A854&lt;=הלוואות!$E$7,IF(DAY(מרכז!A854)=הלוואות!$F$7,הלוואות!$G$7,0),0),0)+IF(A854&gt;=הלוואות!$D$8,IF(מרכז!A854&lt;=הלוואות!$E$8,IF(DAY(מרכז!A854)=הלוואות!$F$8,הלוואות!$G$8,0),0),0)+IF(A854&gt;=הלוואות!$D$9,IF(מרכז!A854&lt;=הלוואות!$E$9,IF(DAY(מרכז!A854)=הלוואות!$F$9,הלוואות!$G$9,0),0),0)+IF(A854&gt;=הלוואות!$D$10,IF(מרכז!A854&lt;=הלוואות!$E$10,IF(DAY(מרכז!A854)=הלוואות!$F$10,הלוואות!$G$10,0),0),0)+IF(A854&gt;=הלוואות!$D$11,IF(מרכז!A854&lt;=הלוואות!$E$11,IF(DAY(מרכז!A854)=הלוואות!$F$11,הלוואות!$G$11,0),0),0)+IF(A854&gt;=הלוואות!$D$12,IF(מרכז!A854&lt;=הלוואות!$E$12,IF(DAY(מרכז!A854)=הלוואות!$F$12,הלוואות!$G$12,0),0),0)+IF(A854&gt;=הלוואות!$D$13,IF(מרכז!A854&lt;=הלוואות!$E$13,IF(DAY(מרכז!A854)=הלוואות!$F$13,הלוואות!$G$13,0),0),0)+IF(A854&gt;=הלוואות!$D$14,IF(מרכז!A854&lt;=הלוואות!$E$14,IF(DAY(מרכז!A854)=הלוואות!$F$14,הלוואות!$G$14,0),0),0)+IF(A854&gt;=הלוואות!$D$15,IF(מרכז!A854&lt;=הלוואות!$E$15,IF(DAY(מרכז!A854)=הלוואות!$F$15,הלוואות!$G$15,0),0),0)+IF(A854&gt;=הלוואות!$D$16,IF(מרכז!A854&lt;=הלוואות!$E$16,IF(DAY(מרכז!A854)=הלוואות!$F$16,הלוואות!$G$16,0),0),0)+IF(A854&gt;=הלוואות!$D$17,IF(מרכז!A854&lt;=הלוואות!$E$17,IF(DAY(מרכז!A854)=הלוואות!$F$17,הלוואות!$G$17,0),0),0)+IF(A854&gt;=הלוואות!$D$18,IF(מרכז!A854&lt;=הלוואות!$E$18,IF(DAY(מרכז!A854)=הלוואות!$F$18,הלוואות!$G$18,0),0),0)+IF(A854&gt;=הלוואות!$D$19,IF(מרכז!A854&lt;=הלוואות!$E$19,IF(DAY(מרכז!A854)=הלוואות!$F$19,הלוואות!$G$19,0),0),0)+IF(A854&gt;=הלוואות!$D$20,IF(מרכז!A854&lt;=הלוואות!$E$20,IF(DAY(מרכז!A854)=הלוואות!$F$20,הלוואות!$G$20,0),0),0)+IF(A854&gt;=הלוואות!$D$21,IF(מרכז!A854&lt;=הלוואות!$E$21,IF(DAY(מרכז!A854)=הלוואות!$F$21,הלוואות!$G$21,0),0),0)+IF(A854&gt;=הלוואות!$D$22,IF(מרכז!A854&lt;=הלוואות!$E$22,IF(DAY(מרכז!A854)=הלוואות!$F$22,הלוואות!$G$22,0),0),0)+IF(A854&gt;=הלוואות!$D$23,IF(מרכז!A854&lt;=הלוואות!$E$23,IF(DAY(מרכז!A854)=הלוואות!$F$23,הלוואות!$G$23,0),0),0)+IF(A854&gt;=הלוואות!$D$24,IF(מרכז!A854&lt;=הלוואות!$E$24,IF(DAY(מרכז!A854)=הלוואות!$F$24,הלוואות!$G$24,0),0),0)+IF(A854&gt;=הלוואות!$D$25,IF(מרכז!A854&lt;=הלוואות!$E$25,IF(DAY(מרכז!A854)=הלוואות!$F$25,הלוואות!$G$25,0),0),0)+IF(A854&gt;=הלוואות!$D$26,IF(מרכז!A854&lt;=הלוואות!$E$26,IF(DAY(מרכז!A854)=הלוואות!$F$26,הלוואות!$G$26,0),0),0)+IF(A854&gt;=הלוואות!$D$27,IF(מרכז!A854&lt;=הלוואות!$E$27,IF(DAY(מרכז!A854)=הלוואות!$F$27,הלוואות!$G$27,0),0),0)+IF(A854&gt;=הלוואות!$D$28,IF(מרכז!A854&lt;=הלוואות!$E$28,IF(DAY(מרכז!A854)=הלוואות!$F$28,הלוואות!$G$28,0),0),0)+IF(A854&gt;=הלוואות!$D$29,IF(מרכז!A854&lt;=הלוואות!$E$29,IF(DAY(מרכז!A854)=הלוואות!$F$29,הלוואות!$G$29,0),0),0)+IF(A854&gt;=הלוואות!$D$30,IF(מרכז!A854&lt;=הלוואות!$E$30,IF(DAY(מרכז!A854)=הלוואות!$F$30,הלוואות!$G$30,0),0),0)+IF(A854&gt;=הלוואות!$D$31,IF(מרכז!A854&lt;=הלוואות!$E$31,IF(DAY(מרכז!A854)=הלוואות!$F$31,הלוואות!$G$31,0),0),0)+IF(A854&gt;=הלוואות!$D$32,IF(מרכז!A854&lt;=הלוואות!$E$32,IF(DAY(מרכז!A854)=הלוואות!$F$32,הלוואות!$G$32,0),0),0)+IF(A854&gt;=הלוואות!$D$33,IF(מרכז!A854&lt;=הלוואות!$E$33,IF(DAY(מרכז!A854)=הלוואות!$F$33,הלוואות!$G$33,0),0),0)+IF(A854&gt;=הלוואות!$D$34,IF(מרכז!A854&lt;=הלוואות!$E$34,IF(DAY(מרכז!A854)=הלוואות!$F$34,הלוואות!$G$34,0),0),0)</f>
        <v>0</v>
      </c>
      <c r="E854" s="93">
        <f>SUMIF(הלוואות!$D$46:$D$65,מרכז!A854,הלוואות!$E$46:$E$65)</f>
        <v>0</v>
      </c>
      <c r="F854" s="93">
        <f>SUMIF(נכנסים!$A$5:$A$5890,מרכז!A854,נכנסים!$B$5:$B$5890)</f>
        <v>0</v>
      </c>
      <c r="G854" s="94"/>
      <c r="H854" s="94"/>
      <c r="I854" s="94"/>
      <c r="J854" s="99">
        <f t="shared" si="13"/>
        <v>50000</v>
      </c>
    </row>
    <row r="855" spans="1:10">
      <c r="A855" s="153">
        <v>46508</v>
      </c>
      <c r="B855" s="93">
        <f>SUMIF(יוצאים!$A$5:$A$5835,מרכז!A855,יוצאים!$D$5:$D$5835)</f>
        <v>0</v>
      </c>
      <c r="C855" s="93">
        <f>HLOOKUP(DAY($A855),'טב.הו"ק'!$G$4:$AK$162,'טב.הו"ק'!$A$162+2,FALSE)</f>
        <v>0</v>
      </c>
      <c r="D855" s="93">
        <f>IF(A855&gt;=הלוואות!$D$5,IF(מרכז!A855&lt;=הלוואות!$E$5,IF(DAY(מרכז!A855)=הלוואות!$F$5,הלוואות!$G$5,0),0),0)+IF(A855&gt;=הלוואות!$D$6,IF(מרכז!A855&lt;=הלוואות!$E$6,IF(DAY(מרכז!A855)=הלוואות!$F$6,הלוואות!$G$6,0),0),0)+IF(A855&gt;=הלוואות!$D$7,IF(מרכז!A855&lt;=הלוואות!$E$7,IF(DAY(מרכז!A855)=הלוואות!$F$7,הלוואות!$G$7,0),0),0)+IF(A855&gt;=הלוואות!$D$8,IF(מרכז!A855&lt;=הלוואות!$E$8,IF(DAY(מרכז!A855)=הלוואות!$F$8,הלוואות!$G$8,0),0),0)+IF(A855&gt;=הלוואות!$D$9,IF(מרכז!A855&lt;=הלוואות!$E$9,IF(DAY(מרכז!A855)=הלוואות!$F$9,הלוואות!$G$9,0),0),0)+IF(A855&gt;=הלוואות!$D$10,IF(מרכז!A855&lt;=הלוואות!$E$10,IF(DAY(מרכז!A855)=הלוואות!$F$10,הלוואות!$G$10,0),0),0)+IF(A855&gt;=הלוואות!$D$11,IF(מרכז!A855&lt;=הלוואות!$E$11,IF(DAY(מרכז!A855)=הלוואות!$F$11,הלוואות!$G$11,0),0),0)+IF(A855&gt;=הלוואות!$D$12,IF(מרכז!A855&lt;=הלוואות!$E$12,IF(DAY(מרכז!A855)=הלוואות!$F$12,הלוואות!$G$12,0),0),0)+IF(A855&gt;=הלוואות!$D$13,IF(מרכז!A855&lt;=הלוואות!$E$13,IF(DAY(מרכז!A855)=הלוואות!$F$13,הלוואות!$G$13,0),0),0)+IF(A855&gt;=הלוואות!$D$14,IF(מרכז!A855&lt;=הלוואות!$E$14,IF(DAY(מרכז!A855)=הלוואות!$F$14,הלוואות!$G$14,0),0),0)+IF(A855&gt;=הלוואות!$D$15,IF(מרכז!A855&lt;=הלוואות!$E$15,IF(DAY(מרכז!A855)=הלוואות!$F$15,הלוואות!$G$15,0),0),0)+IF(A855&gt;=הלוואות!$D$16,IF(מרכז!A855&lt;=הלוואות!$E$16,IF(DAY(מרכז!A855)=הלוואות!$F$16,הלוואות!$G$16,0),0),0)+IF(A855&gt;=הלוואות!$D$17,IF(מרכז!A855&lt;=הלוואות!$E$17,IF(DAY(מרכז!A855)=הלוואות!$F$17,הלוואות!$G$17,0),0),0)+IF(A855&gt;=הלוואות!$D$18,IF(מרכז!A855&lt;=הלוואות!$E$18,IF(DAY(מרכז!A855)=הלוואות!$F$18,הלוואות!$G$18,0),0),0)+IF(A855&gt;=הלוואות!$D$19,IF(מרכז!A855&lt;=הלוואות!$E$19,IF(DAY(מרכז!A855)=הלוואות!$F$19,הלוואות!$G$19,0),0),0)+IF(A855&gt;=הלוואות!$D$20,IF(מרכז!A855&lt;=הלוואות!$E$20,IF(DAY(מרכז!A855)=הלוואות!$F$20,הלוואות!$G$20,0),0),0)+IF(A855&gt;=הלוואות!$D$21,IF(מרכז!A855&lt;=הלוואות!$E$21,IF(DAY(מרכז!A855)=הלוואות!$F$21,הלוואות!$G$21,0),0),0)+IF(A855&gt;=הלוואות!$D$22,IF(מרכז!A855&lt;=הלוואות!$E$22,IF(DAY(מרכז!A855)=הלוואות!$F$22,הלוואות!$G$22,0),0),0)+IF(A855&gt;=הלוואות!$D$23,IF(מרכז!A855&lt;=הלוואות!$E$23,IF(DAY(מרכז!A855)=הלוואות!$F$23,הלוואות!$G$23,0),0),0)+IF(A855&gt;=הלוואות!$D$24,IF(מרכז!A855&lt;=הלוואות!$E$24,IF(DAY(מרכז!A855)=הלוואות!$F$24,הלוואות!$G$24,0),0),0)+IF(A855&gt;=הלוואות!$D$25,IF(מרכז!A855&lt;=הלוואות!$E$25,IF(DAY(מרכז!A855)=הלוואות!$F$25,הלוואות!$G$25,0),0),0)+IF(A855&gt;=הלוואות!$D$26,IF(מרכז!A855&lt;=הלוואות!$E$26,IF(DAY(מרכז!A855)=הלוואות!$F$26,הלוואות!$G$26,0),0),0)+IF(A855&gt;=הלוואות!$D$27,IF(מרכז!A855&lt;=הלוואות!$E$27,IF(DAY(מרכז!A855)=הלוואות!$F$27,הלוואות!$G$27,0),0),0)+IF(A855&gt;=הלוואות!$D$28,IF(מרכז!A855&lt;=הלוואות!$E$28,IF(DAY(מרכז!A855)=הלוואות!$F$28,הלוואות!$G$28,0),0),0)+IF(A855&gt;=הלוואות!$D$29,IF(מרכז!A855&lt;=הלוואות!$E$29,IF(DAY(מרכז!A855)=הלוואות!$F$29,הלוואות!$G$29,0),0),0)+IF(A855&gt;=הלוואות!$D$30,IF(מרכז!A855&lt;=הלוואות!$E$30,IF(DAY(מרכז!A855)=הלוואות!$F$30,הלוואות!$G$30,0),0),0)+IF(A855&gt;=הלוואות!$D$31,IF(מרכז!A855&lt;=הלוואות!$E$31,IF(DAY(מרכז!A855)=הלוואות!$F$31,הלוואות!$G$31,0),0),0)+IF(A855&gt;=הלוואות!$D$32,IF(מרכז!A855&lt;=הלוואות!$E$32,IF(DAY(מרכז!A855)=הלוואות!$F$32,הלוואות!$G$32,0),0),0)+IF(A855&gt;=הלוואות!$D$33,IF(מרכז!A855&lt;=הלוואות!$E$33,IF(DAY(מרכז!A855)=הלוואות!$F$33,הלוואות!$G$33,0),0),0)+IF(A855&gt;=הלוואות!$D$34,IF(מרכז!A855&lt;=הלוואות!$E$34,IF(DAY(מרכז!A855)=הלוואות!$F$34,הלוואות!$G$34,0),0),0)</f>
        <v>0</v>
      </c>
      <c r="E855" s="93">
        <f>SUMIF(הלוואות!$D$46:$D$65,מרכז!A855,הלוואות!$E$46:$E$65)</f>
        <v>0</v>
      </c>
      <c r="F855" s="93">
        <f>SUMIF(נכנסים!$A$5:$A$5890,מרכז!A855,נכנסים!$B$5:$B$5890)</f>
        <v>0</v>
      </c>
      <c r="G855" s="94"/>
      <c r="H855" s="94"/>
      <c r="I855" s="94"/>
      <c r="J855" s="99">
        <f t="shared" si="13"/>
        <v>50000</v>
      </c>
    </row>
    <row r="856" spans="1:10">
      <c r="A856" s="153">
        <v>46509</v>
      </c>
      <c r="B856" s="93">
        <f>SUMIF(יוצאים!$A$5:$A$5835,מרכז!A856,יוצאים!$D$5:$D$5835)</f>
        <v>0</v>
      </c>
      <c r="C856" s="93">
        <f>HLOOKUP(DAY($A856),'טב.הו"ק'!$G$4:$AK$162,'טב.הו"ק'!$A$162+2,FALSE)</f>
        <v>0</v>
      </c>
      <c r="D856" s="93">
        <f>IF(A856&gt;=הלוואות!$D$5,IF(מרכז!A856&lt;=הלוואות!$E$5,IF(DAY(מרכז!A856)=הלוואות!$F$5,הלוואות!$G$5,0),0),0)+IF(A856&gt;=הלוואות!$D$6,IF(מרכז!A856&lt;=הלוואות!$E$6,IF(DAY(מרכז!A856)=הלוואות!$F$6,הלוואות!$G$6,0),0),0)+IF(A856&gt;=הלוואות!$D$7,IF(מרכז!A856&lt;=הלוואות!$E$7,IF(DAY(מרכז!A856)=הלוואות!$F$7,הלוואות!$G$7,0),0),0)+IF(A856&gt;=הלוואות!$D$8,IF(מרכז!A856&lt;=הלוואות!$E$8,IF(DAY(מרכז!A856)=הלוואות!$F$8,הלוואות!$G$8,0),0),0)+IF(A856&gt;=הלוואות!$D$9,IF(מרכז!A856&lt;=הלוואות!$E$9,IF(DAY(מרכז!A856)=הלוואות!$F$9,הלוואות!$G$9,0),0),0)+IF(A856&gt;=הלוואות!$D$10,IF(מרכז!A856&lt;=הלוואות!$E$10,IF(DAY(מרכז!A856)=הלוואות!$F$10,הלוואות!$G$10,0),0),0)+IF(A856&gt;=הלוואות!$D$11,IF(מרכז!A856&lt;=הלוואות!$E$11,IF(DAY(מרכז!A856)=הלוואות!$F$11,הלוואות!$G$11,0),0),0)+IF(A856&gt;=הלוואות!$D$12,IF(מרכז!A856&lt;=הלוואות!$E$12,IF(DAY(מרכז!A856)=הלוואות!$F$12,הלוואות!$G$12,0),0),0)+IF(A856&gt;=הלוואות!$D$13,IF(מרכז!A856&lt;=הלוואות!$E$13,IF(DAY(מרכז!A856)=הלוואות!$F$13,הלוואות!$G$13,0),0),0)+IF(A856&gt;=הלוואות!$D$14,IF(מרכז!A856&lt;=הלוואות!$E$14,IF(DAY(מרכז!A856)=הלוואות!$F$14,הלוואות!$G$14,0),0),0)+IF(A856&gt;=הלוואות!$D$15,IF(מרכז!A856&lt;=הלוואות!$E$15,IF(DAY(מרכז!A856)=הלוואות!$F$15,הלוואות!$G$15,0),0),0)+IF(A856&gt;=הלוואות!$D$16,IF(מרכז!A856&lt;=הלוואות!$E$16,IF(DAY(מרכז!A856)=הלוואות!$F$16,הלוואות!$G$16,0),0),0)+IF(A856&gt;=הלוואות!$D$17,IF(מרכז!A856&lt;=הלוואות!$E$17,IF(DAY(מרכז!A856)=הלוואות!$F$17,הלוואות!$G$17,0),0),0)+IF(A856&gt;=הלוואות!$D$18,IF(מרכז!A856&lt;=הלוואות!$E$18,IF(DAY(מרכז!A856)=הלוואות!$F$18,הלוואות!$G$18,0),0),0)+IF(A856&gt;=הלוואות!$D$19,IF(מרכז!A856&lt;=הלוואות!$E$19,IF(DAY(מרכז!A856)=הלוואות!$F$19,הלוואות!$G$19,0),0),0)+IF(A856&gt;=הלוואות!$D$20,IF(מרכז!A856&lt;=הלוואות!$E$20,IF(DAY(מרכז!A856)=הלוואות!$F$20,הלוואות!$G$20,0),0),0)+IF(A856&gt;=הלוואות!$D$21,IF(מרכז!A856&lt;=הלוואות!$E$21,IF(DAY(מרכז!A856)=הלוואות!$F$21,הלוואות!$G$21,0),0),0)+IF(A856&gt;=הלוואות!$D$22,IF(מרכז!A856&lt;=הלוואות!$E$22,IF(DAY(מרכז!A856)=הלוואות!$F$22,הלוואות!$G$22,0),0),0)+IF(A856&gt;=הלוואות!$D$23,IF(מרכז!A856&lt;=הלוואות!$E$23,IF(DAY(מרכז!A856)=הלוואות!$F$23,הלוואות!$G$23,0),0),0)+IF(A856&gt;=הלוואות!$D$24,IF(מרכז!A856&lt;=הלוואות!$E$24,IF(DAY(מרכז!A856)=הלוואות!$F$24,הלוואות!$G$24,0),0),0)+IF(A856&gt;=הלוואות!$D$25,IF(מרכז!A856&lt;=הלוואות!$E$25,IF(DAY(מרכז!A856)=הלוואות!$F$25,הלוואות!$G$25,0),0),0)+IF(A856&gt;=הלוואות!$D$26,IF(מרכז!A856&lt;=הלוואות!$E$26,IF(DAY(מרכז!A856)=הלוואות!$F$26,הלוואות!$G$26,0),0),0)+IF(A856&gt;=הלוואות!$D$27,IF(מרכז!A856&lt;=הלוואות!$E$27,IF(DAY(מרכז!A856)=הלוואות!$F$27,הלוואות!$G$27,0),0),0)+IF(A856&gt;=הלוואות!$D$28,IF(מרכז!A856&lt;=הלוואות!$E$28,IF(DAY(מרכז!A856)=הלוואות!$F$28,הלוואות!$G$28,0),0),0)+IF(A856&gt;=הלוואות!$D$29,IF(מרכז!A856&lt;=הלוואות!$E$29,IF(DAY(מרכז!A856)=הלוואות!$F$29,הלוואות!$G$29,0),0),0)+IF(A856&gt;=הלוואות!$D$30,IF(מרכז!A856&lt;=הלוואות!$E$30,IF(DAY(מרכז!A856)=הלוואות!$F$30,הלוואות!$G$30,0),0),0)+IF(A856&gt;=הלוואות!$D$31,IF(מרכז!A856&lt;=הלוואות!$E$31,IF(DAY(מרכז!A856)=הלוואות!$F$31,הלוואות!$G$31,0),0),0)+IF(A856&gt;=הלוואות!$D$32,IF(מרכז!A856&lt;=הלוואות!$E$32,IF(DAY(מרכז!A856)=הלוואות!$F$32,הלוואות!$G$32,0),0),0)+IF(A856&gt;=הלוואות!$D$33,IF(מרכז!A856&lt;=הלוואות!$E$33,IF(DAY(מרכז!A856)=הלוואות!$F$33,הלוואות!$G$33,0),0),0)+IF(A856&gt;=הלוואות!$D$34,IF(מרכז!A856&lt;=הלוואות!$E$34,IF(DAY(מרכז!A856)=הלוואות!$F$34,הלוואות!$G$34,0),0),0)</f>
        <v>0</v>
      </c>
      <c r="E856" s="93">
        <f>SUMIF(הלוואות!$D$46:$D$65,מרכז!A856,הלוואות!$E$46:$E$65)</f>
        <v>0</v>
      </c>
      <c r="F856" s="93">
        <f>SUMIF(נכנסים!$A$5:$A$5890,מרכז!A856,נכנסים!$B$5:$B$5890)</f>
        <v>0</v>
      </c>
      <c r="G856" s="94"/>
      <c r="H856" s="94"/>
      <c r="I856" s="94"/>
      <c r="J856" s="99">
        <f t="shared" si="13"/>
        <v>50000</v>
      </c>
    </row>
    <row r="857" spans="1:10">
      <c r="A857" s="153">
        <v>46510</v>
      </c>
      <c r="B857" s="93">
        <f>SUMIF(יוצאים!$A$5:$A$5835,מרכז!A857,יוצאים!$D$5:$D$5835)</f>
        <v>0</v>
      </c>
      <c r="C857" s="93">
        <f>HLOOKUP(DAY($A857),'טב.הו"ק'!$G$4:$AK$162,'טב.הו"ק'!$A$162+2,FALSE)</f>
        <v>0</v>
      </c>
      <c r="D857" s="93">
        <f>IF(A857&gt;=הלוואות!$D$5,IF(מרכז!A857&lt;=הלוואות!$E$5,IF(DAY(מרכז!A857)=הלוואות!$F$5,הלוואות!$G$5,0),0),0)+IF(A857&gt;=הלוואות!$D$6,IF(מרכז!A857&lt;=הלוואות!$E$6,IF(DAY(מרכז!A857)=הלוואות!$F$6,הלוואות!$G$6,0),0),0)+IF(A857&gt;=הלוואות!$D$7,IF(מרכז!A857&lt;=הלוואות!$E$7,IF(DAY(מרכז!A857)=הלוואות!$F$7,הלוואות!$G$7,0),0),0)+IF(A857&gt;=הלוואות!$D$8,IF(מרכז!A857&lt;=הלוואות!$E$8,IF(DAY(מרכז!A857)=הלוואות!$F$8,הלוואות!$G$8,0),0),0)+IF(A857&gt;=הלוואות!$D$9,IF(מרכז!A857&lt;=הלוואות!$E$9,IF(DAY(מרכז!A857)=הלוואות!$F$9,הלוואות!$G$9,0),0),0)+IF(A857&gt;=הלוואות!$D$10,IF(מרכז!A857&lt;=הלוואות!$E$10,IF(DAY(מרכז!A857)=הלוואות!$F$10,הלוואות!$G$10,0),0),0)+IF(A857&gt;=הלוואות!$D$11,IF(מרכז!A857&lt;=הלוואות!$E$11,IF(DAY(מרכז!A857)=הלוואות!$F$11,הלוואות!$G$11,0),0),0)+IF(A857&gt;=הלוואות!$D$12,IF(מרכז!A857&lt;=הלוואות!$E$12,IF(DAY(מרכז!A857)=הלוואות!$F$12,הלוואות!$G$12,0),0),0)+IF(A857&gt;=הלוואות!$D$13,IF(מרכז!A857&lt;=הלוואות!$E$13,IF(DAY(מרכז!A857)=הלוואות!$F$13,הלוואות!$G$13,0),0),0)+IF(A857&gt;=הלוואות!$D$14,IF(מרכז!A857&lt;=הלוואות!$E$14,IF(DAY(מרכז!A857)=הלוואות!$F$14,הלוואות!$G$14,0),0),0)+IF(A857&gt;=הלוואות!$D$15,IF(מרכז!A857&lt;=הלוואות!$E$15,IF(DAY(מרכז!A857)=הלוואות!$F$15,הלוואות!$G$15,0),0),0)+IF(A857&gt;=הלוואות!$D$16,IF(מרכז!A857&lt;=הלוואות!$E$16,IF(DAY(מרכז!A857)=הלוואות!$F$16,הלוואות!$G$16,0),0),0)+IF(A857&gt;=הלוואות!$D$17,IF(מרכז!A857&lt;=הלוואות!$E$17,IF(DAY(מרכז!A857)=הלוואות!$F$17,הלוואות!$G$17,0),0),0)+IF(A857&gt;=הלוואות!$D$18,IF(מרכז!A857&lt;=הלוואות!$E$18,IF(DAY(מרכז!A857)=הלוואות!$F$18,הלוואות!$G$18,0),0),0)+IF(A857&gt;=הלוואות!$D$19,IF(מרכז!A857&lt;=הלוואות!$E$19,IF(DAY(מרכז!A857)=הלוואות!$F$19,הלוואות!$G$19,0),0),0)+IF(A857&gt;=הלוואות!$D$20,IF(מרכז!A857&lt;=הלוואות!$E$20,IF(DAY(מרכז!A857)=הלוואות!$F$20,הלוואות!$G$20,0),0),0)+IF(A857&gt;=הלוואות!$D$21,IF(מרכז!A857&lt;=הלוואות!$E$21,IF(DAY(מרכז!A857)=הלוואות!$F$21,הלוואות!$G$21,0),0),0)+IF(A857&gt;=הלוואות!$D$22,IF(מרכז!A857&lt;=הלוואות!$E$22,IF(DAY(מרכז!A857)=הלוואות!$F$22,הלוואות!$G$22,0),0),0)+IF(A857&gt;=הלוואות!$D$23,IF(מרכז!A857&lt;=הלוואות!$E$23,IF(DAY(מרכז!A857)=הלוואות!$F$23,הלוואות!$G$23,0),0),0)+IF(A857&gt;=הלוואות!$D$24,IF(מרכז!A857&lt;=הלוואות!$E$24,IF(DAY(מרכז!A857)=הלוואות!$F$24,הלוואות!$G$24,0),0),0)+IF(A857&gt;=הלוואות!$D$25,IF(מרכז!A857&lt;=הלוואות!$E$25,IF(DAY(מרכז!A857)=הלוואות!$F$25,הלוואות!$G$25,0),0),0)+IF(A857&gt;=הלוואות!$D$26,IF(מרכז!A857&lt;=הלוואות!$E$26,IF(DAY(מרכז!A857)=הלוואות!$F$26,הלוואות!$G$26,0),0),0)+IF(A857&gt;=הלוואות!$D$27,IF(מרכז!A857&lt;=הלוואות!$E$27,IF(DAY(מרכז!A857)=הלוואות!$F$27,הלוואות!$G$27,0),0),0)+IF(A857&gt;=הלוואות!$D$28,IF(מרכז!A857&lt;=הלוואות!$E$28,IF(DAY(מרכז!A857)=הלוואות!$F$28,הלוואות!$G$28,0),0),0)+IF(A857&gt;=הלוואות!$D$29,IF(מרכז!A857&lt;=הלוואות!$E$29,IF(DAY(מרכז!A857)=הלוואות!$F$29,הלוואות!$G$29,0),0),0)+IF(A857&gt;=הלוואות!$D$30,IF(מרכז!A857&lt;=הלוואות!$E$30,IF(DAY(מרכז!A857)=הלוואות!$F$30,הלוואות!$G$30,0),0),0)+IF(A857&gt;=הלוואות!$D$31,IF(מרכז!A857&lt;=הלוואות!$E$31,IF(DAY(מרכז!A857)=הלוואות!$F$31,הלוואות!$G$31,0),0),0)+IF(A857&gt;=הלוואות!$D$32,IF(מרכז!A857&lt;=הלוואות!$E$32,IF(DAY(מרכז!A857)=הלוואות!$F$32,הלוואות!$G$32,0),0),0)+IF(A857&gt;=הלוואות!$D$33,IF(מרכז!A857&lt;=הלוואות!$E$33,IF(DAY(מרכז!A857)=הלוואות!$F$33,הלוואות!$G$33,0),0),0)+IF(A857&gt;=הלוואות!$D$34,IF(מרכז!A857&lt;=הלוואות!$E$34,IF(DAY(מרכז!A857)=הלוואות!$F$34,הלוואות!$G$34,0),0),0)</f>
        <v>0</v>
      </c>
      <c r="E857" s="93">
        <f>SUMIF(הלוואות!$D$46:$D$65,מרכז!A857,הלוואות!$E$46:$E$65)</f>
        <v>0</v>
      </c>
      <c r="F857" s="93">
        <f>SUMIF(נכנסים!$A$5:$A$5890,מרכז!A857,נכנסים!$B$5:$B$5890)</f>
        <v>0</v>
      </c>
      <c r="G857" s="94"/>
      <c r="H857" s="94"/>
      <c r="I857" s="94"/>
      <c r="J857" s="99">
        <f t="shared" si="13"/>
        <v>50000</v>
      </c>
    </row>
    <row r="858" spans="1:10">
      <c r="A858" s="153">
        <v>46511</v>
      </c>
      <c r="B858" s="93">
        <f>SUMIF(יוצאים!$A$5:$A$5835,מרכז!A858,יוצאים!$D$5:$D$5835)</f>
        <v>0</v>
      </c>
      <c r="C858" s="93">
        <f>HLOOKUP(DAY($A858),'טב.הו"ק'!$G$4:$AK$162,'טב.הו"ק'!$A$162+2,FALSE)</f>
        <v>0</v>
      </c>
      <c r="D858" s="93">
        <f>IF(A858&gt;=הלוואות!$D$5,IF(מרכז!A858&lt;=הלוואות!$E$5,IF(DAY(מרכז!A858)=הלוואות!$F$5,הלוואות!$G$5,0),0),0)+IF(A858&gt;=הלוואות!$D$6,IF(מרכז!A858&lt;=הלוואות!$E$6,IF(DAY(מרכז!A858)=הלוואות!$F$6,הלוואות!$G$6,0),0),0)+IF(A858&gt;=הלוואות!$D$7,IF(מרכז!A858&lt;=הלוואות!$E$7,IF(DAY(מרכז!A858)=הלוואות!$F$7,הלוואות!$G$7,0),0),0)+IF(A858&gt;=הלוואות!$D$8,IF(מרכז!A858&lt;=הלוואות!$E$8,IF(DAY(מרכז!A858)=הלוואות!$F$8,הלוואות!$G$8,0),0),0)+IF(A858&gt;=הלוואות!$D$9,IF(מרכז!A858&lt;=הלוואות!$E$9,IF(DAY(מרכז!A858)=הלוואות!$F$9,הלוואות!$G$9,0),0),0)+IF(A858&gt;=הלוואות!$D$10,IF(מרכז!A858&lt;=הלוואות!$E$10,IF(DAY(מרכז!A858)=הלוואות!$F$10,הלוואות!$G$10,0),0),0)+IF(A858&gt;=הלוואות!$D$11,IF(מרכז!A858&lt;=הלוואות!$E$11,IF(DAY(מרכז!A858)=הלוואות!$F$11,הלוואות!$G$11,0),0),0)+IF(A858&gt;=הלוואות!$D$12,IF(מרכז!A858&lt;=הלוואות!$E$12,IF(DAY(מרכז!A858)=הלוואות!$F$12,הלוואות!$G$12,0),0),0)+IF(A858&gt;=הלוואות!$D$13,IF(מרכז!A858&lt;=הלוואות!$E$13,IF(DAY(מרכז!A858)=הלוואות!$F$13,הלוואות!$G$13,0),0),0)+IF(A858&gt;=הלוואות!$D$14,IF(מרכז!A858&lt;=הלוואות!$E$14,IF(DAY(מרכז!A858)=הלוואות!$F$14,הלוואות!$G$14,0),0),0)+IF(A858&gt;=הלוואות!$D$15,IF(מרכז!A858&lt;=הלוואות!$E$15,IF(DAY(מרכז!A858)=הלוואות!$F$15,הלוואות!$G$15,0),0),0)+IF(A858&gt;=הלוואות!$D$16,IF(מרכז!A858&lt;=הלוואות!$E$16,IF(DAY(מרכז!A858)=הלוואות!$F$16,הלוואות!$G$16,0),0),0)+IF(A858&gt;=הלוואות!$D$17,IF(מרכז!A858&lt;=הלוואות!$E$17,IF(DAY(מרכז!A858)=הלוואות!$F$17,הלוואות!$G$17,0),0),0)+IF(A858&gt;=הלוואות!$D$18,IF(מרכז!A858&lt;=הלוואות!$E$18,IF(DAY(מרכז!A858)=הלוואות!$F$18,הלוואות!$G$18,0),0),0)+IF(A858&gt;=הלוואות!$D$19,IF(מרכז!A858&lt;=הלוואות!$E$19,IF(DAY(מרכז!A858)=הלוואות!$F$19,הלוואות!$G$19,0),0),0)+IF(A858&gt;=הלוואות!$D$20,IF(מרכז!A858&lt;=הלוואות!$E$20,IF(DAY(מרכז!A858)=הלוואות!$F$20,הלוואות!$G$20,0),0),0)+IF(A858&gt;=הלוואות!$D$21,IF(מרכז!A858&lt;=הלוואות!$E$21,IF(DAY(מרכז!A858)=הלוואות!$F$21,הלוואות!$G$21,0),0),0)+IF(A858&gt;=הלוואות!$D$22,IF(מרכז!A858&lt;=הלוואות!$E$22,IF(DAY(מרכז!A858)=הלוואות!$F$22,הלוואות!$G$22,0),0),0)+IF(A858&gt;=הלוואות!$D$23,IF(מרכז!A858&lt;=הלוואות!$E$23,IF(DAY(מרכז!A858)=הלוואות!$F$23,הלוואות!$G$23,0),0),0)+IF(A858&gt;=הלוואות!$D$24,IF(מרכז!A858&lt;=הלוואות!$E$24,IF(DAY(מרכז!A858)=הלוואות!$F$24,הלוואות!$G$24,0),0),0)+IF(A858&gt;=הלוואות!$D$25,IF(מרכז!A858&lt;=הלוואות!$E$25,IF(DAY(מרכז!A858)=הלוואות!$F$25,הלוואות!$G$25,0),0),0)+IF(A858&gt;=הלוואות!$D$26,IF(מרכז!A858&lt;=הלוואות!$E$26,IF(DAY(מרכז!A858)=הלוואות!$F$26,הלוואות!$G$26,0),0),0)+IF(A858&gt;=הלוואות!$D$27,IF(מרכז!A858&lt;=הלוואות!$E$27,IF(DAY(מרכז!A858)=הלוואות!$F$27,הלוואות!$G$27,0),0),0)+IF(A858&gt;=הלוואות!$D$28,IF(מרכז!A858&lt;=הלוואות!$E$28,IF(DAY(מרכז!A858)=הלוואות!$F$28,הלוואות!$G$28,0),0),0)+IF(A858&gt;=הלוואות!$D$29,IF(מרכז!A858&lt;=הלוואות!$E$29,IF(DAY(מרכז!A858)=הלוואות!$F$29,הלוואות!$G$29,0),0),0)+IF(A858&gt;=הלוואות!$D$30,IF(מרכז!A858&lt;=הלוואות!$E$30,IF(DAY(מרכז!A858)=הלוואות!$F$30,הלוואות!$G$30,0),0),0)+IF(A858&gt;=הלוואות!$D$31,IF(מרכז!A858&lt;=הלוואות!$E$31,IF(DAY(מרכז!A858)=הלוואות!$F$31,הלוואות!$G$31,0),0),0)+IF(A858&gt;=הלוואות!$D$32,IF(מרכז!A858&lt;=הלוואות!$E$32,IF(DAY(מרכז!A858)=הלוואות!$F$32,הלוואות!$G$32,0),0),0)+IF(A858&gt;=הלוואות!$D$33,IF(מרכז!A858&lt;=הלוואות!$E$33,IF(DAY(מרכז!A858)=הלוואות!$F$33,הלוואות!$G$33,0),0),0)+IF(A858&gt;=הלוואות!$D$34,IF(מרכז!A858&lt;=הלוואות!$E$34,IF(DAY(מרכז!A858)=הלוואות!$F$34,הלוואות!$G$34,0),0),0)</f>
        <v>0</v>
      </c>
      <c r="E858" s="93">
        <f>SUMIF(הלוואות!$D$46:$D$65,מרכז!A858,הלוואות!$E$46:$E$65)</f>
        <v>0</v>
      </c>
      <c r="F858" s="93">
        <f>SUMIF(נכנסים!$A$5:$A$5890,מרכז!A858,נכנסים!$B$5:$B$5890)</f>
        <v>0</v>
      </c>
      <c r="G858" s="94"/>
      <c r="H858" s="94"/>
      <c r="I858" s="94"/>
      <c r="J858" s="99">
        <f t="shared" si="13"/>
        <v>50000</v>
      </c>
    </row>
    <row r="859" spans="1:10">
      <c r="A859" s="153">
        <v>46512</v>
      </c>
      <c r="B859" s="93">
        <f>SUMIF(יוצאים!$A$5:$A$5835,מרכז!A859,יוצאים!$D$5:$D$5835)</f>
        <v>0</v>
      </c>
      <c r="C859" s="93">
        <f>HLOOKUP(DAY($A859),'טב.הו"ק'!$G$4:$AK$162,'טב.הו"ק'!$A$162+2,FALSE)</f>
        <v>0</v>
      </c>
      <c r="D859" s="93">
        <f>IF(A859&gt;=הלוואות!$D$5,IF(מרכז!A859&lt;=הלוואות!$E$5,IF(DAY(מרכז!A859)=הלוואות!$F$5,הלוואות!$G$5,0),0),0)+IF(A859&gt;=הלוואות!$D$6,IF(מרכז!A859&lt;=הלוואות!$E$6,IF(DAY(מרכז!A859)=הלוואות!$F$6,הלוואות!$G$6,0),0),0)+IF(A859&gt;=הלוואות!$D$7,IF(מרכז!A859&lt;=הלוואות!$E$7,IF(DAY(מרכז!A859)=הלוואות!$F$7,הלוואות!$G$7,0),0),0)+IF(A859&gt;=הלוואות!$D$8,IF(מרכז!A859&lt;=הלוואות!$E$8,IF(DAY(מרכז!A859)=הלוואות!$F$8,הלוואות!$G$8,0),0),0)+IF(A859&gt;=הלוואות!$D$9,IF(מרכז!A859&lt;=הלוואות!$E$9,IF(DAY(מרכז!A859)=הלוואות!$F$9,הלוואות!$G$9,0),0),0)+IF(A859&gt;=הלוואות!$D$10,IF(מרכז!A859&lt;=הלוואות!$E$10,IF(DAY(מרכז!A859)=הלוואות!$F$10,הלוואות!$G$10,0),0),0)+IF(A859&gt;=הלוואות!$D$11,IF(מרכז!A859&lt;=הלוואות!$E$11,IF(DAY(מרכז!A859)=הלוואות!$F$11,הלוואות!$G$11,0),0),0)+IF(A859&gt;=הלוואות!$D$12,IF(מרכז!A859&lt;=הלוואות!$E$12,IF(DAY(מרכז!A859)=הלוואות!$F$12,הלוואות!$G$12,0),0),0)+IF(A859&gt;=הלוואות!$D$13,IF(מרכז!A859&lt;=הלוואות!$E$13,IF(DAY(מרכז!A859)=הלוואות!$F$13,הלוואות!$G$13,0),0),0)+IF(A859&gt;=הלוואות!$D$14,IF(מרכז!A859&lt;=הלוואות!$E$14,IF(DAY(מרכז!A859)=הלוואות!$F$14,הלוואות!$G$14,0),0),0)+IF(A859&gt;=הלוואות!$D$15,IF(מרכז!A859&lt;=הלוואות!$E$15,IF(DAY(מרכז!A859)=הלוואות!$F$15,הלוואות!$G$15,0),0),0)+IF(A859&gt;=הלוואות!$D$16,IF(מרכז!A859&lt;=הלוואות!$E$16,IF(DAY(מרכז!A859)=הלוואות!$F$16,הלוואות!$G$16,0),0),0)+IF(A859&gt;=הלוואות!$D$17,IF(מרכז!A859&lt;=הלוואות!$E$17,IF(DAY(מרכז!A859)=הלוואות!$F$17,הלוואות!$G$17,0),0),0)+IF(A859&gt;=הלוואות!$D$18,IF(מרכז!A859&lt;=הלוואות!$E$18,IF(DAY(מרכז!A859)=הלוואות!$F$18,הלוואות!$G$18,0),0),0)+IF(A859&gt;=הלוואות!$D$19,IF(מרכז!A859&lt;=הלוואות!$E$19,IF(DAY(מרכז!A859)=הלוואות!$F$19,הלוואות!$G$19,0),0),0)+IF(A859&gt;=הלוואות!$D$20,IF(מרכז!A859&lt;=הלוואות!$E$20,IF(DAY(מרכז!A859)=הלוואות!$F$20,הלוואות!$G$20,0),0),0)+IF(A859&gt;=הלוואות!$D$21,IF(מרכז!A859&lt;=הלוואות!$E$21,IF(DAY(מרכז!A859)=הלוואות!$F$21,הלוואות!$G$21,0),0),0)+IF(A859&gt;=הלוואות!$D$22,IF(מרכז!A859&lt;=הלוואות!$E$22,IF(DAY(מרכז!A859)=הלוואות!$F$22,הלוואות!$G$22,0),0),0)+IF(A859&gt;=הלוואות!$D$23,IF(מרכז!A859&lt;=הלוואות!$E$23,IF(DAY(מרכז!A859)=הלוואות!$F$23,הלוואות!$G$23,0),0),0)+IF(A859&gt;=הלוואות!$D$24,IF(מרכז!A859&lt;=הלוואות!$E$24,IF(DAY(מרכז!A859)=הלוואות!$F$24,הלוואות!$G$24,0),0),0)+IF(A859&gt;=הלוואות!$D$25,IF(מרכז!A859&lt;=הלוואות!$E$25,IF(DAY(מרכז!A859)=הלוואות!$F$25,הלוואות!$G$25,0),0),0)+IF(A859&gt;=הלוואות!$D$26,IF(מרכז!A859&lt;=הלוואות!$E$26,IF(DAY(מרכז!A859)=הלוואות!$F$26,הלוואות!$G$26,0),0),0)+IF(A859&gt;=הלוואות!$D$27,IF(מרכז!A859&lt;=הלוואות!$E$27,IF(DAY(מרכז!A859)=הלוואות!$F$27,הלוואות!$G$27,0),0),0)+IF(A859&gt;=הלוואות!$D$28,IF(מרכז!A859&lt;=הלוואות!$E$28,IF(DAY(מרכז!A859)=הלוואות!$F$28,הלוואות!$G$28,0),0),0)+IF(A859&gt;=הלוואות!$D$29,IF(מרכז!A859&lt;=הלוואות!$E$29,IF(DAY(מרכז!A859)=הלוואות!$F$29,הלוואות!$G$29,0),0),0)+IF(A859&gt;=הלוואות!$D$30,IF(מרכז!A859&lt;=הלוואות!$E$30,IF(DAY(מרכז!A859)=הלוואות!$F$30,הלוואות!$G$30,0),0),0)+IF(A859&gt;=הלוואות!$D$31,IF(מרכז!A859&lt;=הלוואות!$E$31,IF(DAY(מרכז!A859)=הלוואות!$F$31,הלוואות!$G$31,0),0),0)+IF(A859&gt;=הלוואות!$D$32,IF(מרכז!A859&lt;=הלוואות!$E$32,IF(DAY(מרכז!A859)=הלוואות!$F$32,הלוואות!$G$32,0),0),0)+IF(A859&gt;=הלוואות!$D$33,IF(מרכז!A859&lt;=הלוואות!$E$33,IF(DAY(מרכז!A859)=הלוואות!$F$33,הלוואות!$G$33,0),0),0)+IF(A859&gt;=הלוואות!$D$34,IF(מרכז!A859&lt;=הלוואות!$E$34,IF(DAY(מרכז!A859)=הלוואות!$F$34,הלוואות!$G$34,0),0),0)</f>
        <v>0</v>
      </c>
      <c r="E859" s="93">
        <f>SUMIF(הלוואות!$D$46:$D$65,מרכז!A859,הלוואות!$E$46:$E$65)</f>
        <v>0</v>
      </c>
      <c r="F859" s="93">
        <f>SUMIF(נכנסים!$A$5:$A$5890,מרכז!A859,נכנסים!$B$5:$B$5890)</f>
        <v>0</v>
      </c>
      <c r="G859" s="94"/>
      <c r="H859" s="94"/>
      <c r="I859" s="94"/>
      <c r="J859" s="99">
        <f t="shared" si="13"/>
        <v>50000</v>
      </c>
    </row>
    <row r="860" spans="1:10">
      <c r="A860" s="153">
        <v>46513</v>
      </c>
      <c r="B860" s="93">
        <f>SUMIF(יוצאים!$A$5:$A$5835,מרכז!A860,יוצאים!$D$5:$D$5835)</f>
        <v>0</v>
      </c>
      <c r="C860" s="93">
        <f>HLOOKUP(DAY($A860),'טב.הו"ק'!$G$4:$AK$162,'טב.הו"ק'!$A$162+2,FALSE)</f>
        <v>0</v>
      </c>
      <c r="D860" s="93">
        <f>IF(A860&gt;=הלוואות!$D$5,IF(מרכז!A860&lt;=הלוואות!$E$5,IF(DAY(מרכז!A860)=הלוואות!$F$5,הלוואות!$G$5,0),0),0)+IF(A860&gt;=הלוואות!$D$6,IF(מרכז!A860&lt;=הלוואות!$E$6,IF(DAY(מרכז!A860)=הלוואות!$F$6,הלוואות!$G$6,0),0),0)+IF(A860&gt;=הלוואות!$D$7,IF(מרכז!A860&lt;=הלוואות!$E$7,IF(DAY(מרכז!A860)=הלוואות!$F$7,הלוואות!$G$7,0),0),0)+IF(A860&gt;=הלוואות!$D$8,IF(מרכז!A860&lt;=הלוואות!$E$8,IF(DAY(מרכז!A860)=הלוואות!$F$8,הלוואות!$G$8,0),0),0)+IF(A860&gt;=הלוואות!$D$9,IF(מרכז!A860&lt;=הלוואות!$E$9,IF(DAY(מרכז!A860)=הלוואות!$F$9,הלוואות!$G$9,0),0),0)+IF(A860&gt;=הלוואות!$D$10,IF(מרכז!A860&lt;=הלוואות!$E$10,IF(DAY(מרכז!A860)=הלוואות!$F$10,הלוואות!$G$10,0),0),0)+IF(A860&gt;=הלוואות!$D$11,IF(מרכז!A860&lt;=הלוואות!$E$11,IF(DAY(מרכז!A860)=הלוואות!$F$11,הלוואות!$G$11,0),0),0)+IF(A860&gt;=הלוואות!$D$12,IF(מרכז!A860&lt;=הלוואות!$E$12,IF(DAY(מרכז!A860)=הלוואות!$F$12,הלוואות!$G$12,0),0),0)+IF(A860&gt;=הלוואות!$D$13,IF(מרכז!A860&lt;=הלוואות!$E$13,IF(DAY(מרכז!A860)=הלוואות!$F$13,הלוואות!$G$13,0),0),0)+IF(A860&gt;=הלוואות!$D$14,IF(מרכז!A860&lt;=הלוואות!$E$14,IF(DAY(מרכז!A860)=הלוואות!$F$14,הלוואות!$G$14,0),0),0)+IF(A860&gt;=הלוואות!$D$15,IF(מרכז!A860&lt;=הלוואות!$E$15,IF(DAY(מרכז!A860)=הלוואות!$F$15,הלוואות!$G$15,0),0),0)+IF(A860&gt;=הלוואות!$D$16,IF(מרכז!A860&lt;=הלוואות!$E$16,IF(DAY(מרכז!A860)=הלוואות!$F$16,הלוואות!$G$16,0),0),0)+IF(A860&gt;=הלוואות!$D$17,IF(מרכז!A860&lt;=הלוואות!$E$17,IF(DAY(מרכז!A860)=הלוואות!$F$17,הלוואות!$G$17,0),0),0)+IF(A860&gt;=הלוואות!$D$18,IF(מרכז!A860&lt;=הלוואות!$E$18,IF(DAY(מרכז!A860)=הלוואות!$F$18,הלוואות!$G$18,0),0),0)+IF(A860&gt;=הלוואות!$D$19,IF(מרכז!A860&lt;=הלוואות!$E$19,IF(DAY(מרכז!A860)=הלוואות!$F$19,הלוואות!$G$19,0),0),0)+IF(A860&gt;=הלוואות!$D$20,IF(מרכז!A860&lt;=הלוואות!$E$20,IF(DAY(מרכז!A860)=הלוואות!$F$20,הלוואות!$G$20,0),0),0)+IF(A860&gt;=הלוואות!$D$21,IF(מרכז!A860&lt;=הלוואות!$E$21,IF(DAY(מרכז!A860)=הלוואות!$F$21,הלוואות!$G$21,0),0),0)+IF(A860&gt;=הלוואות!$D$22,IF(מרכז!A860&lt;=הלוואות!$E$22,IF(DAY(מרכז!A860)=הלוואות!$F$22,הלוואות!$G$22,0),0),0)+IF(A860&gt;=הלוואות!$D$23,IF(מרכז!A860&lt;=הלוואות!$E$23,IF(DAY(מרכז!A860)=הלוואות!$F$23,הלוואות!$G$23,0),0),0)+IF(A860&gt;=הלוואות!$D$24,IF(מרכז!A860&lt;=הלוואות!$E$24,IF(DAY(מרכז!A860)=הלוואות!$F$24,הלוואות!$G$24,0),0),0)+IF(A860&gt;=הלוואות!$D$25,IF(מרכז!A860&lt;=הלוואות!$E$25,IF(DAY(מרכז!A860)=הלוואות!$F$25,הלוואות!$G$25,0),0),0)+IF(A860&gt;=הלוואות!$D$26,IF(מרכז!A860&lt;=הלוואות!$E$26,IF(DAY(מרכז!A860)=הלוואות!$F$26,הלוואות!$G$26,0),0),0)+IF(A860&gt;=הלוואות!$D$27,IF(מרכז!A860&lt;=הלוואות!$E$27,IF(DAY(מרכז!A860)=הלוואות!$F$27,הלוואות!$G$27,0),0),0)+IF(A860&gt;=הלוואות!$D$28,IF(מרכז!A860&lt;=הלוואות!$E$28,IF(DAY(מרכז!A860)=הלוואות!$F$28,הלוואות!$G$28,0),0),0)+IF(A860&gt;=הלוואות!$D$29,IF(מרכז!A860&lt;=הלוואות!$E$29,IF(DAY(מרכז!A860)=הלוואות!$F$29,הלוואות!$G$29,0),0),0)+IF(A860&gt;=הלוואות!$D$30,IF(מרכז!A860&lt;=הלוואות!$E$30,IF(DAY(מרכז!A860)=הלוואות!$F$30,הלוואות!$G$30,0),0),0)+IF(A860&gt;=הלוואות!$D$31,IF(מרכז!A860&lt;=הלוואות!$E$31,IF(DAY(מרכז!A860)=הלוואות!$F$31,הלוואות!$G$31,0),0),0)+IF(A860&gt;=הלוואות!$D$32,IF(מרכז!A860&lt;=הלוואות!$E$32,IF(DAY(מרכז!A860)=הלוואות!$F$32,הלוואות!$G$32,0),0),0)+IF(A860&gt;=הלוואות!$D$33,IF(מרכז!A860&lt;=הלוואות!$E$33,IF(DAY(מרכז!A860)=הלוואות!$F$33,הלוואות!$G$33,0),0),0)+IF(A860&gt;=הלוואות!$D$34,IF(מרכז!A860&lt;=הלוואות!$E$34,IF(DAY(מרכז!A860)=הלוואות!$F$34,הלוואות!$G$34,0),0),0)</f>
        <v>0</v>
      </c>
      <c r="E860" s="93">
        <f>SUMIF(הלוואות!$D$46:$D$65,מרכז!A860,הלוואות!$E$46:$E$65)</f>
        <v>0</v>
      </c>
      <c r="F860" s="93">
        <f>SUMIF(נכנסים!$A$5:$A$5890,מרכז!A860,נכנסים!$B$5:$B$5890)</f>
        <v>0</v>
      </c>
      <c r="G860" s="94"/>
      <c r="H860" s="94"/>
      <c r="I860" s="94"/>
      <c r="J860" s="99">
        <f t="shared" si="13"/>
        <v>50000</v>
      </c>
    </row>
    <row r="861" spans="1:10">
      <c r="A861" s="153">
        <v>46514</v>
      </c>
      <c r="B861" s="93">
        <f>SUMIF(יוצאים!$A$5:$A$5835,מרכז!A861,יוצאים!$D$5:$D$5835)</f>
        <v>0</v>
      </c>
      <c r="C861" s="93">
        <f>HLOOKUP(DAY($A861),'טב.הו"ק'!$G$4:$AK$162,'טב.הו"ק'!$A$162+2,FALSE)</f>
        <v>0</v>
      </c>
      <c r="D861" s="93">
        <f>IF(A861&gt;=הלוואות!$D$5,IF(מרכז!A861&lt;=הלוואות!$E$5,IF(DAY(מרכז!A861)=הלוואות!$F$5,הלוואות!$G$5,0),0),0)+IF(A861&gt;=הלוואות!$D$6,IF(מרכז!A861&lt;=הלוואות!$E$6,IF(DAY(מרכז!A861)=הלוואות!$F$6,הלוואות!$G$6,0),0),0)+IF(A861&gt;=הלוואות!$D$7,IF(מרכז!A861&lt;=הלוואות!$E$7,IF(DAY(מרכז!A861)=הלוואות!$F$7,הלוואות!$G$7,0),0),0)+IF(A861&gt;=הלוואות!$D$8,IF(מרכז!A861&lt;=הלוואות!$E$8,IF(DAY(מרכז!A861)=הלוואות!$F$8,הלוואות!$G$8,0),0),0)+IF(A861&gt;=הלוואות!$D$9,IF(מרכז!A861&lt;=הלוואות!$E$9,IF(DAY(מרכז!A861)=הלוואות!$F$9,הלוואות!$G$9,0),0),0)+IF(A861&gt;=הלוואות!$D$10,IF(מרכז!A861&lt;=הלוואות!$E$10,IF(DAY(מרכז!A861)=הלוואות!$F$10,הלוואות!$G$10,0),0),0)+IF(A861&gt;=הלוואות!$D$11,IF(מרכז!A861&lt;=הלוואות!$E$11,IF(DAY(מרכז!A861)=הלוואות!$F$11,הלוואות!$G$11,0),0),0)+IF(A861&gt;=הלוואות!$D$12,IF(מרכז!A861&lt;=הלוואות!$E$12,IF(DAY(מרכז!A861)=הלוואות!$F$12,הלוואות!$G$12,0),0),0)+IF(A861&gt;=הלוואות!$D$13,IF(מרכז!A861&lt;=הלוואות!$E$13,IF(DAY(מרכז!A861)=הלוואות!$F$13,הלוואות!$G$13,0),0),0)+IF(A861&gt;=הלוואות!$D$14,IF(מרכז!A861&lt;=הלוואות!$E$14,IF(DAY(מרכז!A861)=הלוואות!$F$14,הלוואות!$G$14,0),0),0)+IF(A861&gt;=הלוואות!$D$15,IF(מרכז!A861&lt;=הלוואות!$E$15,IF(DAY(מרכז!A861)=הלוואות!$F$15,הלוואות!$G$15,0),0),0)+IF(A861&gt;=הלוואות!$D$16,IF(מרכז!A861&lt;=הלוואות!$E$16,IF(DAY(מרכז!A861)=הלוואות!$F$16,הלוואות!$G$16,0),0),0)+IF(A861&gt;=הלוואות!$D$17,IF(מרכז!A861&lt;=הלוואות!$E$17,IF(DAY(מרכז!A861)=הלוואות!$F$17,הלוואות!$G$17,0),0),0)+IF(A861&gt;=הלוואות!$D$18,IF(מרכז!A861&lt;=הלוואות!$E$18,IF(DAY(מרכז!A861)=הלוואות!$F$18,הלוואות!$G$18,0),0),0)+IF(A861&gt;=הלוואות!$D$19,IF(מרכז!A861&lt;=הלוואות!$E$19,IF(DAY(מרכז!A861)=הלוואות!$F$19,הלוואות!$G$19,0),0),0)+IF(A861&gt;=הלוואות!$D$20,IF(מרכז!A861&lt;=הלוואות!$E$20,IF(DAY(מרכז!A861)=הלוואות!$F$20,הלוואות!$G$20,0),0),0)+IF(A861&gt;=הלוואות!$D$21,IF(מרכז!A861&lt;=הלוואות!$E$21,IF(DAY(מרכז!A861)=הלוואות!$F$21,הלוואות!$G$21,0),0),0)+IF(A861&gt;=הלוואות!$D$22,IF(מרכז!A861&lt;=הלוואות!$E$22,IF(DAY(מרכז!A861)=הלוואות!$F$22,הלוואות!$G$22,0),0),0)+IF(A861&gt;=הלוואות!$D$23,IF(מרכז!A861&lt;=הלוואות!$E$23,IF(DAY(מרכז!A861)=הלוואות!$F$23,הלוואות!$G$23,0),0),0)+IF(A861&gt;=הלוואות!$D$24,IF(מרכז!A861&lt;=הלוואות!$E$24,IF(DAY(מרכז!A861)=הלוואות!$F$24,הלוואות!$G$24,0),0),0)+IF(A861&gt;=הלוואות!$D$25,IF(מרכז!A861&lt;=הלוואות!$E$25,IF(DAY(מרכז!A861)=הלוואות!$F$25,הלוואות!$G$25,0),0),0)+IF(A861&gt;=הלוואות!$D$26,IF(מרכז!A861&lt;=הלוואות!$E$26,IF(DAY(מרכז!A861)=הלוואות!$F$26,הלוואות!$G$26,0),0),0)+IF(A861&gt;=הלוואות!$D$27,IF(מרכז!A861&lt;=הלוואות!$E$27,IF(DAY(מרכז!A861)=הלוואות!$F$27,הלוואות!$G$27,0),0),0)+IF(A861&gt;=הלוואות!$D$28,IF(מרכז!A861&lt;=הלוואות!$E$28,IF(DAY(מרכז!A861)=הלוואות!$F$28,הלוואות!$G$28,0),0),0)+IF(A861&gt;=הלוואות!$D$29,IF(מרכז!A861&lt;=הלוואות!$E$29,IF(DAY(מרכז!A861)=הלוואות!$F$29,הלוואות!$G$29,0),0),0)+IF(A861&gt;=הלוואות!$D$30,IF(מרכז!A861&lt;=הלוואות!$E$30,IF(DAY(מרכז!A861)=הלוואות!$F$30,הלוואות!$G$30,0),0),0)+IF(A861&gt;=הלוואות!$D$31,IF(מרכז!A861&lt;=הלוואות!$E$31,IF(DAY(מרכז!A861)=הלוואות!$F$31,הלוואות!$G$31,0),0),0)+IF(A861&gt;=הלוואות!$D$32,IF(מרכז!A861&lt;=הלוואות!$E$32,IF(DAY(מרכז!A861)=הלוואות!$F$32,הלוואות!$G$32,0),0),0)+IF(A861&gt;=הלוואות!$D$33,IF(מרכז!A861&lt;=הלוואות!$E$33,IF(DAY(מרכז!A861)=הלוואות!$F$33,הלוואות!$G$33,0),0),0)+IF(A861&gt;=הלוואות!$D$34,IF(מרכז!A861&lt;=הלוואות!$E$34,IF(DAY(מרכז!A861)=הלוואות!$F$34,הלוואות!$G$34,0),0),0)</f>
        <v>0</v>
      </c>
      <c r="E861" s="93">
        <f>SUMIF(הלוואות!$D$46:$D$65,מרכז!A861,הלוואות!$E$46:$E$65)</f>
        <v>0</v>
      </c>
      <c r="F861" s="93">
        <f>SUMIF(נכנסים!$A$5:$A$5890,מרכז!A861,נכנסים!$B$5:$B$5890)</f>
        <v>0</v>
      </c>
      <c r="G861" s="94"/>
      <c r="H861" s="94"/>
      <c r="I861" s="94"/>
      <c r="J861" s="99">
        <f t="shared" si="13"/>
        <v>50000</v>
      </c>
    </row>
    <row r="862" spans="1:10">
      <c r="A862" s="153">
        <v>46515</v>
      </c>
      <c r="B862" s="93">
        <f>SUMIF(יוצאים!$A$5:$A$5835,מרכז!A862,יוצאים!$D$5:$D$5835)</f>
        <v>0</v>
      </c>
      <c r="C862" s="93">
        <f>HLOOKUP(DAY($A862),'טב.הו"ק'!$G$4:$AK$162,'טב.הו"ק'!$A$162+2,FALSE)</f>
        <v>0</v>
      </c>
      <c r="D862" s="93">
        <f>IF(A862&gt;=הלוואות!$D$5,IF(מרכז!A862&lt;=הלוואות!$E$5,IF(DAY(מרכז!A862)=הלוואות!$F$5,הלוואות!$G$5,0),0),0)+IF(A862&gt;=הלוואות!$D$6,IF(מרכז!A862&lt;=הלוואות!$E$6,IF(DAY(מרכז!A862)=הלוואות!$F$6,הלוואות!$G$6,0),0),0)+IF(A862&gt;=הלוואות!$D$7,IF(מרכז!A862&lt;=הלוואות!$E$7,IF(DAY(מרכז!A862)=הלוואות!$F$7,הלוואות!$G$7,0),0),0)+IF(A862&gt;=הלוואות!$D$8,IF(מרכז!A862&lt;=הלוואות!$E$8,IF(DAY(מרכז!A862)=הלוואות!$F$8,הלוואות!$G$8,0),0),0)+IF(A862&gt;=הלוואות!$D$9,IF(מרכז!A862&lt;=הלוואות!$E$9,IF(DAY(מרכז!A862)=הלוואות!$F$9,הלוואות!$G$9,0),0),0)+IF(A862&gt;=הלוואות!$D$10,IF(מרכז!A862&lt;=הלוואות!$E$10,IF(DAY(מרכז!A862)=הלוואות!$F$10,הלוואות!$G$10,0),0),0)+IF(A862&gt;=הלוואות!$D$11,IF(מרכז!A862&lt;=הלוואות!$E$11,IF(DAY(מרכז!A862)=הלוואות!$F$11,הלוואות!$G$11,0),0),0)+IF(A862&gt;=הלוואות!$D$12,IF(מרכז!A862&lt;=הלוואות!$E$12,IF(DAY(מרכז!A862)=הלוואות!$F$12,הלוואות!$G$12,0),0),0)+IF(A862&gt;=הלוואות!$D$13,IF(מרכז!A862&lt;=הלוואות!$E$13,IF(DAY(מרכז!A862)=הלוואות!$F$13,הלוואות!$G$13,0),0),0)+IF(A862&gt;=הלוואות!$D$14,IF(מרכז!A862&lt;=הלוואות!$E$14,IF(DAY(מרכז!A862)=הלוואות!$F$14,הלוואות!$G$14,0),0),0)+IF(A862&gt;=הלוואות!$D$15,IF(מרכז!A862&lt;=הלוואות!$E$15,IF(DAY(מרכז!A862)=הלוואות!$F$15,הלוואות!$G$15,0),0),0)+IF(A862&gt;=הלוואות!$D$16,IF(מרכז!A862&lt;=הלוואות!$E$16,IF(DAY(מרכז!A862)=הלוואות!$F$16,הלוואות!$G$16,0),0),0)+IF(A862&gt;=הלוואות!$D$17,IF(מרכז!A862&lt;=הלוואות!$E$17,IF(DAY(מרכז!A862)=הלוואות!$F$17,הלוואות!$G$17,0),0),0)+IF(A862&gt;=הלוואות!$D$18,IF(מרכז!A862&lt;=הלוואות!$E$18,IF(DAY(מרכז!A862)=הלוואות!$F$18,הלוואות!$G$18,0),0),0)+IF(A862&gt;=הלוואות!$D$19,IF(מרכז!A862&lt;=הלוואות!$E$19,IF(DAY(מרכז!A862)=הלוואות!$F$19,הלוואות!$G$19,0),0),0)+IF(A862&gt;=הלוואות!$D$20,IF(מרכז!A862&lt;=הלוואות!$E$20,IF(DAY(מרכז!A862)=הלוואות!$F$20,הלוואות!$G$20,0),0),0)+IF(A862&gt;=הלוואות!$D$21,IF(מרכז!A862&lt;=הלוואות!$E$21,IF(DAY(מרכז!A862)=הלוואות!$F$21,הלוואות!$G$21,0),0),0)+IF(A862&gt;=הלוואות!$D$22,IF(מרכז!A862&lt;=הלוואות!$E$22,IF(DAY(מרכז!A862)=הלוואות!$F$22,הלוואות!$G$22,0),0),0)+IF(A862&gt;=הלוואות!$D$23,IF(מרכז!A862&lt;=הלוואות!$E$23,IF(DAY(מרכז!A862)=הלוואות!$F$23,הלוואות!$G$23,0),0),0)+IF(A862&gt;=הלוואות!$D$24,IF(מרכז!A862&lt;=הלוואות!$E$24,IF(DAY(מרכז!A862)=הלוואות!$F$24,הלוואות!$G$24,0),0),0)+IF(A862&gt;=הלוואות!$D$25,IF(מרכז!A862&lt;=הלוואות!$E$25,IF(DAY(מרכז!A862)=הלוואות!$F$25,הלוואות!$G$25,0),0),0)+IF(A862&gt;=הלוואות!$D$26,IF(מרכז!A862&lt;=הלוואות!$E$26,IF(DAY(מרכז!A862)=הלוואות!$F$26,הלוואות!$G$26,0),0),0)+IF(A862&gt;=הלוואות!$D$27,IF(מרכז!A862&lt;=הלוואות!$E$27,IF(DAY(מרכז!A862)=הלוואות!$F$27,הלוואות!$G$27,0),0),0)+IF(A862&gt;=הלוואות!$D$28,IF(מרכז!A862&lt;=הלוואות!$E$28,IF(DAY(מרכז!A862)=הלוואות!$F$28,הלוואות!$G$28,0),0),0)+IF(A862&gt;=הלוואות!$D$29,IF(מרכז!A862&lt;=הלוואות!$E$29,IF(DAY(מרכז!A862)=הלוואות!$F$29,הלוואות!$G$29,0),0),0)+IF(A862&gt;=הלוואות!$D$30,IF(מרכז!A862&lt;=הלוואות!$E$30,IF(DAY(מרכז!A862)=הלוואות!$F$30,הלוואות!$G$30,0),0),0)+IF(A862&gt;=הלוואות!$D$31,IF(מרכז!A862&lt;=הלוואות!$E$31,IF(DAY(מרכז!A862)=הלוואות!$F$31,הלוואות!$G$31,0),0),0)+IF(A862&gt;=הלוואות!$D$32,IF(מרכז!A862&lt;=הלוואות!$E$32,IF(DAY(מרכז!A862)=הלוואות!$F$32,הלוואות!$G$32,0),0),0)+IF(A862&gt;=הלוואות!$D$33,IF(מרכז!A862&lt;=הלוואות!$E$33,IF(DAY(מרכז!A862)=הלוואות!$F$33,הלוואות!$G$33,0),0),0)+IF(A862&gt;=הלוואות!$D$34,IF(מרכז!A862&lt;=הלוואות!$E$34,IF(DAY(מרכז!A862)=הלוואות!$F$34,הלוואות!$G$34,0),0),0)</f>
        <v>0</v>
      </c>
      <c r="E862" s="93">
        <f>SUMIF(הלוואות!$D$46:$D$65,מרכז!A862,הלוואות!$E$46:$E$65)</f>
        <v>0</v>
      </c>
      <c r="F862" s="93">
        <f>SUMIF(נכנסים!$A$5:$A$5890,מרכז!A862,נכנסים!$B$5:$B$5890)</f>
        <v>0</v>
      </c>
      <c r="G862" s="94"/>
      <c r="H862" s="94"/>
      <c r="I862" s="94"/>
      <c r="J862" s="99">
        <f t="shared" si="13"/>
        <v>50000</v>
      </c>
    </row>
    <row r="863" spans="1:10">
      <c r="A863" s="153">
        <v>46516</v>
      </c>
      <c r="B863" s="93">
        <f>SUMIF(יוצאים!$A$5:$A$5835,מרכז!A863,יוצאים!$D$5:$D$5835)</f>
        <v>0</v>
      </c>
      <c r="C863" s="93">
        <f>HLOOKUP(DAY($A863),'טב.הו"ק'!$G$4:$AK$162,'טב.הו"ק'!$A$162+2,FALSE)</f>
        <v>0</v>
      </c>
      <c r="D863" s="93">
        <f>IF(A863&gt;=הלוואות!$D$5,IF(מרכז!A863&lt;=הלוואות!$E$5,IF(DAY(מרכז!A863)=הלוואות!$F$5,הלוואות!$G$5,0),0),0)+IF(A863&gt;=הלוואות!$D$6,IF(מרכז!A863&lt;=הלוואות!$E$6,IF(DAY(מרכז!A863)=הלוואות!$F$6,הלוואות!$G$6,0),0),0)+IF(A863&gt;=הלוואות!$D$7,IF(מרכז!A863&lt;=הלוואות!$E$7,IF(DAY(מרכז!A863)=הלוואות!$F$7,הלוואות!$G$7,0),0),0)+IF(A863&gt;=הלוואות!$D$8,IF(מרכז!A863&lt;=הלוואות!$E$8,IF(DAY(מרכז!A863)=הלוואות!$F$8,הלוואות!$G$8,0),0),0)+IF(A863&gt;=הלוואות!$D$9,IF(מרכז!A863&lt;=הלוואות!$E$9,IF(DAY(מרכז!A863)=הלוואות!$F$9,הלוואות!$G$9,0),0),0)+IF(A863&gt;=הלוואות!$D$10,IF(מרכז!A863&lt;=הלוואות!$E$10,IF(DAY(מרכז!A863)=הלוואות!$F$10,הלוואות!$G$10,0),0),0)+IF(A863&gt;=הלוואות!$D$11,IF(מרכז!A863&lt;=הלוואות!$E$11,IF(DAY(מרכז!A863)=הלוואות!$F$11,הלוואות!$G$11,0),0),0)+IF(A863&gt;=הלוואות!$D$12,IF(מרכז!A863&lt;=הלוואות!$E$12,IF(DAY(מרכז!A863)=הלוואות!$F$12,הלוואות!$G$12,0),0),0)+IF(A863&gt;=הלוואות!$D$13,IF(מרכז!A863&lt;=הלוואות!$E$13,IF(DAY(מרכז!A863)=הלוואות!$F$13,הלוואות!$G$13,0),0),0)+IF(A863&gt;=הלוואות!$D$14,IF(מרכז!A863&lt;=הלוואות!$E$14,IF(DAY(מרכז!A863)=הלוואות!$F$14,הלוואות!$G$14,0),0),0)+IF(A863&gt;=הלוואות!$D$15,IF(מרכז!A863&lt;=הלוואות!$E$15,IF(DAY(מרכז!A863)=הלוואות!$F$15,הלוואות!$G$15,0),0),0)+IF(A863&gt;=הלוואות!$D$16,IF(מרכז!A863&lt;=הלוואות!$E$16,IF(DAY(מרכז!A863)=הלוואות!$F$16,הלוואות!$G$16,0),0),0)+IF(A863&gt;=הלוואות!$D$17,IF(מרכז!A863&lt;=הלוואות!$E$17,IF(DAY(מרכז!A863)=הלוואות!$F$17,הלוואות!$G$17,0),0),0)+IF(A863&gt;=הלוואות!$D$18,IF(מרכז!A863&lt;=הלוואות!$E$18,IF(DAY(מרכז!A863)=הלוואות!$F$18,הלוואות!$G$18,0),0),0)+IF(A863&gt;=הלוואות!$D$19,IF(מרכז!A863&lt;=הלוואות!$E$19,IF(DAY(מרכז!A863)=הלוואות!$F$19,הלוואות!$G$19,0),0),0)+IF(A863&gt;=הלוואות!$D$20,IF(מרכז!A863&lt;=הלוואות!$E$20,IF(DAY(מרכז!A863)=הלוואות!$F$20,הלוואות!$G$20,0),0),0)+IF(A863&gt;=הלוואות!$D$21,IF(מרכז!A863&lt;=הלוואות!$E$21,IF(DAY(מרכז!A863)=הלוואות!$F$21,הלוואות!$G$21,0),0),0)+IF(A863&gt;=הלוואות!$D$22,IF(מרכז!A863&lt;=הלוואות!$E$22,IF(DAY(מרכז!A863)=הלוואות!$F$22,הלוואות!$G$22,0),0),0)+IF(A863&gt;=הלוואות!$D$23,IF(מרכז!A863&lt;=הלוואות!$E$23,IF(DAY(מרכז!A863)=הלוואות!$F$23,הלוואות!$G$23,0),0),0)+IF(A863&gt;=הלוואות!$D$24,IF(מרכז!A863&lt;=הלוואות!$E$24,IF(DAY(מרכז!A863)=הלוואות!$F$24,הלוואות!$G$24,0),0),0)+IF(A863&gt;=הלוואות!$D$25,IF(מרכז!A863&lt;=הלוואות!$E$25,IF(DAY(מרכז!A863)=הלוואות!$F$25,הלוואות!$G$25,0),0),0)+IF(A863&gt;=הלוואות!$D$26,IF(מרכז!A863&lt;=הלוואות!$E$26,IF(DAY(מרכז!A863)=הלוואות!$F$26,הלוואות!$G$26,0),0),0)+IF(A863&gt;=הלוואות!$D$27,IF(מרכז!A863&lt;=הלוואות!$E$27,IF(DAY(מרכז!A863)=הלוואות!$F$27,הלוואות!$G$27,0),0),0)+IF(A863&gt;=הלוואות!$D$28,IF(מרכז!A863&lt;=הלוואות!$E$28,IF(DAY(מרכז!A863)=הלוואות!$F$28,הלוואות!$G$28,0),0),0)+IF(A863&gt;=הלוואות!$D$29,IF(מרכז!A863&lt;=הלוואות!$E$29,IF(DAY(מרכז!A863)=הלוואות!$F$29,הלוואות!$G$29,0),0),0)+IF(A863&gt;=הלוואות!$D$30,IF(מרכז!A863&lt;=הלוואות!$E$30,IF(DAY(מרכז!A863)=הלוואות!$F$30,הלוואות!$G$30,0),0),0)+IF(A863&gt;=הלוואות!$D$31,IF(מרכז!A863&lt;=הלוואות!$E$31,IF(DAY(מרכז!A863)=הלוואות!$F$31,הלוואות!$G$31,0),0),0)+IF(A863&gt;=הלוואות!$D$32,IF(מרכז!A863&lt;=הלוואות!$E$32,IF(DAY(מרכז!A863)=הלוואות!$F$32,הלוואות!$G$32,0),0),0)+IF(A863&gt;=הלוואות!$D$33,IF(מרכז!A863&lt;=הלוואות!$E$33,IF(DAY(מרכז!A863)=הלוואות!$F$33,הלוואות!$G$33,0),0),0)+IF(A863&gt;=הלוואות!$D$34,IF(מרכז!A863&lt;=הלוואות!$E$34,IF(DAY(מרכז!A863)=הלוואות!$F$34,הלוואות!$G$34,0),0),0)</f>
        <v>0</v>
      </c>
      <c r="E863" s="93">
        <f>SUMIF(הלוואות!$D$46:$D$65,מרכז!A863,הלוואות!$E$46:$E$65)</f>
        <v>0</v>
      </c>
      <c r="F863" s="93">
        <f>SUMIF(נכנסים!$A$5:$A$5890,מרכז!A863,נכנסים!$B$5:$B$5890)</f>
        <v>0</v>
      </c>
      <c r="G863" s="94"/>
      <c r="H863" s="94"/>
      <c r="I863" s="94"/>
      <c r="J863" s="99">
        <f t="shared" si="13"/>
        <v>50000</v>
      </c>
    </row>
    <row r="864" spans="1:10">
      <c r="A864" s="153">
        <v>46517</v>
      </c>
      <c r="B864" s="93">
        <f>SUMIF(יוצאים!$A$5:$A$5835,מרכז!A864,יוצאים!$D$5:$D$5835)</f>
        <v>0</v>
      </c>
      <c r="C864" s="93">
        <f>HLOOKUP(DAY($A864),'טב.הו"ק'!$G$4:$AK$162,'טב.הו"ק'!$A$162+2,FALSE)</f>
        <v>0</v>
      </c>
      <c r="D864" s="93">
        <f>IF(A864&gt;=הלוואות!$D$5,IF(מרכז!A864&lt;=הלוואות!$E$5,IF(DAY(מרכז!A864)=הלוואות!$F$5,הלוואות!$G$5,0),0),0)+IF(A864&gt;=הלוואות!$D$6,IF(מרכז!A864&lt;=הלוואות!$E$6,IF(DAY(מרכז!A864)=הלוואות!$F$6,הלוואות!$G$6,0),0),0)+IF(A864&gt;=הלוואות!$D$7,IF(מרכז!A864&lt;=הלוואות!$E$7,IF(DAY(מרכז!A864)=הלוואות!$F$7,הלוואות!$G$7,0),0),0)+IF(A864&gt;=הלוואות!$D$8,IF(מרכז!A864&lt;=הלוואות!$E$8,IF(DAY(מרכז!A864)=הלוואות!$F$8,הלוואות!$G$8,0),0),0)+IF(A864&gt;=הלוואות!$D$9,IF(מרכז!A864&lt;=הלוואות!$E$9,IF(DAY(מרכז!A864)=הלוואות!$F$9,הלוואות!$G$9,0),0),0)+IF(A864&gt;=הלוואות!$D$10,IF(מרכז!A864&lt;=הלוואות!$E$10,IF(DAY(מרכז!A864)=הלוואות!$F$10,הלוואות!$G$10,0),0),0)+IF(A864&gt;=הלוואות!$D$11,IF(מרכז!A864&lt;=הלוואות!$E$11,IF(DAY(מרכז!A864)=הלוואות!$F$11,הלוואות!$G$11,0),0),0)+IF(A864&gt;=הלוואות!$D$12,IF(מרכז!A864&lt;=הלוואות!$E$12,IF(DAY(מרכז!A864)=הלוואות!$F$12,הלוואות!$G$12,0),0),0)+IF(A864&gt;=הלוואות!$D$13,IF(מרכז!A864&lt;=הלוואות!$E$13,IF(DAY(מרכז!A864)=הלוואות!$F$13,הלוואות!$G$13,0),0),0)+IF(A864&gt;=הלוואות!$D$14,IF(מרכז!A864&lt;=הלוואות!$E$14,IF(DAY(מרכז!A864)=הלוואות!$F$14,הלוואות!$G$14,0),0),0)+IF(A864&gt;=הלוואות!$D$15,IF(מרכז!A864&lt;=הלוואות!$E$15,IF(DAY(מרכז!A864)=הלוואות!$F$15,הלוואות!$G$15,0),0),0)+IF(A864&gt;=הלוואות!$D$16,IF(מרכז!A864&lt;=הלוואות!$E$16,IF(DAY(מרכז!A864)=הלוואות!$F$16,הלוואות!$G$16,0),0),0)+IF(A864&gt;=הלוואות!$D$17,IF(מרכז!A864&lt;=הלוואות!$E$17,IF(DAY(מרכז!A864)=הלוואות!$F$17,הלוואות!$G$17,0),0),0)+IF(A864&gt;=הלוואות!$D$18,IF(מרכז!A864&lt;=הלוואות!$E$18,IF(DAY(מרכז!A864)=הלוואות!$F$18,הלוואות!$G$18,0),0),0)+IF(A864&gt;=הלוואות!$D$19,IF(מרכז!A864&lt;=הלוואות!$E$19,IF(DAY(מרכז!A864)=הלוואות!$F$19,הלוואות!$G$19,0),0),0)+IF(A864&gt;=הלוואות!$D$20,IF(מרכז!A864&lt;=הלוואות!$E$20,IF(DAY(מרכז!A864)=הלוואות!$F$20,הלוואות!$G$20,0),0),0)+IF(A864&gt;=הלוואות!$D$21,IF(מרכז!A864&lt;=הלוואות!$E$21,IF(DAY(מרכז!A864)=הלוואות!$F$21,הלוואות!$G$21,0),0),0)+IF(A864&gt;=הלוואות!$D$22,IF(מרכז!A864&lt;=הלוואות!$E$22,IF(DAY(מרכז!A864)=הלוואות!$F$22,הלוואות!$G$22,0),0),0)+IF(A864&gt;=הלוואות!$D$23,IF(מרכז!A864&lt;=הלוואות!$E$23,IF(DAY(מרכז!A864)=הלוואות!$F$23,הלוואות!$G$23,0),0),0)+IF(A864&gt;=הלוואות!$D$24,IF(מרכז!A864&lt;=הלוואות!$E$24,IF(DAY(מרכז!A864)=הלוואות!$F$24,הלוואות!$G$24,0),0),0)+IF(A864&gt;=הלוואות!$D$25,IF(מרכז!A864&lt;=הלוואות!$E$25,IF(DAY(מרכז!A864)=הלוואות!$F$25,הלוואות!$G$25,0),0),0)+IF(A864&gt;=הלוואות!$D$26,IF(מרכז!A864&lt;=הלוואות!$E$26,IF(DAY(מרכז!A864)=הלוואות!$F$26,הלוואות!$G$26,0),0),0)+IF(A864&gt;=הלוואות!$D$27,IF(מרכז!A864&lt;=הלוואות!$E$27,IF(DAY(מרכז!A864)=הלוואות!$F$27,הלוואות!$G$27,0),0),0)+IF(A864&gt;=הלוואות!$D$28,IF(מרכז!A864&lt;=הלוואות!$E$28,IF(DAY(מרכז!A864)=הלוואות!$F$28,הלוואות!$G$28,0),0),0)+IF(A864&gt;=הלוואות!$D$29,IF(מרכז!A864&lt;=הלוואות!$E$29,IF(DAY(מרכז!A864)=הלוואות!$F$29,הלוואות!$G$29,0),0),0)+IF(A864&gt;=הלוואות!$D$30,IF(מרכז!A864&lt;=הלוואות!$E$30,IF(DAY(מרכז!A864)=הלוואות!$F$30,הלוואות!$G$30,0),0),0)+IF(A864&gt;=הלוואות!$D$31,IF(מרכז!A864&lt;=הלוואות!$E$31,IF(DAY(מרכז!A864)=הלוואות!$F$31,הלוואות!$G$31,0),0),0)+IF(A864&gt;=הלוואות!$D$32,IF(מרכז!A864&lt;=הלוואות!$E$32,IF(DAY(מרכז!A864)=הלוואות!$F$32,הלוואות!$G$32,0),0),0)+IF(A864&gt;=הלוואות!$D$33,IF(מרכז!A864&lt;=הלוואות!$E$33,IF(DAY(מרכז!A864)=הלוואות!$F$33,הלוואות!$G$33,0),0),0)+IF(A864&gt;=הלוואות!$D$34,IF(מרכז!A864&lt;=הלוואות!$E$34,IF(DAY(מרכז!A864)=הלוואות!$F$34,הלוואות!$G$34,0),0),0)</f>
        <v>0</v>
      </c>
      <c r="E864" s="93">
        <f>SUMIF(הלוואות!$D$46:$D$65,מרכז!A864,הלוואות!$E$46:$E$65)</f>
        <v>0</v>
      </c>
      <c r="F864" s="93">
        <f>SUMIF(נכנסים!$A$5:$A$5890,מרכז!A864,נכנסים!$B$5:$B$5890)</f>
        <v>0</v>
      </c>
      <c r="G864" s="94"/>
      <c r="H864" s="94"/>
      <c r="I864" s="94"/>
      <c r="J864" s="99">
        <f t="shared" si="13"/>
        <v>50000</v>
      </c>
    </row>
    <row r="865" spans="1:10">
      <c r="A865" s="153">
        <v>46518</v>
      </c>
      <c r="B865" s="93">
        <f>SUMIF(יוצאים!$A$5:$A$5835,מרכז!A865,יוצאים!$D$5:$D$5835)</f>
        <v>0</v>
      </c>
      <c r="C865" s="93">
        <f>HLOOKUP(DAY($A865),'טב.הו"ק'!$G$4:$AK$162,'טב.הו"ק'!$A$162+2,FALSE)</f>
        <v>0</v>
      </c>
      <c r="D865" s="93">
        <f>IF(A865&gt;=הלוואות!$D$5,IF(מרכז!A865&lt;=הלוואות!$E$5,IF(DAY(מרכז!A865)=הלוואות!$F$5,הלוואות!$G$5,0),0),0)+IF(A865&gt;=הלוואות!$D$6,IF(מרכז!A865&lt;=הלוואות!$E$6,IF(DAY(מרכז!A865)=הלוואות!$F$6,הלוואות!$G$6,0),0),0)+IF(A865&gt;=הלוואות!$D$7,IF(מרכז!A865&lt;=הלוואות!$E$7,IF(DAY(מרכז!A865)=הלוואות!$F$7,הלוואות!$G$7,0),0),0)+IF(A865&gt;=הלוואות!$D$8,IF(מרכז!A865&lt;=הלוואות!$E$8,IF(DAY(מרכז!A865)=הלוואות!$F$8,הלוואות!$G$8,0),0),0)+IF(A865&gt;=הלוואות!$D$9,IF(מרכז!A865&lt;=הלוואות!$E$9,IF(DAY(מרכז!A865)=הלוואות!$F$9,הלוואות!$G$9,0),0),0)+IF(A865&gt;=הלוואות!$D$10,IF(מרכז!A865&lt;=הלוואות!$E$10,IF(DAY(מרכז!A865)=הלוואות!$F$10,הלוואות!$G$10,0),0),0)+IF(A865&gt;=הלוואות!$D$11,IF(מרכז!A865&lt;=הלוואות!$E$11,IF(DAY(מרכז!A865)=הלוואות!$F$11,הלוואות!$G$11,0),0),0)+IF(A865&gt;=הלוואות!$D$12,IF(מרכז!A865&lt;=הלוואות!$E$12,IF(DAY(מרכז!A865)=הלוואות!$F$12,הלוואות!$G$12,0),0),0)+IF(A865&gt;=הלוואות!$D$13,IF(מרכז!A865&lt;=הלוואות!$E$13,IF(DAY(מרכז!A865)=הלוואות!$F$13,הלוואות!$G$13,0),0),0)+IF(A865&gt;=הלוואות!$D$14,IF(מרכז!A865&lt;=הלוואות!$E$14,IF(DAY(מרכז!A865)=הלוואות!$F$14,הלוואות!$G$14,0),0),0)+IF(A865&gt;=הלוואות!$D$15,IF(מרכז!A865&lt;=הלוואות!$E$15,IF(DAY(מרכז!A865)=הלוואות!$F$15,הלוואות!$G$15,0),0),0)+IF(A865&gt;=הלוואות!$D$16,IF(מרכז!A865&lt;=הלוואות!$E$16,IF(DAY(מרכז!A865)=הלוואות!$F$16,הלוואות!$G$16,0),0),0)+IF(A865&gt;=הלוואות!$D$17,IF(מרכז!A865&lt;=הלוואות!$E$17,IF(DAY(מרכז!A865)=הלוואות!$F$17,הלוואות!$G$17,0),0),0)+IF(A865&gt;=הלוואות!$D$18,IF(מרכז!A865&lt;=הלוואות!$E$18,IF(DAY(מרכז!A865)=הלוואות!$F$18,הלוואות!$G$18,0),0),0)+IF(A865&gt;=הלוואות!$D$19,IF(מרכז!A865&lt;=הלוואות!$E$19,IF(DAY(מרכז!A865)=הלוואות!$F$19,הלוואות!$G$19,0),0),0)+IF(A865&gt;=הלוואות!$D$20,IF(מרכז!A865&lt;=הלוואות!$E$20,IF(DAY(מרכז!A865)=הלוואות!$F$20,הלוואות!$G$20,0),0),0)+IF(A865&gt;=הלוואות!$D$21,IF(מרכז!A865&lt;=הלוואות!$E$21,IF(DAY(מרכז!A865)=הלוואות!$F$21,הלוואות!$G$21,0),0),0)+IF(A865&gt;=הלוואות!$D$22,IF(מרכז!A865&lt;=הלוואות!$E$22,IF(DAY(מרכז!A865)=הלוואות!$F$22,הלוואות!$G$22,0),0),0)+IF(A865&gt;=הלוואות!$D$23,IF(מרכז!A865&lt;=הלוואות!$E$23,IF(DAY(מרכז!A865)=הלוואות!$F$23,הלוואות!$G$23,0),0),0)+IF(A865&gt;=הלוואות!$D$24,IF(מרכז!A865&lt;=הלוואות!$E$24,IF(DAY(מרכז!A865)=הלוואות!$F$24,הלוואות!$G$24,0),0),0)+IF(A865&gt;=הלוואות!$D$25,IF(מרכז!A865&lt;=הלוואות!$E$25,IF(DAY(מרכז!A865)=הלוואות!$F$25,הלוואות!$G$25,0),0),0)+IF(A865&gt;=הלוואות!$D$26,IF(מרכז!A865&lt;=הלוואות!$E$26,IF(DAY(מרכז!A865)=הלוואות!$F$26,הלוואות!$G$26,0),0),0)+IF(A865&gt;=הלוואות!$D$27,IF(מרכז!A865&lt;=הלוואות!$E$27,IF(DAY(מרכז!A865)=הלוואות!$F$27,הלוואות!$G$27,0),0),0)+IF(A865&gt;=הלוואות!$D$28,IF(מרכז!A865&lt;=הלוואות!$E$28,IF(DAY(מרכז!A865)=הלוואות!$F$28,הלוואות!$G$28,0),0),0)+IF(A865&gt;=הלוואות!$D$29,IF(מרכז!A865&lt;=הלוואות!$E$29,IF(DAY(מרכז!A865)=הלוואות!$F$29,הלוואות!$G$29,0),0),0)+IF(A865&gt;=הלוואות!$D$30,IF(מרכז!A865&lt;=הלוואות!$E$30,IF(DAY(מרכז!A865)=הלוואות!$F$30,הלוואות!$G$30,0),0),0)+IF(A865&gt;=הלוואות!$D$31,IF(מרכז!A865&lt;=הלוואות!$E$31,IF(DAY(מרכז!A865)=הלוואות!$F$31,הלוואות!$G$31,0),0),0)+IF(A865&gt;=הלוואות!$D$32,IF(מרכז!A865&lt;=הלוואות!$E$32,IF(DAY(מרכז!A865)=הלוואות!$F$32,הלוואות!$G$32,0),0),0)+IF(A865&gt;=הלוואות!$D$33,IF(מרכז!A865&lt;=הלוואות!$E$33,IF(DAY(מרכז!A865)=הלוואות!$F$33,הלוואות!$G$33,0),0),0)+IF(A865&gt;=הלוואות!$D$34,IF(מרכז!A865&lt;=הלוואות!$E$34,IF(DAY(מרכז!A865)=הלוואות!$F$34,הלוואות!$G$34,0),0),0)</f>
        <v>0</v>
      </c>
      <c r="E865" s="93">
        <f>SUMIF(הלוואות!$D$46:$D$65,מרכז!A865,הלוואות!$E$46:$E$65)</f>
        <v>0</v>
      </c>
      <c r="F865" s="93">
        <f>SUMIF(נכנסים!$A$5:$A$5890,מרכז!A865,נכנסים!$B$5:$B$5890)</f>
        <v>0</v>
      </c>
      <c r="G865" s="94"/>
      <c r="H865" s="94"/>
      <c r="I865" s="94"/>
      <c r="J865" s="99">
        <f t="shared" si="13"/>
        <v>50000</v>
      </c>
    </row>
    <row r="866" spans="1:10">
      <c r="A866" s="153">
        <v>46519</v>
      </c>
      <c r="B866" s="93">
        <f>SUMIF(יוצאים!$A$5:$A$5835,מרכז!A866,יוצאים!$D$5:$D$5835)</f>
        <v>0</v>
      </c>
      <c r="C866" s="93">
        <f>HLOOKUP(DAY($A866),'טב.הו"ק'!$G$4:$AK$162,'טב.הו"ק'!$A$162+2,FALSE)</f>
        <v>0</v>
      </c>
      <c r="D866" s="93">
        <f>IF(A866&gt;=הלוואות!$D$5,IF(מרכז!A866&lt;=הלוואות!$E$5,IF(DAY(מרכז!A866)=הלוואות!$F$5,הלוואות!$G$5,0),0),0)+IF(A866&gt;=הלוואות!$D$6,IF(מרכז!A866&lt;=הלוואות!$E$6,IF(DAY(מרכז!A866)=הלוואות!$F$6,הלוואות!$G$6,0),0),0)+IF(A866&gt;=הלוואות!$D$7,IF(מרכז!A866&lt;=הלוואות!$E$7,IF(DAY(מרכז!A866)=הלוואות!$F$7,הלוואות!$G$7,0),0),0)+IF(A866&gt;=הלוואות!$D$8,IF(מרכז!A866&lt;=הלוואות!$E$8,IF(DAY(מרכז!A866)=הלוואות!$F$8,הלוואות!$G$8,0),0),0)+IF(A866&gt;=הלוואות!$D$9,IF(מרכז!A866&lt;=הלוואות!$E$9,IF(DAY(מרכז!A866)=הלוואות!$F$9,הלוואות!$G$9,0),0),0)+IF(A866&gt;=הלוואות!$D$10,IF(מרכז!A866&lt;=הלוואות!$E$10,IF(DAY(מרכז!A866)=הלוואות!$F$10,הלוואות!$G$10,0),0),0)+IF(A866&gt;=הלוואות!$D$11,IF(מרכז!A866&lt;=הלוואות!$E$11,IF(DAY(מרכז!A866)=הלוואות!$F$11,הלוואות!$G$11,0),0),0)+IF(A866&gt;=הלוואות!$D$12,IF(מרכז!A866&lt;=הלוואות!$E$12,IF(DAY(מרכז!A866)=הלוואות!$F$12,הלוואות!$G$12,0),0),0)+IF(A866&gt;=הלוואות!$D$13,IF(מרכז!A866&lt;=הלוואות!$E$13,IF(DAY(מרכז!A866)=הלוואות!$F$13,הלוואות!$G$13,0),0),0)+IF(A866&gt;=הלוואות!$D$14,IF(מרכז!A866&lt;=הלוואות!$E$14,IF(DAY(מרכז!A866)=הלוואות!$F$14,הלוואות!$G$14,0),0),0)+IF(A866&gt;=הלוואות!$D$15,IF(מרכז!A866&lt;=הלוואות!$E$15,IF(DAY(מרכז!A866)=הלוואות!$F$15,הלוואות!$G$15,0),0),0)+IF(A866&gt;=הלוואות!$D$16,IF(מרכז!A866&lt;=הלוואות!$E$16,IF(DAY(מרכז!A866)=הלוואות!$F$16,הלוואות!$G$16,0),0),0)+IF(A866&gt;=הלוואות!$D$17,IF(מרכז!A866&lt;=הלוואות!$E$17,IF(DAY(מרכז!A866)=הלוואות!$F$17,הלוואות!$G$17,0),0),0)+IF(A866&gt;=הלוואות!$D$18,IF(מרכז!A866&lt;=הלוואות!$E$18,IF(DAY(מרכז!A866)=הלוואות!$F$18,הלוואות!$G$18,0),0),0)+IF(A866&gt;=הלוואות!$D$19,IF(מרכז!A866&lt;=הלוואות!$E$19,IF(DAY(מרכז!A866)=הלוואות!$F$19,הלוואות!$G$19,0),0),0)+IF(A866&gt;=הלוואות!$D$20,IF(מרכז!A866&lt;=הלוואות!$E$20,IF(DAY(מרכז!A866)=הלוואות!$F$20,הלוואות!$G$20,0),0),0)+IF(A866&gt;=הלוואות!$D$21,IF(מרכז!A866&lt;=הלוואות!$E$21,IF(DAY(מרכז!A866)=הלוואות!$F$21,הלוואות!$G$21,0),0),0)+IF(A866&gt;=הלוואות!$D$22,IF(מרכז!A866&lt;=הלוואות!$E$22,IF(DAY(מרכז!A866)=הלוואות!$F$22,הלוואות!$G$22,0),0),0)+IF(A866&gt;=הלוואות!$D$23,IF(מרכז!A866&lt;=הלוואות!$E$23,IF(DAY(מרכז!A866)=הלוואות!$F$23,הלוואות!$G$23,0),0),0)+IF(A866&gt;=הלוואות!$D$24,IF(מרכז!A866&lt;=הלוואות!$E$24,IF(DAY(מרכז!A866)=הלוואות!$F$24,הלוואות!$G$24,0),0),0)+IF(A866&gt;=הלוואות!$D$25,IF(מרכז!A866&lt;=הלוואות!$E$25,IF(DAY(מרכז!A866)=הלוואות!$F$25,הלוואות!$G$25,0),0),0)+IF(A866&gt;=הלוואות!$D$26,IF(מרכז!A866&lt;=הלוואות!$E$26,IF(DAY(מרכז!A866)=הלוואות!$F$26,הלוואות!$G$26,0),0),0)+IF(A866&gt;=הלוואות!$D$27,IF(מרכז!A866&lt;=הלוואות!$E$27,IF(DAY(מרכז!A866)=הלוואות!$F$27,הלוואות!$G$27,0),0),0)+IF(A866&gt;=הלוואות!$D$28,IF(מרכז!A866&lt;=הלוואות!$E$28,IF(DAY(מרכז!A866)=הלוואות!$F$28,הלוואות!$G$28,0),0),0)+IF(A866&gt;=הלוואות!$D$29,IF(מרכז!A866&lt;=הלוואות!$E$29,IF(DAY(מרכז!A866)=הלוואות!$F$29,הלוואות!$G$29,0),0),0)+IF(A866&gt;=הלוואות!$D$30,IF(מרכז!A866&lt;=הלוואות!$E$30,IF(DAY(מרכז!A866)=הלוואות!$F$30,הלוואות!$G$30,0),0),0)+IF(A866&gt;=הלוואות!$D$31,IF(מרכז!A866&lt;=הלוואות!$E$31,IF(DAY(מרכז!A866)=הלוואות!$F$31,הלוואות!$G$31,0),0),0)+IF(A866&gt;=הלוואות!$D$32,IF(מרכז!A866&lt;=הלוואות!$E$32,IF(DAY(מרכז!A866)=הלוואות!$F$32,הלוואות!$G$32,0),0),0)+IF(A866&gt;=הלוואות!$D$33,IF(מרכז!A866&lt;=הלוואות!$E$33,IF(DAY(מרכז!A866)=הלוואות!$F$33,הלוואות!$G$33,0),0),0)+IF(A866&gt;=הלוואות!$D$34,IF(מרכז!A866&lt;=הלוואות!$E$34,IF(DAY(מרכז!A866)=הלוואות!$F$34,הלוואות!$G$34,0),0),0)</f>
        <v>0</v>
      </c>
      <c r="E866" s="93">
        <f>SUMIF(הלוואות!$D$46:$D$65,מרכז!A866,הלוואות!$E$46:$E$65)</f>
        <v>0</v>
      </c>
      <c r="F866" s="93">
        <f>SUMIF(נכנסים!$A$5:$A$5890,מרכז!A866,נכנסים!$B$5:$B$5890)</f>
        <v>0</v>
      </c>
      <c r="G866" s="94"/>
      <c r="H866" s="94"/>
      <c r="I866" s="94"/>
      <c r="J866" s="99">
        <f t="shared" si="13"/>
        <v>50000</v>
      </c>
    </row>
    <row r="867" spans="1:10">
      <c r="A867" s="153">
        <v>46520</v>
      </c>
      <c r="B867" s="93">
        <f>SUMIF(יוצאים!$A$5:$A$5835,מרכז!A867,יוצאים!$D$5:$D$5835)</f>
        <v>0</v>
      </c>
      <c r="C867" s="93">
        <f>HLOOKUP(DAY($A867),'טב.הו"ק'!$G$4:$AK$162,'טב.הו"ק'!$A$162+2,FALSE)</f>
        <v>0</v>
      </c>
      <c r="D867" s="93">
        <f>IF(A867&gt;=הלוואות!$D$5,IF(מרכז!A867&lt;=הלוואות!$E$5,IF(DAY(מרכז!A867)=הלוואות!$F$5,הלוואות!$G$5,0),0),0)+IF(A867&gt;=הלוואות!$D$6,IF(מרכז!A867&lt;=הלוואות!$E$6,IF(DAY(מרכז!A867)=הלוואות!$F$6,הלוואות!$G$6,0),0),0)+IF(A867&gt;=הלוואות!$D$7,IF(מרכז!A867&lt;=הלוואות!$E$7,IF(DAY(מרכז!A867)=הלוואות!$F$7,הלוואות!$G$7,0),0),0)+IF(A867&gt;=הלוואות!$D$8,IF(מרכז!A867&lt;=הלוואות!$E$8,IF(DAY(מרכז!A867)=הלוואות!$F$8,הלוואות!$G$8,0),0),0)+IF(A867&gt;=הלוואות!$D$9,IF(מרכז!A867&lt;=הלוואות!$E$9,IF(DAY(מרכז!A867)=הלוואות!$F$9,הלוואות!$G$9,0),0),0)+IF(A867&gt;=הלוואות!$D$10,IF(מרכז!A867&lt;=הלוואות!$E$10,IF(DAY(מרכז!A867)=הלוואות!$F$10,הלוואות!$G$10,0),0),0)+IF(A867&gt;=הלוואות!$D$11,IF(מרכז!A867&lt;=הלוואות!$E$11,IF(DAY(מרכז!A867)=הלוואות!$F$11,הלוואות!$G$11,0),0),0)+IF(A867&gt;=הלוואות!$D$12,IF(מרכז!A867&lt;=הלוואות!$E$12,IF(DAY(מרכז!A867)=הלוואות!$F$12,הלוואות!$G$12,0),0),0)+IF(A867&gt;=הלוואות!$D$13,IF(מרכז!A867&lt;=הלוואות!$E$13,IF(DAY(מרכז!A867)=הלוואות!$F$13,הלוואות!$G$13,0),0),0)+IF(A867&gt;=הלוואות!$D$14,IF(מרכז!A867&lt;=הלוואות!$E$14,IF(DAY(מרכז!A867)=הלוואות!$F$14,הלוואות!$G$14,0),0),0)+IF(A867&gt;=הלוואות!$D$15,IF(מרכז!A867&lt;=הלוואות!$E$15,IF(DAY(מרכז!A867)=הלוואות!$F$15,הלוואות!$G$15,0),0),0)+IF(A867&gt;=הלוואות!$D$16,IF(מרכז!A867&lt;=הלוואות!$E$16,IF(DAY(מרכז!A867)=הלוואות!$F$16,הלוואות!$G$16,0),0),0)+IF(A867&gt;=הלוואות!$D$17,IF(מרכז!A867&lt;=הלוואות!$E$17,IF(DAY(מרכז!A867)=הלוואות!$F$17,הלוואות!$G$17,0),0),0)+IF(A867&gt;=הלוואות!$D$18,IF(מרכז!A867&lt;=הלוואות!$E$18,IF(DAY(מרכז!A867)=הלוואות!$F$18,הלוואות!$G$18,0),0),0)+IF(A867&gt;=הלוואות!$D$19,IF(מרכז!A867&lt;=הלוואות!$E$19,IF(DAY(מרכז!A867)=הלוואות!$F$19,הלוואות!$G$19,0),0),0)+IF(A867&gt;=הלוואות!$D$20,IF(מרכז!A867&lt;=הלוואות!$E$20,IF(DAY(מרכז!A867)=הלוואות!$F$20,הלוואות!$G$20,0),0),0)+IF(A867&gt;=הלוואות!$D$21,IF(מרכז!A867&lt;=הלוואות!$E$21,IF(DAY(מרכז!A867)=הלוואות!$F$21,הלוואות!$G$21,0),0),0)+IF(A867&gt;=הלוואות!$D$22,IF(מרכז!A867&lt;=הלוואות!$E$22,IF(DAY(מרכז!A867)=הלוואות!$F$22,הלוואות!$G$22,0),0),0)+IF(A867&gt;=הלוואות!$D$23,IF(מרכז!A867&lt;=הלוואות!$E$23,IF(DAY(מרכז!A867)=הלוואות!$F$23,הלוואות!$G$23,0),0),0)+IF(A867&gt;=הלוואות!$D$24,IF(מרכז!A867&lt;=הלוואות!$E$24,IF(DAY(מרכז!A867)=הלוואות!$F$24,הלוואות!$G$24,0),0),0)+IF(A867&gt;=הלוואות!$D$25,IF(מרכז!A867&lt;=הלוואות!$E$25,IF(DAY(מרכז!A867)=הלוואות!$F$25,הלוואות!$G$25,0),0),0)+IF(A867&gt;=הלוואות!$D$26,IF(מרכז!A867&lt;=הלוואות!$E$26,IF(DAY(מרכז!A867)=הלוואות!$F$26,הלוואות!$G$26,0),0),0)+IF(A867&gt;=הלוואות!$D$27,IF(מרכז!A867&lt;=הלוואות!$E$27,IF(DAY(מרכז!A867)=הלוואות!$F$27,הלוואות!$G$27,0),0),0)+IF(A867&gt;=הלוואות!$D$28,IF(מרכז!A867&lt;=הלוואות!$E$28,IF(DAY(מרכז!A867)=הלוואות!$F$28,הלוואות!$G$28,0),0),0)+IF(A867&gt;=הלוואות!$D$29,IF(מרכז!A867&lt;=הלוואות!$E$29,IF(DAY(מרכז!A867)=הלוואות!$F$29,הלוואות!$G$29,0),0),0)+IF(A867&gt;=הלוואות!$D$30,IF(מרכז!A867&lt;=הלוואות!$E$30,IF(DAY(מרכז!A867)=הלוואות!$F$30,הלוואות!$G$30,0),0),0)+IF(A867&gt;=הלוואות!$D$31,IF(מרכז!A867&lt;=הלוואות!$E$31,IF(DAY(מרכז!A867)=הלוואות!$F$31,הלוואות!$G$31,0),0),0)+IF(A867&gt;=הלוואות!$D$32,IF(מרכז!A867&lt;=הלוואות!$E$32,IF(DAY(מרכז!A867)=הלוואות!$F$32,הלוואות!$G$32,0),0),0)+IF(A867&gt;=הלוואות!$D$33,IF(מרכז!A867&lt;=הלוואות!$E$33,IF(DAY(מרכז!A867)=הלוואות!$F$33,הלוואות!$G$33,0),0),0)+IF(A867&gt;=הלוואות!$D$34,IF(מרכז!A867&lt;=הלוואות!$E$34,IF(DAY(מרכז!A867)=הלוואות!$F$34,הלוואות!$G$34,0),0),0)</f>
        <v>0</v>
      </c>
      <c r="E867" s="93">
        <f>SUMIF(הלוואות!$D$46:$D$65,מרכז!A867,הלוואות!$E$46:$E$65)</f>
        <v>0</v>
      </c>
      <c r="F867" s="93">
        <f>SUMIF(נכנסים!$A$5:$A$5890,מרכז!A867,נכנסים!$B$5:$B$5890)</f>
        <v>0</v>
      </c>
      <c r="G867" s="94"/>
      <c r="H867" s="94"/>
      <c r="I867" s="94"/>
      <c r="J867" s="99">
        <f t="shared" si="13"/>
        <v>50000</v>
      </c>
    </row>
    <row r="868" spans="1:10">
      <c r="A868" s="153">
        <v>46521</v>
      </c>
      <c r="B868" s="93">
        <f>SUMIF(יוצאים!$A$5:$A$5835,מרכז!A868,יוצאים!$D$5:$D$5835)</f>
        <v>0</v>
      </c>
      <c r="C868" s="93">
        <f>HLOOKUP(DAY($A868),'טב.הו"ק'!$G$4:$AK$162,'טב.הו"ק'!$A$162+2,FALSE)</f>
        <v>0</v>
      </c>
      <c r="D868" s="93">
        <f>IF(A868&gt;=הלוואות!$D$5,IF(מרכז!A868&lt;=הלוואות!$E$5,IF(DAY(מרכז!A868)=הלוואות!$F$5,הלוואות!$G$5,0),0),0)+IF(A868&gt;=הלוואות!$D$6,IF(מרכז!A868&lt;=הלוואות!$E$6,IF(DAY(מרכז!A868)=הלוואות!$F$6,הלוואות!$G$6,0),0),0)+IF(A868&gt;=הלוואות!$D$7,IF(מרכז!A868&lt;=הלוואות!$E$7,IF(DAY(מרכז!A868)=הלוואות!$F$7,הלוואות!$G$7,0),0),0)+IF(A868&gt;=הלוואות!$D$8,IF(מרכז!A868&lt;=הלוואות!$E$8,IF(DAY(מרכז!A868)=הלוואות!$F$8,הלוואות!$G$8,0),0),0)+IF(A868&gt;=הלוואות!$D$9,IF(מרכז!A868&lt;=הלוואות!$E$9,IF(DAY(מרכז!A868)=הלוואות!$F$9,הלוואות!$G$9,0),0),0)+IF(A868&gt;=הלוואות!$D$10,IF(מרכז!A868&lt;=הלוואות!$E$10,IF(DAY(מרכז!A868)=הלוואות!$F$10,הלוואות!$G$10,0),0),0)+IF(A868&gt;=הלוואות!$D$11,IF(מרכז!A868&lt;=הלוואות!$E$11,IF(DAY(מרכז!A868)=הלוואות!$F$11,הלוואות!$G$11,0),0),0)+IF(A868&gt;=הלוואות!$D$12,IF(מרכז!A868&lt;=הלוואות!$E$12,IF(DAY(מרכז!A868)=הלוואות!$F$12,הלוואות!$G$12,0),0),0)+IF(A868&gt;=הלוואות!$D$13,IF(מרכז!A868&lt;=הלוואות!$E$13,IF(DAY(מרכז!A868)=הלוואות!$F$13,הלוואות!$G$13,0),0),0)+IF(A868&gt;=הלוואות!$D$14,IF(מרכז!A868&lt;=הלוואות!$E$14,IF(DAY(מרכז!A868)=הלוואות!$F$14,הלוואות!$G$14,0),0),0)+IF(A868&gt;=הלוואות!$D$15,IF(מרכז!A868&lt;=הלוואות!$E$15,IF(DAY(מרכז!A868)=הלוואות!$F$15,הלוואות!$G$15,0),0),0)+IF(A868&gt;=הלוואות!$D$16,IF(מרכז!A868&lt;=הלוואות!$E$16,IF(DAY(מרכז!A868)=הלוואות!$F$16,הלוואות!$G$16,0),0),0)+IF(A868&gt;=הלוואות!$D$17,IF(מרכז!A868&lt;=הלוואות!$E$17,IF(DAY(מרכז!A868)=הלוואות!$F$17,הלוואות!$G$17,0),0),0)+IF(A868&gt;=הלוואות!$D$18,IF(מרכז!A868&lt;=הלוואות!$E$18,IF(DAY(מרכז!A868)=הלוואות!$F$18,הלוואות!$G$18,0),0),0)+IF(A868&gt;=הלוואות!$D$19,IF(מרכז!A868&lt;=הלוואות!$E$19,IF(DAY(מרכז!A868)=הלוואות!$F$19,הלוואות!$G$19,0),0),0)+IF(A868&gt;=הלוואות!$D$20,IF(מרכז!A868&lt;=הלוואות!$E$20,IF(DAY(מרכז!A868)=הלוואות!$F$20,הלוואות!$G$20,0),0),0)+IF(A868&gt;=הלוואות!$D$21,IF(מרכז!A868&lt;=הלוואות!$E$21,IF(DAY(מרכז!A868)=הלוואות!$F$21,הלוואות!$G$21,0),0),0)+IF(A868&gt;=הלוואות!$D$22,IF(מרכז!A868&lt;=הלוואות!$E$22,IF(DAY(מרכז!A868)=הלוואות!$F$22,הלוואות!$G$22,0),0),0)+IF(A868&gt;=הלוואות!$D$23,IF(מרכז!A868&lt;=הלוואות!$E$23,IF(DAY(מרכז!A868)=הלוואות!$F$23,הלוואות!$G$23,0),0),0)+IF(A868&gt;=הלוואות!$D$24,IF(מרכז!A868&lt;=הלוואות!$E$24,IF(DAY(מרכז!A868)=הלוואות!$F$24,הלוואות!$G$24,0),0),0)+IF(A868&gt;=הלוואות!$D$25,IF(מרכז!A868&lt;=הלוואות!$E$25,IF(DAY(מרכז!A868)=הלוואות!$F$25,הלוואות!$G$25,0),0),0)+IF(A868&gt;=הלוואות!$D$26,IF(מרכז!A868&lt;=הלוואות!$E$26,IF(DAY(מרכז!A868)=הלוואות!$F$26,הלוואות!$G$26,0),0),0)+IF(A868&gt;=הלוואות!$D$27,IF(מרכז!A868&lt;=הלוואות!$E$27,IF(DAY(מרכז!A868)=הלוואות!$F$27,הלוואות!$G$27,0),0),0)+IF(A868&gt;=הלוואות!$D$28,IF(מרכז!A868&lt;=הלוואות!$E$28,IF(DAY(מרכז!A868)=הלוואות!$F$28,הלוואות!$G$28,0),0),0)+IF(A868&gt;=הלוואות!$D$29,IF(מרכז!A868&lt;=הלוואות!$E$29,IF(DAY(מרכז!A868)=הלוואות!$F$29,הלוואות!$G$29,0),0),0)+IF(A868&gt;=הלוואות!$D$30,IF(מרכז!A868&lt;=הלוואות!$E$30,IF(DAY(מרכז!A868)=הלוואות!$F$30,הלוואות!$G$30,0),0),0)+IF(A868&gt;=הלוואות!$D$31,IF(מרכז!A868&lt;=הלוואות!$E$31,IF(DAY(מרכז!A868)=הלוואות!$F$31,הלוואות!$G$31,0),0),0)+IF(A868&gt;=הלוואות!$D$32,IF(מרכז!A868&lt;=הלוואות!$E$32,IF(DAY(מרכז!A868)=הלוואות!$F$32,הלוואות!$G$32,0),0),0)+IF(A868&gt;=הלוואות!$D$33,IF(מרכז!A868&lt;=הלוואות!$E$33,IF(DAY(מרכז!A868)=הלוואות!$F$33,הלוואות!$G$33,0),0),0)+IF(A868&gt;=הלוואות!$D$34,IF(מרכז!A868&lt;=הלוואות!$E$34,IF(DAY(מרכז!A868)=הלוואות!$F$34,הלוואות!$G$34,0),0),0)</f>
        <v>0</v>
      </c>
      <c r="E868" s="93">
        <f>SUMIF(הלוואות!$D$46:$D$65,מרכז!A868,הלוואות!$E$46:$E$65)</f>
        <v>0</v>
      </c>
      <c r="F868" s="93">
        <f>SUMIF(נכנסים!$A$5:$A$5890,מרכז!A868,נכנסים!$B$5:$B$5890)</f>
        <v>0</v>
      </c>
      <c r="G868" s="94"/>
      <c r="H868" s="94"/>
      <c r="I868" s="94"/>
      <c r="J868" s="99">
        <f t="shared" si="13"/>
        <v>50000</v>
      </c>
    </row>
    <row r="869" spans="1:10">
      <c r="A869" s="153">
        <v>46522</v>
      </c>
      <c r="B869" s="93">
        <f>SUMIF(יוצאים!$A$5:$A$5835,מרכז!A869,יוצאים!$D$5:$D$5835)</f>
        <v>0</v>
      </c>
      <c r="C869" s="93">
        <f>HLOOKUP(DAY($A869),'טב.הו"ק'!$G$4:$AK$162,'טב.הו"ק'!$A$162+2,FALSE)</f>
        <v>0</v>
      </c>
      <c r="D869" s="93">
        <f>IF(A869&gt;=הלוואות!$D$5,IF(מרכז!A869&lt;=הלוואות!$E$5,IF(DAY(מרכז!A869)=הלוואות!$F$5,הלוואות!$G$5,0),0),0)+IF(A869&gt;=הלוואות!$D$6,IF(מרכז!A869&lt;=הלוואות!$E$6,IF(DAY(מרכז!A869)=הלוואות!$F$6,הלוואות!$G$6,0),0),0)+IF(A869&gt;=הלוואות!$D$7,IF(מרכז!A869&lt;=הלוואות!$E$7,IF(DAY(מרכז!A869)=הלוואות!$F$7,הלוואות!$G$7,0),0),0)+IF(A869&gt;=הלוואות!$D$8,IF(מרכז!A869&lt;=הלוואות!$E$8,IF(DAY(מרכז!A869)=הלוואות!$F$8,הלוואות!$G$8,0),0),0)+IF(A869&gt;=הלוואות!$D$9,IF(מרכז!A869&lt;=הלוואות!$E$9,IF(DAY(מרכז!A869)=הלוואות!$F$9,הלוואות!$G$9,0),0),0)+IF(A869&gt;=הלוואות!$D$10,IF(מרכז!A869&lt;=הלוואות!$E$10,IF(DAY(מרכז!A869)=הלוואות!$F$10,הלוואות!$G$10,0),0),0)+IF(A869&gt;=הלוואות!$D$11,IF(מרכז!A869&lt;=הלוואות!$E$11,IF(DAY(מרכז!A869)=הלוואות!$F$11,הלוואות!$G$11,0),0),0)+IF(A869&gt;=הלוואות!$D$12,IF(מרכז!A869&lt;=הלוואות!$E$12,IF(DAY(מרכז!A869)=הלוואות!$F$12,הלוואות!$G$12,0),0),0)+IF(A869&gt;=הלוואות!$D$13,IF(מרכז!A869&lt;=הלוואות!$E$13,IF(DAY(מרכז!A869)=הלוואות!$F$13,הלוואות!$G$13,0),0),0)+IF(A869&gt;=הלוואות!$D$14,IF(מרכז!A869&lt;=הלוואות!$E$14,IF(DAY(מרכז!A869)=הלוואות!$F$14,הלוואות!$G$14,0),0),0)+IF(A869&gt;=הלוואות!$D$15,IF(מרכז!A869&lt;=הלוואות!$E$15,IF(DAY(מרכז!A869)=הלוואות!$F$15,הלוואות!$G$15,0),0),0)+IF(A869&gt;=הלוואות!$D$16,IF(מרכז!A869&lt;=הלוואות!$E$16,IF(DAY(מרכז!A869)=הלוואות!$F$16,הלוואות!$G$16,0),0),0)+IF(A869&gt;=הלוואות!$D$17,IF(מרכז!A869&lt;=הלוואות!$E$17,IF(DAY(מרכז!A869)=הלוואות!$F$17,הלוואות!$G$17,0),0),0)+IF(A869&gt;=הלוואות!$D$18,IF(מרכז!A869&lt;=הלוואות!$E$18,IF(DAY(מרכז!A869)=הלוואות!$F$18,הלוואות!$G$18,0),0),0)+IF(A869&gt;=הלוואות!$D$19,IF(מרכז!A869&lt;=הלוואות!$E$19,IF(DAY(מרכז!A869)=הלוואות!$F$19,הלוואות!$G$19,0),0),0)+IF(A869&gt;=הלוואות!$D$20,IF(מרכז!A869&lt;=הלוואות!$E$20,IF(DAY(מרכז!A869)=הלוואות!$F$20,הלוואות!$G$20,0),0),0)+IF(A869&gt;=הלוואות!$D$21,IF(מרכז!A869&lt;=הלוואות!$E$21,IF(DAY(מרכז!A869)=הלוואות!$F$21,הלוואות!$G$21,0),0),0)+IF(A869&gt;=הלוואות!$D$22,IF(מרכז!A869&lt;=הלוואות!$E$22,IF(DAY(מרכז!A869)=הלוואות!$F$22,הלוואות!$G$22,0),0),0)+IF(A869&gt;=הלוואות!$D$23,IF(מרכז!A869&lt;=הלוואות!$E$23,IF(DAY(מרכז!A869)=הלוואות!$F$23,הלוואות!$G$23,0),0),0)+IF(A869&gt;=הלוואות!$D$24,IF(מרכז!A869&lt;=הלוואות!$E$24,IF(DAY(מרכז!A869)=הלוואות!$F$24,הלוואות!$G$24,0),0),0)+IF(A869&gt;=הלוואות!$D$25,IF(מרכז!A869&lt;=הלוואות!$E$25,IF(DAY(מרכז!A869)=הלוואות!$F$25,הלוואות!$G$25,0),0),0)+IF(A869&gt;=הלוואות!$D$26,IF(מרכז!A869&lt;=הלוואות!$E$26,IF(DAY(מרכז!A869)=הלוואות!$F$26,הלוואות!$G$26,0),0),0)+IF(A869&gt;=הלוואות!$D$27,IF(מרכז!A869&lt;=הלוואות!$E$27,IF(DAY(מרכז!A869)=הלוואות!$F$27,הלוואות!$G$27,0),0),0)+IF(A869&gt;=הלוואות!$D$28,IF(מרכז!A869&lt;=הלוואות!$E$28,IF(DAY(מרכז!A869)=הלוואות!$F$28,הלוואות!$G$28,0),0),0)+IF(A869&gt;=הלוואות!$D$29,IF(מרכז!A869&lt;=הלוואות!$E$29,IF(DAY(מרכז!A869)=הלוואות!$F$29,הלוואות!$G$29,0),0),0)+IF(A869&gt;=הלוואות!$D$30,IF(מרכז!A869&lt;=הלוואות!$E$30,IF(DAY(מרכז!A869)=הלוואות!$F$30,הלוואות!$G$30,0),0),0)+IF(A869&gt;=הלוואות!$D$31,IF(מרכז!A869&lt;=הלוואות!$E$31,IF(DAY(מרכז!A869)=הלוואות!$F$31,הלוואות!$G$31,0),0),0)+IF(A869&gt;=הלוואות!$D$32,IF(מרכז!A869&lt;=הלוואות!$E$32,IF(DAY(מרכז!A869)=הלוואות!$F$32,הלוואות!$G$32,0),0),0)+IF(A869&gt;=הלוואות!$D$33,IF(מרכז!A869&lt;=הלוואות!$E$33,IF(DAY(מרכז!A869)=הלוואות!$F$33,הלוואות!$G$33,0),0),0)+IF(A869&gt;=הלוואות!$D$34,IF(מרכז!A869&lt;=הלוואות!$E$34,IF(DAY(מרכז!A869)=הלוואות!$F$34,הלוואות!$G$34,0),0),0)</f>
        <v>0</v>
      </c>
      <c r="E869" s="93">
        <f>SUMIF(הלוואות!$D$46:$D$65,מרכז!A869,הלוואות!$E$46:$E$65)</f>
        <v>0</v>
      </c>
      <c r="F869" s="93">
        <f>SUMIF(נכנסים!$A$5:$A$5890,מרכז!A869,נכנסים!$B$5:$B$5890)</f>
        <v>0</v>
      </c>
      <c r="G869" s="94"/>
      <c r="H869" s="94"/>
      <c r="I869" s="94"/>
      <c r="J869" s="99">
        <f t="shared" si="13"/>
        <v>50000</v>
      </c>
    </row>
    <row r="870" spans="1:10">
      <c r="A870" s="153">
        <v>46523</v>
      </c>
      <c r="B870" s="93">
        <f>SUMIF(יוצאים!$A$5:$A$5835,מרכז!A870,יוצאים!$D$5:$D$5835)</f>
        <v>0</v>
      </c>
      <c r="C870" s="93">
        <f>HLOOKUP(DAY($A870),'טב.הו"ק'!$G$4:$AK$162,'טב.הו"ק'!$A$162+2,FALSE)</f>
        <v>0</v>
      </c>
      <c r="D870" s="93">
        <f>IF(A870&gt;=הלוואות!$D$5,IF(מרכז!A870&lt;=הלוואות!$E$5,IF(DAY(מרכז!A870)=הלוואות!$F$5,הלוואות!$G$5,0),0),0)+IF(A870&gt;=הלוואות!$D$6,IF(מרכז!A870&lt;=הלוואות!$E$6,IF(DAY(מרכז!A870)=הלוואות!$F$6,הלוואות!$G$6,0),0),0)+IF(A870&gt;=הלוואות!$D$7,IF(מרכז!A870&lt;=הלוואות!$E$7,IF(DAY(מרכז!A870)=הלוואות!$F$7,הלוואות!$G$7,0),0),0)+IF(A870&gt;=הלוואות!$D$8,IF(מרכז!A870&lt;=הלוואות!$E$8,IF(DAY(מרכז!A870)=הלוואות!$F$8,הלוואות!$G$8,0),0),0)+IF(A870&gt;=הלוואות!$D$9,IF(מרכז!A870&lt;=הלוואות!$E$9,IF(DAY(מרכז!A870)=הלוואות!$F$9,הלוואות!$G$9,0),0),0)+IF(A870&gt;=הלוואות!$D$10,IF(מרכז!A870&lt;=הלוואות!$E$10,IF(DAY(מרכז!A870)=הלוואות!$F$10,הלוואות!$G$10,0),0),0)+IF(A870&gt;=הלוואות!$D$11,IF(מרכז!A870&lt;=הלוואות!$E$11,IF(DAY(מרכז!A870)=הלוואות!$F$11,הלוואות!$G$11,0),0),0)+IF(A870&gt;=הלוואות!$D$12,IF(מרכז!A870&lt;=הלוואות!$E$12,IF(DAY(מרכז!A870)=הלוואות!$F$12,הלוואות!$G$12,0),0),0)+IF(A870&gt;=הלוואות!$D$13,IF(מרכז!A870&lt;=הלוואות!$E$13,IF(DAY(מרכז!A870)=הלוואות!$F$13,הלוואות!$G$13,0),0),0)+IF(A870&gt;=הלוואות!$D$14,IF(מרכז!A870&lt;=הלוואות!$E$14,IF(DAY(מרכז!A870)=הלוואות!$F$14,הלוואות!$G$14,0),0),0)+IF(A870&gt;=הלוואות!$D$15,IF(מרכז!A870&lt;=הלוואות!$E$15,IF(DAY(מרכז!A870)=הלוואות!$F$15,הלוואות!$G$15,0),0),0)+IF(A870&gt;=הלוואות!$D$16,IF(מרכז!A870&lt;=הלוואות!$E$16,IF(DAY(מרכז!A870)=הלוואות!$F$16,הלוואות!$G$16,0),0),0)+IF(A870&gt;=הלוואות!$D$17,IF(מרכז!A870&lt;=הלוואות!$E$17,IF(DAY(מרכז!A870)=הלוואות!$F$17,הלוואות!$G$17,0),0),0)+IF(A870&gt;=הלוואות!$D$18,IF(מרכז!A870&lt;=הלוואות!$E$18,IF(DAY(מרכז!A870)=הלוואות!$F$18,הלוואות!$G$18,0),0),0)+IF(A870&gt;=הלוואות!$D$19,IF(מרכז!A870&lt;=הלוואות!$E$19,IF(DAY(מרכז!A870)=הלוואות!$F$19,הלוואות!$G$19,0),0),0)+IF(A870&gt;=הלוואות!$D$20,IF(מרכז!A870&lt;=הלוואות!$E$20,IF(DAY(מרכז!A870)=הלוואות!$F$20,הלוואות!$G$20,0),0),0)+IF(A870&gt;=הלוואות!$D$21,IF(מרכז!A870&lt;=הלוואות!$E$21,IF(DAY(מרכז!A870)=הלוואות!$F$21,הלוואות!$G$21,0),0),0)+IF(A870&gt;=הלוואות!$D$22,IF(מרכז!A870&lt;=הלוואות!$E$22,IF(DAY(מרכז!A870)=הלוואות!$F$22,הלוואות!$G$22,0),0),0)+IF(A870&gt;=הלוואות!$D$23,IF(מרכז!A870&lt;=הלוואות!$E$23,IF(DAY(מרכז!A870)=הלוואות!$F$23,הלוואות!$G$23,0),0),0)+IF(A870&gt;=הלוואות!$D$24,IF(מרכז!A870&lt;=הלוואות!$E$24,IF(DAY(מרכז!A870)=הלוואות!$F$24,הלוואות!$G$24,0),0),0)+IF(A870&gt;=הלוואות!$D$25,IF(מרכז!A870&lt;=הלוואות!$E$25,IF(DAY(מרכז!A870)=הלוואות!$F$25,הלוואות!$G$25,0),0),0)+IF(A870&gt;=הלוואות!$D$26,IF(מרכז!A870&lt;=הלוואות!$E$26,IF(DAY(מרכז!A870)=הלוואות!$F$26,הלוואות!$G$26,0),0),0)+IF(A870&gt;=הלוואות!$D$27,IF(מרכז!A870&lt;=הלוואות!$E$27,IF(DAY(מרכז!A870)=הלוואות!$F$27,הלוואות!$G$27,0),0),0)+IF(A870&gt;=הלוואות!$D$28,IF(מרכז!A870&lt;=הלוואות!$E$28,IF(DAY(מרכז!A870)=הלוואות!$F$28,הלוואות!$G$28,0),0),0)+IF(A870&gt;=הלוואות!$D$29,IF(מרכז!A870&lt;=הלוואות!$E$29,IF(DAY(מרכז!A870)=הלוואות!$F$29,הלוואות!$G$29,0),0),0)+IF(A870&gt;=הלוואות!$D$30,IF(מרכז!A870&lt;=הלוואות!$E$30,IF(DAY(מרכז!A870)=הלוואות!$F$30,הלוואות!$G$30,0),0),0)+IF(A870&gt;=הלוואות!$D$31,IF(מרכז!A870&lt;=הלוואות!$E$31,IF(DAY(מרכז!A870)=הלוואות!$F$31,הלוואות!$G$31,0),0),0)+IF(A870&gt;=הלוואות!$D$32,IF(מרכז!A870&lt;=הלוואות!$E$32,IF(DAY(מרכז!A870)=הלוואות!$F$32,הלוואות!$G$32,0),0),0)+IF(A870&gt;=הלוואות!$D$33,IF(מרכז!A870&lt;=הלוואות!$E$33,IF(DAY(מרכז!A870)=הלוואות!$F$33,הלוואות!$G$33,0),0),0)+IF(A870&gt;=הלוואות!$D$34,IF(מרכז!A870&lt;=הלוואות!$E$34,IF(DAY(מרכז!A870)=הלוואות!$F$34,הלוואות!$G$34,0),0),0)</f>
        <v>0</v>
      </c>
      <c r="E870" s="93">
        <f>SUMIF(הלוואות!$D$46:$D$65,מרכז!A870,הלוואות!$E$46:$E$65)</f>
        <v>0</v>
      </c>
      <c r="F870" s="93">
        <f>SUMIF(נכנסים!$A$5:$A$5890,מרכז!A870,נכנסים!$B$5:$B$5890)</f>
        <v>0</v>
      </c>
      <c r="G870" s="94"/>
      <c r="H870" s="94"/>
      <c r="I870" s="94"/>
      <c r="J870" s="99">
        <f t="shared" si="13"/>
        <v>50000</v>
      </c>
    </row>
    <row r="871" spans="1:10">
      <c r="A871" s="153">
        <v>46524</v>
      </c>
      <c r="B871" s="93">
        <f>SUMIF(יוצאים!$A$5:$A$5835,מרכז!A871,יוצאים!$D$5:$D$5835)</f>
        <v>0</v>
      </c>
      <c r="C871" s="93">
        <f>HLOOKUP(DAY($A871),'טב.הו"ק'!$G$4:$AK$162,'טב.הו"ק'!$A$162+2,FALSE)</f>
        <v>0</v>
      </c>
      <c r="D871" s="93">
        <f>IF(A871&gt;=הלוואות!$D$5,IF(מרכז!A871&lt;=הלוואות!$E$5,IF(DAY(מרכז!A871)=הלוואות!$F$5,הלוואות!$G$5,0),0),0)+IF(A871&gt;=הלוואות!$D$6,IF(מרכז!A871&lt;=הלוואות!$E$6,IF(DAY(מרכז!A871)=הלוואות!$F$6,הלוואות!$G$6,0),0),0)+IF(A871&gt;=הלוואות!$D$7,IF(מרכז!A871&lt;=הלוואות!$E$7,IF(DAY(מרכז!A871)=הלוואות!$F$7,הלוואות!$G$7,0),0),0)+IF(A871&gt;=הלוואות!$D$8,IF(מרכז!A871&lt;=הלוואות!$E$8,IF(DAY(מרכז!A871)=הלוואות!$F$8,הלוואות!$G$8,0),0),0)+IF(A871&gt;=הלוואות!$D$9,IF(מרכז!A871&lt;=הלוואות!$E$9,IF(DAY(מרכז!A871)=הלוואות!$F$9,הלוואות!$G$9,0),0),0)+IF(A871&gt;=הלוואות!$D$10,IF(מרכז!A871&lt;=הלוואות!$E$10,IF(DAY(מרכז!A871)=הלוואות!$F$10,הלוואות!$G$10,0),0),0)+IF(A871&gt;=הלוואות!$D$11,IF(מרכז!A871&lt;=הלוואות!$E$11,IF(DAY(מרכז!A871)=הלוואות!$F$11,הלוואות!$G$11,0),0),0)+IF(A871&gt;=הלוואות!$D$12,IF(מרכז!A871&lt;=הלוואות!$E$12,IF(DAY(מרכז!A871)=הלוואות!$F$12,הלוואות!$G$12,0),0),0)+IF(A871&gt;=הלוואות!$D$13,IF(מרכז!A871&lt;=הלוואות!$E$13,IF(DAY(מרכז!A871)=הלוואות!$F$13,הלוואות!$G$13,0),0),0)+IF(A871&gt;=הלוואות!$D$14,IF(מרכז!A871&lt;=הלוואות!$E$14,IF(DAY(מרכז!A871)=הלוואות!$F$14,הלוואות!$G$14,0),0),0)+IF(A871&gt;=הלוואות!$D$15,IF(מרכז!A871&lt;=הלוואות!$E$15,IF(DAY(מרכז!A871)=הלוואות!$F$15,הלוואות!$G$15,0),0),0)+IF(A871&gt;=הלוואות!$D$16,IF(מרכז!A871&lt;=הלוואות!$E$16,IF(DAY(מרכז!A871)=הלוואות!$F$16,הלוואות!$G$16,0),0),0)+IF(A871&gt;=הלוואות!$D$17,IF(מרכז!A871&lt;=הלוואות!$E$17,IF(DAY(מרכז!A871)=הלוואות!$F$17,הלוואות!$G$17,0),0),0)+IF(A871&gt;=הלוואות!$D$18,IF(מרכז!A871&lt;=הלוואות!$E$18,IF(DAY(מרכז!A871)=הלוואות!$F$18,הלוואות!$G$18,0),0),0)+IF(A871&gt;=הלוואות!$D$19,IF(מרכז!A871&lt;=הלוואות!$E$19,IF(DAY(מרכז!A871)=הלוואות!$F$19,הלוואות!$G$19,0),0),0)+IF(A871&gt;=הלוואות!$D$20,IF(מרכז!A871&lt;=הלוואות!$E$20,IF(DAY(מרכז!A871)=הלוואות!$F$20,הלוואות!$G$20,0),0),0)+IF(A871&gt;=הלוואות!$D$21,IF(מרכז!A871&lt;=הלוואות!$E$21,IF(DAY(מרכז!A871)=הלוואות!$F$21,הלוואות!$G$21,0),0),0)+IF(A871&gt;=הלוואות!$D$22,IF(מרכז!A871&lt;=הלוואות!$E$22,IF(DAY(מרכז!A871)=הלוואות!$F$22,הלוואות!$G$22,0),0),0)+IF(A871&gt;=הלוואות!$D$23,IF(מרכז!A871&lt;=הלוואות!$E$23,IF(DAY(מרכז!A871)=הלוואות!$F$23,הלוואות!$G$23,0),0),0)+IF(A871&gt;=הלוואות!$D$24,IF(מרכז!A871&lt;=הלוואות!$E$24,IF(DAY(מרכז!A871)=הלוואות!$F$24,הלוואות!$G$24,0),0),0)+IF(A871&gt;=הלוואות!$D$25,IF(מרכז!A871&lt;=הלוואות!$E$25,IF(DAY(מרכז!A871)=הלוואות!$F$25,הלוואות!$G$25,0),0),0)+IF(A871&gt;=הלוואות!$D$26,IF(מרכז!A871&lt;=הלוואות!$E$26,IF(DAY(מרכז!A871)=הלוואות!$F$26,הלוואות!$G$26,0),0),0)+IF(A871&gt;=הלוואות!$D$27,IF(מרכז!A871&lt;=הלוואות!$E$27,IF(DAY(מרכז!A871)=הלוואות!$F$27,הלוואות!$G$27,0),0),0)+IF(A871&gt;=הלוואות!$D$28,IF(מרכז!A871&lt;=הלוואות!$E$28,IF(DAY(מרכז!A871)=הלוואות!$F$28,הלוואות!$G$28,0),0),0)+IF(A871&gt;=הלוואות!$D$29,IF(מרכז!A871&lt;=הלוואות!$E$29,IF(DAY(מרכז!A871)=הלוואות!$F$29,הלוואות!$G$29,0),0),0)+IF(A871&gt;=הלוואות!$D$30,IF(מרכז!A871&lt;=הלוואות!$E$30,IF(DAY(מרכז!A871)=הלוואות!$F$30,הלוואות!$G$30,0),0),0)+IF(A871&gt;=הלוואות!$D$31,IF(מרכז!A871&lt;=הלוואות!$E$31,IF(DAY(מרכז!A871)=הלוואות!$F$31,הלוואות!$G$31,0),0),0)+IF(A871&gt;=הלוואות!$D$32,IF(מרכז!A871&lt;=הלוואות!$E$32,IF(DAY(מרכז!A871)=הלוואות!$F$32,הלוואות!$G$32,0),0),0)+IF(A871&gt;=הלוואות!$D$33,IF(מרכז!A871&lt;=הלוואות!$E$33,IF(DAY(מרכז!A871)=הלוואות!$F$33,הלוואות!$G$33,0),0),0)+IF(A871&gt;=הלוואות!$D$34,IF(מרכז!A871&lt;=הלוואות!$E$34,IF(DAY(מרכז!A871)=הלוואות!$F$34,הלוואות!$G$34,0),0),0)</f>
        <v>0</v>
      </c>
      <c r="E871" s="93">
        <f>SUMIF(הלוואות!$D$46:$D$65,מרכז!A871,הלוואות!$E$46:$E$65)</f>
        <v>0</v>
      </c>
      <c r="F871" s="93">
        <f>SUMIF(נכנסים!$A$5:$A$5890,מרכז!A871,נכנסים!$B$5:$B$5890)</f>
        <v>0</v>
      </c>
      <c r="G871" s="94"/>
      <c r="H871" s="94"/>
      <c r="I871" s="94"/>
      <c r="J871" s="99">
        <f t="shared" si="13"/>
        <v>50000</v>
      </c>
    </row>
    <row r="872" spans="1:10">
      <c r="A872" s="153">
        <v>46525</v>
      </c>
      <c r="B872" s="93">
        <f>SUMIF(יוצאים!$A$5:$A$5835,מרכז!A872,יוצאים!$D$5:$D$5835)</f>
        <v>0</v>
      </c>
      <c r="C872" s="93">
        <f>HLOOKUP(DAY($A872),'טב.הו"ק'!$G$4:$AK$162,'טב.הו"ק'!$A$162+2,FALSE)</f>
        <v>0</v>
      </c>
      <c r="D872" s="93">
        <f>IF(A872&gt;=הלוואות!$D$5,IF(מרכז!A872&lt;=הלוואות!$E$5,IF(DAY(מרכז!A872)=הלוואות!$F$5,הלוואות!$G$5,0),0),0)+IF(A872&gt;=הלוואות!$D$6,IF(מרכז!A872&lt;=הלוואות!$E$6,IF(DAY(מרכז!A872)=הלוואות!$F$6,הלוואות!$G$6,0),0),0)+IF(A872&gt;=הלוואות!$D$7,IF(מרכז!A872&lt;=הלוואות!$E$7,IF(DAY(מרכז!A872)=הלוואות!$F$7,הלוואות!$G$7,0),0),0)+IF(A872&gt;=הלוואות!$D$8,IF(מרכז!A872&lt;=הלוואות!$E$8,IF(DAY(מרכז!A872)=הלוואות!$F$8,הלוואות!$G$8,0),0),0)+IF(A872&gt;=הלוואות!$D$9,IF(מרכז!A872&lt;=הלוואות!$E$9,IF(DAY(מרכז!A872)=הלוואות!$F$9,הלוואות!$G$9,0),0),0)+IF(A872&gt;=הלוואות!$D$10,IF(מרכז!A872&lt;=הלוואות!$E$10,IF(DAY(מרכז!A872)=הלוואות!$F$10,הלוואות!$G$10,0),0),0)+IF(A872&gt;=הלוואות!$D$11,IF(מרכז!A872&lt;=הלוואות!$E$11,IF(DAY(מרכז!A872)=הלוואות!$F$11,הלוואות!$G$11,0),0),0)+IF(A872&gt;=הלוואות!$D$12,IF(מרכז!A872&lt;=הלוואות!$E$12,IF(DAY(מרכז!A872)=הלוואות!$F$12,הלוואות!$G$12,0),0),0)+IF(A872&gt;=הלוואות!$D$13,IF(מרכז!A872&lt;=הלוואות!$E$13,IF(DAY(מרכז!A872)=הלוואות!$F$13,הלוואות!$G$13,0),0),0)+IF(A872&gt;=הלוואות!$D$14,IF(מרכז!A872&lt;=הלוואות!$E$14,IF(DAY(מרכז!A872)=הלוואות!$F$14,הלוואות!$G$14,0),0),0)+IF(A872&gt;=הלוואות!$D$15,IF(מרכז!A872&lt;=הלוואות!$E$15,IF(DAY(מרכז!A872)=הלוואות!$F$15,הלוואות!$G$15,0),0),0)+IF(A872&gt;=הלוואות!$D$16,IF(מרכז!A872&lt;=הלוואות!$E$16,IF(DAY(מרכז!A872)=הלוואות!$F$16,הלוואות!$G$16,0),0),0)+IF(A872&gt;=הלוואות!$D$17,IF(מרכז!A872&lt;=הלוואות!$E$17,IF(DAY(מרכז!A872)=הלוואות!$F$17,הלוואות!$G$17,0),0),0)+IF(A872&gt;=הלוואות!$D$18,IF(מרכז!A872&lt;=הלוואות!$E$18,IF(DAY(מרכז!A872)=הלוואות!$F$18,הלוואות!$G$18,0),0),0)+IF(A872&gt;=הלוואות!$D$19,IF(מרכז!A872&lt;=הלוואות!$E$19,IF(DAY(מרכז!A872)=הלוואות!$F$19,הלוואות!$G$19,0),0),0)+IF(A872&gt;=הלוואות!$D$20,IF(מרכז!A872&lt;=הלוואות!$E$20,IF(DAY(מרכז!A872)=הלוואות!$F$20,הלוואות!$G$20,0),0),0)+IF(A872&gt;=הלוואות!$D$21,IF(מרכז!A872&lt;=הלוואות!$E$21,IF(DAY(מרכז!A872)=הלוואות!$F$21,הלוואות!$G$21,0),0),0)+IF(A872&gt;=הלוואות!$D$22,IF(מרכז!A872&lt;=הלוואות!$E$22,IF(DAY(מרכז!A872)=הלוואות!$F$22,הלוואות!$G$22,0),0),0)+IF(A872&gt;=הלוואות!$D$23,IF(מרכז!A872&lt;=הלוואות!$E$23,IF(DAY(מרכז!A872)=הלוואות!$F$23,הלוואות!$G$23,0),0),0)+IF(A872&gt;=הלוואות!$D$24,IF(מרכז!A872&lt;=הלוואות!$E$24,IF(DAY(מרכז!A872)=הלוואות!$F$24,הלוואות!$G$24,0),0),0)+IF(A872&gt;=הלוואות!$D$25,IF(מרכז!A872&lt;=הלוואות!$E$25,IF(DAY(מרכז!A872)=הלוואות!$F$25,הלוואות!$G$25,0),0),0)+IF(A872&gt;=הלוואות!$D$26,IF(מרכז!A872&lt;=הלוואות!$E$26,IF(DAY(מרכז!A872)=הלוואות!$F$26,הלוואות!$G$26,0),0),0)+IF(A872&gt;=הלוואות!$D$27,IF(מרכז!A872&lt;=הלוואות!$E$27,IF(DAY(מרכז!A872)=הלוואות!$F$27,הלוואות!$G$27,0),0),0)+IF(A872&gt;=הלוואות!$D$28,IF(מרכז!A872&lt;=הלוואות!$E$28,IF(DAY(מרכז!A872)=הלוואות!$F$28,הלוואות!$G$28,0),0),0)+IF(A872&gt;=הלוואות!$D$29,IF(מרכז!A872&lt;=הלוואות!$E$29,IF(DAY(מרכז!A872)=הלוואות!$F$29,הלוואות!$G$29,0),0),0)+IF(A872&gt;=הלוואות!$D$30,IF(מרכז!A872&lt;=הלוואות!$E$30,IF(DAY(מרכז!A872)=הלוואות!$F$30,הלוואות!$G$30,0),0),0)+IF(A872&gt;=הלוואות!$D$31,IF(מרכז!A872&lt;=הלוואות!$E$31,IF(DAY(מרכז!A872)=הלוואות!$F$31,הלוואות!$G$31,0),0),0)+IF(A872&gt;=הלוואות!$D$32,IF(מרכז!A872&lt;=הלוואות!$E$32,IF(DAY(מרכז!A872)=הלוואות!$F$32,הלוואות!$G$32,0),0),0)+IF(A872&gt;=הלוואות!$D$33,IF(מרכז!A872&lt;=הלוואות!$E$33,IF(DAY(מרכז!A872)=הלוואות!$F$33,הלוואות!$G$33,0),0),0)+IF(A872&gt;=הלוואות!$D$34,IF(מרכז!A872&lt;=הלוואות!$E$34,IF(DAY(מרכז!A872)=הלוואות!$F$34,הלוואות!$G$34,0),0),0)</f>
        <v>0</v>
      </c>
      <c r="E872" s="93">
        <f>SUMIF(הלוואות!$D$46:$D$65,מרכז!A872,הלוואות!$E$46:$E$65)</f>
        <v>0</v>
      </c>
      <c r="F872" s="93">
        <f>SUMIF(נכנסים!$A$5:$A$5890,מרכז!A872,נכנסים!$B$5:$B$5890)</f>
        <v>0</v>
      </c>
      <c r="G872" s="94"/>
      <c r="H872" s="94"/>
      <c r="I872" s="94"/>
      <c r="J872" s="99">
        <f t="shared" si="13"/>
        <v>50000</v>
      </c>
    </row>
    <row r="873" spans="1:10">
      <c r="A873" s="153">
        <v>46526</v>
      </c>
      <c r="B873" s="93">
        <f>SUMIF(יוצאים!$A$5:$A$5835,מרכז!A873,יוצאים!$D$5:$D$5835)</f>
        <v>0</v>
      </c>
      <c r="C873" s="93">
        <f>HLOOKUP(DAY($A873),'טב.הו"ק'!$G$4:$AK$162,'טב.הו"ק'!$A$162+2,FALSE)</f>
        <v>0</v>
      </c>
      <c r="D873" s="93">
        <f>IF(A873&gt;=הלוואות!$D$5,IF(מרכז!A873&lt;=הלוואות!$E$5,IF(DAY(מרכז!A873)=הלוואות!$F$5,הלוואות!$G$5,0),0),0)+IF(A873&gt;=הלוואות!$D$6,IF(מרכז!A873&lt;=הלוואות!$E$6,IF(DAY(מרכז!A873)=הלוואות!$F$6,הלוואות!$G$6,0),0),0)+IF(A873&gt;=הלוואות!$D$7,IF(מרכז!A873&lt;=הלוואות!$E$7,IF(DAY(מרכז!A873)=הלוואות!$F$7,הלוואות!$G$7,0),0),0)+IF(A873&gt;=הלוואות!$D$8,IF(מרכז!A873&lt;=הלוואות!$E$8,IF(DAY(מרכז!A873)=הלוואות!$F$8,הלוואות!$G$8,0),0),0)+IF(A873&gt;=הלוואות!$D$9,IF(מרכז!A873&lt;=הלוואות!$E$9,IF(DAY(מרכז!A873)=הלוואות!$F$9,הלוואות!$G$9,0),0),0)+IF(A873&gt;=הלוואות!$D$10,IF(מרכז!A873&lt;=הלוואות!$E$10,IF(DAY(מרכז!A873)=הלוואות!$F$10,הלוואות!$G$10,0),0),0)+IF(A873&gt;=הלוואות!$D$11,IF(מרכז!A873&lt;=הלוואות!$E$11,IF(DAY(מרכז!A873)=הלוואות!$F$11,הלוואות!$G$11,0),0),0)+IF(A873&gt;=הלוואות!$D$12,IF(מרכז!A873&lt;=הלוואות!$E$12,IF(DAY(מרכז!A873)=הלוואות!$F$12,הלוואות!$G$12,0),0),0)+IF(A873&gt;=הלוואות!$D$13,IF(מרכז!A873&lt;=הלוואות!$E$13,IF(DAY(מרכז!A873)=הלוואות!$F$13,הלוואות!$G$13,0),0),0)+IF(A873&gt;=הלוואות!$D$14,IF(מרכז!A873&lt;=הלוואות!$E$14,IF(DAY(מרכז!A873)=הלוואות!$F$14,הלוואות!$G$14,0),0),0)+IF(A873&gt;=הלוואות!$D$15,IF(מרכז!A873&lt;=הלוואות!$E$15,IF(DAY(מרכז!A873)=הלוואות!$F$15,הלוואות!$G$15,0),0),0)+IF(A873&gt;=הלוואות!$D$16,IF(מרכז!A873&lt;=הלוואות!$E$16,IF(DAY(מרכז!A873)=הלוואות!$F$16,הלוואות!$G$16,0),0),0)+IF(A873&gt;=הלוואות!$D$17,IF(מרכז!A873&lt;=הלוואות!$E$17,IF(DAY(מרכז!A873)=הלוואות!$F$17,הלוואות!$G$17,0),0),0)+IF(A873&gt;=הלוואות!$D$18,IF(מרכז!A873&lt;=הלוואות!$E$18,IF(DAY(מרכז!A873)=הלוואות!$F$18,הלוואות!$G$18,0),0),0)+IF(A873&gt;=הלוואות!$D$19,IF(מרכז!A873&lt;=הלוואות!$E$19,IF(DAY(מרכז!A873)=הלוואות!$F$19,הלוואות!$G$19,0),0),0)+IF(A873&gt;=הלוואות!$D$20,IF(מרכז!A873&lt;=הלוואות!$E$20,IF(DAY(מרכז!A873)=הלוואות!$F$20,הלוואות!$G$20,0),0),0)+IF(A873&gt;=הלוואות!$D$21,IF(מרכז!A873&lt;=הלוואות!$E$21,IF(DAY(מרכז!A873)=הלוואות!$F$21,הלוואות!$G$21,0),0),0)+IF(A873&gt;=הלוואות!$D$22,IF(מרכז!A873&lt;=הלוואות!$E$22,IF(DAY(מרכז!A873)=הלוואות!$F$22,הלוואות!$G$22,0),0),0)+IF(A873&gt;=הלוואות!$D$23,IF(מרכז!A873&lt;=הלוואות!$E$23,IF(DAY(מרכז!A873)=הלוואות!$F$23,הלוואות!$G$23,0),0),0)+IF(A873&gt;=הלוואות!$D$24,IF(מרכז!A873&lt;=הלוואות!$E$24,IF(DAY(מרכז!A873)=הלוואות!$F$24,הלוואות!$G$24,0),0),0)+IF(A873&gt;=הלוואות!$D$25,IF(מרכז!A873&lt;=הלוואות!$E$25,IF(DAY(מרכז!A873)=הלוואות!$F$25,הלוואות!$G$25,0),0),0)+IF(A873&gt;=הלוואות!$D$26,IF(מרכז!A873&lt;=הלוואות!$E$26,IF(DAY(מרכז!A873)=הלוואות!$F$26,הלוואות!$G$26,0),0),0)+IF(A873&gt;=הלוואות!$D$27,IF(מרכז!A873&lt;=הלוואות!$E$27,IF(DAY(מרכז!A873)=הלוואות!$F$27,הלוואות!$G$27,0),0),0)+IF(A873&gt;=הלוואות!$D$28,IF(מרכז!A873&lt;=הלוואות!$E$28,IF(DAY(מרכז!A873)=הלוואות!$F$28,הלוואות!$G$28,0),0),0)+IF(A873&gt;=הלוואות!$D$29,IF(מרכז!A873&lt;=הלוואות!$E$29,IF(DAY(מרכז!A873)=הלוואות!$F$29,הלוואות!$G$29,0),0),0)+IF(A873&gt;=הלוואות!$D$30,IF(מרכז!A873&lt;=הלוואות!$E$30,IF(DAY(מרכז!A873)=הלוואות!$F$30,הלוואות!$G$30,0),0),0)+IF(A873&gt;=הלוואות!$D$31,IF(מרכז!A873&lt;=הלוואות!$E$31,IF(DAY(מרכז!A873)=הלוואות!$F$31,הלוואות!$G$31,0),0),0)+IF(A873&gt;=הלוואות!$D$32,IF(מרכז!A873&lt;=הלוואות!$E$32,IF(DAY(מרכז!A873)=הלוואות!$F$32,הלוואות!$G$32,0),0),0)+IF(A873&gt;=הלוואות!$D$33,IF(מרכז!A873&lt;=הלוואות!$E$33,IF(DAY(מרכז!A873)=הלוואות!$F$33,הלוואות!$G$33,0),0),0)+IF(A873&gt;=הלוואות!$D$34,IF(מרכז!A873&lt;=הלוואות!$E$34,IF(DAY(מרכז!A873)=הלוואות!$F$34,הלוואות!$G$34,0),0),0)</f>
        <v>0</v>
      </c>
      <c r="E873" s="93">
        <f>SUMIF(הלוואות!$D$46:$D$65,מרכז!A873,הלוואות!$E$46:$E$65)</f>
        <v>0</v>
      </c>
      <c r="F873" s="93">
        <f>SUMIF(נכנסים!$A$5:$A$5890,מרכז!A873,נכנסים!$B$5:$B$5890)</f>
        <v>0</v>
      </c>
      <c r="G873" s="94"/>
      <c r="H873" s="94"/>
      <c r="I873" s="94"/>
      <c r="J873" s="99">
        <f t="shared" si="13"/>
        <v>50000</v>
      </c>
    </row>
    <row r="874" spans="1:10">
      <c r="A874" s="153">
        <v>46527</v>
      </c>
      <c r="B874" s="93">
        <f>SUMIF(יוצאים!$A$5:$A$5835,מרכז!A874,יוצאים!$D$5:$D$5835)</f>
        <v>0</v>
      </c>
      <c r="C874" s="93">
        <f>HLOOKUP(DAY($A874),'טב.הו"ק'!$G$4:$AK$162,'טב.הו"ק'!$A$162+2,FALSE)</f>
        <v>0</v>
      </c>
      <c r="D874" s="93">
        <f>IF(A874&gt;=הלוואות!$D$5,IF(מרכז!A874&lt;=הלוואות!$E$5,IF(DAY(מרכז!A874)=הלוואות!$F$5,הלוואות!$G$5,0),0),0)+IF(A874&gt;=הלוואות!$D$6,IF(מרכז!A874&lt;=הלוואות!$E$6,IF(DAY(מרכז!A874)=הלוואות!$F$6,הלוואות!$G$6,0),0),0)+IF(A874&gt;=הלוואות!$D$7,IF(מרכז!A874&lt;=הלוואות!$E$7,IF(DAY(מרכז!A874)=הלוואות!$F$7,הלוואות!$G$7,0),0),0)+IF(A874&gt;=הלוואות!$D$8,IF(מרכז!A874&lt;=הלוואות!$E$8,IF(DAY(מרכז!A874)=הלוואות!$F$8,הלוואות!$G$8,0),0),0)+IF(A874&gt;=הלוואות!$D$9,IF(מרכז!A874&lt;=הלוואות!$E$9,IF(DAY(מרכז!A874)=הלוואות!$F$9,הלוואות!$G$9,0),0),0)+IF(A874&gt;=הלוואות!$D$10,IF(מרכז!A874&lt;=הלוואות!$E$10,IF(DAY(מרכז!A874)=הלוואות!$F$10,הלוואות!$G$10,0),0),0)+IF(A874&gt;=הלוואות!$D$11,IF(מרכז!A874&lt;=הלוואות!$E$11,IF(DAY(מרכז!A874)=הלוואות!$F$11,הלוואות!$G$11,0),0),0)+IF(A874&gt;=הלוואות!$D$12,IF(מרכז!A874&lt;=הלוואות!$E$12,IF(DAY(מרכז!A874)=הלוואות!$F$12,הלוואות!$G$12,0),0),0)+IF(A874&gt;=הלוואות!$D$13,IF(מרכז!A874&lt;=הלוואות!$E$13,IF(DAY(מרכז!A874)=הלוואות!$F$13,הלוואות!$G$13,0),0),0)+IF(A874&gt;=הלוואות!$D$14,IF(מרכז!A874&lt;=הלוואות!$E$14,IF(DAY(מרכז!A874)=הלוואות!$F$14,הלוואות!$G$14,0),0),0)+IF(A874&gt;=הלוואות!$D$15,IF(מרכז!A874&lt;=הלוואות!$E$15,IF(DAY(מרכז!A874)=הלוואות!$F$15,הלוואות!$G$15,0),0),0)+IF(A874&gt;=הלוואות!$D$16,IF(מרכז!A874&lt;=הלוואות!$E$16,IF(DAY(מרכז!A874)=הלוואות!$F$16,הלוואות!$G$16,0),0),0)+IF(A874&gt;=הלוואות!$D$17,IF(מרכז!A874&lt;=הלוואות!$E$17,IF(DAY(מרכז!A874)=הלוואות!$F$17,הלוואות!$G$17,0),0),0)+IF(A874&gt;=הלוואות!$D$18,IF(מרכז!A874&lt;=הלוואות!$E$18,IF(DAY(מרכז!A874)=הלוואות!$F$18,הלוואות!$G$18,0),0),0)+IF(A874&gt;=הלוואות!$D$19,IF(מרכז!A874&lt;=הלוואות!$E$19,IF(DAY(מרכז!A874)=הלוואות!$F$19,הלוואות!$G$19,0),0),0)+IF(A874&gt;=הלוואות!$D$20,IF(מרכז!A874&lt;=הלוואות!$E$20,IF(DAY(מרכז!A874)=הלוואות!$F$20,הלוואות!$G$20,0),0),0)+IF(A874&gt;=הלוואות!$D$21,IF(מרכז!A874&lt;=הלוואות!$E$21,IF(DAY(מרכז!A874)=הלוואות!$F$21,הלוואות!$G$21,0),0),0)+IF(A874&gt;=הלוואות!$D$22,IF(מרכז!A874&lt;=הלוואות!$E$22,IF(DAY(מרכז!A874)=הלוואות!$F$22,הלוואות!$G$22,0),0),0)+IF(A874&gt;=הלוואות!$D$23,IF(מרכז!A874&lt;=הלוואות!$E$23,IF(DAY(מרכז!A874)=הלוואות!$F$23,הלוואות!$G$23,0),0),0)+IF(A874&gt;=הלוואות!$D$24,IF(מרכז!A874&lt;=הלוואות!$E$24,IF(DAY(מרכז!A874)=הלוואות!$F$24,הלוואות!$G$24,0),0),0)+IF(A874&gt;=הלוואות!$D$25,IF(מרכז!A874&lt;=הלוואות!$E$25,IF(DAY(מרכז!A874)=הלוואות!$F$25,הלוואות!$G$25,0),0),0)+IF(A874&gt;=הלוואות!$D$26,IF(מרכז!A874&lt;=הלוואות!$E$26,IF(DAY(מרכז!A874)=הלוואות!$F$26,הלוואות!$G$26,0),0),0)+IF(A874&gt;=הלוואות!$D$27,IF(מרכז!A874&lt;=הלוואות!$E$27,IF(DAY(מרכז!A874)=הלוואות!$F$27,הלוואות!$G$27,0),0),0)+IF(A874&gt;=הלוואות!$D$28,IF(מרכז!A874&lt;=הלוואות!$E$28,IF(DAY(מרכז!A874)=הלוואות!$F$28,הלוואות!$G$28,0),0),0)+IF(A874&gt;=הלוואות!$D$29,IF(מרכז!A874&lt;=הלוואות!$E$29,IF(DAY(מרכז!A874)=הלוואות!$F$29,הלוואות!$G$29,0),0),0)+IF(A874&gt;=הלוואות!$D$30,IF(מרכז!A874&lt;=הלוואות!$E$30,IF(DAY(מרכז!A874)=הלוואות!$F$30,הלוואות!$G$30,0),0),0)+IF(A874&gt;=הלוואות!$D$31,IF(מרכז!A874&lt;=הלוואות!$E$31,IF(DAY(מרכז!A874)=הלוואות!$F$31,הלוואות!$G$31,0),0),0)+IF(A874&gt;=הלוואות!$D$32,IF(מרכז!A874&lt;=הלוואות!$E$32,IF(DAY(מרכז!A874)=הלוואות!$F$32,הלוואות!$G$32,0),0),0)+IF(A874&gt;=הלוואות!$D$33,IF(מרכז!A874&lt;=הלוואות!$E$33,IF(DAY(מרכז!A874)=הלוואות!$F$33,הלוואות!$G$33,0),0),0)+IF(A874&gt;=הלוואות!$D$34,IF(מרכז!A874&lt;=הלוואות!$E$34,IF(DAY(מרכז!A874)=הלוואות!$F$34,הלוואות!$G$34,0),0),0)</f>
        <v>0</v>
      </c>
      <c r="E874" s="93">
        <f>SUMIF(הלוואות!$D$46:$D$65,מרכז!A874,הלוואות!$E$46:$E$65)</f>
        <v>0</v>
      </c>
      <c r="F874" s="93">
        <f>SUMIF(נכנסים!$A$5:$A$5890,מרכז!A874,נכנסים!$B$5:$B$5890)</f>
        <v>0</v>
      </c>
      <c r="G874" s="94"/>
      <c r="H874" s="94"/>
      <c r="I874" s="94"/>
      <c r="J874" s="99">
        <f t="shared" si="13"/>
        <v>50000</v>
      </c>
    </row>
    <row r="875" spans="1:10">
      <c r="A875" s="153">
        <v>46528</v>
      </c>
      <c r="B875" s="93">
        <f>SUMIF(יוצאים!$A$5:$A$5835,מרכז!A875,יוצאים!$D$5:$D$5835)</f>
        <v>0</v>
      </c>
      <c r="C875" s="93">
        <f>HLOOKUP(DAY($A875),'טב.הו"ק'!$G$4:$AK$162,'טב.הו"ק'!$A$162+2,FALSE)</f>
        <v>0</v>
      </c>
      <c r="D875" s="93">
        <f>IF(A875&gt;=הלוואות!$D$5,IF(מרכז!A875&lt;=הלוואות!$E$5,IF(DAY(מרכז!A875)=הלוואות!$F$5,הלוואות!$G$5,0),0),0)+IF(A875&gt;=הלוואות!$D$6,IF(מרכז!A875&lt;=הלוואות!$E$6,IF(DAY(מרכז!A875)=הלוואות!$F$6,הלוואות!$G$6,0),0),0)+IF(A875&gt;=הלוואות!$D$7,IF(מרכז!A875&lt;=הלוואות!$E$7,IF(DAY(מרכז!A875)=הלוואות!$F$7,הלוואות!$G$7,0),0),0)+IF(A875&gt;=הלוואות!$D$8,IF(מרכז!A875&lt;=הלוואות!$E$8,IF(DAY(מרכז!A875)=הלוואות!$F$8,הלוואות!$G$8,0),0),0)+IF(A875&gt;=הלוואות!$D$9,IF(מרכז!A875&lt;=הלוואות!$E$9,IF(DAY(מרכז!A875)=הלוואות!$F$9,הלוואות!$G$9,0),0),0)+IF(A875&gt;=הלוואות!$D$10,IF(מרכז!A875&lt;=הלוואות!$E$10,IF(DAY(מרכז!A875)=הלוואות!$F$10,הלוואות!$G$10,0),0),0)+IF(A875&gt;=הלוואות!$D$11,IF(מרכז!A875&lt;=הלוואות!$E$11,IF(DAY(מרכז!A875)=הלוואות!$F$11,הלוואות!$G$11,0),0),0)+IF(A875&gt;=הלוואות!$D$12,IF(מרכז!A875&lt;=הלוואות!$E$12,IF(DAY(מרכז!A875)=הלוואות!$F$12,הלוואות!$G$12,0),0),0)+IF(A875&gt;=הלוואות!$D$13,IF(מרכז!A875&lt;=הלוואות!$E$13,IF(DAY(מרכז!A875)=הלוואות!$F$13,הלוואות!$G$13,0),0),0)+IF(A875&gt;=הלוואות!$D$14,IF(מרכז!A875&lt;=הלוואות!$E$14,IF(DAY(מרכז!A875)=הלוואות!$F$14,הלוואות!$G$14,0),0),0)+IF(A875&gt;=הלוואות!$D$15,IF(מרכז!A875&lt;=הלוואות!$E$15,IF(DAY(מרכז!A875)=הלוואות!$F$15,הלוואות!$G$15,0),0),0)+IF(A875&gt;=הלוואות!$D$16,IF(מרכז!A875&lt;=הלוואות!$E$16,IF(DAY(מרכז!A875)=הלוואות!$F$16,הלוואות!$G$16,0),0),0)+IF(A875&gt;=הלוואות!$D$17,IF(מרכז!A875&lt;=הלוואות!$E$17,IF(DAY(מרכז!A875)=הלוואות!$F$17,הלוואות!$G$17,0),0),0)+IF(A875&gt;=הלוואות!$D$18,IF(מרכז!A875&lt;=הלוואות!$E$18,IF(DAY(מרכז!A875)=הלוואות!$F$18,הלוואות!$G$18,0),0),0)+IF(A875&gt;=הלוואות!$D$19,IF(מרכז!A875&lt;=הלוואות!$E$19,IF(DAY(מרכז!A875)=הלוואות!$F$19,הלוואות!$G$19,0),0),0)+IF(A875&gt;=הלוואות!$D$20,IF(מרכז!A875&lt;=הלוואות!$E$20,IF(DAY(מרכז!A875)=הלוואות!$F$20,הלוואות!$G$20,0),0),0)+IF(A875&gt;=הלוואות!$D$21,IF(מרכז!A875&lt;=הלוואות!$E$21,IF(DAY(מרכז!A875)=הלוואות!$F$21,הלוואות!$G$21,0),0),0)+IF(A875&gt;=הלוואות!$D$22,IF(מרכז!A875&lt;=הלוואות!$E$22,IF(DAY(מרכז!A875)=הלוואות!$F$22,הלוואות!$G$22,0),0),0)+IF(A875&gt;=הלוואות!$D$23,IF(מרכז!A875&lt;=הלוואות!$E$23,IF(DAY(מרכז!A875)=הלוואות!$F$23,הלוואות!$G$23,0),0),0)+IF(A875&gt;=הלוואות!$D$24,IF(מרכז!A875&lt;=הלוואות!$E$24,IF(DAY(מרכז!A875)=הלוואות!$F$24,הלוואות!$G$24,0),0),0)+IF(A875&gt;=הלוואות!$D$25,IF(מרכז!A875&lt;=הלוואות!$E$25,IF(DAY(מרכז!A875)=הלוואות!$F$25,הלוואות!$G$25,0),0),0)+IF(A875&gt;=הלוואות!$D$26,IF(מרכז!A875&lt;=הלוואות!$E$26,IF(DAY(מרכז!A875)=הלוואות!$F$26,הלוואות!$G$26,0),0),0)+IF(A875&gt;=הלוואות!$D$27,IF(מרכז!A875&lt;=הלוואות!$E$27,IF(DAY(מרכז!A875)=הלוואות!$F$27,הלוואות!$G$27,0),0),0)+IF(A875&gt;=הלוואות!$D$28,IF(מרכז!A875&lt;=הלוואות!$E$28,IF(DAY(מרכז!A875)=הלוואות!$F$28,הלוואות!$G$28,0),0),0)+IF(A875&gt;=הלוואות!$D$29,IF(מרכז!A875&lt;=הלוואות!$E$29,IF(DAY(מרכז!A875)=הלוואות!$F$29,הלוואות!$G$29,0),0),0)+IF(A875&gt;=הלוואות!$D$30,IF(מרכז!A875&lt;=הלוואות!$E$30,IF(DAY(מרכז!A875)=הלוואות!$F$30,הלוואות!$G$30,0),0),0)+IF(A875&gt;=הלוואות!$D$31,IF(מרכז!A875&lt;=הלוואות!$E$31,IF(DAY(מרכז!A875)=הלוואות!$F$31,הלוואות!$G$31,0),0),0)+IF(A875&gt;=הלוואות!$D$32,IF(מרכז!A875&lt;=הלוואות!$E$32,IF(DAY(מרכז!A875)=הלוואות!$F$32,הלוואות!$G$32,0),0),0)+IF(A875&gt;=הלוואות!$D$33,IF(מרכז!A875&lt;=הלוואות!$E$33,IF(DAY(מרכז!A875)=הלוואות!$F$33,הלוואות!$G$33,0),0),0)+IF(A875&gt;=הלוואות!$D$34,IF(מרכז!A875&lt;=הלוואות!$E$34,IF(DAY(מרכז!A875)=הלוואות!$F$34,הלוואות!$G$34,0),0),0)</f>
        <v>0</v>
      </c>
      <c r="E875" s="93">
        <f>SUMIF(הלוואות!$D$46:$D$65,מרכז!A875,הלוואות!$E$46:$E$65)</f>
        <v>0</v>
      </c>
      <c r="F875" s="93">
        <f>SUMIF(נכנסים!$A$5:$A$5890,מרכז!A875,נכנסים!$B$5:$B$5890)</f>
        <v>0</v>
      </c>
      <c r="G875" s="94"/>
      <c r="H875" s="94"/>
      <c r="I875" s="94"/>
      <c r="J875" s="99">
        <f t="shared" si="13"/>
        <v>50000</v>
      </c>
    </row>
    <row r="876" spans="1:10">
      <c r="A876" s="153">
        <v>46529</v>
      </c>
      <c r="B876" s="93">
        <f>SUMIF(יוצאים!$A$5:$A$5835,מרכז!A876,יוצאים!$D$5:$D$5835)</f>
        <v>0</v>
      </c>
      <c r="C876" s="93">
        <f>HLOOKUP(DAY($A876),'טב.הו"ק'!$G$4:$AK$162,'טב.הו"ק'!$A$162+2,FALSE)</f>
        <v>0</v>
      </c>
      <c r="D876" s="93">
        <f>IF(A876&gt;=הלוואות!$D$5,IF(מרכז!A876&lt;=הלוואות!$E$5,IF(DAY(מרכז!A876)=הלוואות!$F$5,הלוואות!$G$5,0),0),0)+IF(A876&gt;=הלוואות!$D$6,IF(מרכז!A876&lt;=הלוואות!$E$6,IF(DAY(מרכז!A876)=הלוואות!$F$6,הלוואות!$G$6,0),0),0)+IF(A876&gt;=הלוואות!$D$7,IF(מרכז!A876&lt;=הלוואות!$E$7,IF(DAY(מרכז!A876)=הלוואות!$F$7,הלוואות!$G$7,0),0),0)+IF(A876&gt;=הלוואות!$D$8,IF(מרכז!A876&lt;=הלוואות!$E$8,IF(DAY(מרכז!A876)=הלוואות!$F$8,הלוואות!$G$8,0),0),0)+IF(A876&gt;=הלוואות!$D$9,IF(מרכז!A876&lt;=הלוואות!$E$9,IF(DAY(מרכז!A876)=הלוואות!$F$9,הלוואות!$G$9,0),0),0)+IF(A876&gt;=הלוואות!$D$10,IF(מרכז!A876&lt;=הלוואות!$E$10,IF(DAY(מרכז!A876)=הלוואות!$F$10,הלוואות!$G$10,0),0),0)+IF(A876&gt;=הלוואות!$D$11,IF(מרכז!A876&lt;=הלוואות!$E$11,IF(DAY(מרכז!A876)=הלוואות!$F$11,הלוואות!$G$11,0),0),0)+IF(A876&gt;=הלוואות!$D$12,IF(מרכז!A876&lt;=הלוואות!$E$12,IF(DAY(מרכז!A876)=הלוואות!$F$12,הלוואות!$G$12,0),0),0)+IF(A876&gt;=הלוואות!$D$13,IF(מרכז!A876&lt;=הלוואות!$E$13,IF(DAY(מרכז!A876)=הלוואות!$F$13,הלוואות!$G$13,0),0),0)+IF(A876&gt;=הלוואות!$D$14,IF(מרכז!A876&lt;=הלוואות!$E$14,IF(DAY(מרכז!A876)=הלוואות!$F$14,הלוואות!$G$14,0),0),0)+IF(A876&gt;=הלוואות!$D$15,IF(מרכז!A876&lt;=הלוואות!$E$15,IF(DAY(מרכז!A876)=הלוואות!$F$15,הלוואות!$G$15,0),0),0)+IF(A876&gt;=הלוואות!$D$16,IF(מרכז!A876&lt;=הלוואות!$E$16,IF(DAY(מרכז!A876)=הלוואות!$F$16,הלוואות!$G$16,0),0),0)+IF(A876&gt;=הלוואות!$D$17,IF(מרכז!A876&lt;=הלוואות!$E$17,IF(DAY(מרכז!A876)=הלוואות!$F$17,הלוואות!$G$17,0),0),0)+IF(A876&gt;=הלוואות!$D$18,IF(מרכז!A876&lt;=הלוואות!$E$18,IF(DAY(מרכז!A876)=הלוואות!$F$18,הלוואות!$G$18,0),0),0)+IF(A876&gt;=הלוואות!$D$19,IF(מרכז!A876&lt;=הלוואות!$E$19,IF(DAY(מרכז!A876)=הלוואות!$F$19,הלוואות!$G$19,0),0),0)+IF(A876&gt;=הלוואות!$D$20,IF(מרכז!A876&lt;=הלוואות!$E$20,IF(DAY(מרכז!A876)=הלוואות!$F$20,הלוואות!$G$20,0),0),0)+IF(A876&gt;=הלוואות!$D$21,IF(מרכז!A876&lt;=הלוואות!$E$21,IF(DAY(מרכז!A876)=הלוואות!$F$21,הלוואות!$G$21,0),0),0)+IF(A876&gt;=הלוואות!$D$22,IF(מרכז!A876&lt;=הלוואות!$E$22,IF(DAY(מרכז!A876)=הלוואות!$F$22,הלוואות!$G$22,0),0),0)+IF(A876&gt;=הלוואות!$D$23,IF(מרכז!A876&lt;=הלוואות!$E$23,IF(DAY(מרכז!A876)=הלוואות!$F$23,הלוואות!$G$23,0),0),0)+IF(A876&gt;=הלוואות!$D$24,IF(מרכז!A876&lt;=הלוואות!$E$24,IF(DAY(מרכז!A876)=הלוואות!$F$24,הלוואות!$G$24,0),0),0)+IF(A876&gt;=הלוואות!$D$25,IF(מרכז!A876&lt;=הלוואות!$E$25,IF(DAY(מרכז!A876)=הלוואות!$F$25,הלוואות!$G$25,0),0),0)+IF(A876&gt;=הלוואות!$D$26,IF(מרכז!A876&lt;=הלוואות!$E$26,IF(DAY(מרכז!A876)=הלוואות!$F$26,הלוואות!$G$26,0),0),0)+IF(A876&gt;=הלוואות!$D$27,IF(מרכז!A876&lt;=הלוואות!$E$27,IF(DAY(מרכז!A876)=הלוואות!$F$27,הלוואות!$G$27,0),0),0)+IF(A876&gt;=הלוואות!$D$28,IF(מרכז!A876&lt;=הלוואות!$E$28,IF(DAY(מרכז!A876)=הלוואות!$F$28,הלוואות!$G$28,0),0),0)+IF(A876&gt;=הלוואות!$D$29,IF(מרכז!A876&lt;=הלוואות!$E$29,IF(DAY(מרכז!A876)=הלוואות!$F$29,הלוואות!$G$29,0),0),0)+IF(A876&gt;=הלוואות!$D$30,IF(מרכז!A876&lt;=הלוואות!$E$30,IF(DAY(מרכז!A876)=הלוואות!$F$30,הלוואות!$G$30,0),0),0)+IF(A876&gt;=הלוואות!$D$31,IF(מרכז!A876&lt;=הלוואות!$E$31,IF(DAY(מרכז!A876)=הלוואות!$F$31,הלוואות!$G$31,0),0),0)+IF(A876&gt;=הלוואות!$D$32,IF(מרכז!A876&lt;=הלוואות!$E$32,IF(DAY(מרכז!A876)=הלוואות!$F$32,הלוואות!$G$32,0),0),0)+IF(A876&gt;=הלוואות!$D$33,IF(מרכז!A876&lt;=הלוואות!$E$33,IF(DAY(מרכז!A876)=הלוואות!$F$33,הלוואות!$G$33,0),0),0)+IF(A876&gt;=הלוואות!$D$34,IF(מרכז!A876&lt;=הלוואות!$E$34,IF(DAY(מרכז!A876)=הלוואות!$F$34,הלוואות!$G$34,0),0),0)</f>
        <v>0</v>
      </c>
      <c r="E876" s="93">
        <f>SUMIF(הלוואות!$D$46:$D$65,מרכז!A876,הלוואות!$E$46:$E$65)</f>
        <v>0</v>
      </c>
      <c r="F876" s="93">
        <f>SUMIF(נכנסים!$A$5:$A$5890,מרכז!A876,נכנסים!$B$5:$B$5890)</f>
        <v>0</v>
      </c>
      <c r="G876" s="94"/>
      <c r="H876" s="94"/>
      <c r="I876" s="94"/>
      <c r="J876" s="99">
        <f t="shared" si="13"/>
        <v>50000</v>
      </c>
    </row>
    <row r="877" spans="1:10">
      <c r="A877" s="153">
        <v>46530</v>
      </c>
      <c r="B877" s="93">
        <f>SUMIF(יוצאים!$A$5:$A$5835,מרכז!A877,יוצאים!$D$5:$D$5835)</f>
        <v>0</v>
      </c>
      <c r="C877" s="93">
        <f>HLOOKUP(DAY($A877),'טב.הו"ק'!$G$4:$AK$162,'טב.הו"ק'!$A$162+2,FALSE)</f>
        <v>0</v>
      </c>
      <c r="D877" s="93">
        <f>IF(A877&gt;=הלוואות!$D$5,IF(מרכז!A877&lt;=הלוואות!$E$5,IF(DAY(מרכז!A877)=הלוואות!$F$5,הלוואות!$G$5,0),0),0)+IF(A877&gt;=הלוואות!$D$6,IF(מרכז!A877&lt;=הלוואות!$E$6,IF(DAY(מרכז!A877)=הלוואות!$F$6,הלוואות!$G$6,0),0),0)+IF(A877&gt;=הלוואות!$D$7,IF(מרכז!A877&lt;=הלוואות!$E$7,IF(DAY(מרכז!A877)=הלוואות!$F$7,הלוואות!$G$7,0),0),0)+IF(A877&gt;=הלוואות!$D$8,IF(מרכז!A877&lt;=הלוואות!$E$8,IF(DAY(מרכז!A877)=הלוואות!$F$8,הלוואות!$G$8,0),0),0)+IF(A877&gt;=הלוואות!$D$9,IF(מרכז!A877&lt;=הלוואות!$E$9,IF(DAY(מרכז!A877)=הלוואות!$F$9,הלוואות!$G$9,0),0),0)+IF(A877&gt;=הלוואות!$D$10,IF(מרכז!A877&lt;=הלוואות!$E$10,IF(DAY(מרכז!A877)=הלוואות!$F$10,הלוואות!$G$10,0),0),0)+IF(A877&gt;=הלוואות!$D$11,IF(מרכז!A877&lt;=הלוואות!$E$11,IF(DAY(מרכז!A877)=הלוואות!$F$11,הלוואות!$G$11,0),0),0)+IF(A877&gt;=הלוואות!$D$12,IF(מרכז!A877&lt;=הלוואות!$E$12,IF(DAY(מרכז!A877)=הלוואות!$F$12,הלוואות!$G$12,0),0),0)+IF(A877&gt;=הלוואות!$D$13,IF(מרכז!A877&lt;=הלוואות!$E$13,IF(DAY(מרכז!A877)=הלוואות!$F$13,הלוואות!$G$13,0),0),0)+IF(A877&gt;=הלוואות!$D$14,IF(מרכז!A877&lt;=הלוואות!$E$14,IF(DAY(מרכז!A877)=הלוואות!$F$14,הלוואות!$G$14,0),0),0)+IF(A877&gt;=הלוואות!$D$15,IF(מרכז!A877&lt;=הלוואות!$E$15,IF(DAY(מרכז!A877)=הלוואות!$F$15,הלוואות!$G$15,0),0),0)+IF(A877&gt;=הלוואות!$D$16,IF(מרכז!A877&lt;=הלוואות!$E$16,IF(DAY(מרכז!A877)=הלוואות!$F$16,הלוואות!$G$16,0),0),0)+IF(A877&gt;=הלוואות!$D$17,IF(מרכז!A877&lt;=הלוואות!$E$17,IF(DAY(מרכז!A877)=הלוואות!$F$17,הלוואות!$G$17,0),0),0)+IF(A877&gt;=הלוואות!$D$18,IF(מרכז!A877&lt;=הלוואות!$E$18,IF(DAY(מרכז!A877)=הלוואות!$F$18,הלוואות!$G$18,0),0),0)+IF(A877&gt;=הלוואות!$D$19,IF(מרכז!A877&lt;=הלוואות!$E$19,IF(DAY(מרכז!A877)=הלוואות!$F$19,הלוואות!$G$19,0),0),0)+IF(A877&gt;=הלוואות!$D$20,IF(מרכז!A877&lt;=הלוואות!$E$20,IF(DAY(מרכז!A877)=הלוואות!$F$20,הלוואות!$G$20,0),0),0)+IF(A877&gt;=הלוואות!$D$21,IF(מרכז!A877&lt;=הלוואות!$E$21,IF(DAY(מרכז!A877)=הלוואות!$F$21,הלוואות!$G$21,0),0),0)+IF(A877&gt;=הלוואות!$D$22,IF(מרכז!A877&lt;=הלוואות!$E$22,IF(DAY(מרכז!A877)=הלוואות!$F$22,הלוואות!$G$22,0),0),0)+IF(A877&gt;=הלוואות!$D$23,IF(מרכז!A877&lt;=הלוואות!$E$23,IF(DAY(מרכז!A877)=הלוואות!$F$23,הלוואות!$G$23,0),0),0)+IF(A877&gt;=הלוואות!$D$24,IF(מרכז!A877&lt;=הלוואות!$E$24,IF(DAY(מרכז!A877)=הלוואות!$F$24,הלוואות!$G$24,0),0),0)+IF(A877&gt;=הלוואות!$D$25,IF(מרכז!A877&lt;=הלוואות!$E$25,IF(DAY(מרכז!A877)=הלוואות!$F$25,הלוואות!$G$25,0),0),0)+IF(A877&gt;=הלוואות!$D$26,IF(מרכז!A877&lt;=הלוואות!$E$26,IF(DAY(מרכז!A877)=הלוואות!$F$26,הלוואות!$G$26,0),0),0)+IF(A877&gt;=הלוואות!$D$27,IF(מרכז!A877&lt;=הלוואות!$E$27,IF(DAY(מרכז!A877)=הלוואות!$F$27,הלוואות!$G$27,0),0),0)+IF(A877&gt;=הלוואות!$D$28,IF(מרכז!A877&lt;=הלוואות!$E$28,IF(DAY(מרכז!A877)=הלוואות!$F$28,הלוואות!$G$28,0),0),0)+IF(A877&gt;=הלוואות!$D$29,IF(מרכז!A877&lt;=הלוואות!$E$29,IF(DAY(מרכז!A877)=הלוואות!$F$29,הלוואות!$G$29,0),0),0)+IF(A877&gt;=הלוואות!$D$30,IF(מרכז!A877&lt;=הלוואות!$E$30,IF(DAY(מרכז!A877)=הלוואות!$F$30,הלוואות!$G$30,0),0),0)+IF(A877&gt;=הלוואות!$D$31,IF(מרכז!A877&lt;=הלוואות!$E$31,IF(DAY(מרכז!A877)=הלוואות!$F$31,הלוואות!$G$31,0),0),0)+IF(A877&gt;=הלוואות!$D$32,IF(מרכז!A877&lt;=הלוואות!$E$32,IF(DAY(מרכז!A877)=הלוואות!$F$32,הלוואות!$G$32,0),0),0)+IF(A877&gt;=הלוואות!$D$33,IF(מרכז!A877&lt;=הלוואות!$E$33,IF(DAY(מרכז!A877)=הלוואות!$F$33,הלוואות!$G$33,0),0),0)+IF(A877&gt;=הלוואות!$D$34,IF(מרכז!A877&lt;=הלוואות!$E$34,IF(DAY(מרכז!A877)=הלוואות!$F$34,הלוואות!$G$34,0),0),0)</f>
        <v>0</v>
      </c>
      <c r="E877" s="93">
        <f>SUMIF(הלוואות!$D$46:$D$65,מרכז!A877,הלוואות!$E$46:$E$65)</f>
        <v>0</v>
      </c>
      <c r="F877" s="93">
        <f>SUMIF(נכנסים!$A$5:$A$5890,מרכז!A877,נכנסים!$B$5:$B$5890)</f>
        <v>0</v>
      </c>
      <c r="G877" s="94"/>
      <c r="H877" s="94"/>
      <c r="I877" s="94"/>
      <c r="J877" s="99">
        <f t="shared" si="13"/>
        <v>50000</v>
      </c>
    </row>
    <row r="878" spans="1:10">
      <c r="A878" s="153">
        <v>46531</v>
      </c>
      <c r="B878" s="93">
        <f>SUMIF(יוצאים!$A$5:$A$5835,מרכז!A878,יוצאים!$D$5:$D$5835)</f>
        <v>0</v>
      </c>
      <c r="C878" s="93">
        <f>HLOOKUP(DAY($A878),'טב.הו"ק'!$G$4:$AK$162,'טב.הו"ק'!$A$162+2,FALSE)</f>
        <v>0</v>
      </c>
      <c r="D878" s="93">
        <f>IF(A878&gt;=הלוואות!$D$5,IF(מרכז!A878&lt;=הלוואות!$E$5,IF(DAY(מרכז!A878)=הלוואות!$F$5,הלוואות!$G$5,0),0),0)+IF(A878&gt;=הלוואות!$D$6,IF(מרכז!A878&lt;=הלוואות!$E$6,IF(DAY(מרכז!A878)=הלוואות!$F$6,הלוואות!$G$6,0),0),0)+IF(A878&gt;=הלוואות!$D$7,IF(מרכז!A878&lt;=הלוואות!$E$7,IF(DAY(מרכז!A878)=הלוואות!$F$7,הלוואות!$G$7,0),0),0)+IF(A878&gt;=הלוואות!$D$8,IF(מרכז!A878&lt;=הלוואות!$E$8,IF(DAY(מרכז!A878)=הלוואות!$F$8,הלוואות!$G$8,0),0),0)+IF(A878&gt;=הלוואות!$D$9,IF(מרכז!A878&lt;=הלוואות!$E$9,IF(DAY(מרכז!A878)=הלוואות!$F$9,הלוואות!$G$9,0),0),0)+IF(A878&gt;=הלוואות!$D$10,IF(מרכז!A878&lt;=הלוואות!$E$10,IF(DAY(מרכז!A878)=הלוואות!$F$10,הלוואות!$G$10,0),0),0)+IF(A878&gt;=הלוואות!$D$11,IF(מרכז!A878&lt;=הלוואות!$E$11,IF(DAY(מרכז!A878)=הלוואות!$F$11,הלוואות!$G$11,0),0),0)+IF(A878&gt;=הלוואות!$D$12,IF(מרכז!A878&lt;=הלוואות!$E$12,IF(DAY(מרכז!A878)=הלוואות!$F$12,הלוואות!$G$12,0),0),0)+IF(A878&gt;=הלוואות!$D$13,IF(מרכז!A878&lt;=הלוואות!$E$13,IF(DAY(מרכז!A878)=הלוואות!$F$13,הלוואות!$G$13,0),0),0)+IF(A878&gt;=הלוואות!$D$14,IF(מרכז!A878&lt;=הלוואות!$E$14,IF(DAY(מרכז!A878)=הלוואות!$F$14,הלוואות!$G$14,0),0),0)+IF(A878&gt;=הלוואות!$D$15,IF(מרכז!A878&lt;=הלוואות!$E$15,IF(DAY(מרכז!A878)=הלוואות!$F$15,הלוואות!$G$15,0),0),0)+IF(A878&gt;=הלוואות!$D$16,IF(מרכז!A878&lt;=הלוואות!$E$16,IF(DAY(מרכז!A878)=הלוואות!$F$16,הלוואות!$G$16,0),0),0)+IF(A878&gt;=הלוואות!$D$17,IF(מרכז!A878&lt;=הלוואות!$E$17,IF(DAY(מרכז!A878)=הלוואות!$F$17,הלוואות!$G$17,0),0),0)+IF(A878&gt;=הלוואות!$D$18,IF(מרכז!A878&lt;=הלוואות!$E$18,IF(DAY(מרכז!A878)=הלוואות!$F$18,הלוואות!$G$18,0),0),0)+IF(A878&gt;=הלוואות!$D$19,IF(מרכז!A878&lt;=הלוואות!$E$19,IF(DAY(מרכז!A878)=הלוואות!$F$19,הלוואות!$G$19,0),0),0)+IF(A878&gt;=הלוואות!$D$20,IF(מרכז!A878&lt;=הלוואות!$E$20,IF(DAY(מרכז!A878)=הלוואות!$F$20,הלוואות!$G$20,0),0),0)+IF(A878&gt;=הלוואות!$D$21,IF(מרכז!A878&lt;=הלוואות!$E$21,IF(DAY(מרכז!A878)=הלוואות!$F$21,הלוואות!$G$21,0),0),0)+IF(A878&gt;=הלוואות!$D$22,IF(מרכז!A878&lt;=הלוואות!$E$22,IF(DAY(מרכז!A878)=הלוואות!$F$22,הלוואות!$G$22,0),0),0)+IF(A878&gt;=הלוואות!$D$23,IF(מרכז!A878&lt;=הלוואות!$E$23,IF(DAY(מרכז!A878)=הלוואות!$F$23,הלוואות!$G$23,0),0),0)+IF(A878&gt;=הלוואות!$D$24,IF(מרכז!A878&lt;=הלוואות!$E$24,IF(DAY(מרכז!A878)=הלוואות!$F$24,הלוואות!$G$24,0),0),0)+IF(A878&gt;=הלוואות!$D$25,IF(מרכז!A878&lt;=הלוואות!$E$25,IF(DAY(מרכז!A878)=הלוואות!$F$25,הלוואות!$G$25,0),0),0)+IF(A878&gt;=הלוואות!$D$26,IF(מרכז!A878&lt;=הלוואות!$E$26,IF(DAY(מרכז!A878)=הלוואות!$F$26,הלוואות!$G$26,0),0),0)+IF(A878&gt;=הלוואות!$D$27,IF(מרכז!A878&lt;=הלוואות!$E$27,IF(DAY(מרכז!A878)=הלוואות!$F$27,הלוואות!$G$27,0),0),0)+IF(A878&gt;=הלוואות!$D$28,IF(מרכז!A878&lt;=הלוואות!$E$28,IF(DAY(מרכז!A878)=הלוואות!$F$28,הלוואות!$G$28,0),0),0)+IF(A878&gt;=הלוואות!$D$29,IF(מרכז!A878&lt;=הלוואות!$E$29,IF(DAY(מרכז!A878)=הלוואות!$F$29,הלוואות!$G$29,0),0),0)+IF(A878&gt;=הלוואות!$D$30,IF(מרכז!A878&lt;=הלוואות!$E$30,IF(DAY(מרכז!A878)=הלוואות!$F$30,הלוואות!$G$30,0),0),0)+IF(A878&gt;=הלוואות!$D$31,IF(מרכז!A878&lt;=הלוואות!$E$31,IF(DAY(מרכז!A878)=הלוואות!$F$31,הלוואות!$G$31,0),0),0)+IF(A878&gt;=הלוואות!$D$32,IF(מרכז!A878&lt;=הלוואות!$E$32,IF(DAY(מרכז!A878)=הלוואות!$F$32,הלוואות!$G$32,0),0),0)+IF(A878&gt;=הלוואות!$D$33,IF(מרכז!A878&lt;=הלוואות!$E$33,IF(DAY(מרכז!A878)=הלוואות!$F$33,הלוואות!$G$33,0),0),0)+IF(A878&gt;=הלוואות!$D$34,IF(מרכז!A878&lt;=הלוואות!$E$34,IF(DAY(מרכז!A878)=הלוואות!$F$34,הלוואות!$G$34,0),0),0)</f>
        <v>0</v>
      </c>
      <c r="E878" s="93">
        <f>SUMIF(הלוואות!$D$46:$D$65,מרכז!A878,הלוואות!$E$46:$E$65)</f>
        <v>0</v>
      </c>
      <c r="F878" s="93">
        <f>SUMIF(נכנסים!$A$5:$A$5890,מרכז!A878,נכנסים!$B$5:$B$5890)</f>
        <v>0</v>
      </c>
      <c r="G878" s="94"/>
      <c r="H878" s="94"/>
      <c r="I878" s="94"/>
      <c r="J878" s="99">
        <f t="shared" si="13"/>
        <v>50000</v>
      </c>
    </row>
    <row r="879" spans="1:10">
      <c r="A879" s="153">
        <v>46532</v>
      </c>
      <c r="B879" s="93">
        <f>SUMIF(יוצאים!$A$5:$A$5835,מרכז!A879,יוצאים!$D$5:$D$5835)</f>
        <v>0</v>
      </c>
      <c r="C879" s="93">
        <f>HLOOKUP(DAY($A879),'טב.הו"ק'!$G$4:$AK$162,'טב.הו"ק'!$A$162+2,FALSE)</f>
        <v>0</v>
      </c>
      <c r="D879" s="93">
        <f>IF(A879&gt;=הלוואות!$D$5,IF(מרכז!A879&lt;=הלוואות!$E$5,IF(DAY(מרכז!A879)=הלוואות!$F$5,הלוואות!$G$5,0),0),0)+IF(A879&gt;=הלוואות!$D$6,IF(מרכז!A879&lt;=הלוואות!$E$6,IF(DAY(מרכז!A879)=הלוואות!$F$6,הלוואות!$G$6,0),0),0)+IF(A879&gt;=הלוואות!$D$7,IF(מרכז!A879&lt;=הלוואות!$E$7,IF(DAY(מרכז!A879)=הלוואות!$F$7,הלוואות!$G$7,0),0),0)+IF(A879&gt;=הלוואות!$D$8,IF(מרכז!A879&lt;=הלוואות!$E$8,IF(DAY(מרכז!A879)=הלוואות!$F$8,הלוואות!$G$8,0),0),0)+IF(A879&gt;=הלוואות!$D$9,IF(מרכז!A879&lt;=הלוואות!$E$9,IF(DAY(מרכז!A879)=הלוואות!$F$9,הלוואות!$G$9,0),0),0)+IF(A879&gt;=הלוואות!$D$10,IF(מרכז!A879&lt;=הלוואות!$E$10,IF(DAY(מרכז!A879)=הלוואות!$F$10,הלוואות!$G$10,0),0),0)+IF(A879&gt;=הלוואות!$D$11,IF(מרכז!A879&lt;=הלוואות!$E$11,IF(DAY(מרכז!A879)=הלוואות!$F$11,הלוואות!$G$11,0),0),0)+IF(A879&gt;=הלוואות!$D$12,IF(מרכז!A879&lt;=הלוואות!$E$12,IF(DAY(מרכז!A879)=הלוואות!$F$12,הלוואות!$G$12,0),0),0)+IF(A879&gt;=הלוואות!$D$13,IF(מרכז!A879&lt;=הלוואות!$E$13,IF(DAY(מרכז!A879)=הלוואות!$F$13,הלוואות!$G$13,0),0),0)+IF(A879&gt;=הלוואות!$D$14,IF(מרכז!A879&lt;=הלוואות!$E$14,IF(DAY(מרכז!A879)=הלוואות!$F$14,הלוואות!$G$14,0),0),0)+IF(A879&gt;=הלוואות!$D$15,IF(מרכז!A879&lt;=הלוואות!$E$15,IF(DAY(מרכז!A879)=הלוואות!$F$15,הלוואות!$G$15,0),0),0)+IF(A879&gt;=הלוואות!$D$16,IF(מרכז!A879&lt;=הלוואות!$E$16,IF(DAY(מרכז!A879)=הלוואות!$F$16,הלוואות!$G$16,0),0),0)+IF(A879&gt;=הלוואות!$D$17,IF(מרכז!A879&lt;=הלוואות!$E$17,IF(DAY(מרכז!A879)=הלוואות!$F$17,הלוואות!$G$17,0),0),0)+IF(A879&gt;=הלוואות!$D$18,IF(מרכז!A879&lt;=הלוואות!$E$18,IF(DAY(מרכז!A879)=הלוואות!$F$18,הלוואות!$G$18,0),0),0)+IF(A879&gt;=הלוואות!$D$19,IF(מרכז!A879&lt;=הלוואות!$E$19,IF(DAY(מרכז!A879)=הלוואות!$F$19,הלוואות!$G$19,0),0),0)+IF(A879&gt;=הלוואות!$D$20,IF(מרכז!A879&lt;=הלוואות!$E$20,IF(DAY(מרכז!A879)=הלוואות!$F$20,הלוואות!$G$20,0),0),0)+IF(A879&gt;=הלוואות!$D$21,IF(מרכז!A879&lt;=הלוואות!$E$21,IF(DAY(מרכז!A879)=הלוואות!$F$21,הלוואות!$G$21,0),0),0)+IF(A879&gt;=הלוואות!$D$22,IF(מרכז!A879&lt;=הלוואות!$E$22,IF(DAY(מרכז!A879)=הלוואות!$F$22,הלוואות!$G$22,0),0),0)+IF(A879&gt;=הלוואות!$D$23,IF(מרכז!A879&lt;=הלוואות!$E$23,IF(DAY(מרכז!A879)=הלוואות!$F$23,הלוואות!$G$23,0),0),0)+IF(A879&gt;=הלוואות!$D$24,IF(מרכז!A879&lt;=הלוואות!$E$24,IF(DAY(מרכז!A879)=הלוואות!$F$24,הלוואות!$G$24,0),0),0)+IF(A879&gt;=הלוואות!$D$25,IF(מרכז!A879&lt;=הלוואות!$E$25,IF(DAY(מרכז!A879)=הלוואות!$F$25,הלוואות!$G$25,0),0),0)+IF(A879&gt;=הלוואות!$D$26,IF(מרכז!A879&lt;=הלוואות!$E$26,IF(DAY(מרכז!A879)=הלוואות!$F$26,הלוואות!$G$26,0),0),0)+IF(A879&gt;=הלוואות!$D$27,IF(מרכז!A879&lt;=הלוואות!$E$27,IF(DAY(מרכז!A879)=הלוואות!$F$27,הלוואות!$G$27,0),0),0)+IF(A879&gt;=הלוואות!$D$28,IF(מרכז!A879&lt;=הלוואות!$E$28,IF(DAY(מרכז!A879)=הלוואות!$F$28,הלוואות!$G$28,0),0),0)+IF(A879&gt;=הלוואות!$D$29,IF(מרכז!A879&lt;=הלוואות!$E$29,IF(DAY(מרכז!A879)=הלוואות!$F$29,הלוואות!$G$29,0),0),0)+IF(A879&gt;=הלוואות!$D$30,IF(מרכז!A879&lt;=הלוואות!$E$30,IF(DAY(מרכז!A879)=הלוואות!$F$30,הלוואות!$G$30,0),0),0)+IF(A879&gt;=הלוואות!$D$31,IF(מרכז!A879&lt;=הלוואות!$E$31,IF(DAY(מרכז!A879)=הלוואות!$F$31,הלוואות!$G$31,0),0),0)+IF(A879&gt;=הלוואות!$D$32,IF(מרכז!A879&lt;=הלוואות!$E$32,IF(DAY(מרכז!A879)=הלוואות!$F$32,הלוואות!$G$32,0),0),0)+IF(A879&gt;=הלוואות!$D$33,IF(מרכז!A879&lt;=הלוואות!$E$33,IF(DAY(מרכז!A879)=הלוואות!$F$33,הלוואות!$G$33,0),0),0)+IF(A879&gt;=הלוואות!$D$34,IF(מרכז!A879&lt;=הלוואות!$E$34,IF(DAY(מרכז!A879)=הלוואות!$F$34,הלוואות!$G$34,0),0),0)</f>
        <v>0</v>
      </c>
      <c r="E879" s="93">
        <f>SUMIF(הלוואות!$D$46:$D$65,מרכז!A879,הלוואות!$E$46:$E$65)</f>
        <v>0</v>
      </c>
      <c r="F879" s="93">
        <f>SUMIF(נכנסים!$A$5:$A$5890,מרכז!A879,נכנסים!$B$5:$B$5890)</f>
        <v>0</v>
      </c>
      <c r="G879" s="94"/>
      <c r="H879" s="94"/>
      <c r="I879" s="94"/>
      <c r="J879" s="99">
        <f t="shared" si="13"/>
        <v>50000</v>
      </c>
    </row>
    <row r="880" spans="1:10">
      <c r="A880" s="153">
        <v>46533</v>
      </c>
      <c r="B880" s="93">
        <f>SUMIF(יוצאים!$A$5:$A$5835,מרכז!A880,יוצאים!$D$5:$D$5835)</f>
        <v>0</v>
      </c>
      <c r="C880" s="93">
        <f>HLOOKUP(DAY($A880),'טב.הו"ק'!$G$4:$AK$162,'טב.הו"ק'!$A$162+2,FALSE)</f>
        <v>0</v>
      </c>
      <c r="D880" s="93">
        <f>IF(A880&gt;=הלוואות!$D$5,IF(מרכז!A880&lt;=הלוואות!$E$5,IF(DAY(מרכז!A880)=הלוואות!$F$5,הלוואות!$G$5,0),0),0)+IF(A880&gt;=הלוואות!$D$6,IF(מרכז!A880&lt;=הלוואות!$E$6,IF(DAY(מרכז!A880)=הלוואות!$F$6,הלוואות!$G$6,0),0),0)+IF(A880&gt;=הלוואות!$D$7,IF(מרכז!A880&lt;=הלוואות!$E$7,IF(DAY(מרכז!A880)=הלוואות!$F$7,הלוואות!$G$7,0),0),0)+IF(A880&gt;=הלוואות!$D$8,IF(מרכז!A880&lt;=הלוואות!$E$8,IF(DAY(מרכז!A880)=הלוואות!$F$8,הלוואות!$G$8,0),0),0)+IF(A880&gt;=הלוואות!$D$9,IF(מרכז!A880&lt;=הלוואות!$E$9,IF(DAY(מרכז!A880)=הלוואות!$F$9,הלוואות!$G$9,0),0),0)+IF(A880&gt;=הלוואות!$D$10,IF(מרכז!A880&lt;=הלוואות!$E$10,IF(DAY(מרכז!A880)=הלוואות!$F$10,הלוואות!$G$10,0),0),0)+IF(A880&gt;=הלוואות!$D$11,IF(מרכז!A880&lt;=הלוואות!$E$11,IF(DAY(מרכז!A880)=הלוואות!$F$11,הלוואות!$G$11,0),0),0)+IF(A880&gt;=הלוואות!$D$12,IF(מרכז!A880&lt;=הלוואות!$E$12,IF(DAY(מרכז!A880)=הלוואות!$F$12,הלוואות!$G$12,0),0),0)+IF(A880&gt;=הלוואות!$D$13,IF(מרכז!A880&lt;=הלוואות!$E$13,IF(DAY(מרכז!A880)=הלוואות!$F$13,הלוואות!$G$13,0),0),0)+IF(A880&gt;=הלוואות!$D$14,IF(מרכז!A880&lt;=הלוואות!$E$14,IF(DAY(מרכז!A880)=הלוואות!$F$14,הלוואות!$G$14,0),0),0)+IF(A880&gt;=הלוואות!$D$15,IF(מרכז!A880&lt;=הלוואות!$E$15,IF(DAY(מרכז!A880)=הלוואות!$F$15,הלוואות!$G$15,0),0),0)+IF(A880&gt;=הלוואות!$D$16,IF(מרכז!A880&lt;=הלוואות!$E$16,IF(DAY(מרכז!A880)=הלוואות!$F$16,הלוואות!$G$16,0),0),0)+IF(A880&gt;=הלוואות!$D$17,IF(מרכז!A880&lt;=הלוואות!$E$17,IF(DAY(מרכז!A880)=הלוואות!$F$17,הלוואות!$G$17,0),0),0)+IF(A880&gt;=הלוואות!$D$18,IF(מרכז!A880&lt;=הלוואות!$E$18,IF(DAY(מרכז!A880)=הלוואות!$F$18,הלוואות!$G$18,0),0),0)+IF(A880&gt;=הלוואות!$D$19,IF(מרכז!A880&lt;=הלוואות!$E$19,IF(DAY(מרכז!A880)=הלוואות!$F$19,הלוואות!$G$19,0),0),0)+IF(A880&gt;=הלוואות!$D$20,IF(מרכז!A880&lt;=הלוואות!$E$20,IF(DAY(מרכז!A880)=הלוואות!$F$20,הלוואות!$G$20,0),0),0)+IF(A880&gt;=הלוואות!$D$21,IF(מרכז!A880&lt;=הלוואות!$E$21,IF(DAY(מרכז!A880)=הלוואות!$F$21,הלוואות!$G$21,0),0),0)+IF(A880&gt;=הלוואות!$D$22,IF(מרכז!A880&lt;=הלוואות!$E$22,IF(DAY(מרכז!A880)=הלוואות!$F$22,הלוואות!$G$22,0),0),0)+IF(A880&gt;=הלוואות!$D$23,IF(מרכז!A880&lt;=הלוואות!$E$23,IF(DAY(מרכז!A880)=הלוואות!$F$23,הלוואות!$G$23,0),0),0)+IF(A880&gt;=הלוואות!$D$24,IF(מרכז!A880&lt;=הלוואות!$E$24,IF(DAY(מרכז!A880)=הלוואות!$F$24,הלוואות!$G$24,0),0),0)+IF(A880&gt;=הלוואות!$D$25,IF(מרכז!A880&lt;=הלוואות!$E$25,IF(DAY(מרכז!A880)=הלוואות!$F$25,הלוואות!$G$25,0),0),0)+IF(A880&gt;=הלוואות!$D$26,IF(מרכז!A880&lt;=הלוואות!$E$26,IF(DAY(מרכז!A880)=הלוואות!$F$26,הלוואות!$G$26,0),0),0)+IF(A880&gt;=הלוואות!$D$27,IF(מרכז!A880&lt;=הלוואות!$E$27,IF(DAY(מרכז!A880)=הלוואות!$F$27,הלוואות!$G$27,0),0),0)+IF(A880&gt;=הלוואות!$D$28,IF(מרכז!A880&lt;=הלוואות!$E$28,IF(DAY(מרכז!A880)=הלוואות!$F$28,הלוואות!$G$28,0),0),0)+IF(A880&gt;=הלוואות!$D$29,IF(מרכז!A880&lt;=הלוואות!$E$29,IF(DAY(מרכז!A880)=הלוואות!$F$29,הלוואות!$G$29,0),0),0)+IF(A880&gt;=הלוואות!$D$30,IF(מרכז!A880&lt;=הלוואות!$E$30,IF(DAY(מרכז!A880)=הלוואות!$F$30,הלוואות!$G$30,0),0),0)+IF(A880&gt;=הלוואות!$D$31,IF(מרכז!A880&lt;=הלוואות!$E$31,IF(DAY(מרכז!A880)=הלוואות!$F$31,הלוואות!$G$31,0),0),0)+IF(A880&gt;=הלוואות!$D$32,IF(מרכז!A880&lt;=הלוואות!$E$32,IF(DAY(מרכז!A880)=הלוואות!$F$32,הלוואות!$G$32,0),0),0)+IF(A880&gt;=הלוואות!$D$33,IF(מרכז!A880&lt;=הלוואות!$E$33,IF(DAY(מרכז!A880)=הלוואות!$F$33,הלוואות!$G$33,0),0),0)+IF(A880&gt;=הלוואות!$D$34,IF(מרכז!A880&lt;=הלוואות!$E$34,IF(DAY(מרכז!A880)=הלוואות!$F$34,הלוואות!$G$34,0),0),0)</f>
        <v>0</v>
      </c>
      <c r="E880" s="93">
        <f>SUMIF(הלוואות!$D$46:$D$65,מרכז!A880,הלוואות!$E$46:$E$65)</f>
        <v>0</v>
      </c>
      <c r="F880" s="93">
        <f>SUMIF(נכנסים!$A$5:$A$5890,מרכז!A880,נכנסים!$B$5:$B$5890)</f>
        <v>0</v>
      </c>
      <c r="G880" s="94"/>
      <c r="H880" s="94"/>
      <c r="I880" s="94"/>
      <c r="J880" s="99">
        <f t="shared" si="13"/>
        <v>50000</v>
      </c>
    </row>
    <row r="881" spans="1:10">
      <c r="A881" s="153">
        <v>46534</v>
      </c>
      <c r="B881" s="93">
        <f>SUMIF(יוצאים!$A$5:$A$5835,מרכז!A881,יוצאים!$D$5:$D$5835)</f>
        <v>0</v>
      </c>
      <c r="C881" s="93">
        <f>HLOOKUP(DAY($A881),'טב.הו"ק'!$G$4:$AK$162,'טב.הו"ק'!$A$162+2,FALSE)</f>
        <v>0</v>
      </c>
      <c r="D881" s="93">
        <f>IF(A881&gt;=הלוואות!$D$5,IF(מרכז!A881&lt;=הלוואות!$E$5,IF(DAY(מרכז!A881)=הלוואות!$F$5,הלוואות!$G$5,0),0),0)+IF(A881&gt;=הלוואות!$D$6,IF(מרכז!A881&lt;=הלוואות!$E$6,IF(DAY(מרכז!A881)=הלוואות!$F$6,הלוואות!$G$6,0),0),0)+IF(A881&gt;=הלוואות!$D$7,IF(מרכז!A881&lt;=הלוואות!$E$7,IF(DAY(מרכז!A881)=הלוואות!$F$7,הלוואות!$G$7,0),0),0)+IF(A881&gt;=הלוואות!$D$8,IF(מרכז!A881&lt;=הלוואות!$E$8,IF(DAY(מרכז!A881)=הלוואות!$F$8,הלוואות!$G$8,0),0),0)+IF(A881&gt;=הלוואות!$D$9,IF(מרכז!A881&lt;=הלוואות!$E$9,IF(DAY(מרכז!A881)=הלוואות!$F$9,הלוואות!$G$9,0),0),0)+IF(A881&gt;=הלוואות!$D$10,IF(מרכז!A881&lt;=הלוואות!$E$10,IF(DAY(מרכז!A881)=הלוואות!$F$10,הלוואות!$G$10,0),0),0)+IF(A881&gt;=הלוואות!$D$11,IF(מרכז!A881&lt;=הלוואות!$E$11,IF(DAY(מרכז!A881)=הלוואות!$F$11,הלוואות!$G$11,0),0),0)+IF(A881&gt;=הלוואות!$D$12,IF(מרכז!A881&lt;=הלוואות!$E$12,IF(DAY(מרכז!A881)=הלוואות!$F$12,הלוואות!$G$12,0),0),0)+IF(A881&gt;=הלוואות!$D$13,IF(מרכז!A881&lt;=הלוואות!$E$13,IF(DAY(מרכז!A881)=הלוואות!$F$13,הלוואות!$G$13,0),0),0)+IF(A881&gt;=הלוואות!$D$14,IF(מרכז!A881&lt;=הלוואות!$E$14,IF(DAY(מרכז!A881)=הלוואות!$F$14,הלוואות!$G$14,0),0),0)+IF(A881&gt;=הלוואות!$D$15,IF(מרכז!A881&lt;=הלוואות!$E$15,IF(DAY(מרכז!A881)=הלוואות!$F$15,הלוואות!$G$15,0),0),0)+IF(A881&gt;=הלוואות!$D$16,IF(מרכז!A881&lt;=הלוואות!$E$16,IF(DAY(מרכז!A881)=הלוואות!$F$16,הלוואות!$G$16,0),0),0)+IF(A881&gt;=הלוואות!$D$17,IF(מרכז!A881&lt;=הלוואות!$E$17,IF(DAY(מרכז!A881)=הלוואות!$F$17,הלוואות!$G$17,0),0),0)+IF(A881&gt;=הלוואות!$D$18,IF(מרכז!A881&lt;=הלוואות!$E$18,IF(DAY(מרכז!A881)=הלוואות!$F$18,הלוואות!$G$18,0),0),0)+IF(A881&gt;=הלוואות!$D$19,IF(מרכז!A881&lt;=הלוואות!$E$19,IF(DAY(מרכז!A881)=הלוואות!$F$19,הלוואות!$G$19,0),0),0)+IF(A881&gt;=הלוואות!$D$20,IF(מרכז!A881&lt;=הלוואות!$E$20,IF(DAY(מרכז!A881)=הלוואות!$F$20,הלוואות!$G$20,0),0),0)+IF(A881&gt;=הלוואות!$D$21,IF(מרכז!A881&lt;=הלוואות!$E$21,IF(DAY(מרכז!A881)=הלוואות!$F$21,הלוואות!$G$21,0),0),0)+IF(A881&gt;=הלוואות!$D$22,IF(מרכז!A881&lt;=הלוואות!$E$22,IF(DAY(מרכז!A881)=הלוואות!$F$22,הלוואות!$G$22,0),0),0)+IF(A881&gt;=הלוואות!$D$23,IF(מרכז!A881&lt;=הלוואות!$E$23,IF(DAY(מרכז!A881)=הלוואות!$F$23,הלוואות!$G$23,0),0),0)+IF(A881&gt;=הלוואות!$D$24,IF(מרכז!A881&lt;=הלוואות!$E$24,IF(DAY(מרכז!A881)=הלוואות!$F$24,הלוואות!$G$24,0),0),0)+IF(A881&gt;=הלוואות!$D$25,IF(מרכז!A881&lt;=הלוואות!$E$25,IF(DAY(מרכז!A881)=הלוואות!$F$25,הלוואות!$G$25,0),0),0)+IF(A881&gt;=הלוואות!$D$26,IF(מרכז!A881&lt;=הלוואות!$E$26,IF(DAY(מרכז!A881)=הלוואות!$F$26,הלוואות!$G$26,0),0),0)+IF(A881&gt;=הלוואות!$D$27,IF(מרכז!A881&lt;=הלוואות!$E$27,IF(DAY(מרכז!A881)=הלוואות!$F$27,הלוואות!$G$27,0),0),0)+IF(A881&gt;=הלוואות!$D$28,IF(מרכז!A881&lt;=הלוואות!$E$28,IF(DAY(מרכז!A881)=הלוואות!$F$28,הלוואות!$G$28,0),0),0)+IF(A881&gt;=הלוואות!$D$29,IF(מרכז!A881&lt;=הלוואות!$E$29,IF(DAY(מרכז!A881)=הלוואות!$F$29,הלוואות!$G$29,0),0),0)+IF(A881&gt;=הלוואות!$D$30,IF(מרכז!A881&lt;=הלוואות!$E$30,IF(DAY(מרכז!A881)=הלוואות!$F$30,הלוואות!$G$30,0),0),0)+IF(A881&gt;=הלוואות!$D$31,IF(מרכז!A881&lt;=הלוואות!$E$31,IF(DAY(מרכז!A881)=הלוואות!$F$31,הלוואות!$G$31,0),0),0)+IF(A881&gt;=הלוואות!$D$32,IF(מרכז!A881&lt;=הלוואות!$E$32,IF(DAY(מרכז!A881)=הלוואות!$F$32,הלוואות!$G$32,0),0),0)+IF(A881&gt;=הלוואות!$D$33,IF(מרכז!A881&lt;=הלוואות!$E$33,IF(DAY(מרכז!A881)=הלוואות!$F$33,הלוואות!$G$33,0),0),0)+IF(A881&gt;=הלוואות!$D$34,IF(מרכז!A881&lt;=הלוואות!$E$34,IF(DAY(מרכז!A881)=הלוואות!$F$34,הלוואות!$G$34,0),0),0)</f>
        <v>0</v>
      </c>
      <c r="E881" s="93">
        <f>SUMIF(הלוואות!$D$46:$D$65,מרכז!A881,הלוואות!$E$46:$E$65)</f>
        <v>0</v>
      </c>
      <c r="F881" s="93">
        <f>SUMIF(נכנסים!$A$5:$A$5890,מרכז!A881,נכנסים!$B$5:$B$5890)</f>
        <v>0</v>
      </c>
      <c r="G881" s="94"/>
      <c r="H881" s="94"/>
      <c r="I881" s="94"/>
      <c r="J881" s="99">
        <f t="shared" si="13"/>
        <v>50000</v>
      </c>
    </row>
    <row r="882" spans="1:10">
      <c r="A882" s="153">
        <v>46535</v>
      </c>
      <c r="B882" s="93">
        <f>SUMIF(יוצאים!$A$5:$A$5835,מרכז!A882,יוצאים!$D$5:$D$5835)</f>
        <v>0</v>
      </c>
      <c r="C882" s="93">
        <f>HLOOKUP(DAY($A882),'טב.הו"ק'!$G$4:$AK$162,'טב.הו"ק'!$A$162+2,FALSE)</f>
        <v>0</v>
      </c>
      <c r="D882" s="93">
        <f>IF(A882&gt;=הלוואות!$D$5,IF(מרכז!A882&lt;=הלוואות!$E$5,IF(DAY(מרכז!A882)=הלוואות!$F$5,הלוואות!$G$5,0),0),0)+IF(A882&gt;=הלוואות!$D$6,IF(מרכז!A882&lt;=הלוואות!$E$6,IF(DAY(מרכז!A882)=הלוואות!$F$6,הלוואות!$G$6,0),0),0)+IF(A882&gt;=הלוואות!$D$7,IF(מרכז!A882&lt;=הלוואות!$E$7,IF(DAY(מרכז!A882)=הלוואות!$F$7,הלוואות!$G$7,0),0),0)+IF(A882&gt;=הלוואות!$D$8,IF(מרכז!A882&lt;=הלוואות!$E$8,IF(DAY(מרכז!A882)=הלוואות!$F$8,הלוואות!$G$8,0),0),0)+IF(A882&gt;=הלוואות!$D$9,IF(מרכז!A882&lt;=הלוואות!$E$9,IF(DAY(מרכז!A882)=הלוואות!$F$9,הלוואות!$G$9,0),0),0)+IF(A882&gt;=הלוואות!$D$10,IF(מרכז!A882&lt;=הלוואות!$E$10,IF(DAY(מרכז!A882)=הלוואות!$F$10,הלוואות!$G$10,0),0),0)+IF(A882&gt;=הלוואות!$D$11,IF(מרכז!A882&lt;=הלוואות!$E$11,IF(DAY(מרכז!A882)=הלוואות!$F$11,הלוואות!$G$11,0),0),0)+IF(A882&gt;=הלוואות!$D$12,IF(מרכז!A882&lt;=הלוואות!$E$12,IF(DAY(מרכז!A882)=הלוואות!$F$12,הלוואות!$G$12,0),0),0)+IF(A882&gt;=הלוואות!$D$13,IF(מרכז!A882&lt;=הלוואות!$E$13,IF(DAY(מרכז!A882)=הלוואות!$F$13,הלוואות!$G$13,0),0),0)+IF(A882&gt;=הלוואות!$D$14,IF(מרכז!A882&lt;=הלוואות!$E$14,IF(DAY(מרכז!A882)=הלוואות!$F$14,הלוואות!$G$14,0),0),0)+IF(A882&gt;=הלוואות!$D$15,IF(מרכז!A882&lt;=הלוואות!$E$15,IF(DAY(מרכז!A882)=הלוואות!$F$15,הלוואות!$G$15,0),0),0)+IF(A882&gt;=הלוואות!$D$16,IF(מרכז!A882&lt;=הלוואות!$E$16,IF(DAY(מרכז!A882)=הלוואות!$F$16,הלוואות!$G$16,0),0),0)+IF(A882&gt;=הלוואות!$D$17,IF(מרכז!A882&lt;=הלוואות!$E$17,IF(DAY(מרכז!A882)=הלוואות!$F$17,הלוואות!$G$17,0),0),0)+IF(A882&gt;=הלוואות!$D$18,IF(מרכז!A882&lt;=הלוואות!$E$18,IF(DAY(מרכז!A882)=הלוואות!$F$18,הלוואות!$G$18,0),0),0)+IF(A882&gt;=הלוואות!$D$19,IF(מרכז!A882&lt;=הלוואות!$E$19,IF(DAY(מרכז!A882)=הלוואות!$F$19,הלוואות!$G$19,0),0),0)+IF(A882&gt;=הלוואות!$D$20,IF(מרכז!A882&lt;=הלוואות!$E$20,IF(DAY(מרכז!A882)=הלוואות!$F$20,הלוואות!$G$20,0),0),0)+IF(A882&gt;=הלוואות!$D$21,IF(מרכז!A882&lt;=הלוואות!$E$21,IF(DAY(מרכז!A882)=הלוואות!$F$21,הלוואות!$G$21,0),0),0)+IF(A882&gt;=הלוואות!$D$22,IF(מרכז!A882&lt;=הלוואות!$E$22,IF(DAY(מרכז!A882)=הלוואות!$F$22,הלוואות!$G$22,0),0),0)+IF(A882&gt;=הלוואות!$D$23,IF(מרכז!A882&lt;=הלוואות!$E$23,IF(DAY(מרכז!A882)=הלוואות!$F$23,הלוואות!$G$23,0),0),0)+IF(A882&gt;=הלוואות!$D$24,IF(מרכז!A882&lt;=הלוואות!$E$24,IF(DAY(מרכז!A882)=הלוואות!$F$24,הלוואות!$G$24,0),0),0)+IF(A882&gt;=הלוואות!$D$25,IF(מרכז!A882&lt;=הלוואות!$E$25,IF(DAY(מרכז!A882)=הלוואות!$F$25,הלוואות!$G$25,0),0),0)+IF(A882&gt;=הלוואות!$D$26,IF(מרכז!A882&lt;=הלוואות!$E$26,IF(DAY(מרכז!A882)=הלוואות!$F$26,הלוואות!$G$26,0),0),0)+IF(A882&gt;=הלוואות!$D$27,IF(מרכז!A882&lt;=הלוואות!$E$27,IF(DAY(מרכז!A882)=הלוואות!$F$27,הלוואות!$G$27,0),0),0)+IF(A882&gt;=הלוואות!$D$28,IF(מרכז!A882&lt;=הלוואות!$E$28,IF(DAY(מרכז!A882)=הלוואות!$F$28,הלוואות!$G$28,0),0),0)+IF(A882&gt;=הלוואות!$D$29,IF(מרכז!A882&lt;=הלוואות!$E$29,IF(DAY(מרכז!A882)=הלוואות!$F$29,הלוואות!$G$29,0),0),0)+IF(A882&gt;=הלוואות!$D$30,IF(מרכז!A882&lt;=הלוואות!$E$30,IF(DAY(מרכז!A882)=הלוואות!$F$30,הלוואות!$G$30,0),0),0)+IF(A882&gt;=הלוואות!$D$31,IF(מרכז!A882&lt;=הלוואות!$E$31,IF(DAY(מרכז!A882)=הלוואות!$F$31,הלוואות!$G$31,0),0),0)+IF(A882&gt;=הלוואות!$D$32,IF(מרכז!A882&lt;=הלוואות!$E$32,IF(DAY(מרכז!A882)=הלוואות!$F$32,הלוואות!$G$32,0),0),0)+IF(A882&gt;=הלוואות!$D$33,IF(מרכז!A882&lt;=הלוואות!$E$33,IF(DAY(מרכז!A882)=הלוואות!$F$33,הלוואות!$G$33,0),0),0)+IF(A882&gt;=הלוואות!$D$34,IF(מרכז!A882&lt;=הלוואות!$E$34,IF(DAY(מרכז!A882)=הלוואות!$F$34,הלוואות!$G$34,0),0),0)</f>
        <v>0</v>
      </c>
      <c r="E882" s="93">
        <f>SUMIF(הלוואות!$D$46:$D$65,מרכז!A882,הלוואות!$E$46:$E$65)</f>
        <v>0</v>
      </c>
      <c r="F882" s="93">
        <f>SUMIF(נכנסים!$A$5:$A$5890,מרכז!A882,נכנסים!$B$5:$B$5890)</f>
        <v>0</v>
      </c>
      <c r="G882" s="94"/>
      <c r="H882" s="94"/>
      <c r="I882" s="94"/>
      <c r="J882" s="99">
        <f t="shared" si="13"/>
        <v>50000</v>
      </c>
    </row>
    <row r="883" spans="1:10">
      <c r="A883" s="153">
        <v>46536</v>
      </c>
      <c r="B883" s="93">
        <f>SUMIF(יוצאים!$A$5:$A$5835,מרכז!A883,יוצאים!$D$5:$D$5835)</f>
        <v>0</v>
      </c>
      <c r="C883" s="93">
        <f>HLOOKUP(DAY($A883),'טב.הו"ק'!$G$4:$AK$162,'טב.הו"ק'!$A$162+2,FALSE)</f>
        <v>0</v>
      </c>
      <c r="D883" s="93">
        <f>IF(A883&gt;=הלוואות!$D$5,IF(מרכז!A883&lt;=הלוואות!$E$5,IF(DAY(מרכז!A883)=הלוואות!$F$5,הלוואות!$G$5,0),0),0)+IF(A883&gt;=הלוואות!$D$6,IF(מרכז!A883&lt;=הלוואות!$E$6,IF(DAY(מרכז!A883)=הלוואות!$F$6,הלוואות!$G$6,0),0),0)+IF(A883&gt;=הלוואות!$D$7,IF(מרכז!A883&lt;=הלוואות!$E$7,IF(DAY(מרכז!A883)=הלוואות!$F$7,הלוואות!$G$7,0),0),0)+IF(A883&gt;=הלוואות!$D$8,IF(מרכז!A883&lt;=הלוואות!$E$8,IF(DAY(מרכז!A883)=הלוואות!$F$8,הלוואות!$G$8,0),0),0)+IF(A883&gt;=הלוואות!$D$9,IF(מרכז!A883&lt;=הלוואות!$E$9,IF(DAY(מרכז!A883)=הלוואות!$F$9,הלוואות!$G$9,0),0),0)+IF(A883&gt;=הלוואות!$D$10,IF(מרכז!A883&lt;=הלוואות!$E$10,IF(DAY(מרכז!A883)=הלוואות!$F$10,הלוואות!$G$10,0),0),0)+IF(A883&gt;=הלוואות!$D$11,IF(מרכז!A883&lt;=הלוואות!$E$11,IF(DAY(מרכז!A883)=הלוואות!$F$11,הלוואות!$G$11,0),0),0)+IF(A883&gt;=הלוואות!$D$12,IF(מרכז!A883&lt;=הלוואות!$E$12,IF(DAY(מרכז!A883)=הלוואות!$F$12,הלוואות!$G$12,0),0),0)+IF(A883&gt;=הלוואות!$D$13,IF(מרכז!A883&lt;=הלוואות!$E$13,IF(DAY(מרכז!A883)=הלוואות!$F$13,הלוואות!$G$13,0),0),0)+IF(A883&gt;=הלוואות!$D$14,IF(מרכז!A883&lt;=הלוואות!$E$14,IF(DAY(מרכז!A883)=הלוואות!$F$14,הלוואות!$G$14,0),0),0)+IF(A883&gt;=הלוואות!$D$15,IF(מרכז!A883&lt;=הלוואות!$E$15,IF(DAY(מרכז!A883)=הלוואות!$F$15,הלוואות!$G$15,0),0),0)+IF(A883&gt;=הלוואות!$D$16,IF(מרכז!A883&lt;=הלוואות!$E$16,IF(DAY(מרכז!A883)=הלוואות!$F$16,הלוואות!$G$16,0),0),0)+IF(A883&gt;=הלוואות!$D$17,IF(מרכז!A883&lt;=הלוואות!$E$17,IF(DAY(מרכז!A883)=הלוואות!$F$17,הלוואות!$G$17,0),0),0)+IF(A883&gt;=הלוואות!$D$18,IF(מרכז!A883&lt;=הלוואות!$E$18,IF(DAY(מרכז!A883)=הלוואות!$F$18,הלוואות!$G$18,0),0),0)+IF(A883&gt;=הלוואות!$D$19,IF(מרכז!A883&lt;=הלוואות!$E$19,IF(DAY(מרכז!A883)=הלוואות!$F$19,הלוואות!$G$19,0),0),0)+IF(A883&gt;=הלוואות!$D$20,IF(מרכז!A883&lt;=הלוואות!$E$20,IF(DAY(מרכז!A883)=הלוואות!$F$20,הלוואות!$G$20,0),0),0)+IF(A883&gt;=הלוואות!$D$21,IF(מרכז!A883&lt;=הלוואות!$E$21,IF(DAY(מרכז!A883)=הלוואות!$F$21,הלוואות!$G$21,0),0),0)+IF(A883&gt;=הלוואות!$D$22,IF(מרכז!A883&lt;=הלוואות!$E$22,IF(DAY(מרכז!A883)=הלוואות!$F$22,הלוואות!$G$22,0),0),0)+IF(A883&gt;=הלוואות!$D$23,IF(מרכז!A883&lt;=הלוואות!$E$23,IF(DAY(מרכז!A883)=הלוואות!$F$23,הלוואות!$G$23,0),0),0)+IF(A883&gt;=הלוואות!$D$24,IF(מרכז!A883&lt;=הלוואות!$E$24,IF(DAY(מרכז!A883)=הלוואות!$F$24,הלוואות!$G$24,0),0),0)+IF(A883&gt;=הלוואות!$D$25,IF(מרכז!A883&lt;=הלוואות!$E$25,IF(DAY(מרכז!A883)=הלוואות!$F$25,הלוואות!$G$25,0),0),0)+IF(A883&gt;=הלוואות!$D$26,IF(מרכז!A883&lt;=הלוואות!$E$26,IF(DAY(מרכז!A883)=הלוואות!$F$26,הלוואות!$G$26,0),0),0)+IF(A883&gt;=הלוואות!$D$27,IF(מרכז!A883&lt;=הלוואות!$E$27,IF(DAY(מרכז!A883)=הלוואות!$F$27,הלוואות!$G$27,0),0),0)+IF(A883&gt;=הלוואות!$D$28,IF(מרכז!A883&lt;=הלוואות!$E$28,IF(DAY(מרכז!A883)=הלוואות!$F$28,הלוואות!$G$28,0),0),0)+IF(A883&gt;=הלוואות!$D$29,IF(מרכז!A883&lt;=הלוואות!$E$29,IF(DAY(מרכז!A883)=הלוואות!$F$29,הלוואות!$G$29,0),0),0)+IF(A883&gt;=הלוואות!$D$30,IF(מרכז!A883&lt;=הלוואות!$E$30,IF(DAY(מרכז!A883)=הלוואות!$F$30,הלוואות!$G$30,0),0),0)+IF(A883&gt;=הלוואות!$D$31,IF(מרכז!A883&lt;=הלוואות!$E$31,IF(DAY(מרכז!A883)=הלוואות!$F$31,הלוואות!$G$31,0),0),0)+IF(A883&gt;=הלוואות!$D$32,IF(מרכז!A883&lt;=הלוואות!$E$32,IF(DAY(מרכז!A883)=הלוואות!$F$32,הלוואות!$G$32,0),0),0)+IF(A883&gt;=הלוואות!$D$33,IF(מרכז!A883&lt;=הלוואות!$E$33,IF(DAY(מרכז!A883)=הלוואות!$F$33,הלוואות!$G$33,0),0),0)+IF(A883&gt;=הלוואות!$D$34,IF(מרכז!A883&lt;=הלוואות!$E$34,IF(DAY(מרכז!A883)=הלוואות!$F$34,הלוואות!$G$34,0),0),0)</f>
        <v>0</v>
      </c>
      <c r="E883" s="93">
        <f>SUMIF(הלוואות!$D$46:$D$65,מרכז!A883,הלוואות!$E$46:$E$65)</f>
        <v>0</v>
      </c>
      <c r="F883" s="93">
        <f>SUMIF(נכנסים!$A$5:$A$5890,מרכז!A883,נכנסים!$B$5:$B$5890)</f>
        <v>0</v>
      </c>
      <c r="G883" s="94"/>
      <c r="H883" s="94"/>
      <c r="I883" s="94"/>
      <c r="J883" s="99">
        <f t="shared" si="13"/>
        <v>50000</v>
      </c>
    </row>
    <row r="884" spans="1:10">
      <c r="A884" s="153">
        <v>46537</v>
      </c>
      <c r="B884" s="93">
        <f>SUMIF(יוצאים!$A$5:$A$5835,מרכז!A884,יוצאים!$D$5:$D$5835)</f>
        <v>0</v>
      </c>
      <c r="C884" s="93">
        <f>HLOOKUP(DAY($A884),'טב.הו"ק'!$G$4:$AK$162,'טב.הו"ק'!$A$162+2,FALSE)</f>
        <v>0</v>
      </c>
      <c r="D884" s="93">
        <f>IF(A884&gt;=הלוואות!$D$5,IF(מרכז!A884&lt;=הלוואות!$E$5,IF(DAY(מרכז!A884)=הלוואות!$F$5,הלוואות!$G$5,0),0),0)+IF(A884&gt;=הלוואות!$D$6,IF(מרכז!A884&lt;=הלוואות!$E$6,IF(DAY(מרכז!A884)=הלוואות!$F$6,הלוואות!$G$6,0),0),0)+IF(A884&gt;=הלוואות!$D$7,IF(מרכז!A884&lt;=הלוואות!$E$7,IF(DAY(מרכז!A884)=הלוואות!$F$7,הלוואות!$G$7,0),0),0)+IF(A884&gt;=הלוואות!$D$8,IF(מרכז!A884&lt;=הלוואות!$E$8,IF(DAY(מרכז!A884)=הלוואות!$F$8,הלוואות!$G$8,0),0),0)+IF(A884&gt;=הלוואות!$D$9,IF(מרכז!A884&lt;=הלוואות!$E$9,IF(DAY(מרכז!A884)=הלוואות!$F$9,הלוואות!$G$9,0),0),0)+IF(A884&gt;=הלוואות!$D$10,IF(מרכז!A884&lt;=הלוואות!$E$10,IF(DAY(מרכז!A884)=הלוואות!$F$10,הלוואות!$G$10,0),0),0)+IF(A884&gt;=הלוואות!$D$11,IF(מרכז!A884&lt;=הלוואות!$E$11,IF(DAY(מרכז!A884)=הלוואות!$F$11,הלוואות!$G$11,0),0),0)+IF(A884&gt;=הלוואות!$D$12,IF(מרכז!A884&lt;=הלוואות!$E$12,IF(DAY(מרכז!A884)=הלוואות!$F$12,הלוואות!$G$12,0),0),0)+IF(A884&gt;=הלוואות!$D$13,IF(מרכז!A884&lt;=הלוואות!$E$13,IF(DAY(מרכז!A884)=הלוואות!$F$13,הלוואות!$G$13,0),0),0)+IF(A884&gt;=הלוואות!$D$14,IF(מרכז!A884&lt;=הלוואות!$E$14,IF(DAY(מרכז!A884)=הלוואות!$F$14,הלוואות!$G$14,0),0),0)+IF(A884&gt;=הלוואות!$D$15,IF(מרכז!A884&lt;=הלוואות!$E$15,IF(DAY(מרכז!A884)=הלוואות!$F$15,הלוואות!$G$15,0),0),0)+IF(A884&gt;=הלוואות!$D$16,IF(מרכז!A884&lt;=הלוואות!$E$16,IF(DAY(מרכז!A884)=הלוואות!$F$16,הלוואות!$G$16,0),0),0)+IF(A884&gt;=הלוואות!$D$17,IF(מרכז!A884&lt;=הלוואות!$E$17,IF(DAY(מרכז!A884)=הלוואות!$F$17,הלוואות!$G$17,0),0),0)+IF(A884&gt;=הלוואות!$D$18,IF(מרכז!A884&lt;=הלוואות!$E$18,IF(DAY(מרכז!A884)=הלוואות!$F$18,הלוואות!$G$18,0),0),0)+IF(A884&gt;=הלוואות!$D$19,IF(מרכז!A884&lt;=הלוואות!$E$19,IF(DAY(מרכז!A884)=הלוואות!$F$19,הלוואות!$G$19,0),0),0)+IF(A884&gt;=הלוואות!$D$20,IF(מרכז!A884&lt;=הלוואות!$E$20,IF(DAY(מרכז!A884)=הלוואות!$F$20,הלוואות!$G$20,0),0),0)+IF(A884&gt;=הלוואות!$D$21,IF(מרכז!A884&lt;=הלוואות!$E$21,IF(DAY(מרכז!A884)=הלוואות!$F$21,הלוואות!$G$21,0),0),0)+IF(A884&gt;=הלוואות!$D$22,IF(מרכז!A884&lt;=הלוואות!$E$22,IF(DAY(מרכז!A884)=הלוואות!$F$22,הלוואות!$G$22,0),0),0)+IF(A884&gt;=הלוואות!$D$23,IF(מרכז!A884&lt;=הלוואות!$E$23,IF(DAY(מרכז!A884)=הלוואות!$F$23,הלוואות!$G$23,0),0),0)+IF(A884&gt;=הלוואות!$D$24,IF(מרכז!A884&lt;=הלוואות!$E$24,IF(DAY(מרכז!A884)=הלוואות!$F$24,הלוואות!$G$24,0),0),0)+IF(A884&gt;=הלוואות!$D$25,IF(מרכז!A884&lt;=הלוואות!$E$25,IF(DAY(מרכז!A884)=הלוואות!$F$25,הלוואות!$G$25,0),0),0)+IF(A884&gt;=הלוואות!$D$26,IF(מרכז!A884&lt;=הלוואות!$E$26,IF(DAY(מרכז!A884)=הלוואות!$F$26,הלוואות!$G$26,0),0),0)+IF(A884&gt;=הלוואות!$D$27,IF(מרכז!A884&lt;=הלוואות!$E$27,IF(DAY(מרכז!A884)=הלוואות!$F$27,הלוואות!$G$27,0),0),0)+IF(A884&gt;=הלוואות!$D$28,IF(מרכז!A884&lt;=הלוואות!$E$28,IF(DAY(מרכז!A884)=הלוואות!$F$28,הלוואות!$G$28,0),0),0)+IF(A884&gt;=הלוואות!$D$29,IF(מרכז!A884&lt;=הלוואות!$E$29,IF(DAY(מרכז!A884)=הלוואות!$F$29,הלוואות!$G$29,0),0),0)+IF(A884&gt;=הלוואות!$D$30,IF(מרכז!A884&lt;=הלוואות!$E$30,IF(DAY(מרכז!A884)=הלוואות!$F$30,הלוואות!$G$30,0),0),0)+IF(A884&gt;=הלוואות!$D$31,IF(מרכז!A884&lt;=הלוואות!$E$31,IF(DAY(מרכז!A884)=הלוואות!$F$31,הלוואות!$G$31,0),0),0)+IF(A884&gt;=הלוואות!$D$32,IF(מרכז!A884&lt;=הלוואות!$E$32,IF(DAY(מרכז!A884)=הלוואות!$F$32,הלוואות!$G$32,0),0),0)+IF(A884&gt;=הלוואות!$D$33,IF(מרכז!A884&lt;=הלוואות!$E$33,IF(DAY(מרכז!A884)=הלוואות!$F$33,הלוואות!$G$33,0),0),0)+IF(A884&gt;=הלוואות!$D$34,IF(מרכז!A884&lt;=הלוואות!$E$34,IF(DAY(מרכז!A884)=הלוואות!$F$34,הלוואות!$G$34,0),0),0)</f>
        <v>0</v>
      </c>
      <c r="E884" s="93">
        <f>SUMIF(הלוואות!$D$46:$D$65,מרכז!A884,הלוואות!$E$46:$E$65)</f>
        <v>0</v>
      </c>
      <c r="F884" s="93">
        <f>SUMIF(נכנסים!$A$5:$A$5890,מרכז!A884,נכנסים!$B$5:$B$5890)</f>
        <v>0</v>
      </c>
      <c r="G884" s="94"/>
      <c r="H884" s="94"/>
      <c r="I884" s="94"/>
      <c r="J884" s="99">
        <f t="shared" si="13"/>
        <v>50000</v>
      </c>
    </row>
    <row r="885" spans="1:10">
      <c r="A885" s="153">
        <v>46538</v>
      </c>
      <c r="B885" s="93">
        <f>SUMIF(יוצאים!$A$5:$A$5835,מרכז!A885,יוצאים!$D$5:$D$5835)</f>
        <v>0</v>
      </c>
      <c r="C885" s="93">
        <f>HLOOKUP(DAY($A885),'טב.הו"ק'!$G$4:$AK$162,'טב.הו"ק'!$A$162+2,FALSE)</f>
        <v>0</v>
      </c>
      <c r="D885" s="93">
        <f>IF(A885&gt;=הלוואות!$D$5,IF(מרכז!A885&lt;=הלוואות!$E$5,IF(DAY(מרכז!A885)=הלוואות!$F$5,הלוואות!$G$5,0),0),0)+IF(A885&gt;=הלוואות!$D$6,IF(מרכז!A885&lt;=הלוואות!$E$6,IF(DAY(מרכז!A885)=הלוואות!$F$6,הלוואות!$G$6,0),0),0)+IF(A885&gt;=הלוואות!$D$7,IF(מרכז!A885&lt;=הלוואות!$E$7,IF(DAY(מרכז!A885)=הלוואות!$F$7,הלוואות!$G$7,0),0),0)+IF(A885&gt;=הלוואות!$D$8,IF(מרכז!A885&lt;=הלוואות!$E$8,IF(DAY(מרכז!A885)=הלוואות!$F$8,הלוואות!$G$8,0),0),0)+IF(A885&gt;=הלוואות!$D$9,IF(מרכז!A885&lt;=הלוואות!$E$9,IF(DAY(מרכז!A885)=הלוואות!$F$9,הלוואות!$G$9,0),0),0)+IF(A885&gt;=הלוואות!$D$10,IF(מרכז!A885&lt;=הלוואות!$E$10,IF(DAY(מרכז!A885)=הלוואות!$F$10,הלוואות!$G$10,0),0),0)+IF(A885&gt;=הלוואות!$D$11,IF(מרכז!A885&lt;=הלוואות!$E$11,IF(DAY(מרכז!A885)=הלוואות!$F$11,הלוואות!$G$11,0),0),0)+IF(A885&gt;=הלוואות!$D$12,IF(מרכז!A885&lt;=הלוואות!$E$12,IF(DAY(מרכז!A885)=הלוואות!$F$12,הלוואות!$G$12,0),0),0)+IF(A885&gt;=הלוואות!$D$13,IF(מרכז!A885&lt;=הלוואות!$E$13,IF(DAY(מרכז!A885)=הלוואות!$F$13,הלוואות!$G$13,0),0),0)+IF(A885&gt;=הלוואות!$D$14,IF(מרכז!A885&lt;=הלוואות!$E$14,IF(DAY(מרכז!A885)=הלוואות!$F$14,הלוואות!$G$14,0),0),0)+IF(A885&gt;=הלוואות!$D$15,IF(מרכז!A885&lt;=הלוואות!$E$15,IF(DAY(מרכז!A885)=הלוואות!$F$15,הלוואות!$G$15,0),0),0)+IF(A885&gt;=הלוואות!$D$16,IF(מרכז!A885&lt;=הלוואות!$E$16,IF(DAY(מרכז!A885)=הלוואות!$F$16,הלוואות!$G$16,0),0),0)+IF(A885&gt;=הלוואות!$D$17,IF(מרכז!A885&lt;=הלוואות!$E$17,IF(DAY(מרכז!A885)=הלוואות!$F$17,הלוואות!$G$17,0),0),0)+IF(A885&gt;=הלוואות!$D$18,IF(מרכז!A885&lt;=הלוואות!$E$18,IF(DAY(מרכז!A885)=הלוואות!$F$18,הלוואות!$G$18,0),0),0)+IF(A885&gt;=הלוואות!$D$19,IF(מרכז!A885&lt;=הלוואות!$E$19,IF(DAY(מרכז!A885)=הלוואות!$F$19,הלוואות!$G$19,0),0),0)+IF(A885&gt;=הלוואות!$D$20,IF(מרכז!A885&lt;=הלוואות!$E$20,IF(DAY(מרכז!A885)=הלוואות!$F$20,הלוואות!$G$20,0),0),0)+IF(A885&gt;=הלוואות!$D$21,IF(מרכז!A885&lt;=הלוואות!$E$21,IF(DAY(מרכז!A885)=הלוואות!$F$21,הלוואות!$G$21,0),0),0)+IF(A885&gt;=הלוואות!$D$22,IF(מרכז!A885&lt;=הלוואות!$E$22,IF(DAY(מרכז!A885)=הלוואות!$F$22,הלוואות!$G$22,0),0),0)+IF(A885&gt;=הלוואות!$D$23,IF(מרכז!A885&lt;=הלוואות!$E$23,IF(DAY(מרכז!A885)=הלוואות!$F$23,הלוואות!$G$23,0),0),0)+IF(A885&gt;=הלוואות!$D$24,IF(מרכז!A885&lt;=הלוואות!$E$24,IF(DAY(מרכז!A885)=הלוואות!$F$24,הלוואות!$G$24,0),0),0)+IF(A885&gt;=הלוואות!$D$25,IF(מרכז!A885&lt;=הלוואות!$E$25,IF(DAY(מרכז!A885)=הלוואות!$F$25,הלוואות!$G$25,0),0),0)+IF(A885&gt;=הלוואות!$D$26,IF(מרכז!A885&lt;=הלוואות!$E$26,IF(DAY(מרכז!A885)=הלוואות!$F$26,הלוואות!$G$26,0),0),0)+IF(A885&gt;=הלוואות!$D$27,IF(מרכז!A885&lt;=הלוואות!$E$27,IF(DAY(מרכז!A885)=הלוואות!$F$27,הלוואות!$G$27,0),0),0)+IF(A885&gt;=הלוואות!$D$28,IF(מרכז!A885&lt;=הלוואות!$E$28,IF(DAY(מרכז!A885)=הלוואות!$F$28,הלוואות!$G$28,0),0),0)+IF(A885&gt;=הלוואות!$D$29,IF(מרכז!A885&lt;=הלוואות!$E$29,IF(DAY(מרכז!A885)=הלוואות!$F$29,הלוואות!$G$29,0),0),0)+IF(A885&gt;=הלוואות!$D$30,IF(מרכז!A885&lt;=הלוואות!$E$30,IF(DAY(מרכז!A885)=הלוואות!$F$30,הלוואות!$G$30,0),0),0)+IF(A885&gt;=הלוואות!$D$31,IF(מרכז!A885&lt;=הלוואות!$E$31,IF(DAY(מרכז!A885)=הלוואות!$F$31,הלוואות!$G$31,0),0),0)+IF(A885&gt;=הלוואות!$D$32,IF(מרכז!A885&lt;=הלוואות!$E$32,IF(DAY(מרכז!A885)=הלוואות!$F$32,הלוואות!$G$32,0),0),0)+IF(A885&gt;=הלוואות!$D$33,IF(מרכז!A885&lt;=הלוואות!$E$33,IF(DAY(מרכז!A885)=הלוואות!$F$33,הלוואות!$G$33,0),0),0)+IF(A885&gt;=הלוואות!$D$34,IF(מרכז!A885&lt;=הלוואות!$E$34,IF(DAY(מרכז!A885)=הלוואות!$F$34,הלוואות!$G$34,0),0),0)</f>
        <v>0</v>
      </c>
      <c r="E885" s="93">
        <f>SUMIF(הלוואות!$D$46:$D$65,מרכז!A885,הלוואות!$E$46:$E$65)</f>
        <v>0</v>
      </c>
      <c r="F885" s="93">
        <f>SUMIF(נכנסים!$A$5:$A$5890,מרכז!A885,נכנסים!$B$5:$B$5890)</f>
        <v>0</v>
      </c>
      <c r="G885" s="94"/>
      <c r="H885" s="94"/>
      <c r="I885" s="94"/>
      <c r="J885" s="99">
        <f t="shared" si="13"/>
        <v>50000</v>
      </c>
    </row>
    <row r="886" spans="1:10">
      <c r="A886" s="153">
        <v>46539</v>
      </c>
      <c r="B886" s="93">
        <f>SUMIF(יוצאים!$A$5:$A$5835,מרכז!A886,יוצאים!$D$5:$D$5835)</f>
        <v>0</v>
      </c>
      <c r="C886" s="93">
        <f>HLOOKUP(DAY($A886),'טב.הו"ק'!$G$4:$AK$162,'טב.הו"ק'!$A$162+2,FALSE)</f>
        <v>0</v>
      </c>
      <c r="D886" s="93">
        <f>IF(A886&gt;=הלוואות!$D$5,IF(מרכז!A886&lt;=הלוואות!$E$5,IF(DAY(מרכז!A886)=הלוואות!$F$5,הלוואות!$G$5,0),0),0)+IF(A886&gt;=הלוואות!$D$6,IF(מרכז!A886&lt;=הלוואות!$E$6,IF(DAY(מרכז!A886)=הלוואות!$F$6,הלוואות!$G$6,0),0),0)+IF(A886&gt;=הלוואות!$D$7,IF(מרכז!A886&lt;=הלוואות!$E$7,IF(DAY(מרכז!A886)=הלוואות!$F$7,הלוואות!$G$7,0),0),0)+IF(A886&gt;=הלוואות!$D$8,IF(מרכז!A886&lt;=הלוואות!$E$8,IF(DAY(מרכז!A886)=הלוואות!$F$8,הלוואות!$G$8,0),0),0)+IF(A886&gt;=הלוואות!$D$9,IF(מרכז!A886&lt;=הלוואות!$E$9,IF(DAY(מרכז!A886)=הלוואות!$F$9,הלוואות!$G$9,0),0),0)+IF(A886&gt;=הלוואות!$D$10,IF(מרכז!A886&lt;=הלוואות!$E$10,IF(DAY(מרכז!A886)=הלוואות!$F$10,הלוואות!$G$10,0),0),0)+IF(A886&gt;=הלוואות!$D$11,IF(מרכז!A886&lt;=הלוואות!$E$11,IF(DAY(מרכז!A886)=הלוואות!$F$11,הלוואות!$G$11,0),0),0)+IF(A886&gt;=הלוואות!$D$12,IF(מרכז!A886&lt;=הלוואות!$E$12,IF(DAY(מרכז!A886)=הלוואות!$F$12,הלוואות!$G$12,0),0),0)+IF(A886&gt;=הלוואות!$D$13,IF(מרכז!A886&lt;=הלוואות!$E$13,IF(DAY(מרכז!A886)=הלוואות!$F$13,הלוואות!$G$13,0),0),0)+IF(A886&gt;=הלוואות!$D$14,IF(מרכז!A886&lt;=הלוואות!$E$14,IF(DAY(מרכז!A886)=הלוואות!$F$14,הלוואות!$G$14,0),0),0)+IF(A886&gt;=הלוואות!$D$15,IF(מרכז!A886&lt;=הלוואות!$E$15,IF(DAY(מרכז!A886)=הלוואות!$F$15,הלוואות!$G$15,0),0),0)+IF(A886&gt;=הלוואות!$D$16,IF(מרכז!A886&lt;=הלוואות!$E$16,IF(DAY(מרכז!A886)=הלוואות!$F$16,הלוואות!$G$16,0),0),0)+IF(A886&gt;=הלוואות!$D$17,IF(מרכז!A886&lt;=הלוואות!$E$17,IF(DAY(מרכז!A886)=הלוואות!$F$17,הלוואות!$G$17,0),0),0)+IF(A886&gt;=הלוואות!$D$18,IF(מרכז!A886&lt;=הלוואות!$E$18,IF(DAY(מרכז!A886)=הלוואות!$F$18,הלוואות!$G$18,0),0),0)+IF(A886&gt;=הלוואות!$D$19,IF(מרכז!A886&lt;=הלוואות!$E$19,IF(DAY(מרכז!A886)=הלוואות!$F$19,הלוואות!$G$19,0),0),0)+IF(A886&gt;=הלוואות!$D$20,IF(מרכז!A886&lt;=הלוואות!$E$20,IF(DAY(מרכז!A886)=הלוואות!$F$20,הלוואות!$G$20,0),0),0)+IF(A886&gt;=הלוואות!$D$21,IF(מרכז!A886&lt;=הלוואות!$E$21,IF(DAY(מרכז!A886)=הלוואות!$F$21,הלוואות!$G$21,0),0),0)+IF(A886&gt;=הלוואות!$D$22,IF(מרכז!A886&lt;=הלוואות!$E$22,IF(DAY(מרכז!A886)=הלוואות!$F$22,הלוואות!$G$22,0),0),0)+IF(A886&gt;=הלוואות!$D$23,IF(מרכז!A886&lt;=הלוואות!$E$23,IF(DAY(מרכז!A886)=הלוואות!$F$23,הלוואות!$G$23,0),0),0)+IF(A886&gt;=הלוואות!$D$24,IF(מרכז!A886&lt;=הלוואות!$E$24,IF(DAY(מרכז!A886)=הלוואות!$F$24,הלוואות!$G$24,0),0),0)+IF(A886&gt;=הלוואות!$D$25,IF(מרכז!A886&lt;=הלוואות!$E$25,IF(DAY(מרכז!A886)=הלוואות!$F$25,הלוואות!$G$25,0),0),0)+IF(A886&gt;=הלוואות!$D$26,IF(מרכז!A886&lt;=הלוואות!$E$26,IF(DAY(מרכז!A886)=הלוואות!$F$26,הלוואות!$G$26,0),0),0)+IF(A886&gt;=הלוואות!$D$27,IF(מרכז!A886&lt;=הלוואות!$E$27,IF(DAY(מרכז!A886)=הלוואות!$F$27,הלוואות!$G$27,0),0),0)+IF(A886&gt;=הלוואות!$D$28,IF(מרכז!A886&lt;=הלוואות!$E$28,IF(DAY(מרכז!A886)=הלוואות!$F$28,הלוואות!$G$28,0),0),0)+IF(A886&gt;=הלוואות!$D$29,IF(מרכז!A886&lt;=הלוואות!$E$29,IF(DAY(מרכז!A886)=הלוואות!$F$29,הלוואות!$G$29,0),0),0)+IF(A886&gt;=הלוואות!$D$30,IF(מרכז!A886&lt;=הלוואות!$E$30,IF(DAY(מרכז!A886)=הלוואות!$F$30,הלוואות!$G$30,0),0),0)+IF(A886&gt;=הלוואות!$D$31,IF(מרכז!A886&lt;=הלוואות!$E$31,IF(DAY(מרכז!A886)=הלוואות!$F$31,הלוואות!$G$31,0),0),0)+IF(A886&gt;=הלוואות!$D$32,IF(מרכז!A886&lt;=הלוואות!$E$32,IF(DAY(מרכז!A886)=הלוואות!$F$32,הלוואות!$G$32,0),0),0)+IF(A886&gt;=הלוואות!$D$33,IF(מרכז!A886&lt;=הלוואות!$E$33,IF(DAY(מרכז!A886)=הלוואות!$F$33,הלוואות!$G$33,0),0),0)+IF(A886&gt;=הלוואות!$D$34,IF(מרכז!A886&lt;=הלוואות!$E$34,IF(DAY(מרכז!A886)=הלוואות!$F$34,הלוואות!$G$34,0),0),0)</f>
        <v>0</v>
      </c>
      <c r="E886" s="93">
        <f>SUMIF(הלוואות!$D$46:$D$65,מרכז!A886,הלוואות!$E$46:$E$65)</f>
        <v>0</v>
      </c>
      <c r="F886" s="93">
        <f>SUMIF(נכנסים!$A$5:$A$5890,מרכז!A886,נכנסים!$B$5:$B$5890)</f>
        <v>0</v>
      </c>
      <c r="G886" s="94"/>
      <c r="H886" s="94"/>
      <c r="I886" s="94"/>
      <c r="J886" s="99">
        <f t="shared" si="13"/>
        <v>50000</v>
      </c>
    </row>
    <row r="887" spans="1:10">
      <c r="A887" s="153">
        <v>46540</v>
      </c>
      <c r="B887" s="93">
        <f>SUMIF(יוצאים!$A$5:$A$5835,מרכז!A887,יוצאים!$D$5:$D$5835)</f>
        <v>0</v>
      </c>
      <c r="C887" s="93">
        <f>HLOOKUP(DAY($A887),'טב.הו"ק'!$G$4:$AK$162,'טב.הו"ק'!$A$162+2,FALSE)</f>
        <v>0</v>
      </c>
      <c r="D887" s="93">
        <f>IF(A887&gt;=הלוואות!$D$5,IF(מרכז!A887&lt;=הלוואות!$E$5,IF(DAY(מרכז!A887)=הלוואות!$F$5,הלוואות!$G$5,0),0),0)+IF(A887&gt;=הלוואות!$D$6,IF(מרכז!A887&lt;=הלוואות!$E$6,IF(DAY(מרכז!A887)=הלוואות!$F$6,הלוואות!$G$6,0),0),0)+IF(A887&gt;=הלוואות!$D$7,IF(מרכז!A887&lt;=הלוואות!$E$7,IF(DAY(מרכז!A887)=הלוואות!$F$7,הלוואות!$G$7,0),0),0)+IF(A887&gt;=הלוואות!$D$8,IF(מרכז!A887&lt;=הלוואות!$E$8,IF(DAY(מרכז!A887)=הלוואות!$F$8,הלוואות!$G$8,0),0),0)+IF(A887&gt;=הלוואות!$D$9,IF(מרכז!A887&lt;=הלוואות!$E$9,IF(DAY(מרכז!A887)=הלוואות!$F$9,הלוואות!$G$9,0),0),0)+IF(A887&gt;=הלוואות!$D$10,IF(מרכז!A887&lt;=הלוואות!$E$10,IF(DAY(מרכז!A887)=הלוואות!$F$10,הלוואות!$G$10,0),0),0)+IF(A887&gt;=הלוואות!$D$11,IF(מרכז!A887&lt;=הלוואות!$E$11,IF(DAY(מרכז!A887)=הלוואות!$F$11,הלוואות!$G$11,0),0),0)+IF(A887&gt;=הלוואות!$D$12,IF(מרכז!A887&lt;=הלוואות!$E$12,IF(DAY(מרכז!A887)=הלוואות!$F$12,הלוואות!$G$12,0),0),0)+IF(A887&gt;=הלוואות!$D$13,IF(מרכז!A887&lt;=הלוואות!$E$13,IF(DAY(מרכז!A887)=הלוואות!$F$13,הלוואות!$G$13,0),0),0)+IF(A887&gt;=הלוואות!$D$14,IF(מרכז!A887&lt;=הלוואות!$E$14,IF(DAY(מרכז!A887)=הלוואות!$F$14,הלוואות!$G$14,0),0),0)+IF(A887&gt;=הלוואות!$D$15,IF(מרכז!A887&lt;=הלוואות!$E$15,IF(DAY(מרכז!A887)=הלוואות!$F$15,הלוואות!$G$15,0),0),0)+IF(A887&gt;=הלוואות!$D$16,IF(מרכז!A887&lt;=הלוואות!$E$16,IF(DAY(מרכז!A887)=הלוואות!$F$16,הלוואות!$G$16,0),0),0)+IF(A887&gt;=הלוואות!$D$17,IF(מרכז!A887&lt;=הלוואות!$E$17,IF(DAY(מרכז!A887)=הלוואות!$F$17,הלוואות!$G$17,0),0),0)+IF(A887&gt;=הלוואות!$D$18,IF(מרכז!A887&lt;=הלוואות!$E$18,IF(DAY(מרכז!A887)=הלוואות!$F$18,הלוואות!$G$18,0),0),0)+IF(A887&gt;=הלוואות!$D$19,IF(מרכז!A887&lt;=הלוואות!$E$19,IF(DAY(מרכז!A887)=הלוואות!$F$19,הלוואות!$G$19,0),0),0)+IF(A887&gt;=הלוואות!$D$20,IF(מרכז!A887&lt;=הלוואות!$E$20,IF(DAY(מרכז!A887)=הלוואות!$F$20,הלוואות!$G$20,0),0),0)+IF(A887&gt;=הלוואות!$D$21,IF(מרכז!A887&lt;=הלוואות!$E$21,IF(DAY(מרכז!A887)=הלוואות!$F$21,הלוואות!$G$21,0),0),0)+IF(A887&gt;=הלוואות!$D$22,IF(מרכז!A887&lt;=הלוואות!$E$22,IF(DAY(מרכז!A887)=הלוואות!$F$22,הלוואות!$G$22,0),0),0)+IF(A887&gt;=הלוואות!$D$23,IF(מרכז!A887&lt;=הלוואות!$E$23,IF(DAY(מרכז!A887)=הלוואות!$F$23,הלוואות!$G$23,0),0),0)+IF(A887&gt;=הלוואות!$D$24,IF(מרכז!A887&lt;=הלוואות!$E$24,IF(DAY(מרכז!A887)=הלוואות!$F$24,הלוואות!$G$24,0),0),0)+IF(A887&gt;=הלוואות!$D$25,IF(מרכז!A887&lt;=הלוואות!$E$25,IF(DAY(מרכז!A887)=הלוואות!$F$25,הלוואות!$G$25,0),0),0)+IF(A887&gt;=הלוואות!$D$26,IF(מרכז!A887&lt;=הלוואות!$E$26,IF(DAY(מרכז!A887)=הלוואות!$F$26,הלוואות!$G$26,0),0),0)+IF(A887&gt;=הלוואות!$D$27,IF(מרכז!A887&lt;=הלוואות!$E$27,IF(DAY(מרכז!A887)=הלוואות!$F$27,הלוואות!$G$27,0),0),0)+IF(A887&gt;=הלוואות!$D$28,IF(מרכז!A887&lt;=הלוואות!$E$28,IF(DAY(מרכז!A887)=הלוואות!$F$28,הלוואות!$G$28,0),0),0)+IF(A887&gt;=הלוואות!$D$29,IF(מרכז!A887&lt;=הלוואות!$E$29,IF(DAY(מרכז!A887)=הלוואות!$F$29,הלוואות!$G$29,0),0),0)+IF(A887&gt;=הלוואות!$D$30,IF(מרכז!A887&lt;=הלוואות!$E$30,IF(DAY(מרכז!A887)=הלוואות!$F$30,הלוואות!$G$30,0),0),0)+IF(A887&gt;=הלוואות!$D$31,IF(מרכז!A887&lt;=הלוואות!$E$31,IF(DAY(מרכז!A887)=הלוואות!$F$31,הלוואות!$G$31,0),0),0)+IF(A887&gt;=הלוואות!$D$32,IF(מרכז!A887&lt;=הלוואות!$E$32,IF(DAY(מרכז!A887)=הלוואות!$F$32,הלוואות!$G$32,0),0),0)+IF(A887&gt;=הלוואות!$D$33,IF(מרכז!A887&lt;=הלוואות!$E$33,IF(DAY(מרכז!A887)=הלוואות!$F$33,הלוואות!$G$33,0),0),0)+IF(A887&gt;=הלוואות!$D$34,IF(מרכז!A887&lt;=הלוואות!$E$34,IF(DAY(מרכז!A887)=הלוואות!$F$34,הלוואות!$G$34,0),0),0)</f>
        <v>0</v>
      </c>
      <c r="E887" s="93">
        <f>SUMIF(הלוואות!$D$46:$D$65,מרכז!A887,הלוואות!$E$46:$E$65)</f>
        <v>0</v>
      </c>
      <c r="F887" s="93">
        <f>SUMIF(נכנסים!$A$5:$A$5890,מרכז!A887,נכנסים!$B$5:$B$5890)</f>
        <v>0</v>
      </c>
      <c r="G887" s="94"/>
      <c r="H887" s="94"/>
      <c r="I887" s="94"/>
      <c r="J887" s="99">
        <f t="shared" si="13"/>
        <v>50000</v>
      </c>
    </row>
    <row r="888" spans="1:10">
      <c r="A888" s="153">
        <v>46541</v>
      </c>
      <c r="B888" s="93">
        <f>SUMIF(יוצאים!$A$5:$A$5835,מרכז!A888,יוצאים!$D$5:$D$5835)</f>
        <v>0</v>
      </c>
      <c r="C888" s="93">
        <f>HLOOKUP(DAY($A888),'טב.הו"ק'!$G$4:$AK$162,'טב.הו"ק'!$A$162+2,FALSE)</f>
        <v>0</v>
      </c>
      <c r="D888" s="93">
        <f>IF(A888&gt;=הלוואות!$D$5,IF(מרכז!A888&lt;=הלוואות!$E$5,IF(DAY(מרכז!A888)=הלוואות!$F$5,הלוואות!$G$5,0),0),0)+IF(A888&gt;=הלוואות!$D$6,IF(מרכז!A888&lt;=הלוואות!$E$6,IF(DAY(מרכז!A888)=הלוואות!$F$6,הלוואות!$G$6,0),0),0)+IF(A888&gt;=הלוואות!$D$7,IF(מרכז!A888&lt;=הלוואות!$E$7,IF(DAY(מרכז!A888)=הלוואות!$F$7,הלוואות!$G$7,0),0),0)+IF(A888&gt;=הלוואות!$D$8,IF(מרכז!A888&lt;=הלוואות!$E$8,IF(DAY(מרכז!A888)=הלוואות!$F$8,הלוואות!$G$8,0),0),0)+IF(A888&gt;=הלוואות!$D$9,IF(מרכז!A888&lt;=הלוואות!$E$9,IF(DAY(מרכז!A888)=הלוואות!$F$9,הלוואות!$G$9,0),0),0)+IF(A888&gt;=הלוואות!$D$10,IF(מרכז!A888&lt;=הלוואות!$E$10,IF(DAY(מרכז!A888)=הלוואות!$F$10,הלוואות!$G$10,0),0),0)+IF(A888&gt;=הלוואות!$D$11,IF(מרכז!A888&lt;=הלוואות!$E$11,IF(DAY(מרכז!A888)=הלוואות!$F$11,הלוואות!$G$11,0),0),0)+IF(A888&gt;=הלוואות!$D$12,IF(מרכז!A888&lt;=הלוואות!$E$12,IF(DAY(מרכז!A888)=הלוואות!$F$12,הלוואות!$G$12,0),0),0)+IF(A888&gt;=הלוואות!$D$13,IF(מרכז!A888&lt;=הלוואות!$E$13,IF(DAY(מרכז!A888)=הלוואות!$F$13,הלוואות!$G$13,0),0),0)+IF(A888&gt;=הלוואות!$D$14,IF(מרכז!A888&lt;=הלוואות!$E$14,IF(DAY(מרכז!A888)=הלוואות!$F$14,הלוואות!$G$14,0),0),0)+IF(A888&gt;=הלוואות!$D$15,IF(מרכז!A888&lt;=הלוואות!$E$15,IF(DAY(מרכז!A888)=הלוואות!$F$15,הלוואות!$G$15,0),0),0)+IF(A888&gt;=הלוואות!$D$16,IF(מרכז!A888&lt;=הלוואות!$E$16,IF(DAY(מרכז!A888)=הלוואות!$F$16,הלוואות!$G$16,0),0),0)+IF(A888&gt;=הלוואות!$D$17,IF(מרכז!A888&lt;=הלוואות!$E$17,IF(DAY(מרכז!A888)=הלוואות!$F$17,הלוואות!$G$17,0),0),0)+IF(A888&gt;=הלוואות!$D$18,IF(מרכז!A888&lt;=הלוואות!$E$18,IF(DAY(מרכז!A888)=הלוואות!$F$18,הלוואות!$G$18,0),0),0)+IF(A888&gt;=הלוואות!$D$19,IF(מרכז!A888&lt;=הלוואות!$E$19,IF(DAY(מרכז!A888)=הלוואות!$F$19,הלוואות!$G$19,0),0),0)+IF(A888&gt;=הלוואות!$D$20,IF(מרכז!A888&lt;=הלוואות!$E$20,IF(DAY(מרכז!A888)=הלוואות!$F$20,הלוואות!$G$20,0),0),0)+IF(A888&gt;=הלוואות!$D$21,IF(מרכז!A888&lt;=הלוואות!$E$21,IF(DAY(מרכז!A888)=הלוואות!$F$21,הלוואות!$G$21,0),0),0)+IF(A888&gt;=הלוואות!$D$22,IF(מרכז!A888&lt;=הלוואות!$E$22,IF(DAY(מרכז!A888)=הלוואות!$F$22,הלוואות!$G$22,0),0),0)+IF(A888&gt;=הלוואות!$D$23,IF(מרכז!A888&lt;=הלוואות!$E$23,IF(DAY(מרכז!A888)=הלוואות!$F$23,הלוואות!$G$23,0),0),0)+IF(A888&gt;=הלוואות!$D$24,IF(מרכז!A888&lt;=הלוואות!$E$24,IF(DAY(מרכז!A888)=הלוואות!$F$24,הלוואות!$G$24,0),0),0)+IF(A888&gt;=הלוואות!$D$25,IF(מרכז!A888&lt;=הלוואות!$E$25,IF(DAY(מרכז!A888)=הלוואות!$F$25,הלוואות!$G$25,0),0),0)+IF(A888&gt;=הלוואות!$D$26,IF(מרכז!A888&lt;=הלוואות!$E$26,IF(DAY(מרכז!A888)=הלוואות!$F$26,הלוואות!$G$26,0),0),0)+IF(A888&gt;=הלוואות!$D$27,IF(מרכז!A888&lt;=הלוואות!$E$27,IF(DAY(מרכז!A888)=הלוואות!$F$27,הלוואות!$G$27,0),0),0)+IF(A888&gt;=הלוואות!$D$28,IF(מרכז!A888&lt;=הלוואות!$E$28,IF(DAY(מרכז!A888)=הלוואות!$F$28,הלוואות!$G$28,0),0),0)+IF(A888&gt;=הלוואות!$D$29,IF(מרכז!A888&lt;=הלוואות!$E$29,IF(DAY(מרכז!A888)=הלוואות!$F$29,הלוואות!$G$29,0),0),0)+IF(A888&gt;=הלוואות!$D$30,IF(מרכז!A888&lt;=הלוואות!$E$30,IF(DAY(מרכז!A888)=הלוואות!$F$30,הלוואות!$G$30,0),0),0)+IF(A888&gt;=הלוואות!$D$31,IF(מרכז!A888&lt;=הלוואות!$E$31,IF(DAY(מרכז!A888)=הלוואות!$F$31,הלוואות!$G$31,0),0),0)+IF(A888&gt;=הלוואות!$D$32,IF(מרכז!A888&lt;=הלוואות!$E$32,IF(DAY(מרכז!A888)=הלוואות!$F$32,הלוואות!$G$32,0),0),0)+IF(A888&gt;=הלוואות!$D$33,IF(מרכז!A888&lt;=הלוואות!$E$33,IF(DAY(מרכז!A888)=הלוואות!$F$33,הלוואות!$G$33,0),0),0)+IF(A888&gt;=הלוואות!$D$34,IF(מרכז!A888&lt;=הלוואות!$E$34,IF(DAY(מרכז!A888)=הלוואות!$F$34,הלוואות!$G$34,0),0),0)</f>
        <v>0</v>
      </c>
      <c r="E888" s="93">
        <f>SUMIF(הלוואות!$D$46:$D$65,מרכז!A888,הלוואות!$E$46:$E$65)</f>
        <v>0</v>
      </c>
      <c r="F888" s="93">
        <f>SUMIF(נכנסים!$A$5:$A$5890,מרכז!A888,נכנסים!$B$5:$B$5890)</f>
        <v>0</v>
      </c>
      <c r="G888" s="94"/>
      <c r="H888" s="94"/>
      <c r="I888" s="94"/>
      <c r="J888" s="99">
        <f t="shared" si="13"/>
        <v>50000</v>
      </c>
    </row>
    <row r="889" spans="1:10">
      <c r="A889" s="153">
        <v>46542</v>
      </c>
      <c r="B889" s="93">
        <f>SUMIF(יוצאים!$A$5:$A$5835,מרכז!A889,יוצאים!$D$5:$D$5835)</f>
        <v>0</v>
      </c>
      <c r="C889" s="93">
        <f>HLOOKUP(DAY($A889),'טב.הו"ק'!$G$4:$AK$162,'טב.הו"ק'!$A$162+2,FALSE)</f>
        <v>0</v>
      </c>
      <c r="D889" s="93">
        <f>IF(A889&gt;=הלוואות!$D$5,IF(מרכז!A889&lt;=הלוואות!$E$5,IF(DAY(מרכז!A889)=הלוואות!$F$5,הלוואות!$G$5,0),0),0)+IF(A889&gt;=הלוואות!$D$6,IF(מרכז!A889&lt;=הלוואות!$E$6,IF(DAY(מרכז!A889)=הלוואות!$F$6,הלוואות!$G$6,0),0),0)+IF(A889&gt;=הלוואות!$D$7,IF(מרכז!A889&lt;=הלוואות!$E$7,IF(DAY(מרכז!A889)=הלוואות!$F$7,הלוואות!$G$7,0),0),0)+IF(A889&gt;=הלוואות!$D$8,IF(מרכז!A889&lt;=הלוואות!$E$8,IF(DAY(מרכז!A889)=הלוואות!$F$8,הלוואות!$G$8,0),0),0)+IF(A889&gt;=הלוואות!$D$9,IF(מרכז!A889&lt;=הלוואות!$E$9,IF(DAY(מרכז!A889)=הלוואות!$F$9,הלוואות!$G$9,0),0),0)+IF(A889&gt;=הלוואות!$D$10,IF(מרכז!A889&lt;=הלוואות!$E$10,IF(DAY(מרכז!A889)=הלוואות!$F$10,הלוואות!$G$10,0),0),0)+IF(A889&gt;=הלוואות!$D$11,IF(מרכז!A889&lt;=הלוואות!$E$11,IF(DAY(מרכז!A889)=הלוואות!$F$11,הלוואות!$G$11,0),0),0)+IF(A889&gt;=הלוואות!$D$12,IF(מרכז!A889&lt;=הלוואות!$E$12,IF(DAY(מרכז!A889)=הלוואות!$F$12,הלוואות!$G$12,0),0),0)+IF(A889&gt;=הלוואות!$D$13,IF(מרכז!A889&lt;=הלוואות!$E$13,IF(DAY(מרכז!A889)=הלוואות!$F$13,הלוואות!$G$13,0),0),0)+IF(A889&gt;=הלוואות!$D$14,IF(מרכז!A889&lt;=הלוואות!$E$14,IF(DAY(מרכז!A889)=הלוואות!$F$14,הלוואות!$G$14,0),0),0)+IF(A889&gt;=הלוואות!$D$15,IF(מרכז!A889&lt;=הלוואות!$E$15,IF(DAY(מרכז!A889)=הלוואות!$F$15,הלוואות!$G$15,0),0),0)+IF(A889&gt;=הלוואות!$D$16,IF(מרכז!A889&lt;=הלוואות!$E$16,IF(DAY(מרכז!A889)=הלוואות!$F$16,הלוואות!$G$16,0),0),0)+IF(A889&gt;=הלוואות!$D$17,IF(מרכז!A889&lt;=הלוואות!$E$17,IF(DAY(מרכז!A889)=הלוואות!$F$17,הלוואות!$G$17,0),0),0)+IF(A889&gt;=הלוואות!$D$18,IF(מרכז!A889&lt;=הלוואות!$E$18,IF(DAY(מרכז!A889)=הלוואות!$F$18,הלוואות!$G$18,0),0),0)+IF(A889&gt;=הלוואות!$D$19,IF(מרכז!A889&lt;=הלוואות!$E$19,IF(DAY(מרכז!A889)=הלוואות!$F$19,הלוואות!$G$19,0),0),0)+IF(A889&gt;=הלוואות!$D$20,IF(מרכז!A889&lt;=הלוואות!$E$20,IF(DAY(מרכז!A889)=הלוואות!$F$20,הלוואות!$G$20,0),0),0)+IF(A889&gt;=הלוואות!$D$21,IF(מרכז!A889&lt;=הלוואות!$E$21,IF(DAY(מרכז!A889)=הלוואות!$F$21,הלוואות!$G$21,0),0),0)+IF(A889&gt;=הלוואות!$D$22,IF(מרכז!A889&lt;=הלוואות!$E$22,IF(DAY(מרכז!A889)=הלוואות!$F$22,הלוואות!$G$22,0),0),0)+IF(A889&gt;=הלוואות!$D$23,IF(מרכז!A889&lt;=הלוואות!$E$23,IF(DAY(מרכז!A889)=הלוואות!$F$23,הלוואות!$G$23,0),0),0)+IF(A889&gt;=הלוואות!$D$24,IF(מרכז!A889&lt;=הלוואות!$E$24,IF(DAY(מרכז!A889)=הלוואות!$F$24,הלוואות!$G$24,0),0),0)+IF(A889&gt;=הלוואות!$D$25,IF(מרכז!A889&lt;=הלוואות!$E$25,IF(DAY(מרכז!A889)=הלוואות!$F$25,הלוואות!$G$25,0),0),0)+IF(A889&gt;=הלוואות!$D$26,IF(מרכז!A889&lt;=הלוואות!$E$26,IF(DAY(מרכז!A889)=הלוואות!$F$26,הלוואות!$G$26,0),0),0)+IF(A889&gt;=הלוואות!$D$27,IF(מרכז!A889&lt;=הלוואות!$E$27,IF(DAY(מרכז!A889)=הלוואות!$F$27,הלוואות!$G$27,0),0),0)+IF(A889&gt;=הלוואות!$D$28,IF(מרכז!A889&lt;=הלוואות!$E$28,IF(DAY(מרכז!A889)=הלוואות!$F$28,הלוואות!$G$28,0),0),0)+IF(A889&gt;=הלוואות!$D$29,IF(מרכז!A889&lt;=הלוואות!$E$29,IF(DAY(מרכז!A889)=הלוואות!$F$29,הלוואות!$G$29,0),0),0)+IF(A889&gt;=הלוואות!$D$30,IF(מרכז!A889&lt;=הלוואות!$E$30,IF(DAY(מרכז!A889)=הלוואות!$F$30,הלוואות!$G$30,0),0),0)+IF(A889&gt;=הלוואות!$D$31,IF(מרכז!A889&lt;=הלוואות!$E$31,IF(DAY(מרכז!A889)=הלוואות!$F$31,הלוואות!$G$31,0),0),0)+IF(A889&gt;=הלוואות!$D$32,IF(מרכז!A889&lt;=הלוואות!$E$32,IF(DAY(מרכז!A889)=הלוואות!$F$32,הלוואות!$G$32,0),0),0)+IF(A889&gt;=הלוואות!$D$33,IF(מרכז!A889&lt;=הלוואות!$E$33,IF(DAY(מרכז!A889)=הלוואות!$F$33,הלוואות!$G$33,0),0),0)+IF(A889&gt;=הלוואות!$D$34,IF(מרכז!A889&lt;=הלוואות!$E$34,IF(DAY(מרכז!A889)=הלוואות!$F$34,הלוואות!$G$34,0),0),0)</f>
        <v>0</v>
      </c>
      <c r="E889" s="93">
        <f>SUMIF(הלוואות!$D$46:$D$65,מרכז!A889,הלוואות!$E$46:$E$65)</f>
        <v>0</v>
      </c>
      <c r="F889" s="93">
        <f>SUMIF(נכנסים!$A$5:$A$5890,מרכז!A889,נכנסים!$B$5:$B$5890)</f>
        <v>0</v>
      </c>
      <c r="G889" s="94"/>
      <c r="H889" s="94"/>
      <c r="I889" s="94"/>
      <c r="J889" s="99">
        <f t="shared" si="13"/>
        <v>50000</v>
      </c>
    </row>
    <row r="890" spans="1:10">
      <c r="A890" s="153">
        <v>46543</v>
      </c>
      <c r="B890" s="93">
        <f>SUMIF(יוצאים!$A$5:$A$5835,מרכז!A890,יוצאים!$D$5:$D$5835)</f>
        <v>0</v>
      </c>
      <c r="C890" s="93">
        <f>HLOOKUP(DAY($A890),'טב.הו"ק'!$G$4:$AK$162,'טב.הו"ק'!$A$162+2,FALSE)</f>
        <v>0</v>
      </c>
      <c r="D890" s="93">
        <f>IF(A890&gt;=הלוואות!$D$5,IF(מרכז!A890&lt;=הלוואות!$E$5,IF(DAY(מרכז!A890)=הלוואות!$F$5,הלוואות!$G$5,0),0),0)+IF(A890&gt;=הלוואות!$D$6,IF(מרכז!A890&lt;=הלוואות!$E$6,IF(DAY(מרכז!A890)=הלוואות!$F$6,הלוואות!$G$6,0),0),0)+IF(A890&gt;=הלוואות!$D$7,IF(מרכז!A890&lt;=הלוואות!$E$7,IF(DAY(מרכז!A890)=הלוואות!$F$7,הלוואות!$G$7,0),0),0)+IF(A890&gt;=הלוואות!$D$8,IF(מרכז!A890&lt;=הלוואות!$E$8,IF(DAY(מרכז!A890)=הלוואות!$F$8,הלוואות!$G$8,0),0),0)+IF(A890&gt;=הלוואות!$D$9,IF(מרכז!A890&lt;=הלוואות!$E$9,IF(DAY(מרכז!A890)=הלוואות!$F$9,הלוואות!$G$9,0),0),0)+IF(A890&gt;=הלוואות!$D$10,IF(מרכז!A890&lt;=הלוואות!$E$10,IF(DAY(מרכז!A890)=הלוואות!$F$10,הלוואות!$G$10,0),0),0)+IF(A890&gt;=הלוואות!$D$11,IF(מרכז!A890&lt;=הלוואות!$E$11,IF(DAY(מרכז!A890)=הלוואות!$F$11,הלוואות!$G$11,0),0),0)+IF(A890&gt;=הלוואות!$D$12,IF(מרכז!A890&lt;=הלוואות!$E$12,IF(DAY(מרכז!A890)=הלוואות!$F$12,הלוואות!$G$12,0),0),0)+IF(A890&gt;=הלוואות!$D$13,IF(מרכז!A890&lt;=הלוואות!$E$13,IF(DAY(מרכז!A890)=הלוואות!$F$13,הלוואות!$G$13,0),0),0)+IF(A890&gt;=הלוואות!$D$14,IF(מרכז!A890&lt;=הלוואות!$E$14,IF(DAY(מרכז!A890)=הלוואות!$F$14,הלוואות!$G$14,0),0),0)+IF(A890&gt;=הלוואות!$D$15,IF(מרכז!A890&lt;=הלוואות!$E$15,IF(DAY(מרכז!A890)=הלוואות!$F$15,הלוואות!$G$15,0),0),0)+IF(A890&gt;=הלוואות!$D$16,IF(מרכז!A890&lt;=הלוואות!$E$16,IF(DAY(מרכז!A890)=הלוואות!$F$16,הלוואות!$G$16,0),0),0)+IF(A890&gt;=הלוואות!$D$17,IF(מרכז!A890&lt;=הלוואות!$E$17,IF(DAY(מרכז!A890)=הלוואות!$F$17,הלוואות!$G$17,0),0),0)+IF(A890&gt;=הלוואות!$D$18,IF(מרכז!A890&lt;=הלוואות!$E$18,IF(DAY(מרכז!A890)=הלוואות!$F$18,הלוואות!$G$18,0),0),0)+IF(A890&gt;=הלוואות!$D$19,IF(מרכז!A890&lt;=הלוואות!$E$19,IF(DAY(מרכז!A890)=הלוואות!$F$19,הלוואות!$G$19,0),0),0)+IF(A890&gt;=הלוואות!$D$20,IF(מרכז!A890&lt;=הלוואות!$E$20,IF(DAY(מרכז!A890)=הלוואות!$F$20,הלוואות!$G$20,0),0),0)+IF(A890&gt;=הלוואות!$D$21,IF(מרכז!A890&lt;=הלוואות!$E$21,IF(DAY(מרכז!A890)=הלוואות!$F$21,הלוואות!$G$21,0),0),0)+IF(A890&gt;=הלוואות!$D$22,IF(מרכז!A890&lt;=הלוואות!$E$22,IF(DAY(מרכז!A890)=הלוואות!$F$22,הלוואות!$G$22,0),0),0)+IF(A890&gt;=הלוואות!$D$23,IF(מרכז!A890&lt;=הלוואות!$E$23,IF(DAY(מרכז!A890)=הלוואות!$F$23,הלוואות!$G$23,0),0),0)+IF(A890&gt;=הלוואות!$D$24,IF(מרכז!A890&lt;=הלוואות!$E$24,IF(DAY(מרכז!A890)=הלוואות!$F$24,הלוואות!$G$24,0),0),0)+IF(A890&gt;=הלוואות!$D$25,IF(מרכז!A890&lt;=הלוואות!$E$25,IF(DAY(מרכז!A890)=הלוואות!$F$25,הלוואות!$G$25,0),0),0)+IF(A890&gt;=הלוואות!$D$26,IF(מרכז!A890&lt;=הלוואות!$E$26,IF(DAY(מרכז!A890)=הלוואות!$F$26,הלוואות!$G$26,0),0),0)+IF(A890&gt;=הלוואות!$D$27,IF(מרכז!A890&lt;=הלוואות!$E$27,IF(DAY(מרכז!A890)=הלוואות!$F$27,הלוואות!$G$27,0),0),0)+IF(A890&gt;=הלוואות!$D$28,IF(מרכז!A890&lt;=הלוואות!$E$28,IF(DAY(מרכז!A890)=הלוואות!$F$28,הלוואות!$G$28,0),0),0)+IF(A890&gt;=הלוואות!$D$29,IF(מרכז!A890&lt;=הלוואות!$E$29,IF(DAY(מרכז!A890)=הלוואות!$F$29,הלוואות!$G$29,0),0),0)+IF(A890&gt;=הלוואות!$D$30,IF(מרכז!A890&lt;=הלוואות!$E$30,IF(DAY(מרכז!A890)=הלוואות!$F$30,הלוואות!$G$30,0),0),0)+IF(A890&gt;=הלוואות!$D$31,IF(מרכז!A890&lt;=הלוואות!$E$31,IF(DAY(מרכז!A890)=הלוואות!$F$31,הלוואות!$G$31,0),0),0)+IF(A890&gt;=הלוואות!$D$32,IF(מרכז!A890&lt;=הלוואות!$E$32,IF(DAY(מרכז!A890)=הלוואות!$F$32,הלוואות!$G$32,0),0),0)+IF(A890&gt;=הלוואות!$D$33,IF(מרכז!A890&lt;=הלוואות!$E$33,IF(DAY(מרכז!A890)=הלוואות!$F$33,הלוואות!$G$33,0),0),0)+IF(A890&gt;=הלוואות!$D$34,IF(מרכז!A890&lt;=הלוואות!$E$34,IF(DAY(מרכז!A890)=הלוואות!$F$34,הלוואות!$G$34,0),0),0)</f>
        <v>0</v>
      </c>
      <c r="E890" s="93">
        <f>SUMIF(הלוואות!$D$46:$D$65,מרכז!A890,הלוואות!$E$46:$E$65)</f>
        <v>0</v>
      </c>
      <c r="F890" s="93">
        <f>SUMIF(נכנסים!$A$5:$A$5890,מרכז!A890,נכנסים!$B$5:$B$5890)</f>
        <v>0</v>
      </c>
      <c r="G890" s="94"/>
      <c r="H890" s="94"/>
      <c r="I890" s="94"/>
      <c r="J890" s="99">
        <f t="shared" si="13"/>
        <v>50000</v>
      </c>
    </row>
    <row r="891" spans="1:10">
      <c r="A891" s="153">
        <v>46544</v>
      </c>
      <c r="B891" s="93">
        <f>SUMIF(יוצאים!$A$5:$A$5835,מרכז!A891,יוצאים!$D$5:$D$5835)</f>
        <v>0</v>
      </c>
      <c r="C891" s="93">
        <f>HLOOKUP(DAY($A891),'טב.הו"ק'!$G$4:$AK$162,'טב.הו"ק'!$A$162+2,FALSE)</f>
        <v>0</v>
      </c>
      <c r="D891" s="93">
        <f>IF(A891&gt;=הלוואות!$D$5,IF(מרכז!A891&lt;=הלוואות!$E$5,IF(DAY(מרכז!A891)=הלוואות!$F$5,הלוואות!$G$5,0),0),0)+IF(A891&gt;=הלוואות!$D$6,IF(מרכז!A891&lt;=הלוואות!$E$6,IF(DAY(מרכז!A891)=הלוואות!$F$6,הלוואות!$G$6,0),0),0)+IF(A891&gt;=הלוואות!$D$7,IF(מרכז!A891&lt;=הלוואות!$E$7,IF(DAY(מרכז!A891)=הלוואות!$F$7,הלוואות!$G$7,0),0),0)+IF(A891&gt;=הלוואות!$D$8,IF(מרכז!A891&lt;=הלוואות!$E$8,IF(DAY(מרכז!A891)=הלוואות!$F$8,הלוואות!$G$8,0),0),0)+IF(A891&gt;=הלוואות!$D$9,IF(מרכז!A891&lt;=הלוואות!$E$9,IF(DAY(מרכז!A891)=הלוואות!$F$9,הלוואות!$G$9,0),0),0)+IF(A891&gt;=הלוואות!$D$10,IF(מרכז!A891&lt;=הלוואות!$E$10,IF(DAY(מרכז!A891)=הלוואות!$F$10,הלוואות!$G$10,0),0),0)+IF(A891&gt;=הלוואות!$D$11,IF(מרכז!A891&lt;=הלוואות!$E$11,IF(DAY(מרכז!A891)=הלוואות!$F$11,הלוואות!$G$11,0),0),0)+IF(A891&gt;=הלוואות!$D$12,IF(מרכז!A891&lt;=הלוואות!$E$12,IF(DAY(מרכז!A891)=הלוואות!$F$12,הלוואות!$G$12,0),0),0)+IF(A891&gt;=הלוואות!$D$13,IF(מרכז!A891&lt;=הלוואות!$E$13,IF(DAY(מרכז!A891)=הלוואות!$F$13,הלוואות!$G$13,0),0),0)+IF(A891&gt;=הלוואות!$D$14,IF(מרכז!A891&lt;=הלוואות!$E$14,IF(DAY(מרכז!A891)=הלוואות!$F$14,הלוואות!$G$14,0),0),0)+IF(A891&gt;=הלוואות!$D$15,IF(מרכז!A891&lt;=הלוואות!$E$15,IF(DAY(מרכז!A891)=הלוואות!$F$15,הלוואות!$G$15,0),0),0)+IF(A891&gt;=הלוואות!$D$16,IF(מרכז!A891&lt;=הלוואות!$E$16,IF(DAY(מרכז!A891)=הלוואות!$F$16,הלוואות!$G$16,0),0),0)+IF(A891&gt;=הלוואות!$D$17,IF(מרכז!A891&lt;=הלוואות!$E$17,IF(DAY(מרכז!A891)=הלוואות!$F$17,הלוואות!$G$17,0),0),0)+IF(A891&gt;=הלוואות!$D$18,IF(מרכז!A891&lt;=הלוואות!$E$18,IF(DAY(מרכז!A891)=הלוואות!$F$18,הלוואות!$G$18,0),0),0)+IF(A891&gt;=הלוואות!$D$19,IF(מרכז!A891&lt;=הלוואות!$E$19,IF(DAY(מרכז!A891)=הלוואות!$F$19,הלוואות!$G$19,0),0),0)+IF(A891&gt;=הלוואות!$D$20,IF(מרכז!A891&lt;=הלוואות!$E$20,IF(DAY(מרכז!A891)=הלוואות!$F$20,הלוואות!$G$20,0),0),0)+IF(A891&gt;=הלוואות!$D$21,IF(מרכז!A891&lt;=הלוואות!$E$21,IF(DAY(מרכז!A891)=הלוואות!$F$21,הלוואות!$G$21,0),0),0)+IF(A891&gt;=הלוואות!$D$22,IF(מרכז!A891&lt;=הלוואות!$E$22,IF(DAY(מרכז!A891)=הלוואות!$F$22,הלוואות!$G$22,0),0),0)+IF(A891&gt;=הלוואות!$D$23,IF(מרכז!A891&lt;=הלוואות!$E$23,IF(DAY(מרכז!A891)=הלוואות!$F$23,הלוואות!$G$23,0),0),0)+IF(A891&gt;=הלוואות!$D$24,IF(מרכז!A891&lt;=הלוואות!$E$24,IF(DAY(מרכז!A891)=הלוואות!$F$24,הלוואות!$G$24,0),0),0)+IF(A891&gt;=הלוואות!$D$25,IF(מרכז!A891&lt;=הלוואות!$E$25,IF(DAY(מרכז!A891)=הלוואות!$F$25,הלוואות!$G$25,0),0),0)+IF(A891&gt;=הלוואות!$D$26,IF(מרכז!A891&lt;=הלוואות!$E$26,IF(DAY(מרכז!A891)=הלוואות!$F$26,הלוואות!$G$26,0),0),0)+IF(A891&gt;=הלוואות!$D$27,IF(מרכז!A891&lt;=הלוואות!$E$27,IF(DAY(מרכז!A891)=הלוואות!$F$27,הלוואות!$G$27,0),0),0)+IF(A891&gt;=הלוואות!$D$28,IF(מרכז!A891&lt;=הלוואות!$E$28,IF(DAY(מרכז!A891)=הלוואות!$F$28,הלוואות!$G$28,0),0),0)+IF(A891&gt;=הלוואות!$D$29,IF(מרכז!A891&lt;=הלוואות!$E$29,IF(DAY(מרכז!A891)=הלוואות!$F$29,הלוואות!$G$29,0),0),0)+IF(A891&gt;=הלוואות!$D$30,IF(מרכז!A891&lt;=הלוואות!$E$30,IF(DAY(מרכז!A891)=הלוואות!$F$30,הלוואות!$G$30,0),0),0)+IF(A891&gt;=הלוואות!$D$31,IF(מרכז!A891&lt;=הלוואות!$E$31,IF(DAY(מרכז!A891)=הלוואות!$F$31,הלוואות!$G$31,0),0),0)+IF(A891&gt;=הלוואות!$D$32,IF(מרכז!A891&lt;=הלוואות!$E$32,IF(DAY(מרכז!A891)=הלוואות!$F$32,הלוואות!$G$32,0),0),0)+IF(A891&gt;=הלוואות!$D$33,IF(מרכז!A891&lt;=הלוואות!$E$33,IF(DAY(מרכז!A891)=הלוואות!$F$33,הלוואות!$G$33,0),0),0)+IF(A891&gt;=הלוואות!$D$34,IF(מרכז!A891&lt;=הלוואות!$E$34,IF(DAY(מרכז!A891)=הלוואות!$F$34,הלוואות!$G$34,0),0),0)</f>
        <v>0</v>
      </c>
      <c r="E891" s="93">
        <f>SUMIF(הלוואות!$D$46:$D$65,מרכז!A891,הלוואות!$E$46:$E$65)</f>
        <v>0</v>
      </c>
      <c r="F891" s="93">
        <f>SUMIF(נכנסים!$A$5:$A$5890,מרכז!A891,נכנסים!$B$5:$B$5890)</f>
        <v>0</v>
      </c>
      <c r="G891" s="94"/>
      <c r="H891" s="94"/>
      <c r="I891" s="94"/>
      <c r="J891" s="99">
        <f t="shared" si="13"/>
        <v>50000</v>
      </c>
    </row>
    <row r="892" spans="1:10">
      <c r="A892" s="153">
        <v>46545</v>
      </c>
      <c r="B892" s="93">
        <f>SUMIF(יוצאים!$A$5:$A$5835,מרכז!A892,יוצאים!$D$5:$D$5835)</f>
        <v>0</v>
      </c>
      <c r="C892" s="93">
        <f>HLOOKUP(DAY($A892),'טב.הו"ק'!$G$4:$AK$162,'טב.הו"ק'!$A$162+2,FALSE)</f>
        <v>0</v>
      </c>
      <c r="D892" s="93">
        <f>IF(A892&gt;=הלוואות!$D$5,IF(מרכז!A892&lt;=הלוואות!$E$5,IF(DAY(מרכז!A892)=הלוואות!$F$5,הלוואות!$G$5,0),0),0)+IF(A892&gt;=הלוואות!$D$6,IF(מרכז!A892&lt;=הלוואות!$E$6,IF(DAY(מרכז!A892)=הלוואות!$F$6,הלוואות!$G$6,0),0),0)+IF(A892&gt;=הלוואות!$D$7,IF(מרכז!A892&lt;=הלוואות!$E$7,IF(DAY(מרכז!A892)=הלוואות!$F$7,הלוואות!$G$7,0),0),0)+IF(A892&gt;=הלוואות!$D$8,IF(מרכז!A892&lt;=הלוואות!$E$8,IF(DAY(מרכז!A892)=הלוואות!$F$8,הלוואות!$G$8,0),0),0)+IF(A892&gt;=הלוואות!$D$9,IF(מרכז!A892&lt;=הלוואות!$E$9,IF(DAY(מרכז!A892)=הלוואות!$F$9,הלוואות!$G$9,0),0),0)+IF(A892&gt;=הלוואות!$D$10,IF(מרכז!A892&lt;=הלוואות!$E$10,IF(DAY(מרכז!A892)=הלוואות!$F$10,הלוואות!$G$10,0),0),0)+IF(A892&gt;=הלוואות!$D$11,IF(מרכז!A892&lt;=הלוואות!$E$11,IF(DAY(מרכז!A892)=הלוואות!$F$11,הלוואות!$G$11,0),0),0)+IF(A892&gt;=הלוואות!$D$12,IF(מרכז!A892&lt;=הלוואות!$E$12,IF(DAY(מרכז!A892)=הלוואות!$F$12,הלוואות!$G$12,0),0),0)+IF(A892&gt;=הלוואות!$D$13,IF(מרכז!A892&lt;=הלוואות!$E$13,IF(DAY(מרכז!A892)=הלוואות!$F$13,הלוואות!$G$13,0),0),0)+IF(A892&gt;=הלוואות!$D$14,IF(מרכז!A892&lt;=הלוואות!$E$14,IF(DAY(מרכז!A892)=הלוואות!$F$14,הלוואות!$G$14,0),0),0)+IF(A892&gt;=הלוואות!$D$15,IF(מרכז!A892&lt;=הלוואות!$E$15,IF(DAY(מרכז!A892)=הלוואות!$F$15,הלוואות!$G$15,0),0),0)+IF(A892&gt;=הלוואות!$D$16,IF(מרכז!A892&lt;=הלוואות!$E$16,IF(DAY(מרכז!A892)=הלוואות!$F$16,הלוואות!$G$16,0),0),0)+IF(A892&gt;=הלוואות!$D$17,IF(מרכז!A892&lt;=הלוואות!$E$17,IF(DAY(מרכז!A892)=הלוואות!$F$17,הלוואות!$G$17,0),0),0)+IF(A892&gt;=הלוואות!$D$18,IF(מרכז!A892&lt;=הלוואות!$E$18,IF(DAY(מרכז!A892)=הלוואות!$F$18,הלוואות!$G$18,0),0),0)+IF(A892&gt;=הלוואות!$D$19,IF(מרכז!A892&lt;=הלוואות!$E$19,IF(DAY(מרכז!A892)=הלוואות!$F$19,הלוואות!$G$19,0),0),0)+IF(A892&gt;=הלוואות!$D$20,IF(מרכז!A892&lt;=הלוואות!$E$20,IF(DAY(מרכז!A892)=הלוואות!$F$20,הלוואות!$G$20,0),0),0)+IF(A892&gt;=הלוואות!$D$21,IF(מרכז!A892&lt;=הלוואות!$E$21,IF(DAY(מרכז!A892)=הלוואות!$F$21,הלוואות!$G$21,0),0),0)+IF(A892&gt;=הלוואות!$D$22,IF(מרכז!A892&lt;=הלוואות!$E$22,IF(DAY(מרכז!A892)=הלוואות!$F$22,הלוואות!$G$22,0),0),0)+IF(A892&gt;=הלוואות!$D$23,IF(מרכז!A892&lt;=הלוואות!$E$23,IF(DAY(מרכז!A892)=הלוואות!$F$23,הלוואות!$G$23,0),0),0)+IF(A892&gt;=הלוואות!$D$24,IF(מרכז!A892&lt;=הלוואות!$E$24,IF(DAY(מרכז!A892)=הלוואות!$F$24,הלוואות!$G$24,0),0),0)+IF(A892&gt;=הלוואות!$D$25,IF(מרכז!A892&lt;=הלוואות!$E$25,IF(DAY(מרכז!A892)=הלוואות!$F$25,הלוואות!$G$25,0),0),0)+IF(A892&gt;=הלוואות!$D$26,IF(מרכז!A892&lt;=הלוואות!$E$26,IF(DAY(מרכז!A892)=הלוואות!$F$26,הלוואות!$G$26,0),0),0)+IF(A892&gt;=הלוואות!$D$27,IF(מרכז!A892&lt;=הלוואות!$E$27,IF(DAY(מרכז!A892)=הלוואות!$F$27,הלוואות!$G$27,0),0),0)+IF(A892&gt;=הלוואות!$D$28,IF(מרכז!A892&lt;=הלוואות!$E$28,IF(DAY(מרכז!A892)=הלוואות!$F$28,הלוואות!$G$28,0),0),0)+IF(A892&gt;=הלוואות!$D$29,IF(מרכז!A892&lt;=הלוואות!$E$29,IF(DAY(מרכז!A892)=הלוואות!$F$29,הלוואות!$G$29,0),0),0)+IF(A892&gt;=הלוואות!$D$30,IF(מרכז!A892&lt;=הלוואות!$E$30,IF(DAY(מרכז!A892)=הלוואות!$F$30,הלוואות!$G$30,0),0),0)+IF(A892&gt;=הלוואות!$D$31,IF(מרכז!A892&lt;=הלוואות!$E$31,IF(DAY(מרכז!A892)=הלוואות!$F$31,הלוואות!$G$31,0),0),0)+IF(A892&gt;=הלוואות!$D$32,IF(מרכז!A892&lt;=הלוואות!$E$32,IF(DAY(מרכז!A892)=הלוואות!$F$32,הלוואות!$G$32,0),0),0)+IF(A892&gt;=הלוואות!$D$33,IF(מרכז!A892&lt;=הלוואות!$E$33,IF(DAY(מרכז!A892)=הלוואות!$F$33,הלוואות!$G$33,0),0),0)+IF(A892&gt;=הלוואות!$D$34,IF(מרכז!A892&lt;=הלוואות!$E$34,IF(DAY(מרכז!A892)=הלוואות!$F$34,הלוואות!$G$34,0),0),0)</f>
        <v>0</v>
      </c>
      <c r="E892" s="93">
        <f>SUMIF(הלוואות!$D$46:$D$65,מרכז!A892,הלוואות!$E$46:$E$65)</f>
        <v>0</v>
      </c>
      <c r="F892" s="93">
        <f>SUMIF(נכנסים!$A$5:$A$5890,מרכז!A892,נכנסים!$B$5:$B$5890)</f>
        <v>0</v>
      </c>
      <c r="G892" s="94"/>
      <c r="H892" s="94"/>
      <c r="I892" s="94"/>
      <c r="J892" s="99">
        <f t="shared" si="13"/>
        <v>50000</v>
      </c>
    </row>
    <row r="893" spans="1:10">
      <c r="A893" s="153">
        <v>46546</v>
      </c>
      <c r="B893" s="93">
        <f>SUMIF(יוצאים!$A$5:$A$5835,מרכז!A893,יוצאים!$D$5:$D$5835)</f>
        <v>0</v>
      </c>
      <c r="C893" s="93">
        <f>HLOOKUP(DAY($A893),'טב.הו"ק'!$G$4:$AK$162,'טב.הו"ק'!$A$162+2,FALSE)</f>
        <v>0</v>
      </c>
      <c r="D893" s="93">
        <f>IF(A893&gt;=הלוואות!$D$5,IF(מרכז!A893&lt;=הלוואות!$E$5,IF(DAY(מרכז!A893)=הלוואות!$F$5,הלוואות!$G$5,0),0),0)+IF(A893&gt;=הלוואות!$D$6,IF(מרכז!A893&lt;=הלוואות!$E$6,IF(DAY(מרכז!A893)=הלוואות!$F$6,הלוואות!$G$6,0),0),0)+IF(A893&gt;=הלוואות!$D$7,IF(מרכז!A893&lt;=הלוואות!$E$7,IF(DAY(מרכז!A893)=הלוואות!$F$7,הלוואות!$G$7,0),0),0)+IF(A893&gt;=הלוואות!$D$8,IF(מרכז!A893&lt;=הלוואות!$E$8,IF(DAY(מרכז!A893)=הלוואות!$F$8,הלוואות!$G$8,0),0),0)+IF(A893&gt;=הלוואות!$D$9,IF(מרכז!A893&lt;=הלוואות!$E$9,IF(DAY(מרכז!A893)=הלוואות!$F$9,הלוואות!$G$9,0),0),0)+IF(A893&gt;=הלוואות!$D$10,IF(מרכז!A893&lt;=הלוואות!$E$10,IF(DAY(מרכז!A893)=הלוואות!$F$10,הלוואות!$G$10,0),0),0)+IF(A893&gt;=הלוואות!$D$11,IF(מרכז!A893&lt;=הלוואות!$E$11,IF(DAY(מרכז!A893)=הלוואות!$F$11,הלוואות!$G$11,0),0),0)+IF(A893&gt;=הלוואות!$D$12,IF(מרכז!A893&lt;=הלוואות!$E$12,IF(DAY(מרכז!A893)=הלוואות!$F$12,הלוואות!$G$12,0),0),0)+IF(A893&gt;=הלוואות!$D$13,IF(מרכז!A893&lt;=הלוואות!$E$13,IF(DAY(מרכז!A893)=הלוואות!$F$13,הלוואות!$G$13,0),0),0)+IF(A893&gt;=הלוואות!$D$14,IF(מרכז!A893&lt;=הלוואות!$E$14,IF(DAY(מרכז!A893)=הלוואות!$F$14,הלוואות!$G$14,0),0),0)+IF(A893&gt;=הלוואות!$D$15,IF(מרכז!A893&lt;=הלוואות!$E$15,IF(DAY(מרכז!A893)=הלוואות!$F$15,הלוואות!$G$15,0),0),0)+IF(A893&gt;=הלוואות!$D$16,IF(מרכז!A893&lt;=הלוואות!$E$16,IF(DAY(מרכז!A893)=הלוואות!$F$16,הלוואות!$G$16,0),0),0)+IF(A893&gt;=הלוואות!$D$17,IF(מרכז!A893&lt;=הלוואות!$E$17,IF(DAY(מרכז!A893)=הלוואות!$F$17,הלוואות!$G$17,0),0),0)+IF(A893&gt;=הלוואות!$D$18,IF(מרכז!A893&lt;=הלוואות!$E$18,IF(DAY(מרכז!A893)=הלוואות!$F$18,הלוואות!$G$18,0),0),0)+IF(A893&gt;=הלוואות!$D$19,IF(מרכז!A893&lt;=הלוואות!$E$19,IF(DAY(מרכז!A893)=הלוואות!$F$19,הלוואות!$G$19,0),0),0)+IF(A893&gt;=הלוואות!$D$20,IF(מרכז!A893&lt;=הלוואות!$E$20,IF(DAY(מרכז!A893)=הלוואות!$F$20,הלוואות!$G$20,0),0),0)+IF(A893&gt;=הלוואות!$D$21,IF(מרכז!A893&lt;=הלוואות!$E$21,IF(DAY(מרכז!A893)=הלוואות!$F$21,הלוואות!$G$21,0),0),0)+IF(A893&gt;=הלוואות!$D$22,IF(מרכז!A893&lt;=הלוואות!$E$22,IF(DAY(מרכז!A893)=הלוואות!$F$22,הלוואות!$G$22,0),0),0)+IF(A893&gt;=הלוואות!$D$23,IF(מרכז!A893&lt;=הלוואות!$E$23,IF(DAY(מרכז!A893)=הלוואות!$F$23,הלוואות!$G$23,0),0),0)+IF(A893&gt;=הלוואות!$D$24,IF(מרכז!A893&lt;=הלוואות!$E$24,IF(DAY(מרכז!A893)=הלוואות!$F$24,הלוואות!$G$24,0),0),0)+IF(A893&gt;=הלוואות!$D$25,IF(מרכז!A893&lt;=הלוואות!$E$25,IF(DAY(מרכז!A893)=הלוואות!$F$25,הלוואות!$G$25,0),0),0)+IF(A893&gt;=הלוואות!$D$26,IF(מרכז!A893&lt;=הלוואות!$E$26,IF(DAY(מרכז!A893)=הלוואות!$F$26,הלוואות!$G$26,0),0),0)+IF(A893&gt;=הלוואות!$D$27,IF(מרכז!A893&lt;=הלוואות!$E$27,IF(DAY(מרכז!A893)=הלוואות!$F$27,הלוואות!$G$27,0),0),0)+IF(A893&gt;=הלוואות!$D$28,IF(מרכז!A893&lt;=הלוואות!$E$28,IF(DAY(מרכז!A893)=הלוואות!$F$28,הלוואות!$G$28,0),0),0)+IF(A893&gt;=הלוואות!$D$29,IF(מרכז!A893&lt;=הלוואות!$E$29,IF(DAY(מרכז!A893)=הלוואות!$F$29,הלוואות!$G$29,0),0),0)+IF(A893&gt;=הלוואות!$D$30,IF(מרכז!A893&lt;=הלוואות!$E$30,IF(DAY(מרכז!A893)=הלוואות!$F$30,הלוואות!$G$30,0),0),0)+IF(A893&gt;=הלוואות!$D$31,IF(מרכז!A893&lt;=הלוואות!$E$31,IF(DAY(מרכז!A893)=הלוואות!$F$31,הלוואות!$G$31,0),0),0)+IF(A893&gt;=הלוואות!$D$32,IF(מרכז!A893&lt;=הלוואות!$E$32,IF(DAY(מרכז!A893)=הלוואות!$F$32,הלוואות!$G$32,0),0),0)+IF(A893&gt;=הלוואות!$D$33,IF(מרכז!A893&lt;=הלוואות!$E$33,IF(DAY(מרכז!A893)=הלוואות!$F$33,הלוואות!$G$33,0),0),0)+IF(A893&gt;=הלוואות!$D$34,IF(מרכז!A893&lt;=הלוואות!$E$34,IF(DAY(מרכז!A893)=הלוואות!$F$34,הלוואות!$G$34,0),0),0)</f>
        <v>0</v>
      </c>
      <c r="E893" s="93">
        <f>SUMIF(הלוואות!$D$46:$D$65,מרכז!A893,הלוואות!$E$46:$E$65)</f>
        <v>0</v>
      </c>
      <c r="F893" s="93">
        <f>SUMIF(נכנסים!$A$5:$A$5890,מרכז!A893,נכנסים!$B$5:$B$5890)</f>
        <v>0</v>
      </c>
      <c r="G893" s="94"/>
      <c r="H893" s="94"/>
      <c r="I893" s="94"/>
      <c r="J893" s="99">
        <f t="shared" si="13"/>
        <v>50000</v>
      </c>
    </row>
    <row r="894" spans="1:10">
      <c r="A894" s="153">
        <v>46547</v>
      </c>
      <c r="B894" s="93">
        <f>SUMIF(יוצאים!$A$5:$A$5835,מרכז!A894,יוצאים!$D$5:$D$5835)</f>
        <v>0</v>
      </c>
      <c r="C894" s="93">
        <f>HLOOKUP(DAY($A894),'טב.הו"ק'!$G$4:$AK$162,'טב.הו"ק'!$A$162+2,FALSE)</f>
        <v>0</v>
      </c>
      <c r="D894" s="93">
        <f>IF(A894&gt;=הלוואות!$D$5,IF(מרכז!A894&lt;=הלוואות!$E$5,IF(DAY(מרכז!A894)=הלוואות!$F$5,הלוואות!$G$5,0),0),0)+IF(A894&gt;=הלוואות!$D$6,IF(מרכז!A894&lt;=הלוואות!$E$6,IF(DAY(מרכז!A894)=הלוואות!$F$6,הלוואות!$G$6,0),0),0)+IF(A894&gt;=הלוואות!$D$7,IF(מרכז!A894&lt;=הלוואות!$E$7,IF(DAY(מרכז!A894)=הלוואות!$F$7,הלוואות!$G$7,0),0),0)+IF(A894&gt;=הלוואות!$D$8,IF(מרכז!A894&lt;=הלוואות!$E$8,IF(DAY(מרכז!A894)=הלוואות!$F$8,הלוואות!$G$8,0),0),0)+IF(A894&gt;=הלוואות!$D$9,IF(מרכז!A894&lt;=הלוואות!$E$9,IF(DAY(מרכז!A894)=הלוואות!$F$9,הלוואות!$G$9,0),0),0)+IF(A894&gt;=הלוואות!$D$10,IF(מרכז!A894&lt;=הלוואות!$E$10,IF(DAY(מרכז!A894)=הלוואות!$F$10,הלוואות!$G$10,0),0),0)+IF(A894&gt;=הלוואות!$D$11,IF(מרכז!A894&lt;=הלוואות!$E$11,IF(DAY(מרכז!A894)=הלוואות!$F$11,הלוואות!$G$11,0),0),0)+IF(A894&gt;=הלוואות!$D$12,IF(מרכז!A894&lt;=הלוואות!$E$12,IF(DAY(מרכז!A894)=הלוואות!$F$12,הלוואות!$G$12,0),0),0)+IF(A894&gt;=הלוואות!$D$13,IF(מרכז!A894&lt;=הלוואות!$E$13,IF(DAY(מרכז!A894)=הלוואות!$F$13,הלוואות!$G$13,0),0),0)+IF(A894&gt;=הלוואות!$D$14,IF(מרכז!A894&lt;=הלוואות!$E$14,IF(DAY(מרכז!A894)=הלוואות!$F$14,הלוואות!$G$14,0),0),0)+IF(A894&gt;=הלוואות!$D$15,IF(מרכז!A894&lt;=הלוואות!$E$15,IF(DAY(מרכז!A894)=הלוואות!$F$15,הלוואות!$G$15,0),0),0)+IF(A894&gt;=הלוואות!$D$16,IF(מרכז!A894&lt;=הלוואות!$E$16,IF(DAY(מרכז!A894)=הלוואות!$F$16,הלוואות!$G$16,0),0),0)+IF(A894&gt;=הלוואות!$D$17,IF(מרכז!A894&lt;=הלוואות!$E$17,IF(DAY(מרכז!A894)=הלוואות!$F$17,הלוואות!$G$17,0),0),0)+IF(A894&gt;=הלוואות!$D$18,IF(מרכז!A894&lt;=הלוואות!$E$18,IF(DAY(מרכז!A894)=הלוואות!$F$18,הלוואות!$G$18,0),0),0)+IF(A894&gt;=הלוואות!$D$19,IF(מרכז!A894&lt;=הלוואות!$E$19,IF(DAY(מרכז!A894)=הלוואות!$F$19,הלוואות!$G$19,0),0),0)+IF(A894&gt;=הלוואות!$D$20,IF(מרכז!A894&lt;=הלוואות!$E$20,IF(DAY(מרכז!A894)=הלוואות!$F$20,הלוואות!$G$20,0),0),0)+IF(A894&gt;=הלוואות!$D$21,IF(מרכז!A894&lt;=הלוואות!$E$21,IF(DAY(מרכז!A894)=הלוואות!$F$21,הלוואות!$G$21,0),0),0)+IF(A894&gt;=הלוואות!$D$22,IF(מרכז!A894&lt;=הלוואות!$E$22,IF(DAY(מרכז!A894)=הלוואות!$F$22,הלוואות!$G$22,0),0),0)+IF(A894&gt;=הלוואות!$D$23,IF(מרכז!A894&lt;=הלוואות!$E$23,IF(DAY(מרכז!A894)=הלוואות!$F$23,הלוואות!$G$23,0),0),0)+IF(A894&gt;=הלוואות!$D$24,IF(מרכז!A894&lt;=הלוואות!$E$24,IF(DAY(מרכז!A894)=הלוואות!$F$24,הלוואות!$G$24,0),0),0)+IF(A894&gt;=הלוואות!$D$25,IF(מרכז!A894&lt;=הלוואות!$E$25,IF(DAY(מרכז!A894)=הלוואות!$F$25,הלוואות!$G$25,0),0),0)+IF(A894&gt;=הלוואות!$D$26,IF(מרכז!A894&lt;=הלוואות!$E$26,IF(DAY(מרכז!A894)=הלוואות!$F$26,הלוואות!$G$26,0),0),0)+IF(A894&gt;=הלוואות!$D$27,IF(מרכז!A894&lt;=הלוואות!$E$27,IF(DAY(מרכז!A894)=הלוואות!$F$27,הלוואות!$G$27,0),0),0)+IF(A894&gt;=הלוואות!$D$28,IF(מרכז!A894&lt;=הלוואות!$E$28,IF(DAY(מרכז!A894)=הלוואות!$F$28,הלוואות!$G$28,0),0),0)+IF(A894&gt;=הלוואות!$D$29,IF(מרכז!A894&lt;=הלוואות!$E$29,IF(DAY(מרכז!A894)=הלוואות!$F$29,הלוואות!$G$29,0),0),0)+IF(A894&gt;=הלוואות!$D$30,IF(מרכז!A894&lt;=הלוואות!$E$30,IF(DAY(מרכז!A894)=הלוואות!$F$30,הלוואות!$G$30,0),0),0)+IF(A894&gt;=הלוואות!$D$31,IF(מרכז!A894&lt;=הלוואות!$E$31,IF(DAY(מרכז!A894)=הלוואות!$F$31,הלוואות!$G$31,0),0),0)+IF(A894&gt;=הלוואות!$D$32,IF(מרכז!A894&lt;=הלוואות!$E$32,IF(DAY(מרכז!A894)=הלוואות!$F$32,הלוואות!$G$32,0),0),0)+IF(A894&gt;=הלוואות!$D$33,IF(מרכז!A894&lt;=הלוואות!$E$33,IF(DAY(מרכז!A894)=הלוואות!$F$33,הלוואות!$G$33,0),0),0)+IF(A894&gt;=הלוואות!$D$34,IF(מרכז!A894&lt;=הלוואות!$E$34,IF(DAY(מרכז!A894)=הלוואות!$F$34,הלוואות!$G$34,0),0),0)</f>
        <v>0</v>
      </c>
      <c r="E894" s="93">
        <f>SUMIF(הלוואות!$D$46:$D$65,מרכז!A894,הלוואות!$E$46:$E$65)</f>
        <v>0</v>
      </c>
      <c r="F894" s="93">
        <f>SUMIF(נכנסים!$A$5:$A$5890,מרכז!A894,נכנסים!$B$5:$B$5890)</f>
        <v>0</v>
      </c>
      <c r="G894" s="94"/>
      <c r="H894" s="94"/>
      <c r="I894" s="94"/>
      <c r="J894" s="99">
        <f t="shared" si="13"/>
        <v>50000</v>
      </c>
    </row>
    <row r="895" spans="1:10">
      <c r="A895" s="153">
        <v>46548</v>
      </c>
      <c r="B895" s="93">
        <f>SUMIF(יוצאים!$A$5:$A$5835,מרכז!A895,יוצאים!$D$5:$D$5835)</f>
        <v>0</v>
      </c>
      <c r="C895" s="93">
        <f>HLOOKUP(DAY($A895),'טב.הו"ק'!$G$4:$AK$162,'טב.הו"ק'!$A$162+2,FALSE)</f>
        <v>0</v>
      </c>
      <c r="D895" s="93">
        <f>IF(A895&gt;=הלוואות!$D$5,IF(מרכז!A895&lt;=הלוואות!$E$5,IF(DAY(מרכז!A895)=הלוואות!$F$5,הלוואות!$G$5,0),0),0)+IF(A895&gt;=הלוואות!$D$6,IF(מרכז!A895&lt;=הלוואות!$E$6,IF(DAY(מרכז!A895)=הלוואות!$F$6,הלוואות!$G$6,0),0),0)+IF(A895&gt;=הלוואות!$D$7,IF(מרכז!A895&lt;=הלוואות!$E$7,IF(DAY(מרכז!A895)=הלוואות!$F$7,הלוואות!$G$7,0),0),0)+IF(A895&gt;=הלוואות!$D$8,IF(מרכז!A895&lt;=הלוואות!$E$8,IF(DAY(מרכז!A895)=הלוואות!$F$8,הלוואות!$G$8,0),0),0)+IF(A895&gt;=הלוואות!$D$9,IF(מרכז!A895&lt;=הלוואות!$E$9,IF(DAY(מרכז!A895)=הלוואות!$F$9,הלוואות!$G$9,0),0),0)+IF(A895&gt;=הלוואות!$D$10,IF(מרכז!A895&lt;=הלוואות!$E$10,IF(DAY(מרכז!A895)=הלוואות!$F$10,הלוואות!$G$10,0),0),0)+IF(A895&gt;=הלוואות!$D$11,IF(מרכז!A895&lt;=הלוואות!$E$11,IF(DAY(מרכז!A895)=הלוואות!$F$11,הלוואות!$G$11,0),0),0)+IF(A895&gt;=הלוואות!$D$12,IF(מרכז!A895&lt;=הלוואות!$E$12,IF(DAY(מרכז!A895)=הלוואות!$F$12,הלוואות!$G$12,0),0),0)+IF(A895&gt;=הלוואות!$D$13,IF(מרכז!A895&lt;=הלוואות!$E$13,IF(DAY(מרכז!A895)=הלוואות!$F$13,הלוואות!$G$13,0),0),0)+IF(A895&gt;=הלוואות!$D$14,IF(מרכז!A895&lt;=הלוואות!$E$14,IF(DAY(מרכז!A895)=הלוואות!$F$14,הלוואות!$G$14,0),0),0)+IF(A895&gt;=הלוואות!$D$15,IF(מרכז!A895&lt;=הלוואות!$E$15,IF(DAY(מרכז!A895)=הלוואות!$F$15,הלוואות!$G$15,0),0),0)+IF(A895&gt;=הלוואות!$D$16,IF(מרכז!A895&lt;=הלוואות!$E$16,IF(DAY(מרכז!A895)=הלוואות!$F$16,הלוואות!$G$16,0),0),0)+IF(A895&gt;=הלוואות!$D$17,IF(מרכז!A895&lt;=הלוואות!$E$17,IF(DAY(מרכז!A895)=הלוואות!$F$17,הלוואות!$G$17,0),0),0)+IF(A895&gt;=הלוואות!$D$18,IF(מרכז!A895&lt;=הלוואות!$E$18,IF(DAY(מרכז!A895)=הלוואות!$F$18,הלוואות!$G$18,0),0),0)+IF(A895&gt;=הלוואות!$D$19,IF(מרכז!A895&lt;=הלוואות!$E$19,IF(DAY(מרכז!A895)=הלוואות!$F$19,הלוואות!$G$19,0),0),0)+IF(A895&gt;=הלוואות!$D$20,IF(מרכז!A895&lt;=הלוואות!$E$20,IF(DAY(מרכז!A895)=הלוואות!$F$20,הלוואות!$G$20,0),0),0)+IF(A895&gt;=הלוואות!$D$21,IF(מרכז!A895&lt;=הלוואות!$E$21,IF(DAY(מרכז!A895)=הלוואות!$F$21,הלוואות!$G$21,0),0),0)+IF(A895&gt;=הלוואות!$D$22,IF(מרכז!A895&lt;=הלוואות!$E$22,IF(DAY(מרכז!A895)=הלוואות!$F$22,הלוואות!$G$22,0),0),0)+IF(A895&gt;=הלוואות!$D$23,IF(מרכז!A895&lt;=הלוואות!$E$23,IF(DAY(מרכז!A895)=הלוואות!$F$23,הלוואות!$G$23,0),0),0)+IF(A895&gt;=הלוואות!$D$24,IF(מרכז!A895&lt;=הלוואות!$E$24,IF(DAY(מרכז!A895)=הלוואות!$F$24,הלוואות!$G$24,0),0),0)+IF(A895&gt;=הלוואות!$D$25,IF(מרכז!A895&lt;=הלוואות!$E$25,IF(DAY(מרכז!A895)=הלוואות!$F$25,הלוואות!$G$25,0),0),0)+IF(A895&gt;=הלוואות!$D$26,IF(מרכז!A895&lt;=הלוואות!$E$26,IF(DAY(מרכז!A895)=הלוואות!$F$26,הלוואות!$G$26,0),0),0)+IF(A895&gt;=הלוואות!$D$27,IF(מרכז!A895&lt;=הלוואות!$E$27,IF(DAY(מרכז!A895)=הלוואות!$F$27,הלוואות!$G$27,0),0),0)+IF(A895&gt;=הלוואות!$D$28,IF(מרכז!A895&lt;=הלוואות!$E$28,IF(DAY(מרכז!A895)=הלוואות!$F$28,הלוואות!$G$28,0),0),0)+IF(A895&gt;=הלוואות!$D$29,IF(מרכז!A895&lt;=הלוואות!$E$29,IF(DAY(מרכז!A895)=הלוואות!$F$29,הלוואות!$G$29,0),0),0)+IF(A895&gt;=הלוואות!$D$30,IF(מרכז!A895&lt;=הלוואות!$E$30,IF(DAY(מרכז!A895)=הלוואות!$F$30,הלוואות!$G$30,0),0),0)+IF(A895&gt;=הלוואות!$D$31,IF(מרכז!A895&lt;=הלוואות!$E$31,IF(DAY(מרכז!A895)=הלוואות!$F$31,הלוואות!$G$31,0),0),0)+IF(A895&gt;=הלוואות!$D$32,IF(מרכז!A895&lt;=הלוואות!$E$32,IF(DAY(מרכז!A895)=הלוואות!$F$32,הלוואות!$G$32,0),0),0)+IF(A895&gt;=הלוואות!$D$33,IF(מרכז!A895&lt;=הלוואות!$E$33,IF(DAY(מרכז!A895)=הלוואות!$F$33,הלוואות!$G$33,0),0),0)+IF(A895&gt;=הלוואות!$D$34,IF(מרכז!A895&lt;=הלוואות!$E$34,IF(DAY(מרכז!A895)=הלוואות!$F$34,הלוואות!$G$34,0),0),0)</f>
        <v>0</v>
      </c>
      <c r="E895" s="93">
        <f>SUMIF(הלוואות!$D$46:$D$65,מרכז!A895,הלוואות!$E$46:$E$65)</f>
        <v>0</v>
      </c>
      <c r="F895" s="93">
        <f>SUMIF(נכנסים!$A$5:$A$5890,מרכז!A895,נכנסים!$B$5:$B$5890)</f>
        <v>0</v>
      </c>
      <c r="G895" s="94"/>
      <c r="H895" s="94"/>
      <c r="I895" s="94"/>
      <c r="J895" s="99">
        <f t="shared" si="13"/>
        <v>50000</v>
      </c>
    </row>
    <row r="896" spans="1:10">
      <c r="A896" s="153">
        <v>46549</v>
      </c>
      <c r="B896" s="93">
        <f>SUMIF(יוצאים!$A$5:$A$5835,מרכז!A896,יוצאים!$D$5:$D$5835)</f>
        <v>0</v>
      </c>
      <c r="C896" s="93">
        <f>HLOOKUP(DAY($A896),'טב.הו"ק'!$G$4:$AK$162,'טב.הו"ק'!$A$162+2,FALSE)</f>
        <v>0</v>
      </c>
      <c r="D896" s="93">
        <f>IF(A896&gt;=הלוואות!$D$5,IF(מרכז!A896&lt;=הלוואות!$E$5,IF(DAY(מרכז!A896)=הלוואות!$F$5,הלוואות!$G$5,0),0),0)+IF(A896&gt;=הלוואות!$D$6,IF(מרכז!A896&lt;=הלוואות!$E$6,IF(DAY(מרכז!A896)=הלוואות!$F$6,הלוואות!$G$6,0),0),0)+IF(A896&gt;=הלוואות!$D$7,IF(מרכז!A896&lt;=הלוואות!$E$7,IF(DAY(מרכז!A896)=הלוואות!$F$7,הלוואות!$G$7,0),0),0)+IF(A896&gt;=הלוואות!$D$8,IF(מרכז!A896&lt;=הלוואות!$E$8,IF(DAY(מרכז!A896)=הלוואות!$F$8,הלוואות!$G$8,0),0),0)+IF(A896&gt;=הלוואות!$D$9,IF(מרכז!A896&lt;=הלוואות!$E$9,IF(DAY(מרכז!A896)=הלוואות!$F$9,הלוואות!$G$9,0),0),0)+IF(A896&gt;=הלוואות!$D$10,IF(מרכז!A896&lt;=הלוואות!$E$10,IF(DAY(מרכז!A896)=הלוואות!$F$10,הלוואות!$G$10,0),0),0)+IF(A896&gt;=הלוואות!$D$11,IF(מרכז!A896&lt;=הלוואות!$E$11,IF(DAY(מרכז!A896)=הלוואות!$F$11,הלוואות!$G$11,0),0),0)+IF(A896&gt;=הלוואות!$D$12,IF(מרכז!A896&lt;=הלוואות!$E$12,IF(DAY(מרכז!A896)=הלוואות!$F$12,הלוואות!$G$12,0),0),0)+IF(A896&gt;=הלוואות!$D$13,IF(מרכז!A896&lt;=הלוואות!$E$13,IF(DAY(מרכז!A896)=הלוואות!$F$13,הלוואות!$G$13,0),0),0)+IF(A896&gt;=הלוואות!$D$14,IF(מרכז!A896&lt;=הלוואות!$E$14,IF(DAY(מרכז!A896)=הלוואות!$F$14,הלוואות!$G$14,0),0),0)+IF(A896&gt;=הלוואות!$D$15,IF(מרכז!A896&lt;=הלוואות!$E$15,IF(DAY(מרכז!A896)=הלוואות!$F$15,הלוואות!$G$15,0),0),0)+IF(A896&gt;=הלוואות!$D$16,IF(מרכז!A896&lt;=הלוואות!$E$16,IF(DAY(מרכז!A896)=הלוואות!$F$16,הלוואות!$G$16,0),0),0)+IF(A896&gt;=הלוואות!$D$17,IF(מרכז!A896&lt;=הלוואות!$E$17,IF(DAY(מרכז!A896)=הלוואות!$F$17,הלוואות!$G$17,0),0),0)+IF(A896&gt;=הלוואות!$D$18,IF(מרכז!A896&lt;=הלוואות!$E$18,IF(DAY(מרכז!A896)=הלוואות!$F$18,הלוואות!$G$18,0),0),0)+IF(A896&gt;=הלוואות!$D$19,IF(מרכז!A896&lt;=הלוואות!$E$19,IF(DAY(מרכז!A896)=הלוואות!$F$19,הלוואות!$G$19,0),0),0)+IF(A896&gt;=הלוואות!$D$20,IF(מרכז!A896&lt;=הלוואות!$E$20,IF(DAY(מרכז!A896)=הלוואות!$F$20,הלוואות!$G$20,0),0),0)+IF(A896&gt;=הלוואות!$D$21,IF(מרכז!A896&lt;=הלוואות!$E$21,IF(DAY(מרכז!A896)=הלוואות!$F$21,הלוואות!$G$21,0),0),0)+IF(A896&gt;=הלוואות!$D$22,IF(מרכז!A896&lt;=הלוואות!$E$22,IF(DAY(מרכז!A896)=הלוואות!$F$22,הלוואות!$G$22,0),0),0)+IF(A896&gt;=הלוואות!$D$23,IF(מרכז!A896&lt;=הלוואות!$E$23,IF(DAY(מרכז!A896)=הלוואות!$F$23,הלוואות!$G$23,0),0),0)+IF(A896&gt;=הלוואות!$D$24,IF(מרכז!A896&lt;=הלוואות!$E$24,IF(DAY(מרכז!A896)=הלוואות!$F$24,הלוואות!$G$24,0),0),0)+IF(A896&gt;=הלוואות!$D$25,IF(מרכז!A896&lt;=הלוואות!$E$25,IF(DAY(מרכז!A896)=הלוואות!$F$25,הלוואות!$G$25,0),0),0)+IF(A896&gt;=הלוואות!$D$26,IF(מרכז!A896&lt;=הלוואות!$E$26,IF(DAY(מרכז!A896)=הלוואות!$F$26,הלוואות!$G$26,0),0),0)+IF(A896&gt;=הלוואות!$D$27,IF(מרכז!A896&lt;=הלוואות!$E$27,IF(DAY(מרכז!A896)=הלוואות!$F$27,הלוואות!$G$27,0),0),0)+IF(A896&gt;=הלוואות!$D$28,IF(מרכז!A896&lt;=הלוואות!$E$28,IF(DAY(מרכז!A896)=הלוואות!$F$28,הלוואות!$G$28,0),0),0)+IF(A896&gt;=הלוואות!$D$29,IF(מרכז!A896&lt;=הלוואות!$E$29,IF(DAY(מרכז!A896)=הלוואות!$F$29,הלוואות!$G$29,0),0),0)+IF(A896&gt;=הלוואות!$D$30,IF(מרכז!A896&lt;=הלוואות!$E$30,IF(DAY(מרכז!A896)=הלוואות!$F$30,הלוואות!$G$30,0),0),0)+IF(A896&gt;=הלוואות!$D$31,IF(מרכז!A896&lt;=הלוואות!$E$31,IF(DAY(מרכז!A896)=הלוואות!$F$31,הלוואות!$G$31,0),0),0)+IF(A896&gt;=הלוואות!$D$32,IF(מרכז!A896&lt;=הלוואות!$E$32,IF(DAY(מרכז!A896)=הלוואות!$F$32,הלוואות!$G$32,0),0),0)+IF(A896&gt;=הלוואות!$D$33,IF(מרכז!A896&lt;=הלוואות!$E$33,IF(DAY(מרכז!A896)=הלוואות!$F$33,הלוואות!$G$33,0),0),0)+IF(A896&gt;=הלוואות!$D$34,IF(מרכז!A896&lt;=הלוואות!$E$34,IF(DAY(מרכז!A896)=הלוואות!$F$34,הלוואות!$G$34,0),0),0)</f>
        <v>0</v>
      </c>
      <c r="E896" s="93">
        <f>SUMIF(הלוואות!$D$46:$D$65,מרכז!A896,הלוואות!$E$46:$E$65)</f>
        <v>0</v>
      </c>
      <c r="F896" s="93">
        <f>SUMIF(נכנסים!$A$5:$A$5890,מרכז!A896,נכנסים!$B$5:$B$5890)</f>
        <v>0</v>
      </c>
      <c r="G896" s="94"/>
      <c r="H896" s="94"/>
      <c r="I896" s="94"/>
      <c r="J896" s="99">
        <f t="shared" ref="J896:J959" si="14">J895-B896-C896-D896-E896+F896</f>
        <v>50000</v>
      </c>
    </row>
    <row r="897" spans="1:10">
      <c r="A897" s="153">
        <v>46550</v>
      </c>
      <c r="B897" s="93">
        <f>SUMIF(יוצאים!$A$5:$A$5835,מרכז!A897,יוצאים!$D$5:$D$5835)</f>
        <v>0</v>
      </c>
      <c r="C897" s="93">
        <f>HLOOKUP(DAY($A897),'טב.הו"ק'!$G$4:$AK$162,'טב.הו"ק'!$A$162+2,FALSE)</f>
        <v>0</v>
      </c>
      <c r="D897" s="93">
        <f>IF(A897&gt;=הלוואות!$D$5,IF(מרכז!A897&lt;=הלוואות!$E$5,IF(DAY(מרכז!A897)=הלוואות!$F$5,הלוואות!$G$5,0),0),0)+IF(A897&gt;=הלוואות!$D$6,IF(מרכז!A897&lt;=הלוואות!$E$6,IF(DAY(מרכז!A897)=הלוואות!$F$6,הלוואות!$G$6,0),0),0)+IF(A897&gt;=הלוואות!$D$7,IF(מרכז!A897&lt;=הלוואות!$E$7,IF(DAY(מרכז!A897)=הלוואות!$F$7,הלוואות!$G$7,0),0),0)+IF(A897&gt;=הלוואות!$D$8,IF(מרכז!A897&lt;=הלוואות!$E$8,IF(DAY(מרכז!A897)=הלוואות!$F$8,הלוואות!$G$8,0),0),0)+IF(A897&gt;=הלוואות!$D$9,IF(מרכז!A897&lt;=הלוואות!$E$9,IF(DAY(מרכז!A897)=הלוואות!$F$9,הלוואות!$G$9,0),0),0)+IF(A897&gt;=הלוואות!$D$10,IF(מרכז!A897&lt;=הלוואות!$E$10,IF(DAY(מרכז!A897)=הלוואות!$F$10,הלוואות!$G$10,0),0),0)+IF(A897&gt;=הלוואות!$D$11,IF(מרכז!A897&lt;=הלוואות!$E$11,IF(DAY(מרכז!A897)=הלוואות!$F$11,הלוואות!$G$11,0),0),0)+IF(A897&gt;=הלוואות!$D$12,IF(מרכז!A897&lt;=הלוואות!$E$12,IF(DAY(מרכז!A897)=הלוואות!$F$12,הלוואות!$G$12,0),0),0)+IF(A897&gt;=הלוואות!$D$13,IF(מרכז!A897&lt;=הלוואות!$E$13,IF(DAY(מרכז!A897)=הלוואות!$F$13,הלוואות!$G$13,0),0),0)+IF(A897&gt;=הלוואות!$D$14,IF(מרכז!A897&lt;=הלוואות!$E$14,IF(DAY(מרכז!A897)=הלוואות!$F$14,הלוואות!$G$14,0),0),0)+IF(A897&gt;=הלוואות!$D$15,IF(מרכז!A897&lt;=הלוואות!$E$15,IF(DAY(מרכז!A897)=הלוואות!$F$15,הלוואות!$G$15,0),0),0)+IF(A897&gt;=הלוואות!$D$16,IF(מרכז!A897&lt;=הלוואות!$E$16,IF(DAY(מרכז!A897)=הלוואות!$F$16,הלוואות!$G$16,0),0),0)+IF(A897&gt;=הלוואות!$D$17,IF(מרכז!A897&lt;=הלוואות!$E$17,IF(DAY(מרכז!A897)=הלוואות!$F$17,הלוואות!$G$17,0),0),0)+IF(A897&gt;=הלוואות!$D$18,IF(מרכז!A897&lt;=הלוואות!$E$18,IF(DAY(מרכז!A897)=הלוואות!$F$18,הלוואות!$G$18,0),0),0)+IF(A897&gt;=הלוואות!$D$19,IF(מרכז!A897&lt;=הלוואות!$E$19,IF(DAY(מרכז!A897)=הלוואות!$F$19,הלוואות!$G$19,0),0),0)+IF(A897&gt;=הלוואות!$D$20,IF(מרכז!A897&lt;=הלוואות!$E$20,IF(DAY(מרכז!A897)=הלוואות!$F$20,הלוואות!$G$20,0),0),0)+IF(A897&gt;=הלוואות!$D$21,IF(מרכז!A897&lt;=הלוואות!$E$21,IF(DAY(מרכז!A897)=הלוואות!$F$21,הלוואות!$G$21,0),0),0)+IF(A897&gt;=הלוואות!$D$22,IF(מרכז!A897&lt;=הלוואות!$E$22,IF(DAY(מרכז!A897)=הלוואות!$F$22,הלוואות!$G$22,0),0),0)+IF(A897&gt;=הלוואות!$D$23,IF(מרכז!A897&lt;=הלוואות!$E$23,IF(DAY(מרכז!A897)=הלוואות!$F$23,הלוואות!$G$23,0),0),0)+IF(A897&gt;=הלוואות!$D$24,IF(מרכז!A897&lt;=הלוואות!$E$24,IF(DAY(מרכז!A897)=הלוואות!$F$24,הלוואות!$G$24,0),0),0)+IF(A897&gt;=הלוואות!$D$25,IF(מרכז!A897&lt;=הלוואות!$E$25,IF(DAY(מרכז!A897)=הלוואות!$F$25,הלוואות!$G$25,0),0),0)+IF(A897&gt;=הלוואות!$D$26,IF(מרכז!A897&lt;=הלוואות!$E$26,IF(DAY(מרכז!A897)=הלוואות!$F$26,הלוואות!$G$26,0),0),0)+IF(A897&gt;=הלוואות!$D$27,IF(מרכז!A897&lt;=הלוואות!$E$27,IF(DAY(מרכז!A897)=הלוואות!$F$27,הלוואות!$G$27,0),0),0)+IF(A897&gt;=הלוואות!$D$28,IF(מרכז!A897&lt;=הלוואות!$E$28,IF(DAY(מרכז!A897)=הלוואות!$F$28,הלוואות!$G$28,0),0),0)+IF(A897&gt;=הלוואות!$D$29,IF(מרכז!A897&lt;=הלוואות!$E$29,IF(DAY(מרכז!A897)=הלוואות!$F$29,הלוואות!$G$29,0),0),0)+IF(A897&gt;=הלוואות!$D$30,IF(מרכז!A897&lt;=הלוואות!$E$30,IF(DAY(מרכז!A897)=הלוואות!$F$30,הלוואות!$G$30,0),0),0)+IF(A897&gt;=הלוואות!$D$31,IF(מרכז!A897&lt;=הלוואות!$E$31,IF(DAY(מרכז!A897)=הלוואות!$F$31,הלוואות!$G$31,0),0),0)+IF(A897&gt;=הלוואות!$D$32,IF(מרכז!A897&lt;=הלוואות!$E$32,IF(DAY(מרכז!A897)=הלוואות!$F$32,הלוואות!$G$32,0),0),0)+IF(A897&gt;=הלוואות!$D$33,IF(מרכז!A897&lt;=הלוואות!$E$33,IF(DAY(מרכז!A897)=הלוואות!$F$33,הלוואות!$G$33,0),0),0)+IF(A897&gt;=הלוואות!$D$34,IF(מרכז!A897&lt;=הלוואות!$E$34,IF(DAY(מרכז!A897)=הלוואות!$F$34,הלוואות!$G$34,0),0),0)</f>
        <v>0</v>
      </c>
      <c r="E897" s="93">
        <f>SUMIF(הלוואות!$D$46:$D$65,מרכז!A897,הלוואות!$E$46:$E$65)</f>
        <v>0</v>
      </c>
      <c r="F897" s="93">
        <f>SUMIF(נכנסים!$A$5:$A$5890,מרכז!A897,נכנסים!$B$5:$B$5890)</f>
        <v>0</v>
      </c>
      <c r="G897" s="94"/>
      <c r="H897" s="94"/>
      <c r="I897" s="94"/>
      <c r="J897" s="99">
        <f t="shared" si="14"/>
        <v>50000</v>
      </c>
    </row>
    <row r="898" spans="1:10">
      <c r="A898" s="153">
        <v>46551</v>
      </c>
      <c r="B898" s="93">
        <f>SUMIF(יוצאים!$A$5:$A$5835,מרכז!A898,יוצאים!$D$5:$D$5835)</f>
        <v>0</v>
      </c>
      <c r="C898" s="93">
        <f>HLOOKUP(DAY($A898),'טב.הו"ק'!$G$4:$AK$162,'טב.הו"ק'!$A$162+2,FALSE)</f>
        <v>0</v>
      </c>
      <c r="D898" s="93">
        <f>IF(A898&gt;=הלוואות!$D$5,IF(מרכז!A898&lt;=הלוואות!$E$5,IF(DAY(מרכז!A898)=הלוואות!$F$5,הלוואות!$G$5,0),0),0)+IF(A898&gt;=הלוואות!$D$6,IF(מרכז!A898&lt;=הלוואות!$E$6,IF(DAY(מרכז!A898)=הלוואות!$F$6,הלוואות!$G$6,0),0),0)+IF(A898&gt;=הלוואות!$D$7,IF(מרכז!A898&lt;=הלוואות!$E$7,IF(DAY(מרכז!A898)=הלוואות!$F$7,הלוואות!$G$7,0),0),0)+IF(A898&gt;=הלוואות!$D$8,IF(מרכז!A898&lt;=הלוואות!$E$8,IF(DAY(מרכז!A898)=הלוואות!$F$8,הלוואות!$G$8,0),0),0)+IF(A898&gt;=הלוואות!$D$9,IF(מרכז!A898&lt;=הלוואות!$E$9,IF(DAY(מרכז!A898)=הלוואות!$F$9,הלוואות!$G$9,0),0),0)+IF(A898&gt;=הלוואות!$D$10,IF(מרכז!A898&lt;=הלוואות!$E$10,IF(DAY(מרכז!A898)=הלוואות!$F$10,הלוואות!$G$10,0),0),0)+IF(A898&gt;=הלוואות!$D$11,IF(מרכז!A898&lt;=הלוואות!$E$11,IF(DAY(מרכז!A898)=הלוואות!$F$11,הלוואות!$G$11,0),0),0)+IF(A898&gt;=הלוואות!$D$12,IF(מרכז!A898&lt;=הלוואות!$E$12,IF(DAY(מרכז!A898)=הלוואות!$F$12,הלוואות!$G$12,0),0),0)+IF(A898&gt;=הלוואות!$D$13,IF(מרכז!A898&lt;=הלוואות!$E$13,IF(DAY(מרכז!A898)=הלוואות!$F$13,הלוואות!$G$13,0),0),0)+IF(A898&gt;=הלוואות!$D$14,IF(מרכז!A898&lt;=הלוואות!$E$14,IF(DAY(מרכז!A898)=הלוואות!$F$14,הלוואות!$G$14,0),0),0)+IF(A898&gt;=הלוואות!$D$15,IF(מרכז!A898&lt;=הלוואות!$E$15,IF(DAY(מרכז!A898)=הלוואות!$F$15,הלוואות!$G$15,0),0),0)+IF(A898&gt;=הלוואות!$D$16,IF(מרכז!A898&lt;=הלוואות!$E$16,IF(DAY(מרכז!A898)=הלוואות!$F$16,הלוואות!$G$16,0),0),0)+IF(A898&gt;=הלוואות!$D$17,IF(מרכז!A898&lt;=הלוואות!$E$17,IF(DAY(מרכז!A898)=הלוואות!$F$17,הלוואות!$G$17,0),0),0)+IF(A898&gt;=הלוואות!$D$18,IF(מרכז!A898&lt;=הלוואות!$E$18,IF(DAY(מרכז!A898)=הלוואות!$F$18,הלוואות!$G$18,0),0),0)+IF(A898&gt;=הלוואות!$D$19,IF(מרכז!A898&lt;=הלוואות!$E$19,IF(DAY(מרכז!A898)=הלוואות!$F$19,הלוואות!$G$19,0),0),0)+IF(A898&gt;=הלוואות!$D$20,IF(מרכז!A898&lt;=הלוואות!$E$20,IF(DAY(מרכז!A898)=הלוואות!$F$20,הלוואות!$G$20,0),0),0)+IF(A898&gt;=הלוואות!$D$21,IF(מרכז!A898&lt;=הלוואות!$E$21,IF(DAY(מרכז!A898)=הלוואות!$F$21,הלוואות!$G$21,0),0),0)+IF(A898&gt;=הלוואות!$D$22,IF(מרכז!A898&lt;=הלוואות!$E$22,IF(DAY(מרכז!A898)=הלוואות!$F$22,הלוואות!$G$22,0),0),0)+IF(A898&gt;=הלוואות!$D$23,IF(מרכז!A898&lt;=הלוואות!$E$23,IF(DAY(מרכז!A898)=הלוואות!$F$23,הלוואות!$G$23,0),0),0)+IF(A898&gt;=הלוואות!$D$24,IF(מרכז!A898&lt;=הלוואות!$E$24,IF(DAY(מרכז!A898)=הלוואות!$F$24,הלוואות!$G$24,0),0),0)+IF(A898&gt;=הלוואות!$D$25,IF(מרכז!A898&lt;=הלוואות!$E$25,IF(DAY(מרכז!A898)=הלוואות!$F$25,הלוואות!$G$25,0),0),0)+IF(A898&gt;=הלוואות!$D$26,IF(מרכז!A898&lt;=הלוואות!$E$26,IF(DAY(מרכז!A898)=הלוואות!$F$26,הלוואות!$G$26,0),0),0)+IF(A898&gt;=הלוואות!$D$27,IF(מרכז!A898&lt;=הלוואות!$E$27,IF(DAY(מרכז!A898)=הלוואות!$F$27,הלוואות!$G$27,0),0),0)+IF(A898&gt;=הלוואות!$D$28,IF(מרכז!A898&lt;=הלוואות!$E$28,IF(DAY(מרכז!A898)=הלוואות!$F$28,הלוואות!$G$28,0),0),0)+IF(A898&gt;=הלוואות!$D$29,IF(מרכז!A898&lt;=הלוואות!$E$29,IF(DAY(מרכז!A898)=הלוואות!$F$29,הלוואות!$G$29,0),0),0)+IF(A898&gt;=הלוואות!$D$30,IF(מרכז!A898&lt;=הלוואות!$E$30,IF(DAY(מרכז!A898)=הלוואות!$F$30,הלוואות!$G$30,0),0),0)+IF(A898&gt;=הלוואות!$D$31,IF(מרכז!A898&lt;=הלוואות!$E$31,IF(DAY(מרכז!A898)=הלוואות!$F$31,הלוואות!$G$31,0),0),0)+IF(A898&gt;=הלוואות!$D$32,IF(מרכז!A898&lt;=הלוואות!$E$32,IF(DAY(מרכז!A898)=הלוואות!$F$32,הלוואות!$G$32,0),0),0)+IF(A898&gt;=הלוואות!$D$33,IF(מרכז!A898&lt;=הלוואות!$E$33,IF(DAY(מרכז!A898)=הלוואות!$F$33,הלוואות!$G$33,0),0),0)+IF(A898&gt;=הלוואות!$D$34,IF(מרכז!A898&lt;=הלוואות!$E$34,IF(DAY(מרכז!A898)=הלוואות!$F$34,הלוואות!$G$34,0),0),0)</f>
        <v>0</v>
      </c>
      <c r="E898" s="93">
        <f>SUMIF(הלוואות!$D$46:$D$65,מרכז!A898,הלוואות!$E$46:$E$65)</f>
        <v>0</v>
      </c>
      <c r="F898" s="93">
        <f>SUMIF(נכנסים!$A$5:$A$5890,מרכז!A898,נכנסים!$B$5:$B$5890)</f>
        <v>0</v>
      </c>
      <c r="G898" s="94"/>
      <c r="H898" s="94"/>
      <c r="I898" s="94"/>
      <c r="J898" s="99">
        <f t="shared" si="14"/>
        <v>50000</v>
      </c>
    </row>
    <row r="899" spans="1:10">
      <c r="A899" s="153">
        <v>46552</v>
      </c>
      <c r="B899" s="93">
        <f>SUMIF(יוצאים!$A$5:$A$5835,מרכז!A899,יוצאים!$D$5:$D$5835)</f>
        <v>0</v>
      </c>
      <c r="C899" s="93">
        <f>HLOOKUP(DAY($A899),'טב.הו"ק'!$G$4:$AK$162,'טב.הו"ק'!$A$162+2,FALSE)</f>
        <v>0</v>
      </c>
      <c r="D899" s="93">
        <f>IF(A899&gt;=הלוואות!$D$5,IF(מרכז!A899&lt;=הלוואות!$E$5,IF(DAY(מרכז!A899)=הלוואות!$F$5,הלוואות!$G$5,0),0),0)+IF(A899&gt;=הלוואות!$D$6,IF(מרכז!A899&lt;=הלוואות!$E$6,IF(DAY(מרכז!A899)=הלוואות!$F$6,הלוואות!$G$6,0),0),0)+IF(A899&gt;=הלוואות!$D$7,IF(מרכז!A899&lt;=הלוואות!$E$7,IF(DAY(מרכז!A899)=הלוואות!$F$7,הלוואות!$G$7,0),0),0)+IF(A899&gt;=הלוואות!$D$8,IF(מרכז!A899&lt;=הלוואות!$E$8,IF(DAY(מרכז!A899)=הלוואות!$F$8,הלוואות!$G$8,0),0),0)+IF(A899&gt;=הלוואות!$D$9,IF(מרכז!A899&lt;=הלוואות!$E$9,IF(DAY(מרכז!A899)=הלוואות!$F$9,הלוואות!$G$9,0),0),0)+IF(A899&gt;=הלוואות!$D$10,IF(מרכז!A899&lt;=הלוואות!$E$10,IF(DAY(מרכז!A899)=הלוואות!$F$10,הלוואות!$G$10,0),0),0)+IF(A899&gt;=הלוואות!$D$11,IF(מרכז!A899&lt;=הלוואות!$E$11,IF(DAY(מרכז!A899)=הלוואות!$F$11,הלוואות!$G$11,0),0),0)+IF(A899&gt;=הלוואות!$D$12,IF(מרכז!A899&lt;=הלוואות!$E$12,IF(DAY(מרכז!A899)=הלוואות!$F$12,הלוואות!$G$12,0),0),0)+IF(A899&gt;=הלוואות!$D$13,IF(מרכז!A899&lt;=הלוואות!$E$13,IF(DAY(מרכז!A899)=הלוואות!$F$13,הלוואות!$G$13,0),0),0)+IF(A899&gt;=הלוואות!$D$14,IF(מרכז!A899&lt;=הלוואות!$E$14,IF(DAY(מרכז!A899)=הלוואות!$F$14,הלוואות!$G$14,0),0),0)+IF(A899&gt;=הלוואות!$D$15,IF(מרכז!A899&lt;=הלוואות!$E$15,IF(DAY(מרכז!A899)=הלוואות!$F$15,הלוואות!$G$15,0),0),0)+IF(A899&gt;=הלוואות!$D$16,IF(מרכז!A899&lt;=הלוואות!$E$16,IF(DAY(מרכז!A899)=הלוואות!$F$16,הלוואות!$G$16,0),0),0)+IF(A899&gt;=הלוואות!$D$17,IF(מרכז!A899&lt;=הלוואות!$E$17,IF(DAY(מרכז!A899)=הלוואות!$F$17,הלוואות!$G$17,0),0),0)+IF(A899&gt;=הלוואות!$D$18,IF(מרכז!A899&lt;=הלוואות!$E$18,IF(DAY(מרכז!A899)=הלוואות!$F$18,הלוואות!$G$18,0),0),0)+IF(A899&gt;=הלוואות!$D$19,IF(מרכז!A899&lt;=הלוואות!$E$19,IF(DAY(מרכז!A899)=הלוואות!$F$19,הלוואות!$G$19,0),0),0)+IF(A899&gt;=הלוואות!$D$20,IF(מרכז!A899&lt;=הלוואות!$E$20,IF(DAY(מרכז!A899)=הלוואות!$F$20,הלוואות!$G$20,0),0),0)+IF(A899&gt;=הלוואות!$D$21,IF(מרכז!A899&lt;=הלוואות!$E$21,IF(DAY(מרכז!A899)=הלוואות!$F$21,הלוואות!$G$21,0),0),0)+IF(A899&gt;=הלוואות!$D$22,IF(מרכז!A899&lt;=הלוואות!$E$22,IF(DAY(מרכז!A899)=הלוואות!$F$22,הלוואות!$G$22,0),0),0)+IF(A899&gt;=הלוואות!$D$23,IF(מרכז!A899&lt;=הלוואות!$E$23,IF(DAY(מרכז!A899)=הלוואות!$F$23,הלוואות!$G$23,0),0),0)+IF(A899&gt;=הלוואות!$D$24,IF(מרכז!A899&lt;=הלוואות!$E$24,IF(DAY(מרכז!A899)=הלוואות!$F$24,הלוואות!$G$24,0),0),0)+IF(A899&gt;=הלוואות!$D$25,IF(מרכז!A899&lt;=הלוואות!$E$25,IF(DAY(מרכז!A899)=הלוואות!$F$25,הלוואות!$G$25,0),0),0)+IF(A899&gt;=הלוואות!$D$26,IF(מרכז!A899&lt;=הלוואות!$E$26,IF(DAY(מרכז!A899)=הלוואות!$F$26,הלוואות!$G$26,0),0),0)+IF(A899&gt;=הלוואות!$D$27,IF(מרכז!A899&lt;=הלוואות!$E$27,IF(DAY(מרכז!A899)=הלוואות!$F$27,הלוואות!$G$27,0),0),0)+IF(A899&gt;=הלוואות!$D$28,IF(מרכז!A899&lt;=הלוואות!$E$28,IF(DAY(מרכז!A899)=הלוואות!$F$28,הלוואות!$G$28,0),0),0)+IF(A899&gt;=הלוואות!$D$29,IF(מרכז!A899&lt;=הלוואות!$E$29,IF(DAY(מרכז!A899)=הלוואות!$F$29,הלוואות!$G$29,0),0),0)+IF(A899&gt;=הלוואות!$D$30,IF(מרכז!A899&lt;=הלוואות!$E$30,IF(DAY(מרכז!A899)=הלוואות!$F$30,הלוואות!$G$30,0),0),0)+IF(A899&gt;=הלוואות!$D$31,IF(מרכז!A899&lt;=הלוואות!$E$31,IF(DAY(מרכז!A899)=הלוואות!$F$31,הלוואות!$G$31,0),0),0)+IF(A899&gt;=הלוואות!$D$32,IF(מרכז!A899&lt;=הלוואות!$E$32,IF(DAY(מרכז!A899)=הלוואות!$F$32,הלוואות!$G$32,0),0),0)+IF(A899&gt;=הלוואות!$D$33,IF(מרכז!A899&lt;=הלוואות!$E$33,IF(DAY(מרכז!A899)=הלוואות!$F$33,הלוואות!$G$33,0),0),0)+IF(A899&gt;=הלוואות!$D$34,IF(מרכז!A899&lt;=הלוואות!$E$34,IF(DAY(מרכז!A899)=הלוואות!$F$34,הלוואות!$G$34,0),0),0)</f>
        <v>0</v>
      </c>
      <c r="E899" s="93">
        <f>SUMIF(הלוואות!$D$46:$D$65,מרכז!A899,הלוואות!$E$46:$E$65)</f>
        <v>0</v>
      </c>
      <c r="F899" s="93">
        <f>SUMIF(נכנסים!$A$5:$A$5890,מרכז!A899,נכנסים!$B$5:$B$5890)</f>
        <v>0</v>
      </c>
      <c r="G899" s="94"/>
      <c r="H899" s="94"/>
      <c r="I899" s="94"/>
      <c r="J899" s="99">
        <f t="shared" si="14"/>
        <v>50000</v>
      </c>
    </row>
    <row r="900" spans="1:10">
      <c r="A900" s="153">
        <v>46553</v>
      </c>
      <c r="B900" s="93">
        <f>SUMIF(יוצאים!$A$5:$A$5835,מרכז!A900,יוצאים!$D$5:$D$5835)</f>
        <v>0</v>
      </c>
      <c r="C900" s="93">
        <f>HLOOKUP(DAY($A900),'טב.הו"ק'!$G$4:$AK$162,'טב.הו"ק'!$A$162+2,FALSE)</f>
        <v>0</v>
      </c>
      <c r="D900" s="93">
        <f>IF(A900&gt;=הלוואות!$D$5,IF(מרכז!A900&lt;=הלוואות!$E$5,IF(DAY(מרכז!A900)=הלוואות!$F$5,הלוואות!$G$5,0),0),0)+IF(A900&gt;=הלוואות!$D$6,IF(מרכז!A900&lt;=הלוואות!$E$6,IF(DAY(מרכז!A900)=הלוואות!$F$6,הלוואות!$G$6,0),0),0)+IF(A900&gt;=הלוואות!$D$7,IF(מרכז!A900&lt;=הלוואות!$E$7,IF(DAY(מרכז!A900)=הלוואות!$F$7,הלוואות!$G$7,0),0),0)+IF(A900&gt;=הלוואות!$D$8,IF(מרכז!A900&lt;=הלוואות!$E$8,IF(DAY(מרכז!A900)=הלוואות!$F$8,הלוואות!$G$8,0),0),0)+IF(A900&gt;=הלוואות!$D$9,IF(מרכז!A900&lt;=הלוואות!$E$9,IF(DAY(מרכז!A900)=הלוואות!$F$9,הלוואות!$G$9,0),0),0)+IF(A900&gt;=הלוואות!$D$10,IF(מרכז!A900&lt;=הלוואות!$E$10,IF(DAY(מרכז!A900)=הלוואות!$F$10,הלוואות!$G$10,0),0),0)+IF(A900&gt;=הלוואות!$D$11,IF(מרכז!A900&lt;=הלוואות!$E$11,IF(DAY(מרכז!A900)=הלוואות!$F$11,הלוואות!$G$11,0),0),0)+IF(A900&gt;=הלוואות!$D$12,IF(מרכז!A900&lt;=הלוואות!$E$12,IF(DAY(מרכז!A900)=הלוואות!$F$12,הלוואות!$G$12,0),0),0)+IF(A900&gt;=הלוואות!$D$13,IF(מרכז!A900&lt;=הלוואות!$E$13,IF(DAY(מרכז!A900)=הלוואות!$F$13,הלוואות!$G$13,0),0),0)+IF(A900&gt;=הלוואות!$D$14,IF(מרכז!A900&lt;=הלוואות!$E$14,IF(DAY(מרכז!A900)=הלוואות!$F$14,הלוואות!$G$14,0),0),0)+IF(A900&gt;=הלוואות!$D$15,IF(מרכז!A900&lt;=הלוואות!$E$15,IF(DAY(מרכז!A900)=הלוואות!$F$15,הלוואות!$G$15,0),0),0)+IF(A900&gt;=הלוואות!$D$16,IF(מרכז!A900&lt;=הלוואות!$E$16,IF(DAY(מרכז!A900)=הלוואות!$F$16,הלוואות!$G$16,0),0),0)+IF(A900&gt;=הלוואות!$D$17,IF(מרכז!A900&lt;=הלוואות!$E$17,IF(DAY(מרכז!A900)=הלוואות!$F$17,הלוואות!$G$17,0),0),0)+IF(A900&gt;=הלוואות!$D$18,IF(מרכז!A900&lt;=הלוואות!$E$18,IF(DAY(מרכז!A900)=הלוואות!$F$18,הלוואות!$G$18,0),0),0)+IF(A900&gt;=הלוואות!$D$19,IF(מרכז!A900&lt;=הלוואות!$E$19,IF(DAY(מרכז!A900)=הלוואות!$F$19,הלוואות!$G$19,0),0),0)+IF(A900&gt;=הלוואות!$D$20,IF(מרכז!A900&lt;=הלוואות!$E$20,IF(DAY(מרכז!A900)=הלוואות!$F$20,הלוואות!$G$20,0),0),0)+IF(A900&gt;=הלוואות!$D$21,IF(מרכז!A900&lt;=הלוואות!$E$21,IF(DAY(מרכז!A900)=הלוואות!$F$21,הלוואות!$G$21,0),0),0)+IF(A900&gt;=הלוואות!$D$22,IF(מרכז!A900&lt;=הלוואות!$E$22,IF(DAY(מרכז!A900)=הלוואות!$F$22,הלוואות!$G$22,0),0),0)+IF(A900&gt;=הלוואות!$D$23,IF(מרכז!A900&lt;=הלוואות!$E$23,IF(DAY(מרכז!A900)=הלוואות!$F$23,הלוואות!$G$23,0),0),0)+IF(A900&gt;=הלוואות!$D$24,IF(מרכז!A900&lt;=הלוואות!$E$24,IF(DAY(מרכז!A900)=הלוואות!$F$24,הלוואות!$G$24,0),0),0)+IF(A900&gt;=הלוואות!$D$25,IF(מרכז!A900&lt;=הלוואות!$E$25,IF(DAY(מרכז!A900)=הלוואות!$F$25,הלוואות!$G$25,0),0),0)+IF(A900&gt;=הלוואות!$D$26,IF(מרכז!A900&lt;=הלוואות!$E$26,IF(DAY(מרכז!A900)=הלוואות!$F$26,הלוואות!$G$26,0),0),0)+IF(A900&gt;=הלוואות!$D$27,IF(מרכז!A900&lt;=הלוואות!$E$27,IF(DAY(מרכז!A900)=הלוואות!$F$27,הלוואות!$G$27,0),0),0)+IF(A900&gt;=הלוואות!$D$28,IF(מרכז!A900&lt;=הלוואות!$E$28,IF(DAY(מרכז!A900)=הלוואות!$F$28,הלוואות!$G$28,0),0),0)+IF(A900&gt;=הלוואות!$D$29,IF(מרכז!A900&lt;=הלוואות!$E$29,IF(DAY(מרכז!A900)=הלוואות!$F$29,הלוואות!$G$29,0),0),0)+IF(A900&gt;=הלוואות!$D$30,IF(מרכז!A900&lt;=הלוואות!$E$30,IF(DAY(מרכז!A900)=הלוואות!$F$30,הלוואות!$G$30,0),0),0)+IF(A900&gt;=הלוואות!$D$31,IF(מרכז!A900&lt;=הלוואות!$E$31,IF(DAY(מרכז!A900)=הלוואות!$F$31,הלוואות!$G$31,0),0),0)+IF(A900&gt;=הלוואות!$D$32,IF(מרכז!A900&lt;=הלוואות!$E$32,IF(DAY(מרכז!A900)=הלוואות!$F$32,הלוואות!$G$32,0),0),0)+IF(A900&gt;=הלוואות!$D$33,IF(מרכז!A900&lt;=הלוואות!$E$33,IF(DAY(מרכז!A900)=הלוואות!$F$33,הלוואות!$G$33,0),0),0)+IF(A900&gt;=הלוואות!$D$34,IF(מרכז!A900&lt;=הלוואות!$E$34,IF(DAY(מרכז!A900)=הלוואות!$F$34,הלוואות!$G$34,0),0),0)</f>
        <v>0</v>
      </c>
      <c r="E900" s="93">
        <f>SUMIF(הלוואות!$D$46:$D$65,מרכז!A900,הלוואות!$E$46:$E$65)</f>
        <v>0</v>
      </c>
      <c r="F900" s="93">
        <f>SUMIF(נכנסים!$A$5:$A$5890,מרכז!A900,נכנסים!$B$5:$B$5890)</f>
        <v>0</v>
      </c>
      <c r="G900" s="94"/>
      <c r="H900" s="94"/>
      <c r="I900" s="94"/>
      <c r="J900" s="99">
        <f t="shared" si="14"/>
        <v>50000</v>
      </c>
    </row>
    <row r="901" spans="1:10">
      <c r="A901" s="153">
        <v>46554</v>
      </c>
      <c r="B901" s="93">
        <f>SUMIF(יוצאים!$A$5:$A$5835,מרכז!A901,יוצאים!$D$5:$D$5835)</f>
        <v>0</v>
      </c>
      <c r="C901" s="93">
        <f>HLOOKUP(DAY($A901),'טב.הו"ק'!$G$4:$AK$162,'טב.הו"ק'!$A$162+2,FALSE)</f>
        <v>0</v>
      </c>
      <c r="D901" s="93">
        <f>IF(A901&gt;=הלוואות!$D$5,IF(מרכז!A901&lt;=הלוואות!$E$5,IF(DAY(מרכז!A901)=הלוואות!$F$5,הלוואות!$G$5,0),0),0)+IF(A901&gt;=הלוואות!$D$6,IF(מרכז!A901&lt;=הלוואות!$E$6,IF(DAY(מרכז!A901)=הלוואות!$F$6,הלוואות!$G$6,0),0),0)+IF(A901&gt;=הלוואות!$D$7,IF(מרכז!A901&lt;=הלוואות!$E$7,IF(DAY(מרכז!A901)=הלוואות!$F$7,הלוואות!$G$7,0),0),0)+IF(A901&gt;=הלוואות!$D$8,IF(מרכז!A901&lt;=הלוואות!$E$8,IF(DAY(מרכז!A901)=הלוואות!$F$8,הלוואות!$G$8,0),0),0)+IF(A901&gt;=הלוואות!$D$9,IF(מרכז!A901&lt;=הלוואות!$E$9,IF(DAY(מרכז!A901)=הלוואות!$F$9,הלוואות!$G$9,0),0),0)+IF(A901&gt;=הלוואות!$D$10,IF(מרכז!A901&lt;=הלוואות!$E$10,IF(DAY(מרכז!A901)=הלוואות!$F$10,הלוואות!$G$10,0),0),0)+IF(A901&gt;=הלוואות!$D$11,IF(מרכז!A901&lt;=הלוואות!$E$11,IF(DAY(מרכז!A901)=הלוואות!$F$11,הלוואות!$G$11,0),0),0)+IF(A901&gt;=הלוואות!$D$12,IF(מרכז!A901&lt;=הלוואות!$E$12,IF(DAY(מרכז!A901)=הלוואות!$F$12,הלוואות!$G$12,0),0),0)+IF(A901&gt;=הלוואות!$D$13,IF(מרכז!A901&lt;=הלוואות!$E$13,IF(DAY(מרכז!A901)=הלוואות!$F$13,הלוואות!$G$13,0),0),0)+IF(A901&gt;=הלוואות!$D$14,IF(מרכז!A901&lt;=הלוואות!$E$14,IF(DAY(מרכז!A901)=הלוואות!$F$14,הלוואות!$G$14,0),0),0)+IF(A901&gt;=הלוואות!$D$15,IF(מרכז!A901&lt;=הלוואות!$E$15,IF(DAY(מרכז!A901)=הלוואות!$F$15,הלוואות!$G$15,0),0),0)+IF(A901&gt;=הלוואות!$D$16,IF(מרכז!A901&lt;=הלוואות!$E$16,IF(DAY(מרכז!A901)=הלוואות!$F$16,הלוואות!$G$16,0),0),0)+IF(A901&gt;=הלוואות!$D$17,IF(מרכז!A901&lt;=הלוואות!$E$17,IF(DAY(מרכז!A901)=הלוואות!$F$17,הלוואות!$G$17,0),0),0)+IF(A901&gt;=הלוואות!$D$18,IF(מרכז!A901&lt;=הלוואות!$E$18,IF(DAY(מרכז!A901)=הלוואות!$F$18,הלוואות!$G$18,0),0),0)+IF(A901&gt;=הלוואות!$D$19,IF(מרכז!A901&lt;=הלוואות!$E$19,IF(DAY(מרכז!A901)=הלוואות!$F$19,הלוואות!$G$19,0),0),0)+IF(A901&gt;=הלוואות!$D$20,IF(מרכז!A901&lt;=הלוואות!$E$20,IF(DAY(מרכז!A901)=הלוואות!$F$20,הלוואות!$G$20,0),0),0)+IF(A901&gt;=הלוואות!$D$21,IF(מרכז!A901&lt;=הלוואות!$E$21,IF(DAY(מרכז!A901)=הלוואות!$F$21,הלוואות!$G$21,0),0),0)+IF(A901&gt;=הלוואות!$D$22,IF(מרכז!A901&lt;=הלוואות!$E$22,IF(DAY(מרכז!A901)=הלוואות!$F$22,הלוואות!$G$22,0),0),0)+IF(A901&gt;=הלוואות!$D$23,IF(מרכז!A901&lt;=הלוואות!$E$23,IF(DAY(מרכז!A901)=הלוואות!$F$23,הלוואות!$G$23,0),0),0)+IF(A901&gt;=הלוואות!$D$24,IF(מרכז!A901&lt;=הלוואות!$E$24,IF(DAY(מרכז!A901)=הלוואות!$F$24,הלוואות!$G$24,0),0),0)+IF(A901&gt;=הלוואות!$D$25,IF(מרכז!A901&lt;=הלוואות!$E$25,IF(DAY(מרכז!A901)=הלוואות!$F$25,הלוואות!$G$25,0),0),0)+IF(A901&gt;=הלוואות!$D$26,IF(מרכז!A901&lt;=הלוואות!$E$26,IF(DAY(מרכז!A901)=הלוואות!$F$26,הלוואות!$G$26,0),0),0)+IF(A901&gt;=הלוואות!$D$27,IF(מרכז!A901&lt;=הלוואות!$E$27,IF(DAY(מרכז!A901)=הלוואות!$F$27,הלוואות!$G$27,0),0),0)+IF(A901&gt;=הלוואות!$D$28,IF(מרכז!A901&lt;=הלוואות!$E$28,IF(DAY(מרכז!A901)=הלוואות!$F$28,הלוואות!$G$28,0),0),0)+IF(A901&gt;=הלוואות!$D$29,IF(מרכז!A901&lt;=הלוואות!$E$29,IF(DAY(מרכז!A901)=הלוואות!$F$29,הלוואות!$G$29,0),0),0)+IF(A901&gt;=הלוואות!$D$30,IF(מרכז!A901&lt;=הלוואות!$E$30,IF(DAY(מרכז!A901)=הלוואות!$F$30,הלוואות!$G$30,0),0),0)+IF(A901&gt;=הלוואות!$D$31,IF(מרכז!A901&lt;=הלוואות!$E$31,IF(DAY(מרכז!A901)=הלוואות!$F$31,הלוואות!$G$31,0),0),0)+IF(A901&gt;=הלוואות!$D$32,IF(מרכז!A901&lt;=הלוואות!$E$32,IF(DAY(מרכז!A901)=הלוואות!$F$32,הלוואות!$G$32,0),0),0)+IF(A901&gt;=הלוואות!$D$33,IF(מרכז!A901&lt;=הלוואות!$E$33,IF(DAY(מרכז!A901)=הלוואות!$F$33,הלוואות!$G$33,0),0),0)+IF(A901&gt;=הלוואות!$D$34,IF(מרכז!A901&lt;=הלוואות!$E$34,IF(DAY(מרכז!A901)=הלוואות!$F$34,הלוואות!$G$34,0),0),0)</f>
        <v>0</v>
      </c>
      <c r="E901" s="93">
        <f>SUMIF(הלוואות!$D$46:$D$65,מרכז!A901,הלוואות!$E$46:$E$65)</f>
        <v>0</v>
      </c>
      <c r="F901" s="93">
        <f>SUMIF(נכנסים!$A$5:$A$5890,מרכז!A901,נכנסים!$B$5:$B$5890)</f>
        <v>0</v>
      </c>
      <c r="G901" s="94"/>
      <c r="H901" s="94"/>
      <c r="I901" s="94"/>
      <c r="J901" s="99">
        <f t="shared" si="14"/>
        <v>50000</v>
      </c>
    </row>
    <row r="902" spans="1:10">
      <c r="A902" s="153">
        <v>46555</v>
      </c>
      <c r="B902" s="93">
        <f>SUMIF(יוצאים!$A$5:$A$5835,מרכז!A902,יוצאים!$D$5:$D$5835)</f>
        <v>0</v>
      </c>
      <c r="C902" s="93">
        <f>HLOOKUP(DAY($A902),'טב.הו"ק'!$G$4:$AK$162,'טב.הו"ק'!$A$162+2,FALSE)</f>
        <v>0</v>
      </c>
      <c r="D902" s="93">
        <f>IF(A902&gt;=הלוואות!$D$5,IF(מרכז!A902&lt;=הלוואות!$E$5,IF(DAY(מרכז!A902)=הלוואות!$F$5,הלוואות!$G$5,0),0),0)+IF(A902&gt;=הלוואות!$D$6,IF(מרכז!A902&lt;=הלוואות!$E$6,IF(DAY(מרכז!A902)=הלוואות!$F$6,הלוואות!$G$6,0),0),0)+IF(A902&gt;=הלוואות!$D$7,IF(מרכז!A902&lt;=הלוואות!$E$7,IF(DAY(מרכז!A902)=הלוואות!$F$7,הלוואות!$G$7,0),0),0)+IF(A902&gt;=הלוואות!$D$8,IF(מרכז!A902&lt;=הלוואות!$E$8,IF(DAY(מרכז!A902)=הלוואות!$F$8,הלוואות!$G$8,0),0),0)+IF(A902&gt;=הלוואות!$D$9,IF(מרכז!A902&lt;=הלוואות!$E$9,IF(DAY(מרכז!A902)=הלוואות!$F$9,הלוואות!$G$9,0),0),0)+IF(A902&gt;=הלוואות!$D$10,IF(מרכז!A902&lt;=הלוואות!$E$10,IF(DAY(מרכז!A902)=הלוואות!$F$10,הלוואות!$G$10,0),0),0)+IF(A902&gt;=הלוואות!$D$11,IF(מרכז!A902&lt;=הלוואות!$E$11,IF(DAY(מרכז!A902)=הלוואות!$F$11,הלוואות!$G$11,0),0),0)+IF(A902&gt;=הלוואות!$D$12,IF(מרכז!A902&lt;=הלוואות!$E$12,IF(DAY(מרכז!A902)=הלוואות!$F$12,הלוואות!$G$12,0),0),0)+IF(A902&gt;=הלוואות!$D$13,IF(מרכז!A902&lt;=הלוואות!$E$13,IF(DAY(מרכז!A902)=הלוואות!$F$13,הלוואות!$G$13,0),0),0)+IF(A902&gt;=הלוואות!$D$14,IF(מרכז!A902&lt;=הלוואות!$E$14,IF(DAY(מרכז!A902)=הלוואות!$F$14,הלוואות!$G$14,0),0),0)+IF(A902&gt;=הלוואות!$D$15,IF(מרכז!A902&lt;=הלוואות!$E$15,IF(DAY(מרכז!A902)=הלוואות!$F$15,הלוואות!$G$15,0),0),0)+IF(A902&gt;=הלוואות!$D$16,IF(מרכז!A902&lt;=הלוואות!$E$16,IF(DAY(מרכז!A902)=הלוואות!$F$16,הלוואות!$G$16,0),0),0)+IF(A902&gt;=הלוואות!$D$17,IF(מרכז!A902&lt;=הלוואות!$E$17,IF(DAY(מרכז!A902)=הלוואות!$F$17,הלוואות!$G$17,0),0),0)+IF(A902&gt;=הלוואות!$D$18,IF(מרכז!A902&lt;=הלוואות!$E$18,IF(DAY(מרכז!A902)=הלוואות!$F$18,הלוואות!$G$18,0),0),0)+IF(A902&gt;=הלוואות!$D$19,IF(מרכז!A902&lt;=הלוואות!$E$19,IF(DAY(מרכז!A902)=הלוואות!$F$19,הלוואות!$G$19,0),0),0)+IF(A902&gt;=הלוואות!$D$20,IF(מרכז!A902&lt;=הלוואות!$E$20,IF(DAY(מרכז!A902)=הלוואות!$F$20,הלוואות!$G$20,0),0),0)+IF(A902&gt;=הלוואות!$D$21,IF(מרכז!A902&lt;=הלוואות!$E$21,IF(DAY(מרכז!A902)=הלוואות!$F$21,הלוואות!$G$21,0),0),0)+IF(A902&gt;=הלוואות!$D$22,IF(מרכז!A902&lt;=הלוואות!$E$22,IF(DAY(מרכז!A902)=הלוואות!$F$22,הלוואות!$G$22,0),0),0)+IF(A902&gt;=הלוואות!$D$23,IF(מרכז!A902&lt;=הלוואות!$E$23,IF(DAY(מרכז!A902)=הלוואות!$F$23,הלוואות!$G$23,0),0),0)+IF(A902&gt;=הלוואות!$D$24,IF(מרכז!A902&lt;=הלוואות!$E$24,IF(DAY(מרכז!A902)=הלוואות!$F$24,הלוואות!$G$24,0),0),0)+IF(A902&gt;=הלוואות!$D$25,IF(מרכז!A902&lt;=הלוואות!$E$25,IF(DAY(מרכז!A902)=הלוואות!$F$25,הלוואות!$G$25,0),0),0)+IF(A902&gt;=הלוואות!$D$26,IF(מרכז!A902&lt;=הלוואות!$E$26,IF(DAY(מרכז!A902)=הלוואות!$F$26,הלוואות!$G$26,0),0),0)+IF(A902&gt;=הלוואות!$D$27,IF(מרכז!A902&lt;=הלוואות!$E$27,IF(DAY(מרכז!A902)=הלוואות!$F$27,הלוואות!$G$27,0),0),0)+IF(A902&gt;=הלוואות!$D$28,IF(מרכז!A902&lt;=הלוואות!$E$28,IF(DAY(מרכז!A902)=הלוואות!$F$28,הלוואות!$G$28,0),0),0)+IF(A902&gt;=הלוואות!$D$29,IF(מרכז!A902&lt;=הלוואות!$E$29,IF(DAY(מרכז!A902)=הלוואות!$F$29,הלוואות!$G$29,0),0),0)+IF(A902&gt;=הלוואות!$D$30,IF(מרכז!A902&lt;=הלוואות!$E$30,IF(DAY(מרכז!A902)=הלוואות!$F$30,הלוואות!$G$30,0),0),0)+IF(A902&gt;=הלוואות!$D$31,IF(מרכז!A902&lt;=הלוואות!$E$31,IF(DAY(מרכז!A902)=הלוואות!$F$31,הלוואות!$G$31,0),0),0)+IF(A902&gt;=הלוואות!$D$32,IF(מרכז!A902&lt;=הלוואות!$E$32,IF(DAY(מרכז!A902)=הלוואות!$F$32,הלוואות!$G$32,0),0),0)+IF(A902&gt;=הלוואות!$D$33,IF(מרכז!A902&lt;=הלוואות!$E$33,IF(DAY(מרכז!A902)=הלוואות!$F$33,הלוואות!$G$33,0),0),0)+IF(A902&gt;=הלוואות!$D$34,IF(מרכז!A902&lt;=הלוואות!$E$34,IF(DAY(מרכז!A902)=הלוואות!$F$34,הלוואות!$G$34,0),0),0)</f>
        <v>0</v>
      </c>
      <c r="E902" s="93">
        <f>SUMIF(הלוואות!$D$46:$D$65,מרכז!A902,הלוואות!$E$46:$E$65)</f>
        <v>0</v>
      </c>
      <c r="F902" s="93">
        <f>SUMIF(נכנסים!$A$5:$A$5890,מרכז!A902,נכנסים!$B$5:$B$5890)</f>
        <v>0</v>
      </c>
      <c r="G902" s="94"/>
      <c r="H902" s="94"/>
      <c r="I902" s="94"/>
      <c r="J902" s="99">
        <f t="shared" si="14"/>
        <v>50000</v>
      </c>
    </row>
    <row r="903" spans="1:10">
      <c r="A903" s="153">
        <v>46556</v>
      </c>
      <c r="B903" s="93">
        <f>SUMIF(יוצאים!$A$5:$A$5835,מרכז!A903,יוצאים!$D$5:$D$5835)</f>
        <v>0</v>
      </c>
      <c r="C903" s="93">
        <f>HLOOKUP(DAY($A903),'טב.הו"ק'!$G$4:$AK$162,'טב.הו"ק'!$A$162+2,FALSE)</f>
        <v>0</v>
      </c>
      <c r="D903" s="93">
        <f>IF(A903&gt;=הלוואות!$D$5,IF(מרכז!A903&lt;=הלוואות!$E$5,IF(DAY(מרכז!A903)=הלוואות!$F$5,הלוואות!$G$5,0),0),0)+IF(A903&gt;=הלוואות!$D$6,IF(מרכז!A903&lt;=הלוואות!$E$6,IF(DAY(מרכז!A903)=הלוואות!$F$6,הלוואות!$G$6,0),0),0)+IF(A903&gt;=הלוואות!$D$7,IF(מרכז!A903&lt;=הלוואות!$E$7,IF(DAY(מרכז!A903)=הלוואות!$F$7,הלוואות!$G$7,0),0),0)+IF(A903&gt;=הלוואות!$D$8,IF(מרכז!A903&lt;=הלוואות!$E$8,IF(DAY(מרכז!A903)=הלוואות!$F$8,הלוואות!$G$8,0),0),0)+IF(A903&gt;=הלוואות!$D$9,IF(מרכז!A903&lt;=הלוואות!$E$9,IF(DAY(מרכז!A903)=הלוואות!$F$9,הלוואות!$G$9,0),0),0)+IF(A903&gt;=הלוואות!$D$10,IF(מרכז!A903&lt;=הלוואות!$E$10,IF(DAY(מרכז!A903)=הלוואות!$F$10,הלוואות!$G$10,0),0),0)+IF(A903&gt;=הלוואות!$D$11,IF(מרכז!A903&lt;=הלוואות!$E$11,IF(DAY(מרכז!A903)=הלוואות!$F$11,הלוואות!$G$11,0),0),0)+IF(A903&gt;=הלוואות!$D$12,IF(מרכז!A903&lt;=הלוואות!$E$12,IF(DAY(מרכז!A903)=הלוואות!$F$12,הלוואות!$G$12,0),0),0)+IF(A903&gt;=הלוואות!$D$13,IF(מרכז!A903&lt;=הלוואות!$E$13,IF(DAY(מרכז!A903)=הלוואות!$F$13,הלוואות!$G$13,0),0),0)+IF(A903&gt;=הלוואות!$D$14,IF(מרכז!A903&lt;=הלוואות!$E$14,IF(DAY(מרכז!A903)=הלוואות!$F$14,הלוואות!$G$14,0),0),0)+IF(A903&gt;=הלוואות!$D$15,IF(מרכז!A903&lt;=הלוואות!$E$15,IF(DAY(מרכז!A903)=הלוואות!$F$15,הלוואות!$G$15,0),0),0)+IF(A903&gt;=הלוואות!$D$16,IF(מרכז!A903&lt;=הלוואות!$E$16,IF(DAY(מרכז!A903)=הלוואות!$F$16,הלוואות!$G$16,0),0),0)+IF(A903&gt;=הלוואות!$D$17,IF(מרכז!A903&lt;=הלוואות!$E$17,IF(DAY(מרכז!A903)=הלוואות!$F$17,הלוואות!$G$17,0),0),0)+IF(A903&gt;=הלוואות!$D$18,IF(מרכז!A903&lt;=הלוואות!$E$18,IF(DAY(מרכז!A903)=הלוואות!$F$18,הלוואות!$G$18,0),0),0)+IF(A903&gt;=הלוואות!$D$19,IF(מרכז!A903&lt;=הלוואות!$E$19,IF(DAY(מרכז!A903)=הלוואות!$F$19,הלוואות!$G$19,0),0),0)+IF(A903&gt;=הלוואות!$D$20,IF(מרכז!A903&lt;=הלוואות!$E$20,IF(DAY(מרכז!A903)=הלוואות!$F$20,הלוואות!$G$20,0),0),0)+IF(A903&gt;=הלוואות!$D$21,IF(מרכז!A903&lt;=הלוואות!$E$21,IF(DAY(מרכז!A903)=הלוואות!$F$21,הלוואות!$G$21,0),0),0)+IF(A903&gt;=הלוואות!$D$22,IF(מרכז!A903&lt;=הלוואות!$E$22,IF(DAY(מרכז!A903)=הלוואות!$F$22,הלוואות!$G$22,0),0),0)+IF(A903&gt;=הלוואות!$D$23,IF(מרכז!A903&lt;=הלוואות!$E$23,IF(DAY(מרכז!A903)=הלוואות!$F$23,הלוואות!$G$23,0),0),0)+IF(A903&gt;=הלוואות!$D$24,IF(מרכז!A903&lt;=הלוואות!$E$24,IF(DAY(מרכז!A903)=הלוואות!$F$24,הלוואות!$G$24,0),0),0)+IF(A903&gt;=הלוואות!$D$25,IF(מרכז!A903&lt;=הלוואות!$E$25,IF(DAY(מרכז!A903)=הלוואות!$F$25,הלוואות!$G$25,0),0),0)+IF(A903&gt;=הלוואות!$D$26,IF(מרכז!A903&lt;=הלוואות!$E$26,IF(DAY(מרכז!A903)=הלוואות!$F$26,הלוואות!$G$26,0),0),0)+IF(A903&gt;=הלוואות!$D$27,IF(מרכז!A903&lt;=הלוואות!$E$27,IF(DAY(מרכז!A903)=הלוואות!$F$27,הלוואות!$G$27,0),0),0)+IF(A903&gt;=הלוואות!$D$28,IF(מרכז!A903&lt;=הלוואות!$E$28,IF(DAY(מרכז!A903)=הלוואות!$F$28,הלוואות!$G$28,0),0),0)+IF(A903&gt;=הלוואות!$D$29,IF(מרכז!A903&lt;=הלוואות!$E$29,IF(DAY(מרכז!A903)=הלוואות!$F$29,הלוואות!$G$29,0),0),0)+IF(A903&gt;=הלוואות!$D$30,IF(מרכז!A903&lt;=הלוואות!$E$30,IF(DAY(מרכז!A903)=הלוואות!$F$30,הלוואות!$G$30,0),0),0)+IF(A903&gt;=הלוואות!$D$31,IF(מרכז!A903&lt;=הלוואות!$E$31,IF(DAY(מרכז!A903)=הלוואות!$F$31,הלוואות!$G$31,0),0),0)+IF(A903&gt;=הלוואות!$D$32,IF(מרכז!A903&lt;=הלוואות!$E$32,IF(DAY(מרכז!A903)=הלוואות!$F$32,הלוואות!$G$32,0),0),0)+IF(A903&gt;=הלוואות!$D$33,IF(מרכז!A903&lt;=הלוואות!$E$33,IF(DAY(מרכז!A903)=הלוואות!$F$33,הלוואות!$G$33,0),0),0)+IF(A903&gt;=הלוואות!$D$34,IF(מרכז!A903&lt;=הלוואות!$E$34,IF(DAY(מרכז!A903)=הלוואות!$F$34,הלוואות!$G$34,0),0),0)</f>
        <v>0</v>
      </c>
      <c r="E903" s="93">
        <f>SUMIF(הלוואות!$D$46:$D$65,מרכז!A903,הלוואות!$E$46:$E$65)</f>
        <v>0</v>
      </c>
      <c r="F903" s="93">
        <f>SUMIF(נכנסים!$A$5:$A$5890,מרכז!A903,נכנסים!$B$5:$B$5890)</f>
        <v>0</v>
      </c>
      <c r="G903" s="94"/>
      <c r="H903" s="94"/>
      <c r="I903" s="94"/>
      <c r="J903" s="99">
        <f t="shared" si="14"/>
        <v>50000</v>
      </c>
    </row>
    <row r="904" spans="1:10">
      <c r="A904" s="153">
        <v>46557</v>
      </c>
      <c r="B904" s="93">
        <f>SUMIF(יוצאים!$A$5:$A$5835,מרכז!A904,יוצאים!$D$5:$D$5835)</f>
        <v>0</v>
      </c>
      <c r="C904" s="93">
        <f>HLOOKUP(DAY($A904),'טב.הו"ק'!$G$4:$AK$162,'טב.הו"ק'!$A$162+2,FALSE)</f>
        <v>0</v>
      </c>
      <c r="D904" s="93">
        <f>IF(A904&gt;=הלוואות!$D$5,IF(מרכז!A904&lt;=הלוואות!$E$5,IF(DAY(מרכז!A904)=הלוואות!$F$5,הלוואות!$G$5,0),0),0)+IF(A904&gt;=הלוואות!$D$6,IF(מרכז!A904&lt;=הלוואות!$E$6,IF(DAY(מרכז!A904)=הלוואות!$F$6,הלוואות!$G$6,0),0),0)+IF(A904&gt;=הלוואות!$D$7,IF(מרכז!A904&lt;=הלוואות!$E$7,IF(DAY(מרכז!A904)=הלוואות!$F$7,הלוואות!$G$7,0),0),0)+IF(A904&gt;=הלוואות!$D$8,IF(מרכז!A904&lt;=הלוואות!$E$8,IF(DAY(מרכז!A904)=הלוואות!$F$8,הלוואות!$G$8,0),0),0)+IF(A904&gt;=הלוואות!$D$9,IF(מרכז!A904&lt;=הלוואות!$E$9,IF(DAY(מרכז!A904)=הלוואות!$F$9,הלוואות!$G$9,0),0),0)+IF(A904&gt;=הלוואות!$D$10,IF(מרכז!A904&lt;=הלוואות!$E$10,IF(DAY(מרכז!A904)=הלוואות!$F$10,הלוואות!$G$10,0),0),0)+IF(A904&gt;=הלוואות!$D$11,IF(מרכז!A904&lt;=הלוואות!$E$11,IF(DAY(מרכז!A904)=הלוואות!$F$11,הלוואות!$G$11,0),0),0)+IF(A904&gt;=הלוואות!$D$12,IF(מרכז!A904&lt;=הלוואות!$E$12,IF(DAY(מרכז!A904)=הלוואות!$F$12,הלוואות!$G$12,0),0),0)+IF(A904&gt;=הלוואות!$D$13,IF(מרכז!A904&lt;=הלוואות!$E$13,IF(DAY(מרכז!A904)=הלוואות!$F$13,הלוואות!$G$13,0),0),0)+IF(A904&gt;=הלוואות!$D$14,IF(מרכז!A904&lt;=הלוואות!$E$14,IF(DAY(מרכז!A904)=הלוואות!$F$14,הלוואות!$G$14,0),0),0)+IF(A904&gt;=הלוואות!$D$15,IF(מרכז!A904&lt;=הלוואות!$E$15,IF(DAY(מרכז!A904)=הלוואות!$F$15,הלוואות!$G$15,0),0),0)+IF(A904&gt;=הלוואות!$D$16,IF(מרכז!A904&lt;=הלוואות!$E$16,IF(DAY(מרכז!A904)=הלוואות!$F$16,הלוואות!$G$16,0),0),0)+IF(A904&gt;=הלוואות!$D$17,IF(מרכז!A904&lt;=הלוואות!$E$17,IF(DAY(מרכז!A904)=הלוואות!$F$17,הלוואות!$G$17,0),0),0)+IF(A904&gt;=הלוואות!$D$18,IF(מרכז!A904&lt;=הלוואות!$E$18,IF(DAY(מרכז!A904)=הלוואות!$F$18,הלוואות!$G$18,0),0),0)+IF(A904&gt;=הלוואות!$D$19,IF(מרכז!A904&lt;=הלוואות!$E$19,IF(DAY(מרכז!A904)=הלוואות!$F$19,הלוואות!$G$19,0),0),0)+IF(A904&gt;=הלוואות!$D$20,IF(מרכז!A904&lt;=הלוואות!$E$20,IF(DAY(מרכז!A904)=הלוואות!$F$20,הלוואות!$G$20,0),0),0)+IF(A904&gt;=הלוואות!$D$21,IF(מרכז!A904&lt;=הלוואות!$E$21,IF(DAY(מרכז!A904)=הלוואות!$F$21,הלוואות!$G$21,0),0),0)+IF(A904&gt;=הלוואות!$D$22,IF(מרכז!A904&lt;=הלוואות!$E$22,IF(DAY(מרכז!A904)=הלוואות!$F$22,הלוואות!$G$22,0),0),0)+IF(A904&gt;=הלוואות!$D$23,IF(מרכז!A904&lt;=הלוואות!$E$23,IF(DAY(מרכז!A904)=הלוואות!$F$23,הלוואות!$G$23,0),0),0)+IF(A904&gt;=הלוואות!$D$24,IF(מרכז!A904&lt;=הלוואות!$E$24,IF(DAY(מרכז!A904)=הלוואות!$F$24,הלוואות!$G$24,0),0),0)+IF(A904&gt;=הלוואות!$D$25,IF(מרכז!A904&lt;=הלוואות!$E$25,IF(DAY(מרכז!A904)=הלוואות!$F$25,הלוואות!$G$25,0),0),0)+IF(A904&gt;=הלוואות!$D$26,IF(מרכז!A904&lt;=הלוואות!$E$26,IF(DAY(מרכז!A904)=הלוואות!$F$26,הלוואות!$G$26,0),0),0)+IF(A904&gt;=הלוואות!$D$27,IF(מרכז!A904&lt;=הלוואות!$E$27,IF(DAY(מרכז!A904)=הלוואות!$F$27,הלוואות!$G$27,0),0),0)+IF(A904&gt;=הלוואות!$D$28,IF(מרכז!A904&lt;=הלוואות!$E$28,IF(DAY(מרכז!A904)=הלוואות!$F$28,הלוואות!$G$28,0),0),0)+IF(A904&gt;=הלוואות!$D$29,IF(מרכז!A904&lt;=הלוואות!$E$29,IF(DAY(מרכז!A904)=הלוואות!$F$29,הלוואות!$G$29,0),0),0)+IF(A904&gt;=הלוואות!$D$30,IF(מרכז!A904&lt;=הלוואות!$E$30,IF(DAY(מרכז!A904)=הלוואות!$F$30,הלוואות!$G$30,0),0),0)+IF(A904&gt;=הלוואות!$D$31,IF(מרכז!A904&lt;=הלוואות!$E$31,IF(DAY(מרכז!A904)=הלוואות!$F$31,הלוואות!$G$31,0),0),0)+IF(A904&gt;=הלוואות!$D$32,IF(מרכז!A904&lt;=הלוואות!$E$32,IF(DAY(מרכז!A904)=הלוואות!$F$32,הלוואות!$G$32,0),0),0)+IF(A904&gt;=הלוואות!$D$33,IF(מרכז!A904&lt;=הלוואות!$E$33,IF(DAY(מרכז!A904)=הלוואות!$F$33,הלוואות!$G$33,0),0),0)+IF(A904&gt;=הלוואות!$D$34,IF(מרכז!A904&lt;=הלוואות!$E$34,IF(DAY(מרכז!A904)=הלוואות!$F$34,הלוואות!$G$34,0),0),0)</f>
        <v>0</v>
      </c>
      <c r="E904" s="93">
        <f>SUMIF(הלוואות!$D$46:$D$65,מרכז!A904,הלוואות!$E$46:$E$65)</f>
        <v>0</v>
      </c>
      <c r="F904" s="93">
        <f>SUMIF(נכנסים!$A$5:$A$5890,מרכז!A904,נכנסים!$B$5:$B$5890)</f>
        <v>0</v>
      </c>
      <c r="G904" s="94"/>
      <c r="H904" s="94"/>
      <c r="I904" s="94"/>
      <c r="J904" s="99">
        <f t="shared" si="14"/>
        <v>50000</v>
      </c>
    </row>
    <row r="905" spans="1:10">
      <c r="A905" s="153">
        <v>46558</v>
      </c>
      <c r="B905" s="93">
        <f>SUMIF(יוצאים!$A$5:$A$5835,מרכז!A905,יוצאים!$D$5:$D$5835)</f>
        <v>0</v>
      </c>
      <c r="C905" s="93">
        <f>HLOOKUP(DAY($A905),'טב.הו"ק'!$G$4:$AK$162,'טב.הו"ק'!$A$162+2,FALSE)</f>
        <v>0</v>
      </c>
      <c r="D905" s="93">
        <f>IF(A905&gt;=הלוואות!$D$5,IF(מרכז!A905&lt;=הלוואות!$E$5,IF(DAY(מרכז!A905)=הלוואות!$F$5,הלוואות!$G$5,0),0),0)+IF(A905&gt;=הלוואות!$D$6,IF(מרכז!A905&lt;=הלוואות!$E$6,IF(DAY(מרכז!A905)=הלוואות!$F$6,הלוואות!$G$6,0),0),0)+IF(A905&gt;=הלוואות!$D$7,IF(מרכז!A905&lt;=הלוואות!$E$7,IF(DAY(מרכז!A905)=הלוואות!$F$7,הלוואות!$G$7,0),0),0)+IF(A905&gt;=הלוואות!$D$8,IF(מרכז!A905&lt;=הלוואות!$E$8,IF(DAY(מרכז!A905)=הלוואות!$F$8,הלוואות!$G$8,0),0),0)+IF(A905&gt;=הלוואות!$D$9,IF(מרכז!A905&lt;=הלוואות!$E$9,IF(DAY(מרכז!A905)=הלוואות!$F$9,הלוואות!$G$9,0),0),0)+IF(A905&gt;=הלוואות!$D$10,IF(מרכז!A905&lt;=הלוואות!$E$10,IF(DAY(מרכז!A905)=הלוואות!$F$10,הלוואות!$G$10,0),0),0)+IF(A905&gt;=הלוואות!$D$11,IF(מרכז!A905&lt;=הלוואות!$E$11,IF(DAY(מרכז!A905)=הלוואות!$F$11,הלוואות!$G$11,0),0),0)+IF(A905&gt;=הלוואות!$D$12,IF(מרכז!A905&lt;=הלוואות!$E$12,IF(DAY(מרכז!A905)=הלוואות!$F$12,הלוואות!$G$12,0),0),0)+IF(A905&gt;=הלוואות!$D$13,IF(מרכז!A905&lt;=הלוואות!$E$13,IF(DAY(מרכז!A905)=הלוואות!$F$13,הלוואות!$G$13,0),0),0)+IF(A905&gt;=הלוואות!$D$14,IF(מרכז!A905&lt;=הלוואות!$E$14,IF(DAY(מרכז!A905)=הלוואות!$F$14,הלוואות!$G$14,0),0),0)+IF(A905&gt;=הלוואות!$D$15,IF(מרכז!A905&lt;=הלוואות!$E$15,IF(DAY(מרכז!A905)=הלוואות!$F$15,הלוואות!$G$15,0),0),0)+IF(A905&gt;=הלוואות!$D$16,IF(מרכז!A905&lt;=הלוואות!$E$16,IF(DAY(מרכז!A905)=הלוואות!$F$16,הלוואות!$G$16,0),0),0)+IF(A905&gt;=הלוואות!$D$17,IF(מרכז!A905&lt;=הלוואות!$E$17,IF(DAY(מרכז!A905)=הלוואות!$F$17,הלוואות!$G$17,0),0),0)+IF(A905&gt;=הלוואות!$D$18,IF(מרכז!A905&lt;=הלוואות!$E$18,IF(DAY(מרכז!A905)=הלוואות!$F$18,הלוואות!$G$18,0),0),0)+IF(A905&gt;=הלוואות!$D$19,IF(מרכז!A905&lt;=הלוואות!$E$19,IF(DAY(מרכז!A905)=הלוואות!$F$19,הלוואות!$G$19,0),0),0)+IF(A905&gt;=הלוואות!$D$20,IF(מרכז!A905&lt;=הלוואות!$E$20,IF(DAY(מרכז!A905)=הלוואות!$F$20,הלוואות!$G$20,0),0),0)+IF(A905&gt;=הלוואות!$D$21,IF(מרכז!A905&lt;=הלוואות!$E$21,IF(DAY(מרכז!A905)=הלוואות!$F$21,הלוואות!$G$21,0),0),0)+IF(A905&gt;=הלוואות!$D$22,IF(מרכז!A905&lt;=הלוואות!$E$22,IF(DAY(מרכז!A905)=הלוואות!$F$22,הלוואות!$G$22,0),0),0)+IF(A905&gt;=הלוואות!$D$23,IF(מרכז!A905&lt;=הלוואות!$E$23,IF(DAY(מרכז!A905)=הלוואות!$F$23,הלוואות!$G$23,0),0),0)+IF(A905&gt;=הלוואות!$D$24,IF(מרכז!A905&lt;=הלוואות!$E$24,IF(DAY(מרכז!A905)=הלוואות!$F$24,הלוואות!$G$24,0),0),0)+IF(A905&gt;=הלוואות!$D$25,IF(מרכז!A905&lt;=הלוואות!$E$25,IF(DAY(מרכז!A905)=הלוואות!$F$25,הלוואות!$G$25,0),0),0)+IF(A905&gt;=הלוואות!$D$26,IF(מרכז!A905&lt;=הלוואות!$E$26,IF(DAY(מרכז!A905)=הלוואות!$F$26,הלוואות!$G$26,0),0),0)+IF(A905&gt;=הלוואות!$D$27,IF(מרכז!A905&lt;=הלוואות!$E$27,IF(DAY(מרכז!A905)=הלוואות!$F$27,הלוואות!$G$27,0),0),0)+IF(A905&gt;=הלוואות!$D$28,IF(מרכז!A905&lt;=הלוואות!$E$28,IF(DAY(מרכז!A905)=הלוואות!$F$28,הלוואות!$G$28,0),0),0)+IF(A905&gt;=הלוואות!$D$29,IF(מרכז!A905&lt;=הלוואות!$E$29,IF(DAY(מרכז!A905)=הלוואות!$F$29,הלוואות!$G$29,0),0),0)+IF(A905&gt;=הלוואות!$D$30,IF(מרכז!A905&lt;=הלוואות!$E$30,IF(DAY(מרכז!A905)=הלוואות!$F$30,הלוואות!$G$30,0),0),0)+IF(A905&gt;=הלוואות!$D$31,IF(מרכז!A905&lt;=הלוואות!$E$31,IF(DAY(מרכז!A905)=הלוואות!$F$31,הלוואות!$G$31,0),0),0)+IF(A905&gt;=הלוואות!$D$32,IF(מרכז!A905&lt;=הלוואות!$E$32,IF(DAY(מרכז!A905)=הלוואות!$F$32,הלוואות!$G$32,0),0),0)+IF(A905&gt;=הלוואות!$D$33,IF(מרכז!A905&lt;=הלוואות!$E$33,IF(DAY(מרכז!A905)=הלוואות!$F$33,הלוואות!$G$33,0),0),0)+IF(A905&gt;=הלוואות!$D$34,IF(מרכז!A905&lt;=הלוואות!$E$34,IF(DAY(מרכז!A905)=הלוואות!$F$34,הלוואות!$G$34,0),0),0)</f>
        <v>0</v>
      </c>
      <c r="E905" s="93">
        <f>SUMIF(הלוואות!$D$46:$D$65,מרכז!A905,הלוואות!$E$46:$E$65)</f>
        <v>0</v>
      </c>
      <c r="F905" s="93">
        <f>SUMIF(נכנסים!$A$5:$A$5890,מרכז!A905,נכנסים!$B$5:$B$5890)</f>
        <v>0</v>
      </c>
      <c r="G905" s="94"/>
      <c r="H905" s="94"/>
      <c r="I905" s="94"/>
      <c r="J905" s="99">
        <f t="shared" si="14"/>
        <v>50000</v>
      </c>
    </row>
    <row r="906" spans="1:10">
      <c r="A906" s="153">
        <v>46559</v>
      </c>
      <c r="B906" s="93">
        <f>SUMIF(יוצאים!$A$5:$A$5835,מרכז!A906,יוצאים!$D$5:$D$5835)</f>
        <v>0</v>
      </c>
      <c r="C906" s="93">
        <f>HLOOKUP(DAY($A906),'טב.הו"ק'!$G$4:$AK$162,'טב.הו"ק'!$A$162+2,FALSE)</f>
        <v>0</v>
      </c>
      <c r="D906" s="93">
        <f>IF(A906&gt;=הלוואות!$D$5,IF(מרכז!A906&lt;=הלוואות!$E$5,IF(DAY(מרכז!A906)=הלוואות!$F$5,הלוואות!$G$5,0),0),0)+IF(A906&gt;=הלוואות!$D$6,IF(מרכז!A906&lt;=הלוואות!$E$6,IF(DAY(מרכז!A906)=הלוואות!$F$6,הלוואות!$G$6,0),0),0)+IF(A906&gt;=הלוואות!$D$7,IF(מרכז!A906&lt;=הלוואות!$E$7,IF(DAY(מרכז!A906)=הלוואות!$F$7,הלוואות!$G$7,0),0),0)+IF(A906&gt;=הלוואות!$D$8,IF(מרכז!A906&lt;=הלוואות!$E$8,IF(DAY(מרכז!A906)=הלוואות!$F$8,הלוואות!$G$8,0),0),0)+IF(A906&gt;=הלוואות!$D$9,IF(מרכז!A906&lt;=הלוואות!$E$9,IF(DAY(מרכז!A906)=הלוואות!$F$9,הלוואות!$G$9,0),0),0)+IF(A906&gt;=הלוואות!$D$10,IF(מרכז!A906&lt;=הלוואות!$E$10,IF(DAY(מרכז!A906)=הלוואות!$F$10,הלוואות!$G$10,0),0),0)+IF(A906&gt;=הלוואות!$D$11,IF(מרכז!A906&lt;=הלוואות!$E$11,IF(DAY(מרכז!A906)=הלוואות!$F$11,הלוואות!$G$11,0),0),0)+IF(A906&gt;=הלוואות!$D$12,IF(מרכז!A906&lt;=הלוואות!$E$12,IF(DAY(מרכז!A906)=הלוואות!$F$12,הלוואות!$G$12,0),0),0)+IF(A906&gt;=הלוואות!$D$13,IF(מרכז!A906&lt;=הלוואות!$E$13,IF(DAY(מרכז!A906)=הלוואות!$F$13,הלוואות!$G$13,0),0),0)+IF(A906&gt;=הלוואות!$D$14,IF(מרכז!A906&lt;=הלוואות!$E$14,IF(DAY(מרכז!A906)=הלוואות!$F$14,הלוואות!$G$14,0),0),0)+IF(A906&gt;=הלוואות!$D$15,IF(מרכז!A906&lt;=הלוואות!$E$15,IF(DAY(מרכז!A906)=הלוואות!$F$15,הלוואות!$G$15,0),0),0)+IF(A906&gt;=הלוואות!$D$16,IF(מרכז!A906&lt;=הלוואות!$E$16,IF(DAY(מרכז!A906)=הלוואות!$F$16,הלוואות!$G$16,0),0),0)+IF(A906&gt;=הלוואות!$D$17,IF(מרכז!A906&lt;=הלוואות!$E$17,IF(DAY(מרכז!A906)=הלוואות!$F$17,הלוואות!$G$17,0),0),0)+IF(A906&gt;=הלוואות!$D$18,IF(מרכז!A906&lt;=הלוואות!$E$18,IF(DAY(מרכז!A906)=הלוואות!$F$18,הלוואות!$G$18,0),0),0)+IF(A906&gt;=הלוואות!$D$19,IF(מרכז!A906&lt;=הלוואות!$E$19,IF(DAY(מרכז!A906)=הלוואות!$F$19,הלוואות!$G$19,0),0),0)+IF(A906&gt;=הלוואות!$D$20,IF(מרכז!A906&lt;=הלוואות!$E$20,IF(DAY(מרכז!A906)=הלוואות!$F$20,הלוואות!$G$20,0),0),0)+IF(A906&gt;=הלוואות!$D$21,IF(מרכז!A906&lt;=הלוואות!$E$21,IF(DAY(מרכז!A906)=הלוואות!$F$21,הלוואות!$G$21,0),0),0)+IF(A906&gt;=הלוואות!$D$22,IF(מרכז!A906&lt;=הלוואות!$E$22,IF(DAY(מרכז!A906)=הלוואות!$F$22,הלוואות!$G$22,0),0),0)+IF(A906&gt;=הלוואות!$D$23,IF(מרכז!A906&lt;=הלוואות!$E$23,IF(DAY(מרכז!A906)=הלוואות!$F$23,הלוואות!$G$23,0),0),0)+IF(A906&gt;=הלוואות!$D$24,IF(מרכז!A906&lt;=הלוואות!$E$24,IF(DAY(מרכז!A906)=הלוואות!$F$24,הלוואות!$G$24,0),0),0)+IF(A906&gt;=הלוואות!$D$25,IF(מרכז!A906&lt;=הלוואות!$E$25,IF(DAY(מרכז!A906)=הלוואות!$F$25,הלוואות!$G$25,0),0),0)+IF(A906&gt;=הלוואות!$D$26,IF(מרכז!A906&lt;=הלוואות!$E$26,IF(DAY(מרכז!A906)=הלוואות!$F$26,הלוואות!$G$26,0),0),0)+IF(A906&gt;=הלוואות!$D$27,IF(מרכז!A906&lt;=הלוואות!$E$27,IF(DAY(מרכז!A906)=הלוואות!$F$27,הלוואות!$G$27,0),0),0)+IF(A906&gt;=הלוואות!$D$28,IF(מרכז!A906&lt;=הלוואות!$E$28,IF(DAY(מרכז!A906)=הלוואות!$F$28,הלוואות!$G$28,0),0),0)+IF(A906&gt;=הלוואות!$D$29,IF(מרכז!A906&lt;=הלוואות!$E$29,IF(DAY(מרכז!A906)=הלוואות!$F$29,הלוואות!$G$29,0),0),0)+IF(A906&gt;=הלוואות!$D$30,IF(מרכז!A906&lt;=הלוואות!$E$30,IF(DAY(מרכז!A906)=הלוואות!$F$30,הלוואות!$G$30,0),0),0)+IF(A906&gt;=הלוואות!$D$31,IF(מרכז!A906&lt;=הלוואות!$E$31,IF(DAY(מרכז!A906)=הלוואות!$F$31,הלוואות!$G$31,0),0),0)+IF(A906&gt;=הלוואות!$D$32,IF(מרכז!A906&lt;=הלוואות!$E$32,IF(DAY(מרכז!A906)=הלוואות!$F$32,הלוואות!$G$32,0),0),0)+IF(A906&gt;=הלוואות!$D$33,IF(מרכז!A906&lt;=הלוואות!$E$33,IF(DAY(מרכז!A906)=הלוואות!$F$33,הלוואות!$G$33,0),0),0)+IF(A906&gt;=הלוואות!$D$34,IF(מרכז!A906&lt;=הלוואות!$E$34,IF(DAY(מרכז!A906)=הלוואות!$F$34,הלוואות!$G$34,0),0),0)</f>
        <v>0</v>
      </c>
      <c r="E906" s="93">
        <f>SUMIF(הלוואות!$D$46:$D$65,מרכז!A906,הלוואות!$E$46:$E$65)</f>
        <v>0</v>
      </c>
      <c r="F906" s="93">
        <f>SUMIF(נכנסים!$A$5:$A$5890,מרכז!A906,נכנסים!$B$5:$B$5890)</f>
        <v>0</v>
      </c>
      <c r="G906" s="94"/>
      <c r="H906" s="94"/>
      <c r="I906" s="94"/>
      <c r="J906" s="99">
        <f t="shared" si="14"/>
        <v>50000</v>
      </c>
    </row>
    <row r="907" spans="1:10">
      <c r="A907" s="153">
        <v>46560</v>
      </c>
      <c r="B907" s="93">
        <f>SUMIF(יוצאים!$A$5:$A$5835,מרכז!A907,יוצאים!$D$5:$D$5835)</f>
        <v>0</v>
      </c>
      <c r="C907" s="93">
        <f>HLOOKUP(DAY($A907),'טב.הו"ק'!$G$4:$AK$162,'טב.הו"ק'!$A$162+2,FALSE)</f>
        <v>0</v>
      </c>
      <c r="D907" s="93">
        <f>IF(A907&gt;=הלוואות!$D$5,IF(מרכז!A907&lt;=הלוואות!$E$5,IF(DAY(מרכז!A907)=הלוואות!$F$5,הלוואות!$G$5,0),0),0)+IF(A907&gt;=הלוואות!$D$6,IF(מרכז!A907&lt;=הלוואות!$E$6,IF(DAY(מרכז!A907)=הלוואות!$F$6,הלוואות!$G$6,0),0),0)+IF(A907&gt;=הלוואות!$D$7,IF(מרכז!A907&lt;=הלוואות!$E$7,IF(DAY(מרכז!A907)=הלוואות!$F$7,הלוואות!$G$7,0),0),0)+IF(A907&gt;=הלוואות!$D$8,IF(מרכז!A907&lt;=הלוואות!$E$8,IF(DAY(מרכז!A907)=הלוואות!$F$8,הלוואות!$G$8,0),0),0)+IF(A907&gt;=הלוואות!$D$9,IF(מרכז!A907&lt;=הלוואות!$E$9,IF(DAY(מרכז!A907)=הלוואות!$F$9,הלוואות!$G$9,0),0),0)+IF(A907&gt;=הלוואות!$D$10,IF(מרכז!A907&lt;=הלוואות!$E$10,IF(DAY(מרכז!A907)=הלוואות!$F$10,הלוואות!$G$10,0),0),0)+IF(A907&gt;=הלוואות!$D$11,IF(מרכז!A907&lt;=הלוואות!$E$11,IF(DAY(מרכז!A907)=הלוואות!$F$11,הלוואות!$G$11,0),0),0)+IF(A907&gt;=הלוואות!$D$12,IF(מרכז!A907&lt;=הלוואות!$E$12,IF(DAY(מרכז!A907)=הלוואות!$F$12,הלוואות!$G$12,0),0),0)+IF(A907&gt;=הלוואות!$D$13,IF(מרכז!A907&lt;=הלוואות!$E$13,IF(DAY(מרכז!A907)=הלוואות!$F$13,הלוואות!$G$13,0),0),0)+IF(A907&gt;=הלוואות!$D$14,IF(מרכז!A907&lt;=הלוואות!$E$14,IF(DAY(מרכז!A907)=הלוואות!$F$14,הלוואות!$G$14,0),0),0)+IF(A907&gt;=הלוואות!$D$15,IF(מרכז!A907&lt;=הלוואות!$E$15,IF(DAY(מרכז!A907)=הלוואות!$F$15,הלוואות!$G$15,0),0),0)+IF(A907&gt;=הלוואות!$D$16,IF(מרכז!A907&lt;=הלוואות!$E$16,IF(DAY(מרכז!A907)=הלוואות!$F$16,הלוואות!$G$16,0),0),0)+IF(A907&gt;=הלוואות!$D$17,IF(מרכז!A907&lt;=הלוואות!$E$17,IF(DAY(מרכז!A907)=הלוואות!$F$17,הלוואות!$G$17,0),0),0)+IF(A907&gt;=הלוואות!$D$18,IF(מרכז!A907&lt;=הלוואות!$E$18,IF(DAY(מרכז!A907)=הלוואות!$F$18,הלוואות!$G$18,0),0),0)+IF(A907&gt;=הלוואות!$D$19,IF(מרכז!A907&lt;=הלוואות!$E$19,IF(DAY(מרכז!A907)=הלוואות!$F$19,הלוואות!$G$19,0),0),0)+IF(A907&gt;=הלוואות!$D$20,IF(מרכז!A907&lt;=הלוואות!$E$20,IF(DAY(מרכז!A907)=הלוואות!$F$20,הלוואות!$G$20,0),0),0)+IF(A907&gt;=הלוואות!$D$21,IF(מרכז!A907&lt;=הלוואות!$E$21,IF(DAY(מרכז!A907)=הלוואות!$F$21,הלוואות!$G$21,0),0),0)+IF(A907&gt;=הלוואות!$D$22,IF(מרכז!A907&lt;=הלוואות!$E$22,IF(DAY(מרכז!A907)=הלוואות!$F$22,הלוואות!$G$22,0),0),0)+IF(A907&gt;=הלוואות!$D$23,IF(מרכז!A907&lt;=הלוואות!$E$23,IF(DAY(מרכז!A907)=הלוואות!$F$23,הלוואות!$G$23,0),0),0)+IF(A907&gt;=הלוואות!$D$24,IF(מרכז!A907&lt;=הלוואות!$E$24,IF(DAY(מרכז!A907)=הלוואות!$F$24,הלוואות!$G$24,0),0),0)+IF(A907&gt;=הלוואות!$D$25,IF(מרכז!A907&lt;=הלוואות!$E$25,IF(DAY(מרכז!A907)=הלוואות!$F$25,הלוואות!$G$25,0),0),0)+IF(A907&gt;=הלוואות!$D$26,IF(מרכז!A907&lt;=הלוואות!$E$26,IF(DAY(מרכז!A907)=הלוואות!$F$26,הלוואות!$G$26,0),0),0)+IF(A907&gt;=הלוואות!$D$27,IF(מרכז!A907&lt;=הלוואות!$E$27,IF(DAY(מרכז!A907)=הלוואות!$F$27,הלוואות!$G$27,0),0),0)+IF(A907&gt;=הלוואות!$D$28,IF(מרכז!A907&lt;=הלוואות!$E$28,IF(DAY(מרכז!A907)=הלוואות!$F$28,הלוואות!$G$28,0),0),0)+IF(A907&gt;=הלוואות!$D$29,IF(מרכז!A907&lt;=הלוואות!$E$29,IF(DAY(מרכז!A907)=הלוואות!$F$29,הלוואות!$G$29,0),0),0)+IF(A907&gt;=הלוואות!$D$30,IF(מרכז!A907&lt;=הלוואות!$E$30,IF(DAY(מרכז!A907)=הלוואות!$F$30,הלוואות!$G$30,0),0),0)+IF(A907&gt;=הלוואות!$D$31,IF(מרכז!A907&lt;=הלוואות!$E$31,IF(DAY(מרכז!A907)=הלוואות!$F$31,הלוואות!$G$31,0),0),0)+IF(A907&gt;=הלוואות!$D$32,IF(מרכז!A907&lt;=הלוואות!$E$32,IF(DAY(מרכז!A907)=הלוואות!$F$32,הלוואות!$G$32,0),0),0)+IF(A907&gt;=הלוואות!$D$33,IF(מרכז!A907&lt;=הלוואות!$E$33,IF(DAY(מרכז!A907)=הלוואות!$F$33,הלוואות!$G$33,0),0),0)+IF(A907&gt;=הלוואות!$D$34,IF(מרכז!A907&lt;=הלוואות!$E$34,IF(DAY(מרכז!A907)=הלוואות!$F$34,הלוואות!$G$34,0),0),0)</f>
        <v>0</v>
      </c>
      <c r="E907" s="93">
        <f>SUMIF(הלוואות!$D$46:$D$65,מרכז!A907,הלוואות!$E$46:$E$65)</f>
        <v>0</v>
      </c>
      <c r="F907" s="93">
        <f>SUMIF(נכנסים!$A$5:$A$5890,מרכז!A907,נכנסים!$B$5:$B$5890)</f>
        <v>0</v>
      </c>
      <c r="G907" s="94"/>
      <c r="H907" s="94"/>
      <c r="I907" s="94"/>
      <c r="J907" s="99">
        <f t="shared" si="14"/>
        <v>50000</v>
      </c>
    </row>
    <row r="908" spans="1:10">
      <c r="A908" s="153">
        <v>46561</v>
      </c>
      <c r="B908" s="93">
        <f>SUMIF(יוצאים!$A$5:$A$5835,מרכז!A908,יוצאים!$D$5:$D$5835)</f>
        <v>0</v>
      </c>
      <c r="C908" s="93">
        <f>HLOOKUP(DAY($A908),'טב.הו"ק'!$G$4:$AK$162,'טב.הו"ק'!$A$162+2,FALSE)</f>
        <v>0</v>
      </c>
      <c r="D908" s="93">
        <f>IF(A908&gt;=הלוואות!$D$5,IF(מרכז!A908&lt;=הלוואות!$E$5,IF(DAY(מרכז!A908)=הלוואות!$F$5,הלוואות!$G$5,0),0),0)+IF(A908&gt;=הלוואות!$D$6,IF(מרכז!A908&lt;=הלוואות!$E$6,IF(DAY(מרכז!A908)=הלוואות!$F$6,הלוואות!$G$6,0),0),0)+IF(A908&gt;=הלוואות!$D$7,IF(מרכז!A908&lt;=הלוואות!$E$7,IF(DAY(מרכז!A908)=הלוואות!$F$7,הלוואות!$G$7,0),0),0)+IF(A908&gt;=הלוואות!$D$8,IF(מרכז!A908&lt;=הלוואות!$E$8,IF(DAY(מרכז!A908)=הלוואות!$F$8,הלוואות!$G$8,0),0),0)+IF(A908&gt;=הלוואות!$D$9,IF(מרכז!A908&lt;=הלוואות!$E$9,IF(DAY(מרכז!A908)=הלוואות!$F$9,הלוואות!$G$9,0),0),0)+IF(A908&gt;=הלוואות!$D$10,IF(מרכז!A908&lt;=הלוואות!$E$10,IF(DAY(מרכז!A908)=הלוואות!$F$10,הלוואות!$G$10,0),0),0)+IF(A908&gt;=הלוואות!$D$11,IF(מרכז!A908&lt;=הלוואות!$E$11,IF(DAY(מרכז!A908)=הלוואות!$F$11,הלוואות!$G$11,0),0),0)+IF(A908&gt;=הלוואות!$D$12,IF(מרכז!A908&lt;=הלוואות!$E$12,IF(DAY(מרכז!A908)=הלוואות!$F$12,הלוואות!$G$12,0),0),0)+IF(A908&gt;=הלוואות!$D$13,IF(מרכז!A908&lt;=הלוואות!$E$13,IF(DAY(מרכז!A908)=הלוואות!$F$13,הלוואות!$G$13,0),0),0)+IF(A908&gt;=הלוואות!$D$14,IF(מרכז!A908&lt;=הלוואות!$E$14,IF(DAY(מרכז!A908)=הלוואות!$F$14,הלוואות!$G$14,0),0),0)+IF(A908&gt;=הלוואות!$D$15,IF(מרכז!A908&lt;=הלוואות!$E$15,IF(DAY(מרכז!A908)=הלוואות!$F$15,הלוואות!$G$15,0),0),0)+IF(A908&gt;=הלוואות!$D$16,IF(מרכז!A908&lt;=הלוואות!$E$16,IF(DAY(מרכז!A908)=הלוואות!$F$16,הלוואות!$G$16,0),0),0)+IF(A908&gt;=הלוואות!$D$17,IF(מרכז!A908&lt;=הלוואות!$E$17,IF(DAY(מרכז!A908)=הלוואות!$F$17,הלוואות!$G$17,0),0),0)+IF(A908&gt;=הלוואות!$D$18,IF(מרכז!A908&lt;=הלוואות!$E$18,IF(DAY(מרכז!A908)=הלוואות!$F$18,הלוואות!$G$18,0),0),0)+IF(A908&gt;=הלוואות!$D$19,IF(מרכז!A908&lt;=הלוואות!$E$19,IF(DAY(מרכז!A908)=הלוואות!$F$19,הלוואות!$G$19,0),0),0)+IF(A908&gt;=הלוואות!$D$20,IF(מרכז!A908&lt;=הלוואות!$E$20,IF(DAY(מרכז!A908)=הלוואות!$F$20,הלוואות!$G$20,0),0),0)+IF(A908&gt;=הלוואות!$D$21,IF(מרכז!A908&lt;=הלוואות!$E$21,IF(DAY(מרכז!A908)=הלוואות!$F$21,הלוואות!$G$21,0),0),0)+IF(A908&gt;=הלוואות!$D$22,IF(מרכז!A908&lt;=הלוואות!$E$22,IF(DAY(מרכז!A908)=הלוואות!$F$22,הלוואות!$G$22,0),0),0)+IF(A908&gt;=הלוואות!$D$23,IF(מרכז!A908&lt;=הלוואות!$E$23,IF(DAY(מרכז!A908)=הלוואות!$F$23,הלוואות!$G$23,0),0),0)+IF(A908&gt;=הלוואות!$D$24,IF(מרכז!A908&lt;=הלוואות!$E$24,IF(DAY(מרכז!A908)=הלוואות!$F$24,הלוואות!$G$24,0),0),0)+IF(A908&gt;=הלוואות!$D$25,IF(מרכז!A908&lt;=הלוואות!$E$25,IF(DAY(מרכז!A908)=הלוואות!$F$25,הלוואות!$G$25,0),0),0)+IF(A908&gt;=הלוואות!$D$26,IF(מרכז!A908&lt;=הלוואות!$E$26,IF(DAY(מרכז!A908)=הלוואות!$F$26,הלוואות!$G$26,0),0),0)+IF(A908&gt;=הלוואות!$D$27,IF(מרכז!A908&lt;=הלוואות!$E$27,IF(DAY(מרכז!A908)=הלוואות!$F$27,הלוואות!$G$27,0),0),0)+IF(A908&gt;=הלוואות!$D$28,IF(מרכז!A908&lt;=הלוואות!$E$28,IF(DAY(מרכז!A908)=הלוואות!$F$28,הלוואות!$G$28,0),0),0)+IF(A908&gt;=הלוואות!$D$29,IF(מרכז!A908&lt;=הלוואות!$E$29,IF(DAY(מרכז!A908)=הלוואות!$F$29,הלוואות!$G$29,0),0),0)+IF(A908&gt;=הלוואות!$D$30,IF(מרכז!A908&lt;=הלוואות!$E$30,IF(DAY(מרכז!A908)=הלוואות!$F$30,הלוואות!$G$30,0),0),0)+IF(A908&gt;=הלוואות!$D$31,IF(מרכז!A908&lt;=הלוואות!$E$31,IF(DAY(מרכז!A908)=הלוואות!$F$31,הלוואות!$G$31,0),0),0)+IF(A908&gt;=הלוואות!$D$32,IF(מרכז!A908&lt;=הלוואות!$E$32,IF(DAY(מרכז!A908)=הלוואות!$F$32,הלוואות!$G$32,0),0),0)+IF(A908&gt;=הלוואות!$D$33,IF(מרכז!A908&lt;=הלוואות!$E$33,IF(DAY(מרכז!A908)=הלוואות!$F$33,הלוואות!$G$33,0),0),0)+IF(A908&gt;=הלוואות!$D$34,IF(מרכז!A908&lt;=הלוואות!$E$34,IF(DAY(מרכז!A908)=הלוואות!$F$34,הלוואות!$G$34,0),0),0)</f>
        <v>0</v>
      </c>
      <c r="E908" s="93">
        <f>SUMIF(הלוואות!$D$46:$D$65,מרכז!A908,הלוואות!$E$46:$E$65)</f>
        <v>0</v>
      </c>
      <c r="F908" s="93">
        <f>SUMIF(נכנסים!$A$5:$A$5890,מרכז!A908,נכנסים!$B$5:$B$5890)</f>
        <v>0</v>
      </c>
      <c r="G908" s="94"/>
      <c r="H908" s="94"/>
      <c r="I908" s="94"/>
      <c r="J908" s="99">
        <f t="shared" si="14"/>
        <v>50000</v>
      </c>
    </row>
    <row r="909" spans="1:10">
      <c r="A909" s="153">
        <v>46562</v>
      </c>
      <c r="B909" s="93">
        <f>SUMIF(יוצאים!$A$5:$A$5835,מרכז!A909,יוצאים!$D$5:$D$5835)</f>
        <v>0</v>
      </c>
      <c r="C909" s="93">
        <f>HLOOKUP(DAY($A909),'טב.הו"ק'!$G$4:$AK$162,'טב.הו"ק'!$A$162+2,FALSE)</f>
        <v>0</v>
      </c>
      <c r="D909" s="93">
        <f>IF(A909&gt;=הלוואות!$D$5,IF(מרכז!A909&lt;=הלוואות!$E$5,IF(DAY(מרכז!A909)=הלוואות!$F$5,הלוואות!$G$5,0),0),0)+IF(A909&gt;=הלוואות!$D$6,IF(מרכז!A909&lt;=הלוואות!$E$6,IF(DAY(מרכז!A909)=הלוואות!$F$6,הלוואות!$G$6,0),0),0)+IF(A909&gt;=הלוואות!$D$7,IF(מרכז!A909&lt;=הלוואות!$E$7,IF(DAY(מרכז!A909)=הלוואות!$F$7,הלוואות!$G$7,0),0),0)+IF(A909&gt;=הלוואות!$D$8,IF(מרכז!A909&lt;=הלוואות!$E$8,IF(DAY(מרכז!A909)=הלוואות!$F$8,הלוואות!$G$8,0),0),0)+IF(A909&gt;=הלוואות!$D$9,IF(מרכז!A909&lt;=הלוואות!$E$9,IF(DAY(מרכז!A909)=הלוואות!$F$9,הלוואות!$G$9,0),0),0)+IF(A909&gt;=הלוואות!$D$10,IF(מרכז!A909&lt;=הלוואות!$E$10,IF(DAY(מרכז!A909)=הלוואות!$F$10,הלוואות!$G$10,0),0),0)+IF(A909&gt;=הלוואות!$D$11,IF(מרכז!A909&lt;=הלוואות!$E$11,IF(DAY(מרכז!A909)=הלוואות!$F$11,הלוואות!$G$11,0),0),0)+IF(A909&gt;=הלוואות!$D$12,IF(מרכז!A909&lt;=הלוואות!$E$12,IF(DAY(מרכז!A909)=הלוואות!$F$12,הלוואות!$G$12,0),0),0)+IF(A909&gt;=הלוואות!$D$13,IF(מרכז!A909&lt;=הלוואות!$E$13,IF(DAY(מרכז!A909)=הלוואות!$F$13,הלוואות!$G$13,0),0),0)+IF(A909&gt;=הלוואות!$D$14,IF(מרכז!A909&lt;=הלוואות!$E$14,IF(DAY(מרכז!A909)=הלוואות!$F$14,הלוואות!$G$14,0),0),0)+IF(A909&gt;=הלוואות!$D$15,IF(מרכז!A909&lt;=הלוואות!$E$15,IF(DAY(מרכז!A909)=הלוואות!$F$15,הלוואות!$G$15,0),0),0)+IF(A909&gt;=הלוואות!$D$16,IF(מרכז!A909&lt;=הלוואות!$E$16,IF(DAY(מרכז!A909)=הלוואות!$F$16,הלוואות!$G$16,0),0),0)+IF(A909&gt;=הלוואות!$D$17,IF(מרכז!A909&lt;=הלוואות!$E$17,IF(DAY(מרכז!A909)=הלוואות!$F$17,הלוואות!$G$17,0),0),0)+IF(A909&gt;=הלוואות!$D$18,IF(מרכז!A909&lt;=הלוואות!$E$18,IF(DAY(מרכז!A909)=הלוואות!$F$18,הלוואות!$G$18,0),0),0)+IF(A909&gt;=הלוואות!$D$19,IF(מרכז!A909&lt;=הלוואות!$E$19,IF(DAY(מרכז!A909)=הלוואות!$F$19,הלוואות!$G$19,0),0),0)+IF(A909&gt;=הלוואות!$D$20,IF(מרכז!A909&lt;=הלוואות!$E$20,IF(DAY(מרכז!A909)=הלוואות!$F$20,הלוואות!$G$20,0),0),0)+IF(A909&gt;=הלוואות!$D$21,IF(מרכז!A909&lt;=הלוואות!$E$21,IF(DAY(מרכז!A909)=הלוואות!$F$21,הלוואות!$G$21,0),0),0)+IF(A909&gt;=הלוואות!$D$22,IF(מרכז!A909&lt;=הלוואות!$E$22,IF(DAY(מרכז!A909)=הלוואות!$F$22,הלוואות!$G$22,0),0),0)+IF(A909&gt;=הלוואות!$D$23,IF(מרכז!A909&lt;=הלוואות!$E$23,IF(DAY(מרכז!A909)=הלוואות!$F$23,הלוואות!$G$23,0),0),0)+IF(A909&gt;=הלוואות!$D$24,IF(מרכז!A909&lt;=הלוואות!$E$24,IF(DAY(מרכז!A909)=הלוואות!$F$24,הלוואות!$G$24,0),0),0)+IF(A909&gt;=הלוואות!$D$25,IF(מרכז!A909&lt;=הלוואות!$E$25,IF(DAY(מרכז!A909)=הלוואות!$F$25,הלוואות!$G$25,0),0),0)+IF(A909&gt;=הלוואות!$D$26,IF(מרכז!A909&lt;=הלוואות!$E$26,IF(DAY(מרכז!A909)=הלוואות!$F$26,הלוואות!$G$26,0),0),0)+IF(A909&gt;=הלוואות!$D$27,IF(מרכז!A909&lt;=הלוואות!$E$27,IF(DAY(מרכז!A909)=הלוואות!$F$27,הלוואות!$G$27,0),0),0)+IF(A909&gt;=הלוואות!$D$28,IF(מרכז!A909&lt;=הלוואות!$E$28,IF(DAY(מרכז!A909)=הלוואות!$F$28,הלוואות!$G$28,0),0),0)+IF(A909&gt;=הלוואות!$D$29,IF(מרכז!A909&lt;=הלוואות!$E$29,IF(DAY(מרכז!A909)=הלוואות!$F$29,הלוואות!$G$29,0),0),0)+IF(A909&gt;=הלוואות!$D$30,IF(מרכז!A909&lt;=הלוואות!$E$30,IF(DAY(מרכז!A909)=הלוואות!$F$30,הלוואות!$G$30,0),0),0)+IF(A909&gt;=הלוואות!$D$31,IF(מרכז!A909&lt;=הלוואות!$E$31,IF(DAY(מרכז!A909)=הלוואות!$F$31,הלוואות!$G$31,0),0),0)+IF(A909&gt;=הלוואות!$D$32,IF(מרכז!A909&lt;=הלוואות!$E$32,IF(DAY(מרכז!A909)=הלוואות!$F$32,הלוואות!$G$32,0),0),0)+IF(A909&gt;=הלוואות!$D$33,IF(מרכז!A909&lt;=הלוואות!$E$33,IF(DAY(מרכז!A909)=הלוואות!$F$33,הלוואות!$G$33,0),0),0)+IF(A909&gt;=הלוואות!$D$34,IF(מרכז!A909&lt;=הלוואות!$E$34,IF(DAY(מרכז!A909)=הלוואות!$F$34,הלוואות!$G$34,0),0),0)</f>
        <v>0</v>
      </c>
      <c r="E909" s="93">
        <f>SUMIF(הלוואות!$D$46:$D$65,מרכז!A909,הלוואות!$E$46:$E$65)</f>
        <v>0</v>
      </c>
      <c r="F909" s="93">
        <f>SUMIF(נכנסים!$A$5:$A$5890,מרכז!A909,נכנסים!$B$5:$B$5890)</f>
        <v>0</v>
      </c>
      <c r="G909" s="94"/>
      <c r="H909" s="94"/>
      <c r="I909" s="94"/>
      <c r="J909" s="99">
        <f t="shared" si="14"/>
        <v>50000</v>
      </c>
    </row>
    <row r="910" spans="1:10">
      <c r="A910" s="153">
        <v>46563</v>
      </c>
      <c r="B910" s="93">
        <f>SUMIF(יוצאים!$A$5:$A$5835,מרכז!A910,יוצאים!$D$5:$D$5835)</f>
        <v>0</v>
      </c>
      <c r="C910" s="93">
        <f>HLOOKUP(DAY($A910),'טב.הו"ק'!$G$4:$AK$162,'טב.הו"ק'!$A$162+2,FALSE)</f>
        <v>0</v>
      </c>
      <c r="D910" s="93">
        <f>IF(A910&gt;=הלוואות!$D$5,IF(מרכז!A910&lt;=הלוואות!$E$5,IF(DAY(מרכז!A910)=הלוואות!$F$5,הלוואות!$G$5,0),0),0)+IF(A910&gt;=הלוואות!$D$6,IF(מרכז!A910&lt;=הלוואות!$E$6,IF(DAY(מרכז!A910)=הלוואות!$F$6,הלוואות!$G$6,0),0),0)+IF(A910&gt;=הלוואות!$D$7,IF(מרכז!A910&lt;=הלוואות!$E$7,IF(DAY(מרכז!A910)=הלוואות!$F$7,הלוואות!$G$7,0),0),0)+IF(A910&gt;=הלוואות!$D$8,IF(מרכז!A910&lt;=הלוואות!$E$8,IF(DAY(מרכז!A910)=הלוואות!$F$8,הלוואות!$G$8,0),0),0)+IF(A910&gt;=הלוואות!$D$9,IF(מרכז!A910&lt;=הלוואות!$E$9,IF(DAY(מרכז!A910)=הלוואות!$F$9,הלוואות!$G$9,0),0),0)+IF(A910&gt;=הלוואות!$D$10,IF(מרכז!A910&lt;=הלוואות!$E$10,IF(DAY(מרכז!A910)=הלוואות!$F$10,הלוואות!$G$10,0),0),0)+IF(A910&gt;=הלוואות!$D$11,IF(מרכז!A910&lt;=הלוואות!$E$11,IF(DAY(מרכז!A910)=הלוואות!$F$11,הלוואות!$G$11,0),0),0)+IF(A910&gt;=הלוואות!$D$12,IF(מרכז!A910&lt;=הלוואות!$E$12,IF(DAY(מרכז!A910)=הלוואות!$F$12,הלוואות!$G$12,0),0),0)+IF(A910&gt;=הלוואות!$D$13,IF(מרכז!A910&lt;=הלוואות!$E$13,IF(DAY(מרכז!A910)=הלוואות!$F$13,הלוואות!$G$13,0),0),0)+IF(A910&gt;=הלוואות!$D$14,IF(מרכז!A910&lt;=הלוואות!$E$14,IF(DAY(מרכז!A910)=הלוואות!$F$14,הלוואות!$G$14,0),0),0)+IF(A910&gt;=הלוואות!$D$15,IF(מרכז!A910&lt;=הלוואות!$E$15,IF(DAY(מרכז!A910)=הלוואות!$F$15,הלוואות!$G$15,0),0),0)+IF(A910&gt;=הלוואות!$D$16,IF(מרכז!A910&lt;=הלוואות!$E$16,IF(DAY(מרכז!A910)=הלוואות!$F$16,הלוואות!$G$16,0),0),0)+IF(A910&gt;=הלוואות!$D$17,IF(מרכז!A910&lt;=הלוואות!$E$17,IF(DAY(מרכז!A910)=הלוואות!$F$17,הלוואות!$G$17,0),0),0)+IF(A910&gt;=הלוואות!$D$18,IF(מרכז!A910&lt;=הלוואות!$E$18,IF(DAY(מרכז!A910)=הלוואות!$F$18,הלוואות!$G$18,0),0),0)+IF(A910&gt;=הלוואות!$D$19,IF(מרכז!A910&lt;=הלוואות!$E$19,IF(DAY(מרכז!A910)=הלוואות!$F$19,הלוואות!$G$19,0),0),0)+IF(A910&gt;=הלוואות!$D$20,IF(מרכז!A910&lt;=הלוואות!$E$20,IF(DAY(מרכז!A910)=הלוואות!$F$20,הלוואות!$G$20,0),0),0)+IF(A910&gt;=הלוואות!$D$21,IF(מרכז!A910&lt;=הלוואות!$E$21,IF(DAY(מרכז!A910)=הלוואות!$F$21,הלוואות!$G$21,0),0),0)+IF(A910&gt;=הלוואות!$D$22,IF(מרכז!A910&lt;=הלוואות!$E$22,IF(DAY(מרכז!A910)=הלוואות!$F$22,הלוואות!$G$22,0),0),0)+IF(A910&gt;=הלוואות!$D$23,IF(מרכז!A910&lt;=הלוואות!$E$23,IF(DAY(מרכז!A910)=הלוואות!$F$23,הלוואות!$G$23,0),0),0)+IF(A910&gt;=הלוואות!$D$24,IF(מרכז!A910&lt;=הלוואות!$E$24,IF(DAY(מרכז!A910)=הלוואות!$F$24,הלוואות!$G$24,0),0),0)+IF(A910&gt;=הלוואות!$D$25,IF(מרכז!A910&lt;=הלוואות!$E$25,IF(DAY(מרכז!A910)=הלוואות!$F$25,הלוואות!$G$25,0),0),0)+IF(A910&gt;=הלוואות!$D$26,IF(מרכז!A910&lt;=הלוואות!$E$26,IF(DAY(מרכז!A910)=הלוואות!$F$26,הלוואות!$G$26,0),0),0)+IF(A910&gt;=הלוואות!$D$27,IF(מרכז!A910&lt;=הלוואות!$E$27,IF(DAY(מרכז!A910)=הלוואות!$F$27,הלוואות!$G$27,0),0),0)+IF(A910&gt;=הלוואות!$D$28,IF(מרכז!A910&lt;=הלוואות!$E$28,IF(DAY(מרכז!A910)=הלוואות!$F$28,הלוואות!$G$28,0),0),0)+IF(A910&gt;=הלוואות!$D$29,IF(מרכז!A910&lt;=הלוואות!$E$29,IF(DAY(מרכז!A910)=הלוואות!$F$29,הלוואות!$G$29,0),0),0)+IF(A910&gt;=הלוואות!$D$30,IF(מרכז!A910&lt;=הלוואות!$E$30,IF(DAY(מרכז!A910)=הלוואות!$F$30,הלוואות!$G$30,0),0),0)+IF(A910&gt;=הלוואות!$D$31,IF(מרכז!A910&lt;=הלוואות!$E$31,IF(DAY(מרכז!A910)=הלוואות!$F$31,הלוואות!$G$31,0),0),0)+IF(A910&gt;=הלוואות!$D$32,IF(מרכז!A910&lt;=הלוואות!$E$32,IF(DAY(מרכז!A910)=הלוואות!$F$32,הלוואות!$G$32,0),0),0)+IF(A910&gt;=הלוואות!$D$33,IF(מרכז!A910&lt;=הלוואות!$E$33,IF(DAY(מרכז!A910)=הלוואות!$F$33,הלוואות!$G$33,0),0),0)+IF(A910&gt;=הלוואות!$D$34,IF(מרכז!A910&lt;=הלוואות!$E$34,IF(DAY(מרכז!A910)=הלוואות!$F$34,הלוואות!$G$34,0),0),0)</f>
        <v>0</v>
      </c>
      <c r="E910" s="93">
        <f>SUMIF(הלוואות!$D$46:$D$65,מרכז!A910,הלוואות!$E$46:$E$65)</f>
        <v>0</v>
      </c>
      <c r="F910" s="93">
        <f>SUMIF(נכנסים!$A$5:$A$5890,מרכז!A910,נכנסים!$B$5:$B$5890)</f>
        <v>0</v>
      </c>
      <c r="G910" s="94"/>
      <c r="H910" s="94"/>
      <c r="I910" s="94"/>
      <c r="J910" s="99">
        <f t="shared" si="14"/>
        <v>50000</v>
      </c>
    </row>
    <row r="911" spans="1:10">
      <c r="A911" s="153">
        <v>46564</v>
      </c>
      <c r="B911" s="93">
        <f>SUMIF(יוצאים!$A$5:$A$5835,מרכז!A911,יוצאים!$D$5:$D$5835)</f>
        <v>0</v>
      </c>
      <c r="C911" s="93">
        <f>HLOOKUP(DAY($A911),'טב.הו"ק'!$G$4:$AK$162,'טב.הו"ק'!$A$162+2,FALSE)</f>
        <v>0</v>
      </c>
      <c r="D911" s="93">
        <f>IF(A911&gt;=הלוואות!$D$5,IF(מרכז!A911&lt;=הלוואות!$E$5,IF(DAY(מרכז!A911)=הלוואות!$F$5,הלוואות!$G$5,0),0),0)+IF(A911&gt;=הלוואות!$D$6,IF(מרכז!A911&lt;=הלוואות!$E$6,IF(DAY(מרכז!A911)=הלוואות!$F$6,הלוואות!$G$6,0),0),0)+IF(A911&gt;=הלוואות!$D$7,IF(מרכז!A911&lt;=הלוואות!$E$7,IF(DAY(מרכז!A911)=הלוואות!$F$7,הלוואות!$G$7,0),0),0)+IF(A911&gt;=הלוואות!$D$8,IF(מרכז!A911&lt;=הלוואות!$E$8,IF(DAY(מרכז!A911)=הלוואות!$F$8,הלוואות!$G$8,0),0),0)+IF(A911&gt;=הלוואות!$D$9,IF(מרכז!A911&lt;=הלוואות!$E$9,IF(DAY(מרכז!A911)=הלוואות!$F$9,הלוואות!$G$9,0),0),0)+IF(A911&gt;=הלוואות!$D$10,IF(מרכז!A911&lt;=הלוואות!$E$10,IF(DAY(מרכז!A911)=הלוואות!$F$10,הלוואות!$G$10,0),0),0)+IF(A911&gt;=הלוואות!$D$11,IF(מרכז!A911&lt;=הלוואות!$E$11,IF(DAY(מרכז!A911)=הלוואות!$F$11,הלוואות!$G$11,0),0),0)+IF(A911&gt;=הלוואות!$D$12,IF(מרכז!A911&lt;=הלוואות!$E$12,IF(DAY(מרכז!A911)=הלוואות!$F$12,הלוואות!$G$12,0),0),0)+IF(A911&gt;=הלוואות!$D$13,IF(מרכז!A911&lt;=הלוואות!$E$13,IF(DAY(מרכז!A911)=הלוואות!$F$13,הלוואות!$G$13,0),0),0)+IF(A911&gt;=הלוואות!$D$14,IF(מרכז!A911&lt;=הלוואות!$E$14,IF(DAY(מרכז!A911)=הלוואות!$F$14,הלוואות!$G$14,0),0),0)+IF(A911&gt;=הלוואות!$D$15,IF(מרכז!A911&lt;=הלוואות!$E$15,IF(DAY(מרכז!A911)=הלוואות!$F$15,הלוואות!$G$15,0),0),0)+IF(A911&gt;=הלוואות!$D$16,IF(מרכז!A911&lt;=הלוואות!$E$16,IF(DAY(מרכז!A911)=הלוואות!$F$16,הלוואות!$G$16,0),0),0)+IF(A911&gt;=הלוואות!$D$17,IF(מרכז!A911&lt;=הלוואות!$E$17,IF(DAY(מרכז!A911)=הלוואות!$F$17,הלוואות!$G$17,0),0),0)+IF(A911&gt;=הלוואות!$D$18,IF(מרכז!A911&lt;=הלוואות!$E$18,IF(DAY(מרכז!A911)=הלוואות!$F$18,הלוואות!$G$18,0),0),0)+IF(A911&gt;=הלוואות!$D$19,IF(מרכז!A911&lt;=הלוואות!$E$19,IF(DAY(מרכז!A911)=הלוואות!$F$19,הלוואות!$G$19,0),0),0)+IF(A911&gt;=הלוואות!$D$20,IF(מרכז!A911&lt;=הלוואות!$E$20,IF(DAY(מרכז!A911)=הלוואות!$F$20,הלוואות!$G$20,0),0),0)+IF(A911&gt;=הלוואות!$D$21,IF(מרכז!A911&lt;=הלוואות!$E$21,IF(DAY(מרכז!A911)=הלוואות!$F$21,הלוואות!$G$21,0),0),0)+IF(A911&gt;=הלוואות!$D$22,IF(מרכז!A911&lt;=הלוואות!$E$22,IF(DAY(מרכז!A911)=הלוואות!$F$22,הלוואות!$G$22,0),0),0)+IF(A911&gt;=הלוואות!$D$23,IF(מרכז!A911&lt;=הלוואות!$E$23,IF(DAY(מרכז!A911)=הלוואות!$F$23,הלוואות!$G$23,0),0),0)+IF(A911&gt;=הלוואות!$D$24,IF(מרכז!A911&lt;=הלוואות!$E$24,IF(DAY(מרכז!A911)=הלוואות!$F$24,הלוואות!$G$24,0),0),0)+IF(A911&gt;=הלוואות!$D$25,IF(מרכז!A911&lt;=הלוואות!$E$25,IF(DAY(מרכז!A911)=הלוואות!$F$25,הלוואות!$G$25,0),0),0)+IF(A911&gt;=הלוואות!$D$26,IF(מרכז!A911&lt;=הלוואות!$E$26,IF(DAY(מרכז!A911)=הלוואות!$F$26,הלוואות!$G$26,0),0),0)+IF(A911&gt;=הלוואות!$D$27,IF(מרכז!A911&lt;=הלוואות!$E$27,IF(DAY(מרכז!A911)=הלוואות!$F$27,הלוואות!$G$27,0),0),0)+IF(A911&gt;=הלוואות!$D$28,IF(מרכז!A911&lt;=הלוואות!$E$28,IF(DAY(מרכז!A911)=הלוואות!$F$28,הלוואות!$G$28,0),0),0)+IF(A911&gt;=הלוואות!$D$29,IF(מרכז!A911&lt;=הלוואות!$E$29,IF(DAY(מרכז!A911)=הלוואות!$F$29,הלוואות!$G$29,0),0),0)+IF(A911&gt;=הלוואות!$D$30,IF(מרכז!A911&lt;=הלוואות!$E$30,IF(DAY(מרכז!A911)=הלוואות!$F$30,הלוואות!$G$30,0),0),0)+IF(A911&gt;=הלוואות!$D$31,IF(מרכז!A911&lt;=הלוואות!$E$31,IF(DAY(מרכז!A911)=הלוואות!$F$31,הלוואות!$G$31,0),0),0)+IF(A911&gt;=הלוואות!$D$32,IF(מרכז!A911&lt;=הלוואות!$E$32,IF(DAY(מרכז!A911)=הלוואות!$F$32,הלוואות!$G$32,0),0),0)+IF(A911&gt;=הלוואות!$D$33,IF(מרכז!A911&lt;=הלוואות!$E$33,IF(DAY(מרכז!A911)=הלוואות!$F$33,הלוואות!$G$33,0),0),0)+IF(A911&gt;=הלוואות!$D$34,IF(מרכז!A911&lt;=הלוואות!$E$34,IF(DAY(מרכז!A911)=הלוואות!$F$34,הלוואות!$G$34,0),0),0)</f>
        <v>0</v>
      </c>
      <c r="E911" s="93">
        <f>SUMIF(הלוואות!$D$46:$D$65,מרכז!A911,הלוואות!$E$46:$E$65)</f>
        <v>0</v>
      </c>
      <c r="F911" s="93">
        <f>SUMIF(נכנסים!$A$5:$A$5890,מרכז!A911,נכנסים!$B$5:$B$5890)</f>
        <v>0</v>
      </c>
      <c r="G911" s="94"/>
      <c r="H911" s="94"/>
      <c r="I911" s="94"/>
      <c r="J911" s="99">
        <f t="shared" si="14"/>
        <v>50000</v>
      </c>
    </row>
    <row r="912" spans="1:10">
      <c r="A912" s="153">
        <v>46565</v>
      </c>
      <c r="B912" s="93">
        <f>SUMIF(יוצאים!$A$5:$A$5835,מרכז!A912,יוצאים!$D$5:$D$5835)</f>
        <v>0</v>
      </c>
      <c r="C912" s="93">
        <f>HLOOKUP(DAY($A912),'טב.הו"ק'!$G$4:$AK$162,'טב.הו"ק'!$A$162+2,FALSE)</f>
        <v>0</v>
      </c>
      <c r="D912" s="93">
        <f>IF(A912&gt;=הלוואות!$D$5,IF(מרכז!A912&lt;=הלוואות!$E$5,IF(DAY(מרכז!A912)=הלוואות!$F$5,הלוואות!$G$5,0),0),0)+IF(A912&gt;=הלוואות!$D$6,IF(מרכז!A912&lt;=הלוואות!$E$6,IF(DAY(מרכז!A912)=הלוואות!$F$6,הלוואות!$G$6,0),0),0)+IF(A912&gt;=הלוואות!$D$7,IF(מרכז!A912&lt;=הלוואות!$E$7,IF(DAY(מרכז!A912)=הלוואות!$F$7,הלוואות!$G$7,0),0),0)+IF(A912&gt;=הלוואות!$D$8,IF(מרכז!A912&lt;=הלוואות!$E$8,IF(DAY(מרכז!A912)=הלוואות!$F$8,הלוואות!$G$8,0),0),0)+IF(A912&gt;=הלוואות!$D$9,IF(מרכז!A912&lt;=הלוואות!$E$9,IF(DAY(מרכז!A912)=הלוואות!$F$9,הלוואות!$G$9,0),0),0)+IF(A912&gt;=הלוואות!$D$10,IF(מרכז!A912&lt;=הלוואות!$E$10,IF(DAY(מרכז!A912)=הלוואות!$F$10,הלוואות!$G$10,0),0),0)+IF(A912&gt;=הלוואות!$D$11,IF(מרכז!A912&lt;=הלוואות!$E$11,IF(DAY(מרכז!A912)=הלוואות!$F$11,הלוואות!$G$11,0),0),0)+IF(A912&gt;=הלוואות!$D$12,IF(מרכז!A912&lt;=הלוואות!$E$12,IF(DAY(מרכז!A912)=הלוואות!$F$12,הלוואות!$G$12,0),0),0)+IF(A912&gt;=הלוואות!$D$13,IF(מרכז!A912&lt;=הלוואות!$E$13,IF(DAY(מרכז!A912)=הלוואות!$F$13,הלוואות!$G$13,0),0),0)+IF(A912&gt;=הלוואות!$D$14,IF(מרכז!A912&lt;=הלוואות!$E$14,IF(DAY(מרכז!A912)=הלוואות!$F$14,הלוואות!$G$14,0),0),0)+IF(A912&gt;=הלוואות!$D$15,IF(מרכז!A912&lt;=הלוואות!$E$15,IF(DAY(מרכז!A912)=הלוואות!$F$15,הלוואות!$G$15,0),0),0)+IF(A912&gt;=הלוואות!$D$16,IF(מרכז!A912&lt;=הלוואות!$E$16,IF(DAY(מרכז!A912)=הלוואות!$F$16,הלוואות!$G$16,0),0),0)+IF(A912&gt;=הלוואות!$D$17,IF(מרכז!A912&lt;=הלוואות!$E$17,IF(DAY(מרכז!A912)=הלוואות!$F$17,הלוואות!$G$17,0),0),0)+IF(A912&gt;=הלוואות!$D$18,IF(מרכז!A912&lt;=הלוואות!$E$18,IF(DAY(מרכז!A912)=הלוואות!$F$18,הלוואות!$G$18,0),0),0)+IF(A912&gt;=הלוואות!$D$19,IF(מרכז!A912&lt;=הלוואות!$E$19,IF(DAY(מרכז!A912)=הלוואות!$F$19,הלוואות!$G$19,0),0),0)+IF(A912&gt;=הלוואות!$D$20,IF(מרכז!A912&lt;=הלוואות!$E$20,IF(DAY(מרכז!A912)=הלוואות!$F$20,הלוואות!$G$20,0),0),0)+IF(A912&gt;=הלוואות!$D$21,IF(מרכז!A912&lt;=הלוואות!$E$21,IF(DAY(מרכז!A912)=הלוואות!$F$21,הלוואות!$G$21,0),0),0)+IF(A912&gt;=הלוואות!$D$22,IF(מרכז!A912&lt;=הלוואות!$E$22,IF(DAY(מרכז!A912)=הלוואות!$F$22,הלוואות!$G$22,0),0),0)+IF(A912&gt;=הלוואות!$D$23,IF(מרכז!A912&lt;=הלוואות!$E$23,IF(DAY(מרכז!A912)=הלוואות!$F$23,הלוואות!$G$23,0),0),0)+IF(A912&gt;=הלוואות!$D$24,IF(מרכז!A912&lt;=הלוואות!$E$24,IF(DAY(מרכז!A912)=הלוואות!$F$24,הלוואות!$G$24,0),0),0)+IF(A912&gt;=הלוואות!$D$25,IF(מרכז!A912&lt;=הלוואות!$E$25,IF(DAY(מרכז!A912)=הלוואות!$F$25,הלוואות!$G$25,0),0),0)+IF(A912&gt;=הלוואות!$D$26,IF(מרכז!A912&lt;=הלוואות!$E$26,IF(DAY(מרכז!A912)=הלוואות!$F$26,הלוואות!$G$26,0),0),0)+IF(A912&gt;=הלוואות!$D$27,IF(מרכז!A912&lt;=הלוואות!$E$27,IF(DAY(מרכז!A912)=הלוואות!$F$27,הלוואות!$G$27,0),0),0)+IF(A912&gt;=הלוואות!$D$28,IF(מרכז!A912&lt;=הלוואות!$E$28,IF(DAY(מרכז!A912)=הלוואות!$F$28,הלוואות!$G$28,0),0),0)+IF(A912&gt;=הלוואות!$D$29,IF(מרכז!A912&lt;=הלוואות!$E$29,IF(DAY(מרכז!A912)=הלוואות!$F$29,הלוואות!$G$29,0),0),0)+IF(A912&gt;=הלוואות!$D$30,IF(מרכז!A912&lt;=הלוואות!$E$30,IF(DAY(מרכז!A912)=הלוואות!$F$30,הלוואות!$G$30,0),0),0)+IF(A912&gt;=הלוואות!$D$31,IF(מרכז!A912&lt;=הלוואות!$E$31,IF(DAY(מרכז!A912)=הלוואות!$F$31,הלוואות!$G$31,0),0),0)+IF(A912&gt;=הלוואות!$D$32,IF(מרכז!A912&lt;=הלוואות!$E$32,IF(DAY(מרכז!A912)=הלוואות!$F$32,הלוואות!$G$32,0),0),0)+IF(A912&gt;=הלוואות!$D$33,IF(מרכז!A912&lt;=הלוואות!$E$33,IF(DAY(מרכז!A912)=הלוואות!$F$33,הלוואות!$G$33,0),0),0)+IF(A912&gt;=הלוואות!$D$34,IF(מרכז!A912&lt;=הלוואות!$E$34,IF(DAY(מרכז!A912)=הלוואות!$F$34,הלוואות!$G$34,0),0),0)</f>
        <v>0</v>
      </c>
      <c r="E912" s="93">
        <f>SUMIF(הלוואות!$D$46:$D$65,מרכז!A912,הלוואות!$E$46:$E$65)</f>
        <v>0</v>
      </c>
      <c r="F912" s="93">
        <f>SUMIF(נכנסים!$A$5:$A$5890,מרכז!A912,נכנסים!$B$5:$B$5890)</f>
        <v>0</v>
      </c>
      <c r="G912" s="94"/>
      <c r="H912" s="94"/>
      <c r="I912" s="94"/>
      <c r="J912" s="99">
        <f t="shared" si="14"/>
        <v>50000</v>
      </c>
    </row>
    <row r="913" spans="1:10">
      <c r="A913" s="153">
        <v>46566</v>
      </c>
      <c r="B913" s="93">
        <f>SUMIF(יוצאים!$A$5:$A$5835,מרכז!A913,יוצאים!$D$5:$D$5835)</f>
        <v>0</v>
      </c>
      <c r="C913" s="93">
        <f>HLOOKUP(DAY($A913),'טב.הו"ק'!$G$4:$AK$162,'טב.הו"ק'!$A$162+2,FALSE)</f>
        <v>0</v>
      </c>
      <c r="D913" s="93">
        <f>IF(A913&gt;=הלוואות!$D$5,IF(מרכז!A913&lt;=הלוואות!$E$5,IF(DAY(מרכז!A913)=הלוואות!$F$5,הלוואות!$G$5,0),0),0)+IF(A913&gt;=הלוואות!$D$6,IF(מרכז!A913&lt;=הלוואות!$E$6,IF(DAY(מרכז!A913)=הלוואות!$F$6,הלוואות!$G$6,0),0),0)+IF(A913&gt;=הלוואות!$D$7,IF(מרכז!A913&lt;=הלוואות!$E$7,IF(DAY(מרכז!A913)=הלוואות!$F$7,הלוואות!$G$7,0),0),0)+IF(A913&gt;=הלוואות!$D$8,IF(מרכז!A913&lt;=הלוואות!$E$8,IF(DAY(מרכז!A913)=הלוואות!$F$8,הלוואות!$G$8,0),0),0)+IF(A913&gt;=הלוואות!$D$9,IF(מרכז!A913&lt;=הלוואות!$E$9,IF(DAY(מרכז!A913)=הלוואות!$F$9,הלוואות!$G$9,0),0),0)+IF(A913&gt;=הלוואות!$D$10,IF(מרכז!A913&lt;=הלוואות!$E$10,IF(DAY(מרכז!A913)=הלוואות!$F$10,הלוואות!$G$10,0),0),0)+IF(A913&gt;=הלוואות!$D$11,IF(מרכז!A913&lt;=הלוואות!$E$11,IF(DAY(מרכז!A913)=הלוואות!$F$11,הלוואות!$G$11,0),0),0)+IF(A913&gt;=הלוואות!$D$12,IF(מרכז!A913&lt;=הלוואות!$E$12,IF(DAY(מרכז!A913)=הלוואות!$F$12,הלוואות!$G$12,0),0),0)+IF(A913&gt;=הלוואות!$D$13,IF(מרכז!A913&lt;=הלוואות!$E$13,IF(DAY(מרכז!A913)=הלוואות!$F$13,הלוואות!$G$13,0),0),0)+IF(A913&gt;=הלוואות!$D$14,IF(מרכז!A913&lt;=הלוואות!$E$14,IF(DAY(מרכז!A913)=הלוואות!$F$14,הלוואות!$G$14,0),0),0)+IF(A913&gt;=הלוואות!$D$15,IF(מרכז!A913&lt;=הלוואות!$E$15,IF(DAY(מרכז!A913)=הלוואות!$F$15,הלוואות!$G$15,0),0),0)+IF(A913&gt;=הלוואות!$D$16,IF(מרכז!A913&lt;=הלוואות!$E$16,IF(DAY(מרכז!A913)=הלוואות!$F$16,הלוואות!$G$16,0),0),0)+IF(A913&gt;=הלוואות!$D$17,IF(מרכז!A913&lt;=הלוואות!$E$17,IF(DAY(מרכז!A913)=הלוואות!$F$17,הלוואות!$G$17,0),0),0)+IF(A913&gt;=הלוואות!$D$18,IF(מרכז!A913&lt;=הלוואות!$E$18,IF(DAY(מרכז!A913)=הלוואות!$F$18,הלוואות!$G$18,0),0),0)+IF(A913&gt;=הלוואות!$D$19,IF(מרכז!A913&lt;=הלוואות!$E$19,IF(DAY(מרכז!A913)=הלוואות!$F$19,הלוואות!$G$19,0),0),0)+IF(A913&gt;=הלוואות!$D$20,IF(מרכז!A913&lt;=הלוואות!$E$20,IF(DAY(מרכז!A913)=הלוואות!$F$20,הלוואות!$G$20,0),0),0)+IF(A913&gt;=הלוואות!$D$21,IF(מרכז!A913&lt;=הלוואות!$E$21,IF(DAY(מרכז!A913)=הלוואות!$F$21,הלוואות!$G$21,0),0),0)+IF(A913&gt;=הלוואות!$D$22,IF(מרכז!A913&lt;=הלוואות!$E$22,IF(DAY(מרכז!A913)=הלוואות!$F$22,הלוואות!$G$22,0),0),0)+IF(A913&gt;=הלוואות!$D$23,IF(מרכז!A913&lt;=הלוואות!$E$23,IF(DAY(מרכז!A913)=הלוואות!$F$23,הלוואות!$G$23,0),0),0)+IF(A913&gt;=הלוואות!$D$24,IF(מרכז!A913&lt;=הלוואות!$E$24,IF(DAY(מרכז!A913)=הלוואות!$F$24,הלוואות!$G$24,0),0),0)+IF(A913&gt;=הלוואות!$D$25,IF(מרכז!A913&lt;=הלוואות!$E$25,IF(DAY(מרכז!A913)=הלוואות!$F$25,הלוואות!$G$25,0),0),0)+IF(A913&gt;=הלוואות!$D$26,IF(מרכז!A913&lt;=הלוואות!$E$26,IF(DAY(מרכז!A913)=הלוואות!$F$26,הלוואות!$G$26,0),0),0)+IF(A913&gt;=הלוואות!$D$27,IF(מרכז!A913&lt;=הלוואות!$E$27,IF(DAY(מרכז!A913)=הלוואות!$F$27,הלוואות!$G$27,0),0),0)+IF(A913&gt;=הלוואות!$D$28,IF(מרכז!A913&lt;=הלוואות!$E$28,IF(DAY(מרכז!A913)=הלוואות!$F$28,הלוואות!$G$28,0),0),0)+IF(A913&gt;=הלוואות!$D$29,IF(מרכז!A913&lt;=הלוואות!$E$29,IF(DAY(מרכז!A913)=הלוואות!$F$29,הלוואות!$G$29,0),0),0)+IF(A913&gt;=הלוואות!$D$30,IF(מרכז!A913&lt;=הלוואות!$E$30,IF(DAY(מרכז!A913)=הלוואות!$F$30,הלוואות!$G$30,0),0),0)+IF(A913&gt;=הלוואות!$D$31,IF(מרכז!A913&lt;=הלוואות!$E$31,IF(DAY(מרכז!A913)=הלוואות!$F$31,הלוואות!$G$31,0),0),0)+IF(A913&gt;=הלוואות!$D$32,IF(מרכז!A913&lt;=הלוואות!$E$32,IF(DAY(מרכז!A913)=הלוואות!$F$32,הלוואות!$G$32,0),0),0)+IF(A913&gt;=הלוואות!$D$33,IF(מרכז!A913&lt;=הלוואות!$E$33,IF(DAY(מרכז!A913)=הלוואות!$F$33,הלוואות!$G$33,0),0),0)+IF(A913&gt;=הלוואות!$D$34,IF(מרכז!A913&lt;=הלוואות!$E$34,IF(DAY(מרכז!A913)=הלוואות!$F$34,הלוואות!$G$34,0),0),0)</f>
        <v>0</v>
      </c>
      <c r="E913" s="93">
        <f>SUMIF(הלוואות!$D$46:$D$65,מרכז!A913,הלוואות!$E$46:$E$65)</f>
        <v>0</v>
      </c>
      <c r="F913" s="93">
        <f>SUMIF(נכנסים!$A$5:$A$5890,מרכז!A913,נכנסים!$B$5:$B$5890)</f>
        <v>0</v>
      </c>
      <c r="G913" s="94"/>
      <c r="H913" s="94"/>
      <c r="I913" s="94"/>
      <c r="J913" s="99">
        <f t="shared" si="14"/>
        <v>50000</v>
      </c>
    </row>
    <row r="914" spans="1:10">
      <c r="A914" s="153">
        <v>46567</v>
      </c>
      <c r="B914" s="93">
        <f>SUMIF(יוצאים!$A$5:$A$5835,מרכז!A914,יוצאים!$D$5:$D$5835)</f>
        <v>0</v>
      </c>
      <c r="C914" s="93">
        <f>HLOOKUP(DAY($A914),'טב.הו"ק'!$G$4:$AK$162,'טב.הו"ק'!$A$162+2,FALSE)</f>
        <v>0</v>
      </c>
      <c r="D914" s="93">
        <f>IF(A914&gt;=הלוואות!$D$5,IF(מרכז!A914&lt;=הלוואות!$E$5,IF(DAY(מרכז!A914)=הלוואות!$F$5,הלוואות!$G$5,0),0),0)+IF(A914&gt;=הלוואות!$D$6,IF(מרכז!A914&lt;=הלוואות!$E$6,IF(DAY(מרכז!A914)=הלוואות!$F$6,הלוואות!$G$6,0),0),0)+IF(A914&gt;=הלוואות!$D$7,IF(מרכז!A914&lt;=הלוואות!$E$7,IF(DAY(מרכז!A914)=הלוואות!$F$7,הלוואות!$G$7,0),0),0)+IF(A914&gt;=הלוואות!$D$8,IF(מרכז!A914&lt;=הלוואות!$E$8,IF(DAY(מרכז!A914)=הלוואות!$F$8,הלוואות!$G$8,0),0),0)+IF(A914&gt;=הלוואות!$D$9,IF(מרכז!A914&lt;=הלוואות!$E$9,IF(DAY(מרכז!A914)=הלוואות!$F$9,הלוואות!$G$9,0),0),0)+IF(A914&gt;=הלוואות!$D$10,IF(מרכז!A914&lt;=הלוואות!$E$10,IF(DAY(מרכז!A914)=הלוואות!$F$10,הלוואות!$G$10,0),0),0)+IF(A914&gt;=הלוואות!$D$11,IF(מרכז!A914&lt;=הלוואות!$E$11,IF(DAY(מרכז!A914)=הלוואות!$F$11,הלוואות!$G$11,0),0),0)+IF(A914&gt;=הלוואות!$D$12,IF(מרכז!A914&lt;=הלוואות!$E$12,IF(DAY(מרכז!A914)=הלוואות!$F$12,הלוואות!$G$12,0),0),0)+IF(A914&gt;=הלוואות!$D$13,IF(מרכז!A914&lt;=הלוואות!$E$13,IF(DAY(מרכז!A914)=הלוואות!$F$13,הלוואות!$G$13,0),0),0)+IF(A914&gt;=הלוואות!$D$14,IF(מרכז!A914&lt;=הלוואות!$E$14,IF(DAY(מרכז!A914)=הלוואות!$F$14,הלוואות!$G$14,0),0),0)+IF(A914&gt;=הלוואות!$D$15,IF(מרכז!A914&lt;=הלוואות!$E$15,IF(DAY(מרכז!A914)=הלוואות!$F$15,הלוואות!$G$15,0),0),0)+IF(A914&gt;=הלוואות!$D$16,IF(מרכז!A914&lt;=הלוואות!$E$16,IF(DAY(מרכז!A914)=הלוואות!$F$16,הלוואות!$G$16,0),0),0)+IF(A914&gt;=הלוואות!$D$17,IF(מרכז!A914&lt;=הלוואות!$E$17,IF(DAY(מרכז!A914)=הלוואות!$F$17,הלוואות!$G$17,0),0),0)+IF(A914&gt;=הלוואות!$D$18,IF(מרכז!A914&lt;=הלוואות!$E$18,IF(DAY(מרכז!A914)=הלוואות!$F$18,הלוואות!$G$18,0),0),0)+IF(A914&gt;=הלוואות!$D$19,IF(מרכז!A914&lt;=הלוואות!$E$19,IF(DAY(מרכז!A914)=הלוואות!$F$19,הלוואות!$G$19,0),0),0)+IF(A914&gt;=הלוואות!$D$20,IF(מרכז!A914&lt;=הלוואות!$E$20,IF(DAY(מרכז!A914)=הלוואות!$F$20,הלוואות!$G$20,0),0),0)+IF(A914&gt;=הלוואות!$D$21,IF(מרכז!A914&lt;=הלוואות!$E$21,IF(DAY(מרכז!A914)=הלוואות!$F$21,הלוואות!$G$21,0),0),0)+IF(A914&gt;=הלוואות!$D$22,IF(מרכז!A914&lt;=הלוואות!$E$22,IF(DAY(מרכז!A914)=הלוואות!$F$22,הלוואות!$G$22,0),0),0)+IF(A914&gt;=הלוואות!$D$23,IF(מרכז!A914&lt;=הלוואות!$E$23,IF(DAY(מרכז!A914)=הלוואות!$F$23,הלוואות!$G$23,0),0),0)+IF(A914&gt;=הלוואות!$D$24,IF(מרכז!A914&lt;=הלוואות!$E$24,IF(DAY(מרכז!A914)=הלוואות!$F$24,הלוואות!$G$24,0),0),0)+IF(A914&gt;=הלוואות!$D$25,IF(מרכז!A914&lt;=הלוואות!$E$25,IF(DAY(מרכז!A914)=הלוואות!$F$25,הלוואות!$G$25,0),0),0)+IF(A914&gt;=הלוואות!$D$26,IF(מרכז!A914&lt;=הלוואות!$E$26,IF(DAY(מרכז!A914)=הלוואות!$F$26,הלוואות!$G$26,0),0),0)+IF(A914&gt;=הלוואות!$D$27,IF(מרכז!A914&lt;=הלוואות!$E$27,IF(DAY(מרכז!A914)=הלוואות!$F$27,הלוואות!$G$27,0),0),0)+IF(A914&gt;=הלוואות!$D$28,IF(מרכז!A914&lt;=הלוואות!$E$28,IF(DAY(מרכז!A914)=הלוואות!$F$28,הלוואות!$G$28,0),0),0)+IF(A914&gt;=הלוואות!$D$29,IF(מרכז!A914&lt;=הלוואות!$E$29,IF(DAY(מרכז!A914)=הלוואות!$F$29,הלוואות!$G$29,0),0),0)+IF(A914&gt;=הלוואות!$D$30,IF(מרכז!A914&lt;=הלוואות!$E$30,IF(DAY(מרכז!A914)=הלוואות!$F$30,הלוואות!$G$30,0),0),0)+IF(A914&gt;=הלוואות!$D$31,IF(מרכז!A914&lt;=הלוואות!$E$31,IF(DAY(מרכז!A914)=הלוואות!$F$31,הלוואות!$G$31,0),0),0)+IF(A914&gt;=הלוואות!$D$32,IF(מרכז!A914&lt;=הלוואות!$E$32,IF(DAY(מרכז!A914)=הלוואות!$F$32,הלוואות!$G$32,0),0),0)+IF(A914&gt;=הלוואות!$D$33,IF(מרכז!A914&lt;=הלוואות!$E$33,IF(DAY(מרכז!A914)=הלוואות!$F$33,הלוואות!$G$33,0),0),0)+IF(A914&gt;=הלוואות!$D$34,IF(מרכז!A914&lt;=הלוואות!$E$34,IF(DAY(מרכז!A914)=הלוואות!$F$34,הלוואות!$G$34,0),0),0)</f>
        <v>0</v>
      </c>
      <c r="E914" s="93">
        <f>SUMIF(הלוואות!$D$46:$D$65,מרכז!A914,הלוואות!$E$46:$E$65)</f>
        <v>0</v>
      </c>
      <c r="F914" s="93">
        <f>SUMIF(נכנסים!$A$5:$A$5890,מרכז!A914,נכנסים!$B$5:$B$5890)</f>
        <v>0</v>
      </c>
      <c r="G914" s="94"/>
      <c r="H914" s="94"/>
      <c r="I914" s="94"/>
      <c r="J914" s="99">
        <f t="shared" si="14"/>
        <v>50000</v>
      </c>
    </row>
    <row r="915" spans="1:10">
      <c r="A915" s="153">
        <v>46568</v>
      </c>
      <c r="B915" s="93">
        <f>SUMIF(יוצאים!$A$5:$A$5835,מרכז!A915,יוצאים!$D$5:$D$5835)</f>
        <v>0</v>
      </c>
      <c r="C915" s="93">
        <f>HLOOKUP(DAY($A915),'טב.הו"ק'!$G$4:$AK$162,'טב.הו"ק'!$A$162+2,FALSE)</f>
        <v>0</v>
      </c>
      <c r="D915" s="93">
        <f>IF(A915&gt;=הלוואות!$D$5,IF(מרכז!A915&lt;=הלוואות!$E$5,IF(DAY(מרכז!A915)=הלוואות!$F$5,הלוואות!$G$5,0),0),0)+IF(A915&gt;=הלוואות!$D$6,IF(מרכז!A915&lt;=הלוואות!$E$6,IF(DAY(מרכז!A915)=הלוואות!$F$6,הלוואות!$G$6,0),0),0)+IF(A915&gt;=הלוואות!$D$7,IF(מרכז!A915&lt;=הלוואות!$E$7,IF(DAY(מרכז!A915)=הלוואות!$F$7,הלוואות!$G$7,0),0),0)+IF(A915&gt;=הלוואות!$D$8,IF(מרכז!A915&lt;=הלוואות!$E$8,IF(DAY(מרכז!A915)=הלוואות!$F$8,הלוואות!$G$8,0),0),0)+IF(A915&gt;=הלוואות!$D$9,IF(מרכז!A915&lt;=הלוואות!$E$9,IF(DAY(מרכז!A915)=הלוואות!$F$9,הלוואות!$G$9,0),0),0)+IF(A915&gt;=הלוואות!$D$10,IF(מרכז!A915&lt;=הלוואות!$E$10,IF(DAY(מרכז!A915)=הלוואות!$F$10,הלוואות!$G$10,0),0),0)+IF(A915&gt;=הלוואות!$D$11,IF(מרכז!A915&lt;=הלוואות!$E$11,IF(DAY(מרכז!A915)=הלוואות!$F$11,הלוואות!$G$11,0),0),0)+IF(A915&gt;=הלוואות!$D$12,IF(מרכז!A915&lt;=הלוואות!$E$12,IF(DAY(מרכז!A915)=הלוואות!$F$12,הלוואות!$G$12,0),0),0)+IF(A915&gt;=הלוואות!$D$13,IF(מרכז!A915&lt;=הלוואות!$E$13,IF(DAY(מרכז!A915)=הלוואות!$F$13,הלוואות!$G$13,0),0),0)+IF(A915&gt;=הלוואות!$D$14,IF(מרכז!A915&lt;=הלוואות!$E$14,IF(DAY(מרכז!A915)=הלוואות!$F$14,הלוואות!$G$14,0),0),0)+IF(A915&gt;=הלוואות!$D$15,IF(מרכז!A915&lt;=הלוואות!$E$15,IF(DAY(מרכז!A915)=הלוואות!$F$15,הלוואות!$G$15,0),0),0)+IF(A915&gt;=הלוואות!$D$16,IF(מרכז!A915&lt;=הלוואות!$E$16,IF(DAY(מרכז!A915)=הלוואות!$F$16,הלוואות!$G$16,0),0),0)+IF(A915&gt;=הלוואות!$D$17,IF(מרכז!A915&lt;=הלוואות!$E$17,IF(DAY(מרכז!A915)=הלוואות!$F$17,הלוואות!$G$17,0),0),0)+IF(A915&gt;=הלוואות!$D$18,IF(מרכז!A915&lt;=הלוואות!$E$18,IF(DAY(מרכז!A915)=הלוואות!$F$18,הלוואות!$G$18,0),0),0)+IF(A915&gt;=הלוואות!$D$19,IF(מרכז!A915&lt;=הלוואות!$E$19,IF(DAY(מרכז!A915)=הלוואות!$F$19,הלוואות!$G$19,0),0),0)+IF(A915&gt;=הלוואות!$D$20,IF(מרכז!A915&lt;=הלוואות!$E$20,IF(DAY(מרכז!A915)=הלוואות!$F$20,הלוואות!$G$20,0),0),0)+IF(A915&gt;=הלוואות!$D$21,IF(מרכז!A915&lt;=הלוואות!$E$21,IF(DAY(מרכז!A915)=הלוואות!$F$21,הלוואות!$G$21,0),0),0)+IF(A915&gt;=הלוואות!$D$22,IF(מרכז!A915&lt;=הלוואות!$E$22,IF(DAY(מרכז!A915)=הלוואות!$F$22,הלוואות!$G$22,0),0),0)+IF(A915&gt;=הלוואות!$D$23,IF(מרכז!A915&lt;=הלוואות!$E$23,IF(DAY(מרכז!A915)=הלוואות!$F$23,הלוואות!$G$23,0),0),0)+IF(A915&gt;=הלוואות!$D$24,IF(מרכז!A915&lt;=הלוואות!$E$24,IF(DAY(מרכז!A915)=הלוואות!$F$24,הלוואות!$G$24,0),0),0)+IF(A915&gt;=הלוואות!$D$25,IF(מרכז!A915&lt;=הלוואות!$E$25,IF(DAY(מרכז!A915)=הלוואות!$F$25,הלוואות!$G$25,0),0),0)+IF(A915&gt;=הלוואות!$D$26,IF(מרכז!A915&lt;=הלוואות!$E$26,IF(DAY(מרכז!A915)=הלוואות!$F$26,הלוואות!$G$26,0),0),0)+IF(A915&gt;=הלוואות!$D$27,IF(מרכז!A915&lt;=הלוואות!$E$27,IF(DAY(מרכז!A915)=הלוואות!$F$27,הלוואות!$G$27,0),0),0)+IF(A915&gt;=הלוואות!$D$28,IF(מרכז!A915&lt;=הלוואות!$E$28,IF(DAY(מרכז!A915)=הלוואות!$F$28,הלוואות!$G$28,0),0),0)+IF(A915&gt;=הלוואות!$D$29,IF(מרכז!A915&lt;=הלוואות!$E$29,IF(DAY(מרכז!A915)=הלוואות!$F$29,הלוואות!$G$29,0),0),0)+IF(A915&gt;=הלוואות!$D$30,IF(מרכז!A915&lt;=הלוואות!$E$30,IF(DAY(מרכז!A915)=הלוואות!$F$30,הלוואות!$G$30,0),0),0)+IF(A915&gt;=הלוואות!$D$31,IF(מרכז!A915&lt;=הלוואות!$E$31,IF(DAY(מרכז!A915)=הלוואות!$F$31,הלוואות!$G$31,0),0),0)+IF(A915&gt;=הלוואות!$D$32,IF(מרכז!A915&lt;=הלוואות!$E$32,IF(DAY(מרכז!A915)=הלוואות!$F$32,הלוואות!$G$32,0),0),0)+IF(A915&gt;=הלוואות!$D$33,IF(מרכז!A915&lt;=הלוואות!$E$33,IF(DAY(מרכז!A915)=הלוואות!$F$33,הלוואות!$G$33,0),0),0)+IF(A915&gt;=הלוואות!$D$34,IF(מרכז!A915&lt;=הלוואות!$E$34,IF(DAY(מרכז!A915)=הלוואות!$F$34,הלוואות!$G$34,0),0),0)</f>
        <v>0</v>
      </c>
      <c r="E915" s="93">
        <f>SUMIF(הלוואות!$D$46:$D$65,מרכז!A915,הלוואות!$E$46:$E$65)</f>
        <v>0</v>
      </c>
      <c r="F915" s="93">
        <f>SUMIF(נכנסים!$A$5:$A$5890,מרכז!A915,נכנסים!$B$5:$B$5890)</f>
        <v>0</v>
      </c>
      <c r="G915" s="94"/>
      <c r="H915" s="94"/>
      <c r="I915" s="94"/>
      <c r="J915" s="99">
        <f t="shared" si="14"/>
        <v>50000</v>
      </c>
    </row>
    <row r="916" spans="1:10">
      <c r="A916" s="153">
        <v>46569</v>
      </c>
      <c r="B916" s="93">
        <f>SUMIF(יוצאים!$A$5:$A$5835,מרכז!A916,יוצאים!$D$5:$D$5835)</f>
        <v>0</v>
      </c>
      <c r="C916" s="93">
        <f>HLOOKUP(DAY($A916),'טב.הו"ק'!$G$4:$AK$162,'טב.הו"ק'!$A$162+2,FALSE)</f>
        <v>0</v>
      </c>
      <c r="D916" s="93">
        <f>IF(A916&gt;=הלוואות!$D$5,IF(מרכז!A916&lt;=הלוואות!$E$5,IF(DAY(מרכז!A916)=הלוואות!$F$5,הלוואות!$G$5,0),0),0)+IF(A916&gt;=הלוואות!$D$6,IF(מרכז!A916&lt;=הלוואות!$E$6,IF(DAY(מרכז!A916)=הלוואות!$F$6,הלוואות!$G$6,0),0),0)+IF(A916&gt;=הלוואות!$D$7,IF(מרכז!A916&lt;=הלוואות!$E$7,IF(DAY(מרכז!A916)=הלוואות!$F$7,הלוואות!$G$7,0),0),0)+IF(A916&gt;=הלוואות!$D$8,IF(מרכז!A916&lt;=הלוואות!$E$8,IF(DAY(מרכז!A916)=הלוואות!$F$8,הלוואות!$G$8,0),0),0)+IF(A916&gt;=הלוואות!$D$9,IF(מרכז!A916&lt;=הלוואות!$E$9,IF(DAY(מרכז!A916)=הלוואות!$F$9,הלוואות!$G$9,0),0),0)+IF(A916&gt;=הלוואות!$D$10,IF(מרכז!A916&lt;=הלוואות!$E$10,IF(DAY(מרכז!A916)=הלוואות!$F$10,הלוואות!$G$10,0),0),0)+IF(A916&gt;=הלוואות!$D$11,IF(מרכז!A916&lt;=הלוואות!$E$11,IF(DAY(מרכז!A916)=הלוואות!$F$11,הלוואות!$G$11,0),0),0)+IF(A916&gt;=הלוואות!$D$12,IF(מרכז!A916&lt;=הלוואות!$E$12,IF(DAY(מרכז!A916)=הלוואות!$F$12,הלוואות!$G$12,0),0),0)+IF(A916&gt;=הלוואות!$D$13,IF(מרכז!A916&lt;=הלוואות!$E$13,IF(DAY(מרכז!A916)=הלוואות!$F$13,הלוואות!$G$13,0),0),0)+IF(A916&gt;=הלוואות!$D$14,IF(מרכז!A916&lt;=הלוואות!$E$14,IF(DAY(מרכז!A916)=הלוואות!$F$14,הלוואות!$G$14,0),0),0)+IF(A916&gt;=הלוואות!$D$15,IF(מרכז!A916&lt;=הלוואות!$E$15,IF(DAY(מרכז!A916)=הלוואות!$F$15,הלוואות!$G$15,0),0),0)+IF(A916&gt;=הלוואות!$D$16,IF(מרכז!A916&lt;=הלוואות!$E$16,IF(DAY(מרכז!A916)=הלוואות!$F$16,הלוואות!$G$16,0),0),0)+IF(A916&gt;=הלוואות!$D$17,IF(מרכז!A916&lt;=הלוואות!$E$17,IF(DAY(מרכז!A916)=הלוואות!$F$17,הלוואות!$G$17,0),0),0)+IF(A916&gt;=הלוואות!$D$18,IF(מרכז!A916&lt;=הלוואות!$E$18,IF(DAY(מרכז!A916)=הלוואות!$F$18,הלוואות!$G$18,0),0),0)+IF(A916&gt;=הלוואות!$D$19,IF(מרכז!A916&lt;=הלוואות!$E$19,IF(DAY(מרכז!A916)=הלוואות!$F$19,הלוואות!$G$19,0),0),0)+IF(A916&gt;=הלוואות!$D$20,IF(מרכז!A916&lt;=הלוואות!$E$20,IF(DAY(מרכז!A916)=הלוואות!$F$20,הלוואות!$G$20,0),0),0)+IF(A916&gt;=הלוואות!$D$21,IF(מרכז!A916&lt;=הלוואות!$E$21,IF(DAY(מרכז!A916)=הלוואות!$F$21,הלוואות!$G$21,0),0),0)+IF(A916&gt;=הלוואות!$D$22,IF(מרכז!A916&lt;=הלוואות!$E$22,IF(DAY(מרכז!A916)=הלוואות!$F$22,הלוואות!$G$22,0),0),0)+IF(A916&gt;=הלוואות!$D$23,IF(מרכז!A916&lt;=הלוואות!$E$23,IF(DAY(מרכז!A916)=הלוואות!$F$23,הלוואות!$G$23,0),0),0)+IF(A916&gt;=הלוואות!$D$24,IF(מרכז!A916&lt;=הלוואות!$E$24,IF(DAY(מרכז!A916)=הלוואות!$F$24,הלוואות!$G$24,0),0),0)+IF(A916&gt;=הלוואות!$D$25,IF(מרכז!A916&lt;=הלוואות!$E$25,IF(DAY(מרכז!A916)=הלוואות!$F$25,הלוואות!$G$25,0),0),0)+IF(A916&gt;=הלוואות!$D$26,IF(מרכז!A916&lt;=הלוואות!$E$26,IF(DAY(מרכז!A916)=הלוואות!$F$26,הלוואות!$G$26,0),0),0)+IF(A916&gt;=הלוואות!$D$27,IF(מרכז!A916&lt;=הלוואות!$E$27,IF(DAY(מרכז!A916)=הלוואות!$F$27,הלוואות!$G$27,0),0),0)+IF(A916&gt;=הלוואות!$D$28,IF(מרכז!A916&lt;=הלוואות!$E$28,IF(DAY(מרכז!A916)=הלוואות!$F$28,הלוואות!$G$28,0),0),0)+IF(A916&gt;=הלוואות!$D$29,IF(מרכז!A916&lt;=הלוואות!$E$29,IF(DAY(מרכז!A916)=הלוואות!$F$29,הלוואות!$G$29,0),0),0)+IF(A916&gt;=הלוואות!$D$30,IF(מרכז!A916&lt;=הלוואות!$E$30,IF(DAY(מרכז!A916)=הלוואות!$F$30,הלוואות!$G$30,0),0),0)+IF(A916&gt;=הלוואות!$D$31,IF(מרכז!A916&lt;=הלוואות!$E$31,IF(DAY(מרכז!A916)=הלוואות!$F$31,הלוואות!$G$31,0),0),0)+IF(A916&gt;=הלוואות!$D$32,IF(מרכז!A916&lt;=הלוואות!$E$32,IF(DAY(מרכז!A916)=הלוואות!$F$32,הלוואות!$G$32,0),0),0)+IF(A916&gt;=הלוואות!$D$33,IF(מרכז!A916&lt;=הלוואות!$E$33,IF(DAY(מרכז!A916)=הלוואות!$F$33,הלוואות!$G$33,0),0),0)+IF(A916&gt;=הלוואות!$D$34,IF(מרכז!A916&lt;=הלוואות!$E$34,IF(DAY(מרכז!A916)=הלוואות!$F$34,הלוואות!$G$34,0),0),0)</f>
        <v>0</v>
      </c>
      <c r="E916" s="93">
        <f>SUMIF(הלוואות!$D$46:$D$65,מרכז!A916,הלוואות!$E$46:$E$65)</f>
        <v>0</v>
      </c>
      <c r="F916" s="93">
        <f>SUMIF(נכנסים!$A$5:$A$5890,מרכז!A916,נכנסים!$B$5:$B$5890)</f>
        <v>0</v>
      </c>
      <c r="G916" s="94"/>
      <c r="H916" s="94"/>
      <c r="I916" s="94"/>
      <c r="J916" s="99">
        <f t="shared" si="14"/>
        <v>50000</v>
      </c>
    </row>
    <row r="917" spans="1:10">
      <c r="A917" s="153">
        <v>46570</v>
      </c>
      <c r="B917" s="93">
        <f>SUMIF(יוצאים!$A$5:$A$5835,מרכז!A917,יוצאים!$D$5:$D$5835)</f>
        <v>0</v>
      </c>
      <c r="C917" s="93">
        <f>HLOOKUP(DAY($A917),'טב.הו"ק'!$G$4:$AK$162,'טב.הו"ק'!$A$162+2,FALSE)</f>
        <v>0</v>
      </c>
      <c r="D917" s="93">
        <f>IF(A917&gt;=הלוואות!$D$5,IF(מרכז!A917&lt;=הלוואות!$E$5,IF(DAY(מרכז!A917)=הלוואות!$F$5,הלוואות!$G$5,0),0),0)+IF(A917&gt;=הלוואות!$D$6,IF(מרכז!A917&lt;=הלוואות!$E$6,IF(DAY(מרכז!A917)=הלוואות!$F$6,הלוואות!$G$6,0),0),0)+IF(A917&gt;=הלוואות!$D$7,IF(מרכז!A917&lt;=הלוואות!$E$7,IF(DAY(מרכז!A917)=הלוואות!$F$7,הלוואות!$G$7,0),0),0)+IF(A917&gt;=הלוואות!$D$8,IF(מרכז!A917&lt;=הלוואות!$E$8,IF(DAY(מרכז!A917)=הלוואות!$F$8,הלוואות!$G$8,0),0),0)+IF(A917&gt;=הלוואות!$D$9,IF(מרכז!A917&lt;=הלוואות!$E$9,IF(DAY(מרכז!A917)=הלוואות!$F$9,הלוואות!$G$9,0),0),0)+IF(A917&gt;=הלוואות!$D$10,IF(מרכז!A917&lt;=הלוואות!$E$10,IF(DAY(מרכז!A917)=הלוואות!$F$10,הלוואות!$G$10,0),0),0)+IF(A917&gt;=הלוואות!$D$11,IF(מרכז!A917&lt;=הלוואות!$E$11,IF(DAY(מרכז!A917)=הלוואות!$F$11,הלוואות!$G$11,0),0),0)+IF(A917&gt;=הלוואות!$D$12,IF(מרכז!A917&lt;=הלוואות!$E$12,IF(DAY(מרכז!A917)=הלוואות!$F$12,הלוואות!$G$12,0),0),0)+IF(A917&gt;=הלוואות!$D$13,IF(מרכז!A917&lt;=הלוואות!$E$13,IF(DAY(מרכז!A917)=הלוואות!$F$13,הלוואות!$G$13,0),0),0)+IF(A917&gt;=הלוואות!$D$14,IF(מרכז!A917&lt;=הלוואות!$E$14,IF(DAY(מרכז!A917)=הלוואות!$F$14,הלוואות!$G$14,0),0),0)+IF(A917&gt;=הלוואות!$D$15,IF(מרכז!A917&lt;=הלוואות!$E$15,IF(DAY(מרכז!A917)=הלוואות!$F$15,הלוואות!$G$15,0),0),0)+IF(A917&gt;=הלוואות!$D$16,IF(מרכז!A917&lt;=הלוואות!$E$16,IF(DAY(מרכז!A917)=הלוואות!$F$16,הלוואות!$G$16,0),0),0)+IF(A917&gt;=הלוואות!$D$17,IF(מרכז!A917&lt;=הלוואות!$E$17,IF(DAY(מרכז!A917)=הלוואות!$F$17,הלוואות!$G$17,0),0),0)+IF(A917&gt;=הלוואות!$D$18,IF(מרכז!A917&lt;=הלוואות!$E$18,IF(DAY(מרכז!A917)=הלוואות!$F$18,הלוואות!$G$18,0),0),0)+IF(A917&gt;=הלוואות!$D$19,IF(מרכז!A917&lt;=הלוואות!$E$19,IF(DAY(מרכז!A917)=הלוואות!$F$19,הלוואות!$G$19,0),0),0)+IF(A917&gt;=הלוואות!$D$20,IF(מרכז!A917&lt;=הלוואות!$E$20,IF(DAY(מרכז!A917)=הלוואות!$F$20,הלוואות!$G$20,0),0),0)+IF(A917&gt;=הלוואות!$D$21,IF(מרכז!A917&lt;=הלוואות!$E$21,IF(DAY(מרכז!A917)=הלוואות!$F$21,הלוואות!$G$21,0),0),0)+IF(A917&gt;=הלוואות!$D$22,IF(מרכז!A917&lt;=הלוואות!$E$22,IF(DAY(מרכז!A917)=הלוואות!$F$22,הלוואות!$G$22,0),0),0)+IF(A917&gt;=הלוואות!$D$23,IF(מרכז!A917&lt;=הלוואות!$E$23,IF(DAY(מרכז!A917)=הלוואות!$F$23,הלוואות!$G$23,0),0),0)+IF(A917&gt;=הלוואות!$D$24,IF(מרכז!A917&lt;=הלוואות!$E$24,IF(DAY(מרכז!A917)=הלוואות!$F$24,הלוואות!$G$24,0),0),0)+IF(A917&gt;=הלוואות!$D$25,IF(מרכז!A917&lt;=הלוואות!$E$25,IF(DAY(מרכז!A917)=הלוואות!$F$25,הלוואות!$G$25,0),0),0)+IF(A917&gt;=הלוואות!$D$26,IF(מרכז!A917&lt;=הלוואות!$E$26,IF(DAY(מרכז!A917)=הלוואות!$F$26,הלוואות!$G$26,0),0),0)+IF(A917&gt;=הלוואות!$D$27,IF(מרכז!A917&lt;=הלוואות!$E$27,IF(DAY(מרכז!A917)=הלוואות!$F$27,הלוואות!$G$27,0),0),0)+IF(A917&gt;=הלוואות!$D$28,IF(מרכז!A917&lt;=הלוואות!$E$28,IF(DAY(מרכז!A917)=הלוואות!$F$28,הלוואות!$G$28,0),0),0)+IF(A917&gt;=הלוואות!$D$29,IF(מרכז!A917&lt;=הלוואות!$E$29,IF(DAY(מרכז!A917)=הלוואות!$F$29,הלוואות!$G$29,0),0),0)+IF(A917&gt;=הלוואות!$D$30,IF(מרכז!A917&lt;=הלוואות!$E$30,IF(DAY(מרכז!A917)=הלוואות!$F$30,הלוואות!$G$30,0),0),0)+IF(A917&gt;=הלוואות!$D$31,IF(מרכז!A917&lt;=הלוואות!$E$31,IF(DAY(מרכז!A917)=הלוואות!$F$31,הלוואות!$G$31,0),0),0)+IF(A917&gt;=הלוואות!$D$32,IF(מרכז!A917&lt;=הלוואות!$E$32,IF(DAY(מרכז!A917)=הלוואות!$F$32,הלוואות!$G$32,0),0),0)+IF(A917&gt;=הלוואות!$D$33,IF(מרכז!A917&lt;=הלוואות!$E$33,IF(DAY(מרכז!A917)=הלוואות!$F$33,הלוואות!$G$33,0),0),0)+IF(A917&gt;=הלוואות!$D$34,IF(מרכז!A917&lt;=הלוואות!$E$34,IF(DAY(מרכז!A917)=הלוואות!$F$34,הלוואות!$G$34,0),0),0)</f>
        <v>0</v>
      </c>
      <c r="E917" s="93">
        <f>SUMIF(הלוואות!$D$46:$D$65,מרכז!A917,הלוואות!$E$46:$E$65)</f>
        <v>0</v>
      </c>
      <c r="F917" s="93">
        <f>SUMIF(נכנסים!$A$5:$A$5890,מרכז!A917,נכנסים!$B$5:$B$5890)</f>
        <v>0</v>
      </c>
      <c r="G917" s="94"/>
      <c r="H917" s="94"/>
      <c r="I917" s="94"/>
      <c r="J917" s="99">
        <f t="shared" si="14"/>
        <v>50000</v>
      </c>
    </row>
    <row r="918" spans="1:10">
      <c r="A918" s="153">
        <v>46571</v>
      </c>
      <c r="B918" s="93">
        <f>SUMIF(יוצאים!$A$5:$A$5835,מרכז!A918,יוצאים!$D$5:$D$5835)</f>
        <v>0</v>
      </c>
      <c r="C918" s="93">
        <f>HLOOKUP(DAY($A918),'טב.הו"ק'!$G$4:$AK$162,'טב.הו"ק'!$A$162+2,FALSE)</f>
        <v>0</v>
      </c>
      <c r="D918" s="93">
        <f>IF(A918&gt;=הלוואות!$D$5,IF(מרכז!A918&lt;=הלוואות!$E$5,IF(DAY(מרכז!A918)=הלוואות!$F$5,הלוואות!$G$5,0),0),0)+IF(A918&gt;=הלוואות!$D$6,IF(מרכז!A918&lt;=הלוואות!$E$6,IF(DAY(מרכז!A918)=הלוואות!$F$6,הלוואות!$G$6,0),0),0)+IF(A918&gt;=הלוואות!$D$7,IF(מרכז!A918&lt;=הלוואות!$E$7,IF(DAY(מרכז!A918)=הלוואות!$F$7,הלוואות!$G$7,0),0),0)+IF(A918&gt;=הלוואות!$D$8,IF(מרכז!A918&lt;=הלוואות!$E$8,IF(DAY(מרכז!A918)=הלוואות!$F$8,הלוואות!$G$8,0),0),0)+IF(A918&gt;=הלוואות!$D$9,IF(מרכז!A918&lt;=הלוואות!$E$9,IF(DAY(מרכז!A918)=הלוואות!$F$9,הלוואות!$G$9,0),0),0)+IF(A918&gt;=הלוואות!$D$10,IF(מרכז!A918&lt;=הלוואות!$E$10,IF(DAY(מרכז!A918)=הלוואות!$F$10,הלוואות!$G$10,0),0),0)+IF(A918&gt;=הלוואות!$D$11,IF(מרכז!A918&lt;=הלוואות!$E$11,IF(DAY(מרכז!A918)=הלוואות!$F$11,הלוואות!$G$11,0),0),0)+IF(A918&gt;=הלוואות!$D$12,IF(מרכז!A918&lt;=הלוואות!$E$12,IF(DAY(מרכז!A918)=הלוואות!$F$12,הלוואות!$G$12,0),0),0)+IF(A918&gt;=הלוואות!$D$13,IF(מרכז!A918&lt;=הלוואות!$E$13,IF(DAY(מרכז!A918)=הלוואות!$F$13,הלוואות!$G$13,0),0),0)+IF(A918&gt;=הלוואות!$D$14,IF(מרכז!A918&lt;=הלוואות!$E$14,IF(DAY(מרכז!A918)=הלוואות!$F$14,הלוואות!$G$14,0),0),0)+IF(A918&gt;=הלוואות!$D$15,IF(מרכז!A918&lt;=הלוואות!$E$15,IF(DAY(מרכז!A918)=הלוואות!$F$15,הלוואות!$G$15,0),0),0)+IF(A918&gt;=הלוואות!$D$16,IF(מרכז!A918&lt;=הלוואות!$E$16,IF(DAY(מרכז!A918)=הלוואות!$F$16,הלוואות!$G$16,0),0),0)+IF(A918&gt;=הלוואות!$D$17,IF(מרכז!A918&lt;=הלוואות!$E$17,IF(DAY(מרכז!A918)=הלוואות!$F$17,הלוואות!$G$17,0),0),0)+IF(A918&gt;=הלוואות!$D$18,IF(מרכז!A918&lt;=הלוואות!$E$18,IF(DAY(מרכז!A918)=הלוואות!$F$18,הלוואות!$G$18,0),0),0)+IF(A918&gt;=הלוואות!$D$19,IF(מרכז!A918&lt;=הלוואות!$E$19,IF(DAY(מרכז!A918)=הלוואות!$F$19,הלוואות!$G$19,0),0),0)+IF(A918&gt;=הלוואות!$D$20,IF(מרכז!A918&lt;=הלוואות!$E$20,IF(DAY(מרכז!A918)=הלוואות!$F$20,הלוואות!$G$20,0),0),0)+IF(A918&gt;=הלוואות!$D$21,IF(מרכז!A918&lt;=הלוואות!$E$21,IF(DAY(מרכז!A918)=הלוואות!$F$21,הלוואות!$G$21,0),0),0)+IF(A918&gt;=הלוואות!$D$22,IF(מרכז!A918&lt;=הלוואות!$E$22,IF(DAY(מרכז!A918)=הלוואות!$F$22,הלוואות!$G$22,0),0),0)+IF(A918&gt;=הלוואות!$D$23,IF(מרכז!A918&lt;=הלוואות!$E$23,IF(DAY(מרכז!A918)=הלוואות!$F$23,הלוואות!$G$23,0),0),0)+IF(A918&gt;=הלוואות!$D$24,IF(מרכז!A918&lt;=הלוואות!$E$24,IF(DAY(מרכז!A918)=הלוואות!$F$24,הלוואות!$G$24,0),0),0)+IF(A918&gt;=הלוואות!$D$25,IF(מרכז!A918&lt;=הלוואות!$E$25,IF(DAY(מרכז!A918)=הלוואות!$F$25,הלוואות!$G$25,0),0),0)+IF(A918&gt;=הלוואות!$D$26,IF(מרכז!A918&lt;=הלוואות!$E$26,IF(DAY(מרכז!A918)=הלוואות!$F$26,הלוואות!$G$26,0),0),0)+IF(A918&gt;=הלוואות!$D$27,IF(מרכז!A918&lt;=הלוואות!$E$27,IF(DAY(מרכז!A918)=הלוואות!$F$27,הלוואות!$G$27,0),0),0)+IF(A918&gt;=הלוואות!$D$28,IF(מרכז!A918&lt;=הלוואות!$E$28,IF(DAY(מרכז!A918)=הלוואות!$F$28,הלוואות!$G$28,0),0),0)+IF(A918&gt;=הלוואות!$D$29,IF(מרכז!A918&lt;=הלוואות!$E$29,IF(DAY(מרכז!A918)=הלוואות!$F$29,הלוואות!$G$29,0),0),0)+IF(A918&gt;=הלוואות!$D$30,IF(מרכז!A918&lt;=הלוואות!$E$30,IF(DAY(מרכז!A918)=הלוואות!$F$30,הלוואות!$G$30,0),0),0)+IF(A918&gt;=הלוואות!$D$31,IF(מרכז!A918&lt;=הלוואות!$E$31,IF(DAY(מרכז!A918)=הלוואות!$F$31,הלוואות!$G$31,0),0),0)+IF(A918&gt;=הלוואות!$D$32,IF(מרכז!A918&lt;=הלוואות!$E$32,IF(DAY(מרכז!A918)=הלוואות!$F$32,הלוואות!$G$32,0),0),0)+IF(A918&gt;=הלוואות!$D$33,IF(מרכז!A918&lt;=הלוואות!$E$33,IF(DAY(מרכז!A918)=הלוואות!$F$33,הלוואות!$G$33,0),0),0)+IF(A918&gt;=הלוואות!$D$34,IF(מרכז!A918&lt;=הלוואות!$E$34,IF(DAY(מרכז!A918)=הלוואות!$F$34,הלוואות!$G$34,0),0),0)</f>
        <v>0</v>
      </c>
      <c r="E918" s="93">
        <f>SUMIF(הלוואות!$D$46:$D$65,מרכז!A918,הלוואות!$E$46:$E$65)</f>
        <v>0</v>
      </c>
      <c r="F918" s="93">
        <f>SUMIF(נכנסים!$A$5:$A$5890,מרכז!A918,נכנסים!$B$5:$B$5890)</f>
        <v>0</v>
      </c>
      <c r="G918" s="94"/>
      <c r="H918" s="94"/>
      <c r="I918" s="94"/>
      <c r="J918" s="99">
        <f t="shared" si="14"/>
        <v>50000</v>
      </c>
    </row>
    <row r="919" spans="1:10">
      <c r="A919" s="153">
        <v>46572</v>
      </c>
      <c r="B919" s="93">
        <f>SUMIF(יוצאים!$A$5:$A$5835,מרכז!A919,יוצאים!$D$5:$D$5835)</f>
        <v>0</v>
      </c>
      <c r="C919" s="93">
        <f>HLOOKUP(DAY($A919),'טב.הו"ק'!$G$4:$AK$162,'טב.הו"ק'!$A$162+2,FALSE)</f>
        <v>0</v>
      </c>
      <c r="D919" s="93">
        <f>IF(A919&gt;=הלוואות!$D$5,IF(מרכז!A919&lt;=הלוואות!$E$5,IF(DAY(מרכז!A919)=הלוואות!$F$5,הלוואות!$G$5,0),0),0)+IF(A919&gt;=הלוואות!$D$6,IF(מרכז!A919&lt;=הלוואות!$E$6,IF(DAY(מרכז!A919)=הלוואות!$F$6,הלוואות!$G$6,0),0),0)+IF(A919&gt;=הלוואות!$D$7,IF(מרכז!A919&lt;=הלוואות!$E$7,IF(DAY(מרכז!A919)=הלוואות!$F$7,הלוואות!$G$7,0),0),0)+IF(A919&gt;=הלוואות!$D$8,IF(מרכז!A919&lt;=הלוואות!$E$8,IF(DAY(מרכז!A919)=הלוואות!$F$8,הלוואות!$G$8,0),0),0)+IF(A919&gt;=הלוואות!$D$9,IF(מרכז!A919&lt;=הלוואות!$E$9,IF(DAY(מרכז!A919)=הלוואות!$F$9,הלוואות!$G$9,0),0),0)+IF(A919&gt;=הלוואות!$D$10,IF(מרכז!A919&lt;=הלוואות!$E$10,IF(DAY(מרכז!A919)=הלוואות!$F$10,הלוואות!$G$10,0),0),0)+IF(A919&gt;=הלוואות!$D$11,IF(מרכז!A919&lt;=הלוואות!$E$11,IF(DAY(מרכז!A919)=הלוואות!$F$11,הלוואות!$G$11,0),0),0)+IF(A919&gt;=הלוואות!$D$12,IF(מרכז!A919&lt;=הלוואות!$E$12,IF(DAY(מרכז!A919)=הלוואות!$F$12,הלוואות!$G$12,0),0),0)+IF(A919&gt;=הלוואות!$D$13,IF(מרכז!A919&lt;=הלוואות!$E$13,IF(DAY(מרכז!A919)=הלוואות!$F$13,הלוואות!$G$13,0),0),0)+IF(A919&gt;=הלוואות!$D$14,IF(מרכז!A919&lt;=הלוואות!$E$14,IF(DAY(מרכז!A919)=הלוואות!$F$14,הלוואות!$G$14,0),0),0)+IF(A919&gt;=הלוואות!$D$15,IF(מרכז!A919&lt;=הלוואות!$E$15,IF(DAY(מרכז!A919)=הלוואות!$F$15,הלוואות!$G$15,0),0),0)+IF(A919&gt;=הלוואות!$D$16,IF(מרכז!A919&lt;=הלוואות!$E$16,IF(DAY(מרכז!A919)=הלוואות!$F$16,הלוואות!$G$16,0),0),0)+IF(A919&gt;=הלוואות!$D$17,IF(מרכז!A919&lt;=הלוואות!$E$17,IF(DAY(מרכז!A919)=הלוואות!$F$17,הלוואות!$G$17,0),0),0)+IF(A919&gt;=הלוואות!$D$18,IF(מרכז!A919&lt;=הלוואות!$E$18,IF(DAY(מרכז!A919)=הלוואות!$F$18,הלוואות!$G$18,0),0),0)+IF(A919&gt;=הלוואות!$D$19,IF(מרכז!A919&lt;=הלוואות!$E$19,IF(DAY(מרכז!A919)=הלוואות!$F$19,הלוואות!$G$19,0),0),0)+IF(A919&gt;=הלוואות!$D$20,IF(מרכז!A919&lt;=הלוואות!$E$20,IF(DAY(מרכז!A919)=הלוואות!$F$20,הלוואות!$G$20,0),0),0)+IF(A919&gt;=הלוואות!$D$21,IF(מרכז!A919&lt;=הלוואות!$E$21,IF(DAY(מרכז!A919)=הלוואות!$F$21,הלוואות!$G$21,0),0),0)+IF(A919&gt;=הלוואות!$D$22,IF(מרכז!A919&lt;=הלוואות!$E$22,IF(DAY(מרכז!A919)=הלוואות!$F$22,הלוואות!$G$22,0),0),0)+IF(A919&gt;=הלוואות!$D$23,IF(מרכז!A919&lt;=הלוואות!$E$23,IF(DAY(מרכז!A919)=הלוואות!$F$23,הלוואות!$G$23,0),0),0)+IF(A919&gt;=הלוואות!$D$24,IF(מרכז!A919&lt;=הלוואות!$E$24,IF(DAY(מרכז!A919)=הלוואות!$F$24,הלוואות!$G$24,0),0),0)+IF(A919&gt;=הלוואות!$D$25,IF(מרכז!A919&lt;=הלוואות!$E$25,IF(DAY(מרכז!A919)=הלוואות!$F$25,הלוואות!$G$25,0),0),0)+IF(A919&gt;=הלוואות!$D$26,IF(מרכז!A919&lt;=הלוואות!$E$26,IF(DAY(מרכז!A919)=הלוואות!$F$26,הלוואות!$G$26,0),0),0)+IF(A919&gt;=הלוואות!$D$27,IF(מרכז!A919&lt;=הלוואות!$E$27,IF(DAY(מרכז!A919)=הלוואות!$F$27,הלוואות!$G$27,0),0),0)+IF(A919&gt;=הלוואות!$D$28,IF(מרכז!A919&lt;=הלוואות!$E$28,IF(DAY(מרכז!A919)=הלוואות!$F$28,הלוואות!$G$28,0),0),0)+IF(A919&gt;=הלוואות!$D$29,IF(מרכז!A919&lt;=הלוואות!$E$29,IF(DAY(מרכז!A919)=הלוואות!$F$29,הלוואות!$G$29,0),0),0)+IF(A919&gt;=הלוואות!$D$30,IF(מרכז!A919&lt;=הלוואות!$E$30,IF(DAY(מרכז!A919)=הלוואות!$F$30,הלוואות!$G$30,0),0),0)+IF(A919&gt;=הלוואות!$D$31,IF(מרכז!A919&lt;=הלוואות!$E$31,IF(DAY(מרכז!A919)=הלוואות!$F$31,הלוואות!$G$31,0),0),0)+IF(A919&gt;=הלוואות!$D$32,IF(מרכז!A919&lt;=הלוואות!$E$32,IF(DAY(מרכז!A919)=הלוואות!$F$32,הלוואות!$G$32,0),0),0)+IF(A919&gt;=הלוואות!$D$33,IF(מרכז!A919&lt;=הלוואות!$E$33,IF(DAY(מרכז!A919)=הלוואות!$F$33,הלוואות!$G$33,0),0),0)+IF(A919&gt;=הלוואות!$D$34,IF(מרכז!A919&lt;=הלוואות!$E$34,IF(DAY(מרכז!A919)=הלוואות!$F$34,הלוואות!$G$34,0),0),0)</f>
        <v>0</v>
      </c>
      <c r="E919" s="93">
        <f>SUMIF(הלוואות!$D$46:$D$65,מרכז!A919,הלוואות!$E$46:$E$65)</f>
        <v>0</v>
      </c>
      <c r="F919" s="93">
        <f>SUMIF(נכנסים!$A$5:$A$5890,מרכז!A919,נכנסים!$B$5:$B$5890)</f>
        <v>0</v>
      </c>
      <c r="G919" s="94"/>
      <c r="H919" s="94"/>
      <c r="I919" s="94"/>
      <c r="J919" s="99">
        <f t="shared" si="14"/>
        <v>50000</v>
      </c>
    </row>
    <row r="920" spans="1:10">
      <c r="A920" s="153">
        <v>46573</v>
      </c>
      <c r="B920" s="93">
        <f>SUMIF(יוצאים!$A$5:$A$5835,מרכז!A920,יוצאים!$D$5:$D$5835)</f>
        <v>0</v>
      </c>
      <c r="C920" s="93">
        <f>HLOOKUP(DAY($A920),'טב.הו"ק'!$G$4:$AK$162,'טב.הו"ק'!$A$162+2,FALSE)</f>
        <v>0</v>
      </c>
      <c r="D920" s="93">
        <f>IF(A920&gt;=הלוואות!$D$5,IF(מרכז!A920&lt;=הלוואות!$E$5,IF(DAY(מרכז!A920)=הלוואות!$F$5,הלוואות!$G$5,0),0),0)+IF(A920&gt;=הלוואות!$D$6,IF(מרכז!A920&lt;=הלוואות!$E$6,IF(DAY(מרכז!A920)=הלוואות!$F$6,הלוואות!$G$6,0),0),0)+IF(A920&gt;=הלוואות!$D$7,IF(מרכז!A920&lt;=הלוואות!$E$7,IF(DAY(מרכז!A920)=הלוואות!$F$7,הלוואות!$G$7,0),0),0)+IF(A920&gt;=הלוואות!$D$8,IF(מרכז!A920&lt;=הלוואות!$E$8,IF(DAY(מרכז!A920)=הלוואות!$F$8,הלוואות!$G$8,0),0),0)+IF(A920&gt;=הלוואות!$D$9,IF(מרכז!A920&lt;=הלוואות!$E$9,IF(DAY(מרכז!A920)=הלוואות!$F$9,הלוואות!$G$9,0),0),0)+IF(A920&gt;=הלוואות!$D$10,IF(מרכז!A920&lt;=הלוואות!$E$10,IF(DAY(מרכז!A920)=הלוואות!$F$10,הלוואות!$G$10,0),0),0)+IF(A920&gt;=הלוואות!$D$11,IF(מרכז!A920&lt;=הלוואות!$E$11,IF(DAY(מרכז!A920)=הלוואות!$F$11,הלוואות!$G$11,0),0),0)+IF(A920&gt;=הלוואות!$D$12,IF(מרכז!A920&lt;=הלוואות!$E$12,IF(DAY(מרכז!A920)=הלוואות!$F$12,הלוואות!$G$12,0),0),0)+IF(A920&gt;=הלוואות!$D$13,IF(מרכז!A920&lt;=הלוואות!$E$13,IF(DAY(מרכז!A920)=הלוואות!$F$13,הלוואות!$G$13,0),0),0)+IF(A920&gt;=הלוואות!$D$14,IF(מרכז!A920&lt;=הלוואות!$E$14,IF(DAY(מרכז!A920)=הלוואות!$F$14,הלוואות!$G$14,0),0),0)+IF(A920&gt;=הלוואות!$D$15,IF(מרכז!A920&lt;=הלוואות!$E$15,IF(DAY(מרכז!A920)=הלוואות!$F$15,הלוואות!$G$15,0),0),0)+IF(A920&gt;=הלוואות!$D$16,IF(מרכז!A920&lt;=הלוואות!$E$16,IF(DAY(מרכז!A920)=הלוואות!$F$16,הלוואות!$G$16,0),0),0)+IF(A920&gt;=הלוואות!$D$17,IF(מרכז!A920&lt;=הלוואות!$E$17,IF(DAY(מרכז!A920)=הלוואות!$F$17,הלוואות!$G$17,0),0),0)+IF(A920&gt;=הלוואות!$D$18,IF(מרכז!A920&lt;=הלוואות!$E$18,IF(DAY(מרכז!A920)=הלוואות!$F$18,הלוואות!$G$18,0),0),0)+IF(A920&gt;=הלוואות!$D$19,IF(מרכז!A920&lt;=הלוואות!$E$19,IF(DAY(מרכז!A920)=הלוואות!$F$19,הלוואות!$G$19,0),0),0)+IF(A920&gt;=הלוואות!$D$20,IF(מרכז!A920&lt;=הלוואות!$E$20,IF(DAY(מרכז!A920)=הלוואות!$F$20,הלוואות!$G$20,0),0),0)+IF(A920&gt;=הלוואות!$D$21,IF(מרכז!A920&lt;=הלוואות!$E$21,IF(DAY(מרכז!A920)=הלוואות!$F$21,הלוואות!$G$21,0),0),0)+IF(A920&gt;=הלוואות!$D$22,IF(מרכז!A920&lt;=הלוואות!$E$22,IF(DAY(מרכז!A920)=הלוואות!$F$22,הלוואות!$G$22,0),0),0)+IF(A920&gt;=הלוואות!$D$23,IF(מרכז!A920&lt;=הלוואות!$E$23,IF(DAY(מרכז!A920)=הלוואות!$F$23,הלוואות!$G$23,0),0),0)+IF(A920&gt;=הלוואות!$D$24,IF(מרכז!A920&lt;=הלוואות!$E$24,IF(DAY(מרכז!A920)=הלוואות!$F$24,הלוואות!$G$24,0),0),0)+IF(A920&gt;=הלוואות!$D$25,IF(מרכז!A920&lt;=הלוואות!$E$25,IF(DAY(מרכז!A920)=הלוואות!$F$25,הלוואות!$G$25,0),0),0)+IF(A920&gt;=הלוואות!$D$26,IF(מרכז!A920&lt;=הלוואות!$E$26,IF(DAY(מרכז!A920)=הלוואות!$F$26,הלוואות!$G$26,0),0),0)+IF(A920&gt;=הלוואות!$D$27,IF(מרכז!A920&lt;=הלוואות!$E$27,IF(DAY(מרכז!A920)=הלוואות!$F$27,הלוואות!$G$27,0),0),0)+IF(A920&gt;=הלוואות!$D$28,IF(מרכז!A920&lt;=הלוואות!$E$28,IF(DAY(מרכז!A920)=הלוואות!$F$28,הלוואות!$G$28,0),0),0)+IF(A920&gt;=הלוואות!$D$29,IF(מרכז!A920&lt;=הלוואות!$E$29,IF(DAY(מרכז!A920)=הלוואות!$F$29,הלוואות!$G$29,0),0),0)+IF(A920&gt;=הלוואות!$D$30,IF(מרכז!A920&lt;=הלוואות!$E$30,IF(DAY(מרכז!A920)=הלוואות!$F$30,הלוואות!$G$30,0),0),0)+IF(A920&gt;=הלוואות!$D$31,IF(מרכז!A920&lt;=הלוואות!$E$31,IF(DAY(מרכז!A920)=הלוואות!$F$31,הלוואות!$G$31,0),0),0)+IF(A920&gt;=הלוואות!$D$32,IF(מרכז!A920&lt;=הלוואות!$E$32,IF(DAY(מרכז!A920)=הלוואות!$F$32,הלוואות!$G$32,0),0),0)+IF(A920&gt;=הלוואות!$D$33,IF(מרכז!A920&lt;=הלוואות!$E$33,IF(DAY(מרכז!A920)=הלוואות!$F$33,הלוואות!$G$33,0),0),0)+IF(A920&gt;=הלוואות!$D$34,IF(מרכז!A920&lt;=הלוואות!$E$34,IF(DAY(מרכז!A920)=הלוואות!$F$34,הלוואות!$G$34,0),0),0)</f>
        <v>0</v>
      </c>
      <c r="E920" s="93">
        <f>SUMIF(הלוואות!$D$46:$D$65,מרכז!A920,הלוואות!$E$46:$E$65)</f>
        <v>0</v>
      </c>
      <c r="F920" s="93">
        <f>SUMIF(נכנסים!$A$5:$A$5890,מרכז!A920,נכנסים!$B$5:$B$5890)</f>
        <v>0</v>
      </c>
      <c r="G920" s="94"/>
      <c r="H920" s="94"/>
      <c r="I920" s="94"/>
      <c r="J920" s="99">
        <f t="shared" si="14"/>
        <v>50000</v>
      </c>
    </row>
    <row r="921" spans="1:10">
      <c r="A921" s="153">
        <v>46574</v>
      </c>
      <c r="B921" s="93">
        <f>SUMIF(יוצאים!$A$5:$A$5835,מרכז!A921,יוצאים!$D$5:$D$5835)</f>
        <v>0</v>
      </c>
      <c r="C921" s="93">
        <f>HLOOKUP(DAY($A921),'טב.הו"ק'!$G$4:$AK$162,'טב.הו"ק'!$A$162+2,FALSE)</f>
        <v>0</v>
      </c>
      <c r="D921" s="93">
        <f>IF(A921&gt;=הלוואות!$D$5,IF(מרכז!A921&lt;=הלוואות!$E$5,IF(DAY(מרכז!A921)=הלוואות!$F$5,הלוואות!$G$5,0),0),0)+IF(A921&gt;=הלוואות!$D$6,IF(מרכז!A921&lt;=הלוואות!$E$6,IF(DAY(מרכז!A921)=הלוואות!$F$6,הלוואות!$G$6,0),0),0)+IF(A921&gt;=הלוואות!$D$7,IF(מרכז!A921&lt;=הלוואות!$E$7,IF(DAY(מרכז!A921)=הלוואות!$F$7,הלוואות!$G$7,0),0),0)+IF(A921&gt;=הלוואות!$D$8,IF(מרכז!A921&lt;=הלוואות!$E$8,IF(DAY(מרכז!A921)=הלוואות!$F$8,הלוואות!$G$8,0),0),0)+IF(A921&gt;=הלוואות!$D$9,IF(מרכז!A921&lt;=הלוואות!$E$9,IF(DAY(מרכז!A921)=הלוואות!$F$9,הלוואות!$G$9,0),0),0)+IF(A921&gt;=הלוואות!$D$10,IF(מרכז!A921&lt;=הלוואות!$E$10,IF(DAY(מרכז!A921)=הלוואות!$F$10,הלוואות!$G$10,0),0),0)+IF(A921&gt;=הלוואות!$D$11,IF(מרכז!A921&lt;=הלוואות!$E$11,IF(DAY(מרכז!A921)=הלוואות!$F$11,הלוואות!$G$11,0),0),0)+IF(A921&gt;=הלוואות!$D$12,IF(מרכז!A921&lt;=הלוואות!$E$12,IF(DAY(מרכז!A921)=הלוואות!$F$12,הלוואות!$G$12,0),0),0)+IF(A921&gt;=הלוואות!$D$13,IF(מרכז!A921&lt;=הלוואות!$E$13,IF(DAY(מרכז!A921)=הלוואות!$F$13,הלוואות!$G$13,0),0),0)+IF(A921&gt;=הלוואות!$D$14,IF(מרכז!A921&lt;=הלוואות!$E$14,IF(DAY(מרכז!A921)=הלוואות!$F$14,הלוואות!$G$14,0),0),0)+IF(A921&gt;=הלוואות!$D$15,IF(מרכז!A921&lt;=הלוואות!$E$15,IF(DAY(מרכז!A921)=הלוואות!$F$15,הלוואות!$G$15,0),0),0)+IF(A921&gt;=הלוואות!$D$16,IF(מרכז!A921&lt;=הלוואות!$E$16,IF(DAY(מרכז!A921)=הלוואות!$F$16,הלוואות!$G$16,0),0),0)+IF(A921&gt;=הלוואות!$D$17,IF(מרכז!A921&lt;=הלוואות!$E$17,IF(DAY(מרכז!A921)=הלוואות!$F$17,הלוואות!$G$17,0),0),0)+IF(A921&gt;=הלוואות!$D$18,IF(מרכז!A921&lt;=הלוואות!$E$18,IF(DAY(מרכז!A921)=הלוואות!$F$18,הלוואות!$G$18,0),0),0)+IF(A921&gt;=הלוואות!$D$19,IF(מרכז!A921&lt;=הלוואות!$E$19,IF(DAY(מרכז!A921)=הלוואות!$F$19,הלוואות!$G$19,0),0),0)+IF(A921&gt;=הלוואות!$D$20,IF(מרכז!A921&lt;=הלוואות!$E$20,IF(DAY(מרכז!A921)=הלוואות!$F$20,הלוואות!$G$20,0),0),0)+IF(A921&gt;=הלוואות!$D$21,IF(מרכז!A921&lt;=הלוואות!$E$21,IF(DAY(מרכז!A921)=הלוואות!$F$21,הלוואות!$G$21,0),0),0)+IF(A921&gt;=הלוואות!$D$22,IF(מרכז!A921&lt;=הלוואות!$E$22,IF(DAY(מרכז!A921)=הלוואות!$F$22,הלוואות!$G$22,0),0),0)+IF(A921&gt;=הלוואות!$D$23,IF(מרכז!A921&lt;=הלוואות!$E$23,IF(DAY(מרכז!A921)=הלוואות!$F$23,הלוואות!$G$23,0),0),0)+IF(A921&gt;=הלוואות!$D$24,IF(מרכז!A921&lt;=הלוואות!$E$24,IF(DAY(מרכז!A921)=הלוואות!$F$24,הלוואות!$G$24,0),0),0)+IF(A921&gt;=הלוואות!$D$25,IF(מרכז!A921&lt;=הלוואות!$E$25,IF(DAY(מרכז!A921)=הלוואות!$F$25,הלוואות!$G$25,0),0),0)+IF(A921&gt;=הלוואות!$D$26,IF(מרכז!A921&lt;=הלוואות!$E$26,IF(DAY(מרכז!A921)=הלוואות!$F$26,הלוואות!$G$26,0),0),0)+IF(A921&gt;=הלוואות!$D$27,IF(מרכז!A921&lt;=הלוואות!$E$27,IF(DAY(מרכז!A921)=הלוואות!$F$27,הלוואות!$G$27,0),0),0)+IF(A921&gt;=הלוואות!$D$28,IF(מרכז!A921&lt;=הלוואות!$E$28,IF(DAY(מרכז!A921)=הלוואות!$F$28,הלוואות!$G$28,0),0),0)+IF(A921&gt;=הלוואות!$D$29,IF(מרכז!A921&lt;=הלוואות!$E$29,IF(DAY(מרכז!A921)=הלוואות!$F$29,הלוואות!$G$29,0),0),0)+IF(A921&gt;=הלוואות!$D$30,IF(מרכז!A921&lt;=הלוואות!$E$30,IF(DAY(מרכז!A921)=הלוואות!$F$30,הלוואות!$G$30,0),0),0)+IF(A921&gt;=הלוואות!$D$31,IF(מרכז!A921&lt;=הלוואות!$E$31,IF(DAY(מרכז!A921)=הלוואות!$F$31,הלוואות!$G$31,0),0),0)+IF(A921&gt;=הלוואות!$D$32,IF(מרכז!A921&lt;=הלוואות!$E$32,IF(DAY(מרכז!A921)=הלוואות!$F$32,הלוואות!$G$32,0),0),0)+IF(A921&gt;=הלוואות!$D$33,IF(מרכז!A921&lt;=הלוואות!$E$33,IF(DAY(מרכז!A921)=הלוואות!$F$33,הלוואות!$G$33,0),0),0)+IF(A921&gt;=הלוואות!$D$34,IF(מרכז!A921&lt;=הלוואות!$E$34,IF(DAY(מרכז!A921)=הלוואות!$F$34,הלוואות!$G$34,0),0),0)</f>
        <v>0</v>
      </c>
      <c r="E921" s="93">
        <f>SUMIF(הלוואות!$D$46:$D$65,מרכז!A921,הלוואות!$E$46:$E$65)</f>
        <v>0</v>
      </c>
      <c r="F921" s="93">
        <f>SUMIF(נכנסים!$A$5:$A$5890,מרכז!A921,נכנסים!$B$5:$B$5890)</f>
        <v>0</v>
      </c>
      <c r="G921" s="94"/>
      <c r="H921" s="94"/>
      <c r="I921" s="94"/>
      <c r="J921" s="99">
        <f t="shared" si="14"/>
        <v>50000</v>
      </c>
    </row>
    <row r="922" spans="1:10">
      <c r="A922" s="153">
        <v>46575</v>
      </c>
      <c r="B922" s="93">
        <f>SUMIF(יוצאים!$A$5:$A$5835,מרכז!A922,יוצאים!$D$5:$D$5835)</f>
        <v>0</v>
      </c>
      <c r="C922" s="93">
        <f>HLOOKUP(DAY($A922),'טב.הו"ק'!$G$4:$AK$162,'טב.הו"ק'!$A$162+2,FALSE)</f>
        <v>0</v>
      </c>
      <c r="D922" s="93">
        <f>IF(A922&gt;=הלוואות!$D$5,IF(מרכז!A922&lt;=הלוואות!$E$5,IF(DAY(מרכז!A922)=הלוואות!$F$5,הלוואות!$G$5,0),0),0)+IF(A922&gt;=הלוואות!$D$6,IF(מרכז!A922&lt;=הלוואות!$E$6,IF(DAY(מרכז!A922)=הלוואות!$F$6,הלוואות!$G$6,0),0),0)+IF(A922&gt;=הלוואות!$D$7,IF(מרכז!A922&lt;=הלוואות!$E$7,IF(DAY(מרכז!A922)=הלוואות!$F$7,הלוואות!$G$7,0),0),0)+IF(A922&gt;=הלוואות!$D$8,IF(מרכז!A922&lt;=הלוואות!$E$8,IF(DAY(מרכז!A922)=הלוואות!$F$8,הלוואות!$G$8,0),0),0)+IF(A922&gt;=הלוואות!$D$9,IF(מרכז!A922&lt;=הלוואות!$E$9,IF(DAY(מרכז!A922)=הלוואות!$F$9,הלוואות!$G$9,0),0),0)+IF(A922&gt;=הלוואות!$D$10,IF(מרכז!A922&lt;=הלוואות!$E$10,IF(DAY(מרכז!A922)=הלוואות!$F$10,הלוואות!$G$10,0),0),0)+IF(A922&gt;=הלוואות!$D$11,IF(מרכז!A922&lt;=הלוואות!$E$11,IF(DAY(מרכז!A922)=הלוואות!$F$11,הלוואות!$G$11,0),0),0)+IF(A922&gt;=הלוואות!$D$12,IF(מרכז!A922&lt;=הלוואות!$E$12,IF(DAY(מרכז!A922)=הלוואות!$F$12,הלוואות!$G$12,0),0),0)+IF(A922&gt;=הלוואות!$D$13,IF(מרכז!A922&lt;=הלוואות!$E$13,IF(DAY(מרכז!A922)=הלוואות!$F$13,הלוואות!$G$13,0),0),0)+IF(A922&gt;=הלוואות!$D$14,IF(מרכז!A922&lt;=הלוואות!$E$14,IF(DAY(מרכז!A922)=הלוואות!$F$14,הלוואות!$G$14,0),0),0)+IF(A922&gt;=הלוואות!$D$15,IF(מרכז!A922&lt;=הלוואות!$E$15,IF(DAY(מרכז!A922)=הלוואות!$F$15,הלוואות!$G$15,0),0),0)+IF(A922&gt;=הלוואות!$D$16,IF(מרכז!A922&lt;=הלוואות!$E$16,IF(DAY(מרכז!A922)=הלוואות!$F$16,הלוואות!$G$16,0),0),0)+IF(A922&gt;=הלוואות!$D$17,IF(מרכז!A922&lt;=הלוואות!$E$17,IF(DAY(מרכז!A922)=הלוואות!$F$17,הלוואות!$G$17,0),0),0)+IF(A922&gt;=הלוואות!$D$18,IF(מרכז!A922&lt;=הלוואות!$E$18,IF(DAY(מרכז!A922)=הלוואות!$F$18,הלוואות!$G$18,0),0),0)+IF(A922&gt;=הלוואות!$D$19,IF(מרכז!A922&lt;=הלוואות!$E$19,IF(DAY(מרכז!A922)=הלוואות!$F$19,הלוואות!$G$19,0),0),0)+IF(A922&gt;=הלוואות!$D$20,IF(מרכז!A922&lt;=הלוואות!$E$20,IF(DAY(מרכז!A922)=הלוואות!$F$20,הלוואות!$G$20,0),0),0)+IF(A922&gt;=הלוואות!$D$21,IF(מרכז!A922&lt;=הלוואות!$E$21,IF(DAY(מרכז!A922)=הלוואות!$F$21,הלוואות!$G$21,0),0),0)+IF(A922&gt;=הלוואות!$D$22,IF(מרכז!A922&lt;=הלוואות!$E$22,IF(DAY(מרכז!A922)=הלוואות!$F$22,הלוואות!$G$22,0),0),0)+IF(A922&gt;=הלוואות!$D$23,IF(מרכז!A922&lt;=הלוואות!$E$23,IF(DAY(מרכז!A922)=הלוואות!$F$23,הלוואות!$G$23,0),0),0)+IF(A922&gt;=הלוואות!$D$24,IF(מרכז!A922&lt;=הלוואות!$E$24,IF(DAY(מרכז!A922)=הלוואות!$F$24,הלוואות!$G$24,0),0),0)+IF(A922&gt;=הלוואות!$D$25,IF(מרכז!A922&lt;=הלוואות!$E$25,IF(DAY(מרכז!A922)=הלוואות!$F$25,הלוואות!$G$25,0),0),0)+IF(A922&gt;=הלוואות!$D$26,IF(מרכז!A922&lt;=הלוואות!$E$26,IF(DAY(מרכז!A922)=הלוואות!$F$26,הלוואות!$G$26,0),0),0)+IF(A922&gt;=הלוואות!$D$27,IF(מרכז!A922&lt;=הלוואות!$E$27,IF(DAY(מרכז!A922)=הלוואות!$F$27,הלוואות!$G$27,0),0),0)+IF(A922&gt;=הלוואות!$D$28,IF(מרכז!A922&lt;=הלוואות!$E$28,IF(DAY(מרכז!A922)=הלוואות!$F$28,הלוואות!$G$28,0),0),0)+IF(A922&gt;=הלוואות!$D$29,IF(מרכז!A922&lt;=הלוואות!$E$29,IF(DAY(מרכז!A922)=הלוואות!$F$29,הלוואות!$G$29,0),0),0)+IF(A922&gt;=הלוואות!$D$30,IF(מרכז!A922&lt;=הלוואות!$E$30,IF(DAY(מרכז!A922)=הלוואות!$F$30,הלוואות!$G$30,0),0),0)+IF(A922&gt;=הלוואות!$D$31,IF(מרכז!A922&lt;=הלוואות!$E$31,IF(DAY(מרכז!A922)=הלוואות!$F$31,הלוואות!$G$31,0),0),0)+IF(A922&gt;=הלוואות!$D$32,IF(מרכז!A922&lt;=הלוואות!$E$32,IF(DAY(מרכז!A922)=הלוואות!$F$32,הלוואות!$G$32,0),0),0)+IF(A922&gt;=הלוואות!$D$33,IF(מרכז!A922&lt;=הלוואות!$E$33,IF(DAY(מרכז!A922)=הלוואות!$F$33,הלוואות!$G$33,0),0),0)+IF(A922&gt;=הלוואות!$D$34,IF(מרכז!A922&lt;=הלוואות!$E$34,IF(DAY(מרכז!A922)=הלוואות!$F$34,הלוואות!$G$34,0),0),0)</f>
        <v>0</v>
      </c>
      <c r="E922" s="93">
        <f>SUMIF(הלוואות!$D$46:$D$65,מרכז!A922,הלוואות!$E$46:$E$65)</f>
        <v>0</v>
      </c>
      <c r="F922" s="93">
        <f>SUMIF(נכנסים!$A$5:$A$5890,מרכז!A922,נכנסים!$B$5:$B$5890)</f>
        <v>0</v>
      </c>
      <c r="G922" s="94"/>
      <c r="H922" s="94"/>
      <c r="I922" s="94"/>
      <c r="J922" s="99">
        <f t="shared" si="14"/>
        <v>50000</v>
      </c>
    </row>
    <row r="923" spans="1:10">
      <c r="A923" s="153">
        <v>46576</v>
      </c>
      <c r="B923" s="93">
        <f>SUMIF(יוצאים!$A$5:$A$5835,מרכז!A923,יוצאים!$D$5:$D$5835)</f>
        <v>0</v>
      </c>
      <c r="C923" s="93">
        <f>HLOOKUP(DAY($A923),'טב.הו"ק'!$G$4:$AK$162,'טב.הו"ק'!$A$162+2,FALSE)</f>
        <v>0</v>
      </c>
      <c r="D923" s="93">
        <f>IF(A923&gt;=הלוואות!$D$5,IF(מרכז!A923&lt;=הלוואות!$E$5,IF(DAY(מרכז!A923)=הלוואות!$F$5,הלוואות!$G$5,0),0),0)+IF(A923&gt;=הלוואות!$D$6,IF(מרכז!A923&lt;=הלוואות!$E$6,IF(DAY(מרכז!A923)=הלוואות!$F$6,הלוואות!$G$6,0),0),0)+IF(A923&gt;=הלוואות!$D$7,IF(מרכז!A923&lt;=הלוואות!$E$7,IF(DAY(מרכז!A923)=הלוואות!$F$7,הלוואות!$G$7,0),0),0)+IF(A923&gt;=הלוואות!$D$8,IF(מרכז!A923&lt;=הלוואות!$E$8,IF(DAY(מרכז!A923)=הלוואות!$F$8,הלוואות!$G$8,0),0),0)+IF(A923&gt;=הלוואות!$D$9,IF(מרכז!A923&lt;=הלוואות!$E$9,IF(DAY(מרכז!A923)=הלוואות!$F$9,הלוואות!$G$9,0),0),0)+IF(A923&gt;=הלוואות!$D$10,IF(מרכז!A923&lt;=הלוואות!$E$10,IF(DAY(מרכז!A923)=הלוואות!$F$10,הלוואות!$G$10,0),0),0)+IF(A923&gt;=הלוואות!$D$11,IF(מרכז!A923&lt;=הלוואות!$E$11,IF(DAY(מרכז!A923)=הלוואות!$F$11,הלוואות!$G$11,0),0),0)+IF(A923&gt;=הלוואות!$D$12,IF(מרכז!A923&lt;=הלוואות!$E$12,IF(DAY(מרכז!A923)=הלוואות!$F$12,הלוואות!$G$12,0),0),0)+IF(A923&gt;=הלוואות!$D$13,IF(מרכז!A923&lt;=הלוואות!$E$13,IF(DAY(מרכז!A923)=הלוואות!$F$13,הלוואות!$G$13,0),0),0)+IF(A923&gt;=הלוואות!$D$14,IF(מרכז!A923&lt;=הלוואות!$E$14,IF(DAY(מרכז!A923)=הלוואות!$F$14,הלוואות!$G$14,0),0),0)+IF(A923&gt;=הלוואות!$D$15,IF(מרכז!A923&lt;=הלוואות!$E$15,IF(DAY(מרכז!A923)=הלוואות!$F$15,הלוואות!$G$15,0),0),0)+IF(A923&gt;=הלוואות!$D$16,IF(מרכז!A923&lt;=הלוואות!$E$16,IF(DAY(מרכז!A923)=הלוואות!$F$16,הלוואות!$G$16,0),0),0)+IF(A923&gt;=הלוואות!$D$17,IF(מרכז!A923&lt;=הלוואות!$E$17,IF(DAY(מרכז!A923)=הלוואות!$F$17,הלוואות!$G$17,0),0),0)+IF(A923&gt;=הלוואות!$D$18,IF(מרכז!A923&lt;=הלוואות!$E$18,IF(DAY(מרכז!A923)=הלוואות!$F$18,הלוואות!$G$18,0),0),0)+IF(A923&gt;=הלוואות!$D$19,IF(מרכז!A923&lt;=הלוואות!$E$19,IF(DAY(מרכז!A923)=הלוואות!$F$19,הלוואות!$G$19,0),0),0)+IF(A923&gt;=הלוואות!$D$20,IF(מרכז!A923&lt;=הלוואות!$E$20,IF(DAY(מרכז!A923)=הלוואות!$F$20,הלוואות!$G$20,0),0),0)+IF(A923&gt;=הלוואות!$D$21,IF(מרכז!A923&lt;=הלוואות!$E$21,IF(DAY(מרכז!A923)=הלוואות!$F$21,הלוואות!$G$21,0),0),0)+IF(A923&gt;=הלוואות!$D$22,IF(מרכז!A923&lt;=הלוואות!$E$22,IF(DAY(מרכז!A923)=הלוואות!$F$22,הלוואות!$G$22,0),0),0)+IF(A923&gt;=הלוואות!$D$23,IF(מרכז!A923&lt;=הלוואות!$E$23,IF(DAY(מרכז!A923)=הלוואות!$F$23,הלוואות!$G$23,0),0),0)+IF(A923&gt;=הלוואות!$D$24,IF(מרכז!A923&lt;=הלוואות!$E$24,IF(DAY(מרכז!A923)=הלוואות!$F$24,הלוואות!$G$24,0),0),0)+IF(A923&gt;=הלוואות!$D$25,IF(מרכז!A923&lt;=הלוואות!$E$25,IF(DAY(מרכז!A923)=הלוואות!$F$25,הלוואות!$G$25,0),0),0)+IF(A923&gt;=הלוואות!$D$26,IF(מרכז!A923&lt;=הלוואות!$E$26,IF(DAY(מרכז!A923)=הלוואות!$F$26,הלוואות!$G$26,0),0),0)+IF(A923&gt;=הלוואות!$D$27,IF(מרכז!A923&lt;=הלוואות!$E$27,IF(DAY(מרכז!A923)=הלוואות!$F$27,הלוואות!$G$27,0),0),0)+IF(A923&gt;=הלוואות!$D$28,IF(מרכז!A923&lt;=הלוואות!$E$28,IF(DAY(מרכז!A923)=הלוואות!$F$28,הלוואות!$G$28,0),0),0)+IF(A923&gt;=הלוואות!$D$29,IF(מרכז!A923&lt;=הלוואות!$E$29,IF(DAY(מרכז!A923)=הלוואות!$F$29,הלוואות!$G$29,0),0),0)+IF(A923&gt;=הלוואות!$D$30,IF(מרכז!A923&lt;=הלוואות!$E$30,IF(DAY(מרכז!A923)=הלוואות!$F$30,הלוואות!$G$30,0),0),0)+IF(A923&gt;=הלוואות!$D$31,IF(מרכז!A923&lt;=הלוואות!$E$31,IF(DAY(מרכז!A923)=הלוואות!$F$31,הלוואות!$G$31,0),0),0)+IF(A923&gt;=הלוואות!$D$32,IF(מרכז!A923&lt;=הלוואות!$E$32,IF(DAY(מרכז!A923)=הלוואות!$F$32,הלוואות!$G$32,0),0),0)+IF(A923&gt;=הלוואות!$D$33,IF(מרכז!A923&lt;=הלוואות!$E$33,IF(DAY(מרכז!A923)=הלוואות!$F$33,הלוואות!$G$33,0),0),0)+IF(A923&gt;=הלוואות!$D$34,IF(מרכז!A923&lt;=הלוואות!$E$34,IF(DAY(מרכז!A923)=הלוואות!$F$34,הלוואות!$G$34,0),0),0)</f>
        <v>0</v>
      </c>
      <c r="E923" s="93">
        <f>SUMIF(הלוואות!$D$46:$D$65,מרכז!A923,הלוואות!$E$46:$E$65)</f>
        <v>0</v>
      </c>
      <c r="F923" s="93">
        <f>SUMIF(נכנסים!$A$5:$A$5890,מרכז!A923,נכנסים!$B$5:$B$5890)</f>
        <v>0</v>
      </c>
      <c r="G923" s="94"/>
      <c r="H923" s="94"/>
      <c r="I923" s="94"/>
      <c r="J923" s="99">
        <f t="shared" si="14"/>
        <v>50000</v>
      </c>
    </row>
    <row r="924" spans="1:10">
      <c r="A924" s="153">
        <v>46577</v>
      </c>
      <c r="B924" s="93">
        <f>SUMIF(יוצאים!$A$5:$A$5835,מרכז!A924,יוצאים!$D$5:$D$5835)</f>
        <v>0</v>
      </c>
      <c r="C924" s="93">
        <f>HLOOKUP(DAY($A924),'טב.הו"ק'!$G$4:$AK$162,'טב.הו"ק'!$A$162+2,FALSE)</f>
        <v>0</v>
      </c>
      <c r="D924" s="93">
        <f>IF(A924&gt;=הלוואות!$D$5,IF(מרכז!A924&lt;=הלוואות!$E$5,IF(DAY(מרכז!A924)=הלוואות!$F$5,הלוואות!$G$5,0),0),0)+IF(A924&gt;=הלוואות!$D$6,IF(מרכז!A924&lt;=הלוואות!$E$6,IF(DAY(מרכז!A924)=הלוואות!$F$6,הלוואות!$G$6,0),0),0)+IF(A924&gt;=הלוואות!$D$7,IF(מרכז!A924&lt;=הלוואות!$E$7,IF(DAY(מרכז!A924)=הלוואות!$F$7,הלוואות!$G$7,0),0),0)+IF(A924&gt;=הלוואות!$D$8,IF(מרכז!A924&lt;=הלוואות!$E$8,IF(DAY(מרכז!A924)=הלוואות!$F$8,הלוואות!$G$8,0),0),0)+IF(A924&gt;=הלוואות!$D$9,IF(מרכז!A924&lt;=הלוואות!$E$9,IF(DAY(מרכז!A924)=הלוואות!$F$9,הלוואות!$G$9,0),0),0)+IF(A924&gt;=הלוואות!$D$10,IF(מרכז!A924&lt;=הלוואות!$E$10,IF(DAY(מרכז!A924)=הלוואות!$F$10,הלוואות!$G$10,0),0),0)+IF(A924&gt;=הלוואות!$D$11,IF(מרכז!A924&lt;=הלוואות!$E$11,IF(DAY(מרכז!A924)=הלוואות!$F$11,הלוואות!$G$11,0),0),0)+IF(A924&gt;=הלוואות!$D$12,IF(מרכז!A924&lt;=הלוואות!$E$12,IF(DAY(מרכז!A924)=הלוואות!$F$12,הלוואות!$G$12,0),0),0)+IF(A924&gt;=הלוואות!$D$13,IF(מרכז!A924&lt;=הלוואות!$E$13,IF(DAY(מרכז!A924)=הלוואות!$F$13,הלוואות!$G$13,0),0),0)+IF(A924&gt;=הלוואות!$D$14,IF(מרכז!A924&lt;=הלוואות!$E$14,IF(DAY(מרכז!A924)=הלוואות!$F$14,הלוואות!$G$14,0),0),0)+IF(A924&gt;=הלוואות!$D$15,IF(מרכז!A924&lt;=הלוואות!$E$15,IF(DAY(מרכז!A924)=הלוואות!$F$15,הלוואות!$G$15,0),0),0)+IF(A924&gt;=הלוואות!$D$16,IF(מרכז!A924&lt;=הלוואות!$E$16,IF(DAY(מרכז!A924)=הלוואות!$F$16,הלוואות!$G$16,0),0),0)+IF(A924&gt;=הלוואות!$D$17,IF(מרכז!A924&lt;=הלוואות!$E$17,IF(DAY(מרכז!A924)=הלוואות!$F$17,הלוואות!$G$17,0),0),0)+IF(A924&gt;=הלוואות!$D$18,IF(מרכז!A924&lt;=הלוואות!$E$18,IF(DAY(מרכז!A924)=הלוואות!$F$18,הלוואות!$G$18,0),0),0)+IF(A924&gt;=הלוואות!$D$19,IF(מרכז!A924&lt;=הלוואות!$E$19,IF(DAY(מרכז!A924)=הלוואות!$F$19,הלוואות!$G$19,0),0),0)+IF(A924&gt;=הלוואות!$D$20,IF(מרכז!A924&lt;=הלוואות!$E$20,IF(DAY(מרכז!A924)=הלוואות!$F$20,הלוואות!$G$20,0),0),0)+IF(A924&gt;=הלוואות!$D$21,IF(מרכז!A924&lt;=הלוואות!$E$21,IF(DAY(מרכז!A924)=הלוואות!$F$21,הלוואות!$G$21,0),0),0)+IF(A924&gt;=הלוואות!$D$22,IF(מרכז!A924&lt;=הלוואות!$E$22,IF(DAY(מרכז!A924)=הלוואות!$F$22,הלוואות!$G$22,0),0),0)+IF(A924&gt;=הלוואות!$D$23,IF(מרכז!A924&lt;=הלוואות!$E$23,IF(DAY(מרכז!A924)=הלוואות!$F$23,הלוואות!$G$23,0),0),0)+IF(A924&gt;=הלוואות!$D$24,IF(מרכז!A924&lt;=הלוואות!$E$24,IF(DAY(מרכז!A924)=הלוואות!$F$24,הלוואות!$G$24,0),0),0)+IF(A924&gt;=הלוואות!$D$25,IF(מרכז!A924&lt;=הלוואות!$E$25,IF(DAY(מרכז!A924)=הלוואות!$F$25,הלוואות!$G$25,0),0),0)+IF(A924&gt;=הלוואות!$D$26,IF(מרכז!A924&lt;=הלוואות!$E$26,IF(DAY(מרכז!A924)=הלוואות!$F$26,הלוואות!$G$26,0),0),0)+IF(A924&gt;=הלוואות!$D$27,IF(מרכז!A924&lt;=הלוואות!$E$27,IF(DAY(מרכז!A924)=הלוואות!$F$27,הלוואות!$G$27,0),0),0)+IF(A924&gt;=הלוואות!$D$28,IF(מרכז!A924&lt;=הלוואות!$E$28,IF(DAY(מרכז!A924)=הלוואות!$F$28,הלוואות!$G$28,0),0),0)+IF(A924&gt;=הלוואות!$D$29,IF(מרכז!A924&lt;=הלוואות!$E$29,IF(DAY(מרכז!A924)=הלוואות!$F$29,הלוואות!$G$29,0),0),0)+IF(A924&gt;=הלוואות!$D$30,IF(מרכז!A924&lt;=הלוואות!$E$30,IF(DAY(מרכז!A924)=הלוואות!$F$30,הלוואות!$G$30,0),0),0)+IF(A924&gt;=הלוואות!$D$31,IF(מרכז!A924&lt;=הלוואות!$E$31,IF(DAY(מרכז!A924)=הלוואות!$F$31,הלוואות!$G$31,0),0),0)+IF(A924&gt;=הלוואות!$D$32,IF(מרכז!A924&lt;=הלוואות!$E$32,IF(DAY(מרכז!A924)=הלוואות!$F$32,הלוואות!$G$32,0),0),0)+IF(A924&gt;=הלוואות!$D$33,IF(מרכז!A924&lt;=הלוואות!$E$33,IF(DAY(מרכז!A924)=הלוואות!$F$33,הלוואות!$G$33,0),0),0)+IF(A924&gt;=הלוואות!$D$34,IF(מרכז!A924&lt;=הלוואות!$E$34,IF(DAY(מרכז!A924)=הלוואות!$F$34,הלוואות!$G$34,0),0),0)</f>
        <v>0</v>
      </c>
      <c r="E924" s="93">
        <f>SUMIF(הלוואות!$D$46:$D$65,מרכז!A924,הלוואות!$E$46:$E$65)</f>
        <v>0</v>
      </c>
      <c r="F924" s="93">
        <f>SUMIF(נכנסים!$A$5:$A$5890,מרכז!A924,נכנסים!$B$5:$B$5890)</f>
        <v>0</v>
      </c>
      <c r="G924" s="94"/>
      <c r="H924" s="94"/>
      <c r="I924" s="94"/>
      <c r="J924" s="99">
        <f t="shared" si="14"/>
        <v>50000</v>
      </c>
    </row>
    <row r="925" spans="1:10">
      <c r="A925" s="153">
        <v>46578</v>
      </c>
      <c r="B925" s="93">
        <f>SUMIF(יוצאים!$A$5:$A$5835,מרכז!A925,יוצאים!$D$5:$D$5835)</f>
        <v>0</v>
      </c>
      <c r="C925" s="93">
        <f>HLOOKUP(DAY($A925),'טב.הו"ק'!$G$4:$AK$162,'טב.הו"ק'!$A$162+2,FALSE)</f>
        <v>0</v>
      </c>
      <c r="D925" s="93">
        <f>IF(A925&gt;=הלוואות!$D$5,IF(מרכז!A925&lt;=הלוואות!$E$5,IF(DAY(מרכז!A925)=הלוואות!$F$5,הלוואות!$G$5,0),0),0)+IF(A925&gt;=הלוואות!$D$6,IF(מרכז!A925&lt;=הלוואות!$E$6,IF(DAY(מרכז!A925)=הלוואות!$F$6,הלוואות!$G$6,0),0),0)+IF(A925&gt;=הלוואות!$D$7,IF(מרכז!A925&lt;=הלוואות!$E$7,IF(DAY(מרכז!A925)=הלוואות!$F$7,הלוואות!$G$7,0),0),0)+IF(A925&gt;=הלוואות!$D$8,IF(מרכז!A925&lt;=הלוואות!$E$8,IF(DAY(מרכז!A925)=הלוואות!$F$8,הלוואות!$G$8,0),0),0)+IF(A925&gt;=הלוואות!$D$9,IF(מרכז!A925&lt;=הלוואות!$E$9,IF(DAY(מרכז!A925)=הלוואות!$F$9,הלוואות!$G$9,0),0),0)+IF(A925&gt;=הלוואות!$D$10,IF(מרכז!A925&lt;=הלוואות!$E$10,IF(DAY(מרכז!A925)=הלוואות!$F$10,הלוואות!$G$10,0),0),0)+IF(A925&gt;=הלוואות!$D$11,IF(מרכז!A925&lt;=הלוואות!$E$11,IF(DAY(מרכז!A925)=הלוואות!$F$11,הלוואות!$G$11,0),0),0)+IF(A925&gt;=הלוואות!$D$12,IF(מרכז!A925&lt;=הלוואות!$E$12,IF(DAY(מרכז!A925)=הלוואות!$F$12,הלוואות!$G$12,0),0),0)+IF(A925&gt;=הלוואות!$D$13,IF(מרכז!A925&lt;=הלוואות!$E$13,IF(DAY(מרכז!A925)=הלוואות!$F$13,הלוואות!$G$13,0),0),0)+IF(A925&gt;=הלוואות!$D$14,IF(מרכז!A925&lt;=הלוואות!$E$14,IF(DAY(מרכז!A925)=הלוואות!$F$14,הלוואות!$G$14,0),0),0)+IF(A925&gt;=הלוואות!$D$15,IF(מרכז!A925&lt;=הלוואות!$E$15,IF(DAY(מרכז!A925)=הלוואות!$F$15,הלוואות!$G$15,0),0),0)+IF(A925&gt;=הלוואות!$D$16,IF(מרכז!A925&lt;=הלוואות!$E$16,IF(DAY(מרכז!A925)=הלוואות!$F$16,הלוואות!$G$16,0),0),0)+IF(A925&gt;=הלוואות!$D$17,IF(מרכז!A925&lt;=הלוואות!$E$17,IF(DAY(מרכז!A925)=הלוואות!$F$17,הלוואות!$G$17,0),0),0)+IF(A925&gt;=הלוואות!$D$18,IF(מרכז!A925&lt;=הלוואות!$E$18,IF(DAY(מרכז!A925)=הלוואות!$F$18,הלוואות!$G$18,0),0),0)+IF(A925&gt;=הלוואות!$D$19,IF(מרכז!A925&lt;=הלוואות!$E$19,IF(DAY(מרכז!A925)=הלוואות!$F$19,הלוואות!$G$19,0),0),0)+IF(A925&gt;=הלוואות!$D$20,IF(מרכז!A925&lt;=הלוואות!$E$20,IF(DAY(מרכז!A925)=הלוואות!$F$20,הלוואות!$G$20,0),0),0)+IF(A925&gt;=הלוואות!$D$21,IF(מרכז!A925&lt;=הלוואות!$E$21,IF(DAY(מרכז!A925)=הלוואות!$F$21,הלוואות!$G$21,0),0),0)+IF(A925&gt;=הלוואות!$D$22,IF(מרכז!A925&lt;=הלוואות!$E$22,IF(DAY(מרכז!A925)=הלוואות!$F$22,הלוואות!$G$22,0),0),0)+IF(A925&gt;=הלוואות!$D$23,IF(מרכז!A925&lt;=הלוואות!$E$23,IF(DAY(מרכז!A925)=הלוואות!$F$23,הלוואות!$G$23,0),0),0)+IF(A925&gt;=הלוואות!$D$24,IF(מרכז!A925&lt;=הלוואות!$E$24,IF(DAY(מרכז!A925)=הלוואות!$F$24,הלוואות!$G$24,0),0),0)+IF(A925&gt;=הלוואות!$D$25,IF(מרכז!A925&lt;=הלוואות!$E$25,IF(DAY(מרכז!A925)=הלוואות!$F$25,הלוואות!$G$25,0),0),0)+IF(A925&gt;=הלוואות!$D$26,IF(מרכז!A925&lt;=הלוואות!$E$26,IF(DAY(מרכז!A925)=הלוואות!$F$26,הלוואות!$G$26,0),0),0)+IF(A925&gt;=הלוואות!$D$27,IF(מרכז!A925&lt;=הלוואות!$E$27,IF(DAY(מרכז!A925)=הלוואות!$F$27,הלוואות!$G$27,0),0),0)+IF(A925&gt;=הלוואות!$D$28,IF(מרכז!A925&lt;=הלוואות!$E$28,IF(DAY(מרכז!A925)=הלוואות!$F$28,הלוואות!$G$28,0),0),0)+IF(A925&gt;=הלוואות!$D$29,IF(מרכז!A925&lt;=הלוואות!$E$29,IF(DAY(מרכז!A925)=הלוואות!$F$29,הלוואות!$G$29,0),0),0)+IF(A925&gt;=הלוואות!$D$30,IF(מרכז!A925&lt;=הלוואות!$E$30,IF(DAY(מרכז!A925)=הלוואות!$F$30,הלוואות!$G$30,0),0),0)+IF(A925&gt;=הלוואות!$D$31,IF(מרכז!A925&lt;=הלוואות!$E$31,IF(DAY(מרכז!A925)=הלוואות!$F$31,הלוואות!$G$31,0),0),0)+IF(A925&gt;=הלוואות!$D$32,IF(מרכז!A925&lt;=הלוואות!$E$32,IF(DAY(מרכז!A925)=הלוואות!$F$32,הלוואות!$G$32,0),0),0)+IF(A925&gt;=הלוואות!$D$33,IF(מרכז!A925&lt;=הלוואות!$E$33,IF(DAY(מרכז!A925)=הלוואות!$F$33,הלוואות!$G$33,0),0),0)+IF(A925&gt;=הלוואות!$D$34,IF(מרכז!A925&lt;=הלוואות!$E$34,IF(DAY(מרכז!A925)=הלוואות!$F$34,הלוואות!$G$34,0),0),0)</f>
        <v>0</v>
      </c>
      <c r="E925" s="93">
        <f>SUMIF(הלוואות!$D$46:$D$65,מרכז!A925,הלוואות!$E$46:$E$65)</f>
        <v>0</v>
      </c>
      <c r="F925" s="93">
        <f>SUMIF(נכנסים!$A$5:$A$5890,מרכז!A925,נכנסים!$B$5:$B$5890)</f>
        <v>0</v>
      </c>
      <c r="G925" s="94"/>
      <c r="H925" s="94"/>
      <c r="I925" s="94"/>
      <c r="J925" s="99">
        <f t="shared" si="14"/>
        <v>50000</v>
      </c>
    </row>
    <row r="926" spans="1:10">
      <c r="A926" s="153">
        <v>46579</v>
      </c>
      <c r="B926" s="93">
        <f>SUMIF(יוצאים!$A$5:$A$5835,מרכז!A926,יוצאים!$D$5:$D$5835)</f>
        <v>0</v>
      </c>
      <c r="C926" s="93">
        <f>HLOOKUP(DAY($A926),'טב.הו"ק'!$G$4:$AK$162,'טב.הו"ק'!$A$162+2,FALSE)</f>
        <v>0</v>
      </c>
      <c r="D926" s="93">
        <f>IF(A926&gt;=הלוואות!$D$5,IF(מרכז!A926&lt;=הלוואות!$E$5,IF(DAY(מרכז!A926)=הלוואות!$F$5,הלוואות!$G$5,0),0),0)+IF(A926&gt;=הלוואות!$D$6,IF(מרכז!A926&lt;=הלוואות!$E$6,IF(DAY(מרכז!A926)=הלוואות!$F$6,הלוואות!$G$6,0),0),0)+IF(A926&gt;=הלוואות!$D$7,IF(מרכז!A926&lt;=הלוואות!$E$7,IF(DAY(מרכז!A926)=הלוואות!$F$7,הלוואות!$G$7,0),0),0)+IF(A926&gt;=הלוואות!$D$8,IF(מרכז!A926&lt;=הלוואות!$E$8,IF(DAY(מרכז!A926)=הלוואות!$F$8,הלוואות!$G$8,0),0),0)+IF(A926&gt;=הלוואות!$D$9,IF(מרכז!A926&lt;=הלוואות!$E$9,IF(DAY(מרכז!A926)=הלוואות!$F$9,הלוואות!$G$9,0),0),0)+IF(A926&gt;=הלוואות!$D$10,IF(מרכז!A926&lt;=הלוואות!$E$10,IF(DAY(מרכז!A926)=הלוואות!$F$10,הלוואות!$G$10,0),0),0)+IF(A926&gt;=הלוואות!$D$11,IF(מרכז!A926&lt;=הלוואות!$E$11,IF(DAY(מרכז!A926)=הלוואות!$F$11,הלוואות!$G$11,0),0),0)+IF(A926&gt;=הלוואות!$D$12,IF(מרכז!A926&lt;=הלוואות!$E$12,IF(DAY(מרכז!A926)=הלוואות!$F$12,הלוואות!$G$12,0),0),0)+IF(A926&gt;=הלוואות!$D$13,IF(מרכז!A926&lt;=הלוואות!$E$13,IF(DAY(מרכז!A926)=הלוואות!$F$13,הלוואות!$G$13,0),0),0)+IF(A926&gt;=הלוואות!$D$14,IF(מרכז!A926&lt;=הלוואות!$E$14,IF(DAY(מרכז!A926)=הלוואות!$F$14,הלוואות!$G$14,0),0),0)+IF(A926&gt;=הלוואות!$D$15,IF(מרכז!A926&lt;=הלוואות!$E$15,IF(DAY(מרכז!A926)=הלוואות!$F$15,הלוואות!$G$15,0),0),0)+IF(A926&gt;=הלוואות!$D$16,IF(מרכז!A926&lt;=הלוואות!$E$16,IF(DAY(מרכז!A926)=הלוואות!$F$16,הלוואות!$G$16,0),0),0)+IF(A926&gt;=הלוואות!$D$17,IF(מרכז!A926&lt;=הלוואות!$E$17,IF(DAY(מרכז!A926)=הלוואות!$F$17,הלוואות!$G$17,0),0),0)+IF(A926&gt;=הלוואות!$D$18,IF(מרכז!A926&lt;=הלוואות!$E$18,IF(DAY(מרכז!A926)=הלוואות!$F$18,הלוואות!$G$18,0),0),0)+IF(A926&gt;=הלוואות!$D$19,IF(מרכז!A926&lt;=הלוואות!$E$19,IF(DAY(מרכז!A926)=הלוואות!$F$19,הלוואות!$G$19,0),0),0)+IF(A926&gt;=הלוואות!$D$20,IF(מרכז!A926&lt;=הלוואות!$E$20,IF(DAY(מרכז!A926)=הלוואות!$F$20,הלוואות!$G$20,0),0),0)+IF(A926&gt;=הלוואות!$D$21,IF(מרכז!A926&lt;=הלוואות!$E$21,IF(DAY(מרכז!A926)=הלוואות!$F$21,הלוואות!$G$21,0),0),0)+IF(A926&gt;=הלוואות!$D$22,IF(מרכז!A926&lt;=הלוואות!$E$22,IF(DAY(מרכז!A926)=הלוואות!$F$22,הלוואות!$G$22,0),0),0)+IF(A926&gt;=הלוואות!$D$23,IF(מרכז!A926&lt;=הלוואות!$E$23,IF(DAY(מרכז!A926)=הלוואות!$F$23,הלוואות!$G$23,0),0),0)+IF(A926&gt;=הלוואות!$D$24,IF(מרכז!A926&lt;=הלוואות!$E$24,IF(DAY(מרכז!A926)=הלוואות!$F$24,הלוואות!$G$24,0),0),0)+IF(A926&gt;=הלוואות!$D$25,IF(מרכז!A926&lt;=הלוואות!$E$25,IF(DAY(מרכז!A926)=הלוואות!$F$25,הלוואות!$G$25,0),0),0)+IF(A926&gt;=הלוואות!$D$26,IF(מרכז!A926&lt;=הלוואות!$E$26,IF(DAY(מרכז!A926)=הלוואות!$F$26,הלוואות!$G$26,0),0),0)+IF(A926&gt;=הלוואות!$D$27,IF(מרכז!A926&lt;=הלוואות!$E$27,IF(DAY(מרכז!A926)=הלוואות!$F$27,הלוואות!$G$27,0),0),0)+IF(A926&gt;=הלוואות!$D$28,IF(מרכז!A926&lt;=הלוואות!$E$28,IF(DAY(מרכז!A926)=הלוואות!$F$28,הלוואות!$G$28,0),0),0)+IF(A926&gt;=הלוואות!$D$29,IF(מרכז!A926&lt;=הלוואות!$E$29,IF(DAY(מרכז!A926)=הלוואות!$F$29,הלוואות!$G$29,0),0),0)+IF(A926&gt;=הלוואות!$D$30,IF(מרכז!A926&lt;=הלוואות!$E$30,IF(DAY(מרכז!A926)=הלוואות!$F$30,הלוואות!$G$30,0),0),0)+IF(A926&gt;=הלוואות!$D$31,IF(מרכז!A926&lt;=הלוואות!$E$31,IF(DAY(מרכז!A926)=הלוואות!$F$31,הלוואות!$G$31,0),0),0)+IF(A926&gt;=הלוואות!$D$32,IF(מרכז!A926&lt;=הלוואות!$E$32,IF(DAY(מרכז!A926)=הלוואות!$F$32,הלוואות!$G$32,0),0),0)+IF(A926&gt;=הלוואות!$D$33,IF(מרכז!A926&lt;=הלוואות!$E$33,IF(DAY(מרכז!A926)=הלוואות!$F$33,הלוואות!$G$33,0),0),0)+IF(A926&gt;=הלוואות!$D$34,IF(מרכז!A926&lt;=הלוואות!$E$34,IF(DAY(מרכז!A926)=הלוואות!$F$34,הלוואות!$G$34,0),0),0)</f>
        <v>0</v>
      </c>
      <c r="E926" s="93">
        <f>SUMIF(הלוואות!$D$46:$D$65,מרכז!A926,הלוואות!$E$46:$E$65)</f>
        <v>0</v>
      </c>
      <c r="F926" s="93">
        <f>SUMIF(נכנסים!$A$5:$A$5890,מרכז!A926,נכנסים!$B$5:$B$5890)</f>
        <v>0</v>
      </c>
      <c r="G926" s="94"/>
      <c r="H926" s="94"/>
      <c r="I926" s="94"/>
      <c r="J926" s="99">
        <f t="shared" si="14"/>
        <v>50000</v>
      </c>
    </row>
    <row r="927" spans="1:10">
      <c r="A927" s="153">
        <v>46580</v>
      </c>
      <c r="B927" s="93">
        <f>SUMIF(יוצאים!$A$5:$A$5835,מרכז!A927,יוצאים!$D$5:$D$5835)</f>
        <v>0</v>
      </c>
      <c r="C927" s="93">
        <f>HLOOKUP(DAY($A927),'טב.הו"ק'!$G$4:$AK$162,'טב.הו"ק'!$A$162+2,FALSE)</f>
        <v>0</v>
      </c>
      <c r="D927" s="93">
        <f>IF(A927&gt;=הלוואות!$D$5,IF(מרכז!A927&lt;=הלוואות!$E$5,IF(DAY(מרכז!A927)=הלוואות!$F$5,הלוואות!$G$5,0),0),0)+IF(A927&gt;=הלוואות!$D$6,IF(מרכז!A927&lt;=הלוואות!$E$6,IF(DAY(מרכז!A927)=הלוואות!$F$6,הלוואות!$G$6,0),0),0)+IF(A927&gt;=הלוואות!$D$7,IF(מרכז!A927&lt;=הלוואות!$E$7,IF(DAY(מרכז!A927)=הלוואות!$F$7,הלוואות!$G$7,0),0),0)+IF(A927&gt;=הלוואות!$D$8,IF(מרכז!A927&lt;=הלוואות!$E$8,IF(DAY(מרכז!A927)=הלוואות!$F$8,הלוואות!$G$8,0),0),0)+IF(A927&gt;=הלוואות!$D$9,IF(מרכז!A927&lt;=הלוואות!$E$9,IF(DAY(מרכז!A927)=הלוואות!$F$9,הלוואות!$G$9,0),0),0)+IF(A927&gt;=הלוואות!$D$10,IF(מרכז!A927&lt;=הלוואות!$E$10,IF(DAY(מרכז!A927)=הלוואות!$F$10,הלוואות!$G$10,0),0),0)+IF(A927&gt;=הלוואות!$D$11,IF(מרכז!A927&lt;=הלוואות!$E$11,IF(DAY(מרכז!A927)=הלוואות!$F$11,הלוואות!$G$11,0),0),0)+IF(A927&gt;=הלוואות!$D$12,IF(מרכז!A927&lt;=הלוואות!$E$12,IF(DAY(מרכז!A927)=הלוואות!$F$12,הלוואות!$G$12,0),0),0)+IF(A927&gt;=הלוואות!$D$13,IF(מרכז!A927&lt;=הלוואות!$E$13,IF(DAY(מרכז!A927)=הלוואות!$F$13,הלוואות!$G$13,0),0),0)+IF(A927&gt;=הלוואות!$D$14,IF(מרכז!A927&lt;=הלוואות!$E$14,IF(DAY(מרכז!A927)=הלוואות!$F$14,הלוואות!$G$14,0),0),0)+IF(A927&gt;=הלוואות!$D$15,IF(מרכז!A927&lt;=הלוואות!$E$15,IF(DAY(מרכז!A927)=הלוואות!$F$15,הלוואות!$G$15,0),0),0)+IF(A927&gt;=הלוואות!$D$16,IF(מרכז!A927&lt;=הלוואות!$E$16,IF(DAY(מרכז!A927)=הלוואות!$F$16,הלוואות!$G$16,0),0),0)+IF(A927&gt;=הלוואות!$D$17,IF(מרכז!A927&lt;=הלוואות!$E$17,IF(DAY(מרכז!A927)=הלוואות!$F$17,הלוואות!$G$17,0),0),0)+IF(A927&gt;=הלוואות!$D$18,IF(מרכז!A927&lt;=הלוואות!$E$18,IF(DAY(מרכז!A927)=הלוואות!$F$18,הלוואות!$G$18,0),0),0)+IF(A927&gt;=הלוואות!$D$19,IF(מרכז!A927&lt;=הלוואות!$E$19,IF(DAY(מרכז!A927)=הלוואות!$F$19,הלוואות!$G$19,0),0),0)+IF(A927&gt;=הלוואות!$D$20,IF(מרכז!A927&lt;=הלוואות!$E$20,IF(DAY(מרכז!A927)=הלוואות!$F$20,הלוואות!$G$20,0),0),0)+IF(A927&gt;=הלוואות!$D$21,IF(מרכז!A927&lt;=הלוואות!$E$21,IF(DAY(מרכז!A927)=הלוואות!$F$21,הלוואות!$G$21,0),0),0)+IF(A927&gt;=הלוואות!$D$22,IF(מרכז!A927&lt;=הלוואות!$E$22,IF(DAY(מרכז!A927)=הלוואות!$F$22,הלוואות!$G$22,0),0),0)+IF(A927&gt;=הלוואות!$D$23,IF(מרכז!A927&lt;=הלוואות!$E$23,IF(DAY(מרכז!A927)=הלוואות!$F$23,הלוואות!$G$23,0),0),0)+IF(A927&gt;=הלוואות!$D$24,IF(מרכז!A927&lt;=הלוואות!$E$24,IF(DAY(מרכז!A927)=הלוואות!$F$24,הלוואות!$G$24,0),0),0)+IF(A927&gt;=הלוואות!$D$25,IF(מרכז!A927&lt;=הלוואות!$E$25,IF(DAY(מרכז!A927)=הלוואות!$F$25,הלוואות!$G$25,0),0),0)+IF(A927&gt;=הלוואות!$D$26,IF(מרכז!A927&lt;=הלוואות!$E$26,IF(DAY(מרכז!A927)=הלוואות!$F$26,הלוואות!$G$26,0),0),0)+IF(A927&gt;=הלוואות!$D$27,IF(מרכז!A927&lt;=הלוואות!$E$27,IF(DAY(מרכז!A927)=הלוואות!$F$27,הלוואות!$G$27,0),0),0)+IF(A927&gt;=הלוואות!$D$28,IF(מרכז!A927&lt;=הלוואות!$E$28,IF(DAY(מרכז!A927)=הלוואות!$F$28,הלוואות!$G$28,0),0),0)+IF(A927&gt;=הלוואות!$D$29,IF(מרכז!A927&lt;=הלוואות!$E$29,IF(DAY(מרכז!A927)=הלוואות!$F$29,הלוואות!$G$29,0),0),0)+IF(A927&gt;=הלוואות!$D$30,IF(מרכז!A927&lt;=הלוואות!$E$30,IF(DAY(מרכז!A927)=הלוואות!$F$30,הלוואות!$G$30,0),0),0)+IF(A927&gt;=הלוואות!$D$31,IF(מרכז!A927&lt;=הלוואות!$E$31,IF(DAY(מרכז!A927)=הלוואות!$F$31,הלוואות!$G$31,0),0),0)+IF(A927&gt;=הלוואות!$D$32,IF(מרכז!A927&lt;=הלוואות!$E$32,IF(DAY(מרכז!A927)=הלוואות!$F$32,הלוואות!$G$32,0),0),0)+IF(A927&gt;=הלוואות!$D$33,IF(מרכז!A927&lt;=הלוואות!$E$33,IF(DAY(מרכז!A927)=הלוואות!$F$33,הלוואות!$G$33,0),0),0)+IF(A927&gt;=הלוואות!$D$34,IF(מרכז!A927&lt;=הלוואות!$E$34,IF(DAY(מרכז!A927)=הלוואות!$F$34,הלוואות!$G$34,0),0),0)</f>
        <v>0</v>
      </c>
      <c r="E927" s="93">
        <f>SUMIF(הלוואות!$D$46:$D$65,מרכז!A927,הלוואות!$E$46:$E$65)</f>
        <v>0</v>
      </c>
      <c r="F927" s="93">
        <f>SUMIF(נכנסים!$A$5:$A$5890,מרכז!A927,נכנסים!$B$5:$B$5890)</f>
        <v>0</v>
      </c>
      <c r="G927" s="94"/>
      <c r="H927" s="94"/>
      <c r="I927" s="94"/>
      <c r="J927" s="99">
        <f t="shared" si="14"/>
        <v>50000</v>
      </c>
    </row>
    <row r="928" spans="1:10">
      <c r="A928" s="153">
        <v>46581</v>
      </c>
      <c r="B928" s="93">
        <f>SUMIF(יוצאים!$A$5:$A$5835,מרכז!A928,יוצאים!$D$5:$D$5835)</f>
        <v>0</v>
      </c>
      <c r="C928" s="93">
        <f>HLOOKUP(DAY($A928),'טב.הו"ק'!$G$4:$AK$162,'טב.הו"ק'!$A$162+2,FALSE)</f>
        <v>0</v>
      </c>
      <c r="D928" s="93">
        <f>IF(A928&gt;=הלוואות!$D$5,IF(מרכז!A928&lt;=הלוואות!$E$5,IF(DAY(מרכז!A928)=הלוואות!$F$5,הלוואות!$G$5,0),0),0)+IF(A928&gt;=הלוואות!$D$6,IF(מרכז!A928&lt;=הלוואות!$E$6,IF(DAY(מרכז!A928)=הלוואות!$F$6,הלוואות!$G$6,0),0),0)+IF(A928&gt;=הלוואות!$D$7,IF(מרכז!A928&lt;=הלוואות!$E$7,IF(DAY(מרכז!A928)=הלוואות!$F$7,הלוואות!$G$7,0),0),0)+IF(A928&gt;=הלוואות!$D$8,IF(מרכז!A928&lt;=הלוואות!$E$8,IF(DAY(מרכז!A928)=הלוואות!$F$8,הלוואות!$G$8,0),0),0)+IF(A928&gt;=הלוואות!$D$9,IF(מרכז!A928&lt;=הלוואות!$E$9,IF(DAY(מרכז!A928)=הלוואות!$F$9,הלוואות!$G$9,0),0),0)+IF(A928&gt;=הלוואות!$D$10,IF(מרכז!A928&lt;=הלוואות!$E$10,IF(DAY(מרכז!A928)=הלוואות!$F$10,הלוואות!$G$10,0),0),0)+IF(A928&gt;=הלוואות!$D$11,IF(מרכז!A928&lt;=הלוואות!$E$11,IF(DAY(מרכז!A928)=הלוואות!$F$11,הלוואות!$G$11,0),0),0)+IF(A928&gt;=הלוואות!$D$12,IF(מרכז!A928&lt;=הלוואות!$E$12,IF(DAY(מרכז!A928)=הלוואות!$F$12,הלוואות!$G$12,0),0),0)+IF(A928&gt;=הלוואות!$D$13,IF(מרכז!A928&lt;=הלוואות!$E$13,IF(DAY(מרכז!A928)=הלוואות!$F$13,הלוואות!$G$13,0),0),0)+IF(A928&gt;=הלוואות!$D$14,IF(מרכז!A928&lt;=הלוואות!$E$14,IF(DAY(מרכז!A928)=הלוואות!$F$14,הלוואות!$G$14,0),0),0)+IF(A928&gt;=הלוואות!$D$15,IF(מרכז!A928&lt;=הלוואות!$E$15,IF(DAY(מרכז!A928)=הלוואות!$F$15,הלוואות!$G$15,0),0),0)+IF(A928&gt;=הלוואות!$D$16,IF(מרכז!A928&lt;=הלוואות!$E$16,IF(DAY(מרכז!A928)=הלוואות!$F$16,הלוואות!$G$16,0),0),0)+IF(A928&gt;=הלוואות!$D$17,IF(מרכז!A928&lt;=הלוואות!$E$17,IF(DAY(מרכז!A928)=הלוואות!$F$17,הלוואות!$G$17,0),0),0)+IF(A928&gt;=הלוואות!$D$18,IF(מרכז!A928&lt;=הלוואות!$E$18,IF(DAY(מרכז!A928)=הלוואות!$F$18,הלוואות!$G$18,0),0),0)+IF(A928&gt;=הלוואות!$D$19,IF(מרכז!A928&lt;=הלוואות!$E$19,IF(DAY(מרכז!A928)=הלוואות!$F$19,הלוואות!$G$19,0),0),0)+IF(A928&gt;=הלוואות!$D$20,IF(מרכז!A928&lt;=הלוואות!$E$20,IF(DAY(מרכז!A928)=הלוואות!$F$20,הלוואות!$G$20,0),0),0)+IF(A928&gt;=הלוואות!$D$21,IF(מרכז!A928&lt;=הלוואות!$E$21,IF(DAY(מרכז!A928)=הלוואות!$F$21,הלוואות!$G$21,0),0),0)+IF(A928&gt;=הלוואות!$D$22,IF(מרכז!A928&lt;=הלוואות!$E$22,IF(DAY(מרכז!A928)=הלוואות!$F$22,הלוואות!$G$22,0),0),0)+IF(A928&gt;=הלוואות!$D$23,IF(מרכז!A928&lt;=הלוואות!$E$23,IF(DAY(מרכז!A928)=הלוואות!$F$23,הלוואות!$G$23,0),0),0)+IF(A928&gt;=הלוואות!$D$24,IF(מרכז!A928&lt;=הלוואות!$E$24,IF(DAY(מרכז!A928)=הלוואות!$F$24,הלוואות!$G$24,0),0),0)+IF(A928&gt;=הלוואות!$D$25,IF(מרכז!A928&lt;=הלוואות!$E$25,IF(DAY(מרכז!A928)=הלוואות!$F$25,הלוואות!$G$25,0),0),0)+IF(A928&gt;=הלוואות!$D$26,IF(מרכז!A928&lt;=הלוואות!$E$26,IF(DAY(מרכז!A928)=הלוואות!$F$26,הלוואות!$G$26,0),0),0)+IF(A928&gt;=הלוואות!$D$27,IF(מרכז!A928&lt;=הלוואות!$E$27,IF(DAY(מרכז!A928)=הלוואות!$F$27,הלוואות!$G$27,0),0),0)+IF(A928&gt;=הלוואות!$D$28,IF(מרכז!A928&lt;=הלוואות!$E$28,IF(DAY(מרכז!A928)=הלוואות!$F$28,הלוואות!$G$28,0),0),0)+IF(A928&gt;=הלוואות!$D$29,IF(מרכז!A928&lt;=הלוואות!$E$29,IF(DAY(מרכז!A928)=הלוואות!$F$29,הלוואות!$G$29,0),0),0)+IF(A928&gt;=הלוואות!$D$30,IF(מרכז!A928&lt;=הלוואות!$E$30,IF(DAY(מרכז!A928)=הלוואות!$F$30,הלוואות!$G$30,0),0),0)+IF(A928&gt;=הלוואות!$D$31,IF(מרכז!A928&lt;=הלוואות!$E$31,IF(DAY(מרכז!A928)=הלוואות!$F$31,הלוואות!$G$31,0),0),0)+IF(A928&gt;=הלוואות!$D$32,IF(מרכז!A928&lt;=הלוואות!$E$32,IF(DAY(מרכז!A928)=הלוואות!$F$32,הלוואות!$G$32,0),0),0)+IF(A928&gt;=הלוואות!$D$33,IF(מרכז!A928&lt;=הלוואות!$E$33,IF(DAY(מרכז!A928)=הלוואות!$F$33,הלוואות!$G$33,0),0),0)+IF(A928&gt;=הלוואות!$D$34,IF(מרכז!A928&lt;=הלוואות!$E$34,IF(DAY(מרכז!A928)=הלוואות!$F$34,הלוואות!$G$34,0),0),0)</f>
        <v>0</v>
      </c>
      <c r="E928" s="93">
        <f>SUMIF(הלוואות!$D$46:$D$65,מרכז!A928,הלוואות!$E$46:$E$65)</f>
        <v>0</v>
      </c>
      <c r="F928" s="93">
        <f>SUMIF(נכנסים!$A$5:$A$5890,מרכז!A928,נכנסים!$B$5:$B$5890)</f>
        <v>0</v>
      </c>
      <c r="G928" s="94"/>
      <c r="H928" s="94"/>
      <c r="I928" s="94"/>
      <c r="J928" s="99">
        <f t="shared" si="14"/>
        <v>50000</v>
      </c>
    </row>
    <row r="929" spans="1:10">
      <c r="A929" s="153">
        <v>46582</v>
      </c>
      <c r="B929" s="93">
        <f>SUMIF(יוצאים!$A$5:$A$5835,מרכז!A929,יוצאים!$D$5:$D$5835)</f>
        <v>0</v>
      </c>
      <c r="C929" s="93">
        <f>HLOOKUP(DAY($A929),'טב.הו"ק'!$G$4:$AK$162,'טב.הו"ק'!$A$162+2,FALSE)</f>
        <v>0</v>
      </c>
      <c r="D929" s="93">
        <f>IF(A929&gt;=הלוואות!$D$5,IF(מרכז!A929&lt;=הלוואות!$E$5,IF(DAY(מרכז!A929)=הלוואות!$F$5,הלוואות!$G$5,0),0),0)+IF(A929&gt;=הלוואות!$D$6,IF(מרכז!A929&lt;=הלוואות!$E$6,IF(DAY(מרכז!A929)=הלוואות!$F$6,הלוואות!$G$6,0),0),0)+IF(A929&gt;=הלוואות!$D$7,IF(מרכז!A929&lt;=הלוואות!$E$7,IF(DAY(מרכז!A929)=הלוואות!$F$7,הלוואות!$G$7,0),0),0)+IF(A929&gt;=הלוואות!$D$8,IF(מרכז!A929&lt;=הלוואות!$E$8,IF(DAY(מרכז!A929)=הלוואות!$F$8,הלוואות!$G$8,0),0),0)+IF(A929&gt;=הלוואות!$D$9,IF(מרכז!A929&lt;=הלוואות!$E$9,IF(DAY(מרכז!A929)=הלוואות!$F$9,הלוואות!$G$9,0),0),0)+IF(A929&gt;=הלוואות!$D$10,IF(מרכז!A929&lt;=הלוואות!$E$10,IF(DAY(מרכז!A929)=הלוואות!$F$10,הלוואות!$G$10,0),0),0)+IF(A929&gt;=הלוואות!$D$11,IF(מרכז!A929&lt;=הלוואות!$E$11,IF(DAY(מרכז!A929)=הלוואות!$F$11,הלוואות!$G$11,0),0),0)+IF(A929&gt;=הלוואות!$D$12,IF(מרכז!A929&lt;=הלוואות!$E$12,IF(DAY(מרכז!A929)=הלוואות!$F$12,הלוואות!$G$12,0),0),0)+IF(A929&gt;=הלוואות!$D$13,IF(מרכז!A929&lt;=הלוואות!$E$13,IF(DAY(מרכז!A929)=הלוואות!$F$13,הלוואות!$G$13,0),0),0)+IF(A929&gt;=הלוואות!$D$14,IF(מרכז!A929&lt;=הלוואות!$E$14,IF(DAY(מרכז!A929)=הלוואות!$F$14,הלוואות!$G$14,0),0),0)+IF(A929&gt;=הלוואות!$D$15,IF(מרכז!A929&lt;=הלוואות!$E$15,IF(DAY(מרכז!A929)=הלוואות!$F$15,הלוואות!$G$15,0),0),0)+IF(A929&gt;=הלוואות!$D$16,IF(מרכז!A929&lt;=הלוואות!$E$16,IF(DAY(מרכז!A929)=הלוואות!$F$16,הלוואות!$G$16,0),0),0)+IF(A929&gt;=הלוואות!$D$17,IF(מרכז!A929&lt;=הלוואות!$E$17,IF(DAY(מרכז!A929)=הלוואות!$F$17,הלוואות!$G$17,0),0),0)+IF(A929&gt;=הלוואות!$D$18,IF(מרכז!A929&lt;=הלוואות!$E$18,IF(DAY(מרכז!A929)=הלוואות!$F$18,הלוואות!$G$18,0),0),0)+IF(A929&gt;=הלוואות!$D$19,IF(מרכז!A929&lt;=הלוואות!$E$19,IF(DAY(מרכז!A929)=הלוואות!$F$19,הלוואות!$G$19,0),0),0)+IF(A929&gt;=הלוואות!$D$20,IF(מרכז!A929&lt;=הלוואות!$E$20,IF(DAY(מרכז!A929)=הלוואות!$F$20,הלוואות!$G$20,0),0),0)+IF(A929&gt;=הלוואות!$D$21,IF(מרכז!A929&lt;=הלוואות!$E$21,IF(DAY(מרכז!A929)=הלוואות!$F$21,הלוואות!$G$21,0),0),0)+IF(A929&gt;=הלוואות!$D$22,IF(מרכז!A929&lt;=הלוואות!$E$22,IF(DAY(מרכז!A929)=הלוואות!$F$22,הלוואות!$G$22,0),0),0)+IF(A929&gt;=הלוואות!$D$23,IF(מרכז!A929&lt;=הלוואות!$E$23,IF(DAY(מרכז!A929)=הלוואות!$F$23,הלוואות!$G$23,0),0),0)+IF(A929&gt;=הלוואות!$D$24,IF(מרכז!A929&lt;=הלוואות!$E$24,IF(DAY(מרכז!A929)=הלוואות!$F$24,הלוואות!$G$24,0),0),0)+IF(A929&gt;=הלוואות!$D$25,IF(מרכז!A929&lt;=הלוואות!$E$25,IF(DAY(מרכז!A929)=הלוואות!$F$25,הלוואות!$G$25,0),0),0)+IF(A929&gt;=הלוואות!$D$26,IF(מרכז!A929&lt;=הלוואות!$E$26,IF(DAY(מרכז!A929)=הלוואות!$F$26,הלוואות!$G$26,0),0),0)+IF(A929&gt;=הלוואות!$D$27,IF(מרכז!A929&lt;=הלוואות!$E$27,IF(DAY(מרכז!A929)=הלוואות!$F$27,הלוואות!$G$27,0),0),0)+IF(A929&gt;=הלוואות!$D$28,IF(מרכז!A929&lt;=הלוואות!$E$28,IF(DAY(מרכז!A929)=הלוואות!$F$28,הלוואות!$G$28,0),0),0)+IF(A929&gt;=הלוואות!$D$29,IF(מרכז!A929&lt;=הלוואות!$E$29,IF(DAY(מרכז!A929)=הלוואות!$F$29,הלוואות!$G$29,0),0),0)+IF(A929&gt;=הלוואות!$D$30,IF(מרכז!A929&lt;=הלוואות!$E$30,IF(DAY(מרכז!A929)=הלוואות!$F$30,הלוואות!$G$30,0),0),0)+IF(A929&gt;=הלוואות!$D$31,IF(מרכז!A929&lt;=הלוואות!$E$31,IF(DAY(מרכז!A929)=הלוואות!$F$31,הלוואות!$G$31,0),0),0)+IF(A929&gt;=הלוואות!$D$32,IF(מרכז!A929&lt;=הלוואות!$E$32,IF(DAY(מרכז!A929)=הלוואות!$F$32,הלוואות!$G$32,0),0),0)+IF(A929&gt;=הלוואות!$D$33,IF(מרכז!A929&lt;=הלוואות!$E$33,IF(DAY(מרכז!A929)=הלוואות!$F$33,הלוואות!$G$33,0),0),0)+IF(A929&gt;=הלוואות!$D$34,IF(מרכז!A929&lt;=הלוואות!$E$34,IF(DAY(מרכז!A929)=הלוואות!$F$34,הלוואות!$G$34,0),0),0)</f>
        <v>0</v>
      </c>
      <c r="E929" s="93">
        <f>SUMIF(הלוואות!$D$46:$D$65,מרכז!A929,הלוואות!$E$46:$E$65)</f>
        <v>0</v>
      </c>
      <c r="F929" s="93">
        <f>SUMIF(נכנסים!$A$5:$A$5890,מרכז!A929,נכנסים!$B$5:$B$5890)</f>
        <v>0</v>
      </c>
      <c r="G929" s="94"/>
      <c r="H929" s="94"/>
      <c r="I929" s="94"/>
      <c r="J929" s="99">
        <f t="shared" si="14"/>
        <v>50000</v>
      </c>
    </row>
    <row r="930" spans="1:10">
      <c r="A930" s="153">
        <v>46583</v>
      </c>
      <c r="B930" s="93">
        <f>SUMIF(יוצאים!$A$5:$A$5835,מרכז!A930,יוצאים!$D$5:$D$5835)</f>
        <v>0</v>
      </c>
      <c r="C930" s="93">
        <f>HLOOKUP(DAY($A930),'טב.הו"ק'!$G$4:$AK$162,'טב.הו"ק'!$A$162+2,FALSE)</f>
        <v>0</v>
      </c>
      <c r="D930" s="93">
        <f>IF(A930&gt;=הלוואות!$D$5,IF(מרכז!A930&lt;=הלוואות!$E$5,IF(DAY(מרכז!A930)=הלוואות!$F$5,הלוואות!$G$5,0),0),0)+IF(A930&gt;=הלוואות!$D$6,IF(מרכז!A930&lt;=הלוואות!$E$6,IF(DAY(מרכז!A930)=הלוואות!$F$6,הלוואות!$G$6,0),0),0)+IF(A930&gt;=הלוואות!$D$7,IF(מרכז!A930&lt;=הלוואות!$E$7,IF(DAY(מרכז!A930)=הלוואות!$F$7,הלוואות!$G$7,0),0),0)+IF(A930&gt;=הלוואות!$D$8,IF(מרכז!A930&lt;=הלוואות!$E$8,IF(DAY(מרכז!A930)=הלוואות!$F$8,הלוואות!$G$8,0),0),0)+IF(A930&gt;=הלוואות!$D$9,IF(מרכז!A930&lt;=הלוואות!$E$9,IF(DAY(מרכז!A930)=הלוואות!$F$9,הלוואות!$G$9,0),0),0)+IF(A930&gt;=הלוואות!$D$10,IF(מרכז!A930&lt;=הלוואות!$E$10,IF(DAY(מרכז!A930)=הלוואות!$F$10,הלוואות!$G$10,0),0),0)+IF(A930&gt;=הלוואות!$D$11,IF(מרכז!A930&lt;=הלוואות!$E$11,IF(DAY(מרכז!A930)=הלוואות!$F$11,הלוואות!$G$11,0),0),0)+IF(A930&gt;=הלוואות!$D$12,IF(מרכז!A930&lt;=הלוואות!$E$12,IF(DAY(מרכז!A930)=הלוואות!$F$12,הלוואות!$G$12,0),0),0)+IF(A930&gt;=הלוואות!$D$13,IF(מרכז!A930&lt;=הלוואות!$E$13,IF(DAY(מרכז!A930)=הלוואות!$F$13,הלוואות!$G$13,0),0),0)+IF(A930&gt;=הלוואות!$D$14,IF(מרכז!A930&lt;=הלוואות!$E$14,IF(DAY(מרכז!A930)=הלוואות!$F$14,הלוואות!$G$14,0),0),0)+IF(A930&gt;=הלוואות!$D$15,IF(מרכז!A930&lt;=הלוואות!$E$15,IF(DAY(מרכז!A930)=הלוואות!$F$15,הלוואות!$G$15,0),0),0)+IF(A930&gt;=הלוואות!$D$16,IF(מרכז!A930&lt;=הלוואות!$E$16,IF(DAY(מרכז!A930)=הלוואות!$F$16,הלוואות!$G$16,0),0),0)+IF(A930&gt;=הלוואות!$D$17,IF(מרכז!A930&lt;=הלוואות!$E$17,IF(DAY(מרכז!A930)=הלוואות!$F$17,הלוואות!$G$17,0),0),0)+IF(A930&gt;=הלוואות!$D$18,IF(מרכז!A930&lt;=הלוואות!$E$18,IF(DAY(מרכז!A930)=הלוואות!$F$18,הלוואות!$G$18,0),0),0)+IF(A930&gt;=הלוואות!$D$19,IF(מרכז!A930&lt;=הלוואות!$E$19,IF(DAY(מרכז!A930)=הלוואות!$F$19,הלוואות!$G$19,0),0),0)+IF(A930&gt;=הלוואות!$D$20,IF(מרכז!A930&lt;=הלוואות!$E$20,IF(DAY(מרכז!A930)=הלוואות!$F$20,הלוואות!$G$20,0),0),0)+IF(A930&gt;=הלוואות!$D$21,IF(מרכז!A930&lt;=הלוואות!$E$21,IF(DAY(מרכז!A930)=הלוואות!$F$21,הלוואות!$G$21,0),0),0)+IF(A930&gt;=הלוואות!$D$22,IF(מרכז!A930&lt;=הלוואות!$E$22,IF(DAY(מרכז!A930)=הלוואות!$F$22,הלוואות!$G$22,0),0),0)+IF(A930&gt;=הלוואות!$D$23,IF(מרכז!A930&lt;=הלוואות!$E$23,IF(DAY(מרכז!A930)=הלוואות!$F$23,הלוואות!$G$23,0),0),0)+IF(A930&gt;=הלוואות!$D$24,IF(מרכז!A930&lt;=הלוואות!$E$24,IF(DAY(מרכז!A930)=הלוואות!$F$24,הלוואות!$G$24,0),0),0)+IF(A930&gt;=הלוואות!$D$25,IF(מרכז!A930&lt;=הלוואות!$E$25,IF(DAY(מרכז!A930)=הלוואות!$F$25,הלוואות!$G$25,0),0),0)+IF(A930&gt;=הלוואות!$D$26,IF(מרכז!A930&lt;=הלוואות!$E$26,IF(DAY(מרכז!A930)=הלוואות!$F$26,הלוואות!$G$26,0),0),0)+IF(A930&gt;=הלוואות!$D$27,IF(מרכז!A930&lt;=הלוואות!$E$27,IF(DAY(מרכז!A930)=הלוואות!$F$27,הלוואות!$G$27,0),0),0)+IF(A930&gt;=הלוואות!$D$28,IF(מרכז!A930&lt;=הלוואות!$E$28,IF(DAY(מרכז!A930)=הלוואות!$F$28,הלוואות!$G$28,0),0),0)+IF(A930&gt;=הלוואות!$D$29,IF(מרכז!A930&lt;=הלוואות!$E$29,IF(DAY(מרכז!A930)=הלוואות!$F$29,הלוואות!$G$29,0),0),0)+IF(A930&gt;=הלוואות!$D$30,IF(מרכז!A930&lt;=הלוואות!$E$30,IF(DAY(מרכז!A930)=הלוואות!$F$30,הלוואות!$G$30,0),0),0)+IF(A930&gt;=הלוואות!$D$31,IF(מרכז!A930&lt;=הלוואות!$E$31,IF(DAY(מרכז!A930)=הלוואות!$F$31,הלוואות!$G$31,0),0),0)+IF(A930&gt;=הלוואות!$D$32,IF(מרכז!A930&lt;=הלוואות!$E$32,IF(DAY(מרכז!A930)=הלוואות!$F$32,הלוואות!$G$32,0),0),0)+IF(A930&gt;=הלוואות!$D$33,IF(מרכז!A930&lt;=הלוואות!$E$33,IF(DAY(מרכז!A930)=הלוואות!$F$33,הלוואות!$G$33,0),0),0)+IF(A930&gt;=הלוואות!$D$34,IF(מרכז!A930&lt;=הלוואות!$E$34,IF(DAY(מרכז!A930)=הלוואות!$F$34,הלוואות!$G$34,0),0),0)</f>
        <v>0</v>
      </c>
      <c r="E930" s="93">
        <f>SUMIF(הלוואות!$D$46:$D$65,מרכז!A930,הלוואות!$E$46:$E$65)</f>
        <v>0</v>
      </c>
      <c r="F930" s="93">
        <f>SUMIF(נכנסים!$A$5:$A$5890,מרכז!A930,נכנסים!$B$5:$B$5890)</f>
        <v>0</v>
      </c>
      <c r="G930" s="94"/>
      <c r="H930" s="94"/>
      <c r="I930" s="94"/>
      <c r="J930" s="99">
        <f t="shared" si="14"/>
        <v>50000</v>
      </c>
    </row>
    <row r="931" spans="1:10">
      <c r="A931" s="153">
        <v>46584</v>
      </c>
      <c r="B931" s="93">
        <f>SUMIF(יוצאים!$A$5:$A$5835,מרכז!A931,יוצאים!$D$5:$D$5835)</f>
        <v>0</v>
      </c>
      <c r="C931" s="93">
        <f>HLOOKUP(DAY($A931),'טב.הו"ק'!$G$4:$AK$162,'טב.הו"ק'!$A$162+2,FALSE)</f>
        <v>0</v>
      </c>
      <c r="D931" s="93">
        <f>IF(A931&gt;=הלוואות!$D$5,IF(מרכז!A931&lt;=הלוואות!$E$5,IF(DAY(מרכז!A931)=הלוואות!$F$5,הלוואות!$G$5,0),0),0)+IF(A931&gt;=הלוואות!$D$6,IF(מרכז!A931&lt;=הלוואות!$E$6,IF(DAY(מרכז!A931)=הלוואות!$F$6,הלוואות!$G$6,0),0),0)+IF(A931&gt;=הלוואות!$D$7,IF(מרכז!A931&lt;=הלוואות!$E$7,IF(DAY(מרכז!A931)=הלוואות!$F$7,הלוואות!$G$7,0),0),0)+IF(A931&gt;=הלוואות!$D$8,IF(מרכז!A931&lt;=הלוואות!$E$8,IF(DAY(מרכז!A931)=הלוואות!$F$8,הלוואות!$G$8,0),0),0)+IF(A931&gt;=הלוואות!$D$9,IF(מרכז!A931&lt;=הלוואות!$E$9,IF(DAY(מרכז!A931)=הלוואות!$F$9,הלוואות!$G$9,0),0),0)+IF(A931&gt;=הלוואות!$D$10,IF(מרכז!A931&lt;=הלוואות!$E$10,IF(DAY(מרכז!A931)=הלוואות!$F$10,הלוואות!$G$10,0),0),0)+IF(A931&gt;=הלוואות!$D$11,IF(מרכז!A931&lt;=הלוואות!$E$11,IF(DAY(מרכז!A931)=הלוואות!$F$11,הלוואות!$G$11,0),0),0)+IF(A931&gt;=הלוואות!$D$12,IF(מרכז!A931&lt;=הלוואות!$E$12,IF(DAY(מרכז!A931)=הלוואות!$F$12,הלוואות!$G$12,0),0),0)+IF(A931&gt;=הלוואות!$D$13,IF(מרכז!A931&lt;=הלוואות!$E$13,IF(DAY(מרכז!A931)=הלוואות!$F$13,הלוואות!$G$13,0),0),0)+IF(A931&gt;=הלוואות!$D$14,IF(מרכז!A931&lt;=הלוואות!$E$14,IF(DAY(מרכז!A931)=הלוואות!$F$14,הלוואות!$G$14,0),0),0)+IF(A931&gt;=הלוואות!$D$15,IF(מרכז!A931&lt;=הלוואות!$E$15,IF(DAY(מרכז!A931)=הלוואות!$F$15,הלוואות!$G$15,0),0),0)+IF(A931&gt;=הלוואות!$D$16,IF(מרכז!A931&lt;=הלוואות!$E$16,IF(DAY(מרכז!A931)=הלוואות!$F$16,הלוואות!$G$16,0),0),0)+IF(A931&gt;=הלוואות!$D$17,IF(מרכז!A931&lt;=הלוואות!$E$17,IF(DAY(מרכז!A931)=הלוואות!$F$17,הלוואות!$G$17,0),0),0)+IF(A931&gt;=הלוואות!$D$18,IF(מרכז!A931&lt;=הלוואות!$E$18,IF(DAY(מרכז!A931)=הלוואות!$F$18,הלוואות!$G$18,0),0),0)+IF(A931&gt;=הלוואות!$D$19,IF(מרכז!A931&lt;=הלוואות!$E$19,IF(DAY(מרכז!A931)=הלוואות!$F$19,הלוואות!$G$19,0),0),0)+IF(A931&gt;=הלוואות!$D$20,IF(מרכז!A931&lt;=הלוואות!$E$20,IF(DAY(מרכז!A931)=הלוואות!$F$20,הלוואות!$G$20,0),0),0)+IF(A931&gt;=הלוואות!$D$21,IF(מרכז!A931&lt;=הלוואות!$E$21,IF(DAY(מרכז!A931)=הלוואות!$F$21,הלוואות!$G$21,0),0),0)+IF(A931&gt;=הלוואות!$D$22,IF(מרכז!A931&lt;=הלוואות!$E$22,IF(DAY(מרכז!A931)=הלוואות!$F$22,הלוואות!$G$22,0),0),0)+IF(A931&gt;=הלוואות!$D$23,IF(מרכז!A931&lt;=הלוואות!$E$23,IF(DAY(מרכז!A931)=הלוואות!$F$23,הלוואות!$G$23,0),0),0)+IF(A931&gt;=הלוואות!$D$24,IF(מרכז!A931&lt;=הלוואות!$E$24,IF(DAY(מרכז!A931)=הלוואות!$F$24,הלוואות!$G$24,0),0),0)+IF(A931&gt;=הלוואות!$D$25,IF(מרכז!A931&lt;=הלוואות!$E$25,IF(DAY(מרכז!A931)=הלוואות!$F$25,הלוואות!$G$25,0),0),0)+IF(A931&gt;=הלוואות!$D$26,IF(מרכז!A931&lt;=הלוואות!$E$26,IF(DAY(מרכז!A931)=הלוואות!$F$26,הלוואות!$G$26,0),0),0)+IF(A931&gt;=הלוואות!$D$27,IF(מרכז!A931&lt;=הלוואות!$E$27,IF(DAY(מרכז!A931)=הלוואות!$F$27,הלוואות!$G$27,0),0),0)+IF(A931&gt;=הלוואות!$D$28,IF(מרכז!A931&lt;=הלוואות!$E$28,IF(DAY(מרכז!A931)=הלוואות!$F$28,הלוואות!$G$28,0),0),0)+IF(A931&gt;=הלוואות!$D$29,IF(מרכז!A931&lt;=הלוואות!$E$29,IF(DAY(מרכז!A931)=הלוואות!$F$29,הלוואות!$G$29,0),0),0)+IF(A931&gt;=הלוואות!$D$30,IF(מרכז!A931&lt;=הלוואות!$E$30,IF(DAY(מרכז!A931)=הלוואות!$F$30,הלוואות!$G$30,0),0),0)+IF(A931&gt;=הלוואות!$D$31,IF(מרכז!A931&lt;=הלוואות!$E$31,IF(DAY(מרכז!A931)=הלוואות!$F$31,הלוואות!$G$31,0),0),0)+IF(A931&gt;=הלוואות!$D$32,IF(מרכז!A931&lt;=הלוואות!$E$32,IF(DAY(מרכז!A931)=הלוואות!$F$32,הלוואות!$G$32,0),0),0)+IF(A931&gt;=הלוואות!$D$33,IF(מרכז!A931&lt;=הלוואות!$E$33,IF(DAY(מרכז!A931)=הלוואות!$F$33,הלוואות!$G$33,0),0),0)+IF(A931&gt;=הלוואות!$D$34,IF(מרכז!A931&lt;=הלוואות!$E$34,IF(DAY(מרכז!A931)=הלוואות!$F$34,הלוואות!$G$34,0),0),0)</f>
        <v>0</v>
      </c>
      <c r="E931" s="93">
        <f>SUMIF(הלוואות!$D$46:$D$65,מרכז!A931,הלוואות!$E$46:$E$65)</f>
        <v>0</v>
      </c>
      <c r="F931" s="93">
        <f>SUMIF(נכנסים!$A$5:$A$5890,מרכז!A931,נכנסים!$B$5:$B$5890)</f>
        <v>0</v>
      </c>
      <c r="G931" s="94"/>
      <c r="H931" s="94"/>
      <c r="I931" s="94"/>
      <c r="J931" s="99">
        <f t="shared" si="14"/>
        <v>50000</v>
      </c>
    </row>
    <row r="932" spans="1:10">
      <c r="A932" s="153">
        <v>46585</v>
      </c>
      <c r="B932" s="93">
        <f>SUMIF(יוצאים!$A$5:$A$5835,מרכז!A932,יוצאים!$D$5:$D$5835)</f>
        <v>0</v>
      </c>
      <c r="C932" s="93">
        <f>HLOOKUP(DAY($A932),'טב.הו"ק'!$G$4:$AK$162,'טב.הו"ק'!$A$162+2,FALSE)</f>
        <v>0</v>
      </c>
      <c r="D932" s="93">
        <f>IF(A932&gt;=הלוואות!$D$5,IF(מרכז!A932&lt;=הלוואות!$E$5,IF(DAY(מרכז!A932)=הלוואות!$F$5,הלוואות!$G$5,0),0),0)+IF(A932&gt;=הלוואות!$D$6,IF(מרכז!A932&lt;=הלוואות!$E$6,IF(DAY(מרכז!A932)=הלוואות!$F$6,הלוואות!$G$6,0),0),0)+IF(A932&gt;=הלוואות!$D$7,IF(מרכז!A932&lt;=הלוואות!$E$7,IF(DAY(מרכז!A932)=הלוואות!$F$7,הלוואות!$G$7,0),0),0)+IF(A932&gt;=הלוואות!$D$8,IF(מרכז!A932&lt;=הלוואות!$E$8,IF(DAY(מרכז!A932)=הלוואות!$F$8,הלוואות!$G$8,0),0),0)+IF(A932&gt;=הלוואות!$D$9,IF(מרכז!A932&lt;=הלוואות!$E$9,IF(DAY(מרכז!A932)=הלוואות!$F$9,הלוואות!$G$9,0),0),0)+IF(A932&gt;=הלוואות!$D$10,IF(מרכז!A932&lt;=הלוואות!$E$10,IF(DAY(מרכז!A932)=הלוואות!$F$10,הלוואות!$G$10,0),0),0)+IF(A932&gt;=הלוואות!$D$11,IF(מרכז!A932&lt;=הלוואות!$E$11,IF(DAY(מרכז!A932)=הלוואות!$F$11,הלוואות!$G$11,0),0),0)+IF(A932&gt;=הלוואות!$D$12,IF(מרכז!A932&lt;=הלוואות!$E$12,IF(DAY(מרכז!A932)=הלוואות!$F$12,הלוואות!$G$12,0),0),0)+IF(A932&gt;=הלוואות!$D$13,IF(מרכז!A932&lt;=הלוואות!$E$13,IF(DAY(מרכז!A932)=הלוואות!$F$13,הלוואות!$G$13,0),0),0)+IF(A932&gt;=הלוואות!$D$14,IF(מרכז!A932&lt;=הלוואות!$E$14,IF(DAY(מרכז!A932)=הלוואות!$F$14,הלוואות!$G$14,0),0),0)+IF(A932&gt;=הלוואות!$D$15,IF(מרכז!A932&lt;=הלוואות!$E$15,IF(DAY(מרכז!A932)=הלוואות!$F$15,הלוואות!$G$15,0),0),0)+IF(A932&gt;=הלוואות!$D$16,IF(מרכז!A932&lt;=הלוואות!$E$16,IF(DAY(מרכז!A932)=הלוואות!$F$16,הלוואות!$G$16,0),0),0)+IF(A932&gt;=הלוואות!$D$17,IF(מרכז!A932&lt;=הלוואות!$E$17,IF(DAY(מרכז!A932)=הלוואות!$F$17,הלוואות!$G$17,0),0),0)+IF(A932&gt;=הלוואות!$D$18,IF(מרכז!A932&lt;=הלוואות!$E$18,IF(DAY(מרכז!A932)=הלוואות!$F$18,הלוואות!$G$18,0),0),0)+IF(A932&gt;=הלוואות!$D$19,IF(מרכז!A932&lt;=הלוואות!$E$19,IF(DAY(מרכז!A932)=הלוואות!$F$19,הלוואות!$G$19,0),0),0)+IF(A932&gt;=הלוואות!$D$20,IF(מרכז!A932&lt;=הלוואות!$E$20,IF(DAY(מרכז!A932)=הלוואות!$F$20,הלוואות!$G$20,0),0),0)+IF(A932&gt;=הלוואות!$D$21,IF(מרכז!A932&lt;=הלוואות!$E$21,IF(DAY(מרכז!A932)=הלוואות!$F$21,הלוואות!$G$21,0),0),0)+IF(A932&gt;=הלוואות!$D$22,IF(מרכז!A932&lt;=הלוואות!$E$22,IF(DAY(מרכז!A932)=הלוואות!$F$22,הלוואות!$G$22,0),0),0)+IF(A932&gt;=הלוואות!$D$23,IF(מרכז!A932&lt;=הלוואות!$E$23,IF(DAY(מרכז!A932)=הלוואות!$F$23,הלוואות!$G$23,0),0),0)+IF(A932&gt;=הלוואות!$D$24,IF(מרכז!A932&lt;=הלוואות!$E$24,IF(DAY(מרכז!A932)=הלוואות!$F$24,הלוואות!$G$24,0),0),0)+IF(A932&gt;=הלוואות!$D$25,IF(מרכז!A932&lt;=הלוואות!$E$25,IF(DAY(מרכז!A932)=הלוואות!$F$25,הלוואות!$G$25,0),0),0)+IF(A932&gt;=הלוואות!$D$26,IF(מרכז!A932&lt;=הלוואות!$E$26,IF(DAY(מרכז!A932)=הלוואות!$F$26,הלוואות!$G$26,0),0),0)+IF(A932&gt;=הלוואות!$D$27,IF(מרכז!A932&lt;=הלוואות!$E$27,IF(DAY(מרכז!A932)=הלוואות!$F$27,הלוואות!$G$27,0),0),0)+IF(A932&gt;=הלוואות!$D$28,IF(מרכז!A932&lt;=הלוואות!$E$28,IF(DAY(מרכז!A932)=הלוואות!$F$28,הלוואות!$G$28,0),0),0)+IF(A932&gt;=הלוואות!$D$29,IF(מרכז!A932&lt;=הלוואות!$E$29,IF(DAY(מרכז!A932)=הלוואות!$F$29,הלוואות!$G$29,0),0),0)+IF(A932&gt;=הלוואות!$D$30,IF(מרכז!A932&lt;=הלוואות!$E$30,IF(DAY(מרכז!A932)=הלוואות!$F$30,הלוואות!$G$30,0),0),0)+IF(A932&gt;=הלוואות!$D$31,IF(מרכז!A932&lt;=הלוואות!$E$31,IF(DAY(מרכז!A932)=הלוואות!$F$31,הלוואות!$G$31,0),0),0)+IF(A932&gt;=הלוואות!$D$32,IF(מרכז!A932&lt;=הלוואות!$E$32,IF(DAY(מרכז!A932)=הלוואות!$F$32,הלוואות!$G$32,0),0),0)+IF(A932&gt;=הלוואות!$D$33,IF(מרכז!A932&lt;=הלוואות!$E$33,IF(DAY(מרכז!A932)=הלוואות!$F$33,הלוואות!$G$33,0),0),0)+IF(A932&gt;=הלוואות!$D$34,IF(מרכז!A932&lt;=הלוואות!$E$34,IF(DAY(מרכז!A932)=הלוואות!$F$34,הלוואות!$G$34,0),0),0)</f>
        <v>0</v>
      </c>
      <c r="E932" s="93">
        <f>SUMIF(הלוואות!$D$46:$D$65,מרכז!A932,הלוואות!$E$46:$E$65)</f>
        <v>0</v>
      </c>
      <c r="F932" s="93">
        <f>SUMIF(נכנסים!$A$5:$A$5890,מרכז!A932,נכנסים!$B$5:$B$5890)</f>
        <v>0</v>
      </c>
      <c r="G932" s="94"/>
      <c r="H932" s="94"/>
      <c r="I932" s="94"/>
      <c r="J932" s="99">
        <f t="shared" si="14"/>
        <v>50000</v>
      </c>
    </row>
    <row r="933" spans="1:10">
      <c r="A933" s="153">
        <v>46586</v>
      </c>
      <c r="B933" s="93">
        <f>SUMIF(יוצאים!$A$5:$A$5835,מרכז!A933,יוצאים!$D$5:$D$5835)</f>
        <v>0</v>
      </c>
      <c r="C933" s="93">
        <f>HLOOKUP(DAY($A933),'טב.הו"ק'!$G$4:$AK$162,'טב.הו"ק'!$A$162+2,FALSE)</f>
        <v>0</v>
      </c>
      <c r="D933" s="93">
        <f>IF(A933&gt;=הלוואות!$D$5,IF(מרכז!A933&lt;=הלוואות!$E$5,IF(DAY(מרכז!A933)=הלוואות!$F$5,הלוואות!$G$5,0),0),0)+IF(A933&gt;=הלוואות!$D$6,IF(מרכז!A933&lt;=הלוואות!$E$6,IF(DAY(מרכז!A933)=הלוואות!$F$6,הלוואות!$G$6,0),0),0)+IF(A933&gt;=הלוואות!$D$7,IF(מרכז!A933&lt;=הלוואות!$E$7,IF(DAY(מרכז!A933)=הלוואות!$F$7,הלוואות!$G$7,0),0),0)+IF(A933&gt;=הלוואות!$D$8,IF(מרכז!A933&lt;=הלוואות!$E$8,IF(DAY(מרכז!A933)=הלוואות!$F$8,הלוואות!$G$8,0),0),0)+IF(A933&gt;=הלוואות!$D$9,IF(מרכז!A933&lt;=הלוואות!$E$9,IF(DAY(מרכז!A933)=הלוואות!$F$9,הלוואות!$G$9,0),0),0)+IF(A933&gt;=הלוואות!$D$10,IF(מרכז!A933&lt;=הלוואות!$E$10,IF(DAY(מרכז!A933)=הלוואות!$F$10,הלוואות!$G$10,0),0),0)+IF(A933&gt;=הלוואות!$D$11,IF(מרכז!A933&lt;=הלוואות!$E$11,IF(DAY(מרכז!A933)=הלוואות!$F$11,הלוואות!$G$11,0),0),0)+IF(A933&gt;=הלוואות!$D$12,IF(מרכז!A933&lt;=הלוואות!$E$12,IF(DAY(מרכז!A933)=הלוואות!$F$12,הלוואות!$G$12,0),0),0)+IF(A933&gt;=הלוואות!$D$13,IF(מרכז!A933&lt;=הלוואות!$E$13,IF(DAY(מרכז!A933)=הלוואות!$F$13,הלוואות!$G$13,0),0),0)+IF(A933&gt;=הלוואות!$D$14,IF(מרכז!A933&lt;=הלוואות!$E$14,IF(DAY(מרכז!A933)=הלוואות!$F$14,הלוואות!$G$14,0),0),0)+IF(A933&gt;=הלוואות!$D$15,IF(מרכז!A933&lt;=הלוואות!$E$15,IF(DAY(מרכז!A933)=הלוואות!$F$15,הלוואות!$G$15,0),0),0)+IF(A933&gt;=הלוואות!$D$16,IF(מרכז!A933&lt;=הלוואות!$E$16,IF(DAY(מרכז!A933)=הלוואות!$F$16,הלוואות!$G$16,0),0),0)+IF(A933&gt;=הלוואות!$D$17,IF(מרכז!A933&lt;=הלוואות!$E$17,IF(DAY(מרכז!A933)=הלוואות!$F$17,הלוואות!$G$17,0),0),0)+IF(A933&gt;=הלוואות!$D$18,IF(מרכז!A933&lt;=הלוואות!$E$18,IF(DAY(מרכז!A933)=הלוואות!$F$18,הלוואות!$G$18,0),0),0)+IF(A933&gt;=הלוואות!$D$19,IF(מרכז!A933&lt;=הלוואות!$E$19,IF(DAY(מרכז!A933)=הלוואות!$F$19,הלוואות!$G$19,0),0),0)+IF(A933&gt;=הלוואות!$D$20,IF(מרכז!A933&lt;=הלוואות!$E$20,IF(DAY(מרכז!A933)=הלוואות!$F$20,הלוואות!$G$20,0),0),0)+IF(A933&gt;=הלוואות!$D$21,IF(מרכז!A933&lt;=הלוואות!$E$21,IF(DAY(מרכז!A933)=הלוואות!$F$21,הלוואות!$G$21,0),0),0)+IF(A933&gt;=הלוואות!$D$22,IF(מרכז!A933&lt;=הלוואות!$E$22,IF(DAY(מרכז!A933)=הלוואות!$F$22,הלוואות!$G$22,0),0),0)+IF(A933&gt;=הלוואות!$D$23,IF(מרכז!A933&lt;=הלוואות!$E$23,IF(DAY(מרכז!A933)=הלוואות!$F$23,הלוואות!$G$23,0),0),0)+IF(A933&gt;=הלוואות!$D$24,IF(מרכז!A933&lt;=הלוואות!$E$24,IF(DAY(מרכז!A933)=הלוואות!$F$24,הלוואות!$G$24,0),0),0)+IF(A933&gt;=הלוואות!$D$25,IF(מרכז!A933&lt;=הלוואות!$E$25,IF(DAY(מרכז!A933)=הלוואות!$F$25,הלוואות!$G$25,0),0),0)+IF(A933&gt;=הלוואות!$D$26,IF(מרכז!A933&lt;=הלוואות!$E$26,IF(DAY(מרכז!A933)=הלוואות!$F$26,הלוואות!$G$26,0),0),0)+IF(A933&gt;=הלוואות!$D$27,IF(מרכז!A933&lt;=הלוואות!$E$27,IF(DAY(מרכז!A933)=הלוואות!$F$27,הלוואות!$G$27,0),0),0)+IF(A933&gt;=הלוואות!$D$28,IF(מרכז!A933&lt;=הלוואות!$E$28,IF(DAY(מרכז!A933)=הלוואות!$F$28,הלוואות!$G$28,0),0),0)+IF(A933&gt;=הלוואות!$D$29,IF(מרכז!A933&lt;=הלוואות!$E$29,IF(DAY(מרכז!A933)=הלוואות!$F$29,הלוואות!$G$29,0),0),0)+IF(A933&gt;=הלוואות!$D$30,IF(מרכז!A933&lt;=הלוואות!$E$30,IF(DAY(מרכז!A933)=הלוואות!$F$30,הלוואות!$G$30,0),0),0)+IF(A933&gt;=הלוואות!$D$31,IF(מרכז!A933&lt;=הלוואות!$E$31,IF(DAY(מרכז!A933)=הלוואות!$F$31,הלוואות!$G$31,0),0),0)+IF(A933&gt;=הלוואות!$D$32,IF(מרכז!A933&lt;=הלוואות!$E$32,IF(DAY(מרכז!A933)=הלוואות!$F$32,הלוואות!$G$32,0),0),0)+IF(A933&gt;=הלוואות!$D$33,IF(מרכז!A933&lt;=הלוואות!$E$33,IF(DAY(מרכז!A933)=הלוואות!$F$33,הלוואות!$G$33,0),0),0)+IF(A933&gt;=הלוואות!$D$34,IF(מרכז!A933&lt;=הלוואות!$E$34,IF(DAY(מרכז!A933)=הלוואות!$F$34,הלוואות!$G$34,0),0),0)</f>
        <v>0</v>
      </c>
      <c r="E933" s="93">
        <f>SUMIF(הלוואות!$D$46:$D$65,מרכז!A933,הלוואות!$E$46:$E$65)</f>
        <v>0</v>
      </c>
      <c r="F933" s="93">
        <f>SUMIF(נכנסים!$A$5:$A$5890,מרכז!A933,נכנסים!$B$5:$B$5890)</f>
        <v>0</v>
      </c>
      <c r="G933" s="94"/>
      <c r="H933" s="94"/>
      <c r="I933" s="94"/>
      <c r="J933" s="99">
        <f t="shared" si="14"/>
        <v>50000</v>
      </c>
    </row>
    <row r="934" spans="1:10">
      <c r="A934" s="153">
        <v>46587</v>
      </c>
      <c r="B934" s="93">
        <f>SUMIF(יוצאים!$A$5:$A$5835,מרכז!A934,יוצאים!$D$5:$D$5835)</f>
        <v>0</v>
      </c>
      <c r="C934" s="93">
        <f>HLOOKUP(DAY($A934),'טב.הו"ק'!$G$4:$AK$162,'טב.הו"ק'!$A$162+2,FALSE)</f>
        <v>0</v>
      </c>
      <c r="D934" s="93">
        <f>IF(A934&gt;=הלוואות!$D$5,IF(מרכז!A934&lt;=הלוואות!$E$5,IF(DAY(מרכז!A934)=הלוואות!$F$5,הלוואות!$G$5,0),0),0)+IF(A934&gt;=הלוואות!$D$6,IF(מרכז!A934&lt;=הלוואות!$E$6,IF(DAY(מרכז!A934)=הלוואות!$F$6,הלוואות!$G$6,0),0),0)+IF(A934&gt;=הלוואות!$D$7,IF(מרכז!A934&lt;=הלוואות!$E$7,IF(DAY(מרכז!A934)=הלוואות!$F$7,הלוואות!$G$7,0),0),0)+IF(A934&gt;=הלוואות!$D$8,IF(מרכז!A934&lt;=הלוואות!$E$8,IF(DAY(מרכז!A934)=הלוואות!$F$8,הלוואות!$G$8,0),0),0)+IF(A934&gt;=הלוואות!$D$9,IF(מרכז!A934&lt;=הלוואות!$E$9,IF(DAY(מרכז!A934)=הלוואות!$F$9,הלוואות!$G$9,0),0),0)+IF(A934&gt;=הלוואות!$D$10,IF(מרכז!A934&lt;=הלוואות!$E$10,IF(DAY(מרכז!A934)=הלוואות!$F$10,הלוואות!$G$10,0),0),0)+IF(A934&gt;=הלוואות!$D$11,IF(מרכז!A934&lt;=הלוואות!$E$11,IF(DAY(מרכז!A934)=הלוואות!$F$11,הלוואות!$G$11,0),0),0)+IF(A934&gt;=הלוואות!$D$12,IF(מרכז!A934&lt;=הלוואות!$E$12,IF(DAY(מרכז!A934)=הלוואות!$F$12,הלוואות!$G$12,0),0),0)+IF(A934&gt;=הלוואות!$D$13,IF(מרכז!A934&lt;=הלוואות!$E$13,IF(DAY(מרכז!A934)=הלוואות!$F$13,הלוואות!$G$13,0),0),0)+IF(A934&gt;=הלוואות!$D$14,IF(מרכז!A934&lt;=הלוואות!$E$14,IF(DAY(מרכז!A934)=הלוואות!$F$14,הלוואות!$G$14,0),0),0)+IF(A934&gt;=הלוואות!$D$15,IF(מרכז!A934&lt;=הלוואות!$E$15,IF(DAY(מרכז!A934)=הלוואות!$F$15,הלוואות!$G$15,0),0),0)+IF(A934&gt;=הלוואות!$D$16,IF(מרכז!A934&lt;=הלוואות!$E$16,IF(DAY(מרכז!A934)=הלוואות!$F$16,הלוואות!$G$16,0),0),0)+IF(A934&gt;=הלוואות!$D$17,IF(מרכז!A934&lt;=הלוואות!$E$17,IF(DAY(מרכז!A934)=הלוואות!$F$17,הלוואות!$G$17,0),0),0)+IF(A934&gt;=הלוואות!$D$18,IF(מרכז!A934&lt;=הלוואות!$E$18,IF(DAY(מרכז!A934)=הלוואות!$F$18,הלוואות!$G$18,0),0),0)+IF(A934&gt;=הלוואות!$D$19,IF(מרכז!A934&lt;=הלוואות!$E$19,IF(DAY(מרכז!A934)=הלוואות!$F$19,הלוואות!$G$19,0),0),0)+IF(A934&gt;=הלוואות!$D$20,IF(מרכז!A934&lt;=הלוואות!$E$20,IF(DAY(מרכז!A934)=הלוואות!$F$20,הלוואות!$G$20,0),0),0)+IF(A934&gt;=הלוואות!$D$21,IF(מרכז!A934&lt;=הלוואות!$E$21,IF(DAY(מרכז!A934)=הלוואות!$F$21,הלוואות!$G$21,0),0),0)+IF(A934&gt;=הלוואות!$D$22,IF(מרכז!A934&lt;=הלוואות!$E$22,IF(DAY(מרכז!A934)=הלוואות!$F$22,הלוואות!$G$22,0),0),0)+IF(A934&gt;=הלוואות!$D$23,IF(מרכז!A934&lt;=הלוואות!$E$23,IF(DAY(מרכז!A934)=הלוואות!$F$23,הלוואות!$G$23,0),0),0)+IF(A934&gt;=הלוואות!$D$24,IF(מרכז!A934&lt;=הלוואות!$E$24,IF(DAY(מרכז!A934)=הלוואות!$F$24,הלוואות!$G$24,0),0),0)+IF(A934&gt;=הלוואות!$D$25,IF(מרכז!A934&lt;=הלוואות!$E$25,IF(DAY(מרכז!A934)=הלוואות!$F$25,הלוואות!$G$25,0),0),0)+IF(A934&gt;=הלוואות!$D$26,IF(מרכז!A934&lt;=הלוואות!$E$26,IF(DAY(מרכז!A934)=הלוואות!$F$26,הלוואות!$G$26,0),0),0)+IF(A934&gt;=הלוואות!$D$27,IF(מרכז!A934&lt;=הלוואות!$E$27,IF(DAY(מרכז!A934)=הלוואות!$F$27,הלוואות!$G$27,0),0),0)+IF(A934&gt;=הלוואות!$D$28,IF(מרכז!A934&lt;=הלוואות!$E$28,IF(DAY(מרכז!A934)=הלוואות!$F$28,הלוואות!$G$28,0),0),0)+IF(A934&gt;=הלוואות!$D$29,IF(מרכז!A934&lt;=הלוואות!$E$29,IF(DAY(מרכז!A934)=הלוואות!$F$29,הלוואות!$G$29,0),0),0)+IF(A934&gt;=הלוואות!$D$30,IF(מרכז!A934&lt;=הלוואות!$E$30,IF(DAY(מרכז!A934)=הלוואות!$F$30,הלוואות!$G$30,0),0),0)+IF(A934&gt;=הלוואות!$D$31,IF(מרכז!A934&lt;=הלוואות!$E$31,IF(DAY(מרכז!A934)=הלוואות!$F$31,הלוואות!$G$31,0),0),0)+IF(A934&gt;=הלוואות!$D$32,IF(מרכז!A934&lt;=הלוואות!$E$32,IF(DAY(מרכז!A934)=הלוואות!$F$32,הלוואות!$G$32,0),0),0)+IF(A934&gt;=הלוואות!$D$33,IF(מרכז!A934&lt;=הלוואות!$E$33,IF(DAY(מרכז!A934)=הלוואות!$F$33,הלוואות!$G$33,0),0),0)+IF(A934&gt;=הלוואות!$D$34,IF(מרכז!A934&lt;=הלוואות!$E$34,IF(DAY(מרכז!A934)=הלוואות!$F$34,הלוואות!$G$34,0),0),0)</f>
        <v>0</v>
      </c>
      <c r="E934" s="93">
        <f>SUMIF(הלוואות!$D$46:$D$65,מרכז!A934,הלוואות!$E$46:$E$65)</f>
        <v>0</v>
      </c>
      <c r="F934" s="93">
        <f>SUMIF(נכנסים!$A$5:$A$5890,מרכז!A934,נכנסים!$B$5:$B$5890)</f>
        <v>0</v>
      </c>
      <c r="G934" s="94"/>
      <c r="H934" s="94"/>
      <c r="I934" s="94"/>
      <c r="J934" s="99">
        <f t="shared" si="14"/>
        <v>50000</v>
      </c>
    </row>
    <row r="935" spans="1:10">
      <c r="A935" s="153">
        <v>46588</v>
      </c>
      <c r="B935" s="93">
        <f>SUMIF(יוצאים!$A$5:$A$5835,מרכז!A935,יוצאים!$D$5:$D$5835)</f>
        <v>0</v>
      </c>
      <c r="C935" s="93">
        <f>HLOOKUP(DAY($A935),'טב.הו"ק'!$G$4:$AK$162,'טב.הו"ק'!$A$162+2,FALSE)</f>
        <v>0</v>
      </c>
      <c r="D935" s="93">
        <f>IF(A935&gt;=הלוואות!$D$5,IF(מרכז!A935&lt;=הלוואות!$E$5,IF(DAY(מרכז!A935)=הלוואות!$F$5,הלוואות!$G$5,0),0),0)+IF(A935&gt;=הלוואות!$D$6,IF(מרכז!A935&lt;=הלוואות!$E$6,IF(DAY(מרכז!A935)=הלוואות!$F$6,הלוואות!$G$6,0),0),0)+IF(A935&gt;=הלוואות!$D$7,IF(מרכז!A935&lt;=הלוואות!$E$7,IF(DAY(מרכז!A935)=הלוואות!$F$7,הלוואות!$G$7,0),0),0)+IF(A935&gt;=הלוואות!$D$8,IF(מרכז!A935&lt;=הלוואות!$E$8,IF(DAY(מרכז!A935)=הלוואות!$F$8,הלוואות!$G$8,0),0),0)+IF(A935&gt;=הלוואות!$D$9,IF(מרכז!A935&lt;=הלוואות!$E$9,IF(DAY(מרכז!A935)=הלוואות!$F$9,הלוואות!$G$9,0),0),0)+IF(A935&gt;=הלוואות!$D$10,IF(מרכז!A935&lt;=הלוואות!$E$10,IF(DAY(מרכז!A935)=הלוואות!$F$10,הלוואות!$G$10,0),0),0)+IF(A935&gt;=הלוואות!$D$11,IF(מרכז!A935&lt;=הלוואות!$E$11,IF(DAY(מרכז!A935)=הלוואות!$F$11,הלוואות!$G$11,0),0),0)+IF(A935&gt;=הלוואות!$D$12,IF(מרכז!A935&lt;=הלוואות!$E$12,IF(DAY(מרכז!A935)=הלוואות!$F$12,הלוואות!$G$12,0),0),0)+IF(A935&gt;=הלוואות!$D$13,IF(מרכז!A935&lt;=הלוואות!$E$13,IF(DAY(מרכז!A935)=הלוואות!$F$13,הלוואות!$G$13,0),0),0)+IF(A935&gt;=הלוואות!$D$14,IF(מרכז!A935&lt;=הלוואות!$E$14,IF(DAY(מרכז!A935)=הלוואות!$F$14,הלוואות!$G$14,0),0),0)+IF(A935&gt;=הלוואות!$D$15,IF(מרכז!A935&lt;=הלוואות!$E$15,IF(DAY(מרכז!A935)=הלוואות!$F$15,הלוואות!$G$15,0),0),0)+IF(A935&gt;=הלוואות!$D$16,IF(מרכז!A935&lt;=הלוואות!$E$16,IF(DAY(מרכז!A935)=הלוואות!$F$16,הלוואות!$G$16,0),0),0)+IF(A935&gt;=הלוואות!$D$17,IF(מרכז!A935&lt;=הלוואות!$E$17,IF(DAY(מרכז!A935)=הלוואות!$F$17,הלוואות!$G$17,0),0),0)+IF(A935&gt;=הלוואות!$D$18,IF(מרכז!A935&lt;=הלוואות!$E$18,IF(DAY(מרכז!A935)=הלוואות!$F$18,הלוואות!$G$18,0),0),0)+IF(A935&gt;=הלוואות!$D$19,IF(מרכז!A935&lt;=הלוואות!$E$19,IF(DAY(מרכז!A935)=הלוואות!$F$19,הלוואות!$G$19,0),0),0)+IF(A935&gt;=הלוואות!$D$20,IF(מרכז!A935&lt;=הלוואות!$E$20,IF(DAY(מרכז!A935)=הלוואות!$F$20,הלוואות!$G$20,0),0),0)+IF(A935&gt;=הלוואות!$D$21,IF(מרכז!A935&lt;=הלוואות!$E$21,IF(DAY(מרכז!A935)=הלוואות!$F$21,הלוואות!$G$21,0),0),0)+IF(A935&gt;=הלוואות!$D$22,IF(מרכז!A935&lt;=הלוואות!$E$22,IF(DAY(מרכז!A935)=הלוואות!$F$22,הלוואות!$G$22,0),0),0)+IF(A935&gt;=הלוואות!$D$23,IF(מרכז!A935&lt;=הלוואות!$E$23,IF(DAY(מרכז!A935)=הלוואות!$F$23,הלוואות!$G$23,0),0),0)+IF(A935&gt;=הלוואות!$D$24,IF(מרכז!A935&lt;=הלוואות!$E$24,IF(DAY(מרכז!A935)=הלוואות!$F$24,הלוואות!$G$24,0),0),0)+IF(A935&gt;=הלוואות!$D$25,IF(מרכז!A935&lt;=הלוואות!$E$25,IF(DAY(מרכז!A935)=הלוואות!$F$25,הלוואות!$G$25,0),0),0)+IF(A935&gt;=הלוואות!$D$26,IF(מרכז!A935&lt;=הלוואות!$E$26,IF(DAY(מרכז!A935)=הלוואות!$F$26,הלוואות!$G$26,0),0),0)+IF(A935&gt;=הלוואות!$D$27,IF(מרכז!A935&lt;=הלוואות!$E$27,IF(DAY(מרכז!A935)=הלוואות!$F$27,הלוואות!$G$27,0),0),0)+IF(A935&gt;=הלוואות!$D$28,IF(מרכז!A935&lt;=הלוואות!$E$28,IF(DAY(מרכז!A935)=הלוואות!$F$28,הלוואות!$G$28,0),0),0)+IF(A935&gt;=הלוואות!$D$29,IF(מרכז!A935&lt;=הלוואות!$E$29,IF(DAY(מרכז!A935)=הלוואות!$F$29,הלוואות!$G$29,0),0),0)+IF(A935&gt;=הלוואות!$D$30,IF(מרכז!A935&lt;=הלוואות!$E$30,IF(DAY(מרכז!A935)=הלוואות!$F$30,הלוואות!$G$30,0),0),0)+IF(A935&gt;=הלוואות!$D$31,IF(מרכז!A935&lt;=הלוואות!$E$31,IF(DAY(מרכז!A935)=הלוואות!$F$31,הלוואות!$G$31,0),0),0)+IF(A935&gt;=הלוואות!$D$32,IF(מרכז!A935&lt;=הלוואות!$E$32,IF(DAY(מרכז!A935)=הלוואות!$F$32,הלוואות!$G$32,0),0),0)+IF(A935&gt;=הלוואות!$D$33,IF(מרכז!A935&lt;=הלוואות!$E$33,IF(DAY(מרכז!A935)=הלוואות!$F$33,הלוואות!$G$33,0),0),0)+IF(A935&gt;=הלוואות!$D$34,IF(מרכז!A935&lt;=הלוואות!$E$34,IF(DAY(מרכז!A935)=הלוואות!$F$34,הלוואות!$G$34,0),0),0)</f>
        <v>0</v>
      </c>
      <c r="E935" s="93">
        <f>SUMIF(הלוואות!$D$46:$D$65,מרכז!A935,הלוואות!$E$46:$E$65)</f>
        <v>0</v>
      </c>
      <c r="F935" s="93">
        <f>SUMIF(נכנסים!$A$5:$A$5890,מרכז!A935,נכנסים!$B$5:$B$5890)</f>
        <v>0</v>
      </c>
      <c r="G935" s="94"/>
      <c r="H935" s="94"/>
      <c r="I935" s="94"/>
      <c r="J935" s="99">
        <f t="shared" si="14"/>
        <v>50000</v>
      </c>
    </row>
    <row r="936" spans="1:10">
      <c r="A936" s="153">
        <v>46589</v>
      </c>
      <c r="B936" s="93">
        <f>SUMIF(יוצאים!$A$5:$A$5835,מרכז!A936,יוצאים!$D$5:$D$5835)</f>
        <v>0</v>
      </c>
      <c r="C936" s="93">
        <f>HLOOKUP(DAY($A936),'טב.הו"ק'!$G$4:$AK$162,'טב.הו"ק'!$A$162+2,FALSE)</f>
        <v>0</v>
      </c>
      <c r="D936" s="93">
        <f>IF(A936&gt;=הלוואות!$D$5,IF(מרכז!A936&lt;=הלוואות!$E$5,IF(DAY(מרכז!A936)=הלוואות!$F$5,הלוואות!$G$5,0),0),0)+IF(A936&gt;=הלוואות!$D$6,IF(מרכז!A936&lt;=הלוואות!$E$6,IF(DAY(מרכז!A936)=הלוואות!$F$6,הלוואות!$G$6,0),0),0)+IF(A936&gt;=הלוואות!$D$7,IF(מרכז!A936&lt;=הלוואות!$E$7,IF(DAY(מרכז!A936)=הלוואות!$F$7,הלוואות!$G$7,0),0),0)+IF(A936&gt;=הלוואות!$D$8,IF(מרכז!A936&lt;=הלוואות!$E$8,IF(DAY(מרכז!A936)=הלוואות!$F$8,הלוואות!$G$8,0),0),0)+IF(A936&gt;=הלוואות!$D$9,IF(מרכז!A936&lt;=הלוואות!$E$9,IF(DAY(מרכז!A936)=הלוואות!$F$9,הלוואות!$G$9,0),0),0)+IF(A936&gt;=הלוואות!$D$10,IF(מרכז!A936&lt;=הלוואות!$E$10,IF(DAY(מרכז!A936)=הלוואות!$F$10,הלוואות!$G$10,0),0),0)+IF(A936&gt;=הלוואות!$D$11,IF(מרכז!A936&lt;=הלוואות!$E$11,IF(DAY(מרכז!A936)=הלוואות!$F$11,הלוואות!$G$11,0),0),0)+IF(A936&gt;=הלוואות!$D$12,IF(מרכז!A936&lt;=הלוואות!$E$12,IF(DAY(מרכז!A936)=הלוואות!$F$12,הלוואות!$G$12,0),0),0)+IF(A936&gt;=הלוואות!$D$13,IF(מרכז!A936&lt;=הלוואות!$E$13,IF(DAY(מרכז!A936)=הלוואות!$F$13,הלוואות!$G$13,0),0),0)+IF(A936&gt;=הלוואות!$D$14,IF(מרכז!A936&lt;=הלוואות!$E$14,IF(DAY(מרכז!A936)=הלוואות!$F$14,הלוואות!$G$14,0),0),0)+IF(A936&gt;=הלוואות!$D$15,IF(מרכז!A936&lt;=הלוואות!$E$15,IF(DAY(מרכז!A936)=הלוואות!$F$15,הלוואות!$G$15,0),0),0)+IF(A936&gt;=הלוואות!$D$16,IF(מרכז!A936&lt;=הלוואות!$E$16,IF(DAY(מרכז!A936)=הלוואות!$F$16,הלוואות!$G$16,0),0),0)+IF(A936&gt;=הלוואות!$D$17,IF(מרכז!A936&lt;=הלוואות!$E$17,IF(DAY(מרכז!A936)=הלוואות!$F$17,הלוואות!$G$17,0),0),0)+IF(A936&gt;=הלוואות!$D$18,IF(מרכז!A936&lt;=הלוואות!$E$18,IF(DAY(מרכז!A936)=הלוואות!$F$18,הלוואות!$G$18,0),0),0)+IF(A936&gt;=הלוואות!$D$19,IF(מרכז!A936&lt;=הלוואות!$E$19,IF(DAY(מרכז!A936)=הלוואות!$F$19,הלוואות!$G$19,0),0),0)+IF(A936&gt;=הלוואות!$D$20,IF(מרכז!A936&lt;=הלוואות!$E$20,IF(DAY(מרכז!A936)=הלוואות!$F$20,הלוואות!$G$20,0),0),0)+IF(A936&gt;=הלוואות!$D$21,IF(מרכז!A936&lt;=הלוואות!$E$21,IF(DAY(מרכז!A936)=הלוואות!$F$21,הלוואות!$G$21,0),0),0)+IF(A936&gt;=הלוואות!$D$22,IF(מרכז!A936&lt;=הלוואות!$E$22,IF(DAY(מרכז!A936)=הלוואות!$F$22,הלוואות!$G$22,0),0),0)+IF(A936&gt;=הלוואות!$D$23,IF(מרכז!A936&lt;=הלוואות!$E$23,IF(DAY(מרכז!A936)=הלוואות!$F$23,הלוואות!$G$23,0),0),0)+IF(A936&gt;=הלוואות!$D$24,IF(מרכז!A936&lt;=הלוואות!$E$24,IF(DAY(מרכז!A936)=הלוואות!$F$24,הלוואות!$G$24,0),0),0)+IF(A936&gt;=הלוואות!$D$25,IF(מרכז!A936&lt;=הלוואות!$E$25,IF(DAY(מרכז!A936)=הלוואות!$F$25,הלוואות!$G$25,0),0),0)+IF(A936&gt;=הלוואות!$D$26,IF(מרכז!A936&lt;=הלוואות!$E$26,IF(DAY(מרכז!A936)=הלוואות!$F$26,הלוואות!$G$26,0),0),0)+IF(A936&gt;=הלוואות!$D$27,IF(מרכז!A936&lt;=הלוואות!$E$27,IF(DAY(מרכז!A936)=הלוואות!$F$27,הלוואות!$G$27,0),0),0)+IF(A936&gt;=הלוואות!$D$28,IF(מרכז!A936&lt;=הלוואות!$E$28,IF(DAY(מרכז!A936)=הלוואות!$F$28,הלוואות!$G$28,0),0),0)+IF(A936&gt;=הלוואות!$D$29,IF(מרכז!A936&lt;=הלוואות!$E$29,IF(DAY(מרכז!A936)=הלוואות!$F$29,הלוואות!$G$29,0),0),0)+IF(A936&gt;=הלוואות!$D$30,IF(מרכז!A936&lt;=הלוואות!$E$30,IF(DAY(מרכז!A936)=הלוואות!$F$30,הלוואות!$G$30,0),0),0)+IF(A936&gt;=הלוואות!$D$31,IF(מרכז!A936&lt;=הלוואות!$E$31,IF(DAY(מרכז!A936)=הלוואות!$F$31,הלוואות!$G$31,0),0),0)+IF(A936&gt;=הלוואות!$D$32,IF(מרכז!A936&lt;=הלוואות!$E$32,IF(DAY(מרכז!A936)=הלוואות!$F$32,הלוואות!$G$32,0),0),0)+IF(A936&gt;=הלוואות!$D$33,IF(מרכז!A936&lt;=הלוואות!$E$33,IF(DAY(מרכז!A936)=הלוואות!$F$33,הלוואות!$G$33,0),0),0)+IF(A936&gt;=הלוואות!$D$34,IF(מרכז!A936&lt;=הלוואות!$E$34,IF(DAY(מרכז!A936)=הלוואות!$F$34,הלוואות!$G$34,0),0),0)</f>
        <v>0</v>
      </c>
      <c r="E936" s="93">
        <f>SUMIF(הלוואות!$D$46:$D$65,מרכז!A936,הלוואות!$E$46:$E$65)</f>
        <v>0</v>
      </c>
      <c r="F936" s="93">
        <f>SUMIF(נכנסים!$A$5:$A$5890,מרכז!A936,נכנסים!$B$5:$B$5890)</f>
        <v>0</v>
      </c>
      <c r="G936" s="94"/>
      <c r="H936" s="94"/>
      <c r="I936" s="94"/>
      <c r="J936" s="99">
        <f t="shared" si="14"/>
        <v>50000</v>
      </c>
    </row>
    <row r="937" spans="1:10">
      <c r="A937" s="153">
        <v>46590</v>
      </c>
      <c r="B937" s="93">
        <f>SUMIF(יוצאים!$A$5:$A$5835,מרכז!A937,יוצאים!$D$5:$D$5835)</f>
        <v>0</v>
      </c>
      <c r="C937" s="93">
        <f>HLOOKUP(DAY($A937),'טב.הו"ק'!$G$4:$AK$162,'טב.הו"ק'!$A$162+2,FALSE)</f>
        <v>0</v>
      </c>
      <c r="D937" s="93">
        <f>IF(A937&gt;=הלוואות!$D$5,IF(מרכז!A937&lt;=הלוואות!$E$5,IF(DAY(מרכז!A937)=הלוואות!$F$5,הלוואות!$G$5,0),0),0)+IF(A937&gt;=הלוואות!$D$6,IF(מרכז!A937&lt;=הלוואות!$E$6,IF(DAY(מרכז!A937)=הלוואות!$F$6,הלוואות!$G$6,0),0),0)+IF(A937&gt;=הלוואות!$D$7,IF(מרכז!A937&lt;=הלוואות!$E$7,IF(DAY(מרכז!A937)=הלוואות!$F$7,הלוואות!$G$7,0),0),0)+IF(A937&gt;=הלוואות!$D$8,IF(מרכז!A937&lt;=הלוואות!$E$8,IF(DAY(מרכז!A937)=הלוואות!$F$8,הלוואות!$G$8,0),0),0)+IF(A937&gt;=הלוואות!$D$9,IF(מרכז!A937&lt;=הלוואות!$E$9,IF(DAY(מרכז!A937)=הלוואות!$F$9,הלוואות!$G$9,0),0),0)+IF(A937&gt;=הלוואות!$D$10,IF(מרכז!A937&lt;=הלוואות!$E$10,IF(DAY(מרכז!A937)=הלוואות!$F$10,הלוואות!$G$10,0),0),0)+IF(A937&gt;=הלוואות!$D$11,IF(מרכז!A937&lt;=הלוואות!$E$11,IF(DAY(מרכז!A937)=הלוואות!$F$11,הלוואות!$G$11,0),0),0)+IF(A937&gt;=הלוואות!$D$12,IF(מרכז!A937&lt;=הלוואות!$E$12,IF(DAY(מרכז!A937)=הלוואות!$F$12,הלוואות!$G$12,0),0),0)+IF(A937&gt;=הלוואות!$D$13,IF(מרכז!A937&lt;=הלוואות!$E$13,IF(DAY(מרכז!A937)=הלוואות!$F$13,הלוואות!$G$13,0),0),0)+IF(A937&gt;=הלוואות!$D$14,IF(מרכז!A937&lt;=הלוואות!$E$14,IF(DAY(מרכז!A937)=הלוואות!$F$14,הלוואות!$G$14,0),0),0)+IF(A937&gt;=הלוואות!$D$15,IF(מרכז!A937&lt;=הלוואות!$E$15,IF(DAY(מרכז!A937)=הלוואות!$F$15,הלוואות!$G$15,0),0),0)+IF(A937&gt;=הלוואות!$D$16,IF(מרכז!A937&lt;=הלוואות!$E$16,IF(DAY(מרכז!A937)=הלוואות!$F$16,הלוואות!$G$16,0),0),0)+IF(A937&gt;=הלוואות!$D$17,IF(מרכז!A937&lt;=הלוואות!$E$17,IF(DAY(מרכז!A937)=הלוואות!$F$17,הלוואות!$G$17,0),0),0)+IF(A937&gt;=הלוואות!$D$18,IF(מרכז!A937&lt;=הלוואות!$E$18,IF(DAY(מרכז!A937)=הלוואות!$F$18,הלוואות!$G$18,0),0),0)+IF(A937&gt;=הלוואות!$D$19,IF(מרכז!A937&lt;=הלוואות!$E$19,IF(DAY(מרכז!A937)=הלוואות!$F$19,הלוואות!$G$19,0),0),0)+IF(A937&gt;=הלוואות!$D$20,IF(מרכז!A937&lt;=הלוואות!$E$20,IF(DAY(מרכז!A937)=הלוואות!$F$20,הלוואות!$G$20,0),0),0)+IF(A937&gt;=הלוואות!$D$21,IF(מרכז!A937&lt;=הלוואות!$E$21,IF(DAY(מרכז!A937)=הלוואות!$F$21,הלוואות!$G$21,0),0),0)+IF(A937&gt;=הלוואות!$D$22,IF(מרכז!A937&lt;=הלוואות!$E$22,IF(DAY(מרכז!A937)=הלוואות!$F$22,הלוואות!$G$22,0),0),0)+IF(A937&gt;=הלוואות!$D$23,IF(מרכז!A937&lt;=הלוואות!$E$23,IF(DAY(מרכז!A937)=הלוואות!$F$23,הלוואות!$G$23,0),0),0)+IF(A937&gt;=הלוואות!$D$24,IF(מרכז!A937&lt;=הלוואות!$E$24,IF(DAY(מרכז!A937)=הלוואות!$F$24,הלוואות!$G$24,0),0),0)+IF(A937&gt;=הלוואות!$D$25,IF(מרכז!A937&lt;=הלוואות!$E$25,IF(DAY(מרכז!A937)=הלוואות!$F$25,הלוואות!$G$25,0),0),0)+IF(A937&gt;=הלוואות!$D$26,IF(מרכז!A937&lt;=הלוואות!$E$26,IF(DAY(מרכז!A937)=הלוואות!$F$26,הלוואות!$G$26,0),0),0)+IF(A937&gt;=הלוואות!$D$27,IF(מרכז!A937&lt;=הלוואות!$E$27,IF(DAY(מרכז!A937)=הלוואות!$F$27,הלוואות!$G$27,0),0),0)+IF(A937&gt;=הלוואות!$D$28,IF(מרכז!A937&lt;=הלוואות!$E$28,IF(DAY(מרכז!A937)=הלוואות!$F$28,הלוואות!$G$28,0),0),0)+IF(A937&gt;=הלוואות!$D$29,IF(מרכז!A937&lt;=הלוואות!$E$29,IF(DAY(מרכז!A937)=הלוואות!$F$29,הלוואות!$G$29,0),0),0)+IF(A937&gt;=הלוואות!$D$30,IF(מרכז!A937&lt;=הלוואות!$E$30,IF(DAY(מרכז!A937)=הלוואות!$F$30,הלוואות!$G$30,0),0),0)+IF(A937&gt;=הלוואות!$D$31,IF(מרכז!A937&lt;=הלוואות!$E$31,IF(DAY(מרכז!A937)=הלוואות!$F$31,הלוואות!$G$31,0),0),0)+IF(A937&gt;=הלוואות!$D$32,IF(מרכז!A937&lt;=הלוואות!$E$32,IF(DAY(מרכז!A937)=הלוואות!$F$32,הלוואות!$G$32,0),0),0)+IF(A937&gt;=הלוואות!$D$33,IF(מרכז!A937&lt;=הלוואות!$E$33,IF(DAY(מרכז!A937)=הלוואות!$F$33,הלוואות!$G$33,0),0),0)+IF(A937&gt;=הלוואות!$D$34,IF(מרכז!A937&lt;=הלוואות!$E$34,IF(DAY(מרכז!A937)=הלוואות!$F$34,הלוואות!$G$34,0),0),0)</f>
        <v>0</v>
      </c>
      <c r="E937" s="93">
        <f>SUMIF(הלוואות!$D$46:$D$65,מרכז!A937,הלוואות!$E$46:$E$65)</f>
        <v>0</v>
      </c>
      <c r="F937" s="93">
        <f>SUMIF(נכנסים!$A$5:$A$5890,מרכז!A937,נכנסים!$B$5:$B$5890)</f>
        <v>0</v>
      </c>
      <c r="G937" s="94"/>
      <c r="H937" s="94"/>
      <c r="I937" s="94"/>
      <c r="J937" s="99">
        <f t="shared" si="14"/>
        <v>50000</v>
      </c>
    </row>
    <row r="938" spans="1:10">
      <c r="A938" s="153">
        <v>46591</v>
      </c>
      <c r="B938" s="93">
        <f>SUMIF(יוצאים!$A$5:$A$5835,מרכז!A938,יוצאים!$D$5:$D$5835)</f>
        <v>0</v>
      </c>
      <c r="C938" s="93">
        <f>HLOOKUP(DAY($A938),'טב.הו"ק'!$G$4:$AK$162,'טב.הו"ק'!$A$162+2,FALSE)</f>
        <v>0</v>
      </c>
      <c r="D938" s="93">
        <f>IF(A938&gt;=הלוואות!$D$5,IF(מרכז!A938&lt;=הלוואות!$E$5,IF(DAY(מרכז!A938)=הלוואות!$F$5,הלוואות!$G$5,0),0),0)+IF(A938&gt;=הלוואות!$D$6,IF(מרכז!A938&lt;=הלוואות!$E$6,IF(DAY(מרכז!A938)=הלוואות!$F$6,הלוואות!$G$6,0),0),0)+IF(A938&gt;=הלוואות!$D$7,IF(מרכז!A938&lt;=הלוואות!$E$7,IF(DAY(מרכז!A938)=הלוואות!$F$7,הלוואות!$G$7,0),0),0)+IF(A938&gt;=הלוואות!$D$8,IF(מרכז!A938&lt;=הלוואות!$E$8,IF(DAY(מרכז!A938)=הלוואות!$F$8,הלוואות!$G$8,0),0),0)+IF(A938&gt;=הלוואות!$D$9,IF(מרכז!A938&lt;=הלוואות!$E$9,IF(DAY(מרכז!A938)=הלוואות!$F$9,הלוואות!$G$9,0),0),0)+IF(A938&gt;=הלוואות!$D$10,IF(מרכז!A938&lt;=הלוואות!$E$10,IF(DAY(מרכז!A938)=הלוואות!$F$10,הלוואות!$G$10,0),0),0)+IF(A938&gt;=הלוואות!$D$11,IF(מרכז!A938&lt;=הלוואות!$E$11,IF(DAY(מרכז!A938)=הלוואות!$F$11,הלוואות!$G$11,0),0),0)+IF(A938&gt;=הלוואות!$D$12,IF(מרכז!A938&lt;=הלוואות!$E$12,IF(DAY(מרכז!A938)=הלוואות!$F$12,הלוואות!$G$12,0),0),0)+IF(A938&gt;=הלוואות!$D$13,IF(מרכז!A938&lt;=הלוואות!$E$13,IF(DAY(מרכז!A938)=הלוואות!$F$13,הלוואות!$G$13,0),0),0)+IF(A938&gt;=הלוואות!$D$14,IF(מרכז!A938&lt;=הלוואות!$E$14,IF(DAY(מרכז!A938)=הלוואות!$F$14,הלוואות!$G$14,0),0),0)+IF(A938&gt;=הלוואות!$D$15,IF(מרכז!A938&lt;=הלוואות!$E$15,IF(DAY(מרכז!A938)=הלוואות!$F$15,הלוואות!$G$15,0),0),0)+IF(A938&gt;=הלוואות!$D$16,IF(מרכז!A938&lt;=הלוואות!$E$16,IF(DAY(מרכז!A938)=הלוואות!$F$16,הלוואות!$G$16,0),0),0)+IF(A938&gt;=הלוואות!$D$17,IF(מרכז!A938&lt;=הלוואות!$E$17,IF(DAY(מרכז!A938)=הלוואות!$F$17,הלוואות!$G$17,0),0),0)+IF(A938&gt;=הלוואות!$D$18,IF(מרכז!A938&lt;=הלוואות!$E$18,IF(DAY(מרכז!A938)=הלוואות!$F$18,הלוואות!$G$18,0),0),0)+IF(A938&gt;=הלוואות!$D$19,IF(מרכז!A938&lt;=הלוואות!$E$19,IF(DAY(מרכז!A938)=הלוואות!$F$19,הלוואות!$G$19,0),0),0)+IF(A938&gt;=הלוואות!$D$20,IF(מרכז!A938&lt;=הלוואות!$E$20,IF(DAY(מרכז!A938)=הלוואות!$F$20,הלוואות!$G$20,0),0),0)+IF(A938&gt;=הלוואות!$D$21,IF(מרכז!A938&lt;=הלוואות!$E$21,IF(DAY(מרכז!A938)=הלוואות!$F$21,הלוואות!$G$21,0),0),0)+IF(A938&gt;=הלוואות!$D$22,IF(מרכז!A938&lt;=הלוואות!$E$22,IF(DAY(מרכז!A938)=הלוואות!$F$22,הלוואות!$G$22,0),0),0)+IF(A938&gt;=הלוואות!$D$23,IF(מרכז!A938&lt;=הלוואות!$E$23,IF(DAY(מרכז!A938)=הלוואות!$F$23,הלוואות!$G$23,0),0),0)+IF(A938&gt;=הלוואות!$D$24,IF(מרכז!A938&lt;=הלוואות!$E$24,IF(DAY(מרכז!A938)=הלוואות!$F$24,הלוואות!$G$24,0),0),0)+IF(A938&gt;=הלוואות!$D$25,IF(מרכז!A938&lt;=הלוואות!$E$25,IF(DAY(מרכז!A938)=הלוואות!$F$25,הלוואות!$G$25,0),0),0)+IF(A938&gt;=הלוואות!$D$26,IF(מרכז!A938&lt;=הלוואות!$E$26,IF(DAY(מרכז!A938)=הלוואות!$F$26,הלוואות!$G$26,0),0),0)+IF(A938&gt;=הלוואות!$D$27,IF(מרכז!A938&lt;=הלוואות!$E$27,IF(DAY(מרכז!A938)=הלוואות!$F$27,הלוואות!$G$27,0),0),0)+IF(A938&gt;=הלוואות!$D$28,IF(מרכז!A938&lt;=הלוואות!$E$28,IF(DAY(מרכז!A938)=הלוואות!$F$28,הלוואות!$G$28,0),0),0)+IF(A938&gt;=הלוואות!$D$29,IF(מרכז!A938&lt;=הלוואות!$E$29,IF(DAY(מרכז!A938)=הלוואות!$F$29,הלוואות!$G$29,0),0),0)+IF(A938&gt;=הלוואות!$D$30,IF(מרכז!A938&lt;=הלוואות!$E$30,IF(DAY(מרכז!A938)=הלוואות!$F$30,הלוואות!$G$30,0),0),0)+IF(A938&gt;=הלוואות!$D$31,IF(מרכז!A938&lt;=הלוואות!$E$31,IF(DAY(מרכז!A938)=הלוואות!$F$31,הלוואות!$G$31,0),0),0)+IF(A938&gt;=הלוואות!$D$32,IF(מרכז!A938&lt;=הלוואות!$E$32,IF(DAY(מרכז!A938)=הלוואות!$F$32,הלוואות!$G$32,0),0),0)+IF(A938&gt;=הלוואות!$D$33,IF(מרכז!A938&lt;=הלוואות!$E$33,IF(DAY(מרכז!A938)=הלוואות!$F$33,הלוואות!$G$33,0),0),0)+IF(A938&gt;=הלוואות!$D$34,IF(מרכז!A938&lt;=הלוואות!$E$34,IF(DAY(מרכז!A938)=הלוואות!$F$34,הלוואות!$G$34,0),0),0)</f>
        <v>0</v>
      </c>
      <c r="E938" s="93">
        <f>SUMIF(הלוואות!$D$46:$D$65,מרכז!A938,הלוואות!$E$46:$E$65)</f>
        <v>0</v>
      </c>
      <c r="F938" s="93">
        <f>SUMIF(נכנסים!$A$5:$A$5890,מרכז!A938,נכנסים!$B$5:$B$5890)</f>
        <v>0</v>
      </c>
      <c r="G938" s="94"/>
      <c r="H938" s="94"/>
      <c r="I938" s="94"/>
      <c r="J938" s="99">
        <f t="shared" si="14"/>
        <v>50000</v>
      </c>
    </row>
    <row r="939" spans="1:10">
      <c r="A939" s="153">
        <v>46592</v>
      </c>
      <c r="B939" s="93">
        <f>SUMIF(יוצאים!$A$5:$A$5835,מרכז!A939,יוצאים!$D$5:$D$5835)</f>
        <v>0</v>
      </c>
      <c r="C939" s="93">
        <f>HLOOKUP(DAY($A939),'טב.הו"ק'!$G$4:$AK$162,'טב.הו"ק'!$A$162+2,FALSE)</f>
        <v>0</v>
      </c>
      <c r="D939" s="93">
        <f>IF(A939&gt;=הלוואות!$D$5,IF(מרכז!A939&lt;=הלוואות!$E$5,IF(DAY(מרכז!A939)=הלוואות!$F$5,הלוואות!$G$5,0),0),0)+IF(A939&gt;=הלוואות!$D$6,IF(מרכז!A939&lt;=הלוואות!$E$6,IF(DAY(מרכז!A939)=הלוואות!$F$6,הלוואות!$G$6,0),0),0)+IF(A939&gt;=הלוואות!$D$7,IF(מרכז!A939&lt;=הלוואות!$E$7,IF(DAY(מרכז!A939)=הלוואות!$F$7,הלוואות!$G$7,0),0),0)+IF(A939&gt;=הלוואות!$D$8,IF(מרכז!A939&lt;=הלוואות!$E$8,IF(DAY(מרכז!A939)=הלוואות!$F$8,הלוואות!$G$8,0),0),0)+IF(A939&gt;=הלוואות!$D$9,IF(מרכז!A939&lt;=הלוואות!$E$9,IF(DAY(מרכז!A939)=הלוואות!$F$9,הלוואות!$G$9,0),0),0)+IF(A939&gt;=הלוואות!$D$10,IF(מרכז!A939&lt;=הלוואות!$E$10,IF(DAY(מרכז!A939)=הלוואות!$F$10,הלוואות!$G$10,0),0),0)+IF(A939&gt;=הלוואות!$D$11,IF(מרכז!A939&lt;=הלוואות!$E$11,IF(DAY(מרכז!A939)=הלוואות!$F$11,הלוואות!$G$11,0),0),0)+IF(A939&gt;=הלוואות!$D$12,IF(מרכז!A939&lt;=הלוואות!$E$12,IF(DAY(מרכז!A939)=הלוואות!$F$12,הלוואות!$G$12,0),0),0)+IF(A939&gt;=הלוואות!$D$13,IF(מרכז!A939&lt;=הלוואות!$E$13,IF(DAY(מרכז!A939)=הלוואות!$F$13,הלוואות!$G$13,0),0),0)+IF(A939&gt;=הלוואות!$D$14,IF(מרכז!A939&lt;=הלוואות!$E$14,IF(DAY(מרכז!A939)=הלוואות!$F$14,הלוואות!$G$14,0),0),0)+IF(A939&gt;=הלוואות!$D$15,IF(מרכז!A939&lt;=הלוואות!$E$15,IF(DAY(מרכז!A939)=הלוואות!$F$15,הלוואות!$G$15,0),0),0)+IF(A939&gt;=הלוואות!$D$16,IF(מרכז!A939&lt;=הלוואות!$E$16,IF(DAY(מרכז!A939)=הלוואות!$F$16,הלוואות!$G$16,0),0),0)+IF(A939&gt;=הלוואות!$D$17,IF(מרכז!A939&lt;=הלוואות!$E$17,IF(DAY(מרכז!A939)=הלוואות!$F$17,הלוואות!$G$17,0),0),0)+IF(A939&gt;=הלוואות!$D$18,IF(מרכז!A939&lt;=הלוואות!$E$18,IF(DAY(מרכז!A939)=הלוואות!$F$18,הלוואות!$G$18,0),0),0)+IF(A939&gt;=הלוואות!$D$19,IF(מרכז!A939&lt;=הלוואות!$E$19,IF(DAY(מרכז!A939)=הלוואות!$F$19,הלוואות!$G$19,0),0),0)+IF(A939&gt;=הלוואות!$D$20,IF(מרכז!A939&lt;=הלוואות!$E$20,IF(DAY(מרכז!A939)=הלוואות!$F$20,הלוואות!$G$20,0),0),0)+IF(A939&gt;=הלוואות!$D$21,IF(מרכז!A939&lt;=הלוואות!$E$21,IF(DAY(מרכז!A939)=הלוואות!$F$21,הלוואות!$G$21,0),0),0)+IF(A939&gt;=הלוואות!$D$22,IF(מרכז!A939&lt;=הלוואות!$E$22,IF(DAY(מרכז!A939)=הלוואות!$F$22,הלוואות!$G$22,0),0),0)+IF(A939&gt;=הלוואות!$D$23,IF(מרכז!A939&lt;=הלוואות!$E$23,IF(DAY(מרכז!A939)=הלוואות!$F$23,הלוואות!$G$23,0),0),0)+IF(A939&gt;=הלוואות!$D$24,IF(מרכז!A939&lt;=הלוואות!$E$24,IF(DAY(מרכז!A939)=הלוואות!$F$24,הלוואות!$G$24,0),0),0)+IF(A939&gt;=הלוואות!$D$25,IF(מרכז!A939&lt;=הלוואות!$E$25,IF(DAY(מרכז!A939)=הלוואות!$F$25,הלוואות!$G$25,0),0),0)+IF(A939&gt;=הלוואות!$D$26,IF(מרכז!A939&lt;=הלוואות!$E$26,IF(DAY(מרכז!A939)=הלוואות!$F$26,הלוואות!$G$26,0),0),0)+IF(A939&gt;=הלוואות!$D$27,IF(מרכז!A939&lt;=הלוואות!$E$27,IF(DAY(מרכז!A939)=הלוואות!$F$27,הלוואות!$G$27,0),0),0)+IF(A939&gt;=הלוואות!$D$28,IF(מרכז!A939&lt;=הלוואות!$E$28,IF(DAY(מרכז!A939)=הלוואות!$F$28,הלוואות!$G$28,0),0),0)+IF(A939&gt;=הלוואות!$D$29,IF(מרכז!A939&lt;=הלוואות!$E$29,IF(DAY(מרכז!A939)=הלוואות!$F$29,הלוואות!$G$29,0),0),0)+IF(A939&gt;=הלוואות!$D$30,IF(מרכז!A939&lt;=הלוואות!$E$30,IF(DAY(מרכז!A939)=הלוואות!$F$30,הלוואות!$G$30,0),0),0)+IF(A939&gt;=הלוואות!$D$31,IF(מרכז!A939&lt;=הלוואות!$E$31,IF(DAY(מרכז!A939)=הלוואות!$F$31,הלוואות!$G$31,0),0),0)+IF(A939&gt;=הלוואות!$D$32,IF(מרכז!A939&lt;=הלוואות!$E$32,IF(DAY(מרכז!A939)=הלוואות!$F$32,הלוואות!$G$32,0),0),0)+IF(A939&gt;=הלוואות!$D$33,IF(מרכז!A939&lt;=הלוואות!$E$33,IF(DAY(מרכז!A939)=הלוואות!$F$33,הלוואות!$G$33,0),0),0)+IF(A939&gt;=הלוואות!$D$34,IF(מרכז!A939&lt;=הלוואות!$E$34,IF(DAY(מרכז!A939)=הלוואות!$F$34,הלוואות!$G$34,0),0),0)</f>
        <v>0</v>
      </c>
      <c r="E939" s="93">
        <f>SUMIF(הלוואות!$D$46:$D$65,מרכז!A939,הלוואות!$E$46:$E$65)</f>
        <v>0</v>
      </c>
      <c r="F939" s="93">
        <f>SUMIF(נכנסים!$A$5:$A$5890,מרכז!A939,נכנסים!$B$5:$B$5890)</f>
        <v>0</v>
      </c>
      <c r="G939" s="94"/>
      <c r="H939" s="94"/>
      <c r="I939" s="94"/>
      <c r="J939" s="99">
        <f t="shared" si="14"/>
        <v>50000</v>
      </c>
    </row>
    <row r="940" spans="1:10">
      <c r="A940" s="153">
        <v>46593</v>
      </c>
      <c r="B940" s="93">
        <f>SUMIF(יוצאים!$A$5:$A$5835,מרכז!A940,יוצאים!$D$5:$D$5835)</f>
        <v>0</v>
      </c>
      <c r="C940" s="93">
        <f>HLOOKUP(DAY($A940),'טב.הו"ק'!$G$4:$AK$162,'טב.הו"ק'!$A$162+2,FALSE)</f>
        <v>0</v>
      </c>
      <c r="D940" s="93">
        <f>IF(A940&gt;=הלוואות!$D$5,IF(מרכז!A940&lt;=הלוואות!$E$5,IF(DAY(מרכז!A940)=הלוואות!$F$5,הלוואות!$G$5,0),0),0)+IF(A940&gt;=הלוואות!$D$6,IF(מרכז!A940&lt;=הלוואות!$E$6,IF(DAY(מרכז!A940)=הלוואות!$F$6,הלוואות!$G$6,0),0),0)+IF(A940&gt;=הלוואות!$D$7,IF(מרכז!A940&lt;=הלוואות!$E$7,IF(DAY(מרכז!A940)=הלוואות!$F$7,הלוואות!$G$7,0),0),0)+IF(A940&gt;=הלוואות!$D$8,IF(מרכז!A940&lt;=הלוואות!$E$8,IF(DAY(מרכז!A940)=הלוואות!$F$8,הלוואות!$G$8,0),0),0)+IF(A940&gt;=הלוואות!$D$9,IF(מרכז!A940&lt;=הלוואות!$E$9,IF(DAY(מרכז!A940)=הלוואות!$F$9,הלוואות!$G$9,0),0),0)+IF(A940&gt;=הלוואות!$D$10,IF(מרכז!A940&lt;=הלוואות!$E$10,IF(DAY(מרכז!A940)=הלוואות!$F$10,הלוואות!$G$10,0),0),0)+IF(A940&gt;=הלוואות!$D$11,IF(מרכז!A940&lt;=הלוואות!$E$11,IF(DAY(מרכז!A940)=הלוואות!$F$11,הלוואות!$G$11,0),0),0)+IF(A940&gt;=הלוואות!$D$12,IF(מרכז!A940&lt;=הלוואות!$E$12,IF(DAY(מרכז!A940)=הלוואות!$F$12,הלוואות!$G$12,0),0),0)+IF(A940&gt;=הלוואות!$D$13,IF(מרכז!A940&lt;=הלוואות!$E$13,IF(DAY(מרכז!A940)=הלוואות!$F$13,הלוואות!$G$13,0),0),0)+IF(A940&gt;=הלוואות!$D$14,IF(מרכז!A940&lt;=הלוואות!$E$14,IF(DAY(מרכז!A940)=הלוואות!$F$14,הלוואות!$G$14,0),0),0)+IF(A940&gt;=הלוואות!$D$15,IF(מרכז!A940&lt;=הלוואות!$E$15,IF(DAY(מרכז!A940)=הלוואות!$F$15,הלוואות!$G$15,0),0),0)+IF(A940&gt;=הלוואות!$D$16,IF(מרכז!A940&lt;=הלוואות!$E$16,IF(DAY(מרכז!A940)=הלוואות!$F$16,הלוואות!$G$16,0),0),0)+IF(A940&gt;=הלוואות!$D$17,IF(מרכז!A940&lt;=הלוואות!$E$17,IF(DAY(מרכז!A940)=הלוואות!$F$17,הלוואות!$G$17,0),0),0)+IF(A940&gt;=הלוואות!$D$18,IF(מרכז!A940&lt;=הלוואות!$E$18,IF(DAY(מרכז!A940)=הלוואות!$F$18,הלוואות!$G$18,0),0),0)+IF(A940&gt;=הלוואות!$D$19,IF(מרכז!A940&lt;=הלוואות!$E$19,IF(DAY(מרכז!A940)=הלוואות!$F$19,הלוואות!$G$19,0),0),0)+IF(A940&gt;=הלוואות!$D$20,IF(מרכז!A940&lt;=הלוואות!$E$20,IF(DAY(מרכז!A940)=הלוואות!$F$20,הלוואות!$G$20,0),0),0)+IF(A940&gt;=הלוואות!$D$21,IF(מרכז!A940&lt;=הלוואות!$E$21,IF(DAY(מרכז!A940)=הלוואות!$F$21,הלוואות!$G$21,0),0),0)+IF(A940&gt;=הלוואות!$D$22,IF(מרכז!A940&lt;=הלוואות!$E$22,IF(DAY(מרכז!A940)=הלוואות!$F$22,הלוואות!$G$22,0),0),0)+IF(A940&gt;=הלוואות!$D$23,IF(מרכז!A940&lt;=הלוואות!$E$23,IF(DAY(מרכז!A940)=הלוואות!$F$23,הלוואות!$G$23,0),0),0)+IF(A940&gt;=הלוואות!$D$24,IF(מרכז!A940&lt;=הלוואות!$E$24,IF(DAY(מרכז!A940)=הלוואות!$F$24,הלוואות!$G$24,0),0),0)+IF(A940&gt;=הלוואות!$D$25,IF(מרכז!A940&lt;=הלוואות!$E$25,IF(DAY(מרכז!A940)=הלוואות!$F$25,הלוואות!$G$25,0),0),0)+IF(A940&gt;=הלוואות!$D$26,IF(מרכז!A940&lt;=הלוואות!$E$26,IF(DAY(מרכז!A940)=הלוואות!$F$26,הלוואות!$G$26,0),0),0)+IF(A940&gt;=הלוואות!$D$27,IF(מרכז!A940&lt;=הלוואות!$E$27,IF(DAY(מרכז!A940)=הלוואות!$F$27,הלוואות!$G$27,0),0),0)+IF(A940&gt;=הלוואות!$D$28,IF(מרכז!A940&lt;=הלוואות!$E$28,IF(DAY(מרכז!A940)=הלוואות!$F$28,הלוואות!$G$28,0),0),0)+IF(A940&gt;=הלוואות!$D$29,IF(מרכז!A940&lt;=הלוואות!$E$29,IF(DAY(מרכז!A940)=הלוואות!$F$29,הלוואות!$G$29,0),0),0)+IF(A940&gt;=הלוואות!$D$30,IF(מרכז!A940&lt;=הלוואות!$E$30,IF(DAY(מרכז!A940)=הלוואות!$F$30,הלוואות!$G$30,0),0),0)+IF(A940&gt;=הלוואות!$D$31,IF(מרכז!A940&lt;=הלוואות!$E$31,IF(DAY(מרכז!A940)=הלוואות!$F$31,הלוואות!$G$31,0),0),0)+IF(A940&gt;=הלוואות!$D$32,IF(מרכז!A940&lt;=הלוואות!$E$32,IF(DAY(מרכז!A940)=הלוואות!$F$32,הלוואות!$G$32,0),0),0)+IF(A940&gt;=הלוואות!$D$33,IF(מרכז!A940&lt;=הלוואות!$E$33,IF(DAY(מרכז!A940)=הלוואות!$F$33,הלוואות!$G$33,0),0),0)+IF(A940&gt;=הלוואות!$D$34,IF(מרכז!A940&lt;=הלוואות!$E$34,IF(DAY(מרכז!A940)=הלוואות!$F$34,הלוואות!$G$34,0),0),0)</f>
        <v>0</v>
      </c>
      <c r="E940" s="93">
        <f>SUMIF(הלוואות!$D$46:$D$65,מרכז!A940,הלוואות!$E$46:$E$65)</f>
        <v>0</v>
      </c>
      <c r="F940" s="93">
        <f>SUMIF(נכנסים!$A$5:$A$5890,מרכז!A940,נכנסים!$B$5:$B$5890)</f>
        <v>0</v>
      </c>
      <c r="G940" s="94"/>
      <c r="H940" s="94"/>
      <c r="I940" s="94"/>
      <c r="J940" s="99">
        <f t="shared" si="14"/>
        <v>50000</v>
      </c>
    </row>
    <row r="941" spans="1:10">
      <c r="A941" s="153">
        <v>46594</v>
      </c>
      <c r="B941" s="93">
        <f>SUMIF(יוצאים!$A$5:$A$5835,מרכז!A941,יוצאים!$D$5:$D$5835)</f>
        <v>0</v>
      </c>
      <c r="C941" s="93">
        <f>HLOOKUP(DAY($A941),'טב.הו"ק'!$G$4:$AK$162,'טב.הו"ק'!$A$162+2,FALSE)</f>
        <v>0</v>
      </c>
      <c r="D941" s="93">
        <f>IF(A941&gt;=הלוואות!$D$5,IF(מרכז!A941&lt;=הלוואות!$E$5,IF(DAY(מרכז!A941)=הלוואות!$F$5,הלוואות!$G$5,0),0),0)+IF(A941&gt;=הלוואות!$D$6,IF(מרכז!A941&lt;=הלוואות!$E$6,IF(DAY(מרכז!A941)=הלוואות!$F$6,הלוואות!$G$6,0),0),0)+IF(A941&gt;=הלוואות!$D$7,IF(מרכז!A941&lt;=הלוואות!$E$7,IF(DAY(מרכז!A941)=הלוואות!$F$7,הלוואות!$G$7,0),0),0)+IF(A941&gt;=הלוואות!$D$8,IF(מרכז!A941&lt;=הלוואות!$E$8,IF(DAY(מרכז!A941)=הלוואות!$F$8,הלוואות!$G$8,0),0),0)+IF(A941&gt;=הלוואות!$D$9,IF(מרכז!A941&lt;=הלוואות!$E$9,IF(DAY(מרכז!A941)=הלוואות!$F$9,הלוואות!$G$9,0),0),0)+IF(A941&gt;=הלוואות!$D$10,IF(מרכז!A941&lt;=הלוואות!$E$10,IF(DAY(מרכז!A941)=הלוואות!$F$10,הלוואות!$G$10,0),0),0)+IF(A941&gt;=הלוואות!$D$11,IF(מרכז!A941&lt;=הלוואות!$E$11,IF(DAY(מרכז!A941)=הלוואות!$F$11,הלוואות!$G$11,0),0),0)+IF(A941&gt;=הלוואות!$D$12,IF(מרכז!A941&lt;=הלוואות!$E$12,IF(DAY(מרכז!A941)=הלוואות!$F$12,הלוואות!$G$12,0),0),0)+IF(A941&gt;=הלוואות!$D$13,IF(מרכז!A941&lt;=הלוואות!$E$13,IF(DAY(מרכז!A941)=הלוואות!$F$13,הלוואות!$G$13,0),0),0)+IF(A941&gt;=הלוואות!$D$14,IF(מרכז!A941&lt;=הלוואות!$E$14,IF(DAY(מרכז!A941)=הלוואות!$F$14,הלוואות!$G$14,0),0),0)+IF(A941&gt;=הלוואות!$D$15,IF(מרכז!A941&lt;=הלוואות!$E$15,IF(DAY(מרכז!A941)=הלוואות!$F$15,הלוואות!$G$15,0),0),0)+IF(A941&gt;=הלוואות!$D$16,IF(מרכז!A941&lt;=הלוואות!$E$16,IF(DAY(מרכז!A941)=הלוואות!$F$16,הלוואות!$G$16,0),0),0)+IF(A941&gt;=הלוואות!$D$17,IF(מרכז!A941&lt;=הלוואות!$E$17,IF(DAY(מרכז!A941)=הלוואות!$F$17,הלוואות!$G$17,0),0),0)+IF(A941&gt;=הלוואות!$D$18,IF(מרכז!A941&lt;=הלוואות!$E$18,IF(DAY(מרכז!A941)=הלוואות!$F$18,הלוואות!$G$18,0),0),0)+IF(A941&gt;=הלוואות!$D$19,IF(מרכז!A941&lt;=הלוואות!$E$19,IF(DAY(מרכז!A941)=הלוואות!$F$19,הלוואות!$G$19,0),0),0)+IF(A941&gt;=הלוואות!$D$20,IF(מרכז!A941&lt;=הלוואות!$E$20,IF(DAY(מרכז!A941)=הלוואות!$F$20,הלוואות!$G$20,0),0),0)+IF(A941&gt;=הלוואות!$D$21,IF(מרכז!A941&lt;=הלוואות!$E$21,IF(DAY(מרכז!A941)=הלוואות!$F$21,הלוואות!$G$21,0),0),0)+IF(A941&gt;=הלוואות!$D$22,IF(מרכז!A941&lt;=הלוואות!$E$22,IF(DAY(מרכז!A941)=הלוואות!$F$22,הלוואות!$G$22,0),0),0)+IF(A941&gt;=הלוואות!$D$23,IF(מרכז!A941&lt;=הלוואות!$E$23,IF(DAY(מרכז!A941)=הלוואות!$F$23,הלוואות!$G$23,0),0),0)+IF(A941&gt;=הלוואות!$D$24,IF(מרכז!A941&lt;=הלוואות!$E$24,IF(DAY(מרכז!A941)=הלוואות!$F$24,הלוואות!$G$24,0),0),0)+IF(A941&gt;=הלוואות!$D$25,IF(מרכז!A941&lt;=הלוואות!$E$25,IF(DAY(מרכז!A941)=הלוואות!$F$25,הלוואות!$G$25,0),0),0)+IF(A941&gt;=הלוואות!$D$26,IF(מרכז!A941&lt;=הלוואות!$E$26,IF(DAY(מרכז!A941)=הלוואות!$F$26,הלוואות!$G$26,0),0),0)+IF(A941&gt;=הלוואות!$D$27,IF(מרכז!A941&lt;=הלוואות!$E$27,IF(DAY(מרכז!A941)=הלוואות!$F$27,הלוואות!$G$27,0),0),0)+IF(A941&gt;=הלוואות!$D$28,IF(מרכז!A941&lt;=הלוואות!$E$28,IF(DAY(מרכז!A941)=הלוואות!$F$28,הלוואות!$G$28,0),0),0)+IF(A941&gt;=הלוואות!$D$29,IF(מרכז!A941&lt;=הלוואות!$E$29,IF(DAY(מרכז!A941)=הלוואות!$F$29,הלוואות!$G$29,0),0),0)+IF(A941&gt;=הלוואות!$D$30,IF(מרכז!A941&lt;=הלוואות!$E$30,IF(DAY(מרכז!A941)=הלוואות!$F$30,הלוואות!$G$30,0),0),0)+IF(A941&gt;=הלוואות!$D$31,IF(מרכז!A941&lt;=הלוואות!$E$31,IF(DAY(מרכז!A941)=הלוואות!$F$31,הלוואות!$G$31,0),0),0)+IF(A941&gt;=הלוואות!$D$32,IF(מרכז!A941&lt;=הלוואות!$E$32,IF(DAY(מרכז!A941)=הלוואות!$F$32,הלוואות!$G$32,0),0),0)+IF(A941&gt;=הלוואות!$D$33,IF(מרכז!A941&lt;=הלוואות!$E$33,IF(DAY(מרכז!A941)=הלוואות!$F$33,הלוואות!$G$33,0),0),0)+IF(A941&gt;=הלוואות!$D$34,IF(מרכז!A941&lt;=הלוואות!$E$34,IF(DAY(מרכז!A941)=הלוואות!$F$34,הלוואות!$G$34,0),0),0)</f>
        <v>0</v>
      </c>
      <c r="E941" s="93">
        <f>SUMIF(הלוואות!$D$46:$D$65,מרכז!A941,הלוואות!$E$46:$E$65)</f>
        <v>0</v>
      </c>
      <c r="F941" s="93">
        <f>SUMIF(נכנסים!$A$5:$A$5890,מרכז!A941,נכנסים!$B$5:$B$5890)</f>
        <v>0</v>
      </c>
      <c r="G941" s="94"/>
      <c r="H941" s="94"/>
      <c r="I941" s="94"/>
      <c r="J941" s="99">
        <f t="shared" si="14"/>
        <v>50000</v>
      </c>
    </row>
    <row r="942" spans="1:10">
      <c r="A942" s="153">
        <v>46595</v>
      </c>
      <c r="B942" s="93">
        <f>SUMIF(יוצאים!$A$5:$A$5835,מרכז!A942,יוצאים!$D$5:$D$5835)</f>
        <v>0</v>
      </c>
      <c r="C942" s="93">
        <f>HLOOKUP(DAY($A942),'טב.הו"ק'!$G$4:$AK$162,'טב.הו"ק'!$A$162+2,FALSE)</f>
        <v>0</v>
      </c>
      <c r="D942" s="93">
        <f>IF(A942&gt;=הלוואות!$D$5,IF(מרכז!A942&lt;=הלוואות!$E$5,IF(DAY(מרכז!A942)=הלוואות!$F$5,הלוואות!$G$5,0),0),0)+IF(A942&gt;=הלוואות!$D$6,IF(מרכז!A942&lt;=הלוואות!$E$6,IF(DAY(מרכז!A942)=הלוואות!$F$6,הלוואות!$G$6,0),0),0)+IF(A942&gt;=הלוואות!$D$7,IF(מרכז!A942&lt;=הלוואות!$E$7,IF(DAY(מרכז!A942)=הלוואות!$F$7,הלוואות!$G$7,0),0),0)+IF(A942&gt;=הלוואות!$D$8,IF(מרכז!A942&lt;=הלוואות!$E$8,IF(DAY(מרכז!A942)=הלוואות!$F$8,הלוואות!$G$8,0),0),0)+IF(A942&gt;=הלוואות!$D$9,IF(מרכז!A942&lt;=הלוואות!$E$9,IF(DAY(מרכז!A942)=הלוואות!$F$9,הלוואות!$G$9,0),0),0)+IF(A942&gt;=הלוואות!$D$10,IF(מרכז!A942&lt;=הלוואות!$E$10,IF(DAY(מרכז!A942)=הלוואות!$F$10,הלוואות!$G$10,0),0),0)+IF(A942&gt;=הלוואות!$D$11,IF(מרכז!A942&lt;=הלוואות!$E$11,IF(DAY(מרכז!A942)=הלוואות!$F$11,הלוואות!$G$11,0),0),0)+IF(A942&gt;=הלוואות!$D$12,IF(מרכז!A942&lt;=הלוואות!$E$12,IF(DAY(מרכז!A942)=הלוואות!$F$12,הלוואות!$G$12,0),0),0)+IF(A942&gt;=הלוואות!$D$13,IF(מרכז!A942&lt;=הלוואות!$E$13,IF(DAY(מרכז!A942)=הלוואות!$F$13,הלוואות!$G$13,0),0),0)+IF(A942&gt;=הלוואות!$D$14,IF(מרכז!A942&lt;=הלוואות!$E$14,IF(DAY(מרכז!A942)=הלוואות!$F$14,הלוואות!$G$14,0),0),0)+IF(A942&gt;=הלוואות!$D$15,IF(מרכז!A942&lt;=הלוואות!$E$15,IF(DAY(מרכז!A942)=הלוואות!$F$15,הלוואות!$G$15,0),0),0)+IF(A942&gt;=הלוואות!$D$16,IF(מרכז!A942&lt;=הלוואות!$E$16,IF(DAY(מרכז!A942)=הלוואות!$F$16,הלוואות!$G$16,0),0),0)+IF(A942&gt;=הלוואות!$D$17,IF(מרכז!A942&lt;=הלוואות!$E$17,IF(DAY(מרכז!A942)=הלוואות!$F$17,הלוואות!$G$17,0),0),0)+IF(A942&gt;=הלוואות!$D$18,IF(מרכז!A942&lt;=הלוואות!$E$18,IF(DAY(מרכז!A942)=הלוואות!$F$18,הלוואות!$G$18,0),0),0)+IF(A942&gt;=הלוואות!$D$19,IF(מרכז!A942&lt;=הלוואות!$E$19,IF(DAY(מרכז!A942)=הלוואות!$F$19,הלוואות!$G$19,0),0),0)+IF(A942&gt;=הלוואות!$D$20,IF(מרכז!A942&lt;=הלוואות!$E$20,IF(DAY(מרכז!A942)=הלוואות!$F$20,הלוואות!$G$20,0),0),0)+IF(A942&gt;=הלוואות!$D$21,IF(מרכז!A942&lt;=הלוואות!$E$21,IF(DAY(מרכז!A942)=הלוואות!$F$21,הלוואות!$G$21,0),0),0)+IF(A942&gt;=הלוואות!$D$22,IF(מרכז!A942&lt;=הלוואות!$E$22,IF(DAY(מרכז!A942)=הלוואות!$F$22,הלוואות!$G$22,0),0),0)+IF(A942&gt;=הלוואות!$D$23,IF(מרכז!A942&lt;=הלוואות!$E$23,IF(DAY(מרכז!A942)=הלוואות!$F$23,הלוואות!$G$23,0),0),0)+IF(A942&gt;=הלוואות!$D$24,IF(מרכז!A942&lt;=הלוואות!$E$24,IF(DAY(מרכז!A942)=הלוואות!$F$24,הלוואות!$G$24,0),0),0)+IF(A942&gt;=הלוואות!$D$25,IF(מרכז!A942&lt;=הלוואות!$E$25,IF(DAY(מרכז!A942)=הלוואות!$F$25,הלוואות!$G$25,0),0),0)+IF(A942&gt;=הלוואות!$D$26,IF(מרכז!A942&lt;=הלוואות!$E$26,IF(DAY(מרכז!A942)=הלוואות!$F$26,הלוואות!$G$26,0),0),0)+IF(A942&gt;=הלוואות!$D$27,IF(מרכז!A942&lt;=הלוואות!$E$27,IF(DAY(מרכז!A942)=הלוואות!$F$27,הלוואות!$G$27,0),0),0)+IF(A942&gt;=הלוואות!$D$28,IF(מרכז!A942&lt;=הלוואות!$E$28,IF(DAY(מרכז!A942)=הלוואות!$F$28,הלוואות!$G$28,0),0),0)+IF(A942&gt;=הלוואות!$D$29,IF(מרכז!A942&lt;=הלוואות!$E$29,IF(DAY(מרכז!A942)=הלוואות!$F$29,הלוואות!$G$29,0),0),0)+IF(A942&gt;=הלוואות!$D$30,IF(מרכז!A942&lt;=הלוואות!$E$30,IF(DAY(מרכז!A942)=הלוואות!$F$30,הלוואות!$G$30,0),0),0)+IF(A942&gt;=הלוואות!$D$31,IF(מרכז!A942&lt;=הלוואות!$E$31,IF(DAY(מרכז!A942)=הלוואות!$F$31,הלוואות!$G$31,0),0),0)+IF(A942&gt;=הלוואות!$D$32,IF(מרכז!A942&lt;=הלוואות!$E$32,IF(DAY(מרכז!A942)=הלוואות!$F$32,הלוואות!$G$32,0),0),0)+IF(A942&gt;=הלוואות!$D$33,IF(מרכז!A942&lt;=הלוואות!$E$33,IF(DAY(מרכז!A942)=הלוואות!$F$33,הלוואות!$G$33,0),0),0)+IF(A942&gt;=הלוואות!$D$34,IF(מרכז!A942&lt;=הלוואות!$E$34,IF(DAY(מרכז!A942)=הלוואות!$F$34,הלוואות!$G$34,0),0),0)</f>
        <v>0</v>
      </c>
      <c r="E942" s="93">
        <f>SUMIF(הלוואות!$D$46:$D$65,מרכז!A942,הלוואות!$E$46:$E$65)</f>
        <v>0</v>
      </c>
      <c r="F942" s="93">
        <f>SUMIF(נכנסים!$A$5:$A$5890,מרכז!A942,נכנסים!$B$5:$B$5890)</f>
        <v>0</v>
      </c>
      <c r="G942" s="94"/>
      <c r="H942" s="94"/>
      <c r="I942" s="94"/>
      <c r="J942" s="99">
        <f t="shared" si="14"/>
        <v>50000</v>
      </c>
    </row>
    <row r="943" spans="1:10">
      <c r="A943" s="153">
        <v>46596</v>
      </c>
      <c r="B943" s="93">
        <f>SUMIF(יוצאים!$A$5:$A$5835,מרכז!A943,יוצאים!$D$5:$D$5835)</f>
        <v>0</v>
      </c>
      <c r="C943" s="93">
        <f>HLOOKUP(DAY($A943),'טב.הו"ק'!$G$4:$AK$162,'טב.הו"ק'!$A$162+2,FALSE)</f>
        <v>0</v>
      </c>
      <c r="D943" s="93">
        <f>IF(A943&gt;=הלוואות!$D$5,IF(מרכז!A943&lt;=הלוואות!$E$5,IF(DAY(מרכז!A943)=הלוואות!$F$5,הלוואות!$G$5,0),0),0)+IF(A943&gt;=הלוואות!$D$6,IF(מרכז!A943&lt;=הלוואות!$E$6,IF(DAY(מרכז!A943)=הלוואות!$F$6,הלוואות!$G$6,0),0),0)+IF(A943&gt;=הלוואות!$D$7,IF(מרכז!A943&lt;=הלוואות!$E$7,IF(DAY(מרכז!A943)=הלוואות!$F$7,הלוואות!$G$7,0),0),0)+IF(A943&gt;=הלוואות!$D$8,IF(מרכז!A943&lt;=הלוואות!$E$8,IF(DAY(מרכז!A943)=הלוואות!$F$8,הלוואות!$G$8,0),0),0)+IF(A943&gt;=הלוואות!$D$9,IF(מרכז!A943&lt;=הלוואות!$E$9,IF(DAY(מרכז!A943)=הלוואות!$F$9,הלוואות!$G$9,0),0),0)+IF(A943&gt;=הלוואות!$D$10,IF(מרכז!A943&lt;=הלוואות!$E$10,IF(DAY(מרכז!A943)=הלוואות!$F$10,הלוואות!$G$10,0),0),0)+IF(A943&gt;=הלוואות!$D$11,IF(מרכז!A943&lt;=הלוואות!$E$11,IF(DAY(מרכז!A943)=הלוואות!$F$11,הלוואות!$G$11,0),0),0)+IF(A943&gt;=הלוואות!$D$12,IF(מרכז!A943&lt;=הלוואות!$E$12,IF(DAY(מרכז!A943)=הלוואות!$F$12,הלוואות!$G$12,0),0),0)+IF(A943&gt;=הלוואות!$D$13,IF(מרכז!A943&lt;=הלוואות!$E$13,IF(DAY(מרכז!A943)=הלוואות!$F$13,הלוואות!$G$13,0),0),0)+IF(A943&gt;=הלוואות!$D$14,IF(מרכז!A943&lt;=הלוואות!$E$14,IF(DAY(מרכז!A943)=הלוואות!$F$14,הלוואות!$G$14,0),0),0)+IF(A943&gt;=הלוואות!$D$15,IF(מרכז!A943&lt;=הלוואות!$E$15,IF(DAY(מרכז!A943)=הלוואות!$F$15,הלוואות!$G$15,0),0),0)+IF(A943&gt;=הלוואות!$D$16,IF(מרכז!A943&lt;=הלוואות!$E$16,IF(DAY(מרכז!A943)=הלוואות!$F$16,הלוואות!$G$16,0),0),0)+IF(A943&gt;=הלוואות!$D$17,IF(מרכז!A943&lt;=הלוואות!$E$17,IF(DAY(מרכז!A943)=הלוואות!$F$17,הלוואות!$G$17,0),0),0)+IF(A943&gt;=הלוואות!$D$18,IF(מרכז!A943&lt;=הלוואות!$E$18,IF(DAY(מרכז!A943)=הלוואות!$F$18,הלוואות!$G$18,0),0),0)+IF(A943&gt;=הלוואות!$D$19,IF(מרכז!A943&lt;=הלוואות!$E$19,IF(DAY(מרכז!A943)=הלוואות!$F$19,הלוואות!$G$19,0),0),0)+IF(A943&gt;=הלוואות!$D$20,IF(מרכז!A943&lt;=הלוואות!$E$20,IF(DAY(מרכז!A943)=הלוואות!$F$20,הלוואות!$G$20,0),0),0)+IF(A943&gt;=הלוואות!$D$21,IF(מרכז!A943&lt;=הלוואות!$E$21,IF(DAY(מרכז!A943)=הלוואות!$F$21,הלוואות!$G$21,0),0),0)+IF(A943&gt;=הלוואות!$D$22,IF(מרכז!A943&lt;=הלוואות!$E$22,IF(DAY(מרכז!A943)=הלוואות!$F$22,הלוואות!$G$22,0),0),0)+IF(A943&gt;=הלוואות!$D$23,IF(מרכז!A943&lt;=הלוואות!$E$23,IF(DAY(מרכז!A943)=הלוואות!$F$23,הלוואות!$G$23,0),0),0)+IF(A943&gt;=הלוואות!$D$24,IF(מרכז!A943&lt;=הלוואות!$E$24,IF(DAY(מרכז!A943)=הלוואות!$F$24,הלוואות!$G$24,0),0),0)+IF(A943&gt;=הלוואות!$D$25,IF(מרכז!A943&lt;=הלוואות!$E$25,IF(DAY(מרכז!A943)=הלוואות!$F$25,הלוואות!$G$25,0),0),0)+IF(A943&gt;=הלוואות!$D$26,IF(מרכז!A943&lt;=הלוואות!$E$26,IF(DAY(מרכז!A943)=הלוואות!$F$26,הלוואות!$G$26,0),0),0)+IF(A943&gt;=הלוואות!$D$27,IF(מרכז!A943&lt;=הלוואות!$E$27,IF(DAY(מרכז!A943)=הלוואות!$F$27,הלוואות!$G$27,0),0),0)+IF(A943&gt;=הלוואות!$D$28,IF(מרכז!A943&lt;=הלוואות!$E$28,IF(DAY(מרכז!A943)=הלוואות!$F$28,הלוואות!$G$28,0),0),0)+IF(A943&gt;=הלוואות!$D$29,IF(מרכז!A943&lt;=הלוואות!$E$29,IF(DAY(מרכז!A943)=הלוואות!$F$29,הלוואות!$G$29,0),0),0)+IF(A943&gt;=הלוואות!$D$30,IF(מרכז!A943&lt;=הלוואות!$E$30,IF(DAY(מרכז!A943)=הלוואות!$F$30,הלוואות!$G$30,0),0),0)+IF(A943&gt;=הלוואות!$D$31,IF(מרכז!A943&lt;=הלוואות!$E$31,IF(DAY(מרכז!A943)=הלוואות!$F$31,הלוואות!$G$31,0),0),0)+IF(A943&gt;=הלוואות!$D$32,IF(מרכז!A943&lt;=הלוואות!$E$32,IF(DAY(מרכז!A943)=הלוואות!$F$32,הלוואות!$G$32,0),0),0)+IF(A943&gt;=הלוואות!$D$33,IF(מרכז!A943&lt;=הלוואות!$E$33,IF(DAY(מרכז!A943)=הלוואות!$F$33,הלוואות!$G$33,0),0),0)+IF(A943&gt;=הלוואות!$D$34,IF(מרכז!A943&lt;=הלוואות!$E$34,IF(DAY(מרכז!A943)=הלוואות!$F$34,הלוואות!$G$34,0),0),0)</f>
        <v>0</v>
      </c>
      <c r="E943" s="93">
        <f>SUMIF(הלוואות!$D$46:$D$65,מרכז!A943,הלוואות!$E$46:$E$65)</f>
        <v>0</v>
      </c>
      <c r="F943" s="93">
        <f>SUMIF(נכנסים!$A$5:$A$5890,מרכז!A943,נכנסים!$B$5:$B$5890)</f>
        <v>0</v>
      </c>
      <c r="G943" s="94"/>
      <c r="H943" s="94"/>
      <c r="I943" s="94"/>
      <c r="J943" s="99">
        <f t="shared" si="14"/>
        <v>50000</v>
      </c>
    </row>
    <row r="944" spans="1:10">
      <c r="A944" s="153">
        <v>46597</v>
      </c>
      <c r="B944" s="93">
        <f>SUMIF(יוצאים!$A$5:$A$5835,מרכז!A944,יוצאים!$D$5:$D$5835)</f>
        <v>0</v>
      </c>
      <c r="C944" s="93">
        <f>HLOOKUP(DAY($A944),'טב.הו"ק'!$G$4:$AK$162,'טב.הו"ק'!$A$162+2,FALSE)</f>
        <v>0</v>
      </c>
      <c r="D944" s="93">
        <f>IF(A944&gt;=הלוואות!$D$5,IF(מרכז!A944&lt;=הלוואות!$E$5,IF(DAY(מרכז!A944)=הלוואות!$F$5,הלוואות!$G$5,0),0),0)+IF(A944&gt;=הלוואות!$D$6,IF(מרכז!A944&lt;=הלוואות!$E$6,IF(DAY(מרכז!A944)=הלוואות!$F$6,הלוואות!$G$6,0),0),0)+IF(A944&gt;=הלוואות!$D$7,IF(מרכז!A944&lt;=הלוואות!$E$7,IF(DAY(מרכז!A944)=הלוואות!$F$7,הלוואות!$G$7,0),0),0)+IF(A944&gt;=הלוואות!$D$8,IF(מרכז!A944&lt;=הלוואות!$E$8,IF(DAY(מרכז!A944)=הלוואות!$F$8,הלוואות!$G$8,0),0),0)+IF(A944&gt;=הלוואות!$D$9,IF(מרכז!A944&lt;=הלוואות!$E$9,IF(DAY(מרכז!A944)=הלוואות!$F$9,הלוואות!$G$9,0),0),0)+IF(A944&gt;=הלוואות!$D$10,IF(מרכז!A944&lt;=הלוואות!$E$10,IF(DAY(מרכז!A944)=הלוואות!$F$10,הלוואות!$G$10,0),0),0)+IF(A944&gt;=הלוואות!$D$11,IF(מרכז!A944&lt;=הלוואות!$E$11,IF(DAY(מרכז!A944)=הלוואות!$F$11,הלוואות!$G$11,0),0),0)+IF(A944&gt;=הלוואות!$D$12,IF(מרכז!A944&lt;=הלוואות!$E$12,IF(DAY(מרכז!A944)=הלוואות!$F$12,הלוואות!$G$12,0),0),0)+IF(A944&gt;=הלוואות!$D$13,IF(מרכז!A944&lt;=הלוואות!$E$13,IF(DAY(מרכז!A944)=הלוואות!$F$13,הלוואות!$G$13,0),0),0)+IF(A944&gt;=הלוואות!$D$14,IF(מרכז!A944&lt;=הלוואות!$E$14,IF(DAY(מרכז!A944)=הלוואות!$F$14,הלוואות!$G$14,0),0),0)+IF(A944&gt;=הלוואות!$D$15,IF(מרכז!A944&lt;=הלוואות!$E$15,IF(DAY(מרכז!A944)=הלוואות!$F$15,הלוואות!$G$15,0),0),0)+IF(A944&gt;=הלוואות!$D$16,IF(מרכז!A944&lt;=הלוואות!$E$16,IF(DAY(מרכז!A944)=הלוואות!$F$16,הלוואות!$G$16,0),0),0)+IF(A944&gt;=הלוואות!$D$17,IF(מרכז!A944&lt;=הלוואות!$E$17,IF(DAY(מרכז!A944)=הלוואות!$F$17,הלוואות!$G$17,0),0),0)+IF(A944&gt;=הלוואות!$D$18,IF(מרכז!A944&lt;=הלוואות!$E$18,IF(DAY(מרכז!A944)=הלוואות!$F$18,הלוואות!$G$18,0),0),0)+IF(A944&gt;=הלוואות!$D$19,IF(מרכז!A944&lt;=הלוואות!$E$19,IF(DAY(מרכז!A944)=הלוואות!$F$19,הלוואות!$G$19,0),0),0)+IF(A944&gt;=הלוואות!$D$20,IF(מרכז!A944&lt;=הלוואות!$E$20,IF(DAY(מרכז!A944)=הלוואות!$F$20,הלוואות!$G$20,0),0),0)+IF(A944&gt;=הלוואות!$D$21,IF(מרכז!A944&lt;=הלוואות!$E$21,IF(DAY(מרכז!A944)=הלוואות!$F$21,הלוואות!$G$21,0),0),0)+IF(A944&gt;=הלוואות!$D$22,IF(מרכז!A944&lt;=הלוואות!$E$22,IF(DAY(מרכז!A944)=הלוואות!$F$22,הלוואות!$G$22,0),0),0)+IF(A944&gt;=הלוואות!$D$23,IF(מרכז!A944&lt;=הלוואות!$E$23,IF(DAY(מרכז!A944)=הלוואות!$F$23,הלוואות!$G$23,0),0),0)+IF(A944&gt;=הלוואות!$D$24,IF(מרכז!A944&lt;=הלוואות!$E$24,IF(DAY(מרכז!A944)=הלוואות!$F$24,הלוואות!$G$24,0),0),0)+IF(A944&gt;=הלוואות!$D$25,IF(מרכז!A944&lt;=הלוואות!$E$25,IF(DAY(מרכז!A944)=הלוואות!$F$25,הלוואות!$G$25,0),0),0)+IF(A944&gt;=הלוואות!$D$26,IF(מרכז!A944&lt;=הלוואות!$E$26,IF(DAY(מרכז!A944)=הלוואות!$F$26,הלוואות!$G$26,0),0),0)+IF(A944&gt;=הלוואות!$D$27,IF(מרכז!A944&lt;=הלוואות!$E$27,IF(DAY(מרכז!A944)=הלוואות!$F$27,הלוואות!$G$27,0),0),0)+IF(A944&gt;=הלוואות!$D$28,IF(מרכז!A944&lt;=הלוואות!$E$28,IF(DAY(מרכז!A944)=הלוואות!$F$28,הלוואות!$G$28,0),0),0)+IF(A944&gt;=הלוואות!$D$29,IF(מרכז!A944&lt;=הלוואות!$E$29,IF(DAY(מרכז!A944)=הלוואות!$F$29,הלוואות!$G$29,0),0),0)+IF(A944&gt;=הלוואות!$D$30,IF(מרכז!A944&lt;=הלוואות!$E$30,IF(DAY(מרכז!A944)=הלוואות!$F$30,הלוואות!$G$30,0),0),0)+IF(A944&gt;=הלוואות!$D$31,IF(מרכז!A944&lt;=הלוואות!$E$31,IF(DAY(מרכז!A944)=הלוואות!$F$31,הלוואות!$G$31,0),0),0)+IF(A944&gt;=הלוואות!$D$32,IF(מרכז!A944&lt;=הלוואות!$E$32,IF(DAY(מרכז!A944)=הלוואות!$F$32,הלוואות!$G$32,0),0),0)+IF(A944&gt;=הלוואות!$D$33,IF(מרכז!A944&lt;=הלוואות!$E$33,IF(DAY(מרכז!A944)=הלוואות!$F$33,הלוואות!$G$33,0),0),0)+IF(A944&gt;=הלוואות!$D$34,IF(מרכז!A944&lt;=הלוואות!$E$34,IF(DAY(מרכז!A944)=הלוואות!$F$34,הלוואות!$G$34,0),0),0)</f>
        <v>0</v>
      </c>
      <c r="E944" s="93">
        <f>SUMIF(הלוואות!$D$46:$D$65,מרכז!A944,הלוואות!$E$46:$E$65)</f>
        <v>0</v>
      </c>
      <c r="F944" s="93">
        <f>SUMIF(נכנסים!$A$5:$A$5890,מרכז!A944,נכנסים!$B$5:$B$5890)</f>
        <v>0</v>
      </c>
      <c r="G944" s="94"/>
      <c r="H944" s="94"/>
      <c r="I944" s="94"/>
      <c r="J944" s="99">
        <f t="shared" si="14"/>
        <v>50000</v>
      </c>
    </row>
    <row r="945" spans="1:10">
      <c r="A945" s="153">
        <v>46598</v>
      </c>
      <c r="B945" s="93">
        <f>SUMIF(יוצאים!$A$5:$A$5835,מרכז!A945,יוצאים!$D$5:$D$5835)</f>
        <v>0</v>
      </c>
      <c r="C945" s="93">
        <f>HLOOKUP(DAY($A945),'טב.הו"ק'!$G$4:$AK$162,'טב.הו"ק'!$A$162+2,FALSE)</f>
        <v>0</v>
      </c>
      <c r="D945" s="93">
        <f>IF(A945&gt;=הלוואות!$D$5,IF(מרכז!A945&lt;=הלוואות!$E$5,IF(DAY(מרכז!A945)=הלוואות!$F$5,הלוואות!$G$5,0),0),0)+IF(A945&gt;=הלוואות!$D$6,IF(מרכז!A945&lt;=הלוואות!$E$6,IF(DAY(מרכז!A945)=הלוואות!$F$6,הלוואות!$G$6,0),0),0)+IF(A945&gt;=הלוואות!$D$7,IF(מרכז!A945&lt;=הלוואות!$E$7,IF(DAY(מרכז!A945)=הלוואות!$F$7,הלוואות!$G$7,0),0),0)+IF(A945&gt;=הלוואות!$D$8,IF(מרכז!A945&lt;=הלוואות!$E$8,IF(DAY(מרכז!A945)=הלוואות!$F$8,הלוואות!$G$8,0),0),0)+IF(A945&gt;=הלוואות!$D$9,IF(מרכז!A945&lt;=הלוואות!$E$9,IF(DAY(מרכז!A945)=הלוואות!$F$9,הלוואות!$G$9,0),0),0)+IF(A945&gt;=הלוואות!$D$10,IF(מרכז!A945&lt;=הלוואות!$E$10,IF(DAY(מרכז!A945)=הלוואות!$F$10,הלוואות!$G$10,0),0),0)+IF(A945&gt;=הלוואות!$D$11,IF(מרכז!A945&lt;=הלוואות!$E$11,IF(DAY(מרכז!A945)=הלוואות!$F$11,הלוואות!$G$11,0),0),0)+IF(A945&gt;=הלוואות!$D$12,IF(מרכז!A945&lt;=הלוואות!$E$12,IF(DAY(מרכז!A945)=הלוואות!$F$12,הלוואות!$G$12,0),0),0)+IF(A945&gt;=הלוואות!$D$13,IF(מרכז!A945&lt;=הלוואות!$E$13,IF(DAY(מרכז!A945)=הלוואות!$F$13,הלוואות!$G$13,0),0),0)+IF(A945&gt;=הלוואות!$D$14,IF(מרכז!A945&lt;=הלוואות!$E$14,IF(DAY(מרכז!A945)=הלוואות!$F$14,הלוואות!$G$14,0),0),0)+IF(A945&gt;=הלוואות!$D$15,IF(מרכז!A945&lt;=הלוואות!$E$15,IF(DAY(מרכז!A945)=הלוואות!$F$15,הלוואות!$G$15,0),0),0)+IF(A945&gt;=הלוואות!$D$16,IF(מרכז!A945&lt;=הלוואות!$E$16,IF(DAY(מרכז!A945)=הלוואות!$F$16,הלוואות!$G$16,0),0),0)+IF(A945&gt;=הלוואות!$D$17,IF(מרכז!A945&lt;=הלוואות!$E$17,IF(DAY(מרכז!A945)=הלוואות!$F$17,הלוואות!$G$17,0),0),0)+IF(A945&gt;=הלוואות!$D$18,IF(מרכז!A945&lt;=הלוואות!$E$18,IF(DAY(מרכז!A945)=הלוואות!$F$18,הלוואות!$G$18,0),0),0)+IF(A945&gt;=הלוואות!$D$19,IF(מרכז!A945&lt;=הלוואות!$E$19,IF(DAY(מרכז!A945)=הלוואות!$F$19,הלוואות!$G$19,0),0),0)+IF(A945&gt;=הלוואות!$D$20,IF(מרכז!A945&lt;=הלוואות!$E$20,IF(DAY(מרכז!A945)=הלוואות!$F$20,הלוואות!$G$20,0),0),0)+IF(A945&gt;=הלוואות!$D$21,IF(מרכז!A945&lt;=הלוואות!$E$21,IF(DAY(מרכז!A945)=הלוואות!$F$21,הלוואות!$G$21,0),0),0)+IF(A945&gt;=הלוואות!$D$22,IF(מרכז!A945&lt;=הלוואות!$E$22,IF(DAY(מרכז!A945)=הלוואות!$F$22,הלוואות!$G$22,0),0),0)+IF(A945&gt;=הלוואות!$D$23,IF(מרכז!A945&lt;=הלוואות!$E$23,IF(DAY(מרכז!A945)=הלוואות!$F$23,הלוואות!$G$23,0),0),0)+IF(A945&gt;=הלוואות!$D$24,IF(מרכז!A945&lt;=הלוואות!$E$24,IF(DAY(מרכז!A945)=הלוואות!$F$24,הלוואות!$G$24,0),0),0)+IF(A945&gt;=הלוואות!$D$25,IF(מרכז!A945&lt;=הלוואות!$E$25,IF(DAY(מרכז!A945)=הלוואות!$F$25,הלוואות!$G$25,0),0),0)+IF(A945&gt;=הלוואות!$D$26,IF(מרכז!A945&lt;=הלוואות!$E$26,IF(DAY(מרכז!A945)=הלוואות!$F$26,הלוואות!$G$26,0),0),0)+IF(A945&gt;=הלוואות!$D$27,IF(מרכז!A945&lt;=הלוואות!$E$27,IF(DAY(מרכז!A945)=הלוואות!$F$27,הלוואות!$G$27,0),0),0)+IF(A945&gt;=הלוואות!$D$28,IF(מרכז!A945&lt;=הלוואות!$E$28,IF(DAY(מרכז!A945)=הלוואות!$F$28,הלוואות!$G$28,0),0),0)+IF(A945&gt;=הלוואות!$D$29,IF(מרכז!A945&lt;=הלוואות!$E$29,IF(DAY(מרכז!A945)=הלוואות!$F$29,הלוואות!$G$29,0),0),0)+IF(A945&gt;=הלוואות!$D$30,IF(מרכז!A945&lt;=הלוואות!$E$30,IF(DAY(מרכז!A945)=הלוואות!$F$30,הלוואות!$G$30,0),0),0)+IF(A945&gt;=הלוואות!$D$31,IF(מרכז!A945&lt;=הלוואות!$E$31,IF(DAY(מרכז!A945)=הלוואות!$F$31,הלוואות!$G$31,0),0),0)+IF(A945&gt;=הלוואות!$D$32,IF(מרכז!A945&lt;=הלוואות!$E$32,IF(DAY(מרכז!A945)=הלוואות!$F$32,הלוואות!$G$32,0),0),0)+IF(A945&gt;=הלוואות!$D$33,IF(מרכז!A945&lt;=הלוואות!$E$33,IF(DAY(מרכז!A945)=הלוואות!$F$33,הלוואות!$G$33,0),0),0)+IF(A945&gt;=הלוואות!$D$34,IF(מרכז!A945&lt;=הלוואות!$E$34,IF(DAY(מרכז!A945)=הלוואות!$F$34,הלוואות!$G$34,0),0),0)</f>
        <v>0</v>
      </c>
      <c r="E945" s="93">
        <f>SUMIF(הלוואות!$D$46:$D$65,מרכז!A945,הלוואות!$E$46:$E$65)</f>
        <v>0</v>
      </c>
      <c r="F945" s="93">
        <f>SUMIF(נכנסים!$A$5:$A$5890,מרכז!A945,נכנסים!$B$5:$B$5890)</f>
        <v>0</v>
      </c>
      <c r="G945" s="94"/>
      <c r="H945" s="94"/>
      <c r="I945" s="94"/>
      <c r="J945" s="99">
        <f t="shared" si="14"/>
        <v>50000</v>
      </c>
    </row>
    <row r="946" spans="1:10">
      <c r="A946" s="153">
        <v>46599</v>
      </c>
      <c r="B946" s="93">
        <f>SUMIF(יוצאים!$A$5:$A$5835,מרכז!A946,יוצאים!$D$5:$D$5835)</f>
        <v>0</v>
      </c>
      <c r="C946" s="93">
        <f>HLOOKUP(DAY($A946),'טב.הו"ק'!$G$4:$AK$162,'טב.הו"ק'!$A$162+2,FALSE)</f>
        <v>0</v>
      </c>
      <c r="D946" s="93">
        <f>IF(A946&gt;=הלוואות!$D$5,IF(מרכז!A946&lt;=הלוואות!$E$5,IF(DAY(מרכז!A946)=הלוואות!$F$5,הלוואות!$G$5,0),0),0)+IF(A946&gt;=הלוואות!$D$6,IF(מרכז!A946&lt;=הלוואות!$E$6,IF(DAY(מרכז!A946)=הלוואות!$F$6,הלוואות!$G$6,0),0),0)+IF(A946&gt;=הלוואות!$D$7,IF(מרכז!A946&lt;=הלוואות!$E$7,IF(DAY(מרכז!A946)=הלוואות!$F$7,הלוואות!$G$7,0),0),0)+IF(A946&gt;=הלוואות!$D$8,IF(מרכז!A946&lt;=הלוואות!$E$8,IF(DAY(מרכז!A946)=הלוואות!$F$8,הלוואות!$G$8,0),0),0)+IF(A946&gt;=הלוואות!$D$9,IF(מרכז!A946&lt;=הלוואות!$E$9,IF(DAY(מרכז!A946)=הלוואות!$F$9,הלוואות!$G$9,0),0),0)+IF(A946&gt;=הלוואות!$D$10,IF(מרכז!A946&lt;=הלוואות!$E$10,IF(DAY(מרכז!A946)=הלוואות!$F$10,הלוואות!$G$10,0),0),0)+IF(A946&gt;=הלוואות!$D$11,IF(מרכז!A946&lt;=הלוואות!$E$11,IF(DAY(מרכז!A946)=הלוואות!$F$11,הלוואות!$G$11,0),0),0)+IF(A946&gt;=הלוואות!$D$12,IF(מרכז!A946&lt;=הלוואות!$E$12,IF(DAY(מרכז!A946)=הלוואות!$F$12,הלוואות!$G$12,0),0),0)+IF(A946&gt;=הלוואות!$D$13,IF(מרכז!A946&lt;=הלוואות!$E$13,IF(DAY(מרכז!A946)=הלוואות!$F$13,הלוואות!$G$13,0),0),0)+IF(A946&gt;=הלוואות!$D$14,IF(מרכז!A946&lt;=הלוואות!$E$14,IF(DAY(מרכז!A946)=הלוואות!$F$14,הלוואות!$G$14,0),0),0)+IF(A946&gt;=הלוואות!$D$15,IF(מרכז!A946&lt;=הלוואות!$E$15,IF(DAY(מרכז!A946)=הלוואות!$F$15,הלוואות!$G$15,0),0),0)+IF(A946&gt;=הלוואות!$D$16,IF(מרכז!A946&lt;=הלוואות!$E$16,IF(DAY(מרכז!A946)=הלוואות!$F$16,הלוואות!$G$16,0),0),0)+IF(A946&gt;=הלוואות!$D$17,IF(מרכז!A946&lt;=הלוואות!$E$17,IF(DAY(מרכז!A946)=הלוואות!$F$17,הלוואות!$G$17,0),0),0)+IF(A946&gt;=הלוואות!$D$18,IF(מרכז!A946&lt;=הלוואות!$E$18,IF(DAY(מרכז!A946)=הלוואות!$F$18,הלוואות!$G$18,0),0),0)+IF(A946&gt;=הלוואות!$D$19,IF(מרכז!A946&lt;=הלוואות!$E$19,IF(DAY(מרכז!A946)=הלוואות!$F$19,הלוואות!$G$19,0),0),0)+IF(A946&gt;=הלוואות!$D$20,IF(מרכז!A946&lt;=הלוואות!$E$20,IF(DAY(מרכז!A946)=הלוואות!$F$20,הלוואות!$G$20,0),0),0)+IF(A946&gt;=הלוואות!$D$21,IF(מרכז!A946&lt;=הלוואות!$E$21,IF(DAY(מרכז!A946)=הלוואות!$F$21,הלוואות!$G$21,0),0),0)+IF(A946&gt;=הלוואות!$D$22,IF(מרכז!A946&lt;=הלוואות!$E$22,IF(DAY(מרכז!A946)=הלוואות!$F$22,הלוואות!$G$22,0),0),0)+IF(A946&gt;=הלוואות!$D$23,IF(מרכז!A946&lt;=הלוואות!$E$23,IF(DAY(מרכז!A946)=הלוואות!$F$23,הלוואות!$G$23,0),0),0)+IF(A946&gt;=הלוואות!$D$24,IF(מרכז!A946&lt;=הלוואות!$E$24,IF(DAY(מרכז!A946)=הלוואות!$F$24,הלוואות!$G$24,0),0),0)+IF(A946&gt;=הלוואות!$D$25,IF(מרכז!A946&lt;=הלוואות!$E$25,IF(DAY(מרכז!A946)=הלוואות!$F$25,הלוואות!$G$25,0),0),0)+IF(A946&gt;=הלוואות!$D$26,IF(מרכז!A946&lt;=הלוואות!$E$26,IF(DAY(מרכז!A946)=הלוואות!$F$26,הלוואות!$G$26,0),0),0)+IF(A946&gt;=הלוואות!$D$27,IF(מרכז!A946&lt;=הלוואות!$E$27,IF(DAY(מרכז!A946)=הלוואות!$F$27,הלוואות!$G$27,0),0),0)+IF(A946&gt;=הלוואות!$D$28,IF(מרכז!A946&lt;=הלוואות!$E$28,IF(DAY(מרכז!A946)=הלוואות!$F$28,הלוואות!$G$28,0),0),0)+IF(A946&gt;=הלוואות!$D$29,IF(מרכז!A946&lt;=הלוואות!$E$29,IF(DAY(מרכז!A946)=הלוואות!$F$29,הלוואות!$G$29,0),0),0)+IF(A946&gt;=הלוואות!$D$30,IF(מרכז!A946&lt;=הלוואות!$E$30,IF(DAY(מרכז!A946)=הלוואות!$F$30,הלוואות!$G$30,0),0),0)+IF(A946&gt;=הלוואות!$D$31,IF(מרכז!A946&lt;=הלוואות!$E$31,IF(DAY(מרכז!A946)=הלוואות!$F$31,הלוואות!$G$31,0),0),0)+IF(A946&gt;=הלוואות!$D$32,IF(מרכז!A946&lt;=הלוואות!$E$32,IF(DAY(מרכז!A946)=הלוואות!$F$32,הלוואות!$G$32,0),0),0)+IF(A946&gt;=הלוואות!$D$33,IF(מרכז!A946&lt;=הלוואות!$E$33,IF(DAY(מרכז!A946)=הלוואות!$F$33,הלוואות!$G$33,0),0),0)+IF(A946&gt;=הלוואות!$D$34,IF(מרכז!A946&lt;=הלוואות!$E$34,IF(DAY(מרכז!A946)=הלוואות!$F$34,הלוואות!$G$34,0),0),0)</f>
        <v>0</v>
      </c>
      <c r="E946" s="93">
        <f>SUMIF(הלוואות!$D$46:$D$65,מרכז!A946,הלוואות!$E$46:$E$65)</f>
        <v>0</v>
      </c>
      <c r="F946" s="93">
        <f>SUMIF(נכנסים!$A$5:$A$5890,מרכז!A946,נכנסים!$B$5:$B$5890)</f>
        <v>0</v>
      </c>
      <c r="G946" s="94"/>
      <c r="H946" s="94"/>
      <c r="I946" s="94"/>
      <c r="J946" s="99">
        <f t="shared" si="14"/>
        <v>50000</v>
      </c>
    </row>
    <row r="947" spans="1:10">
      <c r="A947" s="153">
        <v>46600</v>
      </c>
      <c r="B947" s="93">
        <f>SUMIF(יוצאים!$A$5:$A$5835,מרכז!A947,יוצאים!$D$5:$D$5835)</f>
        <v>0</v>
      </c>
      <c r="C947" s="93">
        <f>HLOOKUP(DAY($A947),'טב.הו"ק'!$G$4:$AK$162,'טב.הו"ק'!$A$162+2,FALSE)</f>
        <v>0</v>
      </c>
      <c r="D947" s="93">
        <f>IF(A947&gt;=הלוואות!$D$5,IF(מרכז!A947&lt;=הלוואות!$E$5,IF(DAY(מרכז!A947)=הלוואות!$F$5,הלוואות!$G$5,0),0),0)+IF(A947&gt;=הלוואות!$D$6,IF(מרכז!A947&lt;=הלוואות!$E$6,IF(DAY(מרכז!A947)=הלוואות!$F$6,הלוואות!$G$6,0),0),0)+IF(A947&gt;=הלוואות!$D$7,IF(מרכז!A947&lt;=הלוואות!$E$7,IF(DAY(מרכז!A947)=הלוואות!$F$7,הלוואות!$G$7,0),0),0)+IF(A947&gt;=הלוואות!$D$8,IF(מרכז!A947&lt;=הלוואות!$E$8,IF(DAY(מרכז!A947)=הלוואות!$F$8,הלוואות!$G$8,0),0),0)+IF(A947&gt;=הלוואות!$D$9,IF(מרכז!A947&lt;=הלוואות!$E$9,IF(DAY(מרכז!A947)=הלוואות!$F$9,הלוואות!$G$9,0),0),0)+IF(A947&gt;=הלוואות!$D$10,IF(מרכז!A947&lt;=הלוואות!$E$10,IF(DAY(מרכז!A947)=הלוואות!$F$10,הלוואות!$G$10,0),0),0)+IF(A947&gt;=הלוואות!$D$11,IF(מרכז!A947&lt;=הלוואות!$E$11,IF(DAY(מרכז!A947)=הלוואות!$F$11,הלוואות!$G$11,0),0),0)+IF(A947&gt;=הלוואות!$D$12,IF(מרכז!A947&lt;=הלוואות!$E$12,IF(DAY(מרכז!A947)=הלוואות!$F$12,הלוואות!$G$12,0),0),0)+IF(A947&gt;=הלוואות!$D$13,IF(מרכז!A947&lt;=הלוואות!$E$13,IF(DAY(מרכז!A947)=הלוואות!$F$13,הלוואות!$G$13,0),0),0)+IF(A947&gt;=הלוואות!$D$14,IF(מרכז!A947&lt;=הלוואות!$E$14,IF(DAY(מרכז!A947)=הלוואות!$F$14,הלוואות!$G$14,0),0),0)+IF(A947&gt;=הלוואות!$D$15,IF(מרכז!A947&lt;=הלוואות!$E$15,IF(DAY(מרכז!A947)=הלוואות!$F$15,הלוואות!$G$15,0),0),0)+IF(A947&gt;=הלוואות!$D$16,IF(מרכז!A947&lt;=הלוואות!$E$16,IF(DAY(מרכז!A947)=הלוואות!$F$16,הלוואות!$G$16,0),0),0)+IF(A947&gt;=הלוואות!$D$17,IF(מרכז!A947&lt;=הלוואות!$E$17,IF(DAY(מרכז!A947)=הלוואות!$F$17,הלוואות!$G$17,0),0),0)+IF(A947&gt;=הלוואות!$D$18,IF(מרכז!A947&lt;=הלוואות!$E$18,IF(DAY(מרכז!A947)=הלוואות!$F$18,הלוואות!$G$18,0),0),0)+IF(A947&gt;=הלוואות!$D$19,IF(מרכז!A947&lt;=הלוואות!$E$19,IF(DAY(מרכז!A947)=הלוואות!$F$19,הלוואות!$G$19,0),0),0)+IF(A947&gt;=הלוואות!$D$20,IF(מרכז!A947&lt;=הלוואות!$E$20,IF(DAY(מרכז!A947)=הלוואות!$F$20,הלוואות!$G$20,0),0),0)+IF(A947&gt;=הלוואות!$D$21,IF(מרכז!A947&lt;=הלוואות!$E$21,IF(DAY(מרכז!A947)=הלוואות!$F$21,הלוואות!$G$21,0),0),0)+IF(A947&gt;=הלוואות!$D$22,IF(מרכז!A947&lt;=הלוואות!$E$22,IF(DAY(מרכז!A947)=הלוואות!$F$22,הלוואות!$G$22,0),0),0)+IF(A947&gt;=הלוואות!$D$23,IF(מרכז!A947&lt;=הלוואות!$E$23,IF(DAY(מרכז!A947)=הלוואות!$F$23,הלוואות!$G$23,0),0),0)+IF(A947&gt;=הלוואות!$D$24,IF(מרכז!A947&lt;=הלוואות!$E$24,IF(DAY(מרכז!A947)=הלוואות!$F$24,הלוואות!$G$24,0),0),0)+IF(A947&gt;=הלוואות!$D$25,IF(מרכז!A947&lt;=הלוואות!$E$25,IF(DAY(מרכז!A947)=הלוואות!$F$25,הלוואות!$G$25,0),0),0)+IF(A947&gt;=הלוואות!$D$26,IF(מרכז!A947&lt;=הלוואות!$E$26,IF(DAY(מרכז!A947)=הלוואות!$F$26,הלוואות!$G$26,0),0),0)+IF(A947&gt;=הלוואות!$D$27,IF(מרכז!A947&lt;=הלוואות!$E$27,IF(DAY(מרכז!A947)=הלוואות!$F$27,הלוואות!$G$27,0),0),0)+IF(A947&gt;=הלוואות!$D$28,IF(מרכז!A947&lt;=הלוואות!$E$28,IF(DAY(מרכז!A947)=הלוואות!$F$28,הלוואות!$G$28,0),0),0)+IF(A947&gt;=הלוואות!$D$29,IF(מרכז!A947&lt;=הלוואות!$E$29,IF(DAY(מרכז!A947)=הלוואות!$F$29,הלוואות!$G$29,0),0),0)+IF(A947&gt;=הלוואות!$D$30,IF(מרכז!A947&lt;=הלוואות!$E$30,IF(DAY(מרכז!A947)=הלוואות!$F$30,הלוואות!$G$30,0),0),0)+IF(A947&gt;=הלוואות!$D$31,IF(מרכז!A947&lt;=הלוואות!$E$31,IF(DAY(מרכז!A947)=הלוואות!$F$31,הלוואות!$G$31,0),0),0)+IF(A947&gt;=הלוואות!$D$32,IF(מרכז!A947&lt;=הלוואות!$E$32,IF(DAY(מרכז!A947)=הלוואות!$F$32,הלוואות!$G$32,0),0),0)+IF(A947&gt;=הלוואות!$D$33,IF(מרכז!A947&lt;=הלוואות!$E$33,IF(DAY(מרכז!A947)=הלוואות!$F$33,הלוואות!$G$33,0),0),0)+IF(A947&gt;=הלוואות!$D$34,IF(מרכז!A947&lt;=הלוואות!$E$34,IF(DAY(מרכז!A947)=הלוואות!$F$34,הלוואות!$G$34,0),0),0)</f>
        <v>0</v>
      </c>
      <c r="E947" s="93">
        <f>SUMIF(הלוואות!$D$46:$D$65,מרכז!A947,הלוואות!$E$46:$E$65)</f>
        <v>0</v>
      </c>
      <c r="F947" s="93">
        <f>SUMIF(נכנסים!$A$5:$A$5890,מרכז!A947,נכנסים!$B$5:$B$5890)</f>
        <v>0</v>
      </c>
      <c r="G947" s="94"/>
      <c r="H947" s="94"/>
      <c r="I947" s="94"/>
      <c r="J947" s="99">
        <f t="shared" si="14"/>
        <v>50000</v>
      </c>
    </row>
    <row r="948" spans="1:10">
      <c r="A948" s="153">
        <v>46601</v>
      </c>
      <c r="B948" s="93">
        <f>SUMIF(יוצאים!$A$5:$A$5835,מרכז!A948,יוצאים!$D$5:$D$5835)</f>
        <v>0</v>
      </c>
      <c r="C948" s="93">
        <f>HLOOKUP(DAY($A948),'טב.הו"ק'!$G$4:$AK$162,'טב.הו"ק'!$A$162+2,FALSE)</f>
        <v>0</v>
      </c>
      <c r="D948" s="93">
        <f>IF(A948&gt;=הלוואות!$D$5,IF(מרכז!A948&lt;=הלוואות!$E$5,IF(DAY(מרכז!A948)=הלוואות!$F$5,הלוואות!$G$5,0),0),0)+IF(A948&gt;=הלוואות!$D$6,IF(מרכז!A948&lt;=הלוואות!$E$6,IF(DAY(מרכז!A948)=הלוואות!$F$6,הלוואות!$G$6,0),0),0)+IF(A948&gt;=הלוואות!$D$7,IF(מרכז!A948&lt;=הלוואות!$E$7,IF(DAY(מרכז!A948)=הלוואות!$F$7,הלוואות!$G$7,0),0),0)+IF(A948&gt;=הלוואות!$D$8,IF(מרכז!A948&lt;=הלוואות!$E$8,IF(DAY(מרכז!A948)=הלוואות!$F$8,הלוואות!$G$8,0),0),0)+IF(A948&gt;=הלוואות!$D$9,IF(מרכז!A948&lt;=הלוואות!$E$9,IF(DAY(מרכז!A948)=הלוואות!$F$9,הלוואות!$G$9,0),0),0)+IF(A948&gt;=הלוואות!$D$10,IF(מרכז!A948&lt;=הלוואות!$E$10,IF(DAY(מרכז!A948)=הלוואות!$F$10,הלוואות!$G$10,0),0),0)+IF(A948&gt;=הלוואות!$D$11,IF(מרכז!A948&lt;=הלוואות!$E$11,IF(DAY(מרכז!A948)=הלוואות!$F$11,הלוואות!$G$11,0),0),0)+IF(A948&gt;=הלוואות!$D$12,IF(מרכז!A948&lt;=הלוואות!$E$12,IF(DAY(מרכז!A948)=הלוואות!$F$12,הלוואות!$G$12,0),0),0)+IF(A948&gt;=הלוואות!$D$13,IF(מרכז!A948&lt;=הלוואות!$E$13,IF(DAY(מרכז!A948)=הלוואות!$F$13,הלוואות!$G$13,0),0),0)+IF(A948&gt;=הלוואות!$D$14,IF(מרכז!A948&lt;=הלוואות!$E$14,IF(DAY(מרכז!A948)=הלוואות!$F$14,הלוואות!$G$14,0),0),0)+IF(A948&gt;=הלוואות!$D$15,IF(מרכז!A948&lt;=הלוואות!$E$15,IF(DAY(מרכז!A948)=הלוואות!$F$15,הלוואות!$G$15,0),0),0)+IF(A948&gt;=הלוואות!$D$16,IF(מרכז!A948&lt;=הלוואות!$E$16,IF(DAY(מרכז!A948)=הלוואות!$F$16,הלוואות!$G$16,0),0),0)+IF(A948&gt;=הלוואות!$D$17,IF(מרכז!A948&lt;=הלוואות!$E$17,IF(DAY(מרכז!A948)=הלוואות!$F$17,הלוואות!$G$17,0),0),0)+IF(A948&gt;=הלוואות!$D$18,IF(מרכז!A948&lt;=הלוואות!$E$18,IF(DAY(מרכז!A948)=הלוואות!$F$18,הלוואות!$G$18,0),0),0)+IF(A948&gt;=הלוואות!$D$19,IF(מרכז!A948&lt;=הלוואות!$E$19,IF(DAY(מרכז!A948)=הלוואות!$F$19,הלוואות!$G$19,0),0),0)+IF(A948&gt;=הלוואות!$D$20,IF(מרכז!A948&lt;=הלוואות!$E$20,IF(DAY(מרכז!A948)=הלוואות!$F$20,הלוואות!$G$20,0),0),0)+IF(A948&gt;=הלוואות!$D$21,IF(מרכז!A948&lt;=הלוואות!$E$21,IF(DAY(מרכז!A948)=הלוואות!$F$21,הלוואות!$G$21,0),0),0)+IF(A948&gt;=הלוואות!$D$22,IF(מרכז!A948&lt;=הלוואות!$E$22,IF(DAY(מרכז!A948)=הלוואות!$F$22,הלוואות!$G$22,0),0),0)+IF(A948&gt;=הלוואות!$D$23,IF(מרכז!A948&lt;=הלוואות!$E$23,IF(DAY(מרכז!A948)=הלוואות!$F$23,הלוואות!$G$23,0),0),0)+IF(A948&gt;=הלוואות!$D$24,IF(מרכז!A948&lt;=הלוואות!$E$24,IF(DAY(מרכז!A948)=הלוואות!$F$24,הלוואות!$G$24,0),0),0)+IF(A948&gt;=הלוואות!$D$25,IF(מרכז!A948&lt;=הלוואות!$E$25,IF(DAY(מרכז!A948)=הלוואות!$F$25,הלוואות!$G$25,0),0),0)+IF(A948&gt;=הלוואות!$D$26,IF(מרכז!A948&lt;=הלוואות!$E$26,IF(DAY(מרכז!A948)=הלוואות!$F$26,הלוואות!$G$26,0),0),0)+IF(A948&gt;=הלוואות!$D$27,IF(מרכז!A948&lt;=הלוואות!$E$27,IF(DAY(מרכז!A948)=הלוואות!$F$27,הלוואות!$G$27,0),0),0)+IF(A948&gt;=הלוואות!$D$28,IF(מרכז!A948&lt;=הלוואות!$E$28,IF(DAY(מרכז!A948)=הלוואות!$F$28,הלוואות!$G$28,0),0),0)+IF(A948&gt;=הלוואות!$D$29,IF(מרכז!A948&lt;=הלוואות!$E$29,IF(DAY(מרכז!A948)=הלוואות!$F$29,הלוואות!$G$29,0),0),0)+IF(A948&gt;=הלוואות!$D$30,IF(מרכז!A948&lt;=הלוואות!$E$30,IF(DAY(מרכז!A948)=הלוואות!$F$30,הלוואות!$G$30,0),0),0)+IF(A948&gt;=הלוואות!$D$31,IF(מרכז!A948&lt;=הלוואות!$E$31,IF(DAY(מרכז!A948)=הלוואות!$F$31,הלוואות!$G$31,0),0),0)+IF(A948&gt;=הלוואות!$D$32,IF(מרכז!A948&lt;=הלוואות!$E$32,IF(DAY(מרכז!A948)=הלוואות!$F$32,הלוואות!$G$32,0),0),0)+IF(A948&gt;=הלוואות!$D$33,IF(מרכז!A948&lt;=הלוואות!$E$33,IF(DAY(מרכז!A948)=הלוואות!$F$33,הלוואות!$G$33,0),0),0)+IF(A948&gt;=הלוואות!$D$34,IF(מרכז!A948&lt;=הלוואות!$E$34,IF(DAY(מרכז!A948)=הלוואות!$F$34,הלוואות!$G$34,0),0),0)</f>
        <v>0</v>
      </c>
      <c r="E948" s="93">
        <f>SUMIF(הלוואות!$D$46:$D$65,מרכז!A948,הלוואות!$E$46:$E$65)</f>
        <v>0</v>
      </c>
      <c r="F948" s="93">
        <f>SUMIF(נכנסים!$A$5:$A$5890,מרכז!A948,נכנסים!$B$5:$B$5890)</f>
        <v>0</v>
      </c>
      <c r="G948" s="94"/>
      <c r="H948" s="94"/>
      <c r="I948" s="94"/>
      <c r="J948" s="99">
        <f t="shared" si="14"/>
        <v>50000</v>
      </c>
    </row>
    <row r="949" spans="1:10">
      <c r="A949" s="153">
        <v>46602</v>
      </c>
      <c r="B949" s="93">
        <f>SUMIF(יוצאים!$A$5:$A$5835,מרכז!A949,יוצאים!$D$5:$D$5835)</f>
        <v>0</v>
      </c>
      <c r="C949" s="93">
        <f>HLOOKUP(DAY($A949),'טב.הו"ק'!$G$4:$AK$162,'טב.הו"ק'!$A$162+2,FALSE)</f>
        <v>0</v>
      </c>
      <c r="D949" s="93">
        <f>IF(A949&gt;=הלוואות!$D$5,IF(מרכז!A949&lt;=הלוואות!$E$5,IF(DAY(מרכז!A949)=הלוואות!$F$5,הלוואות!$G$5,0),0),0)+IF(A949&gt;=הלוואות!$D$6,IF(מרכז!A949&lt;=הלוואות!$E$6,IF(DAY(מרכז!A949)=הלוואות!$F$6,הלוואות!$G$6,0),0),0)+IF(A949&gt;=הלוואות!$D$7,IF(מרכז!A949&lt;=הלוואות!$E$7,IF(DAY(מרכז!A949)=הלוואות!$F$7,הלוואות!$G$7,0),0),0)+IF(A949&gt;=הלוואות!$D$8,IF(מרכז!A949&lt;=הלוואות!$E$8,IF(DAY(מרכז!A949)=הלוואות!$F$8,הלוואות!$G$8,0),0),0)+IF(A949&gt;=הלוואות!$D$9,IF(מרכז!A949&lt;=הלוואות!$E$9,IF(DAY(מרכז!A949)=הלוואות!$F$9,הלוואות!$G$9,0),0),0)+IF(A949&gt;=הלוואות!$D$10,IF(מרכז!A949&lt;=הלוואות!$E$10,IF(DAY(מרכז!A949)=הלוואות!$F$10,הלוואות!$G$10,0),0),0)+IF(A949&gt;=הלוואות!$D$11,IF(מרכז!A949&lt;=הלוואות!$E$11,IF(DAY(מרכז!A949)=הלוואות!$F$11,הלוואות!$G$11,0),0),0)+IF(A949&gt;=הלוואות!$D$12,IF(מרכז!A949&lt;=הלוואות!$E$12,IF(DAY(מרכז!A949)=הלוואות!$F$12,הלוואות!$G$12,0),0),0)+IF(A949&gt;=הלוואות!$D$13,IF(מרכז!A949&lt;=הלוואות!$E$13,IF(DAY(מרכז!A949)=הלוואות!$F$13,הלוואות!$G$13,0),0),0)+IF(A949&gt;=הלוואות!$D$14,IF(מרכז!A949&lt;=הלוואות!$E$14,IF(DAY(מרכז!A949)=הלוואות!$F$14,הלוואות!$G$14,0),0),0)+IF(A949&gt;=הלוואות!$D$15,IF(מרכז!A949&lt;=הלוואות!$E$15,IF(DAY(מרכז!A949)=הלוואות!$F$15,הלוואות!$G$15,0),0),0)+IF(A949&gt;=הלוואות!$D$16,IF(מרכז!A949&lt;=הלוואות!$E$16,IF(DAY(מרכז!A949)=הלוואות!$F$16,הלוואות!$G$16,0),0),0)+IF(A949&gt;=הלוואות!$D$17,IF(מרכז!A949&lt;=הלוואות!$E$17,IF(DAY(מרכז!A949)=הלוואות!$F$17,הלוואות!$G$17,0),0),0)+IF(A949&gt;=הלוואות!$D$18,IF(מרכז!A949&lt;=הלוואות!$E$18,IF(DAY(מרכז!A949)=הלוואות!$F$18,הלוואות!$G$18,0),0),0)+IF(A949&gt;=הלוואות!$D$19,IF(מרכז!A949&lt;=הלוואות!$E$19,IF(DAY(מרכז!A949)=הלוואות!$F$19,הלוואות!$G$19,0),0),0)+IF(A949&gt;=הלוואות!$D$20,IF(מרכז!A949&lt;=הלוואות!$E$20,IF(DAY(מרכז!A949)=הלוואות!$F$20,הלוואות!$G$20,0),0),0)+IF(A949&gt;=הלוואות!$D$21,IF(מרכז!A949&lt;=הלוואות!$E$21,IF(DAY(מרכז!A949)=הלוואות!$F$21,הלוואות!$G$21,0),0),0)+IF(A949&gt;=הלוואות!$D$22,IF(מרכז!A949&lt;=הלוואות!$E$22,IF(DAY(מרכז!A949)=הלוואות!$F$22,הלוואות!$G$22,0),0),0)+IF(A949&gt;=הלוואות!$D$23,IF(מרכז!A949&lt;=הלוואות!$E$23,IF(DAY(מרכז!A949)=הלוואות!$F$23,הלוואות!$G$23,0),0),0)+IF(A949&gt;=הלוואות!$D$24,IF(מרכז!A949&lt;=הלוואות!$E$24,IF(DAY(מרכז!A949)=הלוואות!$F$24,הלוואות!$G$24,0),0),0)+IF(A949&gt;=הלוואות!$D$25,IF(מרכז!A949&lt;=הלוואות!$E$25,IF(DAY(מרכז!A949)=הלוואות!$F$25,הלוואות!$G$25,0),0),0)+IF(A949&gt;=הלוואות!$D$26,IF(מרכז!A949&lt;=הלוואות!$E$26,IF(DAY(מרכז!A949)=הלוואות!$F$26,הלוואות!$G$26,0),0),0)+IF(A949&gt;=הלוואות!$D$27,IF(מרכז!A949&lt;=הלוואות!$E$27,IF(DAY(מרכז!A949)=הלוואות!$F$27,הלוואות!$G$27,0),0),0)+IF(A949&gt;=הלוואות!$D$28,IF(מרכז!A949&lt;=הלוואות!$E$28,IF(DAY(מרכז!A949)=הלוואות!$F$28,הלוואות!$G$28,0),0),0)+IF(A949&gt;=הלוואות!$D$29,IF(מרכז!A949&lt;=הלוואות!$E$29,IF(DAY(מרכז!A949)=הלוואות!$F$29,הלוואות!$G$29,0),0),0)+IF(A949&gt;=הלוואות!$D$30,IF(מרכז!A949&lt;=הלוואות!$E$30,IF(DAY(מרכז!A949)=הלוואות!$F$30,הלוואות!$G$30,0),0),0)+IF(A949&gt;=הלוואות!$D$31,IF(מרכז!A949&lt;=הלוואות!$E$31,IF(DAY(מרכז!A949)=הלוואות!$F$31,הלוואות!$G$31,0),0),0)+IF(A949&gt;=הלוואות!$D$32,IF(מרכז!A949&lt;=הלוואות!$E$32,IF(DAY(מרכז!A949)=הלוואות!$F$32,הלוואות!$G$32,0),0),0)+IF(A949&gt;=הלוואות!$D$33,IF(מרכז!A949&lt;=הלוואות!$E$33,IF(DAY(מרכז!A949)=הלוואות!$F$33,הלוואות!$G$33,0),0),0)+IF(A949&gt;=הלוואות!$D$34,IF(מרכז!A949&lt;=הלוואות!$E$34,IF(DAY(מרכז!A949)=הלוואות!$F$34,הלוואות!$G$34,0),0),0)</f>
        <v>0</v>
      </c>
      <c r="E949" s="93">
        <f>SUMIF(הלוואות!$D$46:$D$65,מרכז!A949,הלוואות!$E$46:$E$65)</f>
        <v>0</v>
      </c>
      <c r="F949" s="93">
        <f>SUMIF(נכנסים!$A$5:$A$5890,מרכז!A949,נכנסים!$B$5:$B$5890)</f>
        <v>0</v>
      </c>
      <c r="G949" s="94"/>
      <c r="H949" s="94"/>
      <c r="I949" s="94"/>
      <c r="J949" s="99">
        <f t="shared" si="14"/>
        <v>50000</v>
      </c>
    </row>
    <row r="950" spans="1:10">
      <c r="A950" s="153">
        <v>46603</v>
      </c>
      <c r="B950" s="93">
        <f>SUMIF(יוצאים!$A$5:$A$5835,מרכז!A950,יוצאים!$D$5:$D$5835)</f>
        <v>0</v>
      </c>
      <c r="C950" s="93">
        <f>HLOOKUP(DAY($A950),'טב.הו"ק'!$G$4:$AK$162,'טב.הו"ק'!$A$162+2,FALSE)</f>
        <v>0</v>
      </c>
      <c r="D950" s="93">
        <f>IF(A950&gt;=הלוואות!$D$5,IF(מרכז!A950&lt;=הלוואות!$E$5,IF(DAY(מרכז!A950)=הלוואות!$F$5,הלוואות!$G$5,0),0),0)+IF(A950&gt;=הלוואות!$D$6,IF(מרכז!A950&lt;=הלוואות!$E$6,IF(DAY(מרכז!A950)=הלוואות!$F$6,הלוואות!$G$6,0),0),0)+IF(A950&gt;=הלוואות!$D$7,IF(מרכז!A950&lt;=הלוואות!$E$7,IF(DAY(מרכז!A950)=הלוואות!$F$7,הלוואות!$G$7,0),0),0)+IF(A950&gt;=הלוואות!$D$8,IF(מרכז!A950&lt;=הלוואות!$E$8,IF(DAY(מרכז!A950)=הלוואות!$F$8,הלוואות!$G$8,0),0),0)+IF(A950&gt;=הלוואות!$D$9,IF(מרכז!A950&lt;=הלוואות!$E$9,IF(DAY(מרכז!A950)=הלוואות!$F$9,הלוואות!$G$9,0),0),0)+IF(A950&gt;=הלוואות!$D$10,IF(מרכז!A950&lt;=הלוואות!$E$10,IF(DAY(מרכז!A950)=הלוואות!$F$10,הלוואות!$G$10,0),0),0)+IF(A950&gt;=הלוואות!$D$11,IF(מרכז!A950&lt;=הלוואות!$E$11,IF(DAY(מרכז!A950)=הלוואות!$F$11,הלוואות!$G$11,0),0),0)+IF(A950&gt;=הלוואות!$D$12,IF(מרכז!A950&lt;=הלוואות!$E$12,IF(DAY(מרכז!A950)=הלוואות!$F$12,הלוואות!$G$12,0),0),0)+IF(A950&gt;=הלוואות!$D$13,IF(מרכז!A950&lt;=הלוואות!$E$13,IF(DAY(מרכז!A950)=הלוואות!$F$13,הלוואות!$G$13,0),0),0)+IF(A950&gt;=הלוואות!$D$14,IF(מרכז!A950&lt;=הלוואות!$E$14,IF(DAY(מרכז!A950)=הלוואות!$F$14,הלוואות!$G$14,0),0),0)+IF(A950&gt;=הלוואות!$D$15,IF(מרכז!A950&lt;=הלוואות!$E$15,IF(DAY(מרכז!A950)=הלוואות!$F$15,הלוואות!$G$15,0),0),0)+IF(A950&gt;=הלוואות!$D$16,IF(מרכז!A950&lt;=הלוואות!$E$16,IF(DAY(מרכז!A950)=הלוואות!$F$16,הלוואות!$G$16,0),0),0)+IF(A950&gt;=הלוואות!$D$17,IF(מרכז!A950&lt;=הלוואות!$E$17,IF(DAY(מרכז!A950)=הלוואות!$F$17,הלוואות!$G$17,0),0),0)+IF(A950&gt;=הלוואות!$D$18,IF(מרכז!A950&lt;=הלוואות!$E$18,IF(DAY(מרכז!A950)=הלוואות!$F$18,הלוואות!$G$18,0),0),0)+IF(A950&gt;=הלוואות!$D$19,IF(מרכז!A950&lt;=הלוואות!$E$19,IF(DAY(מרכז!A950)=הלוואות!$F$19,הלוואות!$G$19,0),0),0)+IF(A950&gt;=הלוואות!$D$20,IF(מרכז!A950&lt;=הלוואות!$E$20,IF(DAY(מרכז!A950)=הלוואות!$F$20,הלוואות!$G$20,0),0),0)+IF(A950&gt;=הלוואות!$D$21,IF(מרכז!A950&lt;=הלוואות!$E$21,IF(DAY(מרכז!A950)=הלוואות!$F$21,הלוואות!$G$21,0),0),0)+IF(A950&gt;=הלוואות!$D$22,IF(מרכז!A950&lt;=הלוואות!$E$22,IF(DAY(מרכז!A950)=הלוואות!$F$22,הלוואות!$G$22,0),0),0)+IF(A950&gt;=הלוואות!$D$23,IF(מרכז!A950&lt;=הלוואות!$E$23,IF(DAY(מרכז!A950)=הלוואות!$F$23,הלוואות!$G$23,0),0),0)+IF(A950&gt;=הלוואות!$D$24,IF(מרכז!A950&lt;=הלוואות!$E$24,IF(DAY(מרכז!A950)=הלוואות!$F$24,הלוואות!$G$24,0),0),0)+IF(A950&gt;=הלוואות!$D$25,IF(מרכז!A950&lt;=הלוואות!$E$25,IF(DAY(מרכז!A950)=הלוואות!$F$25,הלוואות!$G$25,0),0),0)+IF(A950&gt;=הלוואות!$D$26,IF(מרכז!A950&lt;=הלוואות!$E$26,IF(DAY(מרכז!A950)=הלוואות!$F$26,הלוואות!$G$26,0),0),0)+IF(A950&gt;=הלוואות!$D$27,IF(מרכז!A950&lt;=הלוואות!$E$27,IF(DAY(מרכז!A950)=הלוואות!$F$27,הלוואות!$G$27,0),0),0)+IF(A950&gt;=הלוואות!$D$28,IF(מרכז!A950&lt;=הלוואות!$E$28,IF(DAY(מרכז!A950)=הלוואות!$F$28,הלוואות!$G$28,0),0),0)+IF(A950&gt;=הלוואות!$D$29,IF(מרכז!A950&lt;=הלוואות!$E$29,IF(DAY(מרכז!A950)=הלוואות!$F$29,הלוואות!$G$29,0),0),0)+IF(A950&gt;=הלוואות!$D$30,IF(מרכז!A950&lt;=הלוואות!$E$30,IF(DAY(מרכז!A950)=הלוואות!$F$30,הלוואות!$G$30,0),0),0)+IF(A950&gt;=הלוואות!$D$31,IF(מרכז!A950&lt;=הלוואות!$E$31,IF(DAY(מרכז!A950)=הלוואות!$F$31,הלוואות!$G$31,0),0),0)+IF(A950&gt;=הלוואות!$D$32,IF(מרכז!A950&lt;=הלוואות!$E$32,IF(DAY(מרכז!A950)=הלוואות!$F$32,הלוואות!$G$32,0),0),0)+IF(A950&gt;=הלוואות!$D$33,IF(מרכז!A950&lt;=הלוואות!$E$33,IF(DAY(מרכז!A950)=הלוואות!$F$33,הלוואות!$G$33,0),0),0)+IF(A950&gt;=הלוואות!$D$34,IF(מרכז!A950&lt;=הלוואות!$E$34,IF(DAY(מרכז!A950)=הלוואות!$F$34,הלוואות!$G$34,0),0),0)</f>
        <v>0</v>
      </c>
      <c r="E950" s="93">
        <f>SUMIF(הלוואות!$D$46:$D$65,מרכז!A950,הלוואות!$E$46:$E$65)</f>
        <v>0</v>
      </c>
      <c r="F950" s="93">
        <f>SUMIF(נכנסים!$A$5:$A$5890,מרכז!A950,נכנסים!$B$5:$B$5890)</f>
        <v>0</v>
      </c>
      <c r="G950" s="94"/>
      <c r="H950" s="94"/>
      <c r="I950" s="94"/>
      <c r="J950" s="99">
        <f t="shared" si="14"/>
        <v>50000</v>
      </c>
    </row>
    <row r="951" spans="1:10">
      <c r="A951" s="153">
        <v>46604</v>
      </c>
      <c r="B951" s="93">
        <f>SUMIF(יוצאים!$A$5:$A$5835,מרכז!A951,יוצאים!$D$5:$D$5835)</f>
        <v>0</v>
      </c>
      <c r="C951" s="93">
        <f>HLOOKUP(DAY($A951),'טב.הו"ק'!$G$4:$AK$162,'טב.הו"ק'!$A$162+2,FALSE)</f>
        <v>0</v>
      </c>
      <c r="D951" s="93">
        <f>IF(A951&gt;=הלוואות!$D$5,IF(מרכז!A951&lt;=הלוואות!$E$5,IF(DAY(מרכז!A951)=הלוואות!$F$5,הלוואות!$G$5,0),0),0)+IF(A951&gt;=הלוואות!$D$6,IF(מרכז!A951&lt;=הלוואות!$E$6,IF(DAY(מרכז!A951)=הלוואות!$F$6,הלוואות!$G$6,0),0),0)+IF(A951&gt;=הלוואות!$D$7,IF(מרכז!A951&lt;=הלוואות!$E$7,IF(DAY(מרכז!A951)=הלוואות!$F$7,הלוואות!$G$7,0),0),0)+IF(A951&gt;=הלוואות!$D$8,IF(מרכז!A951&lt;=הלוואות!$E$8,IF(DAY(מרכז!A951)=הלוואות!$F$8,הלוואות!$G$8,0),0),0)+IF(A951&gt;=הלוואות!$D$9,IF(מרכז!A951&lt;=הלוואות!$E$9,IF(DAY(מרכז!A951)=הלוואות!$F$9,הלוואות!$G$9,0),0),0)+IF(A951&gt;=הלוואות!$D$10,IF(מרכז!A951&lt;=הלוואות!$E$10,IF(DAY(מרכז!A951)=הלוואות!$F$10,הלוואות!$G$10,0),0),0)+IF(A951&gt;=הלוואות!$D$11,IF(מרכז!A951&lt;=הלוואות!$E$11,IF(DAY(מרכז!A951)=הלוואות!$F$11,הלוואות!$G$11,0),0),0)+IF(A951&gt;=הלוואות!$D$12,IF(מרכז!A951&lt;=הלוואות!$E$12,IF(DAY(מרכז!A951)=הלוואות!$F$12,הלוואות!$G$12,0),0),0)+IF(A951&gt;=הלוואות!$D$13,IF(מרכז!A951&lt;=הלוואות!$E$13,IF(DAY(מרכז!A951)=הלוואות!$F$13,הלוואות!$G$13,0),0),0)+IF(A951&gt;=הלוואות!$D$14,IF(מרכז!A951&lt;=הלוואות!$E$14,IF(DAY(מרכז!A951)=הלוואות!$F$14,הלוואות!$G$14,0),0),0)+IF(A951&gt;=הלוואות!$D$15,IF(מרכז!A951&lt;=הלוואות!$E$15,IF(DAY(מרכז!A951)=הלוואות!$F$15,הלוואות!$G$15,0),0),0)+IF(A951&gt;=הלוואות!$D$16,IF(מרכז!A951&lt;=הלוואות!$E$16,IF(DAY(מרכז!A951)=הלוואות!$F$16,הלוואות!$G$16,0),0),0)+IF(A951&gt;=הלוואות!$D$17,IF(מרכז!A951&lt;=הלוואות!$E$17,IF(DAY(מרכז!A951)=הלוואות!$F$17,הלוואות!$G$17,0),0),0)+IF(A951&gt;=הלוואות!$D$18,IF(מרכז!A951&lt;=הלוואות!$E$18,IF(DAY(מרכז!A951)=הלוואות!$F$18,הלוואות!$G$18,0),0),0)+IF(A951&gt;=הלוואות!$D$19,IF(מרכז!A951&lt;=הלוואות!$E$19,IF(DAY(מרכז!A951)=הלוואות!$F$19,הלוואות!$G$19,0),0),0)+IF(A951&gt;=הלוואות!$D$20,IF(מרכז!A951&lt;=הלוואות!$E$20,IF(DAY(מרכז!A951)=הלוואות!$F$20,הלוואות!$G$20,0),0),0)+IF(A951&gt;=הלוואות!$D$21,IF(מרכז!A951&lt;=הלוואות!$E$21,IF(DAY(מרכז!A951)=הלוואות!$F$21,הלוואות!$G$21,0),0),0)+IF(A951&gt;=הלוואות!$D$22,IF(מרכז!A951&lt;=הלוואות!$E$22,IF(DAY(מרכז!A951)=הלוואות!$F$22,הלוואות!$G$22,0),0),0)+IF(A951&gt;=הלוואות!$D$23,IF(מרכז!A951&lt;=הלוואות!$E$23,IF(DAY(מרכז!A951)=הלוואות!$F$23,הלוואות!$G$23,0),0),0)+IF(A951&gt;=הלוואות!$D$24,IF(מרכז!A951&lt;=הלוואות!$E$24,IF(DAY(מרכז!A951)=הלוואות!$F$24,הלוואות!$G$24,0),0),0)+IF(A951&gt;=הלוואות!$D$25,IF(מרכז!A951&lt;=הלוואות!$E$25,IF(DAY(מרכז!A951)=הלוואות!$F$25,הלוואות!$G$25,0),0),0)+IF(A951&gt;=הלוואות!$D$26,IF(מרכז!A951&lt;=הלוואות!$E$26,IF(DAY(מרכז!A951)=הלוואות!$F$26,הלוואות!$G$26,0),0),0)+IF(A951&gt;=הלוואות!$D$27,IF(מרכז!A951&lt;=הלוואות!$E$27,IF(DAY(מרכז!A951)=הלוואות!$F$27,הלוואות!$G$27,0),0),0)+IF(A951&gt;=הלוואות!$D$28,IF(מרכז!A951&lt;=הלוואות!$E$28,IF(DAY(מרכז!A951)=הלוואות!$F$28,הלוואות!$G$28,0),0),0)+IF(A951&gt;=הלוואות!$D$29,IF(מרכז!A951&lt;=הלוואות!$E$29,IF(DAY(מרכז!A951)=הלוואות!$F$29,הלוואות!$G$29,0),0),0)+IF(A951&gt;=הלוואות!$D$30,IF(מרכז!A951&lt;=הלוואות!$E$30,IF(DAY(מרכז!A951)=הלוואות!$F$30,הלוואות!$G$30,0),0),0)+IF(A951&gt;=הלוואות!$D$31,IF(מרכז!A951&lt;=הלוואות!$E$31,IF(DAY(מרכז!A951)=הלוואות!$F$31,הלוואות!$G$31,0),0),0)+IF(A951&gt;=הלוואות!$D$32,IF(מרכז!A951&lt;=הלוואות!$E$32,IF(DAY(מרכז!A951)=הלוואות!$F$32,הלוואות!$G$32,0),0),0)+IF(A951&gt;=הלוואות!$D$33,IF(מרכז!A951&lt;=הלוואות!$E$33,IF(DAY(מרכז!A951)=הלוואות!$F$33,הלוואות!$G$33,0),0),0)+IF(A951&gt;=הלוואות!$D$34,IF(מרכז!A951&lt;=הלוואות!$E$34,IF(DAY(מרכז!A951)=הלוואות!$F$34,הלוואות!$G$34,0),0),0)</f>
        <v>0</v>
      </c>
      <c r="E951" s="93">
        <f>SUMIF(הלוואות!$D$46:$D$65,מרכז!A951,הלוואות!$E$46:$E$65)</f>
        <v>0</v>
      </c>
      <c r="F951" s="93">
        <f>SUMIF(נכנסים!$A$5:$A$5890,מרכז!A951,נכנסים!$B$5:$B$5890)</f>
        <v>0</v>
      </c>
      <c r="G951" s="94"/>
      <c r="H951" s="94"/>
      <c r="I951" s="94"/>
      <c r="J951" s="99">
        <f t="shared" si="14"/>
        <v>50000</v>
      </c>
    </row>
    <row r="952" spans="1:10">
      <c r="A952" s="153">
        <v>46605</v>
      </c>
      <c r="B952" s="93">
        <f>SUMIF(יוצאים!$A$5:$A$5835,מרכז!A952,יוצאים!$D$5:$D$5835)</f>
        <v>0</v>
      </c>
      <c r="C952" s="93">
        <f>HLOOKUP(DAY($A952),'טב.הו"ק'!$G$4:$AK$162,'טב.הו"ק'!$A$162+2,FALSE)</f>
        <v>0</v>
      </c>
      <c r="D952" s="93">
        <f>IF(A952&gt;=הלוואות!$D$5,IF(מרכז!A952&lt;=הלוואות!$E$5,IF(DAY(מרכז!A952)=הלוואות!$F$5,הלוואות!$G$5,0),0),0)+IF(A952&gt;=הלוואות!$D$6,IF(מרכז!A952&lt;=הלוואות!$E$6,IF(DAY(מרכז!A952)=הלוואות!$F$6,הלוואות!$G$6,0),0),0)+IF(A952&gt;=הלוואות!$D$7,IF(מרכז!A952&lt;=הלוואות!$E$7,IF(DAY(מרכז!A952)=הלוואות!$F$7,הלוואות!$G$7,0),0),0)+IF(A952&gt;=הלוואות!$D$8,IF(מרכז!A952&lt;=הלוואות!$E$8,IF(DAY(מרכז!A952)=הלוואות!$F$8,הלוואות!$G$8,0),0),0)+IF(A952&gt;=הלוואות!$D$9,IF(מרכז!A952&lt;=הלוואות!$E$9,IF(DAY(מרכז!A952)=הלוואות!$F$9,הלוואות!$G$9,0),0),0)+IF(A952&gt;=הלוואות!$D$10,IF(מרכז!A952&lt;=הלוואות!$E$10,IF(DAY(מרכז!A952)=הלוואות!$F$10,הלוואות!$G$10,0),0),0)+IF(A952&gt;=הלוואות!$D$11,IF(מרכז!A952&lt;=הלוואות!$E$11,IF(DAY(מרכז!A952)=הלוואות!$F$11,הלוואות!$G$11,0),0),0)+IF(A952&gt;=הלוואות!$D$12,IF(מרכז!A952&lt;=הלוואות!$E$12,IF(DAY(מרכז!A952)=הלוואות!$F$12,הלוואות!$G$12,0),0),0)+IF(A952&gt;=הלוואות!$D$13,IF(מרכז!A952&lt;=הלוואות!$E$13,IF(DAY(מרכז!A952)=הלוואות!$F$13,הלוואות!$G$13,0),0),0)+IF(A952&gt;=הלוואות!$D$14,IF(מרכז!A952&lt;=הלוואות!$E$14,IF(DAY(מרכז!A952)=הלוואות!$F$14,הלוואות!$G$14,0),0),0)+IF(A952&gt;=הלוואות!$D$15,IF(מרכז!A952&lt;=הלוואות!$E$15,IF(DAY(מרכז!A952)=הלוואות!$F$15,הלוואות!$G$15,0),0),0)+IF(A952&gt;=הלוואות!$D$16,IF(מרכז!A952&lt;=הלוואות!$E$16,IF(DAY(מרכז!A952)=הלוואות!$F$16,הלוואות!$G$16,0),0),0)+IF(A952&gt;=הלוואות!$D$17,IF(מרכז!A952&lt;=הלוואות!$E$17,IF(DAY(מרכז!A952)=הלוואות!$F$17,הלוואות!$G$17,0),0),0)+IF(A952&gt;=הלוואות!$D$18,IF(מרכז!A952&lt;=הלוואות!$E$18,IF(DAY(מרכז!A952)=הלוואות!$F$18,הלוואות!$G$18,0),0),0)+IF(A952&gt;=הלוואות!$D$19,IF(מרכז!A952&lt;=הלוואות!$E$19,IF(DAY(מרכז!A952)=הלוואות!$F$19,הלוואות!$G$19,0),0),0)+IF(A952&gt;=הלוואות!$D$20,IF(מרכז!A952&lt;=הלוואות!$E$20,IF(DAY(מרכז!A952)=הלוואות!$F$20,הלוואות!$G$20,0),0),0)+IF(A952&gt;=הלוואות!$D$21,IF(מרכז!A952&lt;=הלוואות!$E$21,IF(DAY(מרכז!A952)=הלוואות!$F$21,הלוואות!$G$21,0),0),0)+IF(A952&gt;=הלוואות!$D$22,IF(מרכז!A952&lt;=הלוואות!$E$22,IF(DAY(מרכז!A952)=הלוואות!$F$22,הלוואות!$G$22,0),0),0)+IF(A952&gt;=הלוואות!$D$23,IF(מרכז!A952&lt;=הלוואות!$E$23,IF(DAY(מרכז!A952)=הלוואות!$F$23,הלוואות!$G$23,0),0),0)+IF(A952&gt;=הלוואות!$D$24,IF(מרכז!A952&lt;=הלוואות!$E$24,IF(DAY(מרכז!A952)=הלוואות!$F$24,הלוואות!$G$24,0),0),0)+IF(A952&gt;=הלוואות!$D$25,IF(מרכז!A952&lt;=הלוואות!$E$25,IF(DAY(מרכז!A952)=הלוואות!$F$25,הלוואות!$G$25,0),0),0)+IF(A952&gt;=הלוואות!$D$26,IF(מרכז!A952&lt;=הלוואות!$E$26,IF(DAY(מרכז!A952)=הלוואות!$F$26,הלוואות!$G$26,0),0),0)+IF(A952&gt;=הלוואות!$D$27,IF(מרכז!A952&lt;=הלוואות!$E$27,IF(DAY(מרכז!A952)=הלוואות!$F$27,הלוואות!$G$27,0),0),0)+IF(A952&gt;=הלוואות!$D$28,IF(מרכז!A952&lt;=הלוואות!$E$28,IF(DAY(מרכז!A952)=הלוואות!$F$28,הלוואות!$G$28,0),0),0)+IF(A952&gt;=הלוואות!$D$29,IF(מרכז!A952&lt;=הלוואות!$E$29,IF(DAY(מרכז!A952)=הלוואות!$F$29,הלוואות!$G$29,0),0),0)+IF(A952&gt;=הלוואות!$D$30,IF(מרכז!A952&lt;=הלוואות!$E$30,IF(DAY(מרכז!A952)=הלוואות!$F$30,הלוואות!$G$30,0),0),0)+IF(A952&gt;=הלוואות!$D$31,IF(מרכז!A952&lt;=הלוואות!$E$31,IF(DAY(מרכז!A952)=הלוואות!$F$31,הלוואות!$G$31,0),0),0)+IF(A952&gt;=הלוואות!$D$32,IF(מרכז!A952&lt;=הלוואות!$E$32,IF(DAY(מרכז!A952)=הלוואות!$F$32,הלוואות!$G$32,0),0),0)+IF(A952&gt;=הלוואות!$D$33,IF(מרכז!A952&lt;=הלוואות!$E$33,IF(DAY(מרכז!A952)=הלוואות!$F$33,הלוואות!$G$33,0),0),0)+IF(A952&gt;=הלוואות!$D$34,IF(מרכז!A952&lt;=הלוואות!$E$34,IF(DAY(מרכז!A952)=הלוואות!$F$34,הלוואות!$G$34,0),0),0)</f>
        <v>0</v>
      </c>
      <c r="E952" s="93">
        <f>SUMIF(הלוואות!$D$46:$D$65,מרכז!A952,הלוואות!$E$46:$E$65)</f>
        <v>0</v>
      </c>
      <c r="F952" s="93">
        <f>SUMIF(נכנסים!$A$5:$A$5890,מרכז!A952,נכנסים!$B$5:$B$5890)</f>
        <v>0</v>
      </c>
      <c r="G952" s="94"/>
      <c r="H952" s="94"/>
      <c r="I952" s="94"/>
      <c r="J952" s="99">
        <f t="shared" si="14"/>
        <v>50000</v>
      </c>
    </row>
    <row r="953" spans="1:10">
      <c r="A953" s="153">
        <v>46606</v>
      </c>
      <c r="B953" s="93">
        <f>SUMIF(יוצאים!$A$5:$A$5835,מרכז!A953,יוצאים!$D$5:$D$5835)</f>
        <v>0</v>
      </c>
      <c r="C953" s="93">
        <f>HLOOKUP(DAY($A953),'טב.הו"ק'!$G$4:$AK$162,'טב.הו"ק'!$A$162+2,FALSE)</f>
        <v>0</v>
      </c>
      <c r="D953" s="93">
        <f>IF(A953&gt;=הלוואות!$D$5,IF(מרכז!A953&lt;=הלוואות!$E$5,IF(DAY(מרכז!A953)=הלוואות!$F$5,הלוואות!$G$5,0),0),0)+IF(A953&gt;=הלוואות!$D$6,IF(מרכז!A953&lt;=הלוואות!$E$6,IF(DAY(מרכז!A953)=הלוואות!$F$6,הלוואות!$G$6,0),0),0)+IF(A953&gt;=הלוואות!$D$7,IF(מרכז!A953&lt;=הלוואות!$E$7,IF(DAY(מרכז!A953)=הלוואות!$F$7,הלוואות!$G$7,0),0),0)+IF(A953&gt;=הלוואות!$D$8,IF(מרכז!A953&lt;=הלוואות!$E$8,IF(DAY(מרכז!A953)=הלוואות!$F$8,הלוואות!$G$8,0),0),0)+IF(A953&gt;=הלוואות!$D$9,IF(מרכז!A953&lt;=הלוואות!$E$9,IF(DAY(מרכז!A953)=הלוואות!$F$9,הלוואות!$G$9,0),0),0)+IF(A953&gt;=הלוואות!$D$10,IF(מרכז!A953&lt;=הלוואות!$E$10,IF(DAY(מרכז!A953)=הלוואות!$F$10,הלוואות!$G$10,0),0),0)+IF(A953&gt;=הלוואות!$D$11,IF(מרכז!A953&lt;=הלוואות!$E$11,IF(DAY(מרכז!A953)=הלוואות!$F$11,הלוואות!$G$11,0),0),0)+IF(A953&gt;=הלוואות!$D$12,IF(מרכז!A953&lt;=הלוואות!$E$12,IF(DAY(מרכז!A953)=הלוואות!$F$12,הלוואות!$G$12,0),0),0)+IF(A953&gt;=הלוואות!$D$13,IF(מרכז!A953&lt;=הלוואות!$E$13,IF(DAY(מרכז!A953)=הלוואות!$F$13,הלוואות!$G$13,0),0),0)+IF(A953&gt;=הלוואות!$D$14,IF(מרכז!A953&lt;=הלוואות!$E$14,IF(DAY(מרכז!A953)=הלוואות!$F$14,הלוואות!$G$14,0),0),0)+IF(A953&gt;=הלוואות!$D$15,IF(מרכז!A953&lt;=הלוואות!$E$15,IF(DAY(מרכז!A953)=הלוואות!$F$15,הלוואות!$G$15,0),0),0)+IF(A953&gt;=הלוואות!$D$16,IF(מרכז!A953&lt;=הלוואות!$E$16,IF(DAY(מרכז!A953)=הלוואות!$F$16,הלוואות!$G$16,0),0),0)+IF(A953&gt;=הלוואות!$D$17,IF(מרכז!A953&lt;=הלוואות!$E$17,IF(DAY(מרכז!A953)=הלוואות!$F$17,הלוואות!$G$17,0),0),0)+IF(A953&gt;=הלוואות!$D$18,IF(מרכז!A953&lt;=הלוואות!$E$18,IF(DAY(מרכז!A953)=הלוואות!$F$18,הלוואות!$G$18,0),0),0)+IF(A953&gt;=הלוואות!$D$19,IF(מרכז!A953&lt;=הלוואות!$E$19,IF(DAY(מרכז!A953)=הלוואות!$F$19,הלוואות!$G$19,0),0),0)+IF(A953&gt;=הלוואות!$D$20,IF(מרכז!A953&lt;=הלוואות!$E$20,IF(DAY(מרכז!A953)=הלוואות!$F$20,הלוואות!$G$20,0),0),0)+IF(A953&gt;=הלוואות!$D$21,IF(מרכז!A953&lt;=הלוואות!$E$21,IF(DAY(מרכז!A953)=הלוואות!$F$21,הלוואות!$G$21,0),0),0)+IF(A953&gt;=הלוואות!$D$22,IF(מרכז!A953&lt;=הלוואות!$E$22,IF(DAY(מרכז!A953)=הלוואות!$F$22,הלוואות!$G$22,0),0),0)+IF(A953&gt;=הלוואות!$D$23,IF(מרכז!A953&lt;=הלוואות!$E$23,IF(DAY(מרכז!A953)=הלוואות!$F$23,הלוואות!$G$23,0),0),0)+IF(A953&gt;=הלוואות!$D$24,IF(מרכז!A953&lt;=הלוואות!$E$24,IF(DAY(מרכז!A953)=הלוואות!$F$24,הלוואות!$G$24,0),0),0)+IF(A953&gt;=הלוואות!$D$25,IF(מרכז!A953&lt;=הלוואות!$E$25,IF(DAY(מרכז!A953)=הלוואות!$F$25,הלוואות!$G$25,0),0),0)+IF(A953&gt;=הלוואות!$D$26,IF(מרכז!A953&lt;=הלוואות!$E$26,IF(DAY(מרכז!A953)=הלוואות!$F$26,הלוואות!$G$26,0),0),0)+IF(A953&gt;=הלוואות!$D$27,IF(מרכז!A953&lt;=הלוואות!$E$27,IF(DAY(מרכז!A953)=הלוואות!$F$27,הלוואות!$G$27,0),0),0)+IF(A953&gt;=הלוואות!$D$28,IF(מרכז!A953&lt;=הלוואות!$E$28,IF(DAY(מרכז!A953)=הלוואות!$F$28,הלוואות!$G$28,0),0),0)+IF(A953&gt;=הלוואות!$D$29,IF(מרכז!A953&lt;=הלוואות!$E$29,IF(DAY(מרכז!A953)=הלוואות!$F$29,הלוואות!$G$29,0),0),0)+IF(A953&gt;=הלוואות!$D$30,IF(מרכז!A953&lt;=הלוואות!$E$30,IF(DAY(מרכז!A953)=הלוואות!$F$30,הלוואות!$G$30,0),0),0)+IF(A953&gt;=הלוואות!$D$31,IF(מרכז!A953&lt;=הלוואות!$E$31,IF(DAY(מרכז!A953)=הלוואות!$F$31,הלוואות!$G$31,0),0),0)+IF(A953&gt;=הלוואות!$D$32,IF(מרכז!A953&lt;=הלוואות!$E$32,IF(DAY(מרכז!A953)=הלוואות!$F$32,הלוואות!$G$32,0),0),0)+IF(A953&gt;=הלוואות!$D$33,IF(מרכז!A953&lt;=הלוואות!$E$33,IF(DAY(מרכז!A953)=הלוואות!$F$33,הלוואות!$G$33,0),0),0)+IF(A953&gt;=הלוואות!$D$34,IF(מרכז!A953&lt;=הלוואות!$E$34,IF(DAY(מרכז!A953)=הלוואות!$F$34,הלוואות!$G$34,0),0),0)</f>
        <v>0</v>
      </c>
      <c r="E953" s="93">
        <f>SUMIF(הלוואות!$D$46:$D$65,מרכז!A953,הלוואות!$E$46:$E$65)</f>
        <v>0</v>
      </c>
      <c r="F953" s="93">
        <f>SUMIF(נכנסים!$A$5:$A$5890,מרכז!A953,נכנסים!$B$5:$B$5890)</f>
        <v>0</v>
      </c>
      <c r="G953" s="94"/>
      <c r="H953" s="94"/>
      <c r="I953" s="94"/>
      <c r="J953" s="99">
        <f t="shared" si="14"/>
        <v>50000</v>
      </c>
    </row>
    <row r="954" spans="1:10">
      <c r="A954" s="153">
        <v>46607</v>
      </c>
      <c r="B954" s="93">
        <f>SUMIF(יוצאים!$A$5:$A$5835,מרכז!A954,יוצאים!$D$5:$D$5835)</f>
        <v>0</v>
      </c>
      <c r="C954" s="93">
        <f>HLOOKUP(DAY($A954),'טב.הו"ק'!$G$4:$AK$162,'טב.הו"ק'!$A$162+2,FALSE)</f>
        <v>0</v>
      </c>
      <c r="D954" s="93">
        <f>IF(A954&gt;=הלוואות!$D$5,IF(מרכז!A954&lt;=הלוואות!$E$5,IF(DAY(מרכז!A954)=הלוואות!$F$5,הלוואות!$G$5,0),0),0)+IF(A954&gt;=הלוואות!$D$6,IF(מרכז!A954&lt;=הלוואות!$E$6,IF(DAY(מרכז!A954)=הלוואות!$F$6,הלוואות!$G$6,0),0),0)+IF(A954&gt;=הלוואות!$D$7,IF(מרכז!A954&lt;=הלוואות!$E$7,IF(DAY(מרכז!A954)=הלוואות!$F$7,הלוואות!$G$7,0),0),0)+IF(A954&gt;=הלוואות!$D$8,IF(מרכז!A954&lt;=הלוואות!$E$8,IF(DAY(מרכז!A954)=הלוואות!$F$8,הלוואות!$G$8,0),0),0)+IF(A954&gt;=הלוואות!$D$9,IF(מרכז!A954&lt;=הלוואות!$E$9,IF(DAY(מרכז!A954)=הלוואות!$F$9,הלוואות!$G$9,0),0),0)+IF(A954&gt;=הלוואות!$D$10,IF(מרכז!A954&lt;=הלוואות!$E$10,IF(DAY(מרכז!A954)=הלוואות!$F$10,הלוואות!$G$10,0),0),0)+IF(A954&gt;=הלוואות!$D$11,IF(מרכז!A954&lt;=הלוואות!$E$11,IF(DAY(מרכז!A954)=הלוואות!$F$11,הלוואות!$G$11,0),0),0)+IF(A954&gt;=הלוואות!$D$12,IF(מרכז!A954&lt;=הלוואות!$E$12,IF(DAY(מרכז!A954)=הלוואות!$F$12,הלוואות!$G$12,0),0),0)+IF(A954&gt;=הלוואות!$D$13,IF(מרכז!A954&lt;=הלוואות!$E$13,IF(DAY(מרכז!A954)=הלוואות!$F$13,הלוואות!$G$13,0),0),0)+IF(A954&gt;=הלוואות!$D$14,IF(מרכז!A954&lt;=הלוואות!$E$14,IF(DAY(מרכז!A954)=הלוואות!$F$14,הלוואות!$G$14,0),0),0)+IF(A954&gt;=הלוואות!$D$15,IF(מרכז!A954&lt;=הלוואות!$E$15,IF(DAY(מרכז!A954)=הלוואות!$F$15,הלוואות!$G$15,0),0),0)+IF(A954&gt;=הלוואות!$D$16,IF(מרכז!A954&lt;=הלוואות!$E$16,IF(DAY(מרכז!A954)=הלוואות!$F$16,הלוואות!$G$16,0),0),0)+IF(A954&gt;=הלוואות!$D$17,IF(מרכז!A954&lt;=הלוואות!$E$17,IF(DAY(מרכז!A954)=הלוואות!$F$17,הלוואות!$G$17,0),0),0)+IF(A954&gt;=הלוואות!$D$18,IF(מרכז!A954&lt;=הלוואות!$E$18,IF(DAY(מרכז!A954)=הלוואות!$F$18,הלוואות!$G$18,0),0),0)+IF(A954&gt;=הלוואות!$D$19,IF(מרכז!A954&lt;=הלוואות!$E$19,IF(DAY(מרכז!A954)=הלוואות!$F$19,הלוואות!$G$19,0),0),0)+IF(A954&gt;=הלוואות!$D$20,IF(מרכז!A954&lt;=הלוואות!$E$20,IF(DAY(מרכז!A954)=הלוואות!$F$20,הלוואות!$G$20,0),0),0)+IF(A954&gt;=הלוואות!$D$21,IF(מרכז!A954&lt;=הלוואות!$E$21,IF(DAY(מרכז!A954)=הלוואות!$F$21,הלוואות!$G$21,0),0),0)+IF(A954&gt;=הלוואות!$D$22,IF(מרכז!A954&lt;=הלוואות!$E$22,IF(DAY(מרכז!A954)=הלוואות!$F$22,הלוואות!$G$22,0),0),0)+IF(A954&gt;=הלוואות!$D$23,IF(מרכז!A954&lt;=הלוואות!$E$23,IF(DAY(מרכז!A954)=הלוואות!$F$23,הלוואות!$G$23,0),0),0)+IF(A954&gt;=הלוואות!$D$24,IF(מרכז!A954&lt;=הלוואות!$E$24,IF(DAY(מרכז!A954)=הלוואות!$F$24,הלוואות!$G$24,0),0),0)+IF(A954&gt;=הלוואות!$D$25,IF(מרכז!A954&lt;=הלוואות!$E$25,IF(DAY(מרכז!A954)=הלוואות!$F$25,הלוואות!$G$25,0),0),0)+IF(A954&gt;=הלוואות!$D$26,IF(מרכז!A954&lt;=הלוואות!$E$26,IF(DAY(מרכז!A954)=הלוואות!$F$26,הלוואות!$G$26,0),0),0)+IF(A954&gt;=הלוואות!$D$27,IF(מרכז!A954&lt;=הלוואות!$E$27,IF(DAY(מרכז!A954)=הלוואות!$F$27,הלוואות!$G$27,0),0),0)+IF(A954&gt;=הלוואות!$D$28,IF(מרכז!A954&lt;=הלוואות!$E$28,IF(DAY(מרכז!A954)=הלוואות!$F$28,הלוואות!$G$28,0),0),0)+IF(A954&gt;=הלוואות!$D$29,IF(מרכז!A954&lt;=הלוואות!$E$29,IF(DAY(מרכז!A954)=הלוואות!$F$29,הלוואות!$G$29,0),0),0)+IF(A954&gt;=הלוואות!$D$30,IF(מרכז!A954&lt;=הלוואות!$E$30,IF(DAY(מרכז!A954)=הלוואות!$F$30,הלוואות!$G$30,0),0),0)+IF(A954&gt;=הלוואות!$D$31,IF(מרכז!A954&lt;=הלוואות!$E$31,IF(DAY(מרכז!A954)=הלוואות!$F$31,הלוואות!$G$31,0),0),0)+IF(A954&gt;=הלוואות!$D$32,IF(מרכז!A954&lt;=הלוואות!$E$32,IF(DAY(מרכז!A954)=הלוואות!$F$32,הלוואות!$G$32,0),0),0)+IF(A954&gt;=הלוואות!$D$33,IF(מרכז!A954&lt;=הלוואות!$E$33,IF(DAY(מרכז!A954)=הלוואות!$F$33,הלוואות!$G$33,0),0),0)+IF(A954&gt;=הלוואות!$D$34,IF(מרכז!A954&lt;=הלוואות!$E$34,IF(DAY(מרכז!A954)=הלוואות!$F$34,הלוואות!$G$34,0),0),0)</f>
        <v>0</v>
      </c>
      <c r="E954" s="93">
        <f>SUMIF(הלוואות!$D$46:$D$65,מרכז!A954,הלוואות!$E$46:$E$65)</f>
        <v>0</v>
      </c>
      <c r="F954" s="93">
        <f>SUMIF(נכנסים!$A$5:$A$5890,מרכז!A954,נכנסים!$B$5:$B$5890)</f>
        <v>0</v>
      </c>
      <c r="G954" s="94"/>
      <c r="H954" s="94"/>
      <c r="I954" s="94"/>
      <c r="J954" s="99">
        <f t="shared" si="14"/>
        <v>50000</v>
      </c>
    </row>
    <row r="955" spans="1:10">
      <c r="A955" s="153">
        <v>46608</v>
      </c>
      <c r="B955" s="93">
        <f>SUMIF(יוצאים!$A$5:$A$5835,מרכז!A955,יוצאים!$D$5:$D$5835)</f>
        <v>0</v>
      </c>
      <c r="C955" s="93">
        <f>HLOOKUP(DAY($A955),'טב.הו"ק'!$G$4:$AK$162,'טב.הו"ק'!$A$162+2,FALSE)</f>
        <v>0</v>
      </c>
      <c r="D955" s="93">
        <f>IF(A955&gt;=הלוואות!$D$5,IF(מרכז!A955&lt;=הלוואות!$E$5,IF(DAY(מרכז!A955)=הלוואות!$F$5,הלוואות!$G$5,0),0),0)+IF(A955&gt;=הלוואות!$D$6,IF(מרכז!A955&lt;=הלוואות!$E$6,IF(DAY(מרכז!A955)=הלוואות!$F$6,הלוואות!$G$6,0),0),0)+IF(A955&gt;=הלוואות!$D$7,IF(מרכז!A955&lt;=הלוואות!$E$7,IF(DAY(מרכז!A955)=הלוואות!$F$7,הלוואות!$G$7,0),0),0)+IF(A955&gt;=הלוואות!$D$8,IF(מרכז!A955&lt;=הלוואות!$E$8,IF(DAY(מרכז!A955)=הלוואות!$F$8,הלוואות!$G$8,0),0),0)+IF(A955&gt;=הלוואות!$D$9,IF(מרכז!A955&lt;=הלוואות!$E$9,IF(DAY(מרכז!A955)=הלוואות!$F$9,הלוואות!$G$9,0),0),0)+IF(A955&gt;=הלוואות!$D$10,IF(מרכז!A955&lt;=הלוואות!$E$10,IF(DAY(מרכז!A955)=הלוואות!$F$10,הלוואות!$G$10,0),0),0)+IF(A955&gt;=הלוואות!$D$11,IF(מרכז!A955&lt;=הלוואות!$E$11,IF(DAY(מרכז!A955)=הלוואות!$F$11,הלוואות!$G$11,0),0),0)+IF(A955&gt;=הלוואות!$D$12,IF(מרכז!A955&lt;=הלוואות!$E$12,IF(DAY(מרכז!A955)=הלוואות!$F$12,הלוואות!$G$12,0),0),0)+IF(A955&gt;=הלוואות!$D$13,IF(מרכז!A955&lt;=הלוואות!$E$13,IF(DAY(מרכז!A955)=הלוואות!$F$13,הלוואות!$G$13,0),0),0)+IF(A955&gt;=הלוואות!$D$14,IF(מרכז!A955&lt;=הלוואות!$E$14,IF(DAY(מרכז!A955)=הלוואות!$F$14,הלוואות!$G$14,0),0),0)+IF(A955&gt;=הלוואות!$D$15,IF(מרכז!A955&lt;=הלוואות!$E$15,IF(DAY(מרכז!A955)=הלוואות!$F$15,הלוואות!$G$15,0),0),0)+IF(A955&gt;=הלוואות!$D$16,IF(מרכז!A955&lt;=הלוואות!$E$16,IF(DAY(מרכז!A955)=הלוואות!$F$16,הלוואות!$G$16,0),0),0)+IF(A955&gt;=הלוואות!$D$17,IF(מרכז!A955&lt;=הלוואות!$E$17,IF(DAY(מרכז!A955)=הלוואות!$F$17,הלוואות!$G$17,0),0),0)+IF(A955&gt;=הלוואות!$D$18,IF(מרכז!A955&lt;=הלוואות!$E$18,IF(DAY(מרכז!A955)=הלוואות!$F$18,הלוואות!$G$18,0),0),0)+IF(A955&gt;=הלוואות!$D$19,IF(מרכז!A955&lt;=הלוואות!$E$19,IF(DAY(מרכז!A955)=הלוואות!$F$19,הלוואות!$G$19,0),0),0)+IF(A955&gt;=הלוואות!$D$20,IF(מרכז!A955&lt;=הלוואות!$E$20,IF(DAY(מרכז!A955)=הלוואות!$F$20,הלוואות!$G$20,0),0),0)+IF(A955&gt;=הלוואות!$D$21,IF(מרכז!A955&lt;=הלוואות!$E$21,IF(DAY(מרכז!A955)=הלוואות!$F$21,הלוואות!$G$21,0),0),0)+IF(A955&gt;=הלוואות!$D$22,IF(מרכז!A955&lt;=הלוואות!$E$22,IF(DAY(מרכז!A955)=הלוואות!$F$22,הלוואות!$G$22,0),0),0)+IF(A955&gt;=הלוואות!$D$23,IF(מרכז!A955&lt;=הלוואות!$E$23,IF(DAY(מרכז!A955)=הלוואות!$F$23,הלוואות!$G$23,0),0),0)+IF(A955&gt;=הלוואות!$D$24,IF(מרכז!A955&lt;=הלוואות!$E$24,IF(DAY(מרכז!A955)=הלוואות!$F$24,הלוואות!$G$24,0),0),0)+IF(A955&gt;=הלוואות!$D$25,IF(מרכז!A955&lt;=הלוואות!$E$25,IF(DAY(מרכז!A955)=הלוואות!$F$25,הלוואות!$G$25,0),0),0)+IF(A955&gt;=הלוואות!$D$26,IF(מרכז!A955&lt;=הלוואות!$E$26,IF(DAY(מרכז!A955)=הלוואות!$F$26,הלוואות!$G$26,0),0),0)+IF(A955&gt;=הלוואות!$D$27,IF(מרכז!A955&lt;=הלוואות!$E$27,IF(DAY(מרכז!A955)=הלוואות!$F$27,הלוואות!$G$27,0),0),0)+IF(A955&gt;=הלוואות!$D$28,IF(מרכז!A955&lt;=הלוואות!$E$28,IF(DAY(מרכז!A955)=הלוואות!$F$28,הלוואות!$G$28,0),0),0)+IF(A955&gt;=הלוואות!$D$29,IF(מרכז!A955&lt;=הלוואות!$E$29,IF(DAY(מרכז!A955)=הלוואות!$F$29,הלוואות!$G$29,0),0),0)+IF(A955&gt;=הלוואות!$D$30,IF(מרכז!A955&lt;=הלוואות!$E$30,IF(DAY(מרכז!A955)=הלוואות!$F$30,הלוואות!$G$30,0),0),0)+IF(A955&gt;=הלוואות!$D$31,IF(מרכז!A955&lt;=הלוואות!$E$31,IF(DAY(מרכז!A955)=הלוואות!$F$31,הלוואות!$G$31,0),0),0)+IF(A955&gt;=הלוואות!$D$32,IF(מרכז!A955&lt;=הלוואות!$E$32,IF(DAY(מרכז!A955)=הלוואות!$F$32,הלוואות!$G$32,0),0),0)+IF(A955&gt;=הלוואות!$D$33,IF(מרכז!A955&lt;=הלוואות!$E$33,IF(DAY(מרכז!A955)=הלוואות!$F$33,הלוואות!$G$33,0),0),0)+IF(A955&gt;=הלוואות!$D$34,IF(מרכז!A955&lt;=הלוואות!$E$34,IF(DAY(מרכז!A955)=הלוואות!$F$34,הלוואות!$G$34,0),0),0)</f>
        <v>0</v>
      </c>
      <c r="E955" s="93">
        <f>SUMIF(הלוואות!$D$46:$D$65,מרכז!A955,הלוואות!$E$46:$E$65)</f>
        <v>0</v>
      </c>
      <c r="F955" s="93">
        <f>SUMIF(נכנסים!$A$5:$A$5890,מרכז!A955,נכנסים!$B$5:$B$5890)</f>
        <v>0</v>
      </c>
      <c r="G955" s="94"/>
      <c r="H955" s="94"/>
      <c r="I955" s="94"/>
      <c r="J955" s="99">
        <f t="shared" si="14"/>
        <v>50000</v>
      </c>
    </row>
    <row r="956" spans="1:10">
      <c r="A956" s="153">
        <v>46609</v>
      </c>
      <c r="B956" s="93">
        <f>SUMIF(יוצאים!$A$5:$A$5835,מרכז!A956,יוצאים!$D$5:$D$5835)</f>
        <v>0</v>
      </c>
      <c r="C956" s="93">
        <f>HLOOKUP(DAY($A956),'טב.הו"ק'!$G$4:$AK$162,'טב.הו"ק'!$A$162+2,FALSE)</f>
        <v>0</v>
      </c>
      <c r="D956" s="93">
        <f>IF(A956&gt;=הלוואות!$D$5,IF(מרכז!A956&lt;=הלוואות!$E$5,IF(DAY(מרכז!A956)=הלוואות!$F$5,הלוואות!$G$5,0),0),0)+IF(A956&gt;=הלוואות!$D$6,IF(מרכז!A956&lt;=הלוואות!$E$6,IF(DAY(מרכז!A956)=הלוואות!$F$6,הלוואות!$G$6,0),0),0)+IF(A956&gt;=הלוואות!$D$7,IF(מרכז!A956&lt;=הלוואות!$E$7,IF(DAY(מרכז!A956)=הלוואות!$F$7,הלוואות!$G$7,0),0),0)+IF(A956&gt;=הלוואות!$D$8,IF(מרכז!A956&lt;=הלוואות!$E$8,IF(DAY(מרכז!A956)=הלוואות!$F$8,הלוואות!$G$8,0),0),0)+IF(A956&gt;=הלוואות!$D$9,IF(מרכז!A956&lt;=הלוואות!$E$9,IF(DAY(מרכז!A956)=הלוואות!$F$9,הלוואות!$G$9,0),0),0)+IF(A956&gt;=הלוואות!$D$10,IF(מרכז!A956&lt;=הלוואות!$E$10,IF(DAY(מרכז!A956)=הלוואות!$F$10,הלוואות!$G$10,0),0),0)+IF(A956&gt;=הלוואות!$D$11,IF(מרכז!A956&lt;=הלוואות!$E$11,IF(DAY(מרכז!A956)=הלוואות!$F$11,הלוואות!$G$11,0),0),0)+IF(A956&gt;=הלוואות!$D$12,IF(מרכז!A956&lt;=הלוואות!$E$12,IF(DAY(מרכז!A956)=הלוואות!$F$12,הלוואות!$G$12,0),0),0)+IF(A956&gt;=הלוואות!$D$13,IF(מרכז!A956&lt;=הלוואות!$E$13,IF(DAY(מרכז!A956)=הלוואות!$F$13,הלוואות!$G$13,0),0),0)+IF(A956&gt;=הלוואות!$D$14,IF(מרכז!A956&lt;=הלוואות!$E$14,IF(DAY(מרכז!A956)=הלוואות!$F$14,הלוואות!$G$14,0),0),0)+IF(A956&gt;=הלוואות!$D$15,IF(מרכז!A956&lt;=הלוואות!$E$15,IF(DAY(מרכז!A956)=הלוואות!$F$15,הלוואות!$G$15,0),0),0)+IF(A956&gt;=הלוואות!$D$16,IF(מרכז!A956&lt;=הלוואות!$E$16,IF(DAY(מרכז!A956)=הלוואות!$F$16,הלוואות!$G$16,0),0),0)+IF(A956&gt;=הלוואות!$D$17,IF(מרכז!A956&lt;=הלוואות!$E$17,IF(DAY(מרכז!A956)=הלוואות!$F$17,הלוואות!$G$17,0),0),0)+IF(A956&gt;=הלוואות!$D$18,IF(מרכז!A956&lt;=הלוואות!$E$18,IF(DAY(מרכז!A956)=הלוואות!$F$18,הלוואות!$G$18,0),0),0)+IF(A956&gt;=הלוואות!$D$19,IF(מרכז!A956&lt;=הלוואות!$E$19,IF(DAY(מרכז!A956)=הלוואות!$F$19,הלוואות!$G$19,0),0),0)+IF(A956&gt;=הלוואות!$D$20,IF(מרכז!A956&lt;=הלוואות!$E$20,IF(DAY(מרכז!A956)=הלוואות!$F$20,הלוואות!$G$20,0),0),0)+IF(A956&gt;=הלוואות!$D$21,IF(מרכז!A956&lt;=הלוואות!$E$21,IF(DAY(מרכז!A956)=הלוואות!$F$21,הלוואות!$G$21,0),0),0)+IF(A956&gt;=הלוואות!$D$22,IF(מרכז!A956&lt;=הלוואות!$E$22,IF(DAY(מרכז!A956)=הלוואות!$F$22,הלוואות!$G$22,0),0),0)+IF(A956&gt;=הלוואות!$D$23,IF(מרכז!A956&lt;=הלוואות!$E$23,IF(DAY(מרכז!A956)=הלוואות!$F$23,הלוואות!$G$23,0),0),0)+IF(A956&gt;=הלוואות!$D$24,IF(מרכז!A956&lt;=הלוואות!$E$24,IF(DAY(מרכז!A956)=הלוואות!$F$24,הלוואות!$G$24,0),0),0)+IF(A956&gt;=הלוואות!$D$25,IF(מרכז!A956&lt;=הלוואות!$E$25,IF(DAY(מרכז!A956)=הלוואות!$F$25,הלוואות!$G$25,0),0),0)+IF(A956&gt;=הלוואות!$D$26,IF(מרכז!A956&lt;=הלוואות!$E$26,IF(DAY(מרכז!A956)=הלוואות!$F$26,הלוואות!$G$26,0),0),0)+IF(A956&gt;=הלוואות!$D$27,IF(מרכז!A956&lt;=הלוואות!$E$27,IF(DAY(מרכז!A956)=הלוואות!$F$27,הלוואות!$G$27,0),0),0)+IF(A956&gt;=הלוואות!$D$28,IF(מרכז!A956&lt;=הלוואות!$E$28,IF(DAY(מרכז!A956)=הלוואות!$F$28,הלוואות!$G$28,0),0),0)+IF(A956&gt;=הלוואות!$D$29,IF(מרכז!A956&lt;=הלוואות!$E$29,IF(DAY(מרכז!A956)=הלוואות!$F$29,הלוואות!$G$29,0),0),0)+IF(A956&gt;=הלוואות!$D$30,IF(מרכז!A956&lt;=הלוואות!$E$30,IF(DAY(מרכז!A956)=הלוואות!$F$30,הלוואות!$G$30,0),0),0)+IF(A956&gt;=הלוואות!$D$31,IF(מרכז!A956&lt;=הלוואות!$E$31,IF(DAY(מרכז!A956)=הלוואות!$F$31,הלוואות!$G$31,0),0),0)+IF(A956&gt;=הלוואות!$D$32,IF(מרכז!A956&lt;=הלוואות!$E$32,IF(DAY(מרכז!A956)=הלוואות!$F$32,הלוואות!$G$32,0),0),0)+IF(A956&gt;=הלוואות!$D$33,IF(מרכז!A956&lt;=הלוואות!$E$33,IF(DAY(מרכז!A956)=הלוואות!$F$33,הלוואות!$G$33,0),0),0)+IF(A956&gt;=הלוואות!$D$34,IF(מרכז!A956&lt;=הלוואות!$E$34,IF(DAY(מרכז!A956)=הלוואות!$F$34,הלוואות!$G$34,0),0),0)</f>
        <v>0</v>
      </c>
      <c r="E956" s="93">
        <f>SUMIF(הלוואות!$D$46:$D$65,מרכז!A956,הלוואות!$E$46:$E$65)</f>
        <v>0</v>
      </c>
      <c r="F956" s="93">
        <f>SUMIF(נכנסים!$A$5:$A$5890,מרכז!A956,נכנסים!$B$5:$B$5890)</f>
        <v>0</v>
      </c>
      <c r="G956" s="94"/>
      <c r="H956" s="94"/>
      <c r="I956" s="94"/>
      <c r="J956" s="99">
        <f t="shared" si="14"/>
        <v>50000</v>
      </c>
    </row>
    <row r="957" spans="1:10">
      <c r="A957" s="153">
        <v>46610</v>
      </c>
      <c r="B957" s="93">
        <f>SUMIF(יוצאים!$A$5:$A$5835,מרכז!A957,יוצאים!$D$5:$D$5835)</f>
        <v>0</v>
      </c>
      <c r="C957" s="93">
        <f>HLOOKUP(DAY($A957),'טב.הו"ק'!$G$4:$AK$162,'טב.הו"ק'!$A$162+2,FALSE)</f>
        <v>0</v>
      </c>
      <c r="D957" s="93">
        <f>IF(A957&gt;=הלוואות!$D$5,IF(מרכז!A957&lt;=הלוואות!$E$5,IF(DAY(מרכז!A957)=הלוואות!$F$5,הלוואות!$G$5,0),0),0)+IF(A957&gt;=הלוואות!$D$6,IF(מרכז!A957&lt;=הלוואות!$E$6,IF(DAY(מרכז!A957)=הלוואות!$F$6,הלוואות!$G$6,0),0),0)+IF(A957&gt;=הלוואות!$D$7,IF(מרכז!A957&lt;=הלוואות!$E$7,IF(DAY(מרכז!A957)=הלוואות!$F$7,הלוואות!$G$7,0),0),0)+IF(A957&gt;=הלוואות!$D$8,IF(מרכז!A957&lt;=הלוואות!$E$8,IF(DAY(מרכז!A957)=הלוואות!$F$8,הלוואות!$G$8,0),0),0)+IF(A957&gt;=הלוואות!$D$9,IF(מרכז!A957&lt;=הלוואות!$E$9,IF(DAY(מרכז!A957)=הלוואות!$F$9,הלוואות!$G$9,0),0),0)+IF(A957&gt;=הלוואות!$D$10,IF(מרכז!A957&lt;=הלוואות!$E$10,IF(DAY(מרכז!A957)=הלוואות!$F$10,הלוואות!$G$10,0),0),0)+IF(A957&gt;=הלוואות!$D$11,IF(מרכז!A957&lt;=הלוואות!$E$11,IF(DAY(מרכז!A957)=הלוואות!$F$11,הלוואות!$G$11,0),0),0)+IF(A957&gt;=הלוואות!$D$12,IF(מרכז!A957&lt;=הלוואות!$E$12,IF(DAY(מרכז!A957)=הלוואות!$F$12,הלוואות!$G$12,0),0),0)+IF(A957&gt;=הלוואות!$D$13,IF(מרכז!A957&lt;=הלוואות!$E$13,IF(DAY(מרכז!A957)=הלוואות!$F$13,הלוואות!$G$13,0),0),0)+IF(A957&gt;=הלוואות!$D$14,IF(מרכז!A957&lt;=הלוואות!$E$14,IF(DAY(מרכז!A957)=הלוואות!$F$14,הלוואות!$G$14,0),0),0)+IF(A957&gt;=הלוואות!$D$15,IF(מרכז!A957&lt;=הלוואות!$E$15,IF(DAY(מרכז!A957)=הלוואות!$F$15,הלוואות!$G$15,0),0),0)+IF(A957&gt;=הלוואות!$D$16,IF(מרכז!A957&lt;=הלוואות!$E$16,IF(DAY(מרכז!A957)=הלוואות!$F$16,הלוואות!$G$16,0),0),0)+IF(A957&gt;=הלוואות!$D$17,IF(מרכז!A957&lt;=הלוואות!$E$17,IF(DAY(מרכז!A957)=הלוואות!$F$17,הלוואות!$G$17,0),0),0)+IF(A957&gt;=הלוואות!$D$18,IF(מרכז!A957&lt;=הלוואות!$E$18,IF(DAY(מרכז!A957)=הלוואות!$F$18,הלוואות!$G$18,0),0),0)+IF(A957&gt;=הלוואות!$D$19,IF(מרכז!A957&lt;=הלוואות!$E$19,IF(DAY(מרכז!A957)=הלוואות!$F$19,הלוואות!$G$19,0),0),0)+IF(A957&gt;=הלוואות!$D$20,IF(מרכז!A957&lt;=הלוואות!$E$20,IF(DAY(מרכז!A957)=הלוואות!$F$20,הלוואות!$G$20,0),0),0)+IF(A957&gt;=הלוואות!$D$21,IF(מרכז!A957&lt;=הלוואות!$E$21,IF(DAY(מרכז!A957)=הלוואות!$F$21,הלוואות!$G$21,0),0),0)+IF(A957&gt;=הלוואות!$D$22,IF(מרכז!A957&lt;=הלוואות!$E$22,IF(DAY(מרכז!A957)=הלוואות!$F$22,הלוואות!$G$22,0),0),0)+IF(A957&gt;=הלוואות!$D$23,IF(מרכז!A957&lt;=הלוואות!$E$23,IF(DAY(מרכז!A957)=הלוואות!$F$23,הלוואות!$G$23,0),0),0)+IF(A957&gt;=הלוואות!$D$24,IF(מרכז!A957&lt;=הלוואות!$E$24,IF(DAY(מרכז!A957)=הלוואות!$F$24,הלוואות!$G$24,0),0),0)+IF(A957&gt;=הלוואות!$D$25,IF(מרכז!A957&lt;=הלוואות!$E$25,IF(DAY(מרכז!A957)=הלוואות!$F$25,הלוואות!$G$25,0),0),0)+IF(A957&gt;=הלוואות!$D$26,IF(מרכז!A957&lt;=הלוואות!$E$26,IF(DAY(מרכז!A957)=הלוואות!$F$26,הלוואות!$G$26,0),0),0)+IF(A957&gt;=הלוואות!$D$27,IF(מרכז!A957&lt;=הלוואות!$E$27,IF(DAY(מרכז!A957)=הלוואות!$F$27,הלוואות!$G$27,0),0),0)+IF(A957&gt;=הלוואות!$D$28,IF(מרכז!A957&lt;=הלוואות!$E$28,IF(DAY(מרכז!A957)=הלוואות!$F$28,הלוואות!$G$28,0),0),0)+IF(A957&gt;=הלוואות!$D$29,IF(מרכז!A957&lt;=הלוואות!$E$29,IF(DAY(מרכז!A957)=הלוואות!$F$29,הלוואות!$G$29,0),0),0)+IF(A957&gt;=הלוואות!$D$30,IF(מרכז!A957&lt;=הלוואות!$E$30,IF(DAY(מרכז!A957)=הלוואות!$F$30,הלוואות!$G$30,0),0),0)+IF(A957&gt;=הלוואות!$D$31,IF(מרכז!A957&lt;=הלוואות!$E$31,IF(DAY(מרכז!A957)=הלוואות!$F$31,הלוואות!$G$31,0),0),0)+IF(A957&gt;=הלוואות!$D$32,IF(מרכז!A957&lt;=הלוואות!$E$32,IF(DAY(מרכז!A957)=הלוואות!$F$32,הלוואות!$G$32,0),0),0)+IF(A957&gt;=הלוואות!$D$33,IF(מרכז!A957&lt;=הלוואות!$E$33,IF(DAY(מרכז!A957)=הלוואות!$F$33,הלוואות!$G$33,0),0),0)+IF(A957&gt;=הלוואות!$D$34,IF(מרכז!A957&lt;=הלוואות!$E$34,IF(DAY(מרכז!A957)=הלוואות!$F$34,הלוואות!$G$34,0),0),0)</f>
        <v>0</v>
      </c>
      <c r="E957" s="93">
        <f>SUMIF(הלוואות!$D$46:$D$65,מרכז!A957,הלוואות!$E$46:$E$65)</f>
        <v>0</v>
      </c>
      <c r="F957" s="93">
        <f>SUMIF(נכנסים!$A$5:$A$5890,מרכז!A957,נכנסים!$B$5:$B$5890)</f>
        <v>0</v>
      </c>
      <c r="G957" s="94"/>
      <c r="H957" s="94"/>
      <c r="I957" s="94"/>
      <c r="J957" s="99">
        <f t="shared" si="14"/>
        <v>50000</v>
      </c>
    </row>
    <row r="958" spans="1:10">
      <c r="A958" s="153">
        <v>46611</v>
      </c>
      <c r="B958" s="93">
        <f>SUMIF(יוצאים!$A$5:$A$5835,מרכז!A958,יוצאים!$D$5:$D$5835)</f>
        <v>0</v>
      </c>
      <c r="C958" s="93">
        <f>HLOOKUP(DAY($A958),'טב.הו"ק'!$G$4:$AK$162,'טב.הו"ק'!$A$162+2,FALSE)</f>
        <v>0</v>
      </c>
      <c r="D958" s="93">
        <f>IF(A958&gt;=הלוואות!$D$5,IF(מרכז!A958&lt;=הלוואות!$E$5,IF(DAY(מרכז!A958)=הלוואות!$F$5,הלוואות!$G$5,0),0),0)+IF(A958&gt;=הלוואות!$D$6,IF(מרכז!A958&lt;=הלוואות!$E$6,IF(DAY(מרכז!A958)=הלוואות!$F$6,הלוואות!$G$6,0),0),0)+IF(A958&gt;=הלוואות!$D$7,IF(מרכז!A958&lt;=הלוואות!$E$7,IF(DAY(מרכז!A958)=הלוואות!$F$7,הלוואות!$G$7,0),0),0)+IF(A958&gt;=הלוואות!$D$8,IF(מרכז!A958&lt;=הלוואות!$E$8,IF(DAY(מרכז!A958)=הלוואות!$F$8,הלוואות!$G$8,0),0),0)+IF(A958&gt;=הלוואות!$D$9,IF(מרכז!A958&lt;=הלוואות!$E$9,IF(DAY(מרכז!A958)=הלוואות!$F$9,הלוואות!$G$9,0),0),0)+IF(A958&gt;=הלוואות!$D$10,IF(מרכז!A958&lt;=הלוואות!$E$10,IF(DAY(מרכז!A958)=הלוואות!$F$10,הלוואות!$G$10,0),0),0)+IF(A958&gt;=הלוואות!$D$11,IF(מרכז!A958&lt;=הלוואות!$E$11,IF(DAY(מרכז!A958)=הלוואות!$F$11,הלוואות!$G$11,0),0),0)+IF(A958&gt;=הלוואות!$D$12,IF(מרכז!A958&lt;=הלוואות!$E$12,IF(DAY(מרכז!A958)=הלוואות!$F$12,הלוואות!$G$12,0),0),0)+IF(A958&gt;=הלוואות!$D$13,IF(מרכז!A958&lt;=הלוואות!$E$13,IF(DAY(מרכז!A958)=הלוואות!$F$13,הלוואות!$G$13,0),0),0)+IF(A958&gt;=הלוואות!$D$14,IF(מרכז!A958&lt;=הלוואות!$E$14,IF(DAY(מרכז!A958)=הלוואות!$F$14,הלוואות!$G$14,0),0),0)+IF(A958&gt;=הלוואות!$D$15,IF(מרכז!A958&lt;=הלוואות!$E$15,IF(DAY(מרכז!A958)=הלוואות!$F$15,הלוואות!$G$15,0),0),0)+IF(A958&gt;=הלוואות!$D$16,IF(מרכז!A958&lt;=הלוואות!$E$16,IF(DAY(מרכז!A958)=הלוואות!$F$16,הלוואות!$G$16,0),0),0)+IF(A958&gt;=הלוואות!$D$17,IF(מרכז!A958&lt;=הלוואות!$E$17,IF(DAY(מרכז!A958)=הלוואות!$F$17,הלוואות!$G$17,0),0),0)+IF(A958&gt;=הלוואות!$D$18,IF(מרכז!A958&lt;=הלוואות!$E$18,IF(DAY(מרכז!A958)=הלוואות!$F$18,הלוואות!$G$18,0),0),0)+IF(A958&gt;=הלוואות!$D$19,IF(מרכז!A958&lt;=הלוואות!$E$19,IF(DAY(מרכז!A958)=הלוואות!$F$19,הלוואות!$G$19,0),0),0)+IF(A958&gt;=הלוואות!$D$20,IF(מרכז!A958&lt;=הלוואות!$E$20,IF(DAY(מרכז!A958)=הלוואות!$F$20,הלוואות!$G$20,0),0),0)+IF(A958&gt;=הלוואות!$D$21,IF(מרכז!A958&lt;=הלוואות!$E$21,IF(DAY(מרכז!A958)=הלוואות!$F$21,הלוואות!$G$21,0),0),0)+IF(A958&gt;=הלוואות!$D$22,IF(מרכז!A958&lt;=הלוואות!$E$22,IF(DAY(מרכז!A958)=הלוואות!$F$22,הלוואות!$G$22,0),0),0)+IF(A958&gt;=הלוואות!$D$23,IF(מרכז!A958&lt;=הלוואות!$E$23,IF(DAY(מרכז!A958)=הלוואות!$F$23,הלוואות!$G$23,0),0),0)+IF(A958&gt;=הלוואות!$D$24,IF(מרכז!A958&lt;=הלוואות!$E$24,IF(DAY(מרכז!A958)=הלוואות!$F$24,הלוואות!$G$24,0),0),0)+IF(A958&gt;=הלוואות!$D$25,IF(מרכז!A958&lt;=הלוואות!$E$25,IF(DAY(מרכז!A958)=הלוואות!$F$25,הלוואות!$G$25,0),0),0)+IF(A958&gt;=הלוואות!$D$26,IF(מרכז!A958&lt;=הלוואות!$E$26,IF(DAY(מרכז!A958)=הלוואות!$F$26,הלוואות!$G$26,0),0),0)+IF(A958&gt;=הלוואות!$D$27,IF(מרכז!A958&lt;=הלוואות!$E$27,IF(DAY(מרכז!A958)=הלוואות!$F$27,הלוואות!$G$27,0),0),0)+IF(A958&gt;=הלוואות!$D$28,IF(מרכז!A958&lt;=הלוואות!$E$28,IF(DAY(מרכז!A958)=הלוואות!$F$28,הלוואות!$G$28,0),0),0)+IF(A958&gt;=הלוואות!$D$29,IF(מרכז!A958&lt;=הלוואות!$E$29,IF(DAY(מרכז!A958)=הלוואות!$F$29,הלוואות!$G$29,0),0),0)+IF(A958&gt;=הלוואות!$D$30,IF(מרכז!A958&lt;=הלוואות!$E$30,IF(DAY(מרכז!A958)=הלוואות!$F$30,הלוואות!$G$30,0),0),0)+IF(A958&gt;=הלוואות!$D$31,IF(מרכז!A958&lt;=הלוואות!$E$31,IF(DAY(מרכז!A958)=הלוואות!$F$31,הלוואות!$G$31,0),0),0)+IF(A958&gt;=הלוואות!$D$32,IF(מרכז!A958&lt;=הלוואות!$E$32,IF(DAY(מרכז!A958)=הלוואות!$F$32,הלוואות!$G$32,0),0),0)+IF(A958&gt;=הלוואות!$D$33,IF(מרכז!A958&lt;=הלוואות!$E$33,IF(DAY(מרכז!A958)=הלוואות!$F$33,הלוואות!$G$33,0),0),0)+IF(A958&gt;=הלוואות!$D$34,IF(מרכז!A958&lt;=הלוואות!$E$34,IF(DAY(מרכז!A958)=הלוואות!$F$34,הלוואות!$G$34,0),0),0)</f>
        <v>0</v>
      </c>
      <c r="E958" s="93">
        <f>SUMIF(הלוואות!$D$46:$D$65,מרכז!A958,הלוואות!$E$46:$E$65)</f>
        <v>0</v>
      </c>
      <c r="F958" s="93">
        <f>SUMIF(נכנסים!$A$5:$A$5890,מרכז!A958,נכנסים!$B$5:$B$5890)</f>
        <v>0</v>
      </c>
      <c r="G958" s="94"/>
      <c r="H958" s="94"/>
      <c r="I958" s="94"/>
      <c r="J958" s="99">
        <f t="shared" si="14"/>
        <v>50000</v>
      </c>
    </row>
    <row r="959" spans="1:10">
      <c r="A959" s="153">
        <v>46612</v>
      </c>
      <c r="B959" s="93">
        <f>SUMIF(יוצאים!$A$5:$A$5835,מרכז!A959,יוצאים!$D$5:$D$5835)</f>
        <v>0</v>
      </c>
      <c r="C959" s="93">
        <f>HLOOKUP(DAY($A959),'טב.הו"ק'!$G$4:$AK$162,'טב.הו"ק'!$A$162+2,FALSE)</f>
        <v>0</v>
      </c>
      <c r="D959" s="93">
        <f>IF(A959&gt;=הלוואות!$D$5,IF(מרכז!A959&lt;=הלוואות!$E$5,IF(DAY(מרכז!A959)=הלוואות!$F$5,הלוואות!$G$5,0),0),0)+IF(A959&gt;=הלוואות!$D$6,IF(מרכז!A959&lt;=הלוואות!$E$6,IF(DAY(מרכז!A959)=הלוואות!$F$6,הלוואות!$G$6,0),0),0)+IF(A959&gt;=הלוואות!$D$7,IF(מרכז!A959&lt;=הלוואות!$E$7,IF(DAY(מרכז!A959)=הלוואות!$F$7,הלוואות!$G$7,0),0),0)+IF(A959&gt;=הלוואות!$D$8,IF(מרכז!A959&lt;=הלוואות!$E$8,IF(DAY(מרכז!A959)=הלוואות!$F$8,הלוואות!$G$8,0),0),0)+IF(A959&gt;=הלוואות!$D$9,IF(מרכז!A959&lt;=הלוואות!$E$9,IF(DAY(מרכז!A959)=הלוואות!$F$9,הלוואות!$G$9,0),0),0)+IF(A959&gt;=הלוואות!$D$10,IF(מרכז!A959&lt;=הלוואות!$E$10,IF(DAY(מרכז!A959)=הלוואות!$F$10,הלוואות!$G$10,0),0),0)+IF(A959&gt;=הלוואות!$D$11,IF(מרכז!A959&lt;=הלוואות!$E$11,IF(DAY(מרכז!A959)=הלוואות!$F$11,הלוואות!$G$11,0),0),0)+IF(A959&gt;=הלוואות!$D$12,IF(מרכז!A959&lt;=הלוואות!$E$12,IF(DAY(מרכז!A959)=הלוואות!$F$12,הלוואות!$G$12,0),0),0)+IF(A959&gt;=הלוואות!$D$13,IF(מרכז!A959&lt;=הלוואות!$E$13,IF(DAY(מרכז!A959)=הלוואות!$F$13,הלוואות!$G$13,0),0),0)+IF(A959&gt;=הלוואות!$D$14,IF(מרכז!A959&lt;=הלוואות!$E$14,IF(DAY(מרכז!A959)=הלוואות!$F$14,הלוואות!$G$14,0),0),0)+IF(A959&gt;=הלוואות!$D$15,IF(מרכז!A959&lt;=הלוואות!$E$15,IF(DAY(מרכז!A959)=הלוואות!$F$15,הלוואות!$G$15,0),0),0)+IF(A959&gt;=הלוואות!$D$16,IF(מרכז!A959&lt;=הלוואות!$E$16,IF(DAY(מרכז!A959)=הלוואות!$F$16,הלוואות!$G$16,0),0),0)+IF(A959&gt;=הלוואות!$D$17,IF(מרכז!A959&lt;=הלוואות!$E$17,IF(DAY(מרכז!A959)=הלוואות!$F$17,הלוואות!$G$17,0),0),0)+IF(A959&gt;=הלוואות!$D$18,IF(מרכז!A959&lt;=הלוואות!$E$18,IF(DAY(מרכז!A959)=הלוואות!$F$18,הלוואות!$G$18,0),0),0)+IF(A959&gt;=הלוואות!$D$19,IF(מרכז!A959&lt;=הלוואות!$E$19,IF(DAY(מרכז!A959)=הלוואות!$F$19,הלוואות!$G$19,0),0),0)+IF(A959&gt;=הלוואות!$D$20,IF(מרכז!A959&lt;=הלוואות!$E$20,IF(DAY(מרכז!A959)=הלוואות!$F$20,הלוואות!$G$20,0),0),0)+IF(A959&gt;=הלוואות!$D$21,IF(מרכז!A959&lt;=הלוואות!$E$21,IF(DAY(מרכז!A959)=הלוואות!$F$21,הלוואות!$G$21,0),0),0)+IF(A959&gt;=הלוואות!$D$22,IF(מרכז!A959&lt;=הלוואות!$E$22,IF(DAY(מרכז!A959)=הלוואות!$F$22,הלוואות!$G$22,0),0),0)+IF(A959&gt;=הלוואות!$D$23,IF(מרכז!A959&lt;=הלוואות!$E$23,IF(DAY(מרכז!A959)=הלוואות!$F$23,הלוואות!$G$23,0),0),0)+IF(A959&gt;=הלוואות!$D$24,IF(מרכז!A959&lt;=הלוואות!$E$24,IF(DAY(מרכז!A959)=הלוואות!$F$24,הלוואות!$G$24,0),0),0)+IF(A959&gt;=הלוואות!$D$25,IF(מרכז!A959&lt;=הלוואות!$E$25,IF(DAY(מרכז!A959)=הלוואות!$F$25,הלוואות!$G$25,0),0),0)+IF(A959&gt;=הלוואות!$D$26,IF(מרכז!A959&lt;=הלוואות!$E$26,IF(DAY(מרכז!A959)=הלוואות!$F$26,הלוואות!$G$26,0),0),0)+IF(A959&gt;=הלוואות!$D$27,IF(מרכז!A959&lt;=הלוואות!$E$27,IF(DAY(מרכז!A959)=הלוואות!$F$27,הלוואות!$G$27,0),0),0)+IF(A959&gt;=הלוואות!$D$28,IF(מרכז!A959&lt;=הלוואות!$E$28,IF(DAY(מרכז!A959)=הלוואות!$F$28,הלוואות!$G$28,0),0),0)+IF(A959&gt;=הלוואות!$D$29,IF(מרכז!A959&lt;=הלוואות!$E$29,IF(DAY(מרכז!A959)=הלוואות!$F$29,הלוואות!$G$29,0),0),0)+IF(A959&gt;=הלוואות!$D$30,IF(מרכז!A959&lt;=הלוואות!$E$30,IF(DAY(מרכז!A959)=הלוואות!$F$30,הלוואות!$G$30,0),0),0)+IF(A959&gt;=הלוואות!$D$31,IF(מרכז!A959&lt;=הלוואות!$E$31,IF(DAY(מרכז!A959)=הלוואות!$F$31,הלוואות!$G$31,0),0),0)+IF(A959&gt;=הלוואות!$D$32,IF(מרכז!A959&lt;=הלוואות!$E$32,IF(DAY(מרכז!A959)=הלוואות!$F$32,הלוואות!$G$32,0),0),0)+IF(A959&gt;=הלוואות!$D$33,IF(מרכז!A959&lt;=הלוואות!$E$33,IF(DAY(מרכז!A959)=הלוואות!$F$33,הלוואות!$G$33,0),0),0)+IF(A959&gt;=הלוואות!$D$34,IF(מרכז!A959&lt;=הלוואות!$E$34,IF(DAY(מרכז!A959)=הלוואות!$F$34,הלוואות!$G$34,0),0),0)</f>
        <v>0</v>
      </c>
      <c r="E959" s="93">
        <f>SUMIF(הלוואות!$D$46:$D$65,מרכז!A959,הלוואות!$E$46:$E$65)</f>
        <v>0</v>
      </c>
      <c r="F959" s="93">
        <f>SUMIF(נכנסים!$A$5:$A$5890,מרכז!A959,נכנסים!$B$5:$B$5890)</f>
        <v>0</v>
      </c>
      <c r="G959" s="94"/>
      <c r="H959" s="94"/>
      <c r="I959" s="94"/>
      <c r="J959" s="99">
        <f t="shared" si="14"/>
        <v>50000</v>
      </c>
    </row>
    <row r="960" spans="1:10">
      <c r="A960" s="153">
        <v>46613</v>
      </c>
      <c r="B960" s="93">
        <f>SUMIF(יוצאים!$A$5:$A$5835,מרכז!A960,יוצאים!$D$5:$D$5835)</f>
        <v>0</v>
      </c>
      <c r="C960" s="93">
        <f>HLOOKUP(DAY($A960),'טב.הו"ק'!$G$4:$AK$162,'טב.הו"ק'!$A$162+2,FALSE)</f>
        <v>0</v>
      </c>
      <c r="D960" s="93">
        <f>IF(A960&gt;=הלוואות!$D$5,IF(מרכז!A960&lt;=הלוואות!$E$5,IF(DAY(מרכז!A960)=הלוואות!$F$5,הלוואות!$G$5,0),0),0)+IF(A960&gt;=הלוואות!$D$6,IF(מרכז!A960&lt;=הלוואות!$E$6,IF(DAY(מרכז!A960)=הלוואות!$F$6,הלוואות!$G$6,0),0),0)+IF(A960&gt;=הלוואות!$D$7,IF(מרכז!A960&lt;=הלוואות!$E$7,IF(DAY(מרכז!A960)=הלוואות!$F$7,הלוואות!$G$7,0),0),0)+IF(A960&gt;=הלוואות!$D$8,IF(מרכז!A960&lt;=הלוואות!$E$8,IF(DAY(מרכז!A960)=הלוואות!$F$8,הלוואות!$G$8,0),0),0)+IF(A960&gt;=הלוואות!$D$9,IF(מרכז!A960&lt;=הלוואות!$E$9,IF(DAY(מרכז!A960)=הלוואות!$F$9,הלוואות!$G$9,0),0),0)+IF(A960&gt;=הלוואות!$D$10,IF(מרכז!A960&lt;=הלוואות!$E$10,IF(DAY(מרכז!A960)=הלוואות!$F$10,הלוואות!$G$10,0),0),0)+IF(A960&gt;=הלוואות!$D$11,IF(מרכז!A960&lt;=הלוואות!$E$11,IF(DAY(מרכז!A960)=הלוואות!$F$11,הלוואות!$G$11,0),0),0)+IF(A960&gt;=הלוואות!$D$12,IF(מרכז!A960&lt;=הלוואות!$E$12,IF(DAY(מרכז!A960)=הלוואות!$F$12,הלוואות!$G$12,0),0),0)+IF(A960&gt;=הלוואות!$D$13,IF(מרכז!A960&lt;=הלוואות!$E$13,IF(DAY(מרכז!A960)=הלוואות!$F$13,הלוואות!$G$13,0),0),0)+IF(A960&gt;=הלוואות!$D$14,IF(מרכז!A960&lt;=הלוואות!$E$14,IF(DAY(מרכז!A960)=הלוואות!$F$14,הלוואות!$G$14,0),0),0)+IF(A960&gt;=הלוואות!$D$15,IF(מרכז!A960&lt;=הלוואות!$E$15,IF(DAY(מרכז!A960)=הלוואות!$F$15,הלוואות!$G$15,0),0),0)+IF(A960&gt;=הלוואות!$D$16,IF(מרכז!A960&lt;=הלוואות!$E$16,IF(DAY(מרכז!A960)=הלוואות!$F$16,הלוואות!$G$16,0),0),0)+IF(A960&gt;=הלוואות!$D$17,IF(מרכז!A960&lt;=הלוואות!$E$17,IF(DAY(מרכז!A960)=הלוואות!$F$17,הלוואות!$G$17,0),0),0)+IF(A960&gt;=הלוואות!$D$18,IF(מרכז!A960&lt;=הלוואות!$E$18,IF(DAY(מרכז!A960)=הלוואות!$F$18,הלוואות!$G$18,0),0),0)+IF(A960&gt;=הלוואות!$D$19,IF(מרכז!A960&lt;=הלוואות!$E$19,IF(DAY(מרכז!A960)=הלוואות!$F$19,הלוואות!$G$19,0),0),0)+IF(A960&gt;=הלוואות!$D$20,IF(מרכז!A960&lt;=הלוואות!$E$20,IF(DAY(מרכז!A960)=הלוואות!$F$20,הלוואות!$G$20,0),0),0)+IF(A960&gt;=הלוואות!$D$21,IF(מרכז!A960&lt;=הלוואות!$E$21,IF(DAY(מרכז!A960)=הלוואות!$F$21,הלוואות!$G$21,0),0),0)+IF(A960&gt;=הלוואות!$D$22,IF(מרכז!A960&lt;=הלוואות!$E$22,IF(DAY(מרכז!A960)=הלוואות!$F$22,הלוואות!$G$22,0),0),0)+IF(A960&gt;=הלוואות!$D$23,IF(מרכז!A960&lt;=הלוואות!$E$23,IF(DAY(מרכז!A960)=הלוואות!$F$23,הלוואות!$G$23,0),0),0)+IF(A960&gt;=הלוואות!$D$24,IF(מרכז!A960&lt;=הלוואות!$E$24,IF(DAY(מרכז!A960)=הלוואות!$F$24,הלוואות!$G$24,0),0),0)+IF(A960&gt;=הלוואות!$D$25,IF(מרכז!A960&lt;=הלוואות!$E$25,IF(DAY(מרכז!A960)=הלוואות!$F$25,הלוואות!$G$25,0),0),0)+IF(A960&gt;=הלוואות!$D$26,IF(מרכז!A960&lt;=הלוואות!$E$26,IF(DAY(מרכז!A960)=הלוואות!$F$26,הלוואות!$G$26,0),0),0)+IF(A960&gt;=הלוואות!$D$27,IF(מרכז!A960&lt;=הלוואות!$E$27,IF(DAY(מרכז!A960)=הלוואות!$F$27,הלוואות!$G$27,0),0),0)+IF(A960&gt;=הלוואות!$D$28,IF(מרכז!A960&lt;=הלוואות!$E$28,IF(DAY(מרכז!A960)=הלוואות!$F$28,הלוואות!$G$28,0),0),0)+IF(A960&gt;=הלוואות!$D$29,IF(מרכז!A960&lt;=הלוואות!$E$29,IF(DAY(מרכז!A960)=הלוואות!$F$29,הלוואות!$G$29,0),0),0)+IF(A960&gt;=הלוואות!$D$30,IF(מרכז!A960&lt;=הלוואות!$E$30,IF(DAY(מרכז!A960)=הלוואות!$F$30,הלוואות!$G$30,0),0),0)+IF(A960&gt;=הלוואות!$D$31,IF(מרכז!A960&lt;=הלוואות!$E$31,IF(DAY(מרכז!A960)=הלוואות!$F$31,הלוואות!$G$31,0),0),0)+IF(A960&gt;=הלוואות!$D$32,IF(מרכז!A960&lt;=הלוואות!$E$32,IF(DAY(מרכז!A960)=הלוואות!$F$32,הלוואות!$G$32,0),0),0)+IF(A960&gt;=הלוואות!$D$33,IF(מרכז!A960&lt;=הלוואות!$E$33,IF(DAY(מרכז!A960)=הלוואות!$F$33,הלוואות!$G$33,0),0),0)+IF(A960&gt;=הלוואות!$D$34,IF(מרכז!A960&lt;=הלוואות!$E$34,IF(DAY(מרכז!A960)=הלוואות!$F$34,הלוואות!$G$34,0),0),0)</f>
        <v>0</v>
      </c>
      <c r="E960" s="93">
        <f>SUMIF(הלוואות!$D$46:$D$65,מרכז!A960,הלוואות!$E$46:$E$65)</f>
        <v>0</v>
      </c>
      <c r="F960" s="93">
        <f>SUMIF(נכנסים!$A$5:$A$5890,מרכז!A960,נכנסים!$B$5:$B$5890)</f>
        <v>0</v>
      </c>
      <c r="G960" s="94"/>
      <c r="H960" s="94"/>
      <c r="I960" s="94"/>
      <c r="J960" s="99">
        <f t="shared" ref="J960:J1023" si="15">J959-B960-C960-D960-E960+F960</f>
        <v>50000</v>
      </c>
    </row>
    <row r="961" spans="1:10">
      <c r="A961" s="153">
        <v>46614</v>
      </c>
      <c r="B961" s="93">
        <f>SUMIF(יוצאים!$A$5:$A$5835,מרכז!A961,יוצאים!$D$5:$D$5835)</f>
        <v>0</v>
      </c>
      <c r="C961" s="93">
        <f>HLOOKUP(DAY($A961),'טב.הו"ק'!$G$4:$AK$162,'טב.הו"ק'!$A$162+2,FALSE)</f>
        <v>0</v>
      </c>
      <c r="D961" s="93">
        <f>IF(A961&gt;=הלוואות!$D$5,IF(מרכז!A961&lt;=הלוואות!$E$5,IF(DAY(מרכז!A961)=הלוואות!$F$5,הלוואות!$G$5,0),0),0)+IF(A961&gt;=הלוואות!$D$6,IF(מרכז!A961&lt;=הלוואות!$E$6,IF(DAY(מרכז!A961)=הלוואות!$F$6,הלוואות!$G$6,0),0),0)+IF(A961&gt;=הלוואות!$D$7,IF(מרכז!A961&lt;=הלוואות!$E$7,IF(DAY(מרכז!A961)=הלוואות!$F$7,הלוואות!$G$7,0),0),0)+IF(A961&gt;=הלוואות!$D$8,IF(מרכז!A961&lt;=הלוואות!$E$8,IF(DAY(מרכז!A961)=הלוואות!$F$8,הלוואות!$G$8,0),0),0)+IF(A961&gt;=הלוואות!$D$9,IF(מרכז!A961&lt;=הלוואות!$E$9,IF(DAY(מרכז!A961)=הלוואות!$F$9,הלוואות!$G$9,0),0),0)+IF(A961&gt;=הלוואות!$D$10,IF(מרכז!A961&lt;=הלוואות!$E$10,IF(DAY(מרכז!A961)=הלוואות!$F$10,הלוואות!$G$10,0),0),0)+IF(A961&gt;=הלוואות!$D$11,IF(מרכז!A961&lt;=הלוואות!$E$11,IF(DAY(מרכז!A961)=הלוואות!$F$11,הלוואות!$G$11,0),0),0)+IF(A961&gt;=הלוואות!$D$12,IF(מרכז!A961&lt;=הלוואות!$E$12,IF(DAY(מרכז!A961)=הלוואות!$F$12,הלוואות!$G$12,0),0),0)+IF(A961&gt;=הלוואות!$D$13,IF(מרכז!A961&lt;=הלוואות!$E$13,IF(DAY(מרכז!A961)=הלוואות!$F$13,הלוואות!$G$13,0),0),0)+IF(A961&gt;=הלוואות!$D$14,IF(מרכז!A961&lt;=הלוואות!$E$14,IF(DAY(מרכז!A961)=הלוואות!$F$14,הלוואות!$G$14,0),0),0)+IF(A961&gt;=הלוואות!$D$15,IF(מרכז!A961&lt;=הלוואות!$E$15,IF(DAY(מרכז!A961)=הלוואות!$F$15,הלוואות!$G$15,0),0),0)+IF(A961&gt;=הלוואות!$D$16,IF(מרכז!A961&lt;=הלוואות!$E$16,IF(DAY(מרכז!A961)=הלוואות!$F$16,הלוואות!$G$16,0),0),0)+IF(A961&gt;=הלוואות!$D$17,IF(מרכז!A961&lt;=הלוואות!$E$17,IF(DAY(מרכז!A961)=הלוואות!$F$17,הלוואות!$G$17,0),0),0)+IF(A961&gt;=הלוואות!$D$18,IF(מרכז!A961&lt;=הלוואות!$E$18,IF(DAY(מרכז!A961)=הלוואות!$F$18,הלוואות!$G$18,0),0),0)+IF(A961&gt;=הלוואות!$D$19,IF(מרכז!A961&lt;=הלוואות!$E$19,IF(DAY(מרכז!A961)=הלוואות!$F$19,הלוואות!$G$19,0),0),0)+IF(A961&gt;=הלוואות!$D$20,IF(מרכז!A961&lt;=הלוואות!$E$20,IF(DAY(מרכז!A961)=הלוואות!$F$20,הלוואות!$G$20,0),0),0)+IF(A961&gt;=הלוואות!$D$21,IF(מרכז!A961&lt;=הלוואות!$E$21,IF(DAY(מרכז!A961)=הלוואות!$F$21,הלוואות!$G$21,0),0),0)+IF(A961&gt;=הלוואות!$D$22,IF(מרכז!A961&lt;=הלוואות!$E$22,IF(DAY(מרכז!A961)=הלוואות!$F$22,הלוואות!$G$22,0),0),0)+IF(A961&gt;=הלוואות!$D$23,IF(מרכז!A961&lt;=הלוואות!$E$23,IF(DAY(מרכז!A961)=הלוואות!$F$23,הלוואות!$G$23,0),0),0)+IF(A961&gt;=הלוואות!$D$24,IF(מרכז!A961&lt;=הלוואות!$E$24,IF(DAY(מרכז!A961)=הלוואות!$F$24,הלוואות!$G$24,0),0),0)+IF(A961&gt;=הלוואות!$D$25,IF(מרכז!A961&lt;=הלוואות!$E$25,IF(DAY(מרכז!A961)=הלוואות!$F$25,הלוואות!$G$25,0),0),0)+IF(A961&gt;=הלוואות!$D$26,IF(מרכז!A961&lt;=הלוואות!$E$26,IF(DAY(מרכז!A961)=הלוואות!$F$26,הלוואות!$G$26,0),0),0)+IF(A961&gt;=הלוואות!$D$27,IF(מרכז!A961&lt;=הלוואות!$E$27,IF(DAY(מרכז!A961)=הלוואות!$F$27,הלוואות!$G$27,0),0),0)+IF(A961&gt;=הלוואות!$D$28,IF(מרכז!A961&lt;=הלוואות!$E$28,IF(DAY(מרכז!A961)=הלוואות!$F$28,הלוואות!$G$28,0),0),0)+IF(A961&gt;=הלוואות!$D$29,IF(מרכז!A961&lt;=הלוואות!$E$29,IF(DAY(מרכז!A961)=הלוואות!$F$29,הלוואות!$G$29,0),0),0)+IF(A961&gt;=הלוואות!$D$30,IF(מרכז!A961&lt;=הלוואות!$E$30,IF(DAY(מרכז!A961)=הלוואות!$F$30,הלוואות!$G$30,0),0),0)+IF(A961&gt;=הלוואות!$D$31,IF(מרכז!A961&lt;=הלוואות!$E$31,IF(DAY(מרכז!A961)=הלוואות!$F$31,הלוואות!$G$31,0),0),0)+IF(A961&gt;=הלוואות!$D$32,IF(מרכז!A961&lt;=הלוואות!$E$32,IF(DAY(מרכז!A961)=הלוואות!$F$32,הלוואות!$G$32,0),0),0)+IF(A961&gt;=הלוואות!$D$33,IF(מרכז!A961&lt;=הלוואות!$E$33,IF(DAY(מרכז!A961)=הלוואות!$F$33,הלוואות!$G$33,0),0),0)+IF(A961&gt;=הלוואות!$D$34,IF(מרכז!A961&lt;=הלוואות!$E$34,IF(DAY(מרכז!A961)=הלוואות!$F$34,הלוואות!$G$34,0),0),0)</f>
        <v>0</v>
      </c>
      <c r="E961" s="93">
        <f>SUMIF(הלוואות!$D$46:$D$65,מרכז!A961,הלוואות!$E$46:$E$65)</f>
        <v>0</v>
      </c>
      <c r="F961" s="93">
        <f>SUMIF(נכנסים!$A$5:$A$5890,מרכז!A961,נכנסים!$B$5:$B$5890)</f>
        <v>0</v>
      </c>
      <c r="G961" s="94"/>
      <c r="H961" s="94"/>
      <c r="I961" s="94"/>
      <c r="J961" s="99">
        <f t="shared" si="15"/>
        <v>50000</v>
      </c>
    </row>
    <row r="962" spans="1:10">
      <c r="A962" s="153">
        <v>46615</v>
      </c>
      <c r="B962" s="93">
        <f>SUMIF(יוצאים!$A$5:$A$5835,מרכז!A962,יוצאים!$D$5:$D$5835)</f>
        <v>0</v>
      </c>
      <c r="C962" s="93">
        <f>HLOOKUP(DAY($A962),'טב.הו"ק'!$G$4:$AK$162,'טב.הו"ק'!$A$162+2,FALSE)</f>
        <v>0</v>
      </c>
      <c r="D962" s="93">
        <f>IF(A962&gt;=הלוואות!$D$5,IF(מרכז!A962&lt;=הלוואות!$E$5,IF(DAY(מרכז!A962)=הלוואות!$F$5,הלוואות!$G$5,0),0),0)+IF(A962&gt;=הלוואות!$D$6,IF(מרכז!A962&lt;=הלוואות!$E$6,IF(DAY(מרכז!A962)=הלוואות!$F$6,הלוואות!$G$6,0),0),0)+IF(A962&gt;=הלוואות!$D$7,IF(מרכז!A962&lt;=הלוואות!$E$7,IF(DAY(מרכז!A962)=הלוואות!$F$7,הלוואות!$G$7,0),0),0)+IF(A962&gt;=הלוואות!$D$8,IF(מרכז!A962&lt;=הלוואות!$E$8,IF(DAY(מרכז!A962)=הלוואות!$F$8,הלוואות!$G$8,0),0),0)+IF(A962&gt;=הלוואות!$D$9,IF(מרכז!A962&lt;=הלוואות!$E$9,IF(DAY(מרכז!A962)=הלוואות!$F$9,הלוואות!$G$9,0),0),0)+IF(A962&gt;=הלוואות!$D$10,IF(מרכז!A962&lt;=הלוואות!$E$10,IF(DAY(מרכז!A962)=הלוואות!$F$10,הלוואות!$G$10,0),0),0)+IF(A962&gt;=הלוואות!$D$11,IF(מרכז!A962&lt;=הלוואות!$E$11,IF(DAY(מרכז!A962)=הלוואות!$F$11,הלוואות!$G$11,0),0),0)+IF(A962&gt;=הלוואות!$D$12,IF(מרכז!A962&lt;=הלוואות!$E$12,IF(DAY(מרכז!A962)=הלוואות!$F$12,הלוואות!$G$12,0),0),0)+IF(A962&gt;=הלוואות!$D$13,IF(מרכז!A962&lt;=הלוואות!$E$13,IF(DAY(מרכז!A962)=הלוואות!$F$13,הלוואות!$G$13,0),0),0)+IF(A962&gt;=הלוואות!$D$14,IF(מרכז!A962&lt;=הלוואות!$E$14,IF(DAY(מרכז!A962)=הלוואות!$F$14,הלוואות!$G$14,0),0),0)+IF(A962&gt;=הלוואות!$D$15,IF(מרכז!A962&lt;=הלוואות!$E$15,IF(DAY(מרכז!A962)=הלוואות!$F$15,הלוואות!$G$15,0),0),0)+IF(A962&gt;=הלוואות!$D$16,IF(מרכז!A962&lt;=הלוואות!$E$16,IF(DAY(מרכז!A962)=הלוואות!$F$16,הלוואות!$G$16,0),0),0)+IF(A962&gt;=הלוואות!$D$17,IF(מרכז!A962&lt;=הלוואות!$E$17,IF(DAY(מרכז!A962)=הלוואות!$F$17,הלוואות!$G$17,0),0),0)+IF(A962&gt;=הלוואות!$D$18,IF(מרכז!A962&lt;=הלוואות!$E$18,IF(DAY(מרכז!A962)=הלוואות!$F$18,הלוואות!$G$18,0),0),0)+IF(A962&gt;=הלוואות!$D$19,IF(מרכז!A962&lt;=הלוואות!$E$19,IF(DAY(מרכז!A962)=הלוואות!$F$19,הלוואות!$G$19,0),0),0)+IF(A962&gt;=הלוואות!$D$20,IF(מרכז!A962&lt;=הלוואות!$E$20,IF(DAY(מרכז!A962)=הלוואות!$F$20,הלוואות!$G$20,0),0),0)+IF(A962&gt;=הלוואות!$D$21,IF(מרכז!A962&lt;=הלוואות!$E$21,IF(DAY(מרכז!A962)=הלוואות!$F$21,הלוואות!$G$21,0),0),0)+IF(A962&gt;=הלוואות!$D$22,IF(מרכז!A962&lt;=הלוואות!$E$22,IF(DAY(מרכז!A962)=הלוואות!$F$22,הלוואות!$G$22,0),0),0)+IF(A962&gt;=הלוואות!$D$23,IF(מרכז!A962&lt;=הלוואות!$E$23,IF(DAY(מרכז!A962)=הלוואות!$F$23,הלוואות!$G$23,0),0),0)+IF(A962&gt;=הלוואות!$D$24,IF(מרכז!A962&lt;=הלוואות!$E$24,IF(DAY(מרכז!A962)=הלוואות!$F$24,הלוואות!$G$24,0),0),0)+IF(A962&gt;=הלוואות!$D$25,IF(מרכז!A962&lt;=הלוואות!$E$25,IF(DAY(מרכז!A962)=הלוואות!$F$25,הלוואות!$G$25,0),0),0)+IF(A962&gt;=הלוואות!$D$26,IF(מרכז!A962&lt;=הלוואות!$E$26,IF(DAY(מרכז!A962)=הלוואות!$F$26,הלוואות!$G$26,0),0),0)+IF(A962&gt;=הלוואות!$D$27,IF(מרכז!A962&lt;=הלוואות!$E$27,IF(DAY(מרכז!A962)=הלוואות!$F$27,הלוואות!$G$27,0),0),0)+IF(A962&gt;=הלוואות!$D$28,IF(מרכז!A962&lt;=הלוואות!$E$28,IF(DAY(מרכז!A962)=הלוואות!$F$28,הלוואות!$G$28,0),0),0)+IF(A962&gt;=הלוואות!$D$29,IF(מרכז!A962&lt;=הלוואות!$E$29,IF(DAY(מרכז!A962)=הלוואות!$F$29,הלוואות!$G$29,0),0),0)+IF(A962&gt;=הלוואות!$D$30,IF(מרכז!A962&lt;=הלוואות!$E$30,IF(DAY(מרכז!A962)=הלוואות!$F$30,הלוואות!$G$30,0),0),0)+IF(A962&gt;=הלוואות!$D$31,IF(מרכז!A962&lt;=הלוואות!$E$31,IF(DAY(מרכז!A962)=הלוואות!$F$31,הלוואות!$G$31,0),0),0)+IF(A962&gt;=הלוואות!$D$32,IF(מרכז!A962&lt;=הלוואות!$E$32,IF(DAY(מרכז!A962)=הלוואות!$F$32,הלוואות!$G$32,0),0),0)+IF(A962&gt;=הלוואות!$D$33,IF(מרכז!A962&lt;=הלוואות!$E$33,IF(DAY(מרכז!A962)=הלוואות!$F$33,הלוואות!$G$33,0),0),0)+IF(A962&gt;=הלוואות!$D$34,IF(מרכז!A962&lt;=הלוואות!$E$34,IF(DAY(מרכז!A962)=הלוואות!$F$34,הלוואות!$G$34,0),0),0)</f>
        <v>0</v>
      </c>
      <c r="E962" s="93">
        <f>SUMIF(הלוואות!$D$46:$D$65,מרכז!A962,הלוואות!$E$46:$E$65)</f>
        <v>0</v>
      </c>
      <c r="F962" s="93">
        <f>SUMIF(נכנסים!$A$5:$A$5890,מרכז!A962,נכנסים!$B$5:$B$5890)</f>
        <v>0</v>
      </c>
      <c r="G962" s="94"/>
      <c r="H962" s="94"/>
      <c r="I962" s="94"/>
      <c r="J962" s="99">
        <f t="shared" si="15"/>
        <v>50000</v>
      </c>
    </row>
    <row r="963" spans="1:10">
      <c r="A963" s="153">
        <v>46616</v>
      </c>
      <c r="B963" s="93">
        <f>SUMIF(יוצאים!$A$5:$A$5835,מרכז!A963,יוצאים!$D$5:$D$5835)</f>
        <v>0</v>
      </c>
      <c r="C963" s="93">
        <f>HLOOKUP(DAY($A963),'טב.הו"ק'!$G$4:$AK$162,'טב.הו"ק'!$A$162+2,FALSE)</f>
        <v>0</v>
      </c>
      <c r="D963" s="93">
        <f>IF(A963&gt;=הלוואות!$D$5,IF(מרכז!A963&lt;=הלוואות!$E$5,IF(DAY(מרכז!A963)=הלוואות!$F$5,הלוואות!$G$5,0),0),0)+IF(A963&gt;=הלוואות!$D$6,IF(מרכז!A963&lt;=הלוואות!$E$6,IF(DAY(מרכז!A963)=הלוואות!$F$6,הלוואות!$G$6,0),0),0)+IF(A963&gt;=הלוואות!$D$7,IF(מרכז!A963&lt;=הלוואות!$E$7,IF(DAY(מרכז!A963)=הלוואות!$F$7,הלוואות!$G$7,0),0),0)+IF(A963&gt;=הלוואות!$D$8,IF(מרכז!A963&lt;=הלוואות!$E$8,IF(DAY(מרכז!A963)=הלוואות!$F$8,הלוואות!$G$8,0),0),0)+IF(A963&gt;=הלוואות!$D$9,IF(מרכז!A963&lt;=הלוואות!$E$9,IF(DAY(מרכז!A963)=הלוואות!$F$9,הלוואות!$G$9,0),0),0)+IF(A963&gt;=הלוואות!$D$10,IF(מרכז!A963&lt;=הלוואות!$E$10,IF(DAY(מרכז!A963)=הלוואות!$F$10,הלוואות!$G$10,0),0),0)+IF(A963&gt;=הלוואות!$D$11,IF(מרכז!A963&lt;=הלוואות!$E$11,IF(DAY(מרכז!A963)=הלוואות!$F$11,הלוואות!$G$11,0),0),0)+IF(A963&gt;=הלוואות!$D$12,IF(מרכז!A963&lt;=הלוואות!$E$12,IF(DAY(מרכז!A963)=הלוואות!$F$12,הלוואות!$G$12,0),0),0)+IF(A963&gt;=הלוואות!$D$13,IF(מרכז!A963&lt;=הלוואות!$E$13,IF(DAY(מרכז!A963)=הלוואות!$F$13,הלוואות!$G$13,0),0),0)+IF(A963&gt;=הלוואות!$D$14,IF(מרכז!A963&lt;=הלוואות!$E$14,IF(DAY(מרכז!A963)=הלוואות!$F$14,הלוואות!$G$14,0),0),0)+IF(A963&gt;=הלוואות!$D$15,IF(מרכז!A963&lt;=הלוואות!$E$15,IF(DAY(מרכז!A963)=הלוואות!$F$15,הלוואות!$G$15,0),0),0)+IF(A963&gt;=הלוואות!$D$16,IF(מרכז!A963&lt;=הלוואות!$E$16,IF(DAY(מרכז!A963)=הלוואות!$F$16,הלוואות!$G$16,0),0),0)+IF(A963&gt;=הלוואות!$D$17,IF(מרכז!A963&lt;=הלוואות!$E$17,IF(DAY(מרכז!A963)=הלוואות!$F$17,הלוואות!$G$17,0),0),0)+IF(A963&gt;=הלוואות!$D$18,IF(מרכז!A963&lt;=הלוואות!$E$18,IF(DAY(מרכז!A963)=הלוואות!$F$18,הלוואות!$G$18,0),0),0)+IF(A963&gt;=הלוואות!$D$19,IF(מרכז!A963&lt;=הלוואות!$E$19,IF(DAY(מרכז!A963)=הלוואות!$F$19,הלוואות!$G$19,0),0),0)+IF(A963&gt;=הלוואות!$D$20,IF(מרכז!A963&lt;=הלוואות!$E$20,IF(DAY(מרכז!A963)=הלוואות!$F$20,הלוואות!$G$20,0),0),0)+IF(A963&gt;=הלוואות!$D$21,IF(מרכז!A963&lt;=הלוואות!$E$21,IF(DAY(מרכז!A963)=הלוואות!$F$21,הלוואות!$G$21,0),0),0)+IF(A963&gt;=הלוואות!$D$22,IF(מרכז!A963&lt;=הלוואות!$E$22,IF(DAY(מרכז!A963)=הלוואות!$F$22,הלוואות!$G$22,0),0),0)+IF(A963&gt;=הלוואות!$D$23,IF(מרכז!A963&lt;=הלוואות!$E$23,IF(DAY(מרכז!A963)=הלוואות!$F$23,הלוואות!$G$23,0),0),0)+IF(A963&gt;=הלוואות!$D$24,IF(מרכז!A963&lt;=הלוואות!$E$24,IF(DAY(מרכז!A963)=הלוואות!$F$24,הלוואות!$G$24,0),0),0)+IF(A963&gt;=הלוואות!$D$25,IF(מרכז!A963&lt;=הלוואות!$E$25,IF(DAY(מרכז!A963)=הלוואות!$F$25,הלוואות!$G$25,0),0),0)+IF(A963&gt;=הלוואות!$D$26,IF(מרכז!A963&lt;=הלוואות!$E$26,IF(DAY(מרכז!A963)=הלוואות!$F$26,הלוואות!$G$26,0),0),0)+IF(A963&gt;=הלוואות!$D$27,IF(מרכז!A963&lt;=הלוואות!$E$27,IF(DAY(מרכז!A963)=הלוואות!$F$27,הלוואות!$G$27,0),0),0)+IF(A963&gt;=הלוואות!$D$28,IF(מרכז!A963&lt;=הלוואות!$E$28,IF(DAY(מרכז!A963)=הלוואות!$F$28,הלוואות!$G$28,0),0),0)+IF(A963&gt;=הלוואות!$D$29,IF(מרכז!A963&lt;=הלוואות!$E$29,IF(DAY(מרכז!A963)=הלוואות!$F$29,הלוואות!$G$29,0),0),0)+IF(A963&gt;=הלוואות!$D$30,IF(מרכז!A963&lt;=הלוואות!$E$30,IF(DAY(מרכז!A963)=הלוואות!$F$30,הלוואות!$G$30,0),0),0)+IF(A963&gt;=הלוואות!$D$31,IF(מרכז!A963&lt;=הלוואות!$E$31,IF(DAY(מרכז!A963)=הלוואות!$F$31,הלוואות!$G$31,0),0),0)+IF(A963&gt;=הלוואות!$D$32,IF(מרכז!A963&lt;=הלוואות!$E$32,IF(DAY(מרכז!A963)=הלוואות!$F$32,הלוואות!$G$32,0),0),0)+IF(A963&gt;=הלוואות!$D$33,IF(מרכז!A963&lt;=הלוואות!$E$33,IF(DAY(מרכז!A963)=הלוואות!$F$33,הלוואות!$G$33,0),0),0)+IF(A963&gt;=הלוואות!$D$34,IF(מרכז!A963&lt;=הלוואות!$E$34,IF(DAY(מרכז!A963)=הלוואות!$F$34,הלוואות!$G$34,0),0),0)</f>
        <v>0</v>
      </c>
      <c r="E963" s="93">
        <f>SUMIF(הלוואות!$D$46:$D$65,מרכז!A963,הלוואות!$E$46:$E$65)</f>
        <v>0</v>
      </c>
      <c r="F963" s="93">
        <f>SUMIF(נכנסים!$A$5:$A$5890,מרכז!A963,נכנסים!$B$5:$B$5890)</f>
        <v>0</v>
      </c>
      <c r="G963" s="94"/>
      <c r="H963" s="94"/>
      <c r="I963" s="94"/>
      <c r="J963" s="99">
        <f t="shared" si="15"/>
        <v>50000</v>
      </c>
    </row>
    <row r="964" spans="1:10">
      <c r="A964" s="153">
        <v>46617</v>
      </c>
      <c r="B964" s="93">
        <f>SUMIF(יוצאים!$A$5:$A$5835,מרכז!A964,יוצאים!$D$5:$D$5835)</f>
        <v>0</v>
      </c>
      <c r="C964" s="93">
        <f>HLOOKUP(DAY($A964),'טב.הו"ק'!$G$4:$AK$162,'טב.הו"ק'!$A$162+2,FALSE)</f>
        <v>0</v>
      </c>
      <c r="D964" s="93">
        <f>IF(A964&gt;=הלוואות!$D$5,IF(מרכז!A964&lt;=הלוואות!$E$5,IF(DAY(מרכז!A964)=הלוואות!$F$5,הלוואות!$G$5,0),0),0)+IF(A964&gt;=הלוואות!$D$6,IF(מרכז!A964&lt;=הלוואות!$E$6,IF(DAY(מרכז!A964)=הלוואות!$F$6,הלוואות!$G$6,0),0),0)+IF(A964&gt;=הלוואות!$D$7,IF(מרכז!A964&lt;=הלוואות!$E$7,IF(DAY(מרכז!A964)=הלוואות!$F$7,הלוואות!$G$7,0),0),0)+IF(A964&gt;=הלוואות!$D$8,IF(מרכז!A964&lt;=הלוואות!$E$8,IF(DAY(מרכז!A964)=הלוואות!$F$8,הלוואות!$G$8,0),0),0)+IF(A964&gt;=הלוואות!$D$9,IF(מרכז!A964&lt;=הלוואות!$E$9,IF(DAY(מרכז!A964)=הלוואות!$F$9,הלוואות!$G$9,0),0),0)+IF(A964&gt;=הלוואות!$D$10,IF(מרכז!A964&lt;=הלוואות!$E$10,IF(DAY(מרכז!A964)=הלוואות!$F$10,הלוואות!$G$10,0),0),0)+IF(A964&gt;=הלוואות!$D$11,IF(מרכז!A964&lt;=הלוואות!$E$11,IF(DAY(מרכז!A964)=הלוואות!$F$11,הלוואות!$G$11,0),0),0)+IF(A964&gt;=הלוואות!$D$12,IF(מרכז!A964&lt;=הלוואות!$E$12,IF(DAY(מרכז!A964)=הלוואות!$F$12,הלוואות!$G$12,0),0),0)+IF(A964&gt;=הלוואות!$D$13,IF(מרכז!A964&lt;=הלוואות!$E$13,IF(DAY(מרכז!A964)=הלוואות!$F$13,הלוואות!$G$13,0),0),0)+IF(A964&gt;=הלוואות!$D$14,IF(מרכז!A964&lt;=הלוואות!$E$14,IF(DAY(מרכז!A964)=הלוואות!$F$14,הלוואות!$G$14,0),0),0)+IF(A964&gt;=הלוואות!$D$15,IF(מרכז!A964&lt;=הלוואות!$E$15,IF(DAY(מרכז!A964)=הלוואות!$F$15,הלוואות!$G$15,0),0),0)+IF(A964&gt;=הלוואות!$D$16,IF(מרכז!A964&lt;=הלוואות!$E$16,IF(DAY(מרכז!A964)=הלוואות!$F$16,הלוואות!$G$16,0),0),0)+IF(A964&gt;=הלוואות!$D$17,IF(מרכז!A964&lt;=הלוואות!$E$17,IF(DAY(מרכז!A964)=הלוואות!$F$17,הלוואות!$G$17,0),0),0)+IF(A964&gt;=הלוואות!$D$18,IF(מרכז!A964&lt;=הלוואות!$E$18,IF(DAY(מרכז!A964)=הלוואות!$F$18,הלוואות!$G$18,0),0),0)+IF(A964&gt;=הלוואות!$D$19,IF(מרכז!A964&lt;=הלוואות!$E$19,IF(DAY(מרכז!A964)=הלוואות!$F$19,הלוואות!$G$19,0),0),0)+IF(A964&gt;=הלוואות!$D$20,IF(מרכז!A964&lt;=הלוואות!$E$20,IF(DAY(מרכז!A964)=הלוואות!$F$20,הלוואות!$G$20,0),0),0)+IF(A964&gt;=הלוואות!$D$21,IF(מרכז!A964&lt;=הלוואות!$E$21,IF(DAY(מרכז!A964)=הלוואות!$F$21,הלוואות!$G$21,0),0),0)+IF(A964&gt;=הלוואות!$D$22,IF(מרכז!A964&lt;=הלוואות!$E$22,IF(DAY(מרכז!A964)=הלוואות!$F$22,הלוואות!$G$22,0),0),0)+IF(A964&gt;=הלוואות!$D$23,IF(מרכז!A964&lt;=הלוואות!$E$23,IF(DAY(מרכז!A964)=הלוואות!$F$23,הלוואות!$G$23,0),0),0)+IF(A964&gt;=הלוואות!$D$24,IF(מרכז!A964&lt;=הלוואות!$E$24,IF(DAY(מרכז!A964)=הלוואות!$F$24,הלוואות!$G$24,0),0),0)+IF(A964&gt;=הלוואות!$D$25,IF(מרכז!A964&lt;=הלוואות!$E$25,IF(DAY(מרכז!A964)=הלוואות!$F$25,הלוואות!$G$25,0),0),0)+IF(A964&gt;=הלוואות!$D$26,IF(מרכז!A964&lt;=הלוואות!$E$26,IF(DAY(מרכז!A964)=הלוואות!$F$26,הלוואות!$G$26,0),0),0)+IF(A964&gt;=הלוואות!$D$27,IF(מרכז!A964&lt;=הלוואות!$E$27,IF(DAY(מרכז!A964)=הלוואות!$F$27,הלוואות!$G$27,0),0),0)+IF(A964&gt;=הלוואות!$D$28,IF(מרכז!A964&lt;=הלוואות!$E$28,IF(DAY(מרכז!A964)=הלוואות!$F$28,הלוואות!$G$28,0),0),0)+IF(A964&gt;=הלוואות!$D$29,IF(מרכז!A964&lt;=הלוואות!$E$29,IF(DAY(מרכז!A964)=הלוואות!$F$29,הלוואות!$G$29,0),0),0)+IF(A964&gt;=הלוואות!$D$30,IF(מרכז!A964&lt;=הלוואות!$E$30,IF(DAY(מרכז!A964)=הלוואות!$F$30,הלוואות!$G$30,0),0),0)+IF(A964&gt;=הלוואות!$D$31,IF(מרכז!A964&lt;=הלוואות!$E$31,IF(DAY(מרכז!A964)=הלוואות!$F$31,הלוואות!$G$31,0),0),0)+IF(A964&gt;=הלוואות!$D$32,IF(מרכז!A964&lt;=הלוואות!$E$32,IF(DAY(מרכז!A964)=הלוואות!$F$32,הלוואות!$G$32,0),0),0)+IF(A964&gt;=הלוואות!$D$33,IF(מרכז!A964&lt;=הלוואות!$E$33,IF(DAY(מרכז!A964)=הלוואות!$F$33,הלוואות!$G$33,0),0),0)+IF(A964&gt;=הלוואות!$D$34,IF(מרכז!A964&lt;=הלוואות!$E$34,IF(DAY(מרכז!A964)=הלוואות!$F$34,הלוואות!$G$34,0),0),0)</f>
        <v>0</v>
      </c>
      <c r="E964" s="93">
        <f>SUMIF(הלוואות!$D$46:$D$65,מרכז!A964,הלוואות!$E$46:$E$65)</f>
        <v>0</v>
      </c>
      <c r="F964" s="93">
        <f>SUMIF(נכנסים!$A$5:$A$5890,מרכז!A964,נכנסים!$B$5:$B$5890)</f>
        <v>0</v>
      </c>
      <c r="G964" s="94"/>
      <c r="H964" s="94"/>
      <c r="I964" s="94"/>
      <c r="J964" s="99">
        <f t="shared" si="15"/>
        <v>50000</v>
      </c>
    </row>
    <row r="965" spans="1:10">
      <c r="A965" s="153">
        <v>46618</v>
      </c>
      <c r="B965" s="93">
        <f>SUMIF(יוצאים!$A$5:$A$5835,מרכז!A965,יוצאים!$D$5:$D$5835)</f>
        <v>0</v>
      </c>
      <c r="C965" s="93">
        <f>HLOOKUP(DAY($A965),'טב.הו"ק'!$G$4:$AK$162,'טב.הו"ק'!$A$162+2,FALSE)</f>
        <v>0</v>
      </c>
      <c r="D965" s="93">
        <f>IF(A965&gt;=הלוואות!$D$5,IF(מרכז!A965&lt;=הלוואות!$E$5,IF(DAY(מרכז!A965)=הלוואות!$F$5,הלוואות!$G$5,0),0),0)+IF(A965&gt;=הלוואות!$D$6,IF(מרכז!A965&lt;=הלוואות!$E$6,IF(DAY(מרכז!A965)=הלוואות!$F$6,הלוואות!$G$6,0),0),0)+IF(A965&gt;=הלוואות!$D$7,IF(מרכז!A965&lt;=הלוואות!$E$7,IF(DAY(מרכז!A965)=הלוואות!$F$7,הלוואות!$G$7,0),0),0)+IF(A965&gt;=הלוואות!$D$8,IF(מרכז!A965&lt;=הלוואות!$E$8,IF(DAY(מרכז!A965)=הלוואות!$F$8,הלוואות!$G$8,0),0),0)+IF(A965&gt;=הלוואות!$D$9,IF(מרכז!A965&lt;=הלוואות!$E$9,IF(DAY(מרכז!A965)=הלוואות!$F$9,הלוואות!$G$9,0),0),0)+IF(A965&gt;=הלוואות!$D$10,IF(מרכז!A965&lt;=הלוואות!$E$10,IF(DAY(מרכז!A965)=הלוואות!$F$10,הלוואות!$G$10,0),0),0)+IF(A965&gt;=הלוואות!$D$11,IF(מרכז!A965&lt;=הלוואות!$E$11,IF(DAY(מרכז!A965)=הלוואות!$F$11,הלוואות!$G$11,0),0),0)+IF(A965&gt;=הלוואות!$D$12,IF(מרכז!A965&lt;=הלוואות!$E$12,IF(DAY(מרכז!A965)=הלוואות!$F$12,הלוואות!$G$12,0),0),0)+IF(A965&gt;=הלוואות!$D$13,IF(מרכז!A965&lt;=הלוואות!$E$13,IF(DAY(מרכז!A965)=הלוואות!$F$13,הלוואות!$G$13,0),0),0)+IF(A965&gt;=הלוואות!$D$14,IF(מרכז!A965&lt;=הלוואות!$E$14,IF(DAY(מרכז!A965)=הלוואות!$F$14,הלוואות!$G$14,0),0),0)+IF(A965&gt;=הלוואות!$D$15,IF(מרכז!A965&lt;=הלוואות!$E$15,IF(DAY(מרכז!A965)=הלוואות!$F$15,הלוואות!$G$15,0),0),0)+IF(A965&gt;=הלוואות!$D$16,IF(מרכז!A965&lt;=הלוואות!$E$16,IF(DAY(מרכז!A965)=הלוואות!$F$16,הלוואות!$G$16,0),0),0)+IF(A965&gt;=הלוואות!$D$17,IF(מרכז!A965&lt;=הלוואות!$E$17,IF(DAY(מרכז!A965)=הלוואות!$F$17,הלוואות!$G$17,0),0),0)+IF(A965&gt;=הלוואות!$D$18,IF(מרכז!A965&lt;=הלוואות!$E$18,IF(DAY(מרכז!A965)=הלוואות!$F$18,הלוואות!$G$18,0),0),0)+IF(A965&gt;=הלוואות!$D$19,IF(מרכז!A965&lt;=הלוואות!$E$19,IF(DAY(מרכז!A965)=הלוואות!$F$19,הלוואות!$G$19,0),0),0)+IF(A965&gt;=הלוואות!$D$20,IF(מרכז!A965&lt;=הלוואות!$E$20,IF(DAY(מרכז!A965)=הלוואות!$F$20,הלוואות!$G$20,0),0),0)+IF(A965&gt;=הלוואות!$D$21,IF(מרכז!A965&lt;=הלוואות!$E$21,IF(DAY(מרכז!A965)=הלוואות!$F$21,הלוואות!$G$21,0),0),0)+IF(A965&gt;=הלוואות!$D$22,IF(מרכז!A965&lt;=הלוואות!$E$22,IF(DAY(מרכז!A965)=הלוואות!$F$22,הלוואות!$G$22,0),0),0)+IF(A965&gt;=הלוואות!$D$23,IF(מרכז!A965&lt;=הלוואות!$E$23,IF(DAY(מרכז!A965)=הלוואות!$F$23,הלוואות!$G$23,0),0),0)+IF(A965&gt;=הלוואות!$D$24,IF(מרכז!A965&lt;=הלוואות!$E$24,IF(DAY(מרכז!A965)=הלוואות!$F$24,הלוואות!$G$24,0),0),0)+IF(A965&gt;=הלוואות!$D$25,IF(מרכז!A965&lt;=הלוואות!$E$25,IF(DAY(מרכז!A965)=הלוואות!$F$25,הלוואות!$G$25,0),0),0)+IF(A965&gt;=הלוואות!$D$26,IF(מרכז!A965&lt;=הלוואות!$E$26,IF(DAY(מרכז!A965)=הלוואות!$F$26,הלוואות!$G$26,0),0),0)+IF(A965&gt;=הלוואות!$D$27,IF(מרכז!A965&lt;=הלוואות!$E$27,IF(DAY(מרכז!A965)=הלוואות!$F$27,הלוואות!$G$27,0),0),0)+IF(A965&gt;=הלוואות!$D$28,IF(מרכז!A965&lt;=הלוואות!$E$28,IF(DAY(מרכז!A965)=הלוואות!$F$28,הלוואות!$G$28,0),0),0)+IF(A965&gt;=הלוואות!$D$29,IF(מרכז!A965&lt;=הלוואות!$E$29,IF(DAY(מרכז!A965)=הלוואות!$F$29,הלוואות!$G$29,0),0),0)+IF(A965&gt;=הלוואות!$D$30,IF(מרכז!A965&lt;=הלוואות!$E$30,IF(DAY(מרכז!A965)=הלוואות!$F$30,הלוואות!$G$30,0),0),0)+IF(A965&gt;=הלוואות!$D$31,IF(מרכז!A965&lt;=הלוואות!$E$31,IF(DAY(מרכז!A965)=הלוואות!$F$31,הלוואות!$G$31,0),0),0)+IF(A965&gt;=הלוואות!$D$32,IF(מרכז!A965&lt;=הלוואות!$E$32,IF(DAY(מרכז!A965)=הלוואות!$F$32,הלוואות!$G$32,0),0),0)+IF(A965&gt;=הלוואות!$D$33,IF(מרכז!A965&lt;=הלוואות!$E$33,IF(DAY(מרכז!A965)=הלוואות!$F$33,הלוואות!$G$33,0),0),0)+IF(A965&gt;=הלוואות!$D$34,IF(מרכז!A965&lt;=הלוואות!$E$34,IF(DAY(מרכז!A965)=הלוואות!$F$34,הלוואות!$G$34,0),0),0)</f>
        <v>0</v>
      </c>
      <c r="E965" s="93">
        <f>SUMIF(הלוואות!$D$46:$D$65,מרכז!A965,הלוואות!$E$46:$E$65)</f>
        <v>0</v>
      </c>
      <c r="F965" s="93">
        <f>SUMIF(נכנסים!$A$5:$A$5890,מרכז!A965,נכנסים!$B$5:$B$5890)</f>
        <v>0</v>
      </c>
      <c r="G965" s="94"/>
      <c r="H965" s="94"/>
      <c r="I965" s="94"/>
      <c r="J965" s="99">
        <f t="shared" si="15"/>
        <v>50000</v>
      </c>
    </row>
    <row r="966" spans="1:10">
      <c r="A966" s="153">
        <v>46619</v>
      </c>
      <c r="B966" s="93">
        <f>SUMIF(יוצאים!$A$5:$A$5835,מרכז!A966,יוצאים!$D$5:$D$5835)</f>
        <v>0</v>
      </c>
      <c r="C966" s="93">
        <f>HLOOKUP(DAY($A966),'טב.הו"ק'!$G$4:$AK$162,'טב.הו"ק'!$A$162+2,FALSE)</f>
        <v>0</v>
      </c>
      <c r="D966" s="93">
        <f>IF(A966&gt;=הלוואות!$D$5,IF(מרכז!A966&lt;=הלוואות!$E$5,IF(DAY(מרכז!A966)=הלוואות!$F$5,הלוואות!$G$5,0),0),0)+IF(A966&gt;=הלוואות!$D$6,IF(מרכז!A966&lt;=הלוואות!$E$6,IF(DAY(מרכז!A966)=הלוואות!$F$6,הלוואות!$G$6,0),0),0)+IF(A966&gt;=הלוואות!$D$7,IF(מרכז!A966&lt;=הלוואות!$E$7,IF(DAY(מרכז!A966)=הלוואות!$F$7,הלוואות!$G$7,0),0),0)+IF(A966&gt;=הלוואות!$D$8,IF(מרכז!A966&lt;=הלוואות!$E$8,IF(DAY(מרכז!A966)=הלוואות!$F$8,הלוואות!$G$8,0),0),0)+IF(A966&gt;=הלוואות!$D$9,IF(מרכז!A966&lt;=הלוואות!$E$9,IF(DAY(מרכז!A966)=הלוואות!$F$9,הלוואות!$G$9,0),0),0)+IF(A966&gt;=הלוואות!$D$10,IF(מרכז!A966&lt;=הלוואות!$E$10,IF(DAY(מרכז!A966)=הלוואות!$F$10,הלוואות!$G$10,0),0),0)+IF(A966&gt;=הלוואות!$D$11,IF(מרכז!A966&lt;=הלוואות!$E$11,IF(DAY(מרכז!A966)=הלוואות!$F$11,הלוואות!$G$11,0),0),0)+IF(A966&gt;=הלוואות!$D$12,IF(מרכז!A966&lt;=הלוואות!$E$12,IF(DAY(מרכז!A966)=הלוואות!$F$12,הלוואות!$G$12,0),0),0)+IF(A966&gt;=הלוואות!$D$13,IF(מרכז!A966&lt;=הלוואות!$E$13,IF(DAY(מרכז!A966)=הלוואות!$F$13,הלוואות!$G$13,0),0),0)+IF(A966&gt;=הלוואות!$D$14,IF(מרכז!A966&lt;=הלוואות!$E$14,IF(DAY(מרכז!A966)=הלוואות!$F$14,הלוואות!$G$14,0),0),0)+IF(A966&gt;=הלוואות!$D$15,IF(מרכז!A966&lt;=הלוואות!$E$15,IF(DAY(מרכז!A966)=הלוואות!$F$15,הלוואות!$G$15,0),0),0)+IF(A966&gt;=הלוואות!$D$16,IF(מרכז!A966&lt;=הלוואות!$E$16,IF(DAY(מרכז!A966)=הלוואות!$F$16,הלוואות!$G$16,0),0),0)+IF(A966&gt;=הלוואות!$D$17,IF(מרכז!A966&lt;=הלוואות!$E$17,IF(DAY(מרכז!A966)=הלוואות!$F$17,הלוואות!$G$17,0),0),0)+IF(A966&gt;=הלוואות!$D$18,IF(מרכז!A966&lt;=הלוואות!$E$18,IF(DAY(מרכז!A966)=הלוואות!$F$18,הלוואות!$G$18,0),0),0)+IF(A966&gt;=הלוואות!$D$19,IF(מרכז!A966&lt;=הלוואות!$E$19,IF(DAY(מרכז!A966)=הלוואות!$F$19,הלוואות!$G$19,0),0),0)+IF(A966&gt;=הלוואות!$D$20,IF(מרכז!A966&lt;=הלוואות!$E$20,IF(DAY(מרכז!A966)=הלוואות!$F$20,הלוואות!$G$20,0),0),0)+IF(A966&gt;=הלוואות!$D$21,IF(מרכז!A966&lt;=הלוואות!$E$21,IF(DAY(מרכז!A966)=הלוואות!$F$21,הלוואות!$G$21,0),0),0)+IF(A966&gt;=הלוואות!$D$22,IF(מרכז!A966&lt;=הלוואות!$E$22,IF(DAY(מרכז!A966)=הלוואות!$F$22,הלוואות!$G$22,0),0),0)+IF(A966&gt;=הלוואות!$D$23,IF(מרכז!A966&lt;=הלוואות!$E$23,IF(DAY(מרכז!A966)=הלוואות!$F$23,הלוואות!$G$23,0),0),0)+IF(A966&gt;=הלוואות!$D$24,IF(מרכז!A966&lt;=הלוואות!$E$24,IF(DAY(מרכז!A966)=הלוואות!$F$24,הלוואות!$G$24,0),0),0)+IF(A966&gt;=הלוואות!$D$25,IF(מרכז!A966&lt;=הלוואות!$E$25,IF(DAY(מרכז!A966)=הלוואות!$F$25,הלוואות!$G$25,0),0),0)+IF(A966&gt;=הלוואות!$D$26,IF(מרכז!A966&lt;=הלוואות!$E$26,IF(DAY(מרכז!A966)=הלוואות!$F$26,הלוואות!$G$26,0),0),0)+IF(A966&gt;=הלוואות!$D$27,IF(מרכז!A966&lt;=הלוואות!$E$27,IF(DAY(מרכז!A966)=הלוואות!$F$27,הלוואות!$G$27,0),0),0)+IF(A966&gt;=הלוואות!$D$28,IF(מרכז!A966&lt;=הלוואות!$E$28,IF(DAY(מרכז!A966)=הלוואות!$F$28,הלוואות!$G$28,0),0),0)+IF(A966&gt;=הלוואות!$D$29,IF(מרכז!A966&lt;=הלוואות!$E$29,IF(DAY(מרכז!A966)=הלוואות!$F$29,הלוואות!$G$29,0),0),0)+IF(A966&gt;=הלוואות!$D$30,IF(מרכז!A966&lt;=הלוואות!$E$30,IF(DAY(מרכז!A966)=הלוואות!$F$30,הלוואות!$G$30,0),0),0)+IF(A966&gt;=הלוואות!$D$31,IF(מרכז!A966&lt;=הלוואות!$E$31,IF(DAY(מרכז!A966)=הלוואות!$F$31,הלוואות!$G$31,0),0),0)+IF(A966&gt;=הלוואות!$D$32,IF(מרכז!A966&lt;=הלוואות!$E$32,IF(DAY(מרכז!A966)=הלוואות!$F$32,הלוואות!$G$32,0),0),0)+IF(A966&gt;=הלוואות!$D$33,IF(מרכז!A966&lt;=הלוואות!$E$33,IF(DAY(מרכז!A966)=הלוואות!$F$33,הלוואות!$G$33,0),0),0)+IF(A966&gt;=הלוואות!$D$34,IF(מרכז!A966&lt;=הלוואות!$E$34,IF(DAY(מרכז!A966)=הלוואות!$F$34,הלוואות!$G$34,0),0),0)</f>
        <v>0</v>
      </c>
      <c r="E966" s="93">
        <f>SUMIF(הלוואות!$D$46:$D$65,מרכז!A966,הלוואות!$E$46:$E$65)</f>
        <v>0</v>
      </c>
      <c r="F966" s="93">
        <f>SUMIF(נכנסים!$A$5:$A$5890,מרכז!A966,נכנסים!$B$5:$B$5890)</f>
        <v>0</v>
      </c>
      <c r="G966" s="94"/>
      <c r="H966" s="94"/>
      <c r="I966" s="94"/>
      <c r="J966" s="99">
        <f t="shared" si="15"/>
        <v>50000</v>
      </c>
    </row>
    <row r="967" spans="1:10">
      <c r="A967" s="153">
        <v>46620</v>
      </c>
      <c r="B967" s="93">
        <f>SUMIF(יוצאים!$A$5:$A$5835,מרכז!A967,יוצאים!$D$5:$D$5835)</f>
        <v>0</v>
      </c>
      <c r="C967" s="93">
        <f>HLOOKUP(DAY($A967),'טב.הו"ק'!$G$4:$AK$162,'טב.הו"ק'!$A$162+2,FALSE)</f>
        <v>0</v>
      </c>
      <c r="D967" s="93">
        <f>IF(A967&gt;=הלוואות!$D$5,IF(מרכז!A967&lt;=הלוואות!$E$5,IF(DAY(מרכז!A967)=הלוואות!$F$5,הלוואות!$G$5,0),0),0)+IF(A967&gt;=הלוואות!$D$6,IF(מרכז!A967&lt;=הלוואות!$E$6,IF(DAY(מרכז!A967)=הלוואות!$F$6,הלוואות!$G$6,0),0),0)+IF(A967&gt;=הלוואות!$D$7,IF(מרכז!A967&lt;=הלוואות!$E$7,IF(DAY(מרכז!A967)=הלוואות!$F$7,הלוואות!$G$7,0),0),0)+IF(A967&gt;=הלוואות!$D$8,IF(מרכז!A967&lt;=הלוואות!$E$8,IF(DAY(מרכז!A967)=הלוואות!$F$8,הלוואות!$G$8,0),0),0)+IF(A967&gt;=הלוואות!$D$9,IF(מרכז!A967&lt;=הלוואות!$E$9,IF(DAY(מרכז!A967)=הלוואות!$F$9,הלוואות!$G$9,0),0),0)+IF(A967&gt;=הלוואות!$D$10,IF(מרכז!A967&lt;=הלוואות!$E$10,IF(DAY(מרכז!A967)=הלוואות!$F$10,הלוואות!$G$10,0),0),0)+IF(A967&gt;=הלוואות!$D$11,IF(מרכז!A967&lt;=הלוואות!$E$11,IF(DAY(מרכז!A967)=הלוואות!$F$11,הלוואות!$G$11,0),0),0)+IF(A967&gt;=הלוואות!$D$12,IF(מרכז!A967&lt;=הלוואות!$E$12,IF(DAY(מרכז!A967)=הלוואות!$F$12,הלוואות!$G$12,0),0),0)+IF(A967&gt;=הלוואות!$D$13,IF(מרכז!A967&lt;=הלוואות!$E$13,IF(DAY(מרכז!A967)=הלוואות!$F$13,הלוואות!$G$13,0),0),0)+IF(A967&gt;=הלוואות!$D$14,IF(מרכז!A967&lt;=הלוואות!$E$14,IF(DAY(מרכז!A967)=הלוואות!$F$14,הלוואות!$G$14,0),0),0)+IF(A967&gt;=הלוואות!$D$15,IF(מרכז!A967&lt;=הלוואות!$E$15,IF(DAY(מרכז!A967)=הלוואות!$F$15,הלוואות!$G$15,0),0),0)+IF(A967&gt;=הלוואות!$D$16,IF(מרכז!A967&lt;=הלוואות!$E$16,IF(DAY(מרכז!A967)=הלוואות!$F$16,הלוואות!$G$16,0),0),0)+IF(A967&gt;=הלוואות!$D$17,IF(מרכז!A967&lt;=הלוואות!$E$17,IF(DAY(מרכז!A967)=הלוואות!$F$17,הלוואות!$G$17,0),0),0)+IF(A967&gt;=הלוואות!$D$18,IF(מרכז!A967&lt;=הלוואות!$E$18,IF(DAY(מרכז!A967)=הלוואות!$F$18,הלוואות!$G$18,0),0),0)+IF(A967&gt;=הלוואות!$D$19,IF(מרכז!A967&lt;=הלוואות!$E$19,IF(DAY(מרכז!A967)=הלוואות!$F$19,הלוואות!$G$19,0),0),0)+IF(A967&gt;=הלוואות!$D$20,IF(מרכז!A967&lt;=הלוואות!$E$20,IF(DAY(מרכז!A967)=הלוואות!$F$20,הלוואות!$G$20,0),0),0)+IF(A967&gt;=הלוואות!$D$21,IF(מרכז!A967&lt;=הלוואות!$E$21,IF(DAY(מרכז!A967)=הלוואות!$F$21,הלוואות!$G$21,0),0),0)+IF(A967&gt;=הלוואות!$D$22,IF(מרכז!A967&lt;=הלוואות!$E$22,IF(DAY(מרכז!A967)=הלוואות!$F$22,הלוואות!$G$22,0),0),0)+IF(A967&gt;=הלוואות!$D$23,IF(מרכז!A967&lt;=הלוואות!$E$23,IF(DAY(מרכז!A967)=הלוואות!$F$23,הלוואות!$G$23,0),0),0)+IF(A967&gt;=הלוואות!$D$24,IF(מרכז!A967&lt;=הלוואות!$E$24,IF(DAY(מרכז!A967)=הלוואות!$F$24,הלוואות!$G$24,0),0),0)+IF(A967&gt;=הלוואות!$D$25,IF(מרכז!A967&lt;=הלוואות!$E$25,IF(DAY(מרכז!A967)=הלוואות!$F$25,הלוואות!$G$25,0),0),0)+IF(A967&gt;=הלוואות!$D$26,IF(מרכז!A967&lt;=הלוואות!$E$26,IF(DAY(מרכז!A967)=הלוואות!$F$26,הלוואות!$G$26,0),0),0)+IF(A967&gt;=הלוואות!$D$27,IF(מרכז!A967&lt;=הלוואות!$E$27,IF(DAY(מרכז!A967)=הלוואות!$F$27,הלוואות!$G$27,0),0),0)+IF(A967&gt;=הלוואות!$D$28,IF(מרכז!A967&lt;=הלוואות!$E$28,IF(DAY(מרכז!A967)=הלוואות!$F$28,הלוואות!$G$28,0),0),0)+IF(A967&gt;=הלוואות!$D$29,IF(מרכז!A967&lt;=הלוואות!$E$29,IF(DAY(מרכז!A967)=הלוואות!$F$29,הלוואות!$G$29,0),0),0)+IF(A967&gt;=הלוואות!$D$30,IF(מרכז!A967&lt;=הלוואות!$E$30,IF(DAY(מרכז!A967)=הלוואות!$F$30,הלוואות!$G$30,0),0),0)+IF(A967&gt;=הלוואות!$D$31,IF(מרכז!A967&lt;=הלוואות!$E$31,IF(DAY(מרכז!A967)=הלוואות!$F$31,הלוואות!$G$31,0),0),0)+IF(A967&gt;=הלוואות!$D$32,IF(מרכז!A967&lt;=הלוואות!$E$32,IF(DAY(מרכז!A967)=הלוואות!$F$32,הלוואות!$G$32,0),0),0)+IF(A967&gt;=הלוואות!$D$33,IF(מרכז!A967&lt;=הלוואות!$E$33,IF(DAY(מרכז!A967)=הלוואות!$F$33,הלוואות!$G$33,0),0),0)+IF(A967&gt;=הלוואות!$D$34,IF(מרכז!A967&lt;=הלוואות!$E$34,IF(DAY(מרכז!A967)=הלוואות!$F$34,הלוואות!$G$34,0),0),0)</f>
        <v>0</v>
      </c>
      <c r="E967" s="93">
        <f>SUMIF(הלוואות!$D$46:$D$65,מרכז!A967,הלוואות!$E$46:$E$65)</f>
        <v>0</v>
      </c>
      <c r="F967" s="93">
        <f>SUMIF(נכנסים!$A$5:$A$5890,מרכז!A967,נכנסים!$B$5:$B$5890)</f>
        <v>0</v>
      </c>
      <c r="G967" s="94"/>
      <c r="H967" s="94"/>
      <c r="I967" s="94"/>
      <c r="J967" s="99">
        <f t="shared" si="15"/>
        <v>50000</v>
      </c>
    </row>
    <row r="968" spans="1:10">
      <c r="A968" s="153">
        <v>46621</v>
      </c>
      <c r="B968" s="93">
        <f>SUMIF(יוצאים!$A$5:$A$5835,מרכז!A968,יוצאים!$D$5:$D$5835)</f>
        <v>0</v>
      </c>
      <c r="C968" s="93">
        <f>HLOOKUP(DAY($A968),'טב.הו"ק'!$G$4:$AK$162,'טב.הו"ק'!$A$162+2,FALSE)</f>
        <v>0</v>
      </c>
      <c r="D968" s="93">
        <f>IF(A968&gt;=הלוואות!$D$5,IF(מרכז!A968&lt;=הלוואות!$E$5,IF(DAY(מרכז!A968)=הלוואות!$F$5,הלוואות!$G$5,0),0),0)+IF(A968&gt;=הלוואות!$D$6,IF(מרכז!A968&lt;=הלוואות!$E$6,IF(DAY(מרכז!A968)=הלוואות!$F$6,הלוואות!$G$6,0),0),0)+IF(A968&gt;=הלוואות!$D$7,IF(מרכז!A968&lt;=הלוואות!$E$7,IF(DAY(מרכז!A968)=הלוואות!$F$7,הלוואות!$G$7,0),0),0)+IF(A968&gt;=הלוואות!$D$8,IF(מרכז!A968&lt;=הלוואות!$E$8,IF(DAY(מרכז!A968)=הלוואות!$F$8,הלוואות!$G$8,0),0),0)+IF(A968&gt;=הלוואות!$D$9,IF(מרכז!A968&lt;=הלוואות!$E$9,IF(DAY(מרכז!A968)=הלוואות!$F$9,הלוואות!$G$9,0),0),0)+IF(A968&gt;=הלוואות!$D$10,IF(מרכז!A968&lt;=הלוואות!$E$10,IF(DAY(מרכז!A968)=הלוואות!$F$10,הלוואות!$G$10,0),0),0)+IF(A968&gt;=הלוואות!$D$11,IF(מרכז!A968&lt;=הלוואות!$E$11,IF(DAY(מרכז!A968)=הלוואות!$F$11,הלוואות!$G$11,0),0),0)+IF(A968&gt;=הלוואות!$D$12,IF(מרכז!A968&lt;=הלוואות!$E$12,IF(DAY(מרכז!A968)=הלוואות!$F$12,הלוואות!$G$12,0),0),0)+IF(A968&gt;=הלוואות!$D$13,IF(מרכז!A968&lt;=הלוואות!$E$13,IF(DAY(מרכז!A968)=הלוואות!$F$13,הלוואות!$G$13,0),0),0)+IF(A968&gt;=הלוואות!$D$14,IF(מרכז!A968&lt;=הלוואות!$E$14,IF(DAY(מרכז!A968)=הלוואות!$F$14,הלוואות!$G$14,0),0),0)+IF(A968&gt;=הלוואות!$D$15,IF(מרכז!A968&lt;=הלוואות!$E$15,IF(DAY(מרכז!A968)=הלוואות!$F$15,הלוואות!$G$15,0),0),0)+IF(A968&gt;=הלוואות!$D$16,IF(מרכז!A968&lt;=הלוואות!$E$16,IF(DAY(מרכז!A968)=הלוואות!$F$16,הלוואות!$G$16,0),0),0)+IF(A968&gt;=הלוואות!$D$17,IF(מרכז!A968&lt;=הלוואות!$E$17,IF(DAY(מרכז!A968)=הלוואות!$F$17,הלוואות!$G$17,0),0),0)+IF(A968&gt;=הלוואות!$D$18,IF(מרכז!A968&lt;=הלוואות!$E$18,IF(DAY(מרכז!A968)=הלוואות!$F$18,הלוואות!$G$18,0),0),0)+IF(A968&gt;=הלוואות!$D$19,IF(מרכז!A968&lt;=הלוואות!$E$19,IF(DAY(מרכז!A968)=הלוואות!$F$19,הלוואות!$G$19,0),0),0)+IF(A968&gt;=הלוואות!$D$20,IF(מרכז!A968&lt;=הלוואות!$E$20,IF(DAY(מרכז!A968)=הלוואות!$F$20,הלוואות!$G$20,0),0),0)+IF(A968&gt;=הלוואות!$D$21,IF(מרכז!A968&lt;=הלוואות!$E$21,IF(DAY(מרכז!A968)=הלוואות!$F$21,הלוואות!$G$21,0),0),0)+IF(A968&gt;=הלוואות!$D$22,IF(מרכז!A968&lt;=הלוואות!$E$22,IF(DAY(מרכז!A968)=הלוואות!$F$22,הלוואות!$G$22,0),0),0)+IF(A968&gt;=הלוואות!$D$23,IF(מרכז!A968&lt;=הלוואות!$E$23,IF(DAY(מרכז!A968)=הלוואות!$F$23,הלוואות!$G$23,0),0),0)+IF(A968&gt;=הלוואות!$D$24,IF(מרכז!A968&lt;=הלוואות!$E$24,IF(DAY(מרכז!A968)=הלוואות!$F$24,הלוואות!$G$24,0),0),0)+IF(A968&gt;=הלוואות!$D$25,IF(מרכז!A968&lt;=הלוואות!$E$25,IF(DAY(מרכז!A968)=הלוואות!$F$25,הלוואות!$G$25,0),0),0)+IF(A968&gt;=הלוואות!$D$26,IF(מרכז!A968&lt;=הלוואות!$E$26,IF(DAY(מרכז!A968)=הלוואות!$F$26,הלוואות!$G$26,0),0),0)+IF(A968&gt;=הלוואות!$D$27,IF(מרכז!A968&lt;=הלוואות!$E$27,IF(DAY(מרכז!A968)=הלוואות!$F$27,הלוואות!$G$27,0),0),0)+IF(A968&gt;=הלוואות!$D$28,IF(מרכז!A968&lt;=הלוואות!$E$28,IF(DAY(מרכז!A968)=הלוואות!$F$28,הלוואות!$G$28,0),0),0)+IF(A968&gt;=הלוואות!$D$29,IF(מרכז!A968&lt;=הלוואות!$E$29,IF(DAY(מרכז!A968)=הלוואות!$F$29,הלוואות!$G$29,0),0),0)+IF(A968&gt;=הלוואות!$D$30,IF(מרכז!A968&lt;=הלוואות!$E$30,IF(DAY(מרכז!A968)=הלוואות!$F$30,הלוואות!$G$30,0),0),0)+IF(A968&gt;=הלוואות!$D$31,IF(מרכז!A968&lt;=הלוואות!$E$31,IF(DAY(מרכז!A968)=הלוואות!$F$31,הלוואות!$G$31,0),0),0)+IF(A968&gt;=הלוואות!$D$32,IF(מרכז!A968&lt;=הלוואות!$E$32,IF(DAY(מרכז!A968)=הלוואות!$F$32,הלוואות!$G$32,0),0),0)+IF(A968&gt;=הלוואות!$D$33,IF(מרכז!A968&lt;=הלוואות!$E$33,IF(DAY(מרכז!A968)=הלוואות!$F$33,הלוואות!$G$33,0),0),0)+IF(A968&gt;=הלוואות!$D$34,IF(מרכז!A968&lt;=הלוואות!$E$34,IF(DAY(מרכז!A968)=הלוואות!$F$34,הלוואות!$G$34,0),0),0)</f>
        <v>0</v>
      </c>
      <c r="E968" s="93">
        <f>SUMIF(הלוואות!$D$46:$D$65,מרכז!A968,הלוואות!$E$46:$E$65)</f>
        <v>0</v>
      </c>
      <c r="F968" s="93">
        <f>SUMIF(נכנסים!$A$5:$A$5890,מרכז!A968,נכנסים!$B$5:$B$5890)</f>
        <v>0</v>
      </c>
      <c r="G968" s="94"/>
      <c r="H968" s="94"/>
      <c r="I968" s="94"/>
      <c r="J968" s="99">
        <f t="shared" si="15"/>
        <v>50000</v>
      </c>
    </row>
    <row r="969" spans="1:10">
      <c r="A969" s="153">
        <v>46622</v>
      </c>
      <c r="B969" s="93">
        <f>SUMIF(יוצאים!$A$5:$A$5835,מרכז!A969,יוצאים!$D$5:$D$5835)</f>
        <v>0</v>
      </c>
      <c r="C969" s="93">
        <f>HLOOKUP(DAY($A969),'טב.הו"ק'!$G$4:$AK$162,'טב.הו"ק'!$A$162+2,FALSE)</f>
        <v>0</v>
      </c>
      <c r="D969" s="93">
        <f>IF(A969&gt;=הלוואות!$D$5,IF(מרכז!A969&lt;=הלוואות!$E$5,IF(DAY(מרכז!A969)=הלוואות!$F$5,הלוואות!$G$5,0),0),0)+IF(A969&gt;=הלוואות!$D$6,IF(מרכז!A969&lt;=הלוואות!$E$6,IF(DAY(מרכז!A969)=הלוואות!$F$6,הלוואות!$G$6,0),0),0)+IF(A969&gt;=הלוואות!$D$7,IF(מרכז!A969&lt;=הלוואות!$E$7,IF(DAY(מרכז!A969)=הלוואות!$F$7,הלוואות!$G$7,0),0),0)+IF(A969&gt;=הלוואות!$D$8,IF(מרכז!A969&lt;=הלוואות!$E$8,IF(DAY(מרכז!A969)=הלוואות!$F$8,הלוואות!$G$8,0),0),0)+IF(A969&gt;=הלוואות!$D$9,IF(מרכז!A969&lt;=הלוואות!$E$9,IF(DAY(מרכז!A969)=הלוואות!$F$9,הלוואות!$G$9,0),0),0)+IF(A969&gt;=הלוואות!$D$10,IF(מרכז!A969&lt;=הלוואות!$E$10,IF(DAY(מרכז!A969)=הלוואות!$F$10,הלוואות!$G$10,0),0),0)+IF(A969&gt;=הלוואות!$D$11,IF(מרכז!A969&lt;=הלוואות!$E$11,IF(DAY(מרכז!A969)=הלוואות!$F$11,הלוואות!$G$11,0),0),0)+IF(A969&gt;=הלוואות!$D$12,IF(מרכז!A969&lt;=הלוואות!$E$12,IF(DAY(מרכז!A969)=הלוואות!$F$12,הלוואות!$G$12,0),0),0)+IF(A969&gt;=הלוואות!$D$13,IF(מרכז!A969&lt;=הלוואות!$E$13,IF(DAY(מרכז!A969)=הלוואות!$F$13,הלוואות!$G$13,0),0),0)+IF(A969&gt;=הלוואות!$D$14,IF(מרכז!A969&lt;=הלוואות!$E$14,IF(DAY(מרכז!A969)=הלוואות!$F$14,הלוואות!$G$14,0),0),0)+IF(A969&gt;=הלוואות!$D$15,IF(מרכז!A969&lt;=הלוואות!$E$15,IF(DAY(מרכז!A969)=הלוואות!$F$15,הלוואות!$G$15,0),0),0)+IF(A969&gt;=הלוואות!$D$16,IF(מרכז!A969&lt;=הלוואות!$E$16,IF(DAY(מרכז!A969)=הלוואות!$F$16,הלוואות!$G$16,0),0),0)+IF(A969&gt;=הלוואות!$D$17,IF(מרכז!A969&lt;=הלוואות!$E$17,IF(DAY(מרכז!A969)=הלוואות!$F$17,הלוואות!$G$17,0),0),0)+IF(A969&gt;=הלוואות!$D$18,IF(מרכז!A969&lt;=הלוואות!$E$18,IF(DAY(מרכז!A969)=הלוואות!$F$18,הלוואות!$G$18,0),0),0)+IF(A969&gt;=הלוואות!$D$19,IF(מרכז!A969&lt;=הלוואות!$E$19,IF(DAY(מרכז!A969)=הלוואות!$F$19,הלוואות!$G$19,0),0),0)+IF(A969&gt;=הלוואות!$D$20,IF(מרכז!A969&lt;=הלוואות!$E$20,IF(DAY(מרכז!A969)=הלוואות!$F$20,הלוואות!$G$20,0),0),0)+IF(A969&gt;=הלוואות!$D$21,IF(מרכז!A969&lt;=הלוואות!$E$21,IF(DAY(מרכז!A969)=הלוואות!$F$21,הלוואות!$G$21,0),0),0)+IF(A969&gt;=הלוואות!$D$22,IF(מרכז!A969&lt;=הלוואות!$E$22,IF(DAY(מרכז!A969)=הלוואות!$F$22,הלוואות!$G$22,0),0),0)+IF(A969&gt;=הלוואות!$D$23,IF(מרכז!A969&lt;=הלוואות!$E$23,IF(DAY(מרכז!A969)=הלוואות!$F$23,הלוואות!$G$23,0),0),0)+IF(A969&gt;=הלוואות!$D$24,IF(מרכז!A969&lt;=הלוואות!$E$24,IF(DAY(מרכז!A969)=הלוואות!$F$24,הלוואות!$G$24,0),0),0)+IF(A969&gt;=הלוואות!$D$25,IF(מרכז!A969&lt;=הלוואות!$E$25,IF(DAY(מרכז!A969)=הלוואות!$F$25,הלוואות!$G$25,0),0),0)+IF(A969&gt;=הלוואות!$D$26,IF(מרכז!A969&lt;=הלוואות!$E$26,IF(DAY(מרכז!A969)=הלוואות!$F$26,הלוואות!$G$26,0),0),0)+IF(A969&gt;=הלוואות!$D$27,IF(מרכז!A969&lt;=הלוואות!$E$27,IF(DAY(מרכז!A969)=הלוואות!$F$27,הלוואות!$G$27,0),0),0)+IF(A969&gt;=הלוואות!$D$28,IF(מרכז!A969&lt;=הלוואות!$E$28,IF(DAY(מרכז!A969)=הלוואות!$F$28,הלוואות!$G$28,0),0),0)+IF(A969&gt;=הלוואות!$D$29,IF(מרכז!A969&lt;=הלוואות!$E$29,IF(DAY(מרכז!A969)=הלוואות!$F$29,הלוואות!$G$29,0),0),0)+IF(A969&gt;=הלוואות!$D$30,IF(מרכז!A969&lt;=הלוואות!$E$30,IF(DAY(מרכז!A969)=הלוואות!$F$30,הלוואות!$G$30,0),0),0)+IF(A969&gt;=הלוואות!$D$31,IF(מרכז!A969&lt;=הלוואות!$E$31,IF(DAY(מרכז!A969)=הלוואות!$F$31,הלוואות!$G$31,0),0),0)+IF(A969&gt;=הלוואות!$D$32,IF(מרכז!A969&lt;=הלוואות!$E$32,IF(DAY(מרכז!A969)=הלוואות!$F$32,הלוואות!$G$32,0),0),0)+IF(A969&gt;=הלוואות!$D$33,IF(מרכז!A969&lt;=הלוואות!$E$33,IF(DAY(מרכז!A969)=הלוואות!$F$33,הלוואות!$G$33,0),0),0)+IF(A969&gt;=הלוואות!$D$34,IF(מרכז!A969&lt;=הלוואות!$E$34,IF(DAY(מרכז!A969)=הלוואות!$F$34,הלוואות!$G$34,0),0),0)</f>
        <v>0</v>
      </c>
      <c r="E969" s="93">
        <f>SUMIF(הלוואות!$D$46:$D$65,מרכז!A969,הלוואות!$E$46:$E$65)</f>
        <v>0</v>
      </c>
      <c r="F969" s="93">
        <f>SUMIF(נכנסים!$A$5:$A$5890,מרכז!A969,נכנסים!$B$5:$B$5890)</f>
        <v>0</v>
      </c>
      <c r="G969" s="94"/>
      <c r="H969" s="94"/>
      <c r="I969" s="94"/>
      <c r="J969" s="99">
        <f t="shared" si="15"/>
        <v>50000</v>
      </c>
    </row>
    <row r="970" spans="1:10">
      <c r="A970" s="153">
        <v>46623</v>
      </c>
      <c r="B970" s="93">
        <f>SUMIF(יוצאים!$A$5:$A$5835,מרכז!A970,יוצאים!$D$5:$D$5835)</f>
        <v>0</v>
      </c>
      <c r="C970" s="93">
        <f>HLOOKUP(DAY($A970),'טב.הו"ק'!$G$4:$AK$162,'טב.הו"ק'!$A$162+2,FALSE)</f>
        <v>0</v>
      </c>
      <c r="D970" s="93">
        <f>IF(A970&gt;=הלוואות!$D$5,IF(מרכז!A970&lt;=הלוואות!$E$5,IF(DAY(מרכז!A970)=הלוואות!$F$5,הלוואות!$G$5,0),0),0)+IF(A970&gt;=הלוואות!$D$6,IF(מרכז!A970&lt;=הלוואות!$E$6,IF(DAY(מרכז!A970)=הלוואות!$F$6,הלוואות!$G$6,0),0),0)+IF(A970&gt;=הלוואות!$D$7,IF(מרכז!A970&lt;=הלוואות!$E$7,IF(DAY(מרכז!A970)=הלוואות!$F$7,הלוואות!$G$7,0),0),0)+IF(A970&gt;=הלוואות!$D$8,IF(מרכז!A970&lt;=הלוואות!$E$8,IF(DAY(מרכז!A970)=הלוואות!$F$8,הלוואות!$G$8,0),0),0)+IF(A970&gt;=הלוואות!$D$9,IF(מרכז!A970&lt;=הלוואות!$E$9,IF(DAY(מרכז!A970)=הלוואות!$F$9,הלוואות!$G$9,0),0),0)+IF(A970&gt;=הלוואות!$D$10,IF(מרכז!A970&lt;=הלוואות!$E$10,IF(DAY(מרכז!A970)=הלוואות!$F$10,הלוואות!$G$10,0),0),0)+IF(A970&gt;=הלוואות!$D$11,IF(מרכז!A970&lt;=הלוואות!$E$11,IF(DAY(מרכז!A970)=הלוואות!$F$11,הלוואות!$G$11,0),0),0)+IF(A970&gt;=הלוואות!$D$12,IF(מרכז!A970&lt;=הלוואות!$E$12,IF(DAY(מרכז!A970)=הלוואות!$F$12,הלוואות!$G$12,0),0),0)+IF(A970&gt;=הלוואות!$D$13,IF(מרכז!A970&lt;=הלוואות!$E$13,IF(DAY(מרכז!A970)=הלוואות!$F$13,הלוואות!$G$13,0),0),0)+IF(A970&gt;=הלוואות!$D$14,IF(מרכז!A970&lt;=הלוואות!$E$14,IF(DAY(מרכז!A970)=הלוואות!$F$14,הלוואות!$G$14,0),0),0)+IF(A970&gt;=הלוואות!$D$15,IF(מרכז!A970&lt;=הלוואות!$E$15,IF(DAY(מרכז!A970)=הלוואות!$F$15,הלוואות!$G$15,0),0),0)+IF(A970&gt;=הלוואות!$D$16,IF(מרכז!A970&lt;=הלוואות!$E$16,IF(DAY(מרכז!A970)=הלוואות!$F$16,הלוואות!$G$16,0),0),0)+IF(A970&gt;=הלוואות!$D$17,IF(מרכז!A970&lt;=הלוואות!$E$17,IF(DAY(מרכז!A970)=הלוואות!$F$17,הלוואות!$G$17,0),0),0)+IF(A970&gt;=הלוואות!$D$18,IF(מרכז!A970&lt;=הלוואות!$E$18,IF(DAY(מרכז!A970)=הלוואות!$F$18,הלוואות!$G$18,0),0),0)+IF(A970&gt;=הלוואות!$D$19,IF(מרכז!A970&lt;=הלוואות!$E$19,IF(DAY(מרכז!A970)=הלוואות!$F$19,הלוואות!$G$19,0),0),0)+IF(A970&gt;=הלוואות!$D$20,IF(מרכז!A970&lt;=הלוואות!$E$20,IF(DAY(מרכז!A970)=הלוואות!$F$20,הלוואות!$G$20,0),0),0)+IF(A970&gt;=הלוואות!$D$21,IF(מרכז!A970&lt;=הלוואות!$E$21,IF(DAY(מרכז!A970)=הלוואות!$F$21,הלוואות!$G$21,0),0),0)+IF(A970&gt;=הלוואות!$D$22,IF(מרכז!A970&lt;=הלוואות!$E$22,IF(DAY(מרכז!A970)=הלוואות!$F$22,הלוואות!$G$22,0),0),0)+IF(A970&gt;=הלוואות!$D$23,IF(מרכז!A970&lt;=הלוואות!$E$23,IF(DAY(מרכז!A970)=הלוואות!$F$23,הלוואות!$G$23,0),0),0)+IF(A970&gt;=הלוואות!$D$24,IF(מרכז!A970&lt;=הלוואות!$E$24,IF(DAY(מרכז!A970)=הלוואות!$F$24,הלוואות!$G$24,0),0),0)+IF(A970&gt;=הלוואות!$D$25,IF(מרכז!A970&lt;=הלוואות!$E$25,IF(DAY(מרכז!A970)=הלוואות!$F$25,הלוואות!$G$25,0),0),0)+IF(A970&gt;=הלוואות!$D$26,IF(מרכז!A970&lt;=הלוואות!$E$26,IF(DAY(מרכז!A970)=הלוואות!$F$26,הלוואות!$G$26,0),0),0)+IF(A970&gt;=הלוואות!$D$27,IF(מרכז!A970&lt;=הלוואות!$E$27,IF(DAY(מרכז!A970)=הלוואות!$F$27,הלוואות!$G$27,0),0),0)+IF(A970&gt;=הלוואות!$D$28,IF(מרכז!A970&lt;=הלוואות!$E$28,IF(DAY(מרכז!A970)=הלוואות!$F$28,הלוואות!$G$28,0),0),0)+IF(A970&gt;=הלוואות!$D$29,IF(מרכז!A970&lt;=הלוואות!$E$29,IF(DAY(מרכז!A970)=הלוואות!$F$29,הלוואות!$G$29,0),0),0)+IF(A970&gt;=הלוואות!$D$30,IF(מרכז!A970&lt;=הלוואות!$E$30,IF(DAY(מרכז!A970)=הלוואות!$F$30,הלוואות!$G$30,0),0),0)+IF(A970&gt;=הלוואות!$D$31,IF(מרכז!A970&lt;=הלוואות!$E$31,IF(DAY(מרכז!A970)=הלוואות!$F$31,הלוואות!$G$31,0),0),0)+IF(A970&gt;=הלוואות!$D$32,IF(מרכז!A970&lt;=הלוואות!$E$32,IF(DAY(מרכז!A970)=הלוואות!$F$32,הלוואות!$G$32,0),0),0)+IF(A970&gt;=הלוואות!$D$33,IF(מרכז!A970&lt;=הלוואות!$E$33,IF(DAY(מרכז!A970)=הלוואות!$F$33,הלוואות!$G$33,0),0),0)+IF(A970&gt;=הלוואות!$D$34,IF(מרכז!A970&lt;=הלוואות!$E$34,IF(DAY(מרכז!A970)=הלוואות!$F$34,הלוואות!$G$34,0),0),0)</f>
        <v>0</v>
      </c>
      <c r="E970" s="93">
        <f>SUMIF(הלוואות!$D$46:$D$65,מרכז!A970,הלוואות!$E$46:$E$65)</f>
        <v>0</v>
      </c>
      <c r="F970" s="93">
        <f>SUMIF(נכנסים!$A$5:$A$5890,מרכז!A970,נכנסים!$B$5:$B$5890)</f>
        <v>0</v>
      </c>
      <c r="G970" s="94"/>
      <c r="H970" s="94"/>
      <c r="I970" s="94"/>
      <c r="J970" s="99">
        <f t="shared" si="15"/>
        <v>50000</v>
      </c>
    </row>
    <row r="971" spans="1:10">
      <c r="A971" s="153">
        <v>46624</v>
      </c>
      <c r="B971" s="93">
        <f>SUMIF(יוצאים!$A$5:$A$5835,מרכז!A971,יוצאים!$D$5:$D$5835)</f>
        <v>0</v>
      </c>
      <c r="C971" s="93">
        <f>HLOOKUP(DAY($A971),'טב.הו"ק'!$G$4:$AK$162,'טב.הו"ק'!$A$162+2,FALSE)</f>
        <v>0</v>
      </c>
      <c r="D971" s="93">
        <f>IF(A971&gt;=הלוואות!$D$5,IF(מרכז!A971&lt;=הלוואות!$E$5,IF(DAY(מרכז!A971)=הלוואות!$F$5,הלוואות!$G$5,0),0),0)+IF(A971&gt;=הלוואות!$D$6,IF(מרכז!A971&lt;=הלוואות!$E$6,IF(DAY(מרכז!A971)=הלוואות!$F$6,הלוואות!$G$6,0),0),0)+IF(A971&gt;=הלוואות!$D$7,IF(מרכז!A971&lt;=הלוואות!$E$7,IF(DAY(מרכז!A971)=הלוואות!$F$7,הלוואות!$G$7,0),0),0)+IF(A971&gt;=הלוואות!$D$8,IF(מרכז!A971&lt;=הלוואות!$E$8,IF(DAY(מרכז!A971)=הלוואות!$F$8,הלוואות!$G$8,0),0),0)+IF(A971&gt;=הלוואות!$D$9,IF(מרכז!A971&lt;=הלוואות!$E$9,IF(DAY(מרכז!A971)=הלוואות!$F$9,הלוואות!$G$9,0),0),0)+IF(A971&gt;=הלוואות!$D$10,IF(מרכז!A971&lt;=הלוואות!$E$10,IF(DAY(מרכז!A971)=הלוואות!$F$10,הלוואות!$G$10,0),0),0)+IF(A971&gt;=הלוואות!$D$11,IF(מרכז!A971&lt;=הלוואות!$E$11,IF(DAY(מרכז!A971)=הלוואות!$F$11,הלוואות!$G$11,0),0),0)+IF(A971&gt;=הלוואות!$D$12,IF(מרכז!A971&lt;=הלוואות!$E$12,IF(DAY(מרכז!A971)=הלוואות!$F$12,הלוואות!$G$12,0),0),0)+IF(A971&gt;=הלוואות!$D$13,IF(מרכז!A971&lt;=הלוואות!$E$13,IF(DAY(מרכז!A971)=הלוואות!$F$13,הלוואות!$G$13,0),0),0)+IF(A971&gt;=הלוואות!$D$14,IF(מרכז!A971&lt;=הלוואות!$E$14,IF(DAY(מרכז!A971)=הלוואות!$F$14,הלוואות!$G$14,0),0),0)+IF(A971&gt;=הלוואות!$D$15,IF(מרכז!A971&lt;=הלוואות!$E$15,IF(DAY(מרכז!A971)=הלוואות!$F$15,הלוואות!$G$15,0),0),0)+IF(A971&gt;=הלוואות!$D$16,IF(מרכז!A971&lt;=הלוואות!$E$16,IF(DAY(מרכז!A971)=הלוואות!$F$16,הלוואות!$G$16,0),0),0)+IF(A971&gt;=הלוואות!$D$17,IF(מרכז!A971&lt;=הלוואות!$E$17,IF(DAY(מרכז!A971)=הלוואות!$F$17,הלוואות!$G$17,0),0),0)+IF(A971&gt;=הלוואות!$D$18,IF(מרכז!A971&lt;=הלוואות!$E$18,IF(DAY(מרכז!A971)=הלוואות!$F$18,הלוואות!$G$18,0),0),0)+IF(A971&gt;=הלוואות!$D$19,IF(מרכז!A971&lt;=הלוואות!$E$19,IF(DAY(מרכז!A971)=הלוואות!$F$19,הלוואות!$G$19,0),0),0)+IF(A971&gt;=הלוואות!$D$20,IF(מרכז!A971&lt;=הלוואות!$E$20,IF(DAY(מרכז!A971)=הלוואות!$F$20,הלוואות!$G$20,0),0),0)+IF(A971&gt;=הלוואות!$D$21,IF(מרכז!A971&lt;=הלוואות!$E$21,IF(DAY(מרכז!A971)=הלוואות!$F$21,הלוואות!$G$21,0),0),0)+IF(A971&gt;=הלוואות!$D$22,IF(מרכז!A971&lt;=הלוואות!$E$22,IF(DAY(מרכז!A971)=הלוואות!$F$22,הלוואות!$G$22,0),0),0)+IF(A971&gt;=הלוואות!$D$23,IF(מרכז!A971&lt;=הלוואות!$E$23,IF(DAY(מרכז!A971)=הלוואות!$F$23,הלוואות!$G$23,0),0),0)+IF(A971&gt;=הלוואות!$D$24,IF(מרכז!A971&lt;=הלוואות!$E$24,IF(DAY(מרכז!A971)=הלוואות!$F$24,הלוואות!$G$24,0),0),0)+IF(A971&gt;=הלוואות!$D$25,IF(מרכז!A971&lt;=הלוואות!$E$25,IF(DAY(מרכז!A971)=הלוואות!$F$25,הלוואות!$G$25,0),0),0)+IF(A971&gt;=הלוואות!$D$26,IF(מרכז!A971&lt;=הלוואות!$E$26,IF(DAY(מרכז!A971)=הלוואות!$F$26,הלוואות!$G$26,0),0),0)+IF(A971&gt;=הלוואות!$D$27,IF(מרכז!A971&lt;=הלוואות!$E$27,IF(DAY(מרכז!A971)=הלוואות!$F$27,הלוואות!$G$27,0),0),0)+IF(A971&gt;=הלוואות!$D$28,IF(מרכז!A971&lt;=הלוואות!$E$28,IF(DAY(מרכז!A971)=הלוואות!$F$28,הלוואות!$G$28,0),0),0)+IF(A971&gt;=הלוואות!$D$29,IF(מרכז!A971&lt;=הלוואות!$E$29,IF(DAY(מרכז!A971)=הלוואות!$F$29,הלוואות!$G$29,0),0),0)+IF(A971&gt;=הלוואות!$D$30,IF(מרכז!A971&lt;=הלוואות!$E$30,IF(DAY(מרכז!A971)=הלוואות!$F$30,הלוואות!$G$30,0),0),0)+IF(A971&gt;=הלוואות!$D$31,IF(מרכז!A971&lt;=הלוואות!$E$31,IF(DAY(מרכז!A971)=הלוואות!$F$31,הלוואות!$G$31,0),0),0)+IF(A971&gt;=הלוואות!$D$32,IF(מרכז!A971&lt;=הלוואות!$E$32,IF(DAY(מרכז!A971)=הלוואות!$F$32,הלוואות!$G$32,0),0),0)+IF(A971&gt;=הלוואות!$D$33,IF(מרכז!A971&lt;=הלוואות!$E$33,IF(DAY(מרכז!A971)=הלוואות!$F$33,הלוואות!$G$33,0),0),0)+IF(A971&gt;=הלוואות!$D$34,IF(מרכז!A971&lt;=הלוואות!$E$34,IF(DAY(מרכז!A971)=הלוואות!$F$34,הלוואות!$G$34,0),0),0)</f>
        <v>0</v>
      </c>
      <c r="E971" s="93">
        <f>SUMIF(הלוואות!$D$46:$D$65,מרכז!A971,הלוואות!$E$46:$E$65)</f>
        <v>0</v>
      </c>
      <c r="F971" s="93">
        <f>SUMIF(נכנסים!$A$5:$A$5890,מרכז!A971,נכנסים!$B$5:$B$5890)</f>
        <v>0</v>
      </c>
      <c r="G971" s="94"/>
      <c r="H971" s="94"/>
      <c r="I971" s="94"/>
      <c r="J971" s="99">
        <f t="shared" si="15"/>
        <v>50000</v>
      </c>
    </row>
    <row r="972" spans="1:10">
      <c r="A972" s="153">
        <v>46625</v>
      </c>
      <c r="B972" s="93">
        <f>SUMIF(יוצאים!$A$5:$A$5835,מרכז!A972,יוצאים!$D$5:$D$5835)</f>
        <v>0</v>
      </c>
      <c r="C972" s="93">
        <f>HLOOKUP(DAY($A972),'טב.הו"ק'!$G$4:$AK$162,'טב.הו"ק'!$A$162+2,FALSE)</f>
        <v>0</v>
      </c>
      <c r="D972" s="93">
        <f>IF(A972&gt;=הלוואות!$D$5,IF(מרכז!A972&lt;=הלוואות!$E$5,IF(DAY(מרכז!A972)=הלוואות!$F$5,הלוואות!$G$5,0),0),0)+IF(A972&gt;=הלוואות!$D$6,IF(מרכז!A972&lt;=הלוואות!$E$6,IF(DAY(מרכז!A972)=הלוואות!$F$6,הלוואות!$G$6,0),0),0)+IF(A972&gt;=הלוואות!$D$7,IF(מרכז!A972&lt;=הלוואות!$E$7,IF(DAY(מרכז!A972)=הלוואות!$F$7,הלוואות!$G$7,0),0),0)+IF(A972&gt;=הלוואות!$D$8,IF(מרכז!A972&lt;=הלוואות!$E$8,IF(DAY(מרכז!A972)=הלוואות!$F$8,הלוואות!$G$8,0),0),0)+IF(A972&gt;=הלוואות!$D$9,IF(מרכז!A972&lt;=הלוואות!$E$9,IF(DAY(מרכז!A972)=הלוואות!$F$9,הלוואות!$G$9,0),0),0)+IF(A972&gt;=הלוואות!$D$10,IF(מרכז!A972&lt;=הלוואות!$E$10,IF(DAY(מרכז!A972)=הלוואות!$F$10,הלוואות!$G$10,0),0),0)+IF(A972&gt;=הלוואות!$D$11,IF(מרכז!A972&lt;=הלוואות!$E$11,IF(DAY(מרכז!A972)=הלוואות!$F$11,הלוואות!$G$11,0),0),0)+IF(A972&gt;=הלוואות!$D$12,IF(מרכז!A972&lt;=הלוואות!$E$12,IF(DAY(מרכז!A972)=הלוואות!$F$12,הלוואות!$G$12,0),0),0)+IF(A972&gt;=הלוואות!$D$13,IF(מרכז!A972&lt;=הלוואות!$E$13,IF(DAY(מרכז!A972)=הלוואות!$F$13,הלוואות!$G$13,0),0),0)+IF(A972&gt;=הלוואות!$D$14,IF(מרכז!A972&lt;=הלוואות!$E$14,IF(DAY(מרכז!A972)=הלוואות!$F$14,הלוואות!$G$14,0),0),0)+IF(A972&gt;=הלוואות!$D$15,IF(מרכז!A972&lt;=הלוואות!$E$15,IF(DAY(מרכז!A972)=הלוואות!$F$15,הלוואות!$G$15,0),0),0)+IF(A972&gt;=הלוואות!$D$16,IF(מרכז!A972&lt;=הלוואות!$E$16,IF(DAY(מרכז!A972)=הלוואות!$F$16,הלוואות!$G$16,0),0),0)+IF(A972&gt;=הלוואות!$D$17,IF(מרכז!A972&lt;=הלוואות!$E$17,IF(DAY(מרכז!A972)=הלוואות!$F$17,הלוואות!$G$17,0),0),0)+IF(A972&gt;=הלוואות!$D$18,IF(מרכז!A972&lt;=הלוואות!$E$18,IF(DAY(מרכז!A972)=הלוואות!$F$18,הלוואות!$G$18,0),0),0)+IF(A972&gt;=הלוואות!$D$19,IF(מרכז!A972&lt;=הלוואות!$E$19,IF(DAY(מרכז!A972)=הלוואות!$F$19,הלוואות!$G$19,0),0),0)+IF(A972&gt;=הלוואות!$D$20,IF(מרכז!A972&lt;=הלוואות!$E$20,IF(DAY(מרכז!A972)=הלוואות!$F$20,הלוואות!$G$20,0),0),0)+IF(A972&gt;=הלוואות!$D$21,IF(מרכז!A972&lt;=הלוואות!$E$21,IF(DAY(מרכז!A972)=הלוואות!$F$21,הלוואות!$G$21,0),0),0)+IF(A972&gt;=הלוואות!$D$22,IF(מרכז!A972&lt;=הלוואות!$E$22,IF(DAY(מרכז!A972)=הלוואות!$F$22,הלוואות!$G$22,0),0),0)+IF(A972&gt;=הלוואות!$D$23,IF(מרכז!A972&lt;=הלוואות!$E$23,IF(DAY(מרכז!A972)=הלוואות!$F$23,הלוואות!$G$23,0),0),0)+IF(A972&gt;=הלוואות!$D$24,IF(מרכז!A972&lt;=הלוואות!$E$24,IF(DAY(מרכז!A972)=הלוואות!$F$24,הלוואות!$G$24,0),0),0)+IF(A972&gt;=הלוואות!$D$25,IF(מרכז!A972&lt;=הלוואות!$E$25,IF(DAY(מרכז!A972)=הלוואות!$F$25,הלוואות!$G$25,0),0),0)+IF(A972&gt;=הלוואות!$D$26,IF(מרכז!A972&lt;=הלוואות!$E$26,IF(DAY(מרכז!A972)=הלוואות!$F$26,הלוואות!$G$26,0),0),0)+IF(A972&gt;=הלוואות!$D$27,IF(מרכז!A972&lt;=הלוואות!$E$27,IF(DAY(מרכז!A972)=הלוואות!$F$27,הלוואות!$G$27,0),0),0)+IF(A972&gt;=הלוואות!$D$28,IF(מרכז!A972&lt;=הלוואות!$E$28,IF(DAY(מרכז!A972)=הלוואות!$F$28,הלוואות!$G$28,0),0),0)+IF(A972&gt;=הלוואות!$D$29,IF(מרכז!A972&lt;=הלוואות!$E$29,IF(DAY(מרכז!A972)=הלוואות!$F$29,הלוואות!$G$29,0),0),0)+IF(A972&gt;=הלוואות!$D$30,IF(מרכז!A972&lt;=הלוואות!$E$30,IF(DAY(מרכז!A972)=הלוואות!$F$30,הלוואות!$G$30,0),0),0)+IF(A972&gt;=הלוואות!$D$31,IF(מרכז!A972&lt;=הלוואות!$E$31,IF(DAY(מרכז!A972)=הלוואות!$F$31,הלוואות!$G$31,0),0),0)+IF(A972&gt;=הלוואות!$D$32,IF(מרכז!A972&lt;=הלוואות!$E$32,IF(DAY(מרכז!A972)=הלוואות!$F$32,הלוואות!$G$32,0),0),0)+IF(A972&gt;=הלוואות!$D$33,IF(מרכז!A972&lt;=הלוואות!$E$33,IF(DAY(מרכז!A972)=הלוואות!$F$33,הלוואות!$G$33,0),0),0)+IF(A972&gt;=הלוואות!$D$34,IF(מרכז!A972&lt;=הלוואות!$E$34,IF(DAY(מרכז!A972)=הלוואות!$F$34,הלוואות!$G$34,0),0),0)</f>
        <v>0</v>
      </c>
      <c r="E972" s="93">
        <f>SUMIF(הלוואות!$D$46:$D$65,מרכז!A972,הלוואות!$E$46:$E$65)</f>
        <v>0</v>
      </c>
      <c r="F972" s="93">
        <f>SUMIF(נכנסים!$A$5:$A$5890,מרכז!A972,נכנסים!$B$5:$B$5890)</f>
        <v>0</v>
      </c>
      <c r="G972" s="94"/>
      <c r="H972" s="94"/>
      <c r="I972" s="94"/>
      <c r="J972" s="99">
        <f t="shared" si="15"/>
        <v>50000</v>
      </c>
    </row>
    <row r="973" spans="1:10">
      <c r="A973" s="153">
        <v>46626</v>
      </c>
      <c r="B973" s="93">
        <f>SUMIF(יוצאים!$A$5:$A$5835,מרכז!A973,יוצאים!$D$5:$D$5835)</f>
        <v>0</v>
      </c>
      <c r="C973" s="93">
        <f>HLOOKUP(DAY($A973),'טב.הו"ק'!$G$4:$AK$162,'טב.הו"ק'!$A$162+2,FALSE)</f>
        <v>0</v>
      </c>
      <c r="D973" s="93">
        <f>IF(A973&gt;=הלוואות!$D$5,IF(מרכז!A973&lt;=הלוואות!$E$5,IF(DAY(מרכז!A973)=הלוואות!$F$5,הלוואות!$G$5,0),0),0)+IF(A973&gt;=הלוואות!$D$6,IF(מרכז!A973&lt;=הלוואות!$E$6,IF(DAY(מרכז!A973)=הלוואות!$F$6,הלוואות!$G$6,0),0),0)+IF(A973&gt;=הלוואות!$D$7,IF(מרכז!A973&lt;=הלוואות!$E$7,IF(DAY(מרכז!A973)=הלוואות!$F$7,הלוואות!$G$7,0),0),0)+IF(A973&gt;=הלוואות!$D$8,IF(מרכז!A973&lt;=הלוואות!$E$8,IF(DAY(מרכז!A973)=הלוואות!$F$8,הלוואות!$G$8,0),0),0)+IF(A973&gt;=הלוואות!$D$9,IF(מרכז!A973&lt;=הלוואות!$E$9,IF(DAY(מרכז!A973)=הלוואות!$F$9,הלוואות!$G$9,0),0),0)+IF(A973&gt;=הלוואות!$D$10,IF(מרכז!A973&lt;=הלוואות!$E$10,IF(DAY(מרכז!A973)=הלוואות!$F$10,הלוואות!$G$10,0),0),0)+IF(A973&gt;=הלוואות!$D$11,IF(מרכז!A973&lt;=הלוואות!$E$11,IF(DAY(מרכז!A973)=הלוואות!$F$11,הלוואות!$G$11,0),0),0)+IF(A973&gt;=הלוואות!$D$12,IF(מרכז!A973&lt;=הלוואות!$E$12,IF(DAY(מרכז!A973)=הלוואות!$F$12,הלוואות!$G$12,0),0),0)+IF(A973&gt;=הלוואות!$D$13,IF(מרכז!A973&lt;=הלוואות!$E$13,IF(DAY(מרכז!A973)=הלוואות!$F$13,הלוואות!$G$13,0),0),0)+IF(A973&gt;=הלוואות!$D$14,IF(מרכז!A973&lt;=הלוואות!$E$14,IF(DAY(מרכז!A973)=הלוואות!$F$14,הלוואות!$G$14,0),0),0)+IF(A973&gt;=הלוואות!$D$15,IF(מרכז!A973&lt;=הלוואות!$E$15,IF(DAY(מרכז!A973)=הלוואות!$F$15,הלוואות!$G$15,0),0),0)+IF(A973&gt;=הלוואות!$D$16,IF(מרכז!A973&lt;=הלוואות!$E$16,IF(DAY(מרכז!A973)=הלוואות!$F$16,הלוואות!$G$16,0),0),0)+IF(A973&gt;=הלוואות!$D$17,IF(מרכז!A973&lt;=הלוואות!$E$17,IF(DAY(מרכז!A973)=הלוואות!$F$17,הלוואות!$G$17,0),0),0)+IF(A973&gt;=הלוואות!$D$18,IF(מרכז!A973&lt;=הלוואות!$E$18,IF(DAY(מרכז!A973)=הלוואות!$F$18,הלוואות!$G$18,0),0),0)+IF(A973&gt;=הלוואות!$D$19,IF(מרכז!A973&lt;=הלוואות!$E$19,IF(DAY(מרכז!A973)=הלוואות!$F$19,הלוואות!$G$19,0),0),0)+IF(A973&gt;=הלוואות!$D$20,IF(מרכז!A973&lt;=הלוואות!$E$20,IF(DAY(מרכז!A973)=הלוואות!$F$20,הלוואות!$G$20,0),0),0)+IF(A973&gt;=הלוואות!$D$21,IF(מרכז!A973&lt;=הלוואות!$E$21,IF(DAY(מרכז!A973)=הלוואות!$F$21,הלוואות!$G$21,0),0),0)+IF(A973&gt;=הלוואות!$D$22,IF(מרכז!A973&lt;=הלוואות!$E$22,IF(DAY(מרכז!A973)=הלוואות!$F$22,הלוואות!$G$22,0),0),0)+IF(A973&gt;=הלוואות!$D$23,IF(מרכז!A973&lt;=הלוואות!$E$23,IF(DAY(מרכז!A973)=הלוואות!$F$23,הלוואות!$G$23,0),0),0)+IF(A973&gt;=הלוואות!$D$24,IF(מרכז!A973&lt;=הלוואות!$E$24,IF(DAY(מרכז!A973)=הלוואות!$F$24,הלוואות!$G$24,0),0),0)+IF(A973&gt;=הלוואות!$D$25,IF(מרכז!A973&lt;=הלוואות!$E$25,IF(DAY(מרכז!A973)=הלוואות!$F$25,הלוואות!$G$25,0),0),0)+IF(A973&gt;=הלוואות!$D$26,IF(מרכז!A973&lt;=הלוואות!$E$26,IF(DAY(מרכז!A973)=הלוואות!$F$26,הלוואות!$G$26,0),0),0)+IF(A973&gt;=הלוואות!$D$27,IF(מרכז!A973&lt;=הלוואות!$E$27,IF(DAY(מרכז!A973)=הלוואות!$F$27,הלוואות!$G$27,0),0),0)+IF(A973&gt;=הלוואות!$D$28,IF(מרכז!A973&lt;=הלוואות!$E$28,IF(DAY(מרכז!A973)=הלוואות!$F$28,הלוואות!$G$28,0),0),0)+IF(A973&gt;=הלוואות!$D$29,IF(מרכז!A973&lt;=הלוואות!$E$29,IF(DAY(מרכז!A973)=הלוואות!$F$29,הלוואות!$G$29,0),0),0)+IF(A973&gt;=הלוואות!$D$30,IF(מרכז!A973&lt;=הלוואות!$E$30,IF(DAY(מרכז!A973)=הלוואות!$F$30,הלוואות!$G$30,0),0),0)+IF(A973&gt;=הלוואות!$D$31,IF(מרכז!A973&lt;=הלוואות!$E$31,IF(DAY(מרכז!A973)=הלוואות!$F$31,הלוואות!$G$31,0),0),0)+IF(A973&gt;=הלוואות!$D$32,IF(מרכז!A973&lt;=הלוואות!$E$32,IF(DAY(מרכז!A973)=הלוואות!$F$32,הלוואות!$G$32,0),0),0)+IF(A973&gt;=הלוואות!$D$33,IF(מרכז!A973&lt;=הלוואות!$E$33,IF(DAY(מרכז!A973)=הלוואות!$F$33,הלוואות!$G$33,0),0),0)+IF(A973&gt;=הלוואות!$D$34,IF(מרכז!A973&lt;=הלוואות!$E$34,IF(DAY(מרכז!A973)=הלוואות!$F$34,הלוואות!$G$34,0),0),0)</f>
        <v>0</v>
      </c>
      <c r="E973" s="93">
        <f>SUMIF(הלוואות!$D$46:$D$65,מרכז!A973,הלוואות!$E$46:$E$65)</f>
        <v>0</v>
      </c>
      <c r="F973" s="93">
        <f>SUMIF(נכנסים!$A$5:$A$5890,מרכז!A973,נכנסים!$B$5:$B$5890)</f>
        <v>0</v>
      </c>
      <c r="G973" s="94"/>
      <c r="H973" s="94"/>
      <c r="I973" s="94"/>
      <c r="J973" s="99">
        <f t="shared" si="15"/>
        <v>50000</v>
      </c>
    </row>
    <row r="974" spans="1:10">
      <c r="A974" s="153">
        <v>46627</v>
      </c>
      <c r="B974" s="93">
        <f>SUMIF(יוצאים!$A$5:$A$5835,מרכז!A974,יוצאים!$D$5:$D$5835)</f>
        <v>0</v>
      </c>
      <c r="C974" s="93">
        <f>HLOOKUP(DAY($A974),'טב.הו"ק'!$G$4:$AK$162,'טב.הו"ק'!$A$162+2,FALSE)</f>
        <v>0</v>
      </c>
      <c r="D974" s="93">
        <f>IF(A974&gt;=הלוואות!$D$5,IF(מרכז!A974&lt;=הלוואות!$E$5,IF(DAY(מרכז!A974)=הלוואות!$F$5,הלוואות!$G$5,0),0),0)+IF(A974&gt;=הלוואות!$D$6,IF(מרכז!A974&lt;=הלוואות!$E$6,IF(DAY(מרכז!A974)=הלוואות!$F$6,הלוואות!$G$6,0),0),0)+IF(A974&gt;=הלוואות!$D$7,IF(מרכז!A974&lt;=הלוואות!$E$7,IF(DAY(מרכז!A974)=הלוואות!$F$7,הלוואות!$G$7,0),0),0)+IF(A974&gt;=הלוואות!$D$8,IF(מרכז!A974&lt;=הלוואות!$E$8,IF(DAY(מרכז!A974)=הלוואות!$F$8,הלוואות!$G$8,0),0),0)+IF(A974&gt;=הלוואות!$D$9,IF(מרכז!A974&lt;=הלוואות!$E$9,IF(DAY(מרכז!A974)=הלוואות!$F$9,הלוואות!$G$9,0),0),0)+IF(A974&gt;=הלוואות!$D$10,IF(מרכז!A974&lt;=הלוואות!$E$10,IF(DAY(מרכז!A974)=הלוואות!$F$10,הלוואות!$G$10,0),0),0)+IF(A974&gt;=הלוואות!$D$11,IF(מרכז!A974&lt;=הלוואות!$E$11,IF(DAY(מרכז!A974)=הלוואות!$F$11,הלוואות!$G$11,0),0),0)+IF(A974&gt;=הלוואות!$D$12,IF(מרכז!A974&lt;=הלוואות!$E$12,IF(DAY(מרכז!A974)=הלוואות!$F$12,הלוואות!$G$12,0),0),0)+IF(A974&gt;=הלוואות!$D$13,IF(מרכז!A974&lt;=הלוואות!$E$13,IF(DAY(מרכז!A974)=הלוואות!$F$13,הלוואות!$G$13,0),0),0)+IF(A974&gt;=הלוואות!$D$14,IF(מרכז!A974&lt;=הלוואות!$E$14,IF(DAY(מרכז!A974)=הלוואות!$F$14,הלוואות!$G$14,0),0),0)+IF(A974&gt;=הלוואות!$D$15,IF(מרכז!A974&lt;=הלוואות!$E$15,IF(DAY(מרכז!A974)=הלוואות!$F$15,הלוואות!$G$15,0),0),0)+IF(A974&gt;=הלוואות!$D$16,IF(מרכז!A974&lt;=הלוואות!$E$16,IF(DAY(מרכז!A974)=הלוואות!$F$16,הלוואות!$G$16,0),0),0)+IF(A974&gt;=הלוואות!$D$17,IF(מרכז!A974&lt;=הלוואות!$E$17,IF(DAY(מרכז!A974)=הלוואות!$F$17,הלוואות!$G$17,0),0),0)+IF(A974&gt;=הלוואות!$D$18,IF(מרכז!A974&lt;=הלוואות!$E$18,IF(DAY(מרכז!A974)=הלוואות!$F$18,הלוואות!$G$18,0),0),0)+IF(A974&gt;=הלוואות!$D$19,IF(מרכז!A974&lt;=הלוואות!$E$19,IF(DAY(מרכז!A974)=הלוואות!$F$19,הלוואות!$G$19,0),0),0)+IF(A974&gt;=הלוואות!$D$20,IF(מרכז!A974&lt;=הלוואות!$E$20,IF(DAY(מרכז!A974)=הלוואות!$F$20,הלוואות!$G$20,0),0),0)+IF(A974&gt;=הלוואות!$D$21,IF(מרכז!A974&lt;=הלוואות!$E$21,IF(DAY(מרכז!A974)=הלוואות!$F$21,הלוואות!$G$21,0),0),0)+IF(A974&gt;=הלוואות!$D$22,IF(מרכז!A974&lt;=הלוואות!$E$22,IF(DAY(מרכז!A974)=הלוואות!$F$22,הלוואות!$G$22,0),0),0)+IF(A974&gt;=הלוואות!$D$23,IF(מרכז!A974&lt;=הלוואות!$E$23,IF(DAY(מרכז!A974)=הלוואות!$F$23,הלוואות!$G$23,0),0),0)+IF(A974&gt;=הלוואות!$D$24,IF(מרכז!A974&lt;=הלוואות!$E$24,IF(DAY(מרכז!A974)=הלוואות!$F$24,הלוואות!$G$24,0),0),0)+IF(A974&gt;=הלוואות!$D$25,IF(מרכז!A974&lt;=הלוואות!$E$25,IF(DAY(מרכז!A974)=הלוואות!$F$25,הלוואות!$G$25,0),0),0)+IF(A974&gt;=הלוואות!$D$26,IF(מרכז!A974&lt;=הלוואות!$E$26,IF(DAY(מרכז!A974)=הלוואות!$F$26,הלוואות!$G$26,0),0),0)+IF(A974&gt;=הלוואות!$D$27,IF(מרכז!A974&lt;=הלוואות!$E$27,IF(DAY(מרכז!A974)=הלוואות!$F$27,הלוואות!$G$27,0),0),0)+IF(A974&gt;=הלוואות!$D$28,IF(מרכז!A974&lt;=הלוואות!$E$28,IF(DAY(מרכז!A974)=הלוואות!$F$28,הלוואות!$G$28,0),0),0)+IF(A974&gt;=הלוואות!$D$29,IF(מרכז!A974&lt;=הלוואות!$E$29,IF(DAY(מרכז!A974)=הלוואות!$F$29,הלוואות!$G$29,0),0),0)+IF(A974&gt;=הלוואות!$D$30,IF(מרכז!A974&lt;=הלוואות!$E$30,IF(DAY(מרכז!A974)=הלוואות!$F$30,הלוואות!$G$30,0),0),0)+IF(A974&gt;=הלוואות!$D$31,IF(מרכז!A974&lt;=הלוואות!$E$31,IF(DAY(מרכז!A974)=הלוואות!$F$31,הלוואות!$G$31,0),0),0)+IF(A974&gt;=הלוואות!$D$32,IF(מרכז!A974&lt;=הלוואות!$E$32,IF(DAY(מרכז!A974)=הלוואות!$F$32,הלוואות!$G$32,0),0),0)+IF(A974&gt;=הלוואות!$D$33,IF(מרכז!A974&lt;=הלוואות!$E$33,IF(DAY(מרכז!A974)=הלוואות!$F$33,הלוואות!$G$33,0),0),0)+IF(A974&gt;=הלוואות!$D$34,IF(מרכז!A974&lt;=הלוואות!$E$34,IF(DAY(מרכז!A974)=הלוואות!$F$34,הלוואות!$G$34,0),0),0)</f>
        <v>0</v>
      </c>
      <c r="E974" s="93">
        <f>SUMIF(הלוואות!$D$46:$D$65,מרכז!A974,הלוואות!$E$46:$E$65)</f>
        <v>0</v>
      </c>
      <c r="F974" s="93">
        <f>SUMIF(נכנסים!$A$5:$A$5890,מרכז!A974,נכנסים!$B$5:$B$5890)</f>
        <v>0</v>
      </c>
      <c r="G974" s="94"/>
      <c r="H974" s="94"/>
      <c r="I974" s="94"/>
      <c r="J974" s="99">
        <f t="shared" si="15"/>
        <v>50000</v>
      </c>
    </row>
    <row r="975" spans="1:10">
      <c r="A975" s="153">
        <v>46628</v>
      </c>
      <c r="B975" s="93">
        <f>SUMIF(יוצאים!$A$5:$A$5835,מרכז!A975,יוצאים!$D$5:$D$5835)</f>
        <v>0</v>
      </c>
      <c r="C975" s="93">
        <f>HLOOKUP(DAY($A975),'טב.הו"ק'!$G$4:$AK$162,'טב.הו"ק'!$A$162+2,FALSE)</f>
        <v>0</v>
      </c>
      <c r="D975" s="93">
        <f>IF(A975&gt;=הלוואות!$D$5,IF(מרכז!A975&lt;=הלוואות!$E$5,IF(DAY(מרכז!A975)=הלוואות!$F$5,הלוואות!$G$5,0),0),0)+IF(A975&gt;=הלוואות!$D$6,IF(מרכז!A975&lt;=הלוואות!$E$6,IF(DAY(מרכז!A975)=הלוואות!$F$6,הלוואות!$G$6,0),0),0)+IF(A975&gt;=הלוואות!$D$7,IF(מרכז!A975&lt;=הלוואות!$E$7,IF(DAY(מרכז!A975)=הלוואות!$F$7,הלוואות!$G$7,0),0),0)+IF(A975&gt;=הלוואות!$D$8,IF(מרכז!A975&lt;=הלוואות!$E$8,IF(DAY(מרכז!A975)=הלוואות!$F$8,הלוואות!$G$8,0),0),0)+IF(A975&gt;=הלוואות!$D$9,IF(מרכז!A975&lt;=הלוואות!$E$9,IF(DAY(מרכז!A975)=הלוואות!$F$9,הלוואות!$G$9,0),0),0)+IF(A975&gt;=הלוואות!$D$10,IF(מרכז!A975&lt;=הלוואות!$E$10,IF(DAY(מרכז!A975)=הלוואות!$F$10,הלוואות!$G$10,0),0),0)+IF(A975&gt;=הלוואות!$D$11,IF(מרכז!A975&lt;=הלוואות!$E$11,IF(DAY(מרכז!A975)=הלוואות!$F$11,הלוואות!$G$11,0),0),0)+IF(A975&gt;=הלוואות!$D$12,IF(מרכז!A975&lt;=הלוואות!$E$12,IF(DAY(מרכז!A975)=הלוואות!$F$12,הלוואות!$G$12,0),0),0)+IF(A975&gt;=הלוואות!$D$13,IF(מרכז!A975&lt;=הלוואות!$E$13,IF(DAY(מרכז!A975)=הלוואות!$F$13,הלוואות!$G$13,0),0),0)+IF(A975&gt;=הלוואות!$D$14,IF(מרכז!A975&lt;=הלוואות!$E$14,IF(DAY(מרכז!A975)=הלוואות!$F$14,הלוואות!$G$14,0),0),0)+IF(A975&gt;=הלוואות!$D$15,IF(מרכז!A975&lt;=הלוואות!$E$15,IF(DAY(מרכז!A975)=הלוואות!$F$15,הלוואות!$G$15,0),0),0)+IF(A975&gt;=הלוואות!$D$16,IF(מרכז!A975&lt;=הלוואות!$E$16,IF(DAY(מרכז!A975)=הלוואות!$F$16,הלוואות!$G$16,0),0),0)+IF(A975&gt;=הלוואות!$D$17,IF(מרכז!A975&lt;=הלוואות!$E$17,IF(DAY(מרכז!A975)=הלוואות!$F$17,הלוואות!$G$17,0),0),0)+IF(A975&gt;=הלוואות!$D$18,IF(מרכז!A975&lt;=הלוואות!$E$18,IF(DAY(מרכז!A975)=הלוואות!$F$18,הלוואות!$G$18,0),0),0)+IF(A975&gt;=הלוואות!$D$19,IF(מרכז!A975&lt;=הלוואות!$E$19,IF(DAY(מרכז!A975)=הלוואות!$F$19,הלוואות!$G$19,0),0),0)+IF(A975&gt;=הלוואות!$D$20,IF(מרכז!A975&lt;=הלוואות!$E$20,IF(DAY(מרכז!A975)=הלוואות!$F$20,הלוואות!$G$20,0),0),0)+IF(A975&gt;=הלוואות!$D$21,IF(מרכז!A975&lt;=הלוואות!$E$21,IF(DAY(מרכז!A975)=הלוואות!$F$21,הלוואות!$G$21,0),0),0)+IF(A975&gt;=הלוואות!$D$22,IF(מרכז!A975&lt;=הלוואות!$E$22,IF(DAY(מרכז!A975)=הלוואות!$F$22,הלוואות!$G$22,0),0),0)+IF(A975&gt;=הלוואות!$D$23,IF(מרכז!A975&lt;=הלוואות!$E$23,IF(DAY(מרכז!A975)=הלוואות!$F$23,הלוואות!$G$23,0),0),0)+IF(A975&gt;=הלוואות!$D$24,IF(מרכז!A975&lt;=הלוואות!$E$24,IF(DAY(מרכז!A975)=הלוואות!$F$24,הלוואות!$G$24,0),0),0)+IF(A975&gt;=הלוואות!$D$25,IF(מרכז!A975&lt;=הלוואות!$E$25,IF(DAY(מרכז!A975)=הלוואות!$F$25,הלוואות!$G$25,0),0),0)+IF(A975&gt;=הלוואות!$D$26,IF(מרכז!A975&lt;=הלוואות!$E$26,IF(DAY(מרכז!A975)=הלוואות!$F$26,הלוואות!$G$26,0),0),0)+IF(A975&gt;=הלוואות!$D$27,IF(מרכז!A975&lt;=הלוואות!$E$27,IF(DAY(מרכז!A975)=הלוואות!$F$27,הלוואות!$G$27,0),0),0)+IF(A975&gt;=הלוואות!$D$28,IF(מרכז!A975&lt;=הלוואות!$E$28,IF(DAY(מרכז!A975)=הלוואות!$F$28,הלוואות!$G$28,0),0),0)+IF(A975&gt;=הלוואות!$D$29,IF(מרכז!A975&lt;=הלוואות!$E$29,IF(DAY(מרכז!A975)=הלוואות!$F$29,הלוואות!$G$29,0),0),0)+IF(A975&gt;=הלוואות!$D$30,IF(מרכז!A975&lt;=הלוואות!$E$30,IF(DAY(מרכז!A975)=הלוואות!$F$30,הלוואות!$G$30,0),0),0)+IF(A975&gt;=הלוואות!$D$31,IF(מרכז!A975&lt;=הלוואות!$E$31,IF(DAY(מרכז!A975)=הלוואות!$F$31,הלוואות!$G$31,0),0),0)+IF(A975&gt;=הלוואות!$D$32,IF(מרכז!A975&lt;=הלוואות!$E$32,IF(DAY(מרכז!A975)=הלוואות!$F$32,הלוואות!$G$32,0),0),0)+IF(A975&gt;=הלוואות!$D$33,IF(מרכז!A975&lt;=הלוואות!$E$33,IF(DAY(מרכז!A975)=הלוואות!$F$33,הלוואות!$G$33,0),0),0)+IF(A975&gt;=הלוואות!$D$34,IF(מרכז!A975&lt;=הלוואות!$E$34,IF(DAY(מרכז!A975)=הלוואות!$F$34,הלוואות!$G$34,0),0),0)</f>
        <v>0</v>
      </c>
      <c r="E975" s="93">
        <f>SUMIF(הלוואות!$D$46:$D$65,מרכז!A975,הלוואות!$E$46:$E$65)</f>
        <v>0</v>
      </c>
      <c r="F975" s="93">
        <f>SUMIF(נכנסים!$A$5:$A$5890,מרכז!A975,נכנסים!$B$5:$B$5890)</f>
        <v>0</v>
      </c>
      <c r="G975" s="94"/>
      <c r="H975" s="94"/>
      <c r="I975" s="94"/>
      <c r="J975" s="99">
        <f t="shared" si="15"/>
        <v>50000</v>
      </c>
    </row>
    <row r="976" spans="1:10">
      <c r="A976" s="153">
        <v>46629</v>
      </c>
      <c r="B976" s="93">
        <f>SUMIF(יוצאים!$A$5:$A$5835,מרכז!A976,יוצאים!$D$5:$D$5835)</f>
        <v>0</v>
      </c>
      <c r="C976" s="93">
        <f>HLOOKUP(DAY($A976),'טב.הו"ק'!$G$4:$AK$162,'טב.הו"ק'!$A$162+2,FALSE)</f>
        <v>0</v>
      </c>
      <c r="D976" s="93">
        <f>IF(A976&gt;=הלוואות!$D$5,IF(מרכז!A976&lt;=הלוואות!$E$5,IF(DAY(מרכז!A976)=הלוואות!$F$5,הלוואות!$G$5,0),0),0)+IF(A976&gt;=הלוואות!$D$6,IF(מרכז!A976&lt;=הלוואות!$E$6,IF(DAY(מרכז!A976)=הלוואות!$F$6,הלוואות!$G$6,0),0),0)+IF(A976&gt;=הלוואות!$D$7,IF(מרכז!A976&lt;=הלוואות!$E$7,IF(DAY(מרכז!A976)=הלוואות!$F$7,הלוואות!$G$7,0),0),0)+IF(A976&gt;=הלוואות!$D$8,IF(מרכז!A976&lt;=הלוואות!$E$8,IF(DAY(מרכז!A976)=הלוואות!$F$8,הלוואות!$G$8,0),0),0)+IF(A976&gt;=הלוואות!$D$9,IF(מרכז!A976&lt;=הלוואות!$E$9,IF(DAY(מרכז!A976)=הלוואות!$F$9,הלוואות!$G$9,0),0),0)+IF(A976&gt;=הלוואות!$D$10,IF(מרכז!A976&lt;=הלוואות!$E$10,IF(DAY(מרכז!A976)=הלוואות!$F$10,הלוואות!$G$10,0),0),0)+IF(A976&gt;=הלוואות!$D$11,IF(מרכז!A976&lt;=הלוואות!$E$11,IF(DAY(מרכז!A976)=הלוואות!$F$11,הלוואות!$G$11,0),0),0)+IF(A976&gt;=הלוואות!$D$12,IF(מרכז!A976&lt;=הלוואות!$E$12,IF(DAY(מרכז!A976)=הלוואות!$F$12,הלוואות!$G$12,0),0),0)+IF(A976&gt;=הלוואות!$D$13,IF(מרכז!A976&lt;=הלוואות!$E$13,IF(DAY(מרכז!A976)=הלוואות!$F$13,הלוואות!$G$13,0),0),0)+IF(A976&gt;=הלוואות!$D$14,IF(מרכז!A976&lt;=הלוואות!$E$14,IF(DAY(מרכז!A976)=הלוואות!$F$14,הלוואות!$G$14,0),0),0)+IF(A976&gt;=הלוואות!$D$15,IF(מרכז!A976&lt;=הלוואות!$E$15,IF(DAY(מרכז!A976)=הלוואות!$F$15,הלוואות!$G$15,0),0),0)+IF(A976&gt;=הלוואות!$D$16,IF(מרכז!A976&lt;=הלוואות!$E$16,IF(DAY(מרכז!A976)=הלוואות!$F$16,הלוואות!$G$16,0),0),0)+IF(A976&gt;=הלוואות!$D$17,IF(מרכז!A976&lt;=הלוואות!$E$17,IF(DAY(מרכז!A976)=הלוואות!$F$17,הלוואות!$G$17,0),0),0)+IF(A976&gt;=הלוואות!$D$18,IF(מרכז!A976&lt;=הלוואות!$E$18,IF(DAY(מרכז!A976)=הלוואות!$F$18,הלוואות!$G$18,0),0),0)+IF(A976&gt;=הלוואות!$D$19,IF(מרכז!A976&lt;=הלוואות!$E$19,IF(DAY(מרכז!A976)=הלוואות!$F$19,הלוואות!$G$19,0),0),0)+IF(A976&gt;=הלוואות!$D$20,IF(מרכז!A976&lt;=הלוואות!$E$20,IF(DAY(מרכז!A976)=הלוואות!$F$20,הלוואות!$G$20,0),0),0)+IF(A976&gt;=הלוואות!$D$21,IF(מרכז!A976&lt;=הלוואות!$E$21,IF(DAY(מרכז!A976)=הלוואות!$F$21,הלוואות!$G$21,0),0),0)+IF(A976&gt;=הלוואות!$D$22,IF(מרכז!A976&lt;=הלוואות!$E$22,IF(DAY(מרכז!A976)=הלוואות!$F$22,הלוואות!$G$22,0),0),0)+IF(A976&gt;=הלוואות!$D$23,IF(מרכז!A976&lt;=הלוואות!$E$23,IF(DAY(מרכז!A976)=הלוואות!$F$23,הלוואות!$G$23,0),0),0)+IF(A976&gt;=הלוואות!$D$24,IF(מרכז!A976&lt;=הלוואות!$E$24,IF(DAY(מרכז!A976)=הלוואות!$F$24,הלוואות!$G$24,0),0),0)+IF(A976&gt;=הלוואות!$D$25,IF(מרכז!A976&lt;=הלוואות!$E$25,IF(DAY(מרכז!A976)=הלוואות!$F$25,הלוואות!$G$25,0),0),0)+IF(A976&gt;=הלוואות!$D$26,IF(מרכז!A976&lt;=הלוואות!$E$26,IF(DAY(מרכז!A976)=הלוואות!$F$26,הלוואות!$G$26,0),0),0)+IF(A976&gt;=הלוואות!$D$27,IF(מרכז!A976&lt;=הלוואות!$E$27,IF(DAY(מרכז!A976)=הלוואות!$F$27,הלוואות!$G$27,0),0),0)+IF(A976&gt;=הלוואות!$D$28,IF(מרכז!A976&lt;=הלוואות!$E$28,IF(DAY(מרכז!A976)=הלוואות!$F$28,הלוואות!$G$28,0),0),0)+IF(A976&gt;=הלוואות!$D$29,IF(מרכז!A976&lt;=הלוואות!$E$29,IF(DAY(מרכז!A976)=הלוואות!$F$29,הלוואות!$G$29,0),0),0)+IF(A976&gt;=הלוואות!$D$30,IF(מרכז!A976&lt;=הלוואות!$E$30,IF(DAY(מרכז!A976)=הלוואות!$F$30,הלוואות!$G$30,0),0),0)+IF(A976&gt;=הלוואות!$D$31,IF(מרכז!A976&lt;=הלוואות!$E$31,IF(DAY(מרכז!A976)=הלוואות!$F$31,הלוואות!$G$31,0),0),0)+IF(A976&gt;=הלוואות!$D$32,IF(מרכז!A976&lt;=הלוואות!$E$32,IF(DAY(מרכז!A976)=הלוואות!$F$32,הלוואות!$G$32,0),0),0)+IF(A976&gt;=הלוואות!$D$33,IF(מרכז!A976&lt;=הלוואות!$E$33,IF(DAY(מרכז!A976)=הלוואות!$F$33,הלוואות!$G$33,0),0),0)+IF(A976&gt;=הלוואות!$D$34,IF(מרכז!A976&lt;=הלוואות!$E$34,IF(DAY(מרכז!A976)=הלוואות!$F$34,הלוואות!$G$34,0),0),0)</f>
        <v>0</v>
      </c>
      <c r="E976" s="93">
        <f>SUMIF(הלוואות!$D$46:$D$65,מרכז!A976,הלוואות!$E$46:$E$65)</f>
        <v>0</v>
      </c>
      <c r="F976" s="93">
        <f>SUMIF(נכנסים!$A$5:$A$5890,מרכז!A976,נכנסים!$B$5:$B$5890)</f>
        <v>0</v>
      </c>
      <c r="G976" s="94"/>
      <c r="H976" s="94"/>
      <c r="I976" s="94"/>
      <c r="J976" s="99">
        <f t="shared" si="15"/>
        <v>50000</v>
      </c>
    </row>
    <row r="977" spans="1:10">
      <c r="A977" s="153">
        <v>46630</v>
      </c>
      <c r="B977" s="93">
        <f>SUMIF(יוצאים!$A$5:$A$5835,מרכז!A977,יוצאים!$D$5:$D$5835)</f>
        <v>0</v>
      </c>
      <c r="C977" s="93">
        <f>HLOOKUP(DAY($A977),'טב.הו"ק'!$G$4:$AK$162,'טב.הו"ק'!$A$162+2,FALSE)</f>
        <v>0</v>
      </c>
      <c r="D977" s="93">
        <f>IF(A977&gt;=הלוואות!$D$5,IF(מרכז!A977&lt;=הלוואות!$E$5,IF(DAY(מרכז!A977)=הלוואות!$F$5,הלוואות!$G$5,0),0),0)+IF(A977&gt;=הלוואות!$D$6,IF(מרכז!A977&lt;=הלוואות!$E$6,IF(DAY(מרכז!A977)=הלוואות!$F$6,הלוואות!$G$6,0),0),0)+IF(A977&gt;=הלוואות!$D$7,IF(מרכז!A977&lt;=הלוואות!$E$7,IF(DAY(מרכז!A977)=הלוואות!$F$7,הלוואות!$G$7,0),0),0)+IF(A977&gt;=הלוואות!$D$8,IF(מרכז!A977&lt;=הלוואות!$E$8,IF(DAY(מרכז!A977)=הלוואות!$F$8,הלוואות!$G$8,0),0),0)+IF(A977&gt;=הלוואות!$D$9,IF(מרכז!A977&lt;=הלוואות!$E$9,IF(DAY(מרכז!A977)=הלוואות!$F$9,הלוואות!$G$9,0),0),0)+IF(A977&gt;=הלוואות!$D$10,IF(מרכז!A977&lt;=הלוואות!$E$10,IF(DAY(מרכז!A977)=הלוואות!$F$10,הלוואות!$G$10,0),0),0)+IF(A977&gt;=הלוואות!$D$11,IF(מרכז!A977&lt;=הלוואות!$E$11,IF(DAY(מרכז!A977)=הלוואות!$F$11,הלוואות!$G$11,0),0),0)+IF(A977&gt;=הלוואות!$D$12,IF(מרכז!A977&lt;=הלוואות!$E$12,IF(DAY(מרכז!A977)=הלוואות!$F$12,הלוואות!$G$12,0),0),0)+IF(A977&gt;=הלוואות!$D$13,IF(מרכז!A977&lt;=הלוואות!$E$13,IF(DAY(מרכז!A977)=הלוואות!$F$13,הלוואות!$G$13,0),0),0)+IF(A977&gt;=הלוואות!$D$14,IF(מרכז!A977&lt;=הלוואות!$E$14,IF(DAY(מרכז!A977)=הלוואות!$F$14,הלוואות!$G$14,0),0),0)+IF(A977&gt;=הלוואות!$D$15,IF(מרכז!A977&lt;=הלוואות!$E$15,IF(DAY(מרכז!A977)=הלוואות!$F$15,הלוואות!$G$15,0),0),0)+IF(A977&gt;=הלוואות!$D$16,IF(מרכז!A977&lt;=הלוואות!$E$16,IF(DAY(מרכז!A977)=הלוואות!$F$16,הלוואות!$G$16,0),0),0)+IF(A977&gt;=הלוואות!$D$17,IF(מרכז!A977&lt;=הלוואות!$E$17,IF(DAY(מרכז!A977)=הלוואות!$F$17,הלוואות!$G$17,0),0),0)+IF(A977&gt;=הלוואות!$D$18,IF(מרכז!A977&lt;=הלוואות!$E$18,IF(DAY(מרכז!A977)=הלוואות!$F$18,הלוואות!$G$18,0),0),0)+IF(A977&gt;=הלוואות!$D$19,IF(מרכז!A977&lt;=הלוואות!$E$19,IF(DAY(מרכז!A977)=הלוואות!$F$19,הלוואות!$G$19,0),0),0)+IF(A977&gt;=הלוואות!$D$20,IF(מרכז!A977&lt;=הלוואות!$E$20,IF(DAY(מרכז!A977)=הלוואות!$F$20,הלוואות!$G$20,0),0),0)+IF(A977&gt;=הלוואות!$D$21,IF(מרכז!A977&lt;=הלוואות!$E$21,IF(DAY(מרכז!A977)=הלוואות!$F$21,הלוואות!$G$21,0),0),0)+IF(A977&gt;=הלוואות!$D$22,IF(מרכז!A977&lt;=הלוואות!$E$22,IF(DAY(מרכז!A977)=הלוואות!$F$22,הלוואות!$G$22,0),0),0)+IF(A977&gt;=הלוואות!$D$23,IF(מרכז!A977&lt;=הלוואות!$E$23,IF(DAY(מרכז!A977)=הלוואות!$F$23,הלוואות!$G$23,0),0),0)+IF(A977&gt;=הלוואות!$D$24,IF(מרכז!A977&lt;=הלוואות!$E$24,IF(DAY(מרכז!A977)=הלוואות!$F$24,הלוואות!$G$24,0),0),0)+IF(A977&gt;=הלוואות!$D$25,IF(מרכז!A977&lt;=הלוואות!$E$25,IF(DAY(מרכז!A977)=הלוואות!$F$25,הלוואות!$G$25,0),0),0)+IF(A977&gt;=הלוואות!$D$26,IF(מרכז!A977&lt;=הלוואות!$E$26,IF(DAY(מרכז!A977)=הלוואות!$F$26,הלוואות!$G$26,0),0),0)+IF(A977&gt;=הלוואות!$D$27,IF(מרכז!A977&lt;=הלוואות!$E$27,IF(DAY(מרכז!A977)=הלוואות!$F$27,הלוואות!$G$27,0),0),0)+IF(A977&gt;=הלוואות!$D$28,IF(מרכז!A977&lt;=הלוואות!$E$28,IF(DAY(מרכז!A977)=הלוואות!$F$28,הלוואות!$G$28,0),0),0)+IF(A977&gt;=הלוואות!$D$29,IF(מרכז!A977&lt;=הלוואות!$E$29,IF(DAY(מרכז!A977)=הלוואות!$F$29,הלוואות!$G$29,0),0),0)+IF(A977&gt;=הלוואות!$D$30,IF(מרכז!A977&lt;=הלוואות!$E$30,IF(DAY(מרכז!A977)=הלוואות!$F$30,הלוואות!$G$30,0),0),0)+IF(A977&gt;=הלוואות!$D$31,IF(מרכז!A977&lt;=הלוואות!$E$31,IF(DAY(מרכז!A977)=הלוואות!$F$31,הלוואות!$G$31,0),0),0)+IF(A977&gt;=הלוואות!$D$32,IF(מרכז!A977&lt;=הלוואות!$E$32,IF(DAY(מרכז!A977)=הלוואות!$F$32,הלוואות!$G$32,0),0),0)+IF(A977&gt;=הלוואות!$D$33,IF(מרכז!A977&lt;=הלוואות!$E$33,IF(DAY(מרכז!A977)=הלוואות!$F$33,הלוואות!$G$33,0),0),0)+IF(A977&gt;=הלוואות!$D$34,IF(מרכז!A977&lt;=הלוואות!$E$34,IF(DAY(מרכז!A977)=הלוואות!$F$34,הלוואות!$G$34,0),0),0)</f>
        <v>0</v>
      </c>
      <c r="E977" s="93">
        <f>SUMIF(הלוואות!$D$46:$D$65,מרכז!A977,הלוואות!$E$46:$E$65)</f>
        <v>0</v>
      </c>
      <c r="F977" s="93">
        <f>SUMIF(נכנסים!$A$5:$A$5890,מרכז!A977,נכנסים!$B$5:$B$5890)</f>
        <v>0</v>
      </c>
      <c r="G977" s="94"/>
      <c r="H977" s="94"/>
      <c r="I977" s="94"/>
      <c r="J977" s="99">
        <f t="shared" si="15"/>
        <v>50000</v>
      </c>
    </row>
    <row r="978" spans="1:10">
      <c r="A978" s="153">
        <v>46631</v>
      </c>
      <c r="B978" s="93">
        <f>SUMIF(יוצאים!$A$5:$A$5835,מרכז!A978,יוצאים!$D$5:$D$5835)</f>
        <v>0</v>
      </c>
      <c r="C978" s="93">
        <f>HLOOKUP(DAY($A978),'טב.הו"ק'!$G$4:$AK$162,'טב.הו"ק'!$A$162+2,FALSE)</f>
        <v>0</v>
      </c>
      <c r="D978" s="93">
        <f>IF(A978&gt;=הלוואות!$D$5,IF(מרכז!A978&lt;=הלוואות!$E$5,IF(DAY(מרכז!A978)=הלוואות!$F$5,הלוואות!$G$5,0),0),0)+IF(A978&gt;=הלוואות!$D$6,IF(מרכז!A978&lt;=הלוואות!$E$6,IF(DAY(מרכז!A978)=הלוואות!$F$6,הלוואות!$G$6,0),0),0)+IF(A978&gt;=הלוואות!$D$7,IF(מרכז!A978&lt;=הלוואות!$E$7,IF(DAY(מרכז!A978)=הלוואות!$F$7,הלוואות!$G$7,0),0),0)+IF(A978&gt;=הלוואות!$D$8,IF(מרכז!A978&lt;=הלוואות!$E$8,IF(DAY(מרכז!A978)=הלוואות!$F$8,הלוואות!$G$8,0),0),0)+IF(A978&gt;=הלוואות!$D$9,IF(מרכז!A978&lt;=הלוואות!$E$9,IF(DAY(מרכז!A978)=הלוואות!$F$9,הלוואות!$G$9,0),0),0)+IF(A978&gt;=הלוואות!$D$10,IF(מרכז!A978&lt;=הלוואות!$E$10,IF(DAY(מרכז!A978)=הלוואות!$F$10,הלוואות!$G$10,0),0),0)+IF(A978&gt;=הלוואות!$D$11,IF(מרכז!A978&lt;=הלוואות!$E$11,IF(DAY(מרכז!A978)=הלוואות!$F$11,הלוואות!$G$11,0),0),0)+IF(A978&gt;=הלוואות!$D$12,IF(מרכז!A978&lt;=הלוואות!$E$12,IF(DAY(מרכז!A978)=הלוואות!$F$12,הלוואות!$G$12,0),0),0)+IF(A978&gt;=הלוואות!$D$13,IF(מרכז!A978&lt;=הלוואות!$E$13,IF(DAY(מרכז!A978)=הלוואות!$F$13,הלוואות!$G$13,0),0),0)+IF(A978&gt;=הלוואות!$D$14,IF(מרכז!A978&lt;=הלוואות!$E$14,IF(DAY(מרכז!A978)=הלוואות!$F$14,הלוואות!$G$14,0),0),0)+IF(A978&gt;=הלוואות!$D$15,IF(מרכז!A978&lt;=הלוואות!$E$15,IF(DAY(מרכז!A978)=הלוואות!$F$15,הלוואות!$G$15,0),0),0)+IF(A978&gt;=הלוואות!$D$16,IF(מרכז!A978&lt;=הלוואות!$E$16,IF(DAY(מרכז!A978)=הלוואות!$F$16,הלוואות!$G$16,0),0),0)+IF(A978&gt;=הלוואות!$D$17,IF(מרכז!A978&lt;=הלוואות!$E$17,IF(DAY(מרכז!A978)=הלוואות!$F$17,הלוואות!$G$17,0),0),0)+IF(A978&gt;=הלוואות!$D$18,IF(מרכז!A978&lt;=הלוואות!$E$18,IF(DAY(מרכז!A978)=הלוואות!$F$18,הלוואות!$G$18,0),0),0)+IF(A978&gt;=הלוואות!$D$19,IF(מרכז!A978&lt;=הלוואות!$E$19,IF(DAY(מרכז!A978)=הלוואות!$F$19,הלוואות!$G$19,0),0),0)+IF(A978&gt;=הלוואות!$D$20,IF(מרכז!A978&lt;=הלוואות!$E$20,IF(DAY(מרכז!A978)=הלוואות!$F$20,הלוואות!$G$20,0),0),0)+IF(A978&gt;=הלוואות!$D$21,IF(מרכז!A978&lt;=הלוואות!$E$21,IF(DAY(מרכז!A978)=הלוואות!$F$21,הלוואות!$G$21,0),0),0)+IF(A978&gt;=הלוואות!$D$22,IF(מרכז!A978&lt;=הלוואות!$E$22,IF(DAY(מרכז!A978)=הלוואות!$F$22,הלוואות!$G$22,0),0),0)+IF(A978&gt;=הלוואות!$D$23,IF(מרכז!A978&lt;=הלוואות!$E$23,IF(DAY(מרכז!A978)=הלוואות!$F$23,הלוואות!$G$23,0),0),0)+IF(A978&gt;=הלוואות!$D$24,IF(מרכז!A978&lt;=הלוואות!$E$24,IF(DAY(מרכז!A978)=הלוואות!$F$24,הלוואות!$G$24,0),0),0)+IF(A978&gt;=הלוואות!$D$25,IF(מרכז!A978&lt;=הלוואות!$E$25,IF(DAY(מרכז!A978)=הלוואות!$F$25,הלוואות!$G$25,0),0),0)+IF(A978&gt;=הלוואות!$D$26,IF(מרכז!A978&lt;=הלוואות!$E$26,IF(DAY(מרכז!A978)=הלוואות!$F$26,הלוואות!$G$26,0),0),0)+IF(A978&gt;=הלוואות!$D$27,IF(מרכז!A978&lt;=הלוואות!$E$27,IF(DAY(מרכז!A978)=הלוואות!$F$27,הלוואות!$G$27,0),0),0)+IF(A978&gt;=הלוואות!$D$28,IF(מרכז!A978&lt;=הלוואות!$E$28,IF(DAY(מרכז!A978)=הלוואות!$F$28,הלוואות!$G$28,0),0),0)+IF(A978&gt;=הלוואות!$D$29,IF(מרכז!A978&lt;=הלוואות!$E$29,IF(DAY(מרכז!A978)=הלוואות!$F$29,הלוואות!$G$29,0),0),0)+IF(A978&gt;=הלוואות!$D$30,IF(מרכז!A978&lt;=הלוואות!$E$30,IF(DAY(מרכז!A978)=הלוואות!$F$30,הלוואות!$G$30,0),0),0)+IF(A978&gt;=הלוואות!$D$31,IF(מרכז!A978&lt;=הלוואות!$E$31,IF(DAY(מרכז!A978)=הלוואות!$F$31,הלוואות!$G$31,0),0),0)+IF(A978&gt;=הלוואות!$D$32,IF(מרכז!A978&lt;=הלוואות!$E$32,IF(DAY(מרכז!A978)=הלוואות!$F$32,הלוואות!$G$32,0),0),0)+IF(A978&gt;=הלוואות!$D$33,IF(מרכז!A978&lt;=הלוואות!$E$33,IF(DAY(מרכז!A978)=הלוואות!$F$33,הלוואות!$G$33,0),0),0)+IF(A978&gt;=הלוואות!$D$34,IF(מרכז!A978&lt;=הלוואות!$E$34,IF(DAY(מרכז!A978)=הלוואות!$F$34,הלוואות!$G$34,0),0),0)</f>
        <v>0</v>
      </c>
      <c r="E978" s="93">
        <f>SUMIF(הלוואות!$D$46:$D$65,מרכז!A978,הלוואות!$E$46:$E$65)</f>
        <v>0</v>
      </c>
      <c r="F978" s="93">
        <f>SUMIF(נכנסים!$A$5:$A$5890,מרכז!A978,נכנסים!$B$5:$B$5890)</f>
        <v>0</v>
      </c>
      <c r="G978" s="94"/>
      <c r="H978" s="94"/>
      <c r="I978" s="94"/>
      <c r="J978" s="99">
        <f t="shared" si="15"/>
        <v>50000</v>
      </c>
    </row>
    <row r="979" spans="1:10">
      <c r="A979" s="153">
        <v>46632</v>
      </c>
      <c r="B979" s="93">
        <f>SUMIF(יוצאים!$A$5:$A$5835,מרכז!A979,יוצאים!$D$5:$D$5835)</f>
        <v>0</v>
      </c>
      <c r="C979" s="93">
        <f>HLOOKUP(DAY($A979),'טב.הו"ק'!$G$4:$AK$162,'טב.הו"ק'!$A$162+2,FALSE)</f>
        <v>0</v>
      </c>
      <c r="D979" s="93">
        <f>IF(A979&gt;=הלוואות!$D$5,IF(מרכז!A979&lt;=הלוואות!$E$5,IF(DAY(מרכז!A979)=הלוואות!$F$5,הלוואות!$G$5,0),0),0)+IF(A979&gt;=הלוואות!$D$6,IF(מרכז!A979&lt;=הלוואות!$E$6,IF(DAY(מרכז!A979)=הלוואות!$F$6,הלוואות!$G$6,0),0),0)+IF(A979&gt;=הלוואות!$D$7,IF(מרכז!A979&lt;=הלוואות!$E$7,IF(DAY(מרכז!A979)=הלוואות!$F$7,הלוואות!$G$7,0),0),0)+IF(A979&gt;=הלוואות!$D$8,IF(מרכז!A979&lt;=הלוואות!$E$8,IF(DAY(מרכז!A979)=הלוואות!$F$8,הלוואות!$G$8,0),0),0)+IF(A979&gt;=הלוואות!$D$9,IF(מרכז!A979&lt;=הלוואות!$E$9,IF(DAY(מרכז!A979)=הלוואות!$F$9,הלוואות!$G$9,0),0),0)+IF(A979&gt;=הלוואות!$D$10,IF(מרכז!A979&lt;=הלוואות!$E$10,IF(DAY(מרכז!A979)=הלוואות!$F$10,הלוואות!$G$10,0),0),0)+IF(A979&gt;=הלוואות!$D$11,IF(מרכז!A979&lt;=הלוואות!$E$11,IF(DAY(מרכז!A979)=הלוואות!$F$11,הלוואות!$G$11,0),0),0)+IF(A979&gt;=הלוואות!$D$12,IF(מרכז!A979&lt;=הלוואות!$E$12,IF(DAY(מרכז!A979)=הלוואות!$F$12,הלוואות!$G$12,0),0),0)+IF(A979&gt;=הלוואות!$D$13,IF(מרכז!A979&lt;=הלוואות!$E$13,IF(DAY(מרכז!A979)=הלוואות!$F$13,הלוואות!$G$13,0),0),0)+IF(A979&gt;=הלוואות!$D$14,IF(מרכז!A979&lt;=הלוואות!$E$14,IF(DAY(מרכז!A979)=הלוואות!$F$14,הלוואות!$G$14,0),0),0)+IF(A979&gt;=הלוואות!$D$15,IF(מרכז!A979&lt;=הלוואות!$E$15,IF(DAY(מרכז!A979)=הלוואות!$F$15,הלוואות!$G$15,0),0),0)+IF(A979&gt;=הלוואות!$D$16,IF(מרכז!A979&lt;=הלוואות!$E$16,IF(DAY(מרכז!A979)=הלוואות!$F$16,הלוואות!$G$16,0),0),0)+IF(A979&gt;=הלוואות!$D$17,IF(מרכז!A979&lt;=הלוואות!$E$17,IF(DAY(מרכז!A979)=הלוואות!$F$17,הלוואות!$G$17,0),0),0)+IF(A979&gt;=הלוואות!$D$18,IF(מרכז!A979&lt;=הלוואות!$E$18,IF(DAY(מרכז!A979)=הלוואות!$F$18,הלוואות!$G$18,0),0),0)+IF(A979&gt;=הלוואות!$D$19,IF(מרכז!A979&lt;=הלוואות!$E$19,IF(DAY(מרכז!A979)=הלוואות!$F$19,הלוואות!$G$19,0),0),0)+IF(A979&gt;=הלוואות!$D$20,IF(מרכז!A979&lt;=הלוואות!$E$20,IF(DAY(מרכז!A979)=הלוואות!$F$20,הלוואות!$G$20,0),0),0)+IF(A979&gt;=הלוואות!$D$21,IF(מרכז!A979&lt;=הלוואות!$E$21,IF(DAY(מרכז!A979)=הלוואות!$F$21,הלוואות!$G$21,0),0),0)+IF(A979&gt;=הלוואות!$D$22,IF(מרכז!A979&lt;=הלוואות!$E$22,IF(DAY(מרכז!A979)=הלוואות!$F$22,הלוואות!$G$22,0),0),0)+IF(A979&gt;=הלוואות!$D$23,IF(מרכז!A979&lt;=הלוואות!$E$23,IF(DAY(מרכז!A979)=הלוואות!$F$23,הלוואות!$G$23,0),0),0)+IF(A979&gt;=הלוואות!$D$24,IF(מרכז!A979&lt;=הלוואות!$E$24,IF(DAY(מרכז!A979)=הלוואות!$F$24,הלוואות!$G$24,0),0),0)+IF(A979&gt;=הלוואות!$D$25,IF(מרכז!A979&lt;=הלוואות!$E$25,IF(DAY(מרכז!A979)=הלוואות!$F$25,הלוואות!$G$25,0),0),0)+IF(A979&gt;=הלוואות!$D$26,IF(מרכז!A979&lt;=הלוואות!$E$26,IF(DAY(מרכז!A979)=הלוואות!$F$26,הלוואות!$G$26,0),0),0)+IF(A979&gt;=הלוואות!$D$27,IF(מרכז!A979&lt;=הלוואות!$E$27,IF(DAY(מרכז!A979)=הלוואות!$F$27,הלוואות!$G$27,0),0),0)+IF(A979&gt;=הלוואות!$D$28,IF(מרכז!A979&lt;=הלוואות!$E$28,IF(DAY(מרכז!A979)=הלוואות!$F$28,הלוואות!$G$28,0),0),0)+IF(A979&gt;=הלוואות!$D$29,IF(מרכז!A979&lt;=הלוואות!$E$29,IF(DAY(מרכז!A979)=הלוואות!$F$29,הלוואות!$G$29,0),0),0)+IF(A979&gt;=הלוואות!$D$30,IF(מרכז!A979&lt;=הלוואות!$E$30,IF(DAY(מרכז!A979)=הלוואות!$F$30,הלוואות!$G$30,0),0),0)+IF(A979&gt;=הלוואות!$D$31,IF(מרכז!A979&lt;=הלוואות!$E$31,IF(DAY(מרכז!A979)=הלוואות!$F$31,הלוואות!$G$31,0),0),0)+IF(A979&gt;=הלוואות!$D$32,IF(מרכז!A979&lt;=הלוואות!$E$32,IF(DAY(מרכז!A979)=הלוואות!$F$32,הלוואות!$G$32,0),0),0)+IF(A979&gt;=הלוואות!$D$33,IF(מרכז!A979&lt;=הלוואות!$E$33,IF(DAY(מרכז!A979)=הלוואות!$F$33,הלוואות!$G$33,0),0),0)+IF(A979&gt;=הלוואות!$D$34,IF(מרכז!A979&lt;=הלוואות!$E$34,IF(DAY(מרכז!A979)=הלוואות!$F$34,הלוואות!$G$34,0),0),0)</f>
        <v>0</v>
      </c>
      <c r="E979" s="93">
        <f>SUMIF(הלוואות!$D$46:$D$65,מרכז!A979,הלוואות!$E$46:$E$65)</f>
        <v>0</v>
      </c>
      <c r="F979" s="93">
        <f>SUMIF(נכנסים!$A$5:$A$5890,מרכז!A979,נכנסים!$B$5:$B$5890)</f>
        <v>0</v>
      </c>
      <c r="G979" s="94"/>
      <c r="H979" s="94"/>
      <c r="I979" s="94"/>
      <c r="J979" s="99">
        <f t="shared" si="15"/>
        <v>50000</v>
      </c>
    </row>
    <row r="980" spans="1:10">
      <c r="A980" s="153">
        <v>46633</v>
      </c>
      <c r="B980" s="93">
        <f>SUMIF(יוצאים!$A$5:$A$5835,מרכז!A980,יוצאים!$D$5:$D$5835)</f>
        <v>0</v>
      </c>
      <c r="C980" s="93">
        <f>HLOOKUP(DAY($A980),'טב.הו"ק'!$G$4:$AK$162,'טב.הו"ק'!$A$162+2,FALSE)</f>
        <v>0</v>
      </c>
      <c r="D980" s="93">
        <f>IF(A980&gt;=הלוואות!$D$5,IF(מרכז!A980&lt;=הלוואות!$E$5,IF(DAY(מרכז!A980)=הלוואות!$F$5,הלוואות!$G$5,0),0),0)+IF(A980&gt;=הלוואות!$D$6,IF(מרכז!A980&lt;=הלוואות!$E$6,IF(DAY(מרכז!A980)=הלוואות!$F$6,הלוואות!$G$6,0),0),0)+IF(A980&gt;=הלוואות!$D$7,IF(מרכז!A980&lt;=הלוואות!$E$7,IF(DAY(מרכז!A980)=הלוואות!$F$7,הלוואות!$G$7,0),0),0)+IF(A980&gt;=הלוואות!$D$8,IF(מרכז!A980&lt;=הלוואות!$E$8,IF(DAY(מרכז!A980)=הלוואות!$F$8,הלוואות!$G$8,0),0),0)+IF(A980&gt;=הלוואות!$D$9,IF(מרכז!A980&lt;=הלוואות!$E$9,IF(DAY(מרכז!A980)=הלוואות!$F$9,הלוואות!$G$9,0),0),0)+IF(A980&gt;=הלוואות!$D$10,IF(מרכז!A980&lt;=הלוואות!$E$10,IF(DAY(מרכז!A980)=הלוואות!$F$10,הלוואות!$G$10,0),0),0)+IF(A980&gt;=הלוואות!$D$11,IF(מרכז!A980&lt;=הלוואות!$E$11,IF(DAY(מרכז!A980)=הלוואות!$F$11,הלוואות!$G$11,0),0),0)+IF(A980&gt;=הלוואות!$D$12,IF(מרכז!A980&lt;=הלוואות!$E$12,IF(DAY(מרכז!A980)=הלוואות!$F$12,הלוואות!$G$12,0),0),0)+IF(A980&gt;=הלוואות!$D$13,IF(מרכז!A980&lt;=הלוואות!$E$13,IF(DAY(מרכז!A980)=הלוואות!$F$13,הלוואות!$G$13,0),0),0)+IF(A980&gt;=הלוואות!$D$14,IF(מרכז!A980&lt;=הלוואות!$E$14,IF(DAY(מרכז!A980)=הלוואות!$F$14,הלוואות!$G$14,0),0),0)+IF(A980&gt;=הלוואות!$D$15,IF(מרכז!A980&lt;=הלוואות!$E$15,IF(DAY(מרכז!A980)=הלוואות!$F$15,הלוואות!$G$15,0),0),0)+IF(A980&gt;=הלוואות!$D$16,IF(מרכז!A980&lt;=הלוואות!$E$16,IF(DAY(מרכז!A980)=הלוואות!$F$16,הלוואות!$G$16,0),0),0)+IF(A980&gt;=הלוואות!$D$17,IF(מרכז!A980&lt;=הלוואות!$E$17,IF(DAY(מרכז!A980)=הלוואות!$F$17,הלוואות!$G$17,0),0),0)+IF(A980&gt;=הלוואות!$D$18,IF(מרכז!A980&lt;=הלוואות!$E$18,IF(DAY(מרכז!A980)=הלוואות!$F$18,הלוואות!$G$18,0),0),0)+IF(A980&gt;=הלוואות!$D$19,IF(מרכז!A980&lt;=הלוואות!$E$19,IF(DAY(מרכז!A980)=הלוואות!$F$19,הלוואות!$G$19,0),0),0)+IF(A980&gt;=הלוואות!$D$20,IF(מרכז!A980&lt;=הלוואות!$E$20,IF(DAY(מרכז!A980)=הלוואות!$F$20,הלוואות!$G$20,0),0),0)+IF(A980&gt;=הלוואות!$D$21,IF(מרכז!A980&lt;=הלוואות!$E$21,IF(DAY(מרכז!A980)=הלוואות!$F$21,הלוואות!$G$21,0),0),0)+IF(A980&gt;=הלוואות!$D$22,IF(מרכז!A980&lt;=הלוואות!$E$22,IF(DAY(מרכז!A980)=הלוואות!$F$22,הלוואות!$G$22,0),0),0)+IF(A980&gt;=הלוואות!$D$23,IF(מרכז!A980&lt;=הלוואות!$E$23,IF(DAY(מרכז!A980)=הלוואות!$F$23,הלוואות!$G$23,0),0),0)+IF(A980&gt;=הלוואות!$D$24,IF(מרכז!A980&lt;=הלוואות!$E$24,IF(DAY(מרכז!A980)=הלוואות!$F$24,הלוואות!$G$24,0),0),0)+IF(A980&gt;=הלוואות!$D$25,IF(מרכז!A980&lt;=הלוואות!$E$25,IF(DAY(מרכז!A980)=הלוואות!$F$25,הלוואות!$G$25,0),0),0)+IF(A980&gt;=הלוואות!$D$26,IF(מרכז!A980&lt;=הלוואות!$E$26,IF(DAY(מרכז!A980)=הלוואות!$F$26,הלוואות!$G$26,0),0),0)+IF(A980&gt;=הלוואות!$D$27,IF(מרכז!A980&lt;=הלוואות!$E$27,IF(DAY(מרכז!A980)=הלוואות!$F$27,הלוואות!$G$27,0),0),0)+IF(A980&gt;=הלוואות!$D$28,IF(מרכז!A980&lt;=הלוואות!$E$28,IF(DAY(מרכז!A980)=הלוואות!$F$28,הלוואות!$G$28,0),0),0)+IF(A980&gt;=הלוואות!$D$29,IF(מרכז!A980&lt;=הלוואות!$E$29,IF(DAY(מרכז!A980)=הלוואות!$F$29,הלוואות!$G$29,0),0),0)+IF(A980&gt;=הלוואות!$D$30,IF(מרכז!A980&lt;=הלוואות!$E$30,IF(DAY(מרכז!A980)=הלוואות!$F$30,הלוואות!$G$30,0),0),0)+IF(A980&gt;=הלוואות!$D$31,IF(מרכז!A980&lt;=הלוואות!$E$31,IF(DAY(מרכז!A980)=הלוואות!$F$31,הלוואות!$G$31,0),0),0)+IF(A980&gt;=הלוואות!$D$32,IF(מרכז!A980&lt;=הלוואות!$E$32,IF(DAY(מרכז!A980)=הלוואות!$F$32,הלוואות!$G$32,0),0),0)+IF(A980&gt;=הלוואות!$D$33,IF(מרכז!A980&lt;=הלוואות!$E$33,IF(DAY(מרכז!A980)=הלוואות!$F$33,הלוואות!$G$33,0),0),0)+IF(A980&gt;=הלוואות!$D$34,IF(מרכז!A980&lt;=הלוואות!$E$34,IF(DAY(מרכז!A980)=הלוואות!$F$34,הלוואות!$G$34,0),0),0)</f>
        <v>0</v>
      </c>
      <c r="E980" s="93">
        <f>SUMIF(הלוואות!$D$46:$D$65,מרכז!A980,הלוואות!$E$46:$E$65)</f>
        <v>0</v>
      </c>
      <c r="F980" s="93">
        <f>SUMIF(נכנסים!$A$5:$A$5890,מרכז!A980,נכנסים!$B$5:$B$5890)</f>
        <v>0</v>
      </c>
      <c r="G980" s="94"/>
      <c r="H980" s="94"/>
      <c r="I980" s="94"/>
      <c r="J980" s="99">
        <f t="shared" si="15"/>
        <v>50000</v>
      </c>
    </row>
    <row r="981" spans="1:10">
      <c r="A981" s="153">
        <v>46634</v>
      </c>
      <c r="B981" s="93">
        <f>SUMIF(יוצאים!$A$5:$A$5835,מרכז!A981,יוצאים!$D$5:$D$5835)</f>
        <v>0</v>
      </c>
      <c r="C981" s="93">
        <f>HLOOKUP(DAY($A981),'טב.הו"ק'!$G$4:$AK$162,'טב.הו"ק'!$A$162+2,FALSE)</f>
        <v>0</v>
      </c>
      <c r="D981" s="93">
        <f>IF(A981&gt;=הלוואות!$D$5,IF(מרכז!A981&lt;=הלוואות!$E$5,IF(DAY(מרכז!A981)=הלוואות!$F$5,הלוואות!$G$5,0),0),0)+IF(A981&gt;=הלוואות!$D$6,IF(מרכז!A981&lt;=הלוואות!$E$6,IF(DAY(מרכז!A981)=הלוואות!$F$6,הלוואות!$G$6,0),0),0)+IF(A981&gt;=הלוואות!$D$7,IF(מרכז!A981&lt;=הלוואות!$E$7,IF(DAY(מרכז!A981)=הלוואות!$F$7,הלוואות!$G$7,0),0),0)+IF(A981&gt;=הלוואות!$D$8,IF(מרכז!A981&lt;=הלוואות!$E$8,IF(DAY(מרכז!A981)=הלוואות!$F$8,הלוואות!$G$8,0),0),0)+IF(A981&gt;=הלוואות!$D$9,IF(מרכז!A981&lt;=הלוואות!$E$9,IF(DAY(מרכז!A981)=הלוואות!$F$9,הלוואות!$G$9,0),0),0)+IF(A981&gt;=הלוואות!$D$10,IF(מרכז!A981&lt;=הלוואות!$E$10,IF(DAY(מרכז!A981)=הלוואות!$F$10,הלוואות!$G$10,0),0),0)+IF(A981&gt;=הלוואות!$D$11,IF(מרכז!A981&lt;=הלוואות!$E$11,IF(DAY(מרכז!A981)=הלוואות!$F$11,הלוואות!$G$11,0),0),0)+IF(A981&gt;=הלוואות!$D$12,IF(מרכז!A981&lt;=הלוואות!$E$12,IF(DAY(מרכז!A981)=הלוואות!$F$12,הלוואות!$G$12,0),0),0)+IF(A981&gt;=הלוואות!$D$13,IF(מרכז!A981&lt;=הלוואות!$E$13,IF(DAY(מרכז!A981)=הלוואות!$F$13,הלוואות!$G$13,0),0),0)+IF(A981&gt;=הלוואות!$D$14,IF(מרכז!A981&lt;=הלוואות!$E$14,IF(DAY(מרכז!A981)=הלוואות!$F$14,הלוואות!$G$14,0),0),0)+IF(A981&gt;=הלוואות!$D$15,IF(מרכז!A981&lt;=הלוואות!$E$15,IF(DAY(מרכז!A981)=הלוואות!$F$15,הלוואות!$G$15,0),0),0)+IF(A981&gt;=הלוואות!$D$16,IF(מרכז!A981&lt;=הלוואות!$E$16,IF(DAY(מרכז!A981)=הלוואות!$F$16,הלוואות!$G$16,0),0),0)+IF(A981&gt;=הלוואות!$D$17,IF(מרכז!A981&lt;=הלוואות!$E$17,IF(DAY(מרכז!A981)=הלוואות!$F$17,הלוואות!$G$17,0),0),0)+IF(A981&gt;=הלוואות!$D$18,IF(מרכז!A981&lt;=הלוואות!$E$18,IF(DAY(מרכז!A981)=הלוואות!$F$18,הלוואות!$G$18,0),0),0)+IF(A981&gt;=הלוואות!$D$19,IF(מרכז!A981&lt;=הלוואות!$E$19,IF(DAY(מרכז!A981)=הלוואות!$F$19,הלוואות!$G$19,0),0),0)+IF(A981&gt;=הלוואות!$D$20,IF(מרכז!A981&lt;=הלוואות!$E$20,IF(DAY(מרכז!A981)=הלוואות!$F$20,הלוואות!$G$20,0),0),0)+IF(A981&gt;=הלוואות!$D$21,IF(מרכז!A981&lt;=הלוואות!$E$21,IF(DAY(מרכז!A981)=הלוואות!$F$21,הלוואות!$G$21,0),0),0)+IF(A981&gt;=הלוואות!$D$22,IF(מרכז!A981&lt;=הלוואות!$E$22,IF(DAY(מרכז!A981)=הלוואות!$F$22,הלוואות!$G$22,0),0),0)+IF(A981&gt;=הלוואות!$D$23,IF(מרכז!A981&lt;=הלוואות!$E$23,IF(DAY(מרכז!A981)=הלוואות!$F$23,הלוואות!$G$23,0),0),0)+IF(A981&gt;=הלוואות!$D$24,IF(מרכז!A981&lt;=הלוואות!$E$24,IF(DAY(מרכז!A981)=הלוואות!$F$24,הלוואות!$G$24,0),0),0)+IF(A981&gt;=הלוואות!$D$25,IF(מרכז!A981&lt;=הלוואות!$E$25,IF(DAY(מרכז!A981)=הלוואות!$F$25,הלוואות!$G$25,0),0),0)+IF(A981&gt;=הלוואות!$D$26,IF(מרכז!A981&lt;=הלוואות!$E$26,IF(DAY(מרכז!A981)=הלוואות!$F$26,הלוואות!$G$26,0),0),0)+IF(A981&gt;=הלוואות!$D$27,IF(מרכז!A981&lt;=הלוואות!$E$27,IF(DAY(מרכז!A981)=הלוואות!$F$27,הלוואות!$G$27,0),0),0)+IF(A981&gt;=הלוואות!$D$28,IF(מרכז!A981&lt;=הלוואות!$E$28,IF(DAY(מרכז!A981)=הלוואות!$F$28,הלוואות!$G$28,0),0),0)+IF(A981&gt;=הלוואות!$D$29,IF(מרכז!A981&lt;=הלוואות!$E$29,IF(DAY(מרכז!A981)=הלוואות!$F$29,הלוואות!$G$29,0),0),0)+IF(A981&gt;=הלוואות!$D$30,IF(מרכז!A981&lt;=הלוואות!$E$30,IF(DAY(מרכז!A981)=הלוואות!$F$30,הלוואות!$G$30,0),0),0)+IF(A981&gt;=הלוואות!$D$31,IF(מרכז!A981&lt;=הלוואות!$E$31,IF(DAY(מרכז!A981)=הלוואות!$F$31,הלוואות!$G$31,0),0),0)+IF(A981&gt;=הלוואות!$D$32,IF(מרכז!A981&lt;=הלוואות!$E$32,IF(DAY(מרכז!A981)=הלוואות!$F$32,הלוואות!$G$32,0),0),0)+IF(A981&gt;=הלוואות!$D$33,IF(מרכז!A981&lt;=הלוואות!$E$33,IF(DAY(מרכז!A981)=הלוואות!$F$33,הלוואות!$G$33,0),0),0)+IF(A981&gt;=הלוואות!$D$34,IF(מרכז!A981&lt;=הלוואות!$E$34,IF(DAY(מרכז!A981)=הלוואות!$F$34,הלוואות!$G$34,0),0),0)</f>
        <v>0</v>
      </c>
      <c r="E981" s="93">
        <f>SUMIF(הלוואות!$D$46:$D$65,מרכז!A981,הלוואות!$E$46:$E$65)</f>
        <v>0</v>
      </c>
      <c r="F981" s="93">
        <f>SUMIF(נכנסים!$A$5:$A$5890,מרכז!A981,נכנסים!$B$5:$B$5890)</f>
        <v>0</v>
      </c>
      <c r="G981" s="94"/>
      <c r="H981" s="94"/>
      <c r="I981" s="94"/>
      <c r="J981" s="99">
        <f t="shared" si="15"/>
        <v>50000</v>
      </c>
    </row>
    <row r="982" spans="1:10">
      <c r="A982" s="153">
        <v>46635</v>
      </c>
      <c r="B982" s="93">
        <f>SUMIF(יוצאים!$A$5:$A$5835,מרכז!A982,יוצאים!$D$5:$D$5835)</f>
        <v>0</v>
      </c>
      <c r="C982" s="93">
        <f>HLOOKUP(DAY($A982),'טב.הו"ק'!$G$4:$AK$162,'טב.הו"ק'!$A$162+2,FALSE)</f>
        <v>0</v>
      </c>
      <c r="D982" s="93">
        <f>IF(A982&gt;=הלוואות!$D$5,IF(מרכז!A982&lt;=הלוואות!$E$5,IF(DAY(מרכז!A982)=הלוואות!$F$5,הלוואות!$G$5,0),0),0)+IF(A982&gt;=הלוואות!$D$6,IF(מרכז!A982&lt;=הלוואות!$E$6,IF(DAY(מרכז!A982)=הלוואות!$F$6,הלוואות!$G$6,0),0),0)+IF(A982&gt;=הלוואות!$D$7,IF(מרכז!A982&lt;=הלוואות!$E$7,IF(DAY(מרכז!A982)=הלוואות!$F$7,הלוואות!$G$7,0),0),0)+IF(A982&gt;=הלוואות!$D$8,IF(מרכז!A982&lt;=הלוואות!$E$8,IF(DAY(מרכז!A982)=הלוואות!$F$8,הלוואות!$G$8,0),0),0)+IF(A982&gt;=הלוואות!$D$9,IF(מרכז!A982&lt;=הלוואות!$E$9,IF(DAY(מרכז!A982)=הלוואות!$F$9,הלוואות!$G$9,0),0),0)+IF(A982&gt;=הלוואות!$D$10,IF(מרכז!A982&lt;=הלוואות!$E$10,IF(DAY(מרכז!A982)=הלוואות!$F$10,הלוואות!$G$10,0),0),0)+IF(A982&gt;=הלוואות!$D$11,IF(מרכז!A982&lt;=הלוואות!$E$11,IF(DAY(מרכז!A982)=הלוואות!$F$11,הלוואות!$G$11,0),0),0)+IF(A982&gt;=הלוואות!$D$12,IF(מרכז!A982&lt;=הלוואות!$E$12,IF(DAY(מרכז!A982)=הלוואות!$F$12,הלוואות!$G$12,0),0),0)+IF(A982&gt;=הלוואות!$D$13,IF(מרכז!A982&lt;=הלוואות!$E$13,IF(DAY(מרכז!A982)=הלוואות!$F$13,הלוואות!$G$13,0),0),0)+IF(A982&gt;=הלוואות!$D$14,IF(מרכז!A982&lt;=הלוואות!$E$14,IF(DAY(מרכז!A982)=הלוואות!$F$14,הלוואות!$G$14,0),0),0)+IF(A982&gt;=הלוואות!$D$15,IF(מרכז!A982&lt;=הלוואות!$E$15,IF(DAY(מרכז!A982)=הלוואות!$F$15,הלוואות!$G$15,0),0),0)+IF(A982&gt;=הלוואות!$D$16,IF(מרכז!A982&lt;=הלוואות!$E$16,IF(DAY(מרכז!A982)=הלוואות!$F$16,הלוואות!$G$16,0),0),0)+IF(A982&gt;=הלוואות!$D$17,IF(מרכז!A982&lt;=הלוואות!$E$17,IF(DAY(מרכז!A982)=הלוואות!$F$17,הלוואות!$G$17,0),0),0)+IF(A982&gt;=הלוואות!$D$18,IF(מרכז!A982&lt;=הלוואות!$E$18,IF(DAY(מרכז!A982)=הלוואות!$F$18,הלוואות!$G$18,0),0),0)+IF(A982&gt;=הלוואות!$D$19,IF(מרכז!A982&lt;=הלוואות!$E$19,IF(DAY(מרכז!A982)=הלוואות!$F$19,הלוואות!$G$19,0),0),0)+IF(A982&gt;=הלוואות!$D$20,IF(מרכז!A982&lt;=הלוואות!$E$20,IF(DAY(מרכז!A982)=הלוואות!$F$20,הלוואות!$G$20,0),0),0)+IF(A982&gt;=הלוואות!$D$21,IF(מרכז!A982&lt;=הלוואות!$E$21,IF(DAY(מרכז!A982)=הלוואות!$F$21,הלוואות!$G$21,0),0),0)+IF(A982&gt;=הלוואות!$D$22,IF(מרכז!A982&lt;=הלוואות!$E$22,IF(DAY(מרכז!A982)=הלוואות!$F$22,הלוואות!$G$22,0),0),0)+IF(A982&gt;=הלוואות!$D$23,IF(מרכז!A982&lt;=הלוואות!$E$23,IF(DAY(מרכז!A982)=הלוואות!$F$23,הלוואות!$G$23,0),0),0)+IF(A982&gt;=הלוואות!$D$24,IF(מרכז!A982&lt;=הלוואות!$E$24,IF(DAY(מרכז!A982)=הלוואות!$F$24,הלוואות!$G$24,0),0),0)+IF(A982&gt;=הלוואות!$D$25,IF(מרכז!A982&lt;=הלוואות!$E$25,IF(DAY(מרכז!A982)=הלוואות!$F$25,הלוואות!$G$25,0),0),0)+IF(A982&gt;=הלוואות!$D$26,IF(מרכז!A982&lt;=הלוואות!$E$26,IF(DAY(מרכז!A982)=הלוואות!$F$26,הלוואות!$G$26,0),0),0)+IF(A982&gt;=הלוואות!$D$27,IF(מרכז!A982&lt;=הלוואות!$E$27,IF(DAY(מרכז!A982)=הלוואות!$F$27,הלוואות!$G$27,0),0),0)+IF(A982&gt;=הלוואות!$D$28,IF(מרכז!A982&lt;=הלוואות!$E$28,IF(DAY(מרכז!A982)=הלוואות!$F$28,הלוואות!$G$28,0),0),0)+IF(A982&gt;=הלוואות!$D$29,IF(מרכז!A982&lt;=הלוואות!$E$29,IF(DAY(מרכז!A982)=הלוואות!$F$29,הלוואות!$G$29,0),0),0)+IF(A982&gt;=הלוואות!$D$30,IF(מרכז!A982&lt;=הלוואות!$E$30,IF(DAY(מרכז!A982)=הלוואות!$F$30,הלוואות!$G$30,0),0),0)+IF(A982&gt;=הלוואות!$D$31,IF(מרכז!A982&lt;=הלוואות!$E$31,IF(DAY(מרכז!A982)=הלוואות!$F$31,הלוואות!$G$31,0),0),0)+IF(A982&gt;=הלוואות!$D$32,IF(מרכז!A982&lt;=הלוואות!$E$32,IF(DAY(מרכז!A982)=הלוואות!$F$32,הלוואות!$G$32,0),0),0)+IF(A982&gt;=הלוואות!$D$33,IF(מרכז!A982&lt;=הלוואות!$E$33,IF(DAY(מרכז!A982)=הלוואות!$F$33,הלוואות!$G$33,0),0),0)+IF(A982&gt;=הלוואות!$D$34,IF(מרכז!A982&lt;=הלוואות!$E$34,IF(DAY(מרכז!A982)=הלוואות!$F$34,הלוואות!$G$34,0),0),0)</f>
        <v>0</v>
      </c>
      <c r="E982" s="93">
        <f>SUMIF(הלוואות!$D$46:$D$65,מרכז!A982,הלוואות!$E$46:$E$65)</f>
        <v>0</v>
      </c>
      <c r="F982" s="93">
        <f>SUMIF(נכנסים!$A$5:$A$5890,מרכז!A982,נכנסים!$B$5:$B$5890)</f>
        <v>0</v>
      </c>
      <c r="G982" s="94"/>
      <c r="H982" s="94"/>
      <c r="I982" s="94"/>
      <c r="J982" s="99">
        <f t="shared" si="15"/>
        <v>50000</v>
      </c>
    </row>
    <row r="983" spans="1:10">
      <c r="A983" s="153">
        <v>46636</v>
      </c>
      <c r="B983" s="93">
        <f>SUMIF(יוצאים!$A$5:$A$5835,מרכז!A983,יוצאים!$D$5:$D$5835)</f>
        <v>0</v>
      </c>
      <c r="C983" s="93">
        <f>HLOOKUP(DAY($A983),'טב.הו"ק'!$G$4:$AK$162,'טב.הו"ק'!$A$162+2,FALSE)</f>
        <v>0</v>
      </c>
      <c r="D983" s="93">
        <f>IF(A983&gt;=הלוואות!$D$5,IF(מרכז!A983&lt;=הלוואות!$E$5,IF(DAY(מרכז!A983)=הלוואות!$F$5,הלוואות!$G$5,0),0),0)+IF(A983&gt;=הלוואות!$D$6,IF(מרכז!A983&lt;=הלוואות!$E$6,IF(DAY(מרכז!A983)=הלוואות!$F$6,הלוואות!$G$6,0),0),0)+IF(A983&gt;=הלוואות!$D$7,IF(מרכז!A983&lt;=הלוואות!$E$7,IF(DAY(מרכז!A983)=הלוואות!$F$7,הלוואות!$G$7,0),0),0)+IF(A983&gt;=הלוואות!$D$8,IF(מרכז!A983&lt;=הלוואות!$E$8,IF(DAY(מרכז!A983)=הלוואות!$F$8,הלוואות!$G$8,0),0),0)+IF(A983&gt;=הלוואות!$D$9,IF(מרכז!A983&lt;=הלוואות!$E$9,IF(DAY(מרכז!A983)=הלוואות!$F$9,הלוואות!$G$9,0),0),0)+IF(A983&gt;=הלוואות!$D$10,IF(מרכז!A983&lt;=הלוואות!$E$10,IF(DAY(מרכז!A983)=הלוואות!$F$10,הלוואות!$G$10,0),0),0)+IF(A983&gt;=הלוואות!$D$11,IF(מרכז!A983&lt;=הלוואות!$E$11,IF(DAY(מרכז!A983)=הלוואות!$F$11,הלוואות!$G$11,0),0),0)+IF(A983&gt;=הלוואות!$D$12,IF(מרכז!A983&lt;=הלוואות!$E$12,IF(DAY(מרכז!A983)=הלוואות!$F$12,הלוואות!$G$12,0),0),0)+IF(A983&gt;=הלוואות!$D$13,IF(מרכז!A983&lt;=הלוואות!$E$13,IF(DAY(מרכז!A983)=הלוואות!$F$13,הלוואות!$G$13,0),0),0)+IF(A983&gt;=הלוואות!$D$14,IF(מרכז!A983&lt;=הלוואות!$E$14,IF(DAY(מרכז!A983)=הלוואות!$F$14,הלוואות!$G$14,0),0),0)+IF(A983&gt;=הלוואות!$D$15,IF(מרכז!A983&lt;=הלוואות!$E$15,IF(DAY(מרכז!A983)=הלוואות!$F$15,הלוואות!$G$15,0),0),0)+IF(A983&gt;=הלוואות!$D$16,IF(מרכז!A983&lt;=הלוואות!$E$16,IF(DAY(מרכז!A983)=הלוואות!$F$16,הלוואות!$G$16,0),0),0)+IF(A983&gt;=הלוואות!$D$17,IF(מרכז!A983&lt;=הלוואות!$E$17,IF(DAY(מרכז!A983)=הלוואות!$F$17,הלוואות!$G$17,0),0),0)+IF(A983&gt;=הלוואות!$D$18,IF(מרכז!A983&lt;=הלוואות!$E$18,IF(DAY(מרכז!A983)=הלוואות!$F$18,הלוואות!$G$18,0),0),0)+IF(A983&gt;=הלוואות!$D$19,IF(מרכז!A983&lt;=הלוואות!$E$19,IF(DAY(מרכז!A983)=הלוואות!$F$19,הלוואות!$G$19,0),0),0)+IF(A983&gt;=הלוואות!$D$20,IF(מרכז!A983&lt;=הלוואות!$E$20,IF(DAY(מרכז!A983)=הלוואות!$F$20,הלוואות!$G$20,0),0),0)+IF(A983&gt;=הלוואות!$D$21,IF(מרכז!A983&lt;=הלוואות!$E$21,IF(DAY(מרכז!A983)=הלוואות!$F$21,הלוואות!$G$21,0),0),0)+IF(A983&gt;=הלוואות!$D$22,IF(מרכז!A983&lt;=הלוואות!$E$22,IF(DAY(מרכז!A983)=הלוואות!$F$22,הלוואות!$G$22,0),0),0)+IF(A983&gt;=הלוואות!$D$23,IF(מרכז!A983&lt;=הלוואות!$E$23,IF(DAY(מרכז!A983)=הלוואות!$F$23,הלוואות!$G$23,0),0),0)+IF(A983&gt;=הלוואות!$D$24,IF(מרכז!A983&lt;=הלוואות!$E$24,IF(DAY(מרכז!A983)=הלוואות!$F$24,הלוואות!$G$24,0),0),0)+IF(A983&gt;=הלוואות!$D$25,IF(מרכז!A983&lt;=הלוואות!$E$25,IF(DAY(מרכז!A983)=הלוואות!$F$25,הלוואות!$G$25,0),0),0)+IF(A983&gt;=הלוואות!$D$26,IF(מרכז!A983&lt;=הלוואות!$E$26,IF(DAY(מרכז!A983)=הלוואות!$F$26,הלוואות!$G$26,0),0),0)+IF(A983&gt;=הלוואות!$D$27,IF(מרכז!A983&lt;=הלוואות!$E$27,IF(DAY(מרכז!A983)=הלוואות!$F$27,הלוואות!$G$27,0),0),0)+IF(A983&gt;=הלוואות!$D$28,IF(מרכז!A983&lt;=הלוואות!$E$28,IF(DAY(מרכז!A983)=הלוואות!$F$28,הלוואות!$G$28,0),0),0)+IF(A983&gt;=הלוואות!$D$29,IF(מרכז!A983&lt;=הלוואות!$E$29,IF(DAY(מרכז!A983)=הלוואות!$F$29,הלוואות!$G$29,0),0),0)+IF(A983&gt;=הלוואות!$D$30,IF(מרכז!A983&lt;=הלוואות!$E$30,IF(DAY(מרכז!A983)=הלוואות!$F$30,הלוואות!$G$30,0),0),0)+IF(A983&gt;=הלוואות!$D$31,IF(מרכז!A983&lt;=הלוואות!$E$31,IF(DAY(מרכז!A983)=הלוואות!$F$31,הלוואות!$G$31,0),0),0)+IF(A983&gt;=הלוואות!$D$32,IF(מרכז!A983&lt;=הלוואות!$E$32,IF(DAY(מרכז!A983)=הלוואות!$F$32,הלוואות!$G$32,0),0),0)+IF(A983&gt;=הלוואות!$D$33,IF(מרכז!A983&lt;=הלוואות!$E$33,IF(DAY(מרכז!A983)=הלוואות!$F$33,הלוואות!$G$33,0),0),0)+IF(A983&gt;=הלוואות!$D$34,IF(מרכז!A983&lt;=הלוואות!$E$34,IF(DAY(מרכז!A983)=הלוואות!$F$34,הלוואות!$G$34,0),0),0)</f>
        <v>0</v>
      </c>
      <c r="E983" s="93">
        <f>SUMIF(הלוואות!$D$46:$D$65,מרכז!A983,הלוואות!$E$46:$E$65)</f>
        <v>0</v>
      </c>
      <c r="F983" s="93">
        <f>SUMIF(נכנסים!$A$5:$A$5890,מרכז!A983,נכנסים!$B$5:$B$5890)</f>
        <v>0</v>
      </c>
      <c r="G983" s="94"/>
      <c r="H983" s="94"/>
      <c r="I983" s="94"/>
      <c r="J983" s="99">
        <f t="shared" si="15"/>
        <v>50000</v>
      </c>
    </row>
    <row r="984" spans="1:10">
      <c r="A984" s="153">
        <v>46637</v>
      </c>
      <c r="B984" s="93">
        <f>SUMIF(יוצאים!$A$5:$A$5835,מרכז!A984,יוצאים!$D$5:$D$5835)</f>
        <v>0</v>
      </c>
      <c r="C984" s="93">
        <f>HLOOKUP(DAY($A984),'טב.הו"ק'!$G$4:$AK$162,'טב.הו"ק'!$A$162+2,FALSE)</f>
        <v>0</v>
      </c>
      <c r="D984" s="93">
        <f>IF(A984&gt;=הלוואות!$D$5,IF(מרכז!A984&lt;=הלוואות!$E$5,IF(DAY(מרכז!A984)=הלוואות!$F$5,הלוואות!$G$5,0),0),0)+IF(A984&gt;=הלוואות!$D$6,IF(מרכז!A984&lt;=הלוואות!$E$6,IF(DAY(מרכז!A984)=הלוואות!$F$6,הלוואות!$G$6,0),0),0)+IF(A984&gt;=הלוואות!$D$7,IF(מרכז!A984&lt;=הלוואות!$E$7,IF(DAY(מרכז!A984)=הלוואות!$F$7,הלוואות!$G$7,0),0),0)+IF(A984&gt;=הלוואות!$D$8,IF(מרכז!A984&lt;=הלוואות!$E$8,IF(DAY(מרכז!A984)=הלוואות!$F$8,הלוואות!$G$8,0),0),0)+IF(A984&gt;=הלוואות!$D$9,IF(מרכז!A984&lt;=הלוואות!$E$9,IF(DAY(מרכז!A984)=הלוואות!$F$9,הלוואות!$G$9,0),0),0)+IF(A984&gt;=הלוואות!$D$10,IF(מרכז!A984&lt;=הלוואות!$E$10,IF(DAY(מרכז!A984)=הלוואות!$F$10,הלוואות!$G$10,0),0),0)+IF(A984&gt;=הלוואות!$D$11,IF(מרכז!A984&lt;=הלוואות!$E$11,IF(DAY(מרכז!A984)=הלוואות!$F$11,הלוואות!$G$11,0),0),0)+IF(A984&gt;=הלוואות!$D$12,IF(מרכז!A984&lt;=הלוואות!$E$12,IF(DAY(מרכז!A984)=הלוואות!$F$12,הלוואות!$G$12,0),0),0)+IF(A984&gt;=הלוואות!$D$13,IF(מרכז!A984&lt;=הלוואות!$E$13,IF(DAY(מרכז!A984)=הלוואות!$F$13,הלוואות!$G$13,0),0),0)+IF(A984&gt;=הלוואות!$D$14,IF(מרכז!A984&lt;=הלוואות!$E$14,IF(DAY(מרכז!A984)=הלוואות!$F$14,הלוואות!$G$14,0),0),0)+IF(A984&gt;=הלוואות!$D$15,IF(מרכז!A984&lt;=הלוואות!$E$15,IF(DAY(מרכז!A984)=הלוואות!$F$15,הלוואות!$G$15,0),0),0)+IF(A984&gt;=הלוואות!$D$16,IF(מרכז!A984&lt;=הלוואות!$E$16,IF(DAY(מרכז!A984)=הלוואות!$F$16,הלוואות!$G$16,0),0),0)+IF(A984&gt;=הלוואות!$D$17,IF(מרכז!A984&lt;=הלוואות!$E$17,IF(DAY(מרכז!A984)=הלוואות!$F$17,הלוואות!$G$17,0),0),0)+IF(A984&gt;=הלוואות!$D$18,IF(מרכז!A984&lt;=הלוואות!$E$18,IF(DAY(מרכז!A984)=הלוואות!$F$18,הלוואות!$G$18,0),0),0)+IF(A984&gt;=הלוואות!$D$19,IF(מרכז!A984&lt;=הלוואות!$E$19,IF(DAY(מרכז!A984)=הלוואות!$F$19,הלוואות!$G$19,0),0),0)+IF(A984&gt;=הלוואות!$D$20,IF(מרכז!A984&lt;=הלוואות!$E$20,IF(DAY(מרכז!A984)=הלוואות!$F$20,הלוואות!$G$20,0),0),0)+IF(A984&gt;=הלוואות!$D$21,IF(מרכז!A984&lt;=הלוואות!$E$21,IF(DAY(מרכז!A984)=הלוואות!$F$21,הלוואות!$G$21,0),0),0)+IF(A984&gt;=הלוואות!$D$22,IF(מרכז!A984&lt;=הלוואות!$E$22,IF(DAY(מרכז!A984)=הלוואות!$F$22,הלוואות!$G$22,0),0),0)+IF(A984&gt;=הלוואות!$D$23,IF(מרכז!A984&lt;=הלוואות!$E$23,IF(DAY(מרכז!A984)=הלוואות!$F$23,הלוואות!$G$23,0),0),0)+IF(A984&gt;=הלוואות!$D$24,IF(מרכז!A984&lt;=הלוואות!$E$24,IF(DAY(מרכז!A984)=הלוואות!$F$24,הלוואות!$G$24,0),0),0)+IF(A984&gt;=הלוואות!$D$25,IF(מרכז!A984&lt;=הלוואות!$E$25,IF(DAY(מרכז!A984)=הלוואות!$F$25,הלוואות!$G$25,0),0),0)+IF(A984&gt;=הלוואות!$D$26,IF(מרכז!A984&lt;=הלוואות!$E$26,IF(DAY(מרכז!A984)=הלוואות!$F$26,הלוואות!$G$26,0),0),0)+IF(A984&gt;=הלוואות!$D$27,IF(מרכז!A984&lt;=הלוואות!$E$27,IF(DAY(מרכז!A984)=הלוואות!$F$27,הלוואות!$G$27,0),0),0)+IF(A984&gt;=הלוואות!$D$28,IF(מרכז!A984&lt;=הלוואות!$E$28,IF(DAY(מרכז!A984)=הלוואות!$F$28,הלוואות!$G$28,0),0),0)+IF(A984&gt;=הלוואות!$D$29,IF(מרכז!A984&lt;=הלוואות!$E$29,IF(DAY(מרכז!A984)=הלוואות!$F$29,הלוואות!$G$29,0),0),0)+IF(A984&gt;=הלוואות!$D$30,IF(מרכז!A984&lt;=הלוואות!$E$30,IF(DAY(מרכז!A984)=הלוואות!$F$30,הלוואות!$G$30,0),0),0)+IF(A984&gt;=הלוואות!$D$31,IF(מרכז!A984&lt;=הלוואות!$E$31,IF(DAY(מרכז!A984)=הלוואות!$F$31,הלוואות!$G$31,0),0),0)+IF(A984&gt;=הלוואות!$D$32,IF(מרכז!A984&lt;=הלוואות!$E$32,IF(DAY(מרכז!A984)=הלוואות!$F$32,הלוואות!$G$32,0),0),0)+IF(A984&gt;=הלוואות!$D$33,IF(מרכז!A984&lt;=הלוואות!$E$33,IF(DAY(מרכז!A984)=הלוואות!$F$33,הלוואות!$G$33,0),0),0)+IF(A984&gt;=הלוואות!$D$34,IF(מרכז!A984&lt;=הלוואות!$E$34,IF(DAY(מרכז!A984)=הלוואות!$F$34,הלוואות!$G$34,0),0),0)</f>
        <v>0</v>
      </c>
      <c r="E984" s="93">
        <f>SUMIF(הלוואות!$D$46:$D$65,מרכז!A984,הלוואות!$E$46:$E$65)</f>
        <v>0</v>
      </c>
      <c r="F984" s="93">
        <f>SUMIF(נכנסים!$A$5:$A$5890,מרכז!A984,נכנסים!$B$5:$B$5890)</f>
        <v>0</v>
      </c>
      <c r="G984" s="94"/>
      <c r="H984" s="94"/>
      <c r="I984" s="94"/>
      <c r="J984" s="99">
        <f t="shared" si="15"/>
        <v>50000</v>
      </c>
    </row>
    <row r="985" spans="1:10">
      <c r="A985" s="153">
        <v>46638</v>
      </c>
      <c r="B985" s="93">
        <f>SUMIF(יוצאים!$A$5:$A$5835,מרכז!A985,יוצאים!$D$5:$D$5835)</f>
        <v>0</v>
      </c>
      <c r="C985" s="93">
        <f>HLOOKUP(DAY($A985),'טב.הו"ק'!$G$4:$AK$162,'טב.הו"ק'!$A$162+2,FALSE)</f>
        <v>0</v>
      </c>
      <c r="D985" s="93">
        <f>IF(A985&gt;=הלוואות!$D$5,IF(מרכז!A985&lt;=הלוואות!$E$5,IF(DAY(מרכז!A985)=הלוואות!$F$5,הלוואות!$G$5,0),0),0)+IF(A985&gt;=הלוואות!$D$6,IF(מרכז!A985&lt;=הלוואות!$E$6,IF(DAY(מרכז!A985)=הלוואות!$F$6,הלוואות!$G$6,0),0),0)+IF(A985&gt;=הלוואות!$D$7,IF(מרכז!A985&lt;=הלוואות!$E$7,IF(DAY(מרכז!A985)=הלוואות!$F$7,הלוואות!$G$7,0),0),0)+IF(A985&gt;=הלוואות!$D$8,IF(מרכז!A985&lt;=הלוואות!$E$8,IF(DAY(מרכז!A985)=הלוואות!$F$8,הלוואות!$G$8,0),0),0)+IF(A985&gt;=הלוואות!$D$9,IF(מרכז!A985&lt;=הלוואות!$E$9,IF(DAY(מרכז!A985)=הלוואות!$F$9,הלוואות!$G$9,0),0),0)+IF(A985&gt;=הלוואות!$D$10,IF(מרכז!A985&lt;=הלוואות!$E$10,IF(DAY(מרכז!A985)=הלוואות!$F$10,הלוואות!$G$10,0),0),0)+IF(A985&gt;=הלוואות!$D$11,IF(מרכז!A985&lt;=הלוואות!$E$11,IF(DAY(מרכז!A985)=הלוואות!$F$11,הלוואות!$G$11,0),0),0)+IF(A985&gt;=הלוואות!$D$12,IF(מרכז!A985&lt;=הלוואות!$E$12,IF(DAY(מרכז!A985)=הלוואות!$F$12,הלוואות!$G$12,0),0),0)+IF(A985&gt;=הלוואות!$D$13,IF(מרכז!A985&lt;=הלוואות!$E$13,IF(DAY(מרכז!A985)=הלוואות!$F$13,הלוואות!$G$13,0),0),0)+IF(A985&gt;=הלוואות!$D$14,IF(מרכז!A985&lt;=הלוואות!$E$14,IF(DAY(מרכז!A985)=הלוואות!$F$14,הלוואות!$G$14,0),0),0)+IF(A985&gt;=הלוואות!$D$15,IF(מרכז!A985&lt;=הלוואות!$E$15,IF(DAY(מרכז!A985)=הלוואות!$F$15,הלוואות!$G$15,0),0),0)+IF(A985&gt;=הלוואות!$D$16,IF(מרכז!A985&lt;=הלוואות!$E$16,IF(DAY(מרכז!A985)=הלוואות!$F$16,הלוואות!$G$16,0),0),0)+IF(A985&gt;=הלוואות!$D$17,IF(מרכז!A985&lt;=הלוואות!$E$17,IF(DAY(מרכז!A985)=הלוואות!$F$17,הלוואות!$G$17,0),0),0)+IF(A985&gt;=הלוואות!$D$18,IF(מרכז!A985&lt;=הלוואות!$E$18,IF(DAY(מרכז!A985)=הלוואות!$F$18,הלוואות!$G$18,0),0),0)+IF(A985&gt;=הלוואות!$D$19,IF(מרכז!A985&lt;=הלוואות!$E$19,IF(DAY(מרכז!A985)=הלוואות!$F$19,הלוואות!$G$19,0),0),0)+IF(A985&gt;=הלוואות!$D$20,IF(מרכז!A985&lt;=הלוואות!$E$20,IF(DAY(מרכז!A985)=הלוואות!$F$20,הלוואות!$G$20,0),0),0)+IF(A985&gt;=הלוואות!$D$21,IF(מרכז!A985&lt;=הלוואות!$E$21,IF(DAY(מרכז!A985)=הלוואות!$F$21,הלוואות!$G$21,0),0),0)+IF(A985&gt;=הלוואות!$D$22,IF(מרכז!A985&lt;=הלוואות!$E$22,IF(DAY(מרכז!A985)=הלוואות!$F$22,הלוואות!$G$22,0),0),0)+IF(A985&gt;=הלוואות!$D$23,IF(מרכז!A985&lt;=הלוואות!$E$23,IF(DAY(מרכז!A985)=הלוואות!$F$23,הלוואות!$G$23,0),0),0)+IF(A985&gt;=הלוואות!$D$24,IF(מרכז!A985&lt;=הלוואות!$E$24,IF(DAY(מרכז!A985)=הלוואות!$F$24,הלוואות!$G$24,0),0),0)+IF(A985&gt;=הלוואות!$D$25,IF(מרכז!A985&lt;=הלוואות!$E$25,IF(DAY(מרכז!A985)=הלוואות!$F$25,הלוואות!$G$25,0),0),0)+IF(A985&gt;=הלוואות!$D$26,IF(מרכז!A985&lt;=הלוואות!$E$26,IF(DAY(מרכז!A985)=הלוואות!$F$26,הלוואות!$G$26,0),0),0)+IF(A985&gt;=הלוואות!$D$27,IF(מרכז!A985&lt;=הלוואות!$E$27,IF(DAY(מרכז!A985)=הלוואות!$F$27,הלוואות!$G$27,0),0),0)+IF(A985&gt;=הלוואות!$D$28,IF(מרכז!A985&lt;=הלוואות!$E$28,IF(DAY(מרכז!A985)=הלוואות!$F$28,הלוואות!$G$28,0),0),0)+IF(A985&gt;=הלוואות!$D$29,IF(מרכז!A985&lt;=הלוואות!$E$29,IF(DAY(מרכז!A985)=הלוואות!$F$29,הלוואות!$G$29,0),0),0)+IF(A985&gt;=הלוואות!$D$30,IF(מרכז!A985&lt;=הלוואות!$E$30,IF(DAY(מרכז!A985)=הלוואות!$F$30,הלוואות!$G$30,0),0),0)+IF(A985&gt;=הלוואות!$D$31,IF(מרכז!A985&lt;=הלוואות!$E$31,IF(DAY(מרכז!A985)=הלוואות!$F$31,הלוואות!$G$31,0),0),0)+IF(A985&gt;=הלוואות!$D$32,IF(מרכז!A985&lt;=הלוואות!$E$32,IF(DAY(מרכז!A985)=הלוואות!$F$32,הלוואות!$G$32,0),0),0)+IF(A985&gt;=הלוואות!$D$33,IF(מרכז!A985&lt;=הלוואות!$E$33,IF(DAY(מרכז!A985)=הלוואות!$F$33,הלוואות!$G$33,0),0),0)+IF(A985&gt;=הלוואות!$D$34,IF(מרכז!A985&lt;=הלוואות!$E$34,IF(DAY(מרכז!A985)=הלוואות!$F$34,הלוואות!$G$34,0),0),0)</f>
        <v>0</v>
      </c>
      <c r="E985" s="93">
        <f>SUMIF(הלוואות!$D$46:$D$65,מרכז!A985,הלוואות!$E$46:$E$65)</f>
        <v>0</v>
      </c>
      <c r="F985" s="93">
        <f>SUMIF(נכנסים!$A$5:$A$5890,מרכז!A985,נכנסים!$B$5:$B$5890)</f>
        <v>0</v>
      </c>
      <c r="G985" s="94"/>
      <c r="H985" s="94"/>
      <c r="I985" s="94"/>
      <c r="J985" s="99">
        <f t="shared" si="15"/>
        <v>50000</v>
      </c>
    </row>
    <row r="986" spans="1:10">
      <c r="A986" s="153">
        <v>46639</v>
      </c>
      <c r="B986" s="93">
        <f>SUMIF(יוצאים!$A$5:$A$5835,מרכז!A986,יוצאים!$D$5:$D$5835)</f>
        <v>0</v>
      </c>
      <c r="C986" s="93">
        <f>HLOOKUP(DAY($A986),'טב.הו"ק'!$G$4:$AK$162,'טב.הו"ק'!$A$162+2,FALSE)</f>
        <v>0</v>
      </c>
      <c r="D986" s="93">
        <f>IF(A986&gt;=הלוואות!$D$5,IF(מרכז!A986&lt;=הלוואות!$E$5,IF(DAY(מרכז!A986)=הלוואות!$F$5,הלוואות!$G$5,0),0),0)+IF(A986&gt;=הלוואות!$D$6,IF(מרכז!A986&lt;=הלוואות!$E$6,IF(DAY(מרכז!A986)=הלוואות!$F$6,הלוואות!$G$6,0),0),0)+IF(A986&gt;=הלוואות!$D$7,IF(מרכז!A986&lt;=הלוואות!$E$7,IF(DAY(מרכז!A986)=הלוואות!$F$7,הלוואות!$G$7,0),0),0)+IF(A986&gt;=הלוואות!$D$8,IF(מרכז!A986&lt;=הלוואות!$E$8,IF(DAY(מרכז!A986)=הלוואות!$F$8,הלוואות!$G$8,0),0),0)+IF(A986&gt;=הלוואות!$D$9,IF(מרכז!A986&lt;=הלוואות!$E$9,IF(DAY(מרכז!A986)=הלוואות!$F$9,הלוואות!$G$9,0),0),0)+IF(A986&gt;=הלוואות!$D$10,IF(מרכז!A986&lt;=הלוואות!$E$10,IF(DAY(מרכז!A986)=הלוואות!$F$10,הלוואות!$G$10,0),0),0)+IF(A986&gt;=הלוואות!$D$11,IF(מרכז!A986&lt;=הלוואות!$E$11,IF(DAY(מרכז!A986)=הלוואות!$F$11,הלוואות!$G$11,0),0),0)+IF(A986&gt;=הלוואות!$D$12,IF(מרכז!A986&lt;=הלוואות!$E$12,IF(DAY(מרכז!A986)=הלוואות!$F$12,הלוואות!$G$12,0),0),0)+IF(A986&gt;=הלוואות!$D$13,IF(מרכז!A986&lt;=הלוואות!$E$13,IF(DAY(מרכז!A986)=הלוואות!$F$13,הלוואות!$G$13,0),0),0)+IF(A986&gt;=הלוואות!$D$14,IF(מרכז!A986&lt;=הלוואות!$E$14,IF(DAY(מרכז!A986)=הלוואות!$F$14,הלוואות!$G$14,0),0),0)+IF(A986&gt;=הלוואות!$D$15,IF(מרכז!A986&lt;=הלוואות!$E$15,IF(DAY(מרכז!A986)=הלוואות!$F$15,הלוואות!$G$15,0),0),0)+IF(A986&gt;=הלוואות!$D$16,IF(מרכז!A986&lt;=הלוואות!$E$16,IF(DAY(מרכז!A986)=הלוואות!$F$16,הלוואות!$G$16,0),0),0)+IF(A986&gt;=הלוואות!$D$17,IF(מרכז!A986&lt;=הלוואות!$E$17,IF(DAY(מרכז!A986)=הלוואות!$F$17,הלוואות!$G$17,0),0),0)+IF(A986&gt;=הלוואות!$D$18,IF(מרכז!A986&lt;=הלוואות!$E$18,IF(DAY(מרכז!A986)=הלוואות!$F$18,הלוואות!$G$18,0),0),0)+IF(A986&gt;=הלוואות!$D$19,IF(מרכז!A986&lt;=הלוואות!$E$19,IF(DAY(מרכז!A986)=הלוואות!$F$19,הלוואות!$G$19,0),0),0)+IF(A986&gt;=הלוואות!$D$20,IF(מרכז!A986&lt;=הלוואות!$E$20,IF(DAY(מרכז!A986)=הלוואות!$F$20,הלוואות!$G$20,0),0),0)+IF(A986&gt;=הלוואות!$D$21,IF(מרכז!A986&lt;=הלוואות!$E$21,IF(DAY(מרכז!A986)=הלוואות!$F$21,הלוואות!$G$21,0),0),0)+IF(A986&gt;=הלוואות!$D$22,IF(מרכז!A986&lt;=הלוואות!$E$22,IF(DAY(מרכז!A986)=הלוואות!$F$22,הלוואות!$G$22,0),0),0)+IF(A986&gt;=הלוואות!$D$23,IF(מרכז!A986&lt;=הלוואות!$E$23,IF(DAY(מרכז!A986)=הלוואות!$F$23,הלוואות!$G$23,0),0),0)+IF(A986&gt;=הלוואות!$D$24,IF(מרכז!A986&lt;=הלוואות!$E$24,IF(DAY(מרכז!A986)=הלוואות!$F$24,הלוואות!$G$24,0),0),0)+IF(A986&gt;=הלוואות!$D$25,IF(מרכז!A986&lt;=הלוואות!$E$25,IF(DAY(מרכז!A986)=הלוואות!$F$25,הלוואות!$G$25,0),0),0)+IF(A986&gt;=הלוואות!$D$26,IF(מרכז!A986&lt;=הלוואות!$E$26,IF(DAY(מרכז!A986)=הלוואות!$F$26,הלוואות!$G$26,0),0),0)+IF(A986&gt;=הלוואות!$D$27,IF(מרכז!A986&lt;=הלוואות!$E$27,IF(DAY(מרכז!A986)=הלוואות!$F$27,הלוואות!$G$27,0),0),0)+IF(A986&gt;=הלוואות!$D$28,IF(מרכז!A986&lt;=הלוואות!$E$28,IF(DAY(מרכז!A986)=הלוואות!$F$28,הלוואות!$G$28,0),0),0)+IF(A986&gt;=הלוואות!$D$29,IF(מרכז!A986&lt;=הלוואות!$E$29,IF(DAY(מרכז!A986)=הלוואות!$F$29,הלוואות!$G$29,0),0),0)+IF(A986&gt;=הלוואות!$D$30,IF(מרכז!A986&lt;=הלוואות!$E$30,IF(DAY(מרכז!A986)=הלוואות!$F$30,הלוואות!$G$30,0),0),0)+IF(A986&gt;=הלוואות!$D$31,IF(מרכז!A986&lt;=הלוואות!$E$31,IF(DAY(מרכז!A986)=הלוואות!$F$31,הלוואות!$G$31,0),0),0)+IF(A986&gt;=הלוואות!$D$32,IF(מרכז!A986&lt;=הלוואות!$E$32,IF(DAY(מרכז!A986)=הלוואות!$F$32,הלוואות!$G$32,0),0),0)+IF(A986&gt;=הלוואות!$D$33,IF(מרכז!A986&lt;=הלוואות!$E$33,IF(DAY(מרכז!A986)=הלוואות!$F$33,הלוואות!$G$33,0),0),0)+IF(A986&gt;=הלוואות!$D$34,IF(מרכז!A986&lt;=הלוואות!$E$34,IF(DAY(מרכז!A986)=הלוואות!$F$34,הלוואות!$G$34,0),0),0)</f>
        <v>0</v>
      </c>
      <c r="E986" s="93">
        <f>SUMIF(הלוואות!$D$46:$D$65,מרכז!A986,הלוואות!$E$46:$E$65)</f>
        <v>0</v>
      </c>
      <c r="F986" s="93">
        <f>SUMIF(נכנסים!$A$5:$A$5890,מרכז!A986,נכנסים!$B$5:$B$5890)</f>
        <v>0</v>
      </c>
      <c r="G986" s="94"/>
      <c r="H986" s="94"/>
      <c r="I986" s="94"/>
      <c r="J986" s="99">
        <f t="shared" si="15"/>
        <v>50000</v>
      </c>
    </row>
    <row r="987" spans="1:10">
      <c r="A987" s="153">
        <v>46640</v>
      </c>
      <c r="B987" s="93">
        <f>SUMIF(יוצאים!$A$5:$A$5835,מרכז!A987,יוצאים!$D$5:$D$5835)</f>
        <v>0</v>
      </c>
      <c r="C987" s="93">
        <f>HLOOKUP(DAY($A987),'טב.הו"ק'!$G$4:$AK$162,'טב.הו"ק'!$A$162+2,FALSE)</f>
        <v>0</v>
      </c>
      <c r="D987" s="93">
        <f>IF(A987&gt;=הלוואות!$D$5,IF(מרכז!A987&lt;=הלוואות!$E$5,IF(DAY(מרכז!A987)=הלוואות!$F$5,הלוואות!$G$5,0),0),0)+IF(A987&gt;=הלוואות!$D$6,IF(מרכז!A987&lt;=הלוואות!$E$6,IF(DAY(מרכז!A987)=הלוואות!$F$6,הלוואות!$G$6,0),0),0)+IF(A987&gt;=הלוואות!$D$7,IF(מרכז!A987&lt;=הלוואות!$E$7,IF(DAY(מרכז!A987)=הלוואות!$F$7,הלוואות!$G$7,0),0),0)+IF(A987&gt;=הלוואות!$D$8,IF(מרכז!A987&lt;=הלוואות!$E$8,IF(DAY(מרכז!A987)=הלוואות!$F$8,הלוואות!$G$8,0),0),0)+IF(A987&gt;=הלוואות!$D$9,IF(מרכז!A987&lt;=הלוואות!$E$9,IF(DAY(מרכז!A987)=הלוואות!$F$9,הלוואות!$G$9,0),0),0)+IF(A987&gt;=הלוואות!$D$10,IF(מרכז!A987&lt;=הלוואות!$E$10,IF(DAY(מרכז!A987)=הלוואות!$F$10,הלוואות!$G$10,0),0),0)+IF(A987&gt;=הלוואות!$D$11,IF(מרכז!A987&lt;=הלוואות!$E$11,IF(DAY(מרכז!A987)=הלוואות!$F$11,הלוואות!$G$11,0),0),0)+IF(A987&gt;=הלוואות!$D$12,IF(מרכז!A987&lt;=הלוואות!$E$12,IF(DAY(מרכז!A987)=הלוואות!$F$12,הלוואות!$G$12,0),0),0)+IF(A987&gt;=הלוואות!$D$13,IF(מרכז!A987&lt;=הלוואות!$E$13,IF(DAY(מרכז!A987)=הלוואות!$F$13,הלוואות!$G$13,0),0),0)+IF(A987&gt;=הלוואות!$D$14,IF(מרכז!A987&lt;=הלוואות!$E$14,IF(DAY(מרכז!A987)=הלוואות!$F$14,הלוואות!$G$14,0),0),0)+IF(A987&gt;=הלוואות!$D$15,IF(מרכז!A987&lt;=הלוואות!$E$15,IF(DAY(מרכז!A987)=הלוואות!$F$15,הלוואות!$G$15,0),0),0)+IF(A987&gt;=הלוואות!$D$16,IF(מרכז!A987&lt;=הלוואות!$E$16,IF(DAY(מרכז!A987)=הלוואות!$F$16,הלוואות!$G$16,0),0),0)+IF(A987&gt;=הלוואות!$D$17,IF(מרכז!A987&lt;=הלוואות!$E$17,IF(DAY(מרכז!A987)=הלוואות!$F$17,הלוואות!$G$17,0),0),0)+IF(A987&gt;=הלוואות!$D$18,IF(מרכז!A987&lt;=הלוואות!$E$18,IF(DAY(מרכז!A987)=הלוואות!$F$18,הלוואות!$G$18,0),0),0)+IF(A987&gt;=הלוואות!$D$19,IF(מרכז!A987&lt;=הלוואות!$E$19,IF(DAY(מרכז!A987)=הלוואות!$F$19,הלוואות!$G$19,0),0),0)+IF(A987&gt;=הלוואות!$D$20,IF(מרכז!A987&lt;=הלוואות!$E$20,IF(DAY(מרכז!A987)=הלוואות!$F$20,הלוואות!$G$20,0),0),0)+IF(A987&gt;=הלוואות!$D$21,IF(מרכז!A987&lt;=הלוואות!$E$21,IF(DAY(מרכז!A987)=הלוואות!$F$21,הלוואות!$G$21,0),0),0)+IF(A987&gt;=הלוואות!$D$22,IF(מרכז!A987&lt;=הלוואות!$E$22,IF(DAY(מרכז!A987)=הלוואות!$F$22,הלוואות!$G$22,0),0),0)+IF(A987&gt;=הלוואות!$D$23,IF(מרכז!A987&lt;=הלוואות!$E$23,IF(DAY(מרכז!A987)=הלוואות!$F$23,הלוואות!$G$23,0),0),0)+IF(A987&gt;=הלוואות!$D$24,IF(מרכז!A987&lt;=הלוואות!$E$24,IF(DAY(מרכז!A987)=הלוואות!$F$24,הלוואות!$G$24,0),0),0)+IF(A987&gt;=הלוואות!$D$25,IF(מרכז!A987&lt;=הלוואות!$E$25,IF(DAY(מרכז!A987)=הלוואות!$F$25,הלוואות!$G$25,0),0),0)+IF(A987&gt;=הלוואות!$D$26,IF(מרכז!A987&lt;=הלוואות!$E$26,IF(DAY(מרכז!A987)=הלוואות!$F$26,הלוואות!$G$26,0),0),0)+IF(A987&gt;=הלוואות!$D$27,IF(מרכז!A987&lt;=הלוואות!$E$27,IF(DAY(מרכז!A987)=הלוואות!$F$27,הלוואות!$G$27,0),0),0)+IF(A987&gt;=הלוואות!$D$28,IF(מרכז!A987&lt;=הלוואות!$E$28,IF(DAY(מרכז!A987)=הלוואות!$F$28,הלוואות!$G$28,0),0),0)+IF(A987&gt;=הלוואות!$D$29,IF(מרכז!A987&lt;=הלוואות!$E$29,IF(DAY(מרכז!A987)=הלוואות!$F$29,הלוואות!$G$29,0),0),0)+IF(A987&gt;=הלוואות!$D$30,IF(מרכז!A987&lt;=הלוואות!$E$30,IF(DAY(מרכז!A987)=הלוואות!$F$30,הלוואות!$G$30,0),0),0)+IF(A987&gt;=הלוואות!$D$31,IF(מרכז!A987&lt;=הלוואות!$E$31,IF(DAY(מרכז!A987)=הלוואות!$F$31,הלוואות!$G$31,0),0),0)+IF(A987&gt;=הלוואות!$D$32,IF(מרכז!A987&lt;=הלוואות!$E$32,IF(DAY(מרכז!A987)=הלוואות!$F$32,הלוואות!$G$32,0),0),0)+IF(A987&gt;=הלוואות!$D$33,IF(מרכז!A987&lt;=הלוואות!$E$33,IF(DAY(מרכז!A987)=הלוואות!$F$33,הלוואות!$G$33,0),0),0)+IF(A987&gt;=הלוואות!$D$34,IF(מרכז!A987&lt;=הלוואות!$E$34,IF(DAY(מרכז!A987)=הלוואות!$F$34,הלוואות!$G$34,0),0),0)</f>
        <v>0</v>
      </c>
      <c r="E987" s="93">
        <f>SUMIF(הלוואות!$D$46:$D$65,מרכז!A987,הלוואות!$E$46:$E$65)</f>
        <v>0</v>
      </c>
      <c r="F987" s="93">
        <f>SUMIF(נכנסים!$A$5:$A$5890,מרכז!A987,נכנסים!$B$5:$B$5890)</f>
        <v>0</v>
      </c>
      <c r="G987" s="94"/>
      <c r="H987" s="94"/>
      <c r="I987" s="94"/>
      <c r="J987" s="99">
        <f t="shared" si="15"/>
        <v>50000</v>
      </c>
    </row>
    <row r="988" spans="1:10">
      <c r="A988" s="153">
        <v>46641</v>
      </c>
      <c r="B988" s="93">
        <f>SUMIF(יוצאים!$A$5:$A$5835,מרכז!A988,יוצאים!$D$5:$D$5835)</f>
        <v>0</v>
      </c>
      <c r="C988" s="93">
        <f>HLOOKUP(DAY($A988),'טב.הו"ק'!$G$4:$AK$162,'טב.הו"ק'!$A$162+2,FALSE)</f>
        <v>0</v>
      </c>
      <c r="D988" s="93">
        <f>IF(A988&gt;=הלוואות!$D$5,IF(מרכז!A988&lt;=הלוואות!$E$5,IF(DAY(מרכז!A988)=הלוואות!$F$5,הלוואות!$G$5,0),0),0)+IF(A988&gt;=הלוואות!$D$6,IF(מרכז!A988&lt;=הלוואות!$E$6,IF(DAY(מרכז!A988)=הלוואות!$F$6,הלוואות!$G$6,0),0),0)+IF(A988&gt;=הלוואות!$D$7,IF(מרכז!A988&lt;=הלוואות!$E$7,IF(DAY(מרכז!A988)=הלוואות!$F$7,הלוואות!$G$7,0),0),0)+IF(A988&gt;=הלוואות!$D$8,IF(מרכז!A988&lt;=הלוואות!$E$8,IF(DAY(מרכז!A988)=הלוואות!$F$8,הלוואות!$G$8,0),0),0)+IF(A988&gt;=הלוואות!$D$9,IF(מרכז!A988&lt;=הלוואות!$E$9,IF(DAY(מרכז!A988)=הלוואות!$F$9,הלוואות!$G$9,0),0),0)+IF(A988&gt;=הלוואות!$D$10,IF(מרכז!A988&lt;=הלוואות!$E$10,IF(DAY(מרכז!A988)=הלוואות!$F$10,הלוואות!$G$10,0),0),0)+IF(A988&gt;=הלוואות!$D$11,IF(מרכז!A988&lt;=הלוואות!$E$11,IF(DAY(מרכז!A988)=הלוואות!$F$11,הלוואות!$G$11,0),0),0)+IF(A988&gt;=הלוואות!$D$12,IF(מרכז!A988&lt;=הלוואות!$E$12,IF(DAY(מרכז!A988)=הלוואות!$F$12,הלוואות!$G$12,0),0),0)+IF(A988&gt;=הלוואות!$D$13,IF(מרכז!A988&lt;=הלוואות!$E$13,IF(DAY(מרכז!A988)=הלוואות!$F$13,הלוואות!$G$13,0),0),0)+IF(A988&gt;=הלוואות!$D$14,IF(מרכז!A988&lt;=הלוואות!$E$14,IF(DAY(מרכז!A988)=הלוואות!$F$14,הלוואות!$G$14,0),0),0)+IF(A988&gt;=הלוואות!$D$15,IF(מרכז!A988&lt;=הלוואות!$E$15,IF(DAY(מרכז!A988)=הלוואות!$F$15,הלוואות!$G$15,0),0),0)+IF(A988&gt;=הלוואות!$D$16,IF(מרכז!A988&lt;=הלוואות!$E$16,IF(DAY(מרכז!A988)=הלוואות!$F$16,הלוואות!$G$16,0),0),0)+IF(A988&gt;=הלוואות!$D$17,IF(מרכז!A988&lt;=הלוואות!$E$17,IF(DAY(מרכז!A988)=הלוואות!$F$17,הלוואות!$G$17,0),0),0)+IF(A988&gt;=הלוואות!$D$18,IF(מרכז!A988&lt;=הלוואות!$E$18,IF(DAY(מרכז!A988)=הלוואות!$F$18,הלוואות!$G$18,0),0),0)+IF(A988&gt;=הלוואות!$D$19,IF(מרכז!A988&lt;=הלוואות!$E$19,IF(DAY(מרכז!A988)=הלוואות!$F$19,הלוואות!$G$19,0),0),0)+IF(A988&gt;=הלוואות!$D$20,IF(מרכז!A988&lt;=הלוואות!$E$20,IF(DAY(מרכז!A988)=הלוואות!$F$20,הלוואות!$G$20,0),0),0)+IF(A988&gt;=הלוואות!$D$21,IF(מרכז!A988&lt;=הלוואות!$E$21,IF(DAY(מרכז!A988)=הלוואות!$F$21,הלוואות!$G$21,0),0),0)+IF(A988&gt;=הלוואות!$D$22,IF(מרכז!A988&lt;=הלוואות!$E$22,IF(DAY(מרכז!A988)=הלוואות!$F$22,הלוואות!$G$22,0),0),0)+IF(A988&gt;=הלוואות!$D$23,IF(מרכז!A988&lt;=הלוואות!$E$23,IF(DAY(מרכז!A988)=הלוואות!$F$23,הלוואות!$G$23,0),0),0)+IF(A988&gt;=הלוואות!$D$24,IF(מרכז!A988&lt;=הלוואות!$E$24,IF(DAY(מרכז!A988)=הלוואות!$F$24,הלוואות!$G$24,0),0),0)+IF(A988&gt;=הלוואות!$D$25,IF(מרכז!A988&lt;=הלוואות!$E$25,IF(DAY(מרכז!A988)=הלוואות!$F$25,הלוואות!$G$25,0),0),0)+IF(A988&gt;=הלוואות!$D$26,IF(מרכז!A988&lt;=הלוואות!$E$26,IF(DAY(מרכז!A988)=הלוואות!$F$26,הלוואות!$G$26,0),0),0)+IF(A988&gt;=הלוואות!$D$27,IF(מרכז!A988&lt;=הלוואות!$E$27,IF(DAY(מרכז!A988)=הלוואות!$F$27,הלוואות!$G$27,0),0),0)+IF(A988&gt;=הלוואות!$D$28,IF(מרכז!A988&lt;=הלוואות!$E$28,IF(DAY(מרכז!A988)=הלוואות!$F$28,הלוואות!$G$28,0),0),0)+IF(A988&gt;=הלוואות!$D$29,IF(מרכז!A988&lt;=הלוואות!$E$29,IF(DAY(מרכז!A988)=הלוואות!$F$29,הלוואות!$G$29,0),0),0)+IF(A988&gt;=הלוואות!$D$30,IF(מרכז!A988&lt;=הלוואות!$E$30,IF(DAY(מרכז!A988)=הלוואות!$F$30,הלוואות!$G$30,0),0),0)+IF(A988&gt;=הלוואות!$D$31,IF(מרכז!A988&lt;=הלוואות!$E$31,IF(DAY(מרכז!A988)=הלוואות!$F$31,הלוואות!$G$31,0),0),0)+IF(A988&gt;=הלוואות!$D$32,IF(מרכז!A988&lt;=הלוואות!$E$32,IF(DAY(מרכז!A988)=הלוואות!$F$32,הלוואות!$G$32,0),0),0)+IF(A988&gt;=הלוואות!$D$33,IF(מרכז!A988&lt;=הלוואות!$E$33,IF(DAY(מרכז!A988)=הלוואות!$F$33,הלוואות!$G$33,0),0),0)+IF(A988&gt;=הלוואות!$D$34,IF(מרכז!A988&lt;=הלוואות!$E$34,IF(DAY(מרכז!A988)=הלוואות!$F$34,הלוואות!$G$34,0),0),0)</f>
        <v>0</v>
      </c>
      <c r="E988" s="93">
        <f>SUMIF(הלוואות!$D$46:$D$65,מרכז!A988,הלוואות!$E$46:$E$65)</f>
        <v>0</v>
      </c>
      <c r="F988" s="93">
        <f>SUMIF(נכנסים!$A$5:$A$5890,מרכז!A988,נכנסים!$B$5:$B$5890)</f>
        <v>0</v>
      </c>
      <c r="G988" s="94"/>
      <c r="H988" s="94"/>
      <c r="I988" s="94"/>
      <c r="J988" s="99">
        <f t="shared" si="15"/>
        <v>50000</v>
      </c>
    </row>
    <row r="989" spans="1:10">
      <c r="A989" s="153">
        <v>46642</v>
      </c>
      <c r="B989" s="93">
        <f>SUMIF(יוצאים!$A$5:$A$5835,מרכז!A989,יוצאים!$D$5:$D$5835)</f>
        <v>0</v>
      </c>
      <c r="C989" s="93">
        <f>HLOOKUP(DAY($A989),'טב.הו"ק'!$G$4:$AK$162,'טב.הו"ק'!$A$162+2,FALSE)</f>
        <v>0</v>
      </c>
      <c r="D989" s="93">
        <f>IF(A989&gt;=הלוואות!$D$5,IF(מרכז!A989&lt;=הלוואות!$E$5,IF(DAY(מרכז!A989)=הלוואות!$F$5,הלוואות!$G$5,0),0),0)+IF(A989&gt;=הלוואות!$D$6,IF(מרכז!A989&lt;=הלוואות!$E$6,IF(DAY(מרכז!A989)=הלוואות!$F$6,הלוואות!$G$6,0),0),0)+IF(A989&gt;=הלוואות!$D$7,IF(מרכז!A989&lt;=הלוואות!$E$7,IF(DAY(מרכז!A989)=הלוואות!$F$7,הלוואות!$G$7,0),0),0)+IF(A989&gt;=הלוואות!$D$8,IF(מרכז!A989&lt;=הלוואות!$E$8,IF(DAY(מרכז!A989)=הלוואות!$F$8,הלוואות!$G$8,0),0),0)+IF(A989&gt;=הלוואות!$D$9,IF(מרכז!A989&lt;=הלוואות!$E$9,IF(DAY(מרכז!A989)=הלוואות!$F$9,הלוואות!$G$9,0),0),0)+IF(A989&gt;=הלוואות!$D$10,IF(מרכז!A989&lt;=הלוואות!$E$10,IF(DAY(מרכז!A989)=הלוואות!$F$10,הלוואות!$G$10,0),0),0)+IF(A989&gt;=הלוואות!$D$11,IF(מרכז!A989&lt;=הלוואות!$E$11,IF(DAY(מרכז!A989)=הלוואות!$F$11,הלוואות!$G$11,0),0),0)+IF(A989&gt;=הלוואות!$D$12,IF(מרכז!A989&lt;=הלוואות!$E$12,IF(DAY(מרכז!A989)=הלוואות!$F$12,הלוואות!$G$12,0),0),0)+IF(A989&gt;=הלוואות!$D$13,IF(מרכז!A989&lt;=הלוואות!$E$13,IF(DAY(מרכז!A989)=הלוואות!$F$13,הלוואות!$G$13,0),0),0)+IF(A989&gt;=הלוואות!$D$14,IF(מרכז!A989&lt;=הלוואות!$E$14,IF(DAY(מרכז!A989)=הלוואות!$F$14,הלוואות!$G$14,0),0),0)+IF(A989&gt;=הלוואות!$D$15,IF(מרכז!A989&lt;=הלוואות!$E$15,IF(DAY(מרכז!A989)=הלוואות!$F$15,הלוואות!$G$15,0),0),0)+IF(A989&gt;=הלוואות!$D$16,IF(מרכז!A989&lt;=הלוואות!$E$16,IF(DAY(מרכז!A989)=הלוואות!$F$16,הלוואות!$G$16,0),0),0)+IF(A989&gt;=הלוואות!$D$17,IF(מרכז!A989&lt;=הלוואות!$E$17,IF(DAY(מרכז!A989)=הלוואות!$F$17,הלוואות!$G$17,0),0),0)+IF(A989&gt;=הלוואות!$D$18,IF(מרכז!A989&lt;=הלוואות!$E$18,IF(DAY(מרכז!A989)=הלוואות!$F$18,הלוואות!$G$18,0),0),0)+IF(A989&gt;=הלוואות!$D$19,IF(מרכז!A989&lt;=הלוואות!$E$19,IF(DAY(מרכז!A989)=הלוואות!$F$19,הלוואות!$G$19,0),0),0)+IF(A989&gt;=הלוואות!$D$20,IF(מרכז!A989&lt;=הלוואות!$E$20,IF(DAY(מרכז!A989)=הלוואות!$F$20,הלוואות!$G$20,0),0),0)+IF(A989&gt;=הלוואות!$D$21,IF(מרכז!A989&lt;=הלוואות!$E$21,IF(DAY(מרכז!A989)=הלוואות!$F$21,הלוואות!$G$21,0),0),0)+IF(A989&gt;=הלוואות!$D$22,IF(מרכז!A989&lt;=הלוואות!$E$22,IF(DAY(מרכז!A989)=הלוואות!$F$22,הלוואות!$G$22,0),0),0)+IF(A989&gt;=הלוואות!$D$23,IF(מרכז!A989&lt;=הלוואות!$E$23,IF(DAY(מרכז!A989)=הלוואות!$F$23,הלוואות!$G$23,0),0),0)+IF(A989&gt;=הלוואות!$D$24,IF(מרכז!A989&lt;=הלוואות!$E$24,IF(DAY(מרכז!A989)=הלוואות!$F$24,הלוואות!$G$24,0),0),0)+IF(A989&gt;=הלוואות!$D$25,IF(מרכז!A989&lt;=הלוואות!$E$25,IF(DAY(מרכז!A989)=הלוואות!$F$25,הלוואות!$G$25,0),0),0)+IF(A989&gt;=הלוואות!$D$26,IF(מרכז!A989&lt;=הלוואות!$E$26,IF(DAY(מרכז!A989)=הלוואות!$F$26,הלוואות!$G$26,0),0),0)+IF(A989&gt;=הלוואות!$D$27,IF(מרכז!A989&lt;=הלוואות!$E$27,IF(DAY(מרכז!A989)=הלוואות!$F$27,הלוואות!$G$27,0),0),0)+IF(A989&gt;=הלוואות!$D$28,IF(מרכז!A989&lt;=הלוואות!$E$28,IF(DAY(מרכז!A989)=הלוואות!$F$28,הלוואות!$G$28,0),0),0)+IF(A989&gt;=הלוואות!$D$29,IF(מרכז!A989&lt;=הלוואות!$E$29,IF(DAY(מרכז!A989)=הלוואות!$F$29,הלוואות!$G$29,0),0),0)+IF(A989&gt;=הלוואות!$D$30,IF(מרכז!A989&lt;=הלוואות!$E$30,IF(DAY(מרכז!A989)=הלוואות!$F$30,הלוואות!$G$30,0),0),0)+IF(A989&gt;=הלוואות!$D$31,IF(מרכז!A989&lt;=הלוואות!$E$31,IF(DAY(מרכז!A989)=הלוואות!$F$31,הלוואות!$G$31,0),0),0)+IF(A989&gt;=הלוואות!$D$32,IF(מרכז!A989&lt;=הלוואות!$E$32,IF(DAY(מרכז!A989)=הלוואות!$F$32,הלוואות!$G$32,0),0),0)+IF(A989&gt;=הלוואות!$D$33,IF(מרכז!A989&lt;=הלוואות!$E$33,IF(DAY(מרכז!A989)=הלוואות!$F$33,הלוואות!$G$33,0),0),0)+IF(A989&gt;=הלוואות!$D$34,IF(מרכז!A989&lt;=הלוואות!$E$34,IF(DAY(מרכז!A989)=הלוואות!$F$34,הלוואות!$G$34,0),0),0)</f>
        <v>0</v>
      </c>
      <c r="E989" s="93">
        <f>SUMIF(הלוואות!$D$46:$D$65,מרכז!A989,הלוואות!$E$46:$E$65)</f>
        <v>0</v>
      </c>
      <c r="F989" s="93">
        <f>SUMIF(נכנסים!$A$5:$A$5890,מרכז!A989,נכנסים!$B$5:$B$5890)</f>
        <v>0</v>
      </c>
      <c r="G989" s="94"/>
      <c r="H989" s="94"/>
      <c r="I989" s="94"/>
      <c r="J989" s="99">
        <f t="shared" si="15"/>
        <v>50000</v>
      </c>
    </row>
    <row r="990" spans="1:10">
      <c r="A990" s="153">
        <v>46643</v>
      </c>
      <c r="B990" s="93">
        <f>SUMIF(יוצאים!$A$5:$A$5835,מרכז!A990,יוצאים!$D$5:$D$5835)</f>
        <v>0</v>
      </c>
      <c r="C990" s="93">
        <f>HLOOKUP(DAY($A990),'טב.הו"ק'!$G$4:$AK$162,'טב.הו"ק'!$A$162+2,FALSE)</f>
        <v>0</v>
      </c>
      <c r="D990" s="93">
        <f>IF(A990&gt;=הלוואות!$D$5,IF(מרכז!A990&lt;=הלוואות!$E$5,IF(DAY(מרכז!A990)=הלוואות!$F$5,הלוואות!$G$5,0),0),0)+IF(A990&gt;=הלוואות!$D$6,IF(מרכז!A990&lt;=הלוואות!$E$6,IF(DAY(מרכז!A990)=הלוואות!$F$6,הלוואות!$G$6,0),0),0)+IF(A990&gt;=הלוואות!$D$7,IF(מרכז!A990&lt;=הלוואות!$E$7,IF(DAY(מרכז!A990)=הלוואות!$F$7,הלוואות!$G$7,0),0),0)+IF(A990&gt;=הלוואות!$D$8,IF(מרכז!A990&lt;=הלוואות!$E$8,IF(DAY(מרכז!A990)=הלוואות!$F$8,הלוואות!$G$8,0),0),0)+IF(A990&gt;=הלוואות!$D$9,IF(מרכז!A990&lt;=הלוואות!$E$9,IF(DAY(מרכז!A990)=הלוואות!$F$9,הלוואות!$G$9,0),0),0)+IF(A990&gt;=הלוואות!$D$10,IF(מרכז!A990&lt;=הלוואות!$E$10,IF(DAY(מרכז!A990)=הלוואות!$F$10,הלוואות!$G$10,0),0),0)+IF(A990&gt;=הלוואות!$D$11,IF(מרכז!A990&lt;=הלוואות!$E$11,IF(DAY(מרכז!A990)=הלוואות!$F$11,הלוואות!$G$11,0),0),0)+IF(A990&gt;=הלוואות!$D$12,IF(מרכז!A990&lt;=הלוואות!$E$12,IF(DAY(מרכז!A990)=הלוואות!$F$12,הלוואות!$G$12,0),0),0)+IF(A990&gt;=הלוואות!$D$13,IF(מרכז!A990&lt;=הלוואות!$E$13,IF(DAY(מרכז!A990)=הלוואות!$F$13,הלוואות!$G$13,0),0),0)+IF(A990&gt;=הלוואות!$D$14,IF(מרכז!A990&lt;=הלוואות!$E$14,IF(DAY(מרכז!A990)=הלוואות!$F$14,הלוואות!$G$14,0),0),0)+IF(A990&gt;=הלוואות!$D$15,IF(מרכז!A990&lt;=הלוואות!$E$15,IF(DAY(מרכז!A990)=הלוואות!$F$15,הלוואות!$G$15,0),0),0)+IF(A990&gt;=הלוואות!$D$16,IF(מרכז!A990&lt;=הלוואות!$E$16,IF(DAY(מרכז!A990)=הלוואות!$F$16,הלוואות!$G$16,0),0),0)+IF(A990&gt;=הלוואות!$D$17,IF(מרכז!A990&lt;=הלוואות!$E$17,IF(DAY(מרכז!A990)=הלוואות!$F$17,הלוואות!$G$17,0),0),0)+IF(A990&gt;=הלוואות!$D$18,IF(מרכז!A990&lt;=הלוואות!$E$18,IF(DAY(מרכז!A990)=הלוואות!$F$18,הלוואות!$G$18,0),0),0)+IF(A990&gt;=הלוואות!$D$19,IF(מרכז!A990&lt;=הלוואות!$E$19,IF(DAY(מרכז!A990)=הלוואות!$F$19,הלוואות!$G$19,0),0),0)+IF(A990&gt;=הלוואות!$D$20,IF(מרכז!A990&lt;=הלוואות!$E$20,IF(DAY(מרכז!A990)=הלוואות!$F$20,הלוואות!$G$20,0),0),0)+IF(A990&gt;=הלוואות!$D$21,IF(מרכז!A990&lt;=הלוואות!$E$21,IF(DAY(מרכז!A990)=הלוואות!$F$21,הלוואות!$G$21,0),0),0)+IF(A990&gt;=הלוואות!$D$22,IF(מרכז!A990&lt;=הלוואות!$E$22,IF(DAY(מרכז!A990)=הלוואות!$F$22,הלוואות!$G$22,0),0),0)+IF(A990&gt;=הלוואות!$D$23,IF(מרכז!A990&lt;=הלוואות!$E$23,IF(DAY(מרכז!A990)=הלוואות!$F$23,הלוואות!$G$23,0),0),0)+IF(A990&gt;=הלוואות!$D$24,IF(מרכז!A990&lt;=הלוואות!$E$24,IF(DAY(מרכז!A990)=הלוואות!$F$24,הלוואות!$G$24,0),0),0)+IF(A990&gt;=הלוואות!$D$25,IF(מרכז!A990&lt;=הלוואות!$E$25,IF(DAY(מרכז!A990)=הלוואות!$F$25,הלוואות!$G$25,0),0),0)+IF(A990&gt;=הלוואות!$D$26,IF(מרכז!A990&lt;=הלוואות!$E$26,IF(DAY(מרכז!A990)=הלוואות!$F$26,הלוואות!$G$26,0),0),0)+IF(A990&gt;=הלוואות!$D$27,IF(מרכז!A990&lt;=הלוואות!$E$27,IF(DAY(מרכז!A990)=הלוואות!$F$27,הלוואות!$G$27,0),0),0)+IF(A990&gt;=הלוואות!$D$28,IF(מרכז!A990&lt;=הלוואות!$E$28,IF(DAY(מרכז!A990)=הלוואות!$F$28,הלוואות!$G$28,0),0),0)+IF(A990&gt;=הלוואות!$D$29,IF(מרכז!A990&lt;=הלוואות!$E$29,IF(DAY(מרכז!A990)=הלוואות!$F$29,הלוואות!$G$29,0),0),0)+IF(A990&gt;=הלוואות!$D$30,IF(מרכז!A990&lt;=הלוואות!$E$30,IF(DAY(מרכז!A990)=הלוואות!$F$30,הלוואות!$G$30,0),0),0)+IF(A990&gt;=הלוואות!$D$31,IF(מרכז!A990&lt;=הלוואות!$E$31,IF(DAY(מרכז!A990)=הלוואות!$F$31,הלוואות!$G$31,0),0),0)+IF(A990&gt;=הלוואות!$D$32,IF(מרכז!A990&lt;=הלוואות!$E$32,IF(DAY(מרכז!A990)=הלוואות!$F$32,הלוואות!$G$32,0),0),0)+IF(A990&gt;=הלוואות!$D$33,IF(מרכז!A990&lt;=הלוואות!$E$33,IF(DAY(מרכז!A990)=הלוואות!$F$33,הלוואות!$G$33,0),0),0)+IF(A990&gt;=הלוואות!$D$34,IF(מרכז!A990&lt;=הלוואות!$E$34,IF(DAY(מרכז!A990)=הלוואות!$F$34,הלוואות!$G$34,0),0),0)</f>
        <v>0</v>
      </c>
      <c r="E990" s="93">
        <f>SUMIF(הלוואות!$D$46:$D$65,מרכז!A990,הלוואות!$E$46:$E$65)</f>
        <v>0</v>
      </c>
      <c r="F990" s="93">
        <f>SUMIF(נכנסים!$A$5:$A$5890,מרכז!A990,נכנסים!$B$5:$B$5890)</f>
        <v>0</v>
      </c>
      <c r="G990" s="94"/>
      <c r="H990" s="94"/>
      <c r="I990" s="94"/>
      <c r="J990" s="99">
        <f t="shared" si="15"/>
        <v>50000</v>
      </c>
    </row>
    <row r="991" spans="1:10">
      <c r="A991" s="153">
        <v>46644</v>
      </c>
      <c r="B991" s="93">
        <f>SUMIF(יוצאים!$A$5:$A$5835,מרכז!A991,יוצאים!$D$5:$D$5835)</f>
        <v>0</v>
      </c>
      <c r="C991" s="93">
        <f>HLOOKUP(DAY($A991),'טב.הו"ק'!$G$4:$AK$162,'טב.הו"ק'!$A$162+2,FALSE)</f>
        <v>0</v>
      </c>
      <c r="D991" s="93">
        <f>IF(A991&gt;=הלוואות!$D$5,IF(מרכז!A991&lt;=הלוואות!$E$5,IF(DAY(מרכז!A991)=הלוואות!$F$5,הלוואות!$G$5,0),0),0)+IF(A991&gt;=הלוואות!$D$6,IF(מרכז!A991&lt;=הלוואות!$E$6,IF(DAY(מרכז!A991)=הלוואות!$F$6,הלוואות!$G$6,0),0),0)+IF(A991&gt;=הלוואות!$D$7,IF(מרכז!A991&lt;=הלוואות!$E$7,IF(DAY(מרכז!A991)=הלוואות!$F$7,הלוואות!$G$7,0),0),0)+IF(A991&gt;=הלוואות!$D$8,IF(מרכז!A991&lt;=הלוואות!$E$8,IF(DAY(מרכז!A991)=הלוואות!$F$8,הלוואות!$G$8,0),0),0)+IF(A991&gt;=הלוואות!$D$9,IF(מרכז!A991&lt;=הלוואות!$E$9,IF(DAY(מרכז!A991)=הלוואות!$F$9,הלוואות!$G$9,0),0),0)+IF(A991&gt;=הלוואות!$D$10,IF(מרכז!A991&lt;=הלוואות!$E$10,IF(DAY(מרכז!A991)=הלוואות!$F$10,הלוואות!$G$10,0),0),0)+IF(A991&gt;=הלוואות!$D$11,IF(מרכז!A991&lt;=הלוואות!$E$11,IF(DAY(מרכז!A991)=הלוואות!$F$11,הלוואות!$G$11,0),0),0)+IF(A991&gt;=הלוואות!$D$12,IF(מרכז!A991&lt;=הלוואות!$E$12,IF(DAY(מרכז!A991)=הלוואות!$F$12,הלוואות!$G$12,0),0),0)+IF(A991&gt;=הלוואות!$D$13,IF(מרכז!A991&lt;=הלוואות!$E$13,IF(DAY(מרכז!A991)=הלוואות!$F$13,הלוואות!$G$13,0),0),0)+IF(A991&gt;=הלוואות!$D$14,IF(מרכז!A991&lt;=הלוואות!$E$14,IF(DAY(מרכז!A991)=הלוואות!$F$14,הלוואות!$G$14,0),0),0)+IF(A991&gt;=הלוואות!$D$15,IF(מרכז!A991&lt;=הלוואות!$E$15,IF(DAY(מרכז!A991)=הלוואות!$F$15,הלוואות!$G$15,0),0),0)+IF(A991&gt;=הלוואות!$D$16,IF(מרכז!A991&lt;=הלוואות!$E$16,IF(DAY(מרכז!A991)=הלוואות!$F$16,הלוואות!$G$16,0),0),0)+IF(A991&gt;=הלוואות!$D$17,IF(מרכז!A991&lt;=הלוואות!$E$17,IF(DAY(מרכז!A991)=הלוואות!$F$17,הלוואות!$G$17,0),0),0)+IF(A991&gt;=הלוואות!$D$18,IF(מרכז!A991&lt;=הלוואות!$E$18,IF(DAY(מרכז!A991)=הלוואות!$F$18,הלוואות!$G$18,0),0),0)+IF(A991&gt;=הלוואות!$D$19,IF(מרכז!A991&lt;=הלוואות!$E$19,IF(DAY(מרכז!A991)=הלוואות!$F$19,הלוואות!$G$19,0),0),0)+IF(A991&gt;=הלוואות!$D$20,IF(מרכז!A991&lt;=הלוואות!$E$20,IF(DAY(מרכז!A991)=הלוואות!$F$20,הלוואות!$G$20,0),0),0)+IF(A991&gt;=הלוואות!$D$21,IF(מרכז!A991&lt;=הלוואות!$E$21,IF(DAY(מרכז!A991)=הלוואות!$F$21,הלוואות!$G$21,0),0),0)+IF(A991&gt;=הלוואות!$D$22,IF(מרכז!A991&lt;=הלוואות!$E$22,IF(DAY(מרכז!A991)=הלוואות!$F$22,הלוואות!$G$22,0),0),0)+IF(A991&gt;=הלוואות!$D$23,IF(מרכז!A991&lt;=הלוואות!$E$23,IF(DAY(מרכז!A991)=הלוואות!$F$23,הלוואות!$G$23,0),0),0)+IF(A991&gt;=הלוואות!$D$24,IF(מרכז!A991&lt;=הלוואות!$E$24,IF(DAY(מרכז!A991)=הלוואות!$F$24,הלוואות!$G$24,0),0),0)+IF(A991&gt;=הלוואות!$D$25,IF(מרכז!A991&lt;=הלוואות!$E$25,IF(DAY(מרכז!A991)=הלוואות!$F$25,הלוואות!$G$25,0),0),0)+IF(A991&gt;=הלוואות!$D$26,IF(מרכז!A991&lt;=הלוואות!$E$26,IF(DAY(מרכז!A991)=הלוואות!$F$26,הלוואות!$G$26,0),0),0)+IF(A991&gt;=הלוואות!$D$27,IF(מרכז!A991&lt;=הלוואות!$E$27,IF(DAY(מרכז!A991)=הלוואות!$F$27,הלוואות!$G$27,0),0),0)+IF(A991&gt;=הלוואות!$D$28,IF(מרכז!A991&lt;=הלוואות!$E$28,IF(DAY(מרכז!A991)=הלוואות!$F$28,הלוואות!$G$28,0),0),0)+IF(A991&gt;=הלוואות!$D$29,IF(מרכז!A991&lt;=הלוואות!$E$29,IF(DAY(מרכז!A991)=הלוואות!$F$29,הלוואות!$G$29,0),0),0)+IF(A991&gt;=הלוואות!$D$30,IF(מרכז!A991&lt;=הלוואות!$E$30,IF(DAY(מרכז!A991)=הלוואות!$F$30,הלוואות!$G$30,0),0),0)+IF(A991&gt;=הלוואות!$D$31,IF(מרכז!A991&lt;=הלוואות!$E$31,IF(DAY(מרכז!A991)=הלוואות!$F$31,הלוואות!$G$31,0),0),0)+IF(A991&gt;=הלוואות!$D$32,IF(מרכז!A991&lt;=הלוואות!$E$32,IF(DAY(מרכז!A991)=הלוואות!$F$32,הלוואות!$G$32,0),0),0)+IF(A991&gt;=הלוואות!$D$33,IF(מרכז!A991&lt;=הלוואות!$E$33,IF(DAY(מרכז!A991)=הלוואות!$F$33,הלוואות!$G$33,0),0),0)+IF(A991&gt;=הלוואות!$D$34,IF(מרכז!A991&lt;=הלוואות!$E$34,IF(DAY(מרכז!A991)=הלוואות!$F$34,הלוואות!$G$34,0),0),0)</f>
        <v>0</v>
      </c>
      <c r="E991" s="93">
        <f>SUMIF(הלוואות!$D$46:$D$65,מרכז!A991,הלוואות!$E$46:$E$65)</f>
        <v>0</v>
      </c>
      <c r="F991" s="93">
        <f>SUMIF(נכנסים!$A$5:$A$5890,מרכז!A991,נכנסים!$B$5:$B$5890)</f>
        <v>0</v>
      </c>
      <c r="G991" s="94"/>
      <c r="H991" s="94"/>
      <c r="I991" s="94"/>
      <c r="J991" s="99">
        <f t="shared" si="15"/>
        <v>50000</v>
      </c>
    </row>
    <row r="992" spans="1:10">
      <c r="A992" s="153">
        <v>46645</v>
      </c>
      <c r="B992" s="93">
        <f>SUMIF(יוצאים!$A$5:$A$5835,מרכז!A992,יוצאים!$D$5:$D$5835)</f>
        <v>0</v>
      </c>
      <c r="C992" s="93">
        <f>HLOOKUP(DAY($A992),'טב.הו"ק'!$G$4:$AK$162,'טב.הו"ק'!$A$162+2,FALSE)</f>
        <v>0</v>
      </c>
      <c r="D992" s="93">
        <f>IF(A992&gt;=הלוואות!$D$5,IF(מרכז!A992&lt;=הלוואות!$E$5,IF(DAY(מרכז!A992)=הלוואות!$F$5,הלוואות!$G$5,0),0),0)+IF(A992&gt;=הלוואות!$D$6,IF(מרכז!A992&lt;=הלוואות!$E$6,IF(DAY(מרכז!A992)=הלוואות!$F$6,הלוואות!$G$6,0),0),0)+IF(A992&gt;=הלוואות!$D$7,IF(מרכז!A992&lt;=הלוואות!$E$7,IF(DAY(מרכז!A992)=הלוואות!$F$7,הלוואות!$G$7,0),0),0)+IF(A992&gt;=הלוואות!$D$8,IF(מרכז!A992&lt;=הלוואות!$E$8,IF(DAY(מרכז!A992)=הלוואות!$F$8,הלוואות!$G$8,0),0),0)+IF(A992&gt;=הלוואות!$D$9,IF(מרכז!A992&lt;=הלוואות!$E$9,IF(DAY(מרכז!A992)=הלוואות!$F$9,הלוואות!$G$9,0),0),0)+IF(A992&gt;=הלוואות!$D$10,IF(מרכז!A992&lt;=הלוואות!$E$10,IF(DAY(מרכז!A992)=הלוואות!$F$10,הלוואות!$G$10,0),0),0)+IF(A992&gt;=הלוואות!$D$11,IF(מרכז!A992&lt;=הלוואות!$E$11,IF(DAY(מרכז!A992)=הלוואות!$F$11,הלוואות!$G$11,0),0),0)+IF(A992&gt;=הלוואות!$D$12,IF(מרכז!A992&lt;=הלוואות!$E$12,IF(DAY(מרכז!A992)=הלוואות!$F$12,הלוואות!$G$12,0),0),0)+IF(A992&gt;=הלוואות!$D$13,IF(מרכז!A992&lt;=הלוואות!$E$13,IF(DAY(מרכז!A992)=הלוואות!$F$13,הלוואות!$G$13,0),0),0)+IF(A992&gt;=הלוואות!$D$14,IF(מרכז!A992&lt;=הלוואות!$E$14,IF(DAY(מרכז!A992)=הלוואות!$F$14,הלוואות!$G$14,0),0),0)+IF(A992&gt;=הלוואות!$D$15,IF(מרכז!A992&lt;=הלוואות!$E$15,IF(DAY(מרכז!A992)=הלוואות!$F$15,הלוואות!$G$15,0),0),0)+IF(A992&gt;=הלוואות!$D$16,IF(מרכז!A992&lt;=הלוואות!$E$16,IF(DAY(מרכז!A992)=הלוואות!$F$16,הלוואות!$G$16,0),0),0)+IF(A992&gt;=הלוואות!$D$17,IF(מרכז!A992&lt;=הלוואות!$E$17,IF(DAY(מרכז!A992)=הלוואות!$F$17,הלוואות!$G$17,0),0),0)+IF(A992&gt;=הלוואות!$D$18,IF(מרכז!A992&lt;=הלוואות!$E$18,IF(DAY(מרכז!A992)=הלוואות!$F$18,הלוואות!$G$18,0),0),0)+IF(A992&gt;=הלוואות!$D$19,IF(מרכז!A992&lt;=הלוואות!$E$19,IF(DAY(מרכז!A992)=הלוואות!$F$19,הלוואות!$G$19,0),0),0)+IF(A992&gt;=הלוואות!$D$20,IF(מרכז!A992&lt;=הלוואות!$E$20,IF(DAY(מרכז!A992)=הלוואות!$F$20,הלוואות!$G$20,0),0),0)+IF(A992&gt;=הלוואות!$D$21,IF(מרכז!A992&lt;=הלוואות!$E$21,IF(DAY(מרכז!A992)=הלוואות!$F$21,הלוואות!$G$21,0),0),0)+IF(A992&gt;=הלוואות!$D$22,IF(מרכז!A992&lt;=הלוואות!$E$22,IF(DAY(מרכז!A992)=הלוואות!$F$22,הלוואות!$G$22,0),0),0)+IF(A992&gt;=הלוואות!$D$23,IF(מרכז!A992&lt;=הלוואות!$E$23,IF(DAY(מרכז!A992)=הלוואות!$F$23,הלוואות!$G$23,0),0),0)+IF(A992&gt;=הלוואות!$D$24,IF(מרכז!A992&lt;=הלוואות!$E$24,IF(DAY(מרכז!A992)=הלוואות!$F$24,הלוואות!$G$24,0),0),0)+IF(A992&gt;=הלוואות!$D$25,IF(מרכז!A992&lt;=הלוואות!$E$25,IF(DAY(מרכז!A992)=הלוואות!$F$25,הלוואות!$G$25,0),0),0)+IF(A992&gt;=הלוואות!$D$26,IF(מרכז!A992&lt;=הלוואות!$E$26,IF(DAY(מרכז!A992)=הלוואות!$F$26,הלוואות!$G$26,0),0),0)+IF(A992&gt;=הלוואות!$D$27,IF(מרכז!A992&lt;=הלוואות!$E$27,IF(DAY(מרכז!A992)=הלוואות!$F$27,הלוואות!$G$27,0),0),0)+IF(A992&gt;=הלוואות!$D$28,IF(מרכז!A992&lt;=הלוואות!$E$28,IF(DAY(מרכז!A992)=הלוואות!$F$28,הלוואות!$G$28,0),0),0)+IF(A992&gt;=הלוואות!$D$29,IF(מרכז!A992&lt;=הלוואות!$E$29,IF(DAY(מרכז!A992)=הלוואות!$F$29,הלוואות!$G$29,0),0),0)+IF(A992&gt;=הלוואות!$D$30,IF(מרכז!A992&lt;=הלוואות!$E$30,IF(DAY(מרכז!A992)=הלוואות!$F$30,הלוואות!$G$30,0),0),0)+IF(A992&gt;=הלוואות!$D$31,IF(מרכז!A992&lt;=הלוואות!$E$31,IF(DAY(מרכז!A992)=הלוואות!$F$31,הלוואות!$G$31,0),0),0)+IF(A992&gt;=הלוואות!$D$32,IF(מרכז!A992&lt;=הלוואות!$E$32,IF(DAY(מרכז!A992)=הלוואות!$F$32,הלוואות!$G$32,0),0),0)+IF(A992&gt;=הלוואות!$D$33,IF(מרכז!A992&lt;=הלוואות!$E$33,IF(DAY(מרכז!A992)=הלוואות!$F$33,הלוואות!$G$33,0),0),0)+IF(A992&gt;=הלוואות!$D$34,IF(מרכז!A992&lt;=הלוואות!$E$34,IF(DAY(מרכז!A992)=הלוואות!$F$34,הלוואות!$G$34,0),0),0)</f>
        <v>0</v>
      </c>
      <c r="E992" s="93">
        <f>SUMIF(הלוואות!$D$46:$D$65,מרכז!A992,הלוואות!$E$46:$E$65)</f>
        <v>0</v>
      </c>
      <c r="F992" s="93">
        <f>SUMIF(נכנסים!$A$5:$A$5890,מרכז!A992,נכנסים!$B$5:$B$5890)</f>
        <v>0</v>
      </c>
      <c r="G992" s="94"/>
      <c r="H992" s="94"/>
      <c r="I992" s="94"/>
      <c r="J992" s="99">
        <f t="shared" si="15"/>
        <v>50000</v>
      </c>
    </row>
    <row r="993" spans="1:10">
      <c r="A993" s="153">
        <v>46646</v>
      </c>
      <c r="B993" s="93">
        <f>SUMIF(יוצאים!$A$5:$A$5835,מרכז!A993,יוצאים!$D$5:$D$5835)</f>
        <v>0</v>
      </c>
      <c r="C993" s="93">
        <f>HLOOKUP(DAY($A993),'טב.הו"ק'!$G$4:$AK$162,'טב.הו"ק'!$A$162+2,FALSE)</f>
        <v>0</v>
      </c>
      <c r="D993" s="93">
        <f>IF(A993&gt;=הלוואות!$D$5,IF(מרכז!A993&lt;=הלוואות!$E$5,IF(DAY(מרכז!A993)=הלוואות!$F$5,הלוואות!$G$5,0),0),0)+IF(A993&gt;=הלוואות!$D$6,IF(מרכז!A993&lt;=הלוואות!$E$6,IF(DAY(מרכז!A993)=הלוואות!$F$6,הלוואות!$G$6,0),0),0)+IF(A993&gt;=הלוואות!$D$7,IF(מרכז!A993&lt;=הלוואות!$E$7,IF(DAY(מרכז!A993)=הלוואות!$F$7,הלוואות!$G$7,0),0),0)+IF(A993&gt;=הלוואות!$D$8,IF(מרכז!A993&lt;=הלוואות!$E$8,IF(DAY(מרכז!A993)=הלוואות!$F$8,הלוואות!$G$8,0),0),0)+IF(A993&gt;=הלוואות!$D$9,IF(מרכז!A993&lt;=הלוואות!$E$9,IF(DAY(מרכז!A993)=הלוואות!$F$9,הלוואות!$G$9,0),0),0)+IF(A993&gt;=הלוואות!$D$10,IF(מרכז!A993&lt;=הלוואות!$E$10,IF(DAY(מרכז!A993)=הלוואות!$F$10,הלוואות!$G$10,0),0),0)+IF(A993&gt;=הלוואות!$D$11,IF(מרכז!A993&lt;=הלוואות!$E$11,IF(DAY(מרכז!A993)=הלוואות!$F$11,הלוואות!$G$11,0),0),0)+IF(A993&gt;=הלוואות!$D$12,IF(מרכז!A993&lt;=הלוואות!$E$12,IF(DAY(מרכז!A993)=הלוואות!$F$12,הלוואות!$G$12,0),0),0)+IF(A993&gt;=הלוואות!$D$13,IF(מרכז!A993&lt;=הלוואות!$E$13,IF(DAY(מרכז!A993)=הלוואות!$F$13,הלוואות!$G$13,0),0),0)+IF(A993&gt;=הלוואות!$D$14,IF(מרכז!A993&lt;=הלוואות!$E$14,IF(DAY(מרכז!A993)=הלוואות!$F$14,הלוואות!$G$14,0),0),0)+IF(A993&gt;=הלוואות!$D$15,IF(מרכז!A993&lt;=הלוואות!$E$15,IF(DAY(מרכז!A993)=הלוואות!$F$15,הלוואות!$G$15,0),0),0)+IF(A993&gt;=הלוואות!$D$16,IF(מרכז!A993&lt;=הלוואות!$E$16,IF(DAY(מרכז!A993)=הלוואות!$F$16,הלוואות!$G$16,0),0),0)+IF(A993&gt;=הלוואות!$D$17,IF(מרכז!A993&lt;=הלוואות!$E$17,IF(DAY(מרכז!A993)=הלוואות!$F$17,הלוואות!$G$17,0),0),0)+IF(A993&gt;=הלוואות!$D$18,IF(מרכז!A993&lt;=הלוואות!$E$18,IF(DAY(מרכז!A993)=הלוואות!$F$18,הלוואות!$G$18,0),0),0)+IF(A993&gt;=הלוואות!$D$19,IF(מרכז!A993&lt;=הלוואות!$E$19,IF(DAY(מרכז!A993)=הלוואות!$F$19,הלוואות!$G$19,0),0),0)+IF(A993&gt;=הלוואות!$D$20,IF(מרכז!A993&lt;=הלוואות!$E$20,IF(DAY(מרכז!A993)=הלוואות!$F$20,הלוואות!$G$20,0),0),0)+IF(A993&gt;=הלוואות!$D$21,IF(מרכז!A993&lt;=הלוואות!$E$21,IF(DAY(מרכז!A993)=הלוואות!$F$21,הלוואות!$G$21,0),0),0)+IF(A993&gt;=הלוואות!$D$22,IF(מרכז!A993&lt;=הלוואות!$E$22,IF(DAY(מרכז!A993)=הלוואות!$F$22,הלוואות!$G$22,0),0),0)+IF(A993&gt;=הלוואות!$D$23,IF(מרכז!A993&lt;=הלוואות!$E$23,IF(DAY(מרכז!A993)=הלוואות!$F$23,הלוואות!$G$23,0),0),0)+IF(A993&gt;=הלוואות!$D$24,IF(מרכז!A993&lt;=הלוואות!$E$24,IF(DAY(מרכז!A993)=הלוואות!$F$24,הלוואות!$G$24,0),0),0)+IF(A993&gt;=הלוואות!$D$25,IF(מרכז!A993&lt;=הלוואות!$E$25,IF(DAY(מרכז!A993)=הלוואות!$F$25,הלוואות!$G$25,0),0),0)+IF(A993&gt;=הלוואות!$D$26,IF(מרכז!A993&lt;=הלוואות!$E$26,IF(DAY(מרכז!A993)=הלוואות!$F$26,הלוואות!$G$26,0),0),0)+IF(A993&gt;=הלוואות!$D$27,IF(מרכז!A993&lt;=הלוואות!$E$27,IF(DAY(מרכז!A993)=הלוואות!$F$27,הלוואות!$G$27,0),0),0)+IF(A993&gt;=הלוואות!$D$28,IF(מרכז!A993&lt;=הלוואות!$E$28,IF(DAY(מרכז!A993)=הלוואות!$F$28,הלוואות!$G$28,0),0),0)+IF(A993&gt;=הלוואות!$D$29,IF(מרכז!A993&lt;=הלוואות!$E$29,IF(DAY(מרכז!A993)=הלוואות!$F$29,הלוואות!$G$29,0),0),0)+IF(A993&gt;=הלוואות!$D$30,IF(מרכז!A993&lt;=הלוואות!$E$30,IF(DAY(מרכז!A993)=הלוואות!$F$30,הלוואות!$G$30,0),0),0)+IF(A993&gt;=הלוואות!$D$31,IF(מרכז!A993&lt;=הלוואות!$E$31,IF(DAY(מרכז!A993)=הלוואות!$F$31,הלוואות!$G$31,0),0),0)+IF(A993&gt;=הלוואות!$D$32,IF(מרכז!A993&lt;=הלוואות!$E$32,IF(DAY(מרכז!A993)=הלוואות!$F$32,הלוואות!$G$32,0),0),0)+IF(A993&gt;=הלוואות!$D$33,IF(מרכז!A993&lt;=הלוואות!$E$33,IF(DAY(מרכז!A993)=הלוואות!$F$33,הלוואות!$G$33,0),0),0)+IF(A993&gt;=הלוואות!$D$34,IF(מרכז!A993&lt;=הלוואות!$E$34,IF(DAY(מרכז!A993)=הלוואות!$F$34,הלוואות!$G$34,0),0),0)</f>
        <v>0</v>
      </c>
      <c r="E993" s="93">
        <f>SUMIF(הלוואות!$D$46:$D$65,מרכז!A993,הלוואות!$E$46:$E$65)</f>
        <v>0</v>
      </c>
      <c r="F993" s="93">
        <f>SUMIF(נכנסים!$A$5:$A$5890,מרכז!A993,נכנסים!$B$5:$B$5890)</f>
        <v>0</v>
      </c>
      <c r="G993" s="94"/>
      <c r="H993" s="94"/>
      <c r="I993" s="94"/>
      <c r="J993" s="99">
        <f t="shared" si="15"/>
        <v>50000</v>
      </c>
    </row>
    <row r="994" spans="1:10">
      <c r="A994" s="153">
        <v>46647</v>
      </c>
      <c r="B994" s="93">
        <f>SUMIF(יוצאים!$A$5:$A$5835,מרכז!A994,יוצאים!$D$5:$D$5835)</f>
        <v>0</v>
      </c>
      <c r="C994" s="93">
        <f>HLOOKUP(DAY($A994),'טב.הו"ק'!$G$4:$AK$162,'טב.הו"ק'!$A$162+2,FALSE)</f>
        <v>0</v>
      </c>
      <c r="D994" s="93">
        <f>IF(A994&gt;=הלוואות!$D$5,IF(מרכז!A994&lt;=הלוואות!$E$5,IF(DAY(מרכז!A994)=הלוואות!$F$5,הלוואות!$G$5,0),0),0)+IF(A994&gt;=הלוואות!$D$6,IF(מרכז!A994&lt;=הלוואות!$E$6,IF(DAY(מרכז!A994)=הלוואות!$F$6,הלוואות!$G$6,0),0),0)+IF(A994&gt;=הלוואות!$D$7,IF(מרכז!A994&lt;=הלוואות!$E$7,IF(DAY(מרכז!A994)=הלוואות!$F$7,הלוואות!$G$7,0),0),0)+IF(A994&gt;=הלוואות!$D$8,IF(מרכז!A994&lt;=הלוואות!$E$8,IF(DAY(מרכז!A994)=הלוואות!$F$8,הלוואות!$G$8,0),0),0)+IF(A994&gt;=הלוואות!$D$9,IF(מרכז!A994&lt;=הלוואות!$E$9,IF(DAY(מרכז!A994)=הלוואות!$F$9,הלוואות!$G$9,0),0),0)+IF(A994&gt;=הלוואות!$D$10,IF(מרכז!A994&lt;=הלוואות!$E$10,IF(DAY(מרכז!A994)=הלוואות!$F$10,הלוואות!$G$10,0),0),0)+IF(A994&gt;=הלוואות!$D$11,IF(מרכז!A994&lt;=הלוואות!$E$11,IF(DAY(מרכז!A994)=הלוואות!$F$11,הלוואות!$G$11,0),0),0)+IF(A994&gt;=הלוואות!$D$12,IF(מרכז!A994&lt;=הלוואות!$E$12,IF(DAY(מרכז!A994)=הלוואות!$F$12,הלוואות!$G$12,0),0),0)+IF(A994&gt;=הלוואות!$D$13,IF(מרכז!A994&lt;=הלוואות!$E$13,IF(DAY(מרכז!A994)=הלוואות!$F$13,הלוואות!$G$13,0),0),0)+IF(A994&gt;=הלוואות!$D$14,IF(מרכז!A994&lt;=הלוואות!$E$14,IF(DAY(מרכז!A994)=הלוואות!$F$14,הלוואות!$G$14,0),0),0)+IF(A994&gt;=הלוואות!$D$15,IF(מרכז!A994&lt;=הלוואות!$E$15,IF(DAY(מרכז!A994)=הלוואות!$F$15,הלוואות!$G$15,0),0),0)+IF(A994&gt;=הלוואות!$D$16,IF(מרכז!A994&lt;=הלוואות!$E$16,IF(DAY(מרכז!A994)=הלוואות!$F$16,הלוואות!$G$16,0),0),0)+IF(A994&gt;=הלוואות!$D$17,IF(מרכז!A994&lt;=הלוואות!$E$17,IF(DAY(מרכז!A994)=הלוואות!$F$17,הלוואות!$G$17,0),0),0)+IF(A994&gt;=הלוואות!$D$18,IF(מרכז!A994&lt;=הלוואות!$E$18,IF(DAY(מרכז!A994)=הלוואות!$F$18,הלוואות!$G$18,0),0),0)+IF(A994&gt;=הלוואות!$D$19,IF(מרכז!A994&lt;=הלוואות!$E$19,IF(DAY(מרכז!A994)=הלוואות!$F$19,הלוואות!$G$19,0),0),0)+IF(A994&gt;=הלוואות!$D$20,IF(מרכז!A994&lt;=הלוואות!$E$20,IF(DAY(מרכז!A994)=הלוואות!$F$20,הלוואות!$G$20,0),0),0)+IF(A994&gt;=הלוואות!$D$21,IF(מרכז!A994&lt;=הלוואות!$E$21,IF(DAY(מרכז!A994)=הלוואות!$F$21,הלוואות!$G$21,0),0),0)+IF(A994&gt;=הלוואות!$D$22,IF(מרכז!A994&lt;=הלוואות!$E$22,IF(DAY(מרכז!A994)=הלוואות!$F$22,הלוואות!$G$22,0),0),0)+IF(A994&gt;=הלוואות!$D$23,IF(מרכז!A994&lt;=הלוואות!$E$23,IF(DAY(מרכז!A994)=הלוואות!$F$23,הלוואות!$G$23,0),0),0)+IF(A994&gt;=הלוואות!$D$24,IF(מרכז!A994&lt;=הלוואות!$E$24,IF(DAY(מרכז!A994)=הלוואות!$F$24,הלוואות!$G$24,0),0),0)+IF(A994&gt;=הלוואות!$D$25,IF(מרכז!A994&lt;=הלוואות!$E$25,IF(DAY(מרכז!A994)=הלוואות!$F$25,הלוואות!$G$25,0),0),0)+IF(A994&gt;=הלוואות!$D$26,IF(מרכז!A994&lt;=הלוואות!$E$26,IF(DAY(מרכז!A994)=הלוואות!$F$26,הלוואות!$G$26,0),0),0)+IF(A994&gt;=הלוואות!$D$27,IF(מרכז!A994&lt;=הלוואות!$E$27,IF(DAY(מרכז!A994)=הלוואות!$F$27,הלוואות!$G$27,0),0),0)+IF(A994&gt;=הלוואות!$D$28,IF(מרכז!A994&lt;=הלוואות!$E$28,IF(DAY(מרכז!A994)=הלוואות!$F$28,הלוואות!$G$28,0),0),0)+IF(A994&gt;=הלוואות!$D$29,IF(מרכז!A994&lt;=הלוואות!$E$29,IF(DAY(מרכז!A994)=הלוואות!$F$29,הלוואות!$G$29,0),0),0)+IF(A994&gt;=הלוואות!$D$30,IF(מרכז!A994&lt;=הלוואות!$E$30,IF(DAY(מרכז!A994)=הלוואות!$F$30,הלוואות!$G$30,0),0),0)+IF(A994&gt;=הלוואות!$D$31,IF(מרכז!A994&lt;=הלוואות!$E$31,IF(DAY(מרכז!A994)=הלוואות!$F$31,הלוואות!$G$31,0),0),0)+IF(A994&gt;=הלוואות!$D$32,IF(מרכז!A994&lt;=הלוואות!$E$32,IF(DAY(מרכז!A994)=הלוואות!$F$32,הלוואות!$G$32,0),0),0)+IF(A994&gt;=הלוואות!$D$33,IF(מרכז!A994&lt;=הלוואות!$E$33,IF(DAY(מרכז!A994)=הלוואות!$F$33,הלוואות!$G$33,0),0),0)+IF(A994&gt;=הלוואות!$D$34,IF(מרכז!A994&lt;=הלוואות!$E$34,IF(DAY(מרכז!A994)=הלוואות!$F$34,הלוואות!$G$34,0),0),0)</f>
        <v>0</v>
      </c>
      <c r="E994" s="93">
        <f>SUMIF(הלוואות!$D$46:$D$65,מרכז!A994,הלוואות!$E$46:$E$65)</f>
        <v>0</v>
      </c>
      <c r="F994" s="93">
        <f>SUMIF(נכנסים!$A$5:$A$5890,מרכז!A994,נכנסים!$B$5:$B$5890)</f>
        <v>0</v>
      </c>
      <c r="G994" s="94"/>
      <c r="H994" s="94"/>
      <c r="I994" s="94"/>
      <c r="J994" s="99">
        <f t="shared" si="15"/>
        <v>50000</v>
      </c>
    </row>
    <row r="995" spans="1:10">
      <c r="A995" s="153">
        <v>46648</v>
      </c>
      <c r="B995" s="93">
        <f>SUMIF(יוצאים!$A$5:$A$5835,מרכז!A995,יוצאים!$D$5:$D$5835)</f>
        <v>0</v>
      </c>
      <c r="C995" s="93">
        <f>HLOOKUP(DAY($A995),'טב.הו"ק'!$G$4:$AK$162,'טב.הו"ק'!$A$162+2,FALSE)</f>
        <v>0</v>
      </c>
      <c r="D995" s="93">
        <f>IF(A995&gt;=הלוואות!$D$5,IF(מרכז!A995&lt;=הלוואות!$E$5,IF(DAY(מרכז!A995)=הלוואות!$F$5,הלוואות!$G$5,0),0),0)+IF(A995&gt;=הלוואות!$D$6,IF(מרכז!A995&lt;=הלוואות!$E$6,IF(DAY(מרכז!A995)=הלוואות!$F$6,הלוואות!$G$6,0),0),0)+IF(A995&gt;=הלוואות!$D$7,IF(מרכז!A995&lt;=הלוואות!$E$7,IF(DAY(מרכז!A995)=הלוואות!$F$7,הלוואות!$G$7,0),0),0)+IF(A995&gt;=הלוואות!$D$8,IF(מרכז!A995&lt;=הלוואות!$E$8,IF(DAY(מרכז!A995)=הלוואות!$F$8,הלוואות!$G$8,0),0),0)+IF(A995&gt;=הלוואות!$D$9,IF(מרכז!A995&lt;=הלוואות!$E$9,IF(DAY(מרכז!A995)=הלוואות!$F$9,הלוואות!$G$9,0),0),0)+IF(A995&gt;=הלוואות!$D$10,IF(מרכז!A995&lt;=הלוואות!$E$10,IF(DAY(מרכז!A995)=הלוואות!$F$10,הלוואות!$G$10,0),0),0)+IF(A995&gt;=הלוואות!$D$11,IF(מרכז!A995&lt;=הלוואות!$E$11,IF(DAY(מרכז!A995)=הלוואות!$F$11,הלוואות!$G$11,0),0),0)+IF(A995&gt;=הלוואות!$D$12,IF(מרכז!A995&lt;=הלוואות!$E$12,IF(DAY(מרכז!A995)=הלוואות!$F$12,הלוואות!$G$12,0),0),0)+IF(A995&gt;=הלוואות!$D$13,IF(מרכז!A995&lt;=הלוואות!$E$13,IF(DAY(מרכז!A995)=הלוואות!$F$13,הלוואות!$G$13,0),0),0)+IF(A995&gt;=הלוואות!$D$14,IF(מרכז!A995&lt;=הלוואות!$E$14,IF(DAY(מרכז!A995)=הלוואות!$F$14,הלוואות!$G$14,0),0),0)+IF(A995&gt;=הלוואות!$D$15,IF(מרכז!A995&lt;=הלוואות!$E$15,IF(DAY(מרכז!A995)=הלוואות!$F$15,הלוואות!$G$15,0),0),0)+IF(A995&gt;=הלוואות!$D$16,IF(מרכז!A995&lt;=הלוואות!$E$16,IF(DAY(מרכז!A995)=הלוואות!$F$16,הלוואות!$G$16,0),0),0)+IF(A995&gt;=הלוואות!$D$17,IF(מרכז!A995&lt;=הלוואות!$E$17,IF(DAY(מרכז!A995)=הלוואות!$F$17,הלוואות!$G$17,0),0),0)+IF(A995&gt;=הלוואות!$D$18,IF(מרכז!A995&lt;=הלוואות!$E$18,IF(DAY(מרכז!A995)=הלוואות!$F$18,הלוואות!$G$18,0),0),0)+IF(A995&gt;=הלוואות!$D$19,IF(מרכז!A995&lt;=הלוואות!$E$19,IF(DAY(מרכז!A995)=הלוואות!$F$19,הלוואות!$G$19,0),0),0)+IF(A995&gt;=הלוואות!$D$20,IF(מרכז!A995&lt;=הלוואות!$E$20,IF(DAY(מרכז!A995)=הלוואות!$F$20,הלוואות!$G$20,0),0),0)+IF(A995&gt;=הלוואות!$D$21,IF(מרכז!A995&lt;=הלוואות!$E$21,IF(DAY(מרכז!A995)=הלוואות!$F$21,הלוואות!$G$21,0),0),0)+IF(A995&gt;=הלוואות!$D$22,IF(מרכז!A995&lt;=הלוואות!$E$22,IF(DAY(מרכז!A995)=הלוואות!$F$22,הלוואות!$G$22,0),0),0)+IF(A995&gt;=הלוואות!$D$23,IF(מרכז!A995&lt;=הלוואות!$E$23,IF(DAY(מרכז!A995)=הלוואות!$F$23,הלוואות!$G$23,0),0),0)+IF(A995&gt;=הלוואות!$D$24,IF(מרכז!A995&lt;=הלוואות!$E$24,IF(DAY(מרכז!A995)=הלוואות!$F$24,הלוואות!$G$24,0),0),0)+IF(A995&gt;=הלוואות!$D$25,IF(מרכז!A995&lt;=הלוואות!$E$25,IF(DAY(מרכז!A995)=הלוואות!$F$25,הלוואות!$G$25,0),0),0)+IF(A995&gt;=הלוואות!$D$26,IF(מרכז!A995&lt;=הלוואות!$E$26,IF(DAY(מרכז!A995)=הלוואות!$F$26,הלוואות!$G$26,0),0),0)+IF(A995&gt;=הלוואות!$D$27,IF(מרכז!A995&lt;=הלוואות!$E$27,IF(DAY(מרכז!A995)=הלוואות!$F$27,הלוואות!$G$27,0),0),0)+IF(A995&gt;=הלוואות!$D$28,IF(מרכז!A995&lt;=הלוואות!$E$28,IF(DAY(מרכז!A995)=הלוואות!$F$28,הלוואות!$G$28,0),0),0)+IF(A995&gt;=הלוואות!$D$29,IF(מרכז!A995&lt;=הלוואות!$E$29,IF(DAY(מרכז!A995)=הלוואות!$F$29,הלוואות!$G$29,0),0),0)+IF(A995&gt;=הלוואות!$D$30,IF(מרכז!A995&lt;=הלוואות!$E$30,IF(DAY(מרכז!A995)=הלוואות!$F$30,הלוואות!$G$30,0),0),0)+IF(A995&gt;=הלוואות!$D$31,IF(מרכז!A995&lt;=הלוואות!$E$31,IF(DAY(מרכז!A995)=הלוואות!$F$31,הלוואות!$G$31,0),0),0)+IF(A995&gt;=הלוואות!$D$32,IF(מרכז!A995&lt;=הלוואות!$E$32,IF(DAY(מרכז!A995)=הלוואות!$F$32,הלוואות!$G$32,0),0),0)+IF(A995&gt;=הלוואות!$D$33,IF(מרכז!A995&lt;=הלוואות!$E$33,IF(DAY(מרכז!A995)=הלוואות!$F$33,הלוואות!$G$33,0),0),0)+IF(A995&gt;=הלוואות!$D$34,IF(מרכז!A995&lt;=הלוואות!$E$34,IF(DAY(מרכז!A995)=הלוואות!$F$34,הלוואות!$G$34,0),0),0)</f>
        <v>0</v>
      </c>
      <c r="E995" s="93">
        <f>SUMIF(הלוואות!$D$46:$D$65,מרכז!A995,הלוואות!$E$46:$E$65)</f>
        <v>0</v>
      </c>
      <c r="F995" s="93">
        <f>SUMIF(נכנסים!$A$5:$A$5890,מרכז!A995,נכנסים!$B$5:$B$5890)</f>
        <v>0</v>
      </c>
      <c r="G995" s="94"/>
      <c r="H995" s="94"/>
      <c r="I995" s="94"/>
      <c r="J995" s="99">
        <f t="shared" si="15"/>
        <v>50000</v>
      </c>
    </row>
    <row r="996" spans="1:10">
      <c r="A996" s="153">
        <v>46649</v>
      </c>
      <c r="B996" s="93">
        <f>SUMIF(יוצאים!$A$5:$A$5835,מרכז!A996,יוצאים!$D$5:$D$5835)</f>
        <v>0</v>
      </c>
      <c r="C996" s="93">
        <f>HLOOKUP(DAY($A996),'טב.הו"ק'!$G$4:$AK$162,'טב.הו"ק'!$A$162+2,FALSE)</f>
        <v>0</v>
      </c>
      <c r="D996" s="93">
        <f>IF(A996&gt;=הלוואות!$D$5,IF(מרכז!A996&lt;=הלוואות!$E$5,IF(DAY(מרכז!A996)=הלוואות!$F$5,הלוואות!$G$5,0),0),0)+IF(A996&gt;=הלוואות!$D$6,IF(מרכז!A996&lt;=הלוואות!$E$6,IF(DAY(מרכז!A996)=הלוואות!$F$6,הלוואות!$G$6,0),0),0)+IF(A996&gt;=הלוואות!$D$7,IF(מרכז!A996&lt;=הלוואות!$E$7,IF(DAY(מרכז!A996)=הלוואות!$F$7,הלוואות!$G$7,0),0),0)+IF(A996&gt;=הלוואות!$D$8,IF(מרכז!A996&lt;=הלוואות!$E$8,IF(DAY(מרכז!A996)=הלוואות!$F$8,הלוואות!$G$8,0),0),0)+IF(A996&gt;=הלוואות!$D$9,IF(מרכז!A996&lt;=הלוואות!$E$9,IF(DAY(מרכז!A996)=הלוואות!$F$9,הלוואות!$G$9,0),0),0)+IF(A996&gt;=הלוואות!$D$10,IF(מרכז!A996&lt;=הלוואות!$E$10,IF(DAY(מרכז!A996)=הלוואות!$F$10,הלוואות!$G$10,0),0),0)+IF(A996&gt;=הלוואות!$D$11,IF(מרכז!A996&lt;=הלוואות!$E$11,IF(DAY(מרכז!A996)=הלוואות!$F$11,הלוואות!$G$11,0),0),0)+IF(A996&gt;=הלוואות!$D$12,IF(מרכז!A996&lt;=הלוואות!$E$12,IF(DAY(מרכז!A996)=הלוואות!$F$12,הלוואות!$G$12,0),0),0)+IF(A996&gt;=הלוואות!$D$13,IF(מרכז!A996&lt;=הלוואות!$E$13,IF(DAY(מרכז!A996)=הלוואות!$F$13,הלוואות!$G$13,0),0),0)+IF(A996&gt;=הלוואות!$D$14,IF(מרכז!A996&lt;=הלוואות!$E$14,IF(DAY(מרכז!A996)=הלוואות!$F$14,הלוואות!$G$14,0),0),0)+IF(A996&gt;=הלוואות!$D$15,IF(מרכז!A996&lt;=הלוואות!$E$15,IF(DAY(מרכז!A996)=הלוואות!$F$15,הלוואות!$G$15,0),0),0)+IF(A996&gt;=הלוואות!$D$16,IF(מרכז!A996&lt;=הלוואות!$E$16,IF(DAY(מרכז!A996)=הלוואות!$F$16,הלוואות!$G$16,0),0),0)+IF(A996&gt;=הלוואות!$D$17,IF(מרכז!A996&lt;=הלוואות!$E$17,IF(DAY(מרכז!A996)=הלוואות!$F$17,הלוואות!$G$17,0),0),0)+IF(A996&gt;=הלוואות!$D$18,IF(מרכז!A996&lt;=הלוואות!$E$18,IF(DAY(מרכז!A996)=הלוואות!$F$18,הלוואות!$G$18,0),0),0)+IF(A996&gt;=הלוואות!$D$19,IF(מרכז!A996&lt;=הלוואות!$E$19,IF(DAY(מרכז!A996)=הלוואות!$F$19,הלוואות!$G$19,0),0),0)+IF(A996&gt;=הלוואות!$D$20,IF(מרכז!A996&lt;=הלוואות!$E$20,IF(DAY(מרכז!A996)=הלוואות!$F$20,הלוואות!$G$20,0),0),0)+IF(A996&gt;=הלוואות!$D$21,IF(מרכז!A996&lt;=הלוואות!$E$21,IF(DAY(מרכז!A996)=הלוואות!$F$21,הלוואות!$G$21,0),0),0)+IF(A996&gt;=הלוואות!$D$22,IF(מרכז!A996&lt;=הלוואות!$E$22,IF(DAY(מרכז!A996)=הלוואות!$F$22,הלוואות!$G$22,0),0),0)+IF(A996&gt;=הלוואות!$D$23,IF(מרכז!A996&lt;=הלוואות!$E$23,IF(DAY(מרכז!A996)=הלוואות!$F$23,הלוואות!$G$23,0),0),0)+IF(A996&gt;=הלוואות!$D$24,IF(מרכז!A996&lt;=הלוואות!$E$24,IF(DAY(מרכז!A996)=הלוואות!$F$24,הלוואות!$G$24,0),0),0)+IF(A996&gt;=הלוואות!$D$25,IF(מרכז!A996&lt;=הלוואות!$E$25,IF(DAY(מרכז!A996)=הלוואות!$F$25,הלוואות!$G$25,0),0),0)+IF(A996&gt;=הלוואות!$D$26,IF(מרכז!A996&lt;=הלוואות!$E$26,IF(DAY(מרכז!A996)=הלוואות!$F$26,הלוואות!$G$26,0),0),0)+IF(A996&gt;=הלוואות!$D$27,IF(מרכז!A996&lt;=הלוואות!$E$27,IF(DAY(מרכז!A996)=הלוואות!$F$27,הלוואות!$G$27,0),0),0)+IF(A996&gt;=הלוואות!$D$28,IF(מרכז!A996&lt;=הלוואות!$E$28,IF(DAY(מרכז!A996)=הלוואות!$F$28,הלוואות!$G$28,0),0),0)+IF(A996&gt;=הלוואות!$D$29,IF(מרכז!A996&lt;=הלוואות!$E$29,IF(DAY(מרכז!A996)=הלוואות!$F$29,הלוואות!$G$29,0),0),0)+IF(A996&gt;=הלוואות!$D$30,IF(מרכז!A996&lt;=הלוואות!$E$30,IF(DAY(מרכז!A996)=הלוואות!$F$30,הלוואות!$G$30,0),0),0)+IF(A996&gt;=הלוואות!$D$31,IF(מרכז!A996&lt;=הלוואות!$E$31,IF(DAY(מרכז!A996)=הלוואות!$F$31,הלוואות!$G$31,0),0),0)+IF(A996&gt;=הלוואות!$D$32,IF(מרכז!A996&lt;=הלוואות!$E$32,IF(DAY(מרכז!A996)=הלוואות!$F$32,הלוואות!$G$32,0),0),0)+IF(A996&gt;=הלוואות!$D$33,IF(מרכז!A996&lt;=הלוואות!$E$33,IF(DAY(מרכז!A996)=הלוואות!$F$33,הלוואות!$G$33,0),0),0)+IF(A996&gt;=הלוואות!$D$34,IF(מרכז!A996&lt;=הלוואות!$E$34,IF(DAY(מרכז!A996)=הלוואות!$F$34,הלוואות!$G$34,0),0),0)</f>
        <v>0</v>
      </c>
      <c r="E996" s="93">
        <f>SUMIF(הלוואות!$D$46:$D$65,מרכז!A996,הלוואות!$E$46:$E$65)</f>
        <v>0</v>
      </c>
      <c r="F996" s="93">
        <f>SUMIF(נכנסים!$A$5:$A$5890,מרכז!A996,נכנסים!$B$5:$B$5890)</f>
        <v>0</v>
      </c>
      <c r="G996" s="94"/>
      <c r="H996" s="94"/>
      <c r="I996" s="94"/>
      <c r="J996" s="99">
        <f t="shared" si="15"/>
        <v>50000</v>
      </c>
    </row>
    <row r="997" spans="1:10">
      <c r="A997" s="153">
        <v>46650</v>
      </c>
      <c r="B997" s="93">
        <f>SUMIF(יוצאים!$A$5:$A$5835,מרכז!A997,יוצאים!$D$5:$D$5835)</f>
        <v>0</v>
      </c>
      <c r="C997" s="93">
        <f>HLOOKUP(DAY($A997),'טב.הו"ק'!$G$4:$AK$162,'טב.הו"ק'!$A$162+2,FALSE)</f>
        <v>0</v>
      </c>
      <c r="D997" s="93">
        <f>IF(A997&gt;=הלוואות!$D$5,IF(מרכז!A997&lt;=הלוואות!$E$5,IF(DAY(מרכז!A997)=הלוואות!$F$5,הלוואות!$G$5,0),0),0)+IF(A997&gt;=הלוואות!$D$6,IF(מרכז!A997&lt;=הלוואות!$E$6,IF(DAY(מרכז!A997)=הלוואות!$F$6,הלוואות!$G$6,0),0),0)+IF(A997&gt;=הלוואות!$D$7,IF(מרכז!A997&lt;=הלוואות!$E$7,IF(DAY(מרכז!A997)=הלוואות!$F$7,הלוואות!$G$7,0),0),0)+IF(A997&gt;=הלוואות!$D$8,IF(מרכז!A997&lt;=הלוואות!$E$8,IF(DAY(מרכז!A997)=הלוואות!$F$8,הלוואות!$G$8,0),0),0)+IF(A997&gt;=הלוואות!$D$9,IF(מרכז!A997&lt;=הלוואות!$E$9,IF(DAY(מרכז!A997)=הלוואות!$F$9,הלוואות!$G$9,0),0),0)+IF(A997&gt;=הלוואות!$D$10,IF(מרכז!A997&lt;=הלוואות!$E$10,IF(DAY(מרכז!A997)=הלוואות!$F$10,הלוואות!$G$10,0),0),0)+IF(A997&gt;=הלוואות!$D$11,IF(מרכז!A997&lt;=הלוואות!$E$11,IF(DAY(מרכז!A997)=הלוואות!$F$11,הלוואות!$G$11,0),0),0)+IF(A997&gt;=הלוואות!$D$12,IF(מרכז!A997&lt;=הלוואות!$E$12,IF(DAY(מרכז!A997)=הלוואות!$F$12,הלוואות!$G$12,0),0),0)+IF(A997&gt;=הלוואות!$D$13,IF(מרכז!A997&lt;=הלוואות!$E$13,IF(DAY(מרכז!A997)=הלוואות!$F$13,הלוואות!$G$13,0),0),0)+IF(A997&gt;=הלוואות!$D$14,IF(מרכז!A997&lt;=הלוואות!$E$14,IF(DAY(מרכז!A997)=הלוואות!$F$14,הלוואות!$G$14,0),0),0)+IF(A997&gt;=הלוואות!$D$15,IF(מרכז!A997&lt;=הלוואות!$E$15,IF(DAY(מרכז!A997)=הלוואות!$F$15,הלוואות!$G$15,0),0),0)+IF(A997&gt;=הלוואות!$D$16,IF(מרכז!A997&lt;=הלוואות!$E$16,IF(DAY(מרכז!A997)=הלוואות!$F$16,הלוואות!$G$16,0),0),0)+IF(A997&gt;=הלוואות!$D$17,IF(מרכז!A997&lt;=הלוואות!$E$17,IF(DAY(מרכז!A997)=הלוואות!$F$17,הלוואות!$G$17,0),0),0)+IF(A997&gt;=הלוואות!$D$18,IF(מרכז!A997&lt;=הלוואות!$E$18,IF(DAY(מרכז!A997)=הלוואות!$F$18,הלוואות!$G$18,0),0),0)+IF(A997&gt;=הלוואות!$D$19,IF(מרכז!A997&lt;=הלוואות!$E$19,IF(DAY(מרכז!A997)=הלוואות!$F$19,הלוואות!$G$19,0),0),0)+IF(A997&gt;=הלוואות!$D$20,IF(מרכז!A997&lt;=הלוואות!$E$20,IF(DAY(מרכז!A997)=הלוואות!$F$20,הלוואות!$G$20,0),0),0)+IF(A997&gt;=הלוואות!$D$21,IF(מרכז!A997&lt;=הלוואות!$E$21,IF(DAY(מרכז!A997)=הלוואות!$F$21,הלוואות!$G$21,0),0),0)+IF(A997&gt;=הלוואות!$D$22,IF(מרכז!A997&lt;=הלוואות!$E$22,IF(DAY(מרכז!A997)=הלוואות!$F$22,הלוואות!$G$22,0),0),0)+IF(A997&gt;=הלוואות!$D$23,IF(מרכז!A997&lt;=הלוואות!$E$23,IF(DAY(מרכז!A997)=הלוואות!$F$23,הלוואות!$G$23,0),0),0)+IF(A997&gt;=הלוואות!$D$24,IF(מרכז!A997&lt;=הלוואות!$E$24,IF(DAY(מרכז!A997)=הלוואות!$F$24,הלוואות!$G$24,0),0),0)+IF(A997&gt;=הלוואות!$D$25,IF(מרכז!A997&lt;=הלוואות!$E$25,IF(DAY(מרכז!A997)=הלוואות!$F$25,הלוואות!$G$25,0),0),0)+IF(A997&gt;=הלוואות!$D$26,IF(מרכז!A997&lt;=הלוואות!$E$26,IF(DAY(מרכז!A997)=הלוואות!$F$26,הלוואות!$G$26,0),0),0)+IF(A997&gt;=הלוואות!$D$27,IF(מרכז!A997&lt;=הלוואות!$E$27,IF(DAY(מרכז!A997)=הלוואות!$F$27,הלוואות!$G$27,0),0),0)+IF(A997&gt;=הלוואות!$D$28,IF(מרכז!A997&lt;=הלוואות!$E$28,IF(DAY(מרכז!A997)=הלוואות!$F$28,הלוואות!$G$28,0),0),0)+IF(A997&gt;=הלוואות!$D$29,IF(מרכז!A997&lt;=הלוואות!$E$29,IF(DAY(מרכז!A997)=הלוואות!$F$29,הלוואות!$G$29,0),0),0)+IF(A997&gt;=הלוואות!$D$30,IF(מרכז!A997&lt;=הלוואות!$E$30,IF(DAY(מרכז!A997)=הלוואות!$F$30,הלוואות!$G$30,0),0),0)+IF(A997&gt;=הלוואות!$D$31,IF(מרכז!A997&lt;=הלוואות!$E$31,IF(DAY(מרכז!A997)=הלוואות!$F$31,הלוואות!$G$31,0),0),0)+IF(A997&gt;=הלוואות!$D$32,IF(מרכז!A997&lt;=הלוואות!$E$32,IF(DAY(מרכז!A997)=הלוואות!$F$32,הלוואות!$G$32,0),0),0)+IF(A997&gt;=הלוואות!$D$33,IF(מרכז!A997&lt;=הלוואות!$E$33,IF(DAY(מרכז!A997)=הלוואות!$F$33,הלוואות!$G$33,0),0),0)+IF(A997&gt;=הלוואות!$D$34,IF(מרכז!A997&lt;=הלוואות!$E$34,IF(DAY(מרכז!A997)=הלוואות!$F$34,הלוואות!$G$34,0),0),0)</f>
        <v>0</v>
      </c>
      <c r="E997" s="93">
        <f>SUMIF(הלוואות!$D$46:$D$65,מרכז!A997,הלוואות!$E$46:$E$65)</f>
        <v>0</v>
      </c>
      <c r="F997" s="93">
        <f>SUMIF(נכנסים!$A$5:$A$5890,מרכז!A997,נכנסים!$B$5:$B$5890)</f>
        <v>0</v>
      </c>
      <c r="G997" s="94"/>
      <c r="H997" s="94"/>
      <c r="I997" s="94"/>
      <c r="J997" s="99">
        <f t="shared" si="15"/>
        <v>50000</v>
      </c>
    </row>
    <row r="998" spans="1:10">
      <c r="A998" s="153">
        <v>46651</v>
      </c>
      <c r="B998" s="93">
        <f>SUMIF(יוצאים!$A$5:$A$5835,מרכז!A998,יוצאים!$D$5:$D$5835)</f>
        <v>0</v>
      </c>
      <c r="C998" s="93">
        <f>HLOOKUP(DAY($A998),'טב.הו"ק'!$G$4:$AK$162,'טב.הו"ק'!$A$162+2,FALSE)</f>
        <v>0</v>
      </c>
      <c r="D998" s="93">
        <f>IF(A998&gt;=הלוואות!$D$5,IF(מרכז!A998&lt;=הלוואות!$E$5,IF(DAY(מרכז!A998)=הלוואות!$F$5,הלוואות!$G$5,0),0),0)+IF(A998&gt;=הלוואות!$D$6,IF(מרכז!A998&lt;=הלוואות!$E$6,IF(DAY(מרכז!A998)=הלוואות!$F$6,הלוואות!$G$6,0),0),0)+IF(A998&gt;=הלוואות!$D$7,IF(מרכז!A998&lt;=הלוואות!$E$7,IF(DAY(מרכז!A998)=הלוואות!$F$7,הלוואות!$G$7,0),0),0)+IF(A998&gt;=הלוואות!$D$8,IF(מרכז!A998&lt;=הלוואות!$E$8,IF(DAY(מרכז!A998)=הלוואות!$F$8,הלוואות!$G$8,0),0),0)+IF(A998&gt;=הלוואות!$D$9,IF(מרכז!A998&lt;=הלוואות!$E$9,IF(DAY(מרכז!A998)=הלוואות!$F$9,הלוואות!$G$9,0),0),0)+IF(A998&gt;=הלוואות!$D$10,IF(מרכז!A998&lt;=הלוואות!$E$10,IF(DAY(מרכז!A998)=הלוואות!$F$10,הלוואות!$G$10,0),0),0)+IF(A998&gt;=הלוואות!$D$11,IF(מרכז!A998&lt;=הלוואות!$E$11,IF(DAY(מרכז!A998)=הלוואות!$F$11,הלוואות!$G$11,0),0),0)+IF(A998&gt;=הלוואות!$D$12,IF(מרכז!A998&lt;=הלוואות!$E$12,IF(DAY(מרכז!A998)=הלוואות!$F$12,הלוואות!$G$12,0),0),0)+IF(A998&gt;=הלוואות!$D$13,IF(מרכז!A998&lt;=הלוואות!$E$13,IF(DAY(מרכז!A998)=הלוואות!$F$13,הלוואות!$G$13,0),0),0)+IF(A998&gt;=הלוואות!$D$14,IF(מרכז!A998&lt;=הלוואות!$E$14,IF(DAY(מרכז!A998)=הלוואות!$F$14,הלוואות!$G$14,0),0),0)+IF(A998&gt;=הלוואות!$D$15,IF(מרכז!A998&lt;=הלוואות!$E$15,IF(DAY(מרכז!A998)=הלוואות!$F$15,הלוואות!$G$15,0),0),0)+IF(A998&gt;=הלוואות!$D$16,IF(מרכז!A998&lt;=הלוואות!$E$16,IF(DAY(מרכז!A998)=הלוואות!$F$16,הלוואות!$G$16,0),0),0)+IF(A998&gt;=הלוואות!$D$17,IF(מרכז!A998&lt;=הלוואות!$E$17,IF(DAY(מרכז!A998)=הלוואות!$F$17,הלוואות!$G$17,0),0),0)+IF(A998&gt;=הלוואות!$D$18,IF(מרכז!A998&lt;=הלוואות!$E$18,IF(DAY(מרכז!A998)=הלוואות!$F$18,הלוואות!$G$18,0),0),0)+IF(A998&gt;=הלוואות!$D$19,IF(מרכז!A998&lt;=הלוואות!$E$19,IF(DAY(מרכז!A998)=הלוואות!$F$19,הלוואות!$G$19,0),0),0)+IF(A998&gt;=הלוואות!$D$20,IF(מרכז!A998&lt;=הלוואות!$E$20,IF(DAY(מרכז!A998)=הלוואות!$F$20,הלוואות!$G$20,0),0),0)+IF(A998&gt;=הלוואות!$D$21,IF(מרכז!A998&lt;=הלוואות!$E$21,IF(DAY(מרכז!A998)=הלוואות!$F$21,הלוואות!$G$21,0),0),0)+IF(A998&gt;=הלוואות!$D$22,IF(מרכז!A998&lt;=הלוואות!$E$22,IF(DAY(מרכז!A998)=הלוואות!$F$22,הלוואות!$G$22,0),0),0)+IF(A998&gt;=הלוואות!$D$23,IF(מרכז!A998&lt;=הלוואות!$E$23,IF(DAY(מרכז!A998)=הלוואות!$F$23,הלוואות!$G$23,0),0),0)+IF(A998&gt;=הלוואות!$D$24,IF(מרכז!A998&lt;=הלוואות!$E$24,IF(DAY(מרכז!A998)=הלוואות!$F$24,הלוואות!$G$24,0),0),0)+IF(A998&gt;=הלוואות!$D$25,IF(מרכז!A998&lt;=הלוואות!$E$25,IF(DAY(מרכז!A998)=הלוואות!$F$25,הלוואות!$G$25,0),0),0)+IF(A998&gt;=הלוואות!$D$26,IF(מרכז!A998&lt;=הלוואות!$E$26,IF(DAY(מרכז!A998)=הלוואות!$F$26,הלוואות!$G$26,0),0),0)+IF(A998&gt;=הלוואות!$D$27,IF(מרכז!A998&lt;=הלוואות!$E$27,IF(DAY(מרכז!A998)=הלוואות!$F$27,הלוואות!$G$27,0),0),0)+IF(A998&gt;=הלוואות!$D$28,IF(מרכז!A998&lt;=הלוואות!$E$28,IF(DAY(מרכז!A998)=הלוואות!$F$28,הלוואות!$G$28,0),0),0)+IF(A998&gt;=הלוואות!$D$29,IF(מרכז!A998&lt;=הלוואות!$E$29,IF(DAY(מרכז!A998)=הלוואות!$F$29,הלוואות!$G$29,0),0),0)+IF(A998&gt;=הלוואות!$D$30,IF(מרכז!A998&lt;=הלוואות!$E$30,IF(DAY(מרכז!A998)=הלוואות!$F$30,הלוואות!$G$30,0),0),0)+IF(A998&gt;=הלוואות!$D$31,IF(מרכז!A998&lt;=הלוואות!$E$31,IF(DAY(מרכז!A998)=הלוואות!$F$31,הלוואות!$G$31,0),0),0)+IF(A998&gt;=הלוואות!$D$32,IF(מרכז!A998&lt;=הלוואות!$E$32,IF(DAY(מרכז!A998)=הלוואות!$F$32,הלוואות!$G$32,0),0),0)+IF(A998&gt;=הלוואות!$D$33,IF(מרכז!A998&lt;=הלוואות!$E$33,IF(DAY(מרכז!A998)=הלוואות!$F$33,הלוואות!$G$33,0),0),0)+IF(A998&gt;=הלוואות!$D$34,IF(מרכז!A998&lt;=הלוואות!$E$34,IF(DAY(מרכז!A998)=הלוואות!$F$34,הלוואות!$G$34,0),0),0)</f>
        <v>0</v>
      </c>
      <c r="E998" s="93">
        <f>SUMIF(הלוואות!$D$46:$D$65,מרכז!A998,הלוואות!$E$46:$E$65)</f>
        <v>0</v>
      </c>
      <c r="F998" s="93">
        <f>SUMIF(נכנסים!$A$5:$A$5890,מרכז!A998,נכנסים!$B$5:$B$5890)</f>
        <v>0</v>
      </c>
      <c r="G998" s="94"/>
      <c r="H998" s="94"/>
      <c r="I998" s="94"/>
      <c r="J998" s="99">
        <f t="shared" si="15"/>
        <v>50000</v>
      </c>
    </row>
    <row r="999" spans="1:10">
      <c r="A999" s="153">
        <v>46652</v>
      </c>
      <c r="B999" s="93">
        <f>SUMIF(יוצאים!$A$5:$A$5835,מרכז!A999,יוצאים!$D$5:$D$5835)</f>
        <v>0</v>
      </c>
      <c r="C999" s="93">
        <f>HLOOKUP(DAY($A999),'טב.הו"ק'!$G$4:$AK$162,'טב.הו"ק'!$A$162+2,FALSE)</f>
        <v>0</v>
      </c>
      <c r="D999" s="93">
        <f>IF(A999&gt;=הלוואות!$D$5,IF(מרכז!A999&lt;=הלוואות!$E$5,IF(DAY(מרכז!A999)=הלוואות!$F$5,הלוואות!$G$5,0),0),0)+IF(A999&gt;=הלוואות!$D$6,IF(מרכז!A999&lt;=הלוואות!$E$6,IF(DAY(מרכז!A999)=הלוואות!$F$6,הלוואות!$G$6,0),0),0)+IF(A999&gt;=הלוואות!$D$7,IF(מרכז!A999&lt;=הלוואות!$E$7,IF(DAY(מרכז!A999)=הלוואות!$F$7,הלוואות!$G$7,0),0),0)+IF(A999&gt;=הלוואות!$D$8,IF(מרכז!A999&lt;=הלוואות!$E$8,IF(DAY(מרכז!A999)=הלוואות!$F$8,הלוואות!$G$8,0),0),0)+IF(A999&gt;=הלוואות!$D$9,IF(מרכז!A999&lt;=הלוואות!$E$9,IF(DAY(מרכז!A999)=הלוואות!$F$9,הלוואות!$G$9,0),0),0)+IF(A999&gt;=הלוואות!$D$10,IF(מרכז!A999&lt;=הלוואות!$E$10,IF(DAY(מרכז!A999)=הלוואות!$F$10,הלוואות!$G$10,0),0),0)+IF(A999&gt;=הלוואות!$D$11,IF(מרכז!A999&lt;=הלוואות!$E$11,IF(DAY(מרכז!A999)=הלוואות!$F$11,הלוואות!$G$11,0),0),0)+IF(A999&gt;=הלוואות!$D$12,IF(מרכז!A999&lt;=הלוואות!$E$12,IF(DAY(מרכז!A999)=הלוואות!$F$12,הלוואות!$G$12,0),0),0)+IF(A999&gt;=הלוואות!$D$13,IF(מרכז!A999&lt;=הלוואות!$E$13,IF(DAY(מרכז!A999)=הלוואות!$F$13,הלוואות!$G$13,0),0),0)+IF(A999&gt;=הלוואות!$D$14,IF(מרכז!A999&lt;=הלוואות!$E$14,IF(DAY(מרכז!A999)=הלוואות!$F$14,הלוואות!$G$14,0),0),0)+IF(A999&gt;=הלוואות!$D$15,IF(מרכז!A999&lt;=הלוואות!$E$15,IF(DAY(מרכז!A999)=הלוואות!$F$15,הלוואות!$G$15,0),0),0)+IF(A999&gt;=הלוואות!$D$16,IF(מרכז!A999&lt;=הלוואות!$E$16,IF(DAY(מרכז!A999)=הלוואות!$F$16,הלוואות!$G$16,0),0),0)+IF(A999&gt;=הלוואות!$D$17,IF(מרכז!A999&lt;=הלוואות!$E$17,IF(DAY(מרכז!A999)=הלוואות!$F$17,הלוואות!$G$17,0),0),0)+IF(A999&gt;=הלוואות!$D$18,IF(מרכז!A999&lt;=הלוואות!$E$18,IF(DAY(מרכז!A999)=הלוואות!$F$18,הלוואות!$G$18,0),0),0)+IF(A999&gt;=הלוואות!$D$19,IF(מרכז!A999&lt;=הלוואות!$E$19,IF(DAY(מרכז!A999)=הלוואות!$F$19,הלוואות!$G$19,0),0),0)+IF(A999&gt;=הלוואות!$D$20,IF(מרכז!A999&lt;=הלוואות!$E$20,IF(DAY(מרכז!A999)=הלוואות!$F$20,הלוואות!$G$20,0),0),0)+IF(A999&gt;=הלוואות!$D$21,IF(מרכז!A999&lt;=הלוואות!$E$21,IF(DAY(מרכז!A999)=הלוואות!$F$21,הלוואות!$G$21,0),0),0)+IF(A999&gt;=הלוואות!$D$22,IF(מרכז!A999&lt;=הלוואות!$E$22,IF(DAY(מרכז!A999)=הלוואות!$F$22,הלוואות!$G$22,0),0),0)+IF(A999&gt;=הלוואות!$D$23,IF(מרכז!A999&lt;=הלוואות!$E$23,IF(DAY(מרכז!A999)=הלוואות!$F$23,הלוואות!$G$23,0),0),0)+IF(A999&gt;=הלוואות!$D$24,IF(מרכז!A999&lt;=הלוואות!$E$24,IF(DAY(מרכז!A999)=הלוואות!$F$24,הלוואות!$G$24,0),0),0)+IF(A999&gt;=הלוואות!$D$25,IF(מרכז!A999&lt;=הלוואות!$E$25,IF(DAY(מרכז!A999)=הלוואות!$F$25,הלוואות!$G$25,0),0),0)+IF(A999&gt;=הלוואות!$D$26,IF(מרכז!A999&lt;=הלוואות!$E$26,IF(DAY(מרכז!A999)=הלוואות!$F$26,הלוואות!$G$26,0),0),0)+IF(A999&gt;=הלוואות!$D$27,IF(מרכז!A999&lt;=הלוואות!$E$27,IF(DAY(מרכז!A999)=הלוואות!$F$27,הלוואות!$G$27,0),0),0)+IF(A999&gt;=הלוואות!$D$28,IF(מרכז!A999&lt;=הלוואות!$E$28,IF(DAY(מרכז!A999)=הלוואות!$F$28,הלוואות!$G$28,0),0),0)+IF(A999&gt;=הלוואות!$D$29,IF(מרכז!A999&lt;=הלוואות!$E$29,IF(DAY(מרכז!A999)=הלוואות!$F$29,הלוואות!$G$29,0),0),0)+IF(A999&gt;=הלוואות!$D$30,IF(מרכז!A999&lt;=הלוואות!$E$30,IF(DAY(מרכז!A999)=הלוואות!$F$30,הלוואות!$G$30,0),0),0)+IF(A999&gt;=הלוואות!$D$31,IF(מרכז!A999&lt;=הלוואות!$E$31,IF(DAY(מרכז!A999)=הלוואות!$F$31,הלוואות!$G$31,0),0),0)+IF(A999&gt;=הלוואות!$D$32,IF(מרכז!A999&lt;=הלוואות!$E$32,IF(DAY(מרכז!A999)=הלוואות!$F$32,הלוואות!$G$32,0),0),0)+IF(A999&gt;=הלוואות!$D$33,IF(מרכז!A999&lt;=הלוואות!$E$33,IF(DAY(מרכז!A999)=הלוואות!$F$33,הלוואות!$G$33,0),0),0)+IF(A999&gt;=הלוואות!$D$34,IF(מרכז!A999&lt;=הלוואות!$E$34,IF(DAY(מרכז!A999)=הלוואות!$F$34,הלוואות!$G$34,0),0),0)</f>
        <v>0</v>
      </c>
      <c r="E999" s="93">
        <f>SUMIF(הלוואות!$D$46:$D$65,מרכז!A999,הלוואות!$E$46:$E$65)</f>
        <v>0</v>
      </c>
      <c r="F999" s="93">
        <f>SUMIF(נכנסים!$A$5:$A$5890,מרכז!A999,נכנסים!$B$5:$B$5890)</f>
        <v>0</v>
      </c>
      <c r="G999" s="94"/>
      <c r="H999" s="94"/>
      <c r="I999" s="94"/>
      <c r="J999" s="99">
        <f t="shared" si="15"/>
        <v>50000</v>
      </c>
    </row>
    <row r="1000" spans="1:10">
      <c r="A1000" s="153">
        <v>46653</v>
      </c>
      <c r="B1000" s="93">
        <f>SUMIF(יוצאים!$A$5:$A$5835,מרכז!A1000,יוצאים!$D$5:$D$5835)</f>
        <v>0</v>
      </c>
      <c r="C1000" s="93">
        <f>HLOOKUP(DAY($A1000),'טב.הו"ק'!$G$4:$AK$162,'טב.הו"ק'!$A$162+2,FALSE)</f>
        <v>0</v>
      </c>
      <c r="D1000" s="93">
        <f>IF(A1000&gt;=הלוואות!$D$5,IF(מרכז!A1000&lt;=הלוואות!$E$5,IF(DAY(מרכז!A1000)=הלוואות!$F$5,הלוואות!$G$5,0),0),0)+IF(A1000&gt;=הלוואות!$D$6,IF(מרכז!A1000&lt;=הלוואות!$E$6,IF(DAY(מרכז!A1000)=הלוואות!$F$6,הלוואות!$G$6,0),0),0)+IF(A1000&gt;=הלוואות!$D$7,IF(מרכז!A1000&lt;=הלוואות!$E$7,IF(DAY(מרכז!A1000)=הלוואות!$F$7,הלוואות!$G$7,0),0),0)+IF(A1000&gt;=הלוואות!$D$8,IF(מרכז!A1000&lt;=הלוואות!$E$8,IF(DAY(מרכז!A1000)=הלוואות!$F$8,הלוואות!$G$8,0),0),0)+IF(A1000&gt;=הלוואות!$D$9,IF(מרכז!A1000&lt;=הלוואות!$E$9,IF(DAY(מרכז!A1000)=הלוואות!$F$9,הלוואות!$G$9,0),0),0)+IF(A1000&gt;=הלוואות!$D$10,IF(מרכז!A1000&lt;=הלוואות!$E$10,IF(DAY(מרכז!A1000)=הלוואות!$F$10,הלוואות!$G$10,0),0),0)+IF(A1000&gt;=הלוואות!$D$11,IF(מרכז!A1000&lt;=הלוואות!$E$11,IF(DAY(מרכז!A1000)=הלוואות!$F$11,הלוואות!$G$11,0),0),0)+IF(A1000&gt;=הלוואות!$D$12,IF(מרכז!A1000&lt;=הלוואות!$E$12,IF(DAY(מרכז!A1000)=הלוואות!$F$12,הלוואות!$G$12,0),0),0)+IF(A1000&gt;=הלוואות!$D$13,IF(מרכז!A1000&lt;=הלוואות!$E$13,IF(DAY(מרכז!A1000)=הלוואות!$F$13,הלוואות!$G$13,0),0),0)+IF(A1000&gt;=הלוואות!$D$14,IF(מרכז!A1000&lt;=הלוואות!$E$14,IF(DAY(מרכז!A1000)=הלוואות!$F$14,הלוואות!$G$14,0),0),0)+IF(A1000&gt;=הלוואות!$D$15,IF(מרכז!A1000&lt;=הלוואות!$E$15,IF(DAY(מרכז!A1000)=הלוואות!$F$15,הלוואות!$G$15,0),0),0)+IF(A1000&gt;=הלוואות!$D$16,IF(מרכז!A1000&lt;=הלוואות!$E$16,IF(DAY(מרכז!A1000)=הלוואות!$F$16,הלוואות!$G$16,0),0),0)+IF(A1000&gt;=הלוואות!$D$17,IF(מרכז!A1000&lt;=הלוואות!$E$17,IF(DAY(מרכז!A1000)=הלוואות!$F$17,הלוואות!$G$17,0),0),0)+IF(A1000&gt;=הלוואות!$D$18,IF(מרכז!A1000&lt;=הלוואות!$E$18,IF(DAY(מרכז!A1000)=הלוואות!$F$18,הלוואות!$G$18,0),0),0)+IF(A1000&gt;=הלוואות!$D$19,IF(מרכז!A1000&lt;=הלוואות!$E$19,IF(DAY(מרכז!A1000)=הלוואות!$F$19,הלוואות!$G$19,0),0),0)+IF(A1000&gt;=הלוואות!$D$20,IF(מרכז!A1000&lt;=הלוואות!$E$20,IF(DAY(מרכז!A1000)=הלוואות!$F$20,הלוואות!$G$20,0),0),0)+IF(A1000&gt;=הלוואות!$D$21,IF(מרכז!A1000&lt;=הלוואות!$E$21,IF(DAY(מרכז!A1000)=הלוואות!$F$21,הלוואות!$G$21,0),0),0)+IF(A1000&gt;=הלוואות!$D$22,IF(מרכז!A1000&lt;=הלוואות!$E$22,IF(DAY(מרכז!A1000)=הלוואות!$F$22,הלוואות!$G$22,0),0),0)+IF(A1000&gt;=הלוואות!$D$23,IF(מרכז!A1000&lt;=הלוואות!$E$23,IF(DAY(מרכז!A1000)=הלוואות!$F$23,הלוואות!$G$23,0),0),0)+IF(A1000&gt;=הלוואות!$D$24,IF(מרכז!A1000&lt;=הלוואות!$E$24,IF(DAY(מרכז!A1000)=הלוואות!$F$24,הלוואות!$G$24,0),0),0)+IF(A1000&gt;=הלוואות!$D$25,IF(מרכז!A1000&lt;=הלוואות!$E$25,IF(DAY(מרכז!A1000)=הלוואות!$F$25,הלוואות!$G$25,0),0),0)+IF(A1000&gt;=הלוואות!$D$26,IF(מרכז!A1000&lt;=הלוואות!$E$26,IF(DAY(מרכז!A1000)=הלוואות!$F$26,הלוואות!$G$26,0),0),0)+IF(A1000&gt;=הלוואות!$D$27,IF(מרכז!A1000&lt;=הלוואות!$E$27,IF(DAY(מרכז!A1000)=הלוואות!$F$27,הלוואות!$G$27,0),0),0)+IF(A1000&gt;=הלוואות!$D$28,IF(מרכז!A1000&lt;=הלוואות!$E$28,IF(DAY(מרכז!A1000)=הלוואות!$F$28,הלוואות!$G$28,0),0),0)+IF(A1000&gt;=הלוואות!$D$29,IF(מרכז!A1000&lt;=הלוואות!$E$29,IF(DAY(מרכז!A1000)=הלוואות!$F$29,הלוואות!$G$29,0),0),0)+IF(A1000&gt;=הלוואות!$D$30,IF(מרכז!A1000&lt;=הלוואות!$E$30,IF(DAY(מרכז!A1000)=הלוואות!$F$30,הלוואות!$G$30,0),0),0)+IF(A1000&gt;=הלוואות!$D$31,IF(מרכז!A1000&lt;=הלוואות!$E$31,IF(DAY(מרכז!A1000)=הלוואות!$F$31,הלוואות!$G$31,0),0),0)+IF(A1000&gt;=הלוואות!$D$32,IF(מרכז!A1000&lt;=הלוואות!$E$32,IF(DAY(מרכז!A1000)=הלוואות!$F$32,הלוואות!$G$32,0),0),0)+IF(A1000&gt;=הלוואות!$D$33,IF(מרכז!A1000&lt;=הלוואות!$E$33,IF(DAY(מרכז!A1000)=הלוואות!$F$33,הלוואות!$G$33,0),0),0)+IF(A1000&gt;=הלוואות!$D$34,IF(מרכז!A1000&lt;=הלוואות!$E$34,IF(DAY(מרכז!A1000)=הלוואות!$F$34,הלוואות!$G$34,0),0),0)</f>
        <v>0</v>
      </c>
      <c r="E1000" s="93">
        <f>SUMIF(הלוואות!$D$46:$D$65,מרכז!A1000,הלוואות!$E$46:$E$65)</f>
        <v>0</v>
      </c>
      <c r="F1000" s="93">
        <f>SUMIF(נכנסים!$A$5:$A$5890,מרכז!A1000,נכנסים!$B$5:$B$5890)</f>
        <v>0</v>
      </c>
      <c r="G1000" s="94"/>
      <c r="H1000" s="94"/>
      <c r="I1000" s="94"/>
      <c r="J1000" s="99">
        <f t="shared" si="15"/>
        <v>50000</v>
      </c>
    </row>
    <row r="1001" spans="1:10">
      <c r="A1001" s="153">
        <v>46654</v>
      </c>
      <c r="B1001" s="93">
        <f>SUMIF(יוצאים!$A$5:$A$5835,מרכז!A1001,יוצאים!$D$5:$D$5835)</f>
        <v>0</v>
      </c>
      <c r="C1001" s="93">
        <f>HLOOKUP(DAY($A1001),'טב.הו"ק'!$G$4:$AK$162,'טב.הו"ק'!$A$162+2,FALSE)</f>
        <v>0</v>
      </c>
      <c r="D1001" s="93">
        <f>IF(A1001&gt;=הלוואות!$D$5,IF(מרכז!A1001&lt;=הלוואות!$E$5,IF(DAY(מרכז!A1001)=הלוואות!$F$5,הלוואות!$G$5,0),0),0)+IF(A1001&gt;=הלוואות!$D$6,IF(מרכז!A1001&lt;=הלוואות!$E$6,IF(DAY(מרכז!A1001)=הלוואות!$F$6,הלוואות!$G$6,0),0),0)+IF(A1001&gt;=הלוואות!$D$7,IF(מרכז!A1001&lt;=הלוואות!$E$7,IF(DAY(מרכז!A1001)=הלוואות!$F$7,הלוואות!$G$7,0),0),0)+IF(A1001&gt;=הלוואות!$D$8,IF(מרכז!A1001&lt;=הלוואות!$E$8,IF(DAY(מרכז!A1001)=הלוואות!$F$8,הלוואות!$G$8,0),0),0)+IF(A1001&gt;=הלוואות!$D$9,IF(מרכז!A1001&lt;=הלוואות!$E$9,IF(DAY(מרכז!A1001)=הלוואות!$F$9,הלוואות!$G$9,0),0),0)+IF(A1001&gt;=הלוואות!$D$10,IF(מרכז!A1001&lt;=הלוואות!$E$10,IF(DAY(מרכז!A1001)=הלוואות!$F$10,הלוואות!$G$10,0),0),0)+IF(A1001&gt;=הלוואות!$D$11,IF(מרכז!A1001&lt;=הלוואות!$E$11,IF(DAY(מרכז!A1001)=הלוואות!$F$11,הלוואות!$G$11,0),0),0)+IF(A1001&gt;=הלוואות!$D$12,IF(מרכז!A1001&lt;=הלוואות!$E$12,IF(DAY(מרכז!A1001)=הלוואות!$F$12,הלוואות!$G$12,0),0),0)+IF(A1001&gt;=הלוואות!$D$13,IF(מרכז!A1001&lt;=הלוואות!$E$13,IF(DAY(מרכז!A1001)=הלוואות!$F$13,הלוואות!$G$13,0),0),0)+IF(A1001&gt;=הלוואות!$D$14,IF(מרכז!A1001&lt;=הלוואות!$E$14,IF(DAY(מרכז!A1001)=הלוואות!$F$14,הלוואות!$G$14,0),0),0)+IF(A1001&gt;=הלוואות!$D$15,IF(מרכז!A1001&lt;=הלוואות!$E$15,IF(DAY(מרכז!A1001)=הלוואות!$F$15,הלוואות!$G$15,0),0),0)+IF(A1001&gt;=הלוואות!$D$16,IF(מרכז!A1001&lt;=הלוואות!$E$16,IF(DAY(מרכז!A1001)=הלוואות!$F$16,הלוואות!$G$16,0),0),0)+IF(A1001&gt;=הלוואות!$D$17,IF(מרכז!A1001&lt;=הלוואות!$E$17,IF(DAY(מרכז!A1001)=הלוואות!$F$17,הלוואות!$G$17,0),0),0)+IF(A1001&gt;=הלוואות!$D$18,IF(מרכז!A1001&lt;=הלוואות!$E$18,IF(DAY(מרכז!A1001)=הלוואות!$F$18,הלוואות!$G$18,0),0),0)+IF(A1001&gt;=הלוואות!$D$19,IF(מרכז!A1001&lt;=הלוואות!$E$19,IF(DAY(מרכז!A1001)=הלוואות!$F$19,הלוואות!$G$19,0),0),0)+IF(A1001&gt;=הלוואות!$D$20,IF(מרכז!A1001&lt;=הלוואות!$E$20,IF(DAY(מרכז!A1001)=הלוואות!$F$20,הלוואות!$G$20,0),0),0)+IF(A1001&gt;=הלוואות!$D$21,IF(מרכז!A1001&lt;=הלוואות!$E$21,IF(DAY(מרכז!A1001)=הלוואות!$F$21,הלוואות!$G$21,0),0),0)+IF(A1001&gt;=הלוואות!$D$22,IF(מרכז!A1001&lt;=הלוואות!$E$22,IF(DAY(מרכז!A1001)=הלוואות!$F$22,הלוואות!$G$22,0),0),0)+IF(A1001&gt;=הלוואות!$D$23,IF(מרכז!A1001&lt;=הלוואות!$E$23,IF(DAY(מרכז!A1001)=הלוואות!$F$23,הלוואות!$G$23,0),0),0)+IF(A1001&gt;=הלוואות!$D$24,IF(מרכז!A1001&lt;=הלוואות!$E$24,IF(DAY(מרכז!A1001)=הלוואות!$F$24,הלוואות!$G$24,0),0),0)+IF(A1001&gt;=הלוואות!$D$25,IF(מרכז!A1001&lt;=הלוואות!$E$25,IF(DAY(מרכז!A1001)=הלוואות!$F$25,הלוואות!$G$25,0),0),0)+IF(A1001&gt;=הלוואות!$D$26,IF(מרכז!A1001&lt;=הלוואות!$E$26,IF(DAY(מרכז!A1001)=הלוואות!$F$26,הלוואות!$G$26,0),0),0)+IF(A1001&gt;=הלוואות!$D$27,IF(מרכז!A1001&lt;=הלוואות!$E$27,IF(DAY(מרכז!A1001)=הלוואות!$F$27,הלוואות!$G$27,0),0),0)+IF(A1001&gt;=הלוואות!$D$28,IF(מרכז!A1001&lt;=הלוואות!$E$28,IF(DAY(מרכז!A1001)=הלוואות!$F$28,הלוואות!$G$28,0),0),0)+IF(A1001&gt;=הלוואות!$D$29,IF(מרכז!A1001&lt;=הלוואות!$E$29,IF(DAY(מרכז!A1001)=הלוואות!$F$29,הלוואות!$G$29,0),0),0)+IF(A1001&gt;=הלוואות!$D$30,IF(מרכז!A1001&lt;=הלוואות!$E$30,IF(DAY(מרכז!A1001)=הלוואות!$F$30,הלוואות!$G$30,0),0),0)+IF(A1001&gt;=הלוואות!$D$31,IF(מרכז!A1001&lt;=הלוואות!$E$31,IF(DAY(מרכז!A1001)=הלוואות!$F$31,הלוואות!$G$31,0),0),0)+IF(A1001&gt;=הלוואות!$D$32,IF(מרכז!A1001&lt;=הלוואות!$E$32,IF(DAY(מרכז!A1001)=הלוואות!$F$32,הלוואות!$G$32,0),0),0)+IF(A1001&gt;=הלוואות!$D$33,IF(מרכז!A1001&lt;=הלוואות!$E$33,IF(DAY(מרכז!A1001)=הלוואות!$F$33,הלוואות!$G$33,0),0),0)+IF(A1001&gt;=הלוואות!$D$34,IF(מרכז!A1001&lt;=הלוואות!$E$34,IF(DAY(מרכז!A1001)=הלוואות!$F$34,הלוואות!$G$34,0),0),0)</f>
        <v>0</v>
      </c>
      <c r="E1001" s="93">
        <f>SUMIF(הלוואות!$D$46:$D$65,מרכז!A1001,הלוואות!$E$46:$E$65)</f>
        <v>0</v>
      </c>
      <c r="F1001" s="93">
        <f>SUMIF(נכנסים!$A$5:$A$5890,מרכז!A1001,נכנסים!$B$5:$B$5890)</f>
        <v>0</v>
      </c>
      <c r="G1001" s="94"/>
      <c r="H1001" s="94"/>
      <c r="I1001" s="94"/>
      <c r="J1001" s="99">
        <f t="shared" si="15"/>
        <v>50000</v>
      </c>
    </row>
    <row r="1002" spans="1:10">
      <c r="A1002" s="153">
        <v>46655</v>
      </c>
      <c r="B1002" s="93">
        <f>SUMIF(יוצאים!$A$5:$A$5835,מרכז!A1002,יוצאים!$D$5:$D$5835)</f>
        <v>0</v>
      </c>
      <c r="C1002" s="93">
        <f>HLOOKUP(DAY($A1002),'טב.הו"ק'!$G$4:$AK$162,'טב.הו"ק'!$A$162+2,FALSE)</f>
        <v>0</v>
      </c>
      <c r="D1002" s="93">
        <f>IF(A1002&gt;=הלוואות!$D$5,IF(מרכז!A1002&lt;=הלוואות!$E$5,IF(DAY(מרכז!A1002)=הלוואות!$F$5,הלוואות!$G$5,0),0),0)+IF(A1002&gt;=הלוואות!$D$6,IF(מרכז!A1002&lt;=הלוואות!$E$6,IF(DAY(מרכז!A1002)=הלוואות!$F$6,הלוואות!$G$6,0),0),0)+IF(A1002&gt;=הלוואות!$D$7,IF(מרכז!A1002&lt;=הלוואות!$E$7,IF(DAY(מרכז!A1002)=הלוואות!$F$7,הלוואות!$G$7,0),0),0)+IF(A1002&gt;=הלוואות!$D$8,IF(מרכז!A1002&lt;=הלוואות!$E$8,IF(DAY(מרכז!A1002)=הלוואות!$F$8,הלוואות!$G$8,0),0),0)+IF(A1002&gt;=הלוואות!$D$9,IF(מרכז!A1002&lt;=הלוואות!$E$9,IF(DAY(מרכז!A1002)=הלוואות!$F$9,הלוואות!$G$9,0),0),0)+IF(A1002&gt;=הלוואות!$D$10,IF(מרכז!A1002&lt;=הלוואות!$E$10,IF(DAY(מרכז!A1002)=הלוואות!$F$10,הלוואות!$G$10,0),0),0)+IF(A1002&gt;=הלוואות!$D$11,IF(מרכז!A1002&lt;=הלוואות!$E$11,IF(DAY(מרכז!A1002)=הלוואות!$F$11,הלוואות!$G$11,0),0),0)+IF(A1002&gt;=הלוואות!$D$12,IF(מרכז!A1002&lt;=הלוואות!$E$12,IF(DAY(מרכז!A1002)=הלוואות!$F$12,הלוואות!$G$12,0),0),0)+IF(A1002&gt;=הלוואות!$D$13,IF(מרכז!A1002&lt;=הלוואות!$E$13,IF(DAY(מרכז!A1002)=הלוואות!$F$13,הלוואות!$G$13,0),0),0)+IF(A1002&gt;=הלוואות!$D$14,IF(מרכז!A1002&lt;=הלוואות!$E$14,IF(DAY(מרכז!A1002)=הלוואות!$F$14,הלוואות!$G$14,0),0),0)+IF(A1002&gt;=הלוואות!$D$15,IF(מרכז!A1002&lt;=הלוואות!$E$15,IF(DAY(מרכז!A1002)=הלוואות!$F$15,הלוואות!$G$15,0),0),0)+IF(A1002&gt;=הלוואות!$D$16,IF(מרכז!A1002&lt;=הלוואות!$E$16,IF(DAY(מרכז!A1002)=הלוואות!$F$16,הלוואות!$G$16,0),0),0)+IF(A1002&gt;=הלוואות!$D$17,IF(מרכז!A1002&lt;=הלוואות!$E$17,IF(DAY(מרכז!A1002)=הלוואות!$F$17,הלוואות!$G$17,0),0),0)+IF(A1002&gt;=הלוואות!$D$18,IF(מרכז!A1002&lt;=הלוואות!$E$18,IF(DAY(מרכז!A1002)=הלוואות!$F$18,הלוואות!$G$18,0),0),0)+IF(A1002&gt;=הלוואות!$D$19,IF(מרכז!A1002&lt;=הלוואות!$E$19,IF(DAY(מרכז!A1002)=הלוואות!$F$19,הלוואות!$G$19,0),0),0)+IF(A1002&gt;=הלוואות!$D$20,IF(מרכז!A1002&lt;=הלוואות!$E$20,IF(DAY(מרכז!A1002)=הלוואות!$F$20,הלוואות!$G$20,0),0),0)+IF(A1002&gt;=הלוואות!$D$21,IF(מרכז!A1002&lt;=הלוואות!$E$21,IF(DAY(מרכז!A1002)=הלוואות!$F$21,הלוואות!$G$21,0),0),0)+IF(A1002&gt;=הלוואות!$D$22,IF(מרכז!A1002&lt;=הלוואות!$E$22,IF(DAY(מרכז!A1002)=הלוואות!$F$22,הלוואות!$G$22,0),0),0)+IF(A1002&gt;=הלוואות!$D$23,IF(מרכז!A1002&lt;=הלוואות!$E$23,IF(DAY(מרכז!A1002)=הלוואות!$F$23,הלוואות!$G$23,0),0),0)+IF(A1002&gt;=הלוואות!$D$24,IF(מרכז!A1002&lt;=הלוואות!$E$24,IF(DAY(מרכז!A1002)=הלוואות!$F$24,הלוואות!$G$24,0),0),0)+IF(A1002&gt;=הלוואות!$D$25,IF(מרכז!A1002&lt;=הלוואות!$E$25,IF(DAY(מרכז!A1002)=הלוואות!$F$25,הלוואות!$G$25,0),0),0)+IF(A1002&gt;=הלוואות!$D$26,IF(מרכז!A1002&lt;=הלוואות!$E$26,IF(DAY(מרכז!A1002)=הלוואות!$F$26,הלוואות!$G$26,0),0),0)+IF(A1002&gt;=הלוואות!$D$27,IF(מרכז!A1002&lt;=הלוואות!$E$27,IF(DAY(מרכז!A1002)=הלוואות!$F$27,הלוואות!$G$27,0),0),0)+IF(A1002&gt;=הלוואות!$D$28,IF(מרכז!A1002&lt;=הלוואות!$E$28,IF(DAY(מרכז!A1002)=הלוואות!$F$28,הלוואות!$G$28,0),0),0)+IF(A1002&gt;=הלוואות!$D$29,IF(מרכז!A1002&lt;=הלוואות!$E$29,IF(DAY(מרכז!A1002)=הלוואות!$F$29,הלוואות!$G$29,0),0),0)+IF(A1002&gt;=הלוואות!$D$30,IF(מרכז!A1002&lt;=הלוואות!$E$30,IF(DAY(מרכז!A1002)=הלוואות!$F$30,הלוואות!$G$30,0),0),0)+IF(A1002&gt;=הלוואות!$D$31,IF(מרכז!A1002&lt;=הלוואות!$E$31,IF(DAY(מרכז!A1002)=הלוואות!$F$31,הלוואות!$G$31,0),0),0)+IF(A1002&gt;=הלוואות!$D$32,IF(מרכז!A1002&lt;=הלוואות!$E$32,IF(DAY(מרכז!A1002)=הלוואות!$F$32,הלוואות!$G$32,0),0),0)+IF(A1002&gt;=הלוואות!$D$33,IF(מרכז!A1002&lt;=הלוואות!$E$33,IF(DAY(מרכז!A1002)=הלוואות!$F$33,הלוואות!$G$33,0),0),0)+IF(A1002&gt;=הלוואות!$D$34,IF(מרכז!A1002&lt;=הלוואות!$E$34,IF(DAY(מרכז!A1002)=הלוואות!$F$34,הלוואות!$G$34,0),0),0)</f>
        <v>0</v>
      </c>
      <c r="E1002" s="93">
        <f>SUMIF(הלוואות!$D$46:$D$65,מרכז!A1002,הלוואות!$E$46:$E$65)</f>
        <v>0</v>
      </c>
      <c r="F1002" s="93">
        <f>SUMIF(נכנסים!$A$5:$A$5890,מרכז!A1002,נכנסים!$B$5:$B$5890)</f>
        <v>0</v>
      </c>
      <c r="G1002" s="94"/>
      <c r="H1002" s="94"/>
      <c r="I1002" s="94"/>
      <c r="J1002" s="99">
        <f t="shared" si="15"/>
        <v>50000</v>
      </c>
    </row>
    <row r="1003" spans="1:10">
      <c r="A1003" s="153">
        <v>46656</v>
      </c>
      <c r="B1003" s="93">
        <f>SUMIF(יוצאים!$A$5:$A$5835,מרכז!A1003,יוצאים!$D$5:$D$5835)</f>
        <v>0</v>
      </c>
      <c r="C1003" s="93">
        <f>HLOOKUP(DAY($A1003),'טב.הו"ק'!$G$4:$AK$162,'טב.הו"ק'!$A$162+2,FALSE)</f>
        <v>0</v>
      </c>
      <c r="D1003" s="93">
        <f>IF(A1003&gt;=הלוואות!$D$5,IF(מרכז!A1003&lt;=הלוואות!$E$5,IF(DAY(מרכז!A1003)=הלוואות!$F$5,הלוואות!$G$5,0),0),0)+IF(A1003&gt;=הלוואות!$D$6,IF(מרכז!A1003&lt;=הלוואות!$E$6,IF(DAY(מרכז!A1003)=הלוואות!$F$6,הלוואות!$G$6,0),0),0)+IF(A1003&gt;=הלוואות!$D$7,IF(מרכז!A1003&lt;=הלוואות!$E$7,IF(DAY(מרכז!A1003)=הלוואות!$F$7,הלוואות!$G$7,0),0),0)+IF(A1003&gt;=הלוואות!$D$8,IF(מרכז!A1003&lt;=הלוואות!$E$8,IF(DAY(מרכז!A1003)=הלוואות!$F$8,הלוואות!$G$8,0),0),0)+IF(A1003&gt;=הלוואות!$D$9,IF(מרכז!A1003&lt;=הלוואות!$E$9,IF(DAY(מרכז!A1003)=הלוואות!$F$9,הלוואות!$G$9,0),0),0)+IF(A1003&gt;=הלוואות!$D$10,IF(מרכז!A1003&lt;=הלוואות!$E$10,IF(DAY(מרכז!A1003)=הלוואות!$F$10,הלוואות!$G$10,0),0),0)+IF(A1003&gt;=הלוואות!$D$11,IF(מרכז!A1003&lt;=הלוואות!$E$11,IF(DAY(מרכז!A1003)=הלוואות!$F$11,הלוואות!$G$11,0),0),0)+IF(A1003&gt;=הלוואות!$D$12,IF(מרכז!A1003&lt;=הלוואות!$E$12,IF(DAY(מרכז!A1003)=הלוואות!$F$12,הלוואות!$G$12,0),0),0)+IF(A1003&gt;=הלוואות!$D$13,IF(מרכז!A1003&lt;=הלוואות!$E$13,IF(DAY(מרכז!A1003)=הלוואות!$F$13,הלוואות!$G$13,0),0),0)+IF(A1003&gt;=הלוואות!$D$14,IF(מרכז!A1003&lt;=הלוואות!$E$14,IF(DAY(מרכז!A1003)=הלוואות!$F$14,הלוואות!$G$14,0),0),0)+IF(A1003&gt;=הלוואות!$D$15,IF(מרכז!A1003&lt;=הלוואות!$E$15,IF(DAY(מרכז!A1003)=הלוואות!$F$15,הלוואות!$G$15,0),0),0)+IF(A1003&gt;=הלוואות!$D$16,IF(מרכז!A1003&lt;=הלוואות!$E$16,IF(DAY(מרכז!A1003)=הלוואות!$F$16,הלוואות!$G$16,0),0),0)+IF(A1003&gt;=הלוואות!$D$17,IF(מרכז!A1003&lt;=הלוואות!$E$17,IF(DAY(מרכז!A1003)=הלוואות!$F$17,הלוואות!$G$17,0),0),0)+IF(A1003&gt;=הלוואות!$D$18,IF(מרכז!A1003&lt;=הלוואות!$E$18,IF(DAY(מרכז!A1003)=הלוואות!$F$18,הלוואות!$G$18,0),0),0)+IF(A1003&gt;=הלוואות!$D$19,IF(מרכז!A1003&lt;=הלוואות!$E$19,IF(DAY(מרכז!A1003)=הלוואות!$F$19,הלוואות!$G$19,0),0),0)+IF(A1003&gt;=הלוואות!$D$20,IF(מרכז!A1003&lt;=הלוואות!$E$20,IF(DAY(מרכז!A1003)=הלוואות!$F$20,הלוואות!$G$20,0),0),0)+IF(A1003&gt;=הלוואות!$D$21,IF(מרכז!A1003&lt;=הלוואות!$E$21,IF(DAY(מרכז!A1003)=הלוואות!$F$21,הלוואות!$G$21,0),0),0)+IF(A1003&gt;=הלוואות!$D$22,IF(מרכז!A1003&lt;=הלוואות!$E$22,IF(DAY(מרכז!A1003)=הלוואות!$F$22,הלוואות!$G$22,0),0),0)+IF(A1003&gt;=הלוואות!$D$23,IF(מרכז!A1003&lt;=הלוואות!$E$23,IF(DAY(מרכז!A1003)=הלוואות!$F$23,הלוואות!$G$23,0),0),0)+IF(A1003&gt;=הלוואות!$D$24,IF(מרכז!A1003&lt;=הלוואות!$E$24,IF(DAY(מרכז!A1003)=הלוואות!$F$24,הלוואות!$G$24,0),0),0)+IF(A1003&gt;=הלוואות!$D$25,IF(מרכז!A1003&lt;=הלוואות!$E$25,IF(DAY(מרכז!A1003)=הלוואות!$F$25,הלוואות!$G$25,0),0),0)+IF(A1003&gt;=הלוואות!$D$26,IF(מרכז!A1003&lt;=הלוואות!$E$26,IF(DAY(מרכז!A1003)=הלוואות!$F$26,הלוואות!$G$26,0),0),0)+IF(A1003&gt;=הלוואות!$D$27,IF(מרכז!A1003&lt;=הלוואות!$E$27,IF(DAY(מרכז!A1003)=הלוואות!$F$27,הלוואות!$G$27,0),0),0)+IF(A1003&gt;=הלוואות!$D$28,IF(מרכז!A1003&lt;=הלוואות!$E$28,IF(DAY(מרכז!A1003)=הלוואות!$F$28,הלוואות!$G$28,0),0),0)+IF(A1003&gt;=הלוואות!$D$29,IF(מרכז!A1003&lt;=הלוואות!$E$29,IF(DAY(מרכז!A1003)=הלוואות!$F$29,הלוואות!$G$29,0),0),0)+IF(A1003&gt;=הלוואות!$D$30,IF(מרכז!A1003&lt;=הלוואות!$E$30,IF(DAY(מרכז!A1003)=הלוואות!$F$30,הלוואות!$G$30,0),0),0)+IF(A1003&gt;=הלוואות!$D$31,IF(מרכז!A1003&lt;=הלוואות!$E$31,IF(DAY(מרכז!A1003)=הלוואות!$F$31,הלוואות!$G$31,0),0),0)+IF(A1003&gt;=הלוואות!$D$32,IF(מרכז!A1003&lt;=הלוואות!$E$32,IF(DAY(מרכז!A1003)=הלוואות!$F$32,הלוואות!$G$32,0),0),0)+IF(A1003&gt;=הלוואות!$D$33,IF(מרכז!A1003&lt;=הלוואות!$E$33,IF(DAY(מרכז!A1003)=הלוואות!$F$33,הלוואות!$G$33,0),0),0)+IF(A1003&gt;=הלוואות!$D$34,IF(מרכז!A1003&lt;=הלוואות!$E$34,IF(DAY(מרכז!A1003)=הלוואות!$F$34,הלוואות!$G$34,0),0),0)</f>
        <v>0</v>
      </c>
      <c r="E1003" s="93">
        <f>SUMIF(הלוואות!$D$46:$D$65,מרכז!A1003,הלוואות!$E$46:$E$65)</f>
        <v>0</v>
      </c>
      <c r="F1003" s="93">
        <f>SUMIF(נכנסים!$A$5:$A$5890,מרכז!A1003,נכנסים!$B$5:$B$5890)</f>
        <v>0</v>
      </c>
      <c r="G1003" s="94"/>
      <c r="H1003" s="94"/>
      <c r="I1003" s="94"/>
      <c r="J1003" s="99">
        <f t="shared" si="15"/>
        <v>50000</v>
      </c>
    </row>
    <row r="1004" spans="1:10">
      <c r="A1004" s="153">
        <v>46657</v>
      </c>
      <c r="B1004" s="93">
        <f>SUMIF(יוצאים!$A$5:$A$5835,מרכז!A1004,יוצאים!$D$5:$D$5835)</f>
        <v>0</v>
      </c>
      <c r="C1004" s="93">
        <f>HLOOKUP(DAY($A1004),'טב.הו"ק'!$G$4:$AK$162,'טב.הו"ק'!$A$162+2,FALSE)</f>
        <v>0</v>
      </c>
      <c r="D1004" s="93">
        <f>IF(A1004&gt;=הלוואות!$D$5,IF(מרכז!A1004&lt;=הלוואות!$E$5,IF(DAY(מרכז!A1004)=הלוואות!$F$5,הלוואות!$G$5,0),0),0)+IF(A1004&gt;=הלוואות!$D$6,IF(מרכז!A1004&lt;=הלוואות!$E$6,IF(DAY(מרכז!A1004)=הלוואות!$F$6,הלוואות!$G$6,0),0),0)+IF(A1004&gt;=הלוואות!$D$7,IF(מרכז!A1004&lt;=הלוואות!$E$7,IF(DAY(מרכז!A1004)=הלוואות!$F$7,הלוואות!$G$7,0),0),0)+IF(A1004&gt;=הלוואות!$D$8,IF(מרכז!A1004&lt;=הלוואות!$E$8,IF(DAY(מרכז!A1004)=הלוואות!$F$8,הלוואות!$G$8,0),0),0)+IF(A1004&gt;=הלוואות!$D$9,IF(מרכז!A1004&lt;=הלוואות!$E$9,IF(DAY(מרכז!A1004)=הלוואות!$F$9,הלוואות!$G$9,0),0),0)+IF(A1004&gt;=הלוואות!$D$10,IF(מרכז!A1004&lt;=הלוואות!$E$10,IF(DAY(מרכז!A1004)=הלוואות!$F$10,הלוואות!$G$10,0),0),0)+IF(A1004&gt;=הלוואות!$D$11,IF(מרכז!A1004&lt;=הלוואות!$E$11,IF(DAY(מרכז!A1004)=הלוואות!$F$11,הלוואות!$G$11,0),0),0)+IF(A1004&gt;=הלוואות!$D$12,IF(מרכז!A1004&lt;=הלוואות!$E$12,IF(DAY(מרכז!A1004)=הלוואות!$F$12,הלוואות!$G$12,0),0),0)+IF(A1004&gt;=הלוואות!$D$13,IF(מרכז!A1004&lt;=הלוואות!$E$13,IF(DAY(מרכז!A1004)=הלוואות!$F$13,הלוואות!$G$13,0),0),0)+IF(A1004&gt;=הלוואות!$D$14,IF(מרכז!A1004&lt;=הלוואות!$E$14,IF(DAY(מרכז!A1004)=הלוואות!$F$14,הלוואות!$G$14,0),0),0)+IF(A1004&gt;=הלוואות!$D$15,IF(מרכז!A1004&lt;=הלוואות!$E$15,IF(DAY(מרכז!A1004)=הלוואות!$F$15,הלוואות!$G$15,0),0),0)+IF(A1004&gt;=הלוואות!$D$16,IF(מרכז!A1004&lt;=הלוואות!$E$16,IF(DAY(מרכז!A1004)=הלוואות!$F$16,הלוואות!$G$16,0),0),0)+IF(A1004&gt;=הלוואות!$D$17,IF(מרכז!A1004&lt;=הלוואות!$E$17,IF(DAY(מרכז!A1004)=הלוואות!$F$17,הלוואות!$G$17,0),0),0)+IF(A1004&gt;=הלוואות!$D$18,IF(מרכז!A1004&lt;=הלוואות!$E$18,IF(DAY(מרכז!A1004)=הלוואות!$F$18,הלוואות!$G$18,0),0),0)+IF(A1004&gt;=הלוואות!$D$19,IF(מרכז!A1004&lt;=הלוואות!$E$19,IF(DAY(מרכז!A1004)=הלוואות!$F$19,הלוואות!$G$19,0),0),0)+IF(A1004&gt;=הלוואות!$D$20,IF(מרכז!A1004&lt;=הלוואות!$E$20,IF(DAY(מרכז!A1004)=הלוואות!$F$20,הלוואות!$G$20,0),0),0)+IF(A1004&gt;=הלוואות!$D$21,IF(מרכז!A1004&lt;=הלוואות!$E$21,IF(DAY(מרכז!A1004)=הלוואות!$F$21,הלוואות!$G$21,0),0),0)+IF(A1004&gt;=הלוואות!$D$22,IF(מרכז!A1004&lt;=הלוואות!$E$22,IF(DAY(מרכז!A1004)=הלוואות!$F$22,הלוואות!$G$22,0),0),0)+IF(A1004&gt;=הלוואות!$D$23,IF(מרכז!A1004&lt;=הלוואות!$E$23,IF(DAY(מרכז!A1004)=הלוואות!$F$23,הלוואות!$G$23,0),0),0)+IF(A1004&gt;=הלוואות!$D$24,IF(מרכז!A1004&lt;=הלוואות!$E$24,IF(DAY(מרכז!A1004)=הלוואות!$F$24,הלוואות!$G$24,0),0),0)+IF(A1004&gt;=הלוואות!$D$25,IF(מרכז!A1004&lt;=הלוואות!$E$25,IF(DAY(מרכז!A1004)=הלוואות!$F$25,הלוואות!$G$25,0),0),0)+IF(A1004&gt;=הלוואות!$D$26,IF(מרכז!A1004&lt;=הלוואות!$E$26,IF(DAY(מרכז!A1004)=הלוואות!$F$26,הלוואות!$G$26,0),0),0)+IF(A1004&gt;=הלוואות!$D$27,IF(מרכז!A1004&lt;=הלוואות!$E$27,IF(DAY(מרכז!A1004)=הלוואות!$F$27,הלוואות!$G$27,0),0),0)+IF(A1004&gt;=הלוואות!$D$28,IF(מרכז!A1004&lt;=הלוואות!$E$28,IF(DAY(מרכז!A1004)=הלוואות!$F$28,הלוואות!$G$28,0),0),0)+IF(A1004&gt;=הלוואות!$D$29,IF(מרכז!A1004&lt;=הלוואות!$E$29,IF(DAY(מרכז!A1004)=הלוואות!$F$29,הלוואות!$G$29,0),0),0)+IF(A1004&gt;=הלוואות!$D$30,IF(מרכז!A1004&lt;=הלוואות!$E$30,IF(DAY(מרכז!A1004)=הלוואות!$F$30,הלוואות!$G$30,0),0),0)+IF(A1004&gt;=הלוואות!$D$31,IF(מרכז!A1004&lt;=הלוואות!$E$31,IF(DAY(מרכז!A1004)=הלוואות!$F$31,הלוואות!$G$31,0),0),0)+IF(A1004&gt;=הלוואות!$D$32,IF(מרכז!A1004&lt;=הלוואות!$E$32,IF(DAY(מרכז!A1004)=הלוואות!$F$32,הלוואות!$G$32,0),0),0)+IF(A1004&gt;=הלוואות!$D$33,IF(מרכז!A1004&lt;=הלוואות!$E$33,IF(DAY(מרכז!A1004)=הלוואות!$F$33,הלוואות!$G$33,0),0),0)+IF(A1004&gt;=הלוואות!$D$34,IF(מרכז!A1004&lt;=הלוואות!$E$34,IF(DAY(מרכז!A1004)=הלוואות!$F$34,הלוואות!$G$34,0),0),0)</f>
        <v>0</v>
      </c>
      <c r="E1004" s="93">
        <f>SUMIF(הלוואות!$D$46:$D$65,מרכז!A1004,הלוואות!$E$46:$E$65)</f>
        <v>0</v>
      </c>
      <c r="F1004" s="93">
        <f>SUMIF(נכנסים!$A$5:$A$5890,מרכז!A1004,נכנסים!$B$5:$B$5890)</f>
        <v>0</v>
      </c>
      <c r="G1004" s="94"/>
      <c r="H1004" s="94"/>
      <c r="I1004" s="94"/>
      <c r="J1004" s="99">
        <f t="shared" si="15"/>
        <v>50000</v>
      </c>
    </row>
    <row r="1005" spans="1:10">
      <c r="A1005" s="153">
        <v>46658</v>
      </c>
      <c r="B1005" s="93">
        <f>SUMIF(יוצאים!$A$5:$A$5835,מרכז!A1005,יוצאים!$D$5:$D$5835)</f>
        <v>0</v>
      </c>
      <c r="C1005" s="93">
        <f>HLOOKUP(DAY($A1005),'טב.הו"ק'!$G$4:$AK$162,'טב.הו"ק'!$A$162+2,FALSE)</f>
        <v>0</v>
      </c>
      <c r="D1005" s="93">
        <f>IF(A1005&gt;=הלוואות!$D$5,IF(מרכז!A1005&lt;=הלוואות!$E$5,IF(DAY(מרכז!A1005)=הלוואות!$F$5,הלוואות!$G$5,0),0),0)+IF(A1005&gt;=הלוואות!$D$6,IF(מרכז!A1005&lt;=הלוואות!$E$6,IF(DAY(מרכז!A1005)=הלוואות!$F$6,הלוואות!$G$6,0),0),0)+IF(A1005&gt;=הלוואות!$D$7,IF(מרכז!A1005&lt;=הלוואות!$E$7,IF(DAY(מרכז!A1005)=הלוואות!$F$7,הלוואות!$G$7,0),0),0)+IF(A1005&gt;=הלוואות!$D$8,IF(מרכז!A1005&lt;=הלוואות!$E$8,IF(DAY(מרכז!A1005)=הלוואות!$F$8,הלוואות!$G$8,0),0),0)+IF(A1005&gt;=הלוואות!$D$9,IF(מרכז!A1005&lt;=הלוואות!$E$9,IF(DAY(מרכז!A1005)=הלוואות!$F$9,הלוואות!$G$9,0),0),0)+IF(A1005&gt;=הלוואות!$D$10,IF(מרכז!A1005&lt;=הלוואות!$E$10,IF(DAY(מרכז!A1005)=הלוואות!$F$10,הלוואות!$G$10,0),0),0)+IF(A1005&gt;=הלוואות!$D$11,IF(מרכז!A1005&lt;=הלוואות!$E$11,IF(DAY(מרכז!A1005)=הלוואות!$F$11,הלוואות!$G$11,0),0),0)+IF(A1005&gt;=הלוואות!$D$12,IF(מרכז!A1005&lt;=הלוואות!$E$12,IF(DAY(מרכז!A1005)=הלוואות!$F$12,הלוואות!$G$12,0),0),0)+IF(A1005&gt;=הלוואות!$D$13,IF(מרכז!A1005&lt;=הלוואות!$E$13,IF(DAY(מרכז!A1005)=הלוואות!$F$13,הלוואות!$G$13,0),0),0)+IF(A1005&gt;=הלוואות!$D$14,IF(מרכז!A1005&lt;=הלוואות!$E$14,IF(DAY(מרכז!A1005)=הלוואות!$F$14,הלוואות!$G$14,0),0),0)+IF(A1005&gt;=הלוואות!$D$15,IF(מרכז!A1005&lt;=הלוואות!$E$15,IF(DAY(מרכז!A1005)=הלוואות!$F$15,הלוואות!$G$15,0),0),0)+IF(A1005&gt;=הלוואות!$D$16,IF(מרכז!A1005&lt;=הלוואות!$E$16,IF(DAY(מרכז!A1005)=הלוואות!$F$16,הלוואות!$G$16,0),0),0)+IF(A1005&gt;=הלוואות!$D$17,IF(מרכז!A1005&lt;=הלוואות!$E$17,IF(DAY(מרכז!A1005)=הלוואות!$F$17,הלוואות!$G$17,0),0),0)+IF(A1005&gt;=הלוואות!$D$18,IF(מרכז!A1005&lt;=הלוואות!$E$18,IF(DAY(מרכז!A1005)=הלוואות!$F$18,הלוואות!$G$18,0),0),0)+IF(A1005&gt;=הלוואות!$D$19,IF(מרכז!A1005&lt;=הלוואות!$E$19,IF(DAY(מרכז!A1005)=הלוואות!$F$19,הלוואות!$G$19,0),0),0)+IF(A1005&gt;=הלוואות!$D$20,IF(מרכז!A1005&lt;=הלוואות!$E$20,IF(DAY(מרכז!A1005)=הלוואות!$F$20,הלוואות!$G$20,0),0),0)+IF(A1005&gt;=הלוואות!$D$21,IF(מרכז!A1005&lt;=הלוואות!$E$21,IF(DAY(מרכז!A1005)=הלוואות!$F$21,הלוואות!$G$21,0),0),0)+IF(A1005&gt;=הלוואות!$D$22,IF(מרכז!A1005&lt;=הלוואות!$E$22,IF(DAY(מרכז!A1005)=הלוואות!$F$22,הלוואות!$G$22,0),0),0)+IF(A1005&gt;=הלוואות!$D$23,IF(מרכז!A1005&lt;=הלוואות!$E$23,IF(DAY(מרכז!A1005)=הלוואות!$F$23,הלוואות!$G$23,0),0),0)+IF(A1005&gt;=הלוואות!$D$24,IF(מרכז!A1005&lt;=הלוואות!$E$24,IF(DAY(מרכז!A1005)=הלוואות!$F$24,הלוואות!$G$24,0),0),0)+IF(A1005&gt;=הלוואות!$D$25,IF(מרכז!A1005&lt;=הלוואות!$E$25,IF(DAY(מרכז!A1005)=הלוואות!$F$25,הלוואות!$G$25,0),0),0)+IF(A1005&gt;=הלוואות!$D$26,IF(מרכז!A1005&lt;=הלוואות!$E$26,IF(DAY(מרכז!A1005)=הלוואות!$F$26,הלוואות!$G$26,0),0),0)+IF(A1005&gt;=הלוואות!$D$27,IF(מרכז!A1005&lt;=הלוואות!$E$27,IF(DAY(מרכז!A1005)=הלוואות!$F$27,הלוואות!$G$27,0),0),0)+IF(A1005&gt;=הלוואות!$D$28,IF(מרכז!A1005&lt;=הלוואות!$E$28,IF(DAY(מרכז!A1005)=הלוואות!$F$28,הלוואות!$G$28,0),0),0)+IF(A1005&gt;=הלוואות!$D$29,IF(מרכז!A1005&lt;=הלוואות!$E$29,IF(DAY(מרכז!A1005)=הלוואות!$F$29,הלוואות!$G$29,0),0),0)+IF(A1005&gt;=הלוואות!$D$30,IF(מרכז!A1005&lt;=הלוואות!$E$30,IF(DAY(מרכז!A1005)=הלוואות!$F$30,הלוואות!$G$30,0),0),0)+IF(A1005&gt;=הלוואות!$D$31,IF(מרכז!A1005&lt;=הלוואות!$E$31,IF(DAY(מרכז!A1005)=הלוואות!$F$31,הלוואות!$G$31,0),0),0)+IF(A1005&gt;=הלוואות!$D$32,IF(מרכז!A1005&lt;=הלוואות!$E$32,IF(DAY(מרכז!A1005)=הלוואות!$F$32,הלוואות!$G$32,0),0),0)+IF(A1005&gt;=הלוואות!$D$33,IF(מרכז!A1005&lt;=הלוואות!$E$33,IF(DAY(מרכז!A1005)=הלוואות!$F$33,הלוואות!$G$33,0),0),0)+IF(A1005&gt;=הלוואות!$D$34,IF(מרכז!A1005&lt;=הלוואות!$E$34,IF(DAY(מרכז!A1005)=הלוואות!$F$34,הלוואות!$G$34,0),0),0)</f>
        <v>0</v>
      </c>
      <c r="E1005" s="93">
        <f>SUMIF(הלוואות!$D$46:$D$65,מרכז!A1005,הלוואות!$E$46:$E$65)</f>
        <v>0</v>
      </c>
      <c r="F1005" s="93">
        <f>SUMIF(נכנסים!$A$5:$A$5890,מרכז!A1005,נכנסים!$B$5:$B$5890)</f>
        <v>0</v>
      </c>
      <c r="G1005" s="94"/>
      <c r="H1005" s="94"/>
      <c r="I1005" s="94"/>
      <c r="J1005" s="99">
        <f t="shared" si="15"/>
        <v>50000</v>
      </c>
    </row>
    <row r="1006" spans="1:10">
      <c r="A1006" s="153">
        <v>46659</v>
      </c>
      <c r="B1006" s="93">
        <f>SUMIF(יוצאים!$A$5:$A$5835,מרכז!A1006,יוצאים!$D$5:$D$5835)</f>
        <v>0</v>
      </c>
      <c r="C1006" s="93">
        <f>HLOOKUP(DAY($A1006),'טב.הו"ק'!$G$4:$AK$162,'טב.הו"ק'!$A$162+2,FALSE)</f>
        <v>0</v>
      </c>
      <c r="D1006" s="93">
        <f>IF(A1006&gt;=הלוואות!$D$5,IF(מרכז!A1006&lt;=הלוואות!$E$5,IF(DAY(מרכז!A1006)=הלוואות!$F$5,הלוואות!$G$5,0),0),0)+IF(A1006&gt;=הלוואות!$D$6,IF(מרכז!A1006&lt;=הלוואות!$E$6,IF(DAY(מרכז!A1006)=הלוואות!$F$6,הלוואות!$G$6,0),0),0)+IF(A1006&gt;=הלוואות!$D$7,IF(מרכז!A1006&lt;=הלוואות!$E$7,IF(DAY(מרכז!A1006)=הלוואות!$F$7,הלוואות!$G$7,0),0),0)+IF(A1006&gt;=הלוואות!$D$8,IF(מרכז!A1006&lt;=הלוואות!$E$8,IF(DAY(מרכז!A1006)=הלוואות!$F$8,הלוואות!$G$8,0),0),0)+IF(A1006&gt;=הלוואות!$D$9,IF(מרכז!A1006&lt;=הלוואות!$E$9,IF(DAY(מרכז!A1006)=הלוואות!$F$9,הלוואות!$G$9,0),0),0)+IF(A1006&gt;=הלוואות!$D$10,IF(מרכז!A1006&lt;=הלוואות!$E$10,IF(DAY(מרכז!A1006)=הלוואות!$F$10,הלוואות!$G$10,0),0),0)+IF(A1006&gt;=הלוואות!$D$11,IF(מרכז!A1006&lt;=הלוואות!$E$11,IF(DAY(מרכז!A1006)=הלוואות!$F$11,הלוואות!$G$11,0),0),0)+IF(A1006&gt;=הלוואות!$D$12,IF(מרכז!A1006&lt;=הלוואות!$E$12,IF(DAY(מרכז!A1006)=הלוואות!$F$12,הלוואות!$G$12,0),0),0)+IF(A1006&gt;=הלוואות!$D$13,IF(מרכז!A1006&lt;=הלוואות!$E$13,IF(DAY(מרכז!A1006)=הלוואות!$F$13,הלוואות!$G$13,0),0),0)+IF(A1006&gt;=הלוואות!$D$14,IF(מרכז!A1006&lt;=הלוואות!$E$14,IF(DAY(מרכז!A1006)=הלוואות!$F$14,הלוואות!$G$14,0),0),0)+IF(A1006&gt;=הלוואות!$D$15,IF(מרכז!A1006&lt;=הלוואות!$E$15,IF(DAY(מרכז!A1006)=הלוואות!$F$15,הלוואות!$G$15,0),0),0)+IF(A1006&gt;=הלוואות!$D$16,IF(מרכז!A1006&lt;=הלוואות!$E$16,IF(DAY(מרכז!A1006)=הלוואות!$F$16,הלוואות!$G$16,0),0),0)+IF(A1006&gt;=הלוואות!$D$17,IF(מרכז!A1006&lt;=הלוואות!$E$17,IF(DAY(מרכז!A1006)=הלוואות!$F$17,הלוואות!$G$17,0),0),0)+IF(A1006&gt;=הלוואות!$D$18,IF(מרכז!A1006&lt;=הלוואות!$E$18,IF(DAY(מרכז!A1006)=הלוואות!$F$18,הלוואות!$G$18,0),0),0)+IF(A1006&gt;=הלוואות!$D$19,IF(מרכז!A1006&lt;=הלוואות!$E$19,IF(DAY(מרכז!A1006)=הלוואות!$F$19,הלוואות!$G$19,0),0),0)+IF(A1006&gt;=הלוואות!$D$20,IF(מרכז!A1006&lt;=הלוואות!$E$20,IF(DAY(מרכז!A1006)=הלוואות!$F$20,הלוואות!$G$20,0),0),0)+IF(A1006&gt;=הלוואות!$D$21,IF(מרכז!A1006&lt;=הלוואות!$E$21,IF(DAY(מרכז!A1006)=הלוואות!$F$21,הלוואות!$G$21,0),0),0)+IF(A1006&gt;=הלוואות!$D$22,IF(מרכז!A1006&lt;=הלוואות!$E$22,IF(DAY(מרכז!A1006)=הלוואות!$F$22,הלוואות!$G$22,0),0),0)+IF(A1006&gt;=הלוואות!$D$23,IF(מרכז!A1006&lt;=הלוואות!$E$23,IF(DAY(מרכז!A1006)=הלוואות!$F$23,הלוואות!$G$23,0),0),0)+IF(A1006&gt;=הלוואות!$D$24,IF(מרכז!A1006&lt;=הלוואות!$E$24,IF(DAY(מרכז!A1006)=הלוואות!$F$24,הלוואות!$G$24,0),0),0)+IF(A1006&gt;=הלוואות!$D$25,IF(מרכז!A1006&lt;=הלוואות!$E$25,IF(DAY(מרכז!A1006)=הלוואות!$F$25,הלוואות!$G$25,0),0),0)+IF(A1006&gt;=הלוואות!$D$26,IF(מרכז!A1006&lt;=הלוואות!$E$26,IF(DAY(מרכז!A1006)=הלוואות!$F$26,הלוואות!$G$26,0),0),0)+IF(A1006&gt;=הלוואות!$D$27,IF(מרכז!A1006&lt;=הלוואות!$E$27,IF(DAY(מרכז!A1006)=הלוואות!$F$27,הלוואות!$G$27,0),0),0)+IF(A1006&gt;=הלוואות!$D$28,IF(מרכז!A1006&lt;=הלוואות!$E$28,IF(DAY(מרכז!A1006)=הלוואות!$F$28,הלוואות!$G$28,0),0),0)+IF(A1006&gt;=הלוואות!$D$29,IF(מרכז!A1006&lt;=הלוואות!$E$29,IF(DAY(מרכז!A1006)=הלוואות!$F$29,הלוואות!$G$29,0),0),0)+IF(A1006&gt;=הלוואות!$D$30,IF(מרכז!A1006&lt;=הלוואות!$E$30,IF(DAY(מרכז!A1006)=הלוואות!$F$30,הלוואות!$G$30,0),0),0)+IF(A1006&gt;=הלוואות!$D$31,IF(מרכז!A1006&lt;=הלוואות!$E$31,IF(DAY(מרכז!A1006)=הלוואות!$F$31,הלוואות!$G$31,0),0),0)+IF(A1006&gt;=הלוואות!$D$32,IF(מרכז!A1006&lt;=הלוואות!$E$32,IF(DAY(מרכז!A1006)=הלוואות!$F$32,הלוואות!$G$32,0),0),0)+IF(A1006&gt;=הלוואות!$D$33,IF(מרכז!A1006&lt;=הלוואות!$E$33,IF(DAY(מרכז!A1006)=הלוואות!$F$33,הלוואות!$G$33,0),0),0)+IF(A1006&gt;=הלוואות!$D$34,IF(מרכז!A1006&lt;=הלוואות!$E$34,IF(DAY(מרכז!A1006)=הלוואות!$F$34,הלוואות!$G$34,0),0),0)</f>
        <v>0</v>
      </c>
      <c r="E1006" s="93">
        <f>SUMIF(הלוואות!$D$46:$D$65,מרכז!A1006,הלוואות!$E$46:$E$65)</f>
        <v>0</v>
      </c>
      <c r="F1006" s="93">
        <f>SUMIF(נכנסים!$A$5:$A$5890,מרכז!A1006,נכנסים!$B$5:$B$5890)</f>
        <v>0</v>
      </c>
      <c r="G1006" s="94"/>
      <c r="H1006" s="94"/>
      <c r="I1006" s="94"/>
      <c r="J1006" s="99">
        <f t="shared" si="15"/>
        <v>50000</v>
      </c>
    </row>
    <row r="1007" spans="1:10">
      <c r="A1007" s="153">
        <v>46660</v>
      </c>
      <c r="B1007" s="93">
        <f>SUMIF(יוצאים!$A$5:$A$5835,מרכז!A1007,יוצאים!$D$5:$D$5835)</f>
        <v>0</v>
      </c>
      <c r="C1007" s="93">
        <f>HLOOKUP(DAY($A1007),'טב.הו"ק'!$G$4:$AK$162,'טב.הו"ק'!$A$162+2,FALSE)</f>
        <v>0</v>
      </c>
      <c r="D1007" s="93">
        <f>IF(A1007&gt;=הלוואות!$D$5,IF(מרכז!A1007&lt;=הלוואות!$E$5,IF(DAY(מרכז!A1007)=הלוואות!$F$5,הלוואות!$G$5,0),0),0)+IF(A1007&gt;=הלוואות!$D$6,IF(מרכז!A1007&lt;=הלוואות!$E$6,IF(DAY(מרכז!A1007)=הלוואות!$F$6,הלוואות!$G$6,0),0),0)+IF(A1007&gt;=הלוואות!$D$7,IF(מרכז!A1007&lt;=הלוואות!$E$7,IF(DAY(מרכז!A1007)=הלוואות!$F$7,הלוואות!$G$7,0),0),0)+IF(A1007&gt;=הלוואות!$D$8,IF(מרכז!A1007&lt;=הלוואות!$E$8,IF(DAY(מרכז!A1007)=הלוואות!$F$8,הלוואות!$G$8,0),0),0)+IF(A1007&gt;=הלוואות!$D$9,IF(מרכז!A1007&lt;=הלוואות!$E$9,IF(DAY(מרכז!A1007)=הלוואות!$F$9,הלוואות!$G$9,0),0),0)+IF(A1007&gt;=הלוואות!$D$10,IF(מרכז!A1007&lt;=הלוואות!$E$10,IF(DAY(מרכז!A1007)=הלוואות!$F$10,הלוואות!$G$10,0),0),0)+IF(A1007&gt;=הלוואות!$D$11,IF(מרכז!A1007&lt;=הלוואות!$E$11,IF(DAY(מרכז!A1007)=הלוואות!$F$11,הלוואות!$G$11,0),0),0)+IF(A1007&gt;=הלוואות!$D$12,IF(מרכז!A1007&lt;=הלוואות!$E$12,IF(DAY(מרכז!A1007)=הלוואות!$F$12,הלוואות!$G$12,0),0),0)+IF(A1007&gt;=הלוואות!$D$13,IF(מרכז!A1007&lt;=הלוואות!$E$13,IF(DAY(מרכז!A1007)=הלוואות!$F$13,הלוואות!$G$13,0),0),0)+IF(A1007&gt;=הלוואות!$D$14,IF(מרכז!A1007&lt;=הלוואות!$E$14,IF(DAY(מרכז!A1007)=הלוואות!$F$14,הלוואות!$G$14,0),0),0)+IF(A1007&gt;=הלוואות!$D$15,IF(מרכז!A1007&lt;=הלוואות!$E$15,IF(DAY(מרכז!A1007)=הלוואות!$F$15,הלוואות!$G$15,0),0),0)+IF(A1007&gt;=הלוואות!$D$16,IF(מרכז!A1007&lt;=הלוואות!$E$16,IF(DAY(מרכז!A1007)=הלוואות!$F$16,הלוואות!$G$16,0),0),0)+IF(A1007&gt;=הלוואות!$D$17,IF(מרכז!A1007&lt;=הלוואות!$E$17,IF(DAY(מרכז!A1007)=הלוואות!$F$17,הלוואות!$G$17,0),0),0)+IF(A1007&gt;=הלוואות!$D$18,IF(מרכז!A1007&lt;=הלוואות!$E$18,IF(DAY(מרכז!A1007)=הלוואות!$F$18,הלוואות!$G$18,0),0),0)+IF(A1007&gt;=הלוואות!$D$19,IF(מרכז!A1007&lt;=הלוואות!$E$19,IF(DAY(מרכז!A1007)=הלוואות!$F$19,הלוואות!$G$19,0),0),0)+IF(A1007&gt;=הלוואות!$D$20,IF(מרכז!A1007&lt;=הלוואות!$E$20,IF(DAY(מרכז!A1007)=הלוואות!$F$20,הלוואות!$G$20,0),0),0)+IF(A1007&gt;=הלוואות!$D$21,IF(מרכז!A1007&lt;=הלוואות!$E$21,IF(DAY(מרכז!A1007)=הלוואות!$F$21,הלוואות!$G$21,0),0),0)+IF(A1007&gt;=הלוואות!$D$22,IF(מרכז!A1007&lt;=הלוואות!$E$22,IF(DAY(מרכז!A1007)=הלוואות!$F$22,הלוואות!$G$22,0),0),0)+IF(A1007&gt;=הלוואות!$D$23,IF(מרכז!A1007&lt;=הלוואות!$E$23,IF(DAY(מרכז!A1007)=הלוואות!$F$23,הלוואות!$G$23,0),0),0)+IF(A1007&gt;=הלוואות!$D$24,IF(מרכז!A1007&lt;=הלוואות!$E$24,IF(DAY(מרכז!A1007)=הלוואות!$F$24,הלוואות!$G$24,0),0),0)+IF(A1007&gt;=הלוואות!$D$25,IF(מרכז!A1007&lt;=הלוואות!$E$25,IF(DAY(מרכז!A1007)=הלוואות!$F$25,הלוואות!$G$25,0),0),0)+IF(A1007&gt;=הלוואות!$D$26,IF(מרכז!A1007&lt;=הלוואות!$E$26,IF(DAY(מרכז!A1007)=הלוואות!$F$26,הלוואות!$G$26,0),0),0)+IF(A1007&gt;=הלוואות!$D$27,IF(מרכז!A1007&lt;=הלוואות!$E$27,IF(DAY(מרכז!A1007)=הלוואות!$F$27,הלוואות!$G$27,0),0),0)+IF(A1007&gt;=הלוואות!$D$28,IF(מרכז!A1007&lt;=הלוואות!$E$28,IF(DAY(מרכז!A1007)=הלוואות!$F$28,הלוואות!$G$28,0),0),0)+IF(A1007&gt;=הלוואות!$D$29,IF(מרכז!A1007&lt;=הלוואות!$E$29,IF(DAY(מרכז!A1007)=הלוואות!$F$29,הלוואות!$G$29,0),0),0)+IF(A1007&gt;=הלוואות!$D$30,IF(מרכז!A1007&lt;=הלוואות!$E$30,IF(DAY(מרכז!A1007)=הלוואות!$F$30,הלוואות!$G$30,0),0),0)+IF(A1007&gt;=הלוואות!$D$31,IF(מרכז!A1007&lt;=הלוואות!$E$31,IF(DAY(מרכז!A1007)=הלוואות!$F$31,הלוואות!$G$31,0),0),0)+IF(A1007&gt;=הלוואות!$D$32,IF(מרכז!A1007&lt;=הלוואות!$E$32,IF(DAY(מרכז!A1007)=הלוואות!$F$32,הלוואות!$G$32,0),0),0)+IF(A1007&gt;=הלוואות!$D$33,IF(מרכז!A1007&lt;=הלוואות!$E$33,IF(DAY(מרכז!A1007)=הלוואות!$F$33,הלוואות!$G$33,0),0),0)+IF(A1007&gt;=הלוואות!$D$34,IF(מרכז!A1007&lt;=הלוואות!$E$34,IF(DAY(מרכז!A1007)=הלוואות!$F$34,הלוואות!$G$34,0),0),0)</f>
        <v>0</v>
      </c>
      <c r="E1007" s="93">
        <f>SUMIF(הלוואות!$D$46:$D$65,מרכז!A1007,הלוואות!$E$46:$E$65)</f>
        <v>0</v>
      </c>
      <c r="F1007" s="93">
        <f>SUMIF(נכנסים!$A$5:$A$5890,מרכז!A1007,נכנסים!$B$5:$B$5890)</f>
        <v>0</v>
      </c>
      <c r="G1007" s="94"/>
      <c r="H1007" s="94"/>
      <c r="I1007" s="94"/>
      <c r="J1007" s="99">
        <f t="shared" si="15"/>
        <v>50000</v>
      </c>
    </row>
    <row r="1008" spans="1:10">
      <c r="A1008" s="153">
        <v>46661</v>
      </c>
      <c r="B1008" s="93">
        <f>SUMIF(יוצאים!$A$5:$A$5835,מרכז!A1008,יוצאים!$D$5:$D$5835)</f>
        <v>0</v>
      </c>
      <c r="C1008" s="93">
        <f>HLOOKUP(DAY($A1008),'טב.הו"ק'!$G$4:$AK$162,'טב.הו"ק'!$A$162+2,FALSE)</f>
        <v>0</v>
      </c>
      <c r="D1008" s="93">
        <f>IF(A1008&gt;=הלוואות!$D$5,IF(מרכז!A1008&lt;=הלוואות!$E$5,IF(DAY(מרכז!A1008)=הלוואות!$F$5,הלוואות!$G$5,0),0),0)+IF(A1008&gt;=הלוואות!$D$6,IF(מרכז!A1008&lt;=הלוואות!$E$6,IF(DAY(מרכז!A1008)=הלוואות!$F$6,הלוואות!$G$6,0),0),0)+IF(A1008&gt;=הלוואות!$D$7,IF(מרכז!A1008&lt;=הלוואות!$E$7,IF(DAY(מרכז!A1008)=הלוואות!$F$7,הלוואות!$G$7,0),0),0)+IF(A1008&gt;=הלוואות!$D$8,IF(מרכז!A1008&lt;=הלוואות!$E$8,IF(DAY(מרכז!A1008)=הלוואות!$F$8,הלוואות!$G$8,0),0),0)+IF(A1008&gt;=הלוואות!$D$9,IF(מרכז!A1008&lt;=הלוואות!$E$9,IF(DAY(מרכז!A1008)=הלוואות!$F$9,הלוואות!$G$9,0),0),0)+IF(A1008&gt;=הלוואות!$D$10,IF(מרכז!A1008&lt;=הלוואות!$E$10,IF(DAY(מרכז!A1008)=הלוואות!$F$10,הלוואות!$G$10,0),0),0)+IF(A1008&gt;=הלוואות!$D$11,IF(מרכז!A1008&lt;=הלוואות!$E$11,IF(DAY(מרכז!A1008)=הלוואות!$F$11,הלוואות!$G$11,0),0),0)+IF(A1008&gt;=הלוואות!$D$12,IF(מרכז!A1008&lt;=הלוואות!$E$12,IF(DAY(מרכז!A1008)=הלוואות!$F$12,הלוואות!$G$12,0),0),0)+IF(A1008&gt;=הלוואות!$D$13,IF(מרכז!A1008&lt;=הלוואות!$E$13,IF(DAY(מרכז!A1008)=הלוואות!$F$13,הלוואות!$G$13,0),0),0)+IF(A1008&gt;=הלוואות!$D$14,IF(מרכז!A1008&lt;=הלוואות!$E$14,IF(DAY(מרכז!A1008)=הלוואות!$F$14,הלוואות!$G$14,0),0),0)+IF(A1008&gt;=הלוואות!$D$15,IF(מרכז!A1008&lt;=הלוואות!$E$15,IF(DAY(מרכז!A1008)=הלוואות!$F$15,הלוואות!$G$15,0),0),0)+IF(A1008&gt;=הלוואות!$D$16,IF(מרכז!A1008&lt;=הלוואות!$E$16,IF(DAY(מרכז!A1008)=הלוואות!$F$16,הלוואות!$G$16,0),0),0)+IF(A1008&gt;=הלוואות!$D$17,IF(מרכז!A1008&lt;=הלוואות!$E$17,IF(DAY(מרכז!A1008)=הלוואות!$F$17,הלוואות!$G$17,0),0),0)+IF(A1008&gt;=הלוואות!$D$18,IF(מרכז!A1008&lt;=הלוואות!$E$18,IF(DAY(מרכז!A1008)=הלוואות!$F$18,הלוואות!$G$18,0),0),0)+IF(A1008&gt;=הלוואות!$D$19,IF(מרכז!A1008&lt;=הלוואות!$E$19,IF(DAY(מרכז!A1008)=הלוואות!$F$19,הלוואות!$G$19,0),0),0)+IF(A1008&gt;=הלוואות!$D$20,IF(מרכז!A1008&lt;=הלוואות!$E$20,IF(DAY(מרכז!A1008)=הלוואות!$F$20,הלוואות!$G$20,0),0),0)+IF(A1008&gt;=הלוואות!$D$21,IF(מרכז!A1008&lt;=הלוואות!$E$21,IF(DAY(מרכז!A1008)=הלוואות!$F$21,הלוואות!$G$21,0),0),0)+IF(A1008&gt;=הלוואות!$D$22,IF(מרכז!A1008&lt;=הלוואות!$E$22,IF(DAY(מרכז!A1008)=הלוואות!$F$22,הלוואות!$G$22,0),0),0)+IF(A1008&gt;=הלוואות!$D$23,IF(מרכז!A1008&lt;=הלוואות!$E$23,IF(DAY(מרכז!A1008)=הלוואות!$F$23,הלוואות!$G$23,0),0),0)+IF(A1008&gt;=הלוואות!$D$24,IF(מרכז!A1008&lt;=הלוואות!$E$24,IF(DAY(מרכז!A1008)=הלוואות!$F$24,הלוואות!$G$24,0),0),0)+IF(A1008&gt;=הלוואות!$D$25,IF(מרכז!A1008&lt;=הלוואות!$E$25,IF(DAY(מרכז!A1008)=הלוואות!$F$25,הלוואות!$G$25,0),0),0)+IF(A1008&gt;=הלוואות!$D$26,IF(מרכז!A1008&lt;=הלוואות!$E$26,IF(DAY(מרכז!A1008)=הלוואות!$F$26,הלוואות!$G$26,0),0),0)+IF(A1008&gt;=הלוואות!$D$27,IF(מרכז!A1008&lt;=הלוואות!$E$27,IF(DAY(מרכז!A1008)=הלוואות!$F$27,הלוואות!$G$27,0),0),0)+IF(A1008&gt;=הלוואות!$D$28,IF(מרכז!A1008&lt;=הלוואות!$E$28,IF(DAY(מרכז!A1008)=הלוואות!$F$28,הלוואות!$G$28,0),0),0)+IF(A1008&gt;=הלוואות!$D$29,IF(מרכז!A1008&lt;=הלוואות!$E$29,IF(DAY(מרכז!A1008)=הלוואות!$F$29,הלוואות!$G$29,0),0),0)+IF(A1008&gt;=הלוואות!$D$30,IF(מרכז!A1008&lt;=הלוואות!$E$30,IF(DAY(מרכז!A1008)=הלוואות!$F$30,הלוואות!$G$30,0),0),0)+IF(A1008&gt;=הלוואות!$D$31,IF(מרכז!A1008&lt;=הלוואות!$E$31,IF(DAY(מרכז!A1008)=הלוואות!$F$31,הלוואות!$G$31,0),0),0)+IF(A1008&gt;=הלוואות!$D$32,IF(מרכז!A1008&lt;=הלוואות!$E$32,IF(DAY(מרכז!A1008)=הלוואות!$F$32,הלוואות!$G$32,0),0),0)+IF(A1008&gt;=הלוואות!$D$33,IF(מרכז!A1008&lt;=הלוואות!$E$33,IF(DAY(מרכז!A1008)=הלוואות!$F$33,הלוואות!$G$33,0),0),0)+IF(A1008&gt;=הלוואות!$D$34,IF(מרכז!A1008&lt;=הלוואות!$E$34,IF(DAY(מרכז!A1008)=הלוואות!$F$34,הלוואות!$G$34,0),0),0)</f>
        <v>0</v>
      </c>
      <c r="E1008" s="93">
        <f>SUMIF(הלוואות!$D$46:$D$65,מרכז!A1008,הלוואות!$E$46:$E$65)</f>
        <v>0</v>
      </c>
      <c r="F1008" s="93">
        <f>SUMIF(נכנסים!$A$5:$A$5890,מרכז!A1008,נכנסים!$B$5:$B$5890)</f>
        <v>0</v>
      </c>
      <c r="G1008" s="94"/>
      <c r="H1008" s="94"/>
      <c r="I1008" s="94"/>
      <c r="J1008" s="99">
        <f t="shared" si="15"/>
        <v>50000</v>
      </c>
    </row>
    <row r="1009" spans="1:10">
      <c r="A1009" s="153">
        <v>46662</v>
      </c>
      <c r="B1009" s="93">
        <f>SUMIF(יוצאים!$A$5:$A$5835,מרכז!A1009,יוצאים!$D$5:$D$5835)</f>
        <v>0</v>
      </c>
      <c r="C1009" s="93">
        <f>HLOOKUP(DAY($A1009),'טב.הו"ק'!$G$4:$AK$162,'טב.הו"ק'!$A$162+2,FALSE)</f>
        <v>0</v>
      </c>
      <c r="D1009" s="93">
        <f>IF(A1009&gt;=הלוואות!$D$5,IF(מרכז!A1009&lt;=הלוואות!$E$5,IF(DAY(מרכז!A1009)=הלוואות!$F$5,הלוואות!$G$5,0),0),0)+IF(A1009&gt;=הלוואות!$D$6,IF(מרכז!A1009&lt;=הלוואות!$E$6,IF(DAY(מרכז!A1009)=הלוואות!$F$6,הלוואות!$G$6,0),0),0)+IF(A1009&gt;=הלוואות!$D$7,IF(מרכז!A1009&lt;=הלוואות!$E$7,IF(DAY(מרכז!A1009)=הלוואות!$F$7,הלוואות!$G$7,0),0),0)+IF(A1009&gt;=הלוואות!$D$8,IF(מרכז!A1009&lt;=הלוואות!$E$8,IF(DAY(מרכז!A1009)=הלוואות!$F$8,הלוואות!$G$8,0),0),0)+IF(A1009&gt;=הלוואות!$D$9,IF(מרכז!A1009&lt;=הלוואות!$E$9,IF(DAY(מרכז!A1009)=הלוואות!$F$9,הלוואות!$G$9,0),0),0)+IF(A1009&gt;=הלוואות!$D$10,IF(מרכז!A1009&lt;=הלוואות!$E$10,IF(DAY(מרכז!A1009)=הלוואות!$F$10,הלוואות!$G$10,0),0),0)+IF(A1009&gt;=הלוואות!$D$11,IF(מרכז!A1009&lt;=הלוואות!$E$11,IF(DAY(מרכז!A1009)=הלוואות!$F$11,הלוואות!$G$11,0),0),0)+IF(A1009&gt;=הלוואות!$D$12,IF(מרכז!A1009&lt;=הלוואות!$E$12,IF(DAY(מרכז!A1009)=הלוואות!$F$12,הלוואות!$G$12,0),0),0)+IF(A1009&gt;=הלוואות!$D$13,IF(מרכז!A1009&lt;=הלוואות!$E$13,IF(DAY(מרכז!A1009)=הלוואות!$F$13,הלוואות!$G$13,0),0),0)+IF(A1009&gt;=הלוואות!$D$14,IF(מרכז!A1009&lt;=הלוואות!$E$14,IF(DAY(מרכז!A1009)=הלוואות!$F$14,הלוואות!$G$14,0),0),0)+IF(A1009&gt;=הלוואות!$D$15,IF(מרכז!A1009&lt;=הלוואות!$E$15,IF(DAY(מרכז!A1009)=הלוואות!$F$15,הלוואות!$G$15,0),0),0)+IF(A1009&gt;=הלוואות!$D$16,IF(מרכז!A1009&lt;=הלוואות!$E$16,IF(DAY(מרכז!A1009)=הלוואות!$F$16,הלוואות!$G$16,0),0),0)+IF(A1009&gt;=הלוואות!$D$17,IF(מרכז!A1009&lt;=הלוואות!$E$17,IF(DAY(מרכז!A1009)=הלוואות!$F$17,הלוואות!$G$17,0),0),0)+IF(A1009&gt;=הלוואות!$D$18,IF(מרכז!A1009&lt;=הלוואות!$E$18,IF(DAY(מרכז!A1009)=הלוואות!$F$18,הלוואות!$G$18,0),0),0)+IF(A1009&gt;=הלוואות!$D$19,IF(מרכז!A1009&lt;=הלוואות!$E$19,IF(DAY(מרכז!A1009)=הלוואות!$F$19,הלוואות!$G$19,0),0),0)+IF(A1009&gt;=הלוואות!$D$20,IF(מרכז!A1009&lt;=הלוואות!$E$20,IF(DAY(מרכז!A1009)=הלוואות!$F$20,הלוואות!$G$20,0),0),0)+IF(A1009&gt;=הלוואות!$D$21,IF(מרכז!A1009&lt;=הלוואות!$E$21,IF(DAY(מרכז!A1009)=הלוואות!$F$21,הלוואות!$G$21,0),0),0)+IF(A1009&gt;=הלוואות!$D$22,IF(מרכז!A1009&lt;=הלוואות!$E$22,IF(DAY(מרכז!A1009)=הלוואות!$F$22,הלוואות!$G$22,0),0),0)+IF(A1009&gt;=הלוואות!$D$23,IF(מרכז!A1009&lt;=הלוואות!$E$23,IF(DAY(מרכז!A1009)=הלוואות!$F$23,הלוואות!$G$23,0),0),0)+IF(A1009&gt;=הלוואות!$D$24,IF(מרכז!A1009&lt;=הלוואות!$E$24,IF(DAY(מרכז!A1009)=הלוואות!$F$24,הלוואות!$G$24,0),0),0)+IF(A1009&gt;=הלוואות!$D$25,IF(מרכז!A1009&lt;=הלוואות!$E$25,IF(DAY(מרכז!A1009)=הלוואות!$F$25,הלוואות!$G$25,0),0),0)+IF(A1009&gt;=הלוואות!$D$26,IF(מרכז!A1009&lt;=הלוואות!$E$26,IF(DAY(מרכז!A1009)=הלוואות!$F$26,הלוואות!$G$26,0),0),0)+IF(A1009&gt;=הלוואות!$D$27,IF(מרכז!A1009&lt;=הלוואות!$E$27,IF(DAY(מרכז!A1009)=הלוואות!$F$27,הלוואות!$G$27,0),0),0)+IF(A1009&gt;=הלוואות!$D$28,IF(מרכז!A1009&lt;=הלוואות!$E$28,IF(DAY(מרכז!A1009)=הלוואות!$F$28,הלוואות!$G$28,0),0),0)+IF(A1009&gt;=הלוואות!$D$29,IF(מרכז!A1009&lt;=הלוואות!$E$29,IF(DAY(מרכז!A1009)=הלוואות!$F$29,הלוואות!$G$29,0),0),0)+IF(A1009&gt;=הלוואות!$D$30,IF(מרכז!A1009&lt;=הלוואות!$E$30,IF(DAY(מרכז!A1009)=הלוואות!$F$30,הלוואות!$G$30,0),0),0)+IF(A1009&gt;=הלוואות!$D$31,IF(מרכז!A1009&lt;=הלוואות!$E$31,IF(DAY(מרכז!A1009)=הלוואות!$F$31,הלוואות!$G$31,0),0),0)+IF(A1009&gt;=הלוואות!$D$32,IF(מרכז!A1009&lt;=הלוואות!$E$32,IF(DAY(מרכז!A1009)=הלוואות!$F$32,הלוואות!$G$32,0),0),0)+IF(A1009&gt;=הלוואות!$D$33,IF(מרכז!A1009&lt;=הלוואות!$E$33,IF(DAY(מרכז!A1009)=הלוואות!$F$33,הלוואות!$G$33,0),0),0)+IF(A1009&gt;=הלוואות!$D$34,IF(מרכז!A1009&lt;=הלוואות!$E$34,IF(DAY(מרכז!A1009)=הלוואות!$F$34,הלוואות!$G$34,0),0),0)</f>
        <v>0</v>
      </c>
      <c r="E1009" s="93">
        <f>SUMIF(הלוואות!$D$46:$D$65,מרכז!A1009,הלוואות!$E$46:$E$65)</f>
        <v>0</v>
      </c>
      <c r="F1009" s="93">
        <f>SUMIF(נכנסים!$A$5:$A$5890,מרכז!A1009,נכנסים!$B$5:$B$5890)</f>
        <v>0</v>
      </c>
      <c r="G1009" s="94"/>
      <c r="H1009" s="94"/>
      <c r="I1009" s="94"/>
      <c r="J1009" s="99">
        <f t="shared" si="15"/>
        <v>50000</v>
      </c>
    </row>
    <row r="1010" spans="1:10">
      <c r="A1010" s="153">
        <v>46663</v>
      </c>
      <c r="B1010" s="93">
        <f>SUMIF(יוצאים!$A$5:$A$5835,מרכז!A1010,יוצאים!$D$5:$D$5835)</f>
        <v>0</v>
      </c>
      <c r="C1010" s="93">
        <f>HLOOKUP(DAY($A1010),'טב.הו"ק'!$G$4:$AK$162,'טב.הו"ק'!$A$162+2,FALSE)</f>
        <v>0</v>
      </c>
      <c r="D1010" s="93">
        <f>IF(A1010&gt;=הלוואות!$D$5,IF(מרכז!A1010&lt;=הלוואות!$E$5,IF(DAY(מרכז!A1010)=הלוואות!$F$5,הלוואות!$G$5,0),0),0)+IF(A1010&gt;=הלוואות!$D$6,IF(מרכז!A1010&lt;=הלוואות!$E$6,IF(DAY(מרכז!A1010)=הלוואות!$F$6,הלוואות!$G$6,0),0),0)+IF(A1010&gt;=הלוואות!$D$7,IF(מרכז!A1010&lt;=הלוואות!$E$7,IF(DAY(מרכז!A1010)=הלוואות!$F$7,הלוואות!$G$7,0),0),0)+IF(A1010&gt;=הלוואות!$D$8,IF(מרכז!A1010&lt;=הלוואות!$E$8,IF(DAY(מרכז!A1010)=הלוואות!$F$8,הלוואות!$G$8,0),0),0)+IF(A1010&gt;=הלוואות!$D$9,IF(מרכז!A1010&lt;=הלוואות!$E$9,IF(DAY(מרכז!A1010)=הלוואות!$F$9,הלוואות!$G$9,0),0),0)+IF(A1010&gt;=הלוואות!$D$10,IF(מרכז!A1010&lt;=הלוואות!$E$10,IF(DAY(מרכז!A1010)=הלוואות!$F$10,הלוואות!$G$10,0),0),0)+IF(A1010&gt;=הלוואות!$D$11,IF(מרכז!A1010&lt;=הלוואות!$E$11,IF(DAY(מרכז!A1010)=הלוואות!$F$11,הלוואות!$G$11,0),0),0)+IF(A1010&gt;=הלוואות!$D$12,IF(מרכז!A1010&lt;=הלוואות!$E$12,IF(DAY(מרכז!A1010)=הלוואות!$F$12,הלוואות!$G$12,0),0),0)+IF(A1010&gt;=הלוואות!$D$13,IF(מרכז!A1010&lt;=הלוואות!$E$13,IF(DAY(מרכז!A1010)=הלוואות!$F$13,הלוואות!$G$13,0),0),0)+IF(A1010&gt;=הלוואות!$D$14,IF(מרכז!A1010&lt;=הלוואות!$E$14,IF(DAY(מרכז!A1010)=הלוואות!$F$14,הלוואות!$G$14,0),0),0)+IF(A1010&gt;=הלוואות!$D$15,IF(מרכז!A1010&lt;=הלוואות!$E$15,IF(DAY(מרכז!A1010)=הלוואות!$F$15,הלוואות!$G$15,0),0),0)+IF(A1010&gt;=הלוואות!$D$16,IF(מרכז!A1010&lt;=הלוואות!$E$16,IF(DAY(מרכז!A1010)=הלוואות!$F$16,הלוואות!$G$16,0),0),0)+IF(A1010&gt;=הלוואות!$D$17,IF(מרכז!A1010&lt;=הלוואות!$E$17,IF(DAY(מרכז!A1010)=הלוואות!$F$17,הלוואות!$G$17,0),0),0)+IF(A1010&gt;=הלוואות!$D$18,IF(מרכז!A1010&lt;=הלוואות!$E$18,IF(DAY(מרכז!A1010)=הלוואות!$F$18,הלוואות!$G$18,0),0),0)+IF(A1010&gt;=הלוואות!$D$19,IF(מרכז!A1010&lt;=הלוואות!$E$19,IF(DAY(מרכז!A1010)=הלוואות!$F$19,הלוואות!$G$19,0),0),0)+IF(A1010&gt;=הלוואות!$D$20,IF(מרכז!A1010&lt;=הלוואות!$E$20,IF(DAY(מרכז!A1010)=הלוואות!$F$20,הלוואות!$G$20,0),0),0)+IF(A1010&gt;=הלוואות!$D$21,IF(מרכז!A1010&lt;=הלוואות!$E$21,IF(DAY(מרכז!A1010)=הלוואות!$F$21,הלוואות!$G$21,0),0),0)+IF(A1010&gt;=הלוואות!$D$22,IF(מרכז!A1010&lt;=הלוואות!$E$22,IF(DAY(מרכז!A1010)=הלוואות!$F$22,הלוואות!$G$22,0),0),0)+IF(A1010&gt;=הלוואות!$D$23,IF(מרכז!A1010&lt;=הלוואות!$E$23,IF(DAY(מרכז!A1010)=הלוואות!$F$23,הלוואות!$G$23,0),0),0)+IF(A1010&gt;=הלוואות!$D$24,IF(מרכז!A1010&lt;=הלוואות!$E$24,IF(DAY(מרכז!A1010)=הלוואות!$F$24,הלוואות!$G$24,0),0),0)+IF(A1010&gt;=הלוואות!$D$25,IF(מרכז!A1010&lt;=הלוואות!$E$25,IF(DAY(מרכז!A1010)=הלוואות!$F$25,הלוואות!$G$25,0),0),0)+IF(A1010&gt;=הלוואות!$D$26,IF(מרכז!A1010&lt;=הלוואות!$E$26,IF(DAY(מרכז!A1010)=הלוואות!$F$26,הלוואות!$G$26,0),0),0)+IF(A1010&gt;=הלוואות!$D$27,IF(מרכז!A1010&lt;=הלוואות!$E$27,IF(DAY(מרכז!A1010)=הלוואות!$F$27,הלוואות!$G$27,0),0),0)+IF(A1010&gt;=הלוואות!$D$28,IF(מרכז!A1010&lt;=הלוואות!$E$28,IF(DAY(מרכז!A1010)=הלוואות!$F$28,הלוואות!$G$28,0),0),0)+IF(A1010&gt;=הלוואות!$D$29,IF(מרכז!A1010&lt;=הלוואות!$E$29,IF(DAY(מרכז!A1010)=הלוואות!$F$29,הלוואות!$G$29,0),0),0)+IF(A1010&gt;=הלוואות!$D$30,IF(מרכז!A1010&lt;=הלוואות!$E$30,IF(DAY(מרכז!A1010)=הלוואות!$F$30,הלוואות!$G$30,0),0),0)+IF(A1010&gt;=הלוואות!$D$31,IF(מרכז!A1010&lt;=הלוואות!$E$31,IF(DAY(מרכז!A1010)=הלוואות!$F$31,הלוואות!$G$31,0),0),0)+IF(A1010&gt;=הלוואות!$D$32,IF(מרכז!A1010&lt;=הלוואות!$E$32,IF(DAY(מרכז!A1010)=הלוואות!$F$32,הלוואות!$G$32,0),0),0)+IF(A1010&gt;=הלוואות!$D$33,IF(מרכז!A1010&lt;=הלוואות!$E$33,IF(DAY(מרכז!A1010)=הלוואות!$F$33,הלוואות!$G$33,0),0),0)+IF(A1010&gt;=הלוואות!$D$34,IF(מרכז!A1010&lt;=הלוואות!$E$34,IF(DAY(מרכז!A1010)=הלוואות!$F$34,הלוואות!$G$34,0),0),0)</f>
        <v>0</v>
      </c>
      <c r="E1010" s="93">
        <f>SUMIF(הלוואות!$D$46:$D$65,מרכז!A1010,הלוואות!$E$46:$E$65)</f>
        <v>0</v>
      </c>
      <c r="F1010" s="93">
        <f>SUMIF(נכנסים!$A$5:$A$5890,מרכז!A1010,נכנסים!$B$5:$B$5890)</f>
        <v>0</v>
      </c>
      <c r="G1010" s="94"/>
      <c r="H1010" s="94"/>
      <c r="I1010" s="94"/>
      <c r="J1010" s="99">
        <f t="shared" si="15"/>
        <v>50000</v>
      </c>
    </row>
    <row r="1011" spans="1:10">
      <c r="A1011" s="153">
        <v>46664</v>
      </c>
      <c r="B1011" s="93">
        <f>SUMIF(יוצאים!$A$5:$A$5835,מרכז!A1011,יוצאים!$D$5:$D$5835)</f>
        <v>0</v>
      </c>
      <c r="C1011" s="93">
        <f>HLOOKUP(DAY($A1011),'טב.הו"ק'!$G$4:$AK$162,'טב.הו"ק'!$A$162+2,FALSE)</f>
        <v>0</v>
      </c>
      <c r="D1011" s="93">
        <f>IF(A1011&gt;=הלוואות!$D$5,IF(מרכז!A1011&lt;=הלוואות!$E$5,IF(DAY(מרכז!A1011)=הלוואות!$F$5,הלוואות!$G$5,0),0),0)+IF(A1011&gt;=הלוואות!$D$6,IF(מרכז!A1011&lt;=הלוואות!$E$6,IF(DAY(מרכז!A1011)=הלוואות!$F$6,הלוואות!$G$6,0),0),0)+IF(A1011&gt;=הלוואות!$D$7,IF(מרכז!A1011&lt;=הלוואות!$E$7,IF(DAY(מרכז!A1011)=הלוואות!$F$7,הלוואות!$G$7,0),0),0)+IF(A1011&gt;=הלוואות!$D$8,IF(מרכז!A1011&lt;=הלוואות!$E$8,IF(DAY(מרכז!A1011)=הלוואות!$F$8,הלוואות!$G$8,0),0),0)+IF(A1011&gt;=הלוואות!$D$9,IF(מרכז!A1011&lt;=הלוואות!$E$9,IF(DAY(מרכז!A1011)=הלוואות!$F$9,הלוואות!$G$9,0),0),0)+IF(A1011&gt;=הלוואות!$D$10,IF(מרכז!A1011&lt;=הלוואות!$E$10,IF(DAY(מרכז!A1011)=הלוואות!$F$10,הלוואות!$G$10,0),0),0)+IF(A1011&gt;=הלוואות!$D$11,IF(מרכז!A1011&lt;=הלוואות!$E$11,IF(DAY(מרכז!A1011)=הלוואות!$F$11,הלוואות!$G$11,0),0),0)+IF(A1011&gt;=הלוואות!$D$12,IF(מרכז!A1011&lt;=הלוואות!$E$12,IF(DAY(מרכז!A1011)=הלוואות!$F$12,הלוואות!$G$12,0),0),0)+IF(A1011&gt;=הלוואות!$D$13,IF(מרכז!A1011&lt;=הלוואות!$E$13,IF(DAY(מרכז!A1011)=הלוואות!$F$13,הלוואות!$G$13,0),0),0)+IF(A1011&gt;=הלוואות!$D$14,IF(מרכז!A1011&lt;=הלוואות!$E$14,IF(DAY(מרכז!A1011)=הלוואות!$F$14,הלוואות!$G$14,0),0),0)+IF(A1011&gt;=הלוואות!$D$15,IF(מרכז!A1011&lt;=הלוואות!$E$15,IF(DAY(מרכז!A1011)=הלוואות!$F$15,הלוואות!$G$15,0),0),0)+IF(A1011&gt;=הלוואות!$D$16,IF(מרכז!A1011&lt;=הלוואות!$E$16,IF(DAY(מרכז!A1011)=הלוואות!$F$16,הלוואות!$G$16,0),0),0)+IF(A1011&gt;=הלוואות!$D$17,IF(מרכז!A1011&lt;=הלוואות!$E$17,IF(DAY(מרכז!A1011)=הלוואות!$F$17,הלוואות!$G$17,0),0),0)+IF(A1011&gt;=הלוואות!$D$18,IF(מרכז!A1011&lt;=הלוואות!$E$18,IF(DAY(מרכז!A1011)=הלוואות!$F$18,הלוואות!$G$18,0),0),0)+IF(A1011&gt;=הלוואות!$D$19,IF(מרכז!A1011&lt;=הלוואות!$E$19,IF(DAY(מרכז!A1011)=הלוואות!$F$19,הלוואות!$G$19,0),0),0)+IF(A1011&gt;=הלוואות!$D$20,IF(מרכז!A1011&lt;=הלוואות!$E$20,IF(DAY(מרכז!A1011)=הלוואות!$F$20,הלוואות!$G$20,0),0),0)+IF(A1011&gt;=הלוואות!$D$21,IF(מרכז!A1011&lt;=הלוואות!$E$21,IF(DAY(מרכז!A1011)=הלוואות!$F$21,הלוואות!$G$21,0),0),0)+IF(A1011&gt;=הלוואות!$D$22,IF(מרכז!A1011&lt;=הלוואות!$E$22,IF(DAY(מרכז!A1011)=הלוואות!$F$22,הלוואות!$G$22,0),0),0)+IF(A1011&gt;=הלוואות!$D$23,IF(מרכז!A1011&lt;=הלוואות!$E$23,IF(DAY(מרכז!A1011)=הלוואות!$F$23,הלוואות!$G$23,0),0),0)+IF(A1011&gt;=הלוואות!$D$24,IF(מרכז!A1011&lt;=הלוואות!$E$24,IF(DAY(מרכז!A1011)=הלוואות!$F$24,הלוואות!$G$24,0),0),0)+IF(A1011&gt;=הלוואות!$D$25,IF(מרכז!A1011&lt;=הלוואות!$E$25,IF(DAY(מרכז!A1011)=הלוואות!$F$25,הלוואות!$G$25,0),0),0)+IF(A1011&gt;=הלוואות!$D$26,IF(מרכז!A1011&lt;=הלוואות!$E$26,IF(DAY(מרכז!A1011)=הלוואות!$F$26,הלוואות!$G$26,0),0),0)+IF(A1011&gt;=הלוואות!$D$27,IF(מרכז!A1011&lt;=הלוואות!$E$27,IF(DAY(מרכז!A1011)=הלוואות!$F$27,הלוואות!$G$27,0),0),0)+IF(A1011&gt;=הלוואות!$D$28,IF(מרכז!A1011&lt;=הלוואות!$E$28,IF(DAY(מרכז!A1011)=הלוואות!$F$28,הלוואות!$G$28,0),0),0)+IF(A1011&gt;=הלוואות!$D$29,IF(מרכז!A1011&lt;=הלוואות!$E$29,IF(DAY(מרכז!A1011)=הלוואות!$F$29,הלוואות!$G$29,0),0),0)+IF(A1011&gt;=הלוואות!$D$30,IF(מרכז!A1011&lt;=הלוואות!$E$30,IF(DAY(מרכז!A1011)=הלוואות!$F$30,הלוואות!$G$30,0),0),0)+IF(A1011&gt;=הלוואות!$D$31,IF(מרכז!A1011&lt;=הלוואות!$E$31,IF(DAY(מרכז!A1011)=הלוואות!$F$31,הלוואות!$G$31,0),0),0)+IF(A1011&gt;=הלוואות!$D$32,IF(מרכז!A1011&lt;=הלוואות!$E$32,IF(DAY(מרכז!A1011)=הלוואות!$F$32,הלוואות!$G$32,0),0),0)+IF(A1011&gt;=הלוואות!$D$33,IF(מרכז!A1011&lt;=הלוואות!$E$33,IF(DAY(מרכז!A1011)=הלוואות!$F$33,הלוואות!$G$33,0),0),0)+IF(A1011&gt;=הלוואות!$D$34,IF(מרכז!A1011&lt;=הלוואות!$E$34,IF(DAY(מרכז!A1011)=הלוואות!$F$34,הלוואות!$G$34,0),0),0)</f>
        <v>0</v>
      </c>
      <c r="E1011" s="93">
        <f>SUMIF(הלוואות!$D$46:$D$65,מרכז!A1011,הלוואות!$E$46:$E$65)</f>
        <v>0</v>
      </c>
      <c r="F1011" s="93">
        <f>SUMIF(נכנסים!$A$5:$A$5890,מרכז!A1011,נכנסים!$B$5:$B$5890)</f>
        <v>0</v>
      </c>
      <c r="G1011" s="94"/>
      <c r="H1011" s="94"/>
      <c r="I1011" s="94"/>
      <c r="J1011" s="99">
        <f t="shared" si="15"/>
        <v>50000</v>
      </c>
    </row>
    <row r="1012" spans="1:10">
      <c r="A1012" s="153">
        <v>46665</v>
      </c>
      <c r="B1012" s="93">
        <f>SUMIF(יוצאים!$A$5:$A$5835,מרכז!A1012,יוצאים!$D$5:$D$5835)</f>
        <v>0</v>
      </c>
      <c r="C1012" s="93">
        <f>HLOOKUP(DAY($A1012),'טב.הו"ק'!$G$4:$AK$162,'טב.הו"ק'!$A$162+2,FALSE)</f>
        <v>0</v>
      </c>
      <c r="D1012" s="93">
        <f>IF(A1012&gt;=הלוואות!$D$5,IF(מרכז!A1012&lt;=הלוואות!$E$5,IF(DAY(מרכז!A1012)=הלוואות!$F$5,הלוואות!$G$5,0),0),0)+IF(A1012&gt;=הלוואות!$D$6,IF(מרכז!A1012&lt;=הלוואות!$E$6,IF(DAY(מרכז!A1012)=הלוואות!$F$6,הלוואות!$G$6,0),0),0)+IF(A1012&gt;=הלוואות!$D$7,IF(מרכז!A1012&lt;=הלוואות!$E$7,IF(DAY(מרכז!A1012)=הלוואות!$F$7,הלוואות!$G$7,0),0),0)+IF(A1012&gt;=הלוואות!$D$8,IF(מרכז!A1012&lt;=הלוואות!$E$8,IF(DAY(מרכז!A1012)=הלוואות!$F$8,הלוואות!$G$8,0),0),0)+IF(A1012&gt;=הלוואות!$D$9,IF(מרכז!A1012&lt;=הלוואות!$E$9,IF(DAY(מרכז!A1012)=הלוואות!$F$9,הלוואות!$G$9,0),0),0)+IF(A1012&gt;=הלוואות!$D$10,IF(מרכז!A1012&lt;=הלוואות!$E$10,IF(DAY(מרכז!A1012)=הלוואות!$F$10,הלוואות!$G$10,0),0),0)+IF(A1012&gt;=הלוואות!$D$11,IF(מרכז!A1012&lt;=הלוואות!$E$11,IF(DAY(מרכז!A1012)=הלוואות!$F$11,הלוואות!$G$11,0),0),0)+IF(A1012&gt;=הלוואות!$D$12,IF(מרכז!A1012&lt;=הלוואות!$E$12,IF(DAY(מרכז!A1012)=הלוואות!$F$12,הלוואות!$G$12,0),0),0)+IF(A1012&gt;=הלוואות!$D$13,IF(מרכז!A1012&lt;=הלוואות!$E$13,IF(DAY(מרכז!A1012)=הלוואות!$F$13,הלוואות!$G$13,0),0),0)+IF(A1012&gt;=הלוואות!$D$14,IF(מרכז!A1012&lt;=הלוואות!$E$14,IF(DAY(מרכז!A1012)=הלוואות!$F$14,הלוואות!$G$14,0),0),0)+IF(A1012&gt;=הלוואות!$D$15,IF(מרכז!A1012&lt;=הלוואות!$E$15,IF(DAY(מרכז!A1012)=הלוואות!$F$15,הלוואות!$G$15,0),0),0)+IF(A1012&gt;=הלוואות!$D$16,IF(מרכז!A1012&lt;=הלוואות!$E$16,IF(DAY(מרכז!A1012)=הלוואות!$F$16,הלוואות!$G$16,0),0),0)+IF(A1012&gt;=הלוואות!$D$17,IF(מרכז!A1012&lt;=הלוואות!$E$17,IF(DAY(מרכז!A1012)=הלוואות!$F$17,הלוואות!$G$17,0),0),0)+IF(A1012&gt;=הלוואות!$D$18,IF(מרכז!A1012&lt;=הלוואות!$E$18,IF(DAY(מרכז!A1012)=הלוואות!$F$18,הלוואות!$G$18,0),0),0)+IF(A1012&gt;=הלוואות!$D$19,IF(מרכז!A1012&lt;=הלוואות!$E$19,IF(DAY(מרכז!A1012)=הלוואות!$F$19,הלוואות!$G$19,0),0),0)+IF(A1012&gt;=הלוואות!$D$20,IF(מרכז!A1012&lt;=הלוואות!$E$20,IF(DAY(מרכז!A1012)=הלוואות!$F$20,הלוואות!$G$20,0),0),0)+IF(A1012&gt;=הלוואות!$D$21,IF(מרכז!A1012&lt;=הלוואות!$E$21,IF(DAY(מרכז!A1012)=הלוואות!$F$21,הלוואות!$G$21,0),0),0)+IF(A1012&gt;=הלוואות!$D$22,IF(מרכז!A1012&lt;=הלוואות!$E$22,IF(DAY(מרכז!A1012)=הלוואות!$F$22,הלוואות!$G$22,0),0),0)+IF(A1012&gt;=הלוואות!$D$23,IF(מרכז!A1012&lt;=הלוואות!$E$23,IF(DAY(מרכז!A1012)=הלוואות!$F$23,הלוואות!$G$23,0),0),0)+IF(A1012&gt;=הלוואות!$D$24,IF(מרכז!A1012&lt;=הלוואות!$E$24,IF(DAY(מרכז!A1012)=הלוואות!$F$24,הלוואות!$G$24,0),0),0)+IF(A1012&gt;=הלוואות!$D$25,IF(מרכז!A1012&lt;=הלוואות!$E$25,IF(DAY(מרכז!A1012)=הלוואות!$F$25,הלוואות!$G$25,0),0),0)+IF(A1012&gt;=הלוואות!$D$26,IF(מרכז!A1012&lt;=הלוואות!$E$26,IF(DAY(מרכז!A1012)=הלוואות!$F$26,הלוואות!$G$26,0),0),0)+IF(A1012&gt;=הלוואות!$D$27,IF(מרכז!A1012&lt;=הלוואות!$E$27,IF(DAY(מרכז!A1012)=הלוואות!$F$27,הלוואות!$G$27,0),0),0)+IF(A1012&gt;=הלוואות!$D$28,IF(מרכז!A1012&lt;=הלוואות!$E$28,IF(DAY(מרכז!A1012)=הלוואות!$F$28,הלוואות!$G$28,0),0),0)+IF(A1012&gt;=הלוואות!$D$29,IF(מרכז!A1012&lt;=הלוואות!$E$29,IF(DAY(מרכז!A1012)=הלוואות!$F$29,הלוואות!$G$29,0),0),0)+IF(A1012&gt;=הלוואות!$D$30,IF(מרכז!A1012&lt;=הלוואות!$E$30,IF(DAY(מרכז!A1012)=הלוואות!$F$30,הלוואות!$G$30,0),0),0)+IF(A1012&gt;=הלוואות!$D$31,IF(מרכז!A1012&lt;=הלוואות!$E$31,IF(DAY(מרכז!A1012)=הלוואות!$F$31,הלוואות!$G$31,0),0),0)+IF(A1012&gt;=הלוואות!$D$32,IF(מרכז!A1012&lt;=הלוואות!$E$32,IF(DAY(מרכז!A1012)=הלוואות!$F$32,הלוואות!$G$32,0),0),0)+IF(A1012&gt;=הלוואות!$D$33,IF(מרכז!A1012&lt;=הלוואות!$E$33,IF(DAY(מרכז!A1012)=הלוואות!$F$33,הלוואות!$G$33,0),0),0)+IF(A1012&gt;=הלוואות!$D$34,IF(מרכז!A1012&lt;=הלוואות!$E$34,IF(DAY(מרכז!A1012)=הלוואות!$F$34,הלוואות!$G$34,0),0),0)</f>
        <v>0</v>
      </c>
      <c r="E1012" s="93">
        <f>SUMIF(הלוואות!$D$46:$D$65,מרכז!A1012,הלוואות!$E$46:$E$65)</f>
        <v>0</v>
      </c>
      <c r="F1012" s="93">
        <f>SUMIF(נכנסים!$A$5:$A$5890,מרכז!A1012,נכנסים!$B$5:$B$5890)</f>
        <v>0</v>
      </c>
      <c r="G1012" s="94"/>
      <c r="H1012" s="94"/>
      <c r="I1012" s="94"/>
      <c r="J1012" s="99">
        <f t="shared" si="15"/>
        <v>50000</v>
      </c>
    </row>
    <row r="1013" spans="1:10">
      <c r="A1013" s="153">
        <v>46666</v>
      </c>
      <c r="B1013" s="93">
        <f>SUMIF(יוצאים!$A$5:$A$5835,מרכז!A1013,יוצאים!$D$5:$D$5835)</f>
        <v>0</v>
      </c>
      <c r="C1013" s="93">
        <f>HLOOKUP(DAY($A1013),'טב.הו"ק'!$G$4:$AK$162,'טב.הו"ק'!$A$162+2,FALSE)</f>
        <v>0</v>
      </c>
      <c r="D1013" s="93">
        <f>IF(A1013&gt;=הלוואות!$D$5,IF(מרכז!A1013&lt;=הלוואות!$E$5,IF(DAY(מרכז!A1013)=הלוואות!$F$5,הלוואות!$G$5,0),0),0)+IF(A1013&gt;=הלוואות!$D$6,IF(מרכז!A1013&lt;=הלוואות!$E$6,IF(DAY(מרכז!A1013)=הלוואות!$F$6,הלוואות!$G$6,0),0),0)+IF(A1013&gt;=הלוואות!$D$7,IF(מרכז!A1013&lt;=הלוואות!$E$7,IF(DAY(מרכז!A1013)=הלוואות!$F$7,הלוואות!$G$7,0),0),0)+IF(A1013&gt;=הלוואות!$D$8,IF(מרכז!A1013&lt;=הלוואות!$E$8,IF(DAY(מרכז!A1013)=הלוואות!$F$8,הלוואות!$G$8,0),0),0)+IF(A1013&gt;=הלוואות!$D$9,IF(מרכז!A1013&lt;=הלוואות!$E$9,IF(DAY(מרכז!A1013)=הלוואות!$F$9,הלוואות!$G$9,0),0),0)+IF(A1013&gt;=הלוואות!$D$10,IF(מרכז!A1013&lt;=הלוואות!$E$10,IF(DAY(מרכז!A1013)=הלוואות!$F$10,הלוואות!$G$10,0),0),0)+IF(A1013&gt;=הלוואות!$D$11,IF(מרכז!A1013&lt;=הלוואות!$E$11,IF(DAY(מרכז!A1013)=הלוואות!$F$11,הלוואות!$G$11,0),0),0)+IF(A1013&gt;=הלוואות!$D$12,IF(מרכז!A1013&lt;=הלוואות!$E$12,IF(DAY(מרכז!A1013)=הלוואות!$F$12,הלוואות!$G$12,0),0),0)+IF(A1013&gt;=הלוואות!$D$13,IF(מרכז!A1013&lt;=הלוואות!$E$13,IF(DAY(מרכז!A1013)=הלוואות!$F$13,הלוואות!$G$13,0),0),0)+IF(A1013&gt;=הלוואות!$D$14,IF(מרכז!A1013&lt;=הלוואות!$E$14,IF(DAY(מרכז!A1013)=הלוואות!$F$14,הלוואות!$G$14,0),0),0)+IF(A1013&gt;=הלוואות!$D$15,IF(מרכז!A1013&lt;=הלוואות!$E$15,IF(DAY(מרכז!A1013)=הלוואות!$F$15,הלוואות!$G$15,0),0),0)+IF(A1013&gt;=הלוואות!$D$16,IF(מרכז!A1013&lt;=הלוואות!$E$16,IF(DAY(מרכז!A1013)=הלוואות!$F$16,הלוואות!$G$16,0),0),0)+IF(A1013&gt;=הלוואות!$D$17,IF(מרכז!A1013&lt;=הלוואות!$E$17,IF(DAY(מרכז!A1013)=הלוואות!$F$17,הלוואות!$G$17,0),0),0)+IF(A1013&gt;=הלוואות!$D$18,IF(מרכז!A1013&lt;=הלוואות!$E$18,IF(DAY(מרכז!A1013)=הלוואות!$F$18,הלוואות!$G$18,0),0),0)+IF(A1013&gt;=הלוואות!$D$19,IF(מרכז!A1013&lt;=הלוואות!$E$19,IF(DAY(מרכז!A1013)=הלוואות!$F$19,הלוואות!$G$19,0),0),0)+IF(A1013&gt;=הלוואות!$D$20,IF(מרכז!A1013&lt;=הלוואות!$E$20,IF(DAY(מרכז!A1013)=הלוואות!$F$20,הלוואות!$G$20,0),0),0)+IF(A1013&gt;=הלוואות!$D$21,IF(מרכז!A1013&lt;=הלוואות!$E$21,IF(DAY(מרכז!A1013)=הלוואות!$F$21,הלוואות!$G$21,0),0),0)+IF(A1013&gt;=הלוואות!$D$22,IF(מרכז!A1013&lt;=הלוואות!$E$22,IF(DAY(מרכז!A1013)=הלוואות!$F$22,הלוואות!$G$22,0),0),0)+IF(A1013&gt;=הלוואות!$D$23,IF(מרכז!A1013&lt;=הלוואות!$E$23,IF(DAY(מרכז!A1013)=הלוואות!$F$23,הלוואות!$G$23,0),0),0)+IF(A1013&gt;=הלוואות!$D$24,IF(מרכז!A1013&lt;=הלוואות!$E$24,IF(DAY(מרכז!A1013)=הלוואות!$F$24,הלוואות!$G$24,0),0),0)+IF(A1013&gt;=הלוואות!$D$25,IF(מרכז!A1013&lt;=הלוואות!$E$25,IF(DAY(מרכז!A1013)=הלוואות!$F$25,הלוואות!$G$25,0),0),0)+IF(A1013&gt;=הלוואות!$D$26,IF(מרכז!A1013&lt;=הלוואות!$E$26,IF(DAY(מרכז!A1013)=הלוואות!$F$26,הלוואות!$G$26,0),0),0)+IF(A1013&gt;=הלוואות!$D$27,IF(מרכז!A1013&lt;=הלוואות!$E$27,IF(DAY(מרכז!A1013)=הלוואות!$F$27,הלוואות!$G$27,0),0),0)+IF(A1013&gt;=הלוואות!$D$28,IF(מרכז!A1013&lt;=הלוואות!$E$28,IF(DAY(מרכז!A1013)=הלוואות!$F$28,הלוואות!$G$28,0),0),0)+IF(A1013&gt;=הלוואות!$D$29,IF(מרכז!A1013&lt;=הלוואות!$E$29,IF(DAY(מרכז!A1013)=הלוואות!$F$29,הלוואות!$G$29,0),0),0)+IF(A1013&gt;=הלוואות!$D$30,IF(מרכז!A1013&lt;=הלוואות!$E$30,IF(DAY(מרכז!A1013)=הלוואות!$F$30,הלוואות!$G$30,0),0),0)+IF(A1013&gt;=הלוואות!$D$31,IF(מרכז!A1013&lt;=הלוואות!$E$31,IF(DAY(מרכז!A1013)=הלוואות!$F$31,הלוואות!$G$31,0),0),0)+IF(A1013&gt;=הלוואות!$D$32,IF(מרכז!A1013&lt;=הלוואות!$E$32,IF(DAY(מרכז!A1013)=הלוואות!$F$32,הלוואות!$G$32,0),0),0)+IF(A1013&gt;=הלוואות!$D$33,IF(מרכז!A1013&lt;=הלוואות!$E$33,IF(DAY(מרכז!A1013)=הלוואות!$F$33,הלוואות!$G$33,0),0),0)+IF(A1013&gt;=הלוואות!$D$34,IF(מרכז!A1013&lt;=הלוואות!$E$34,IF(DAY(מרכז!A1013)=הלוואות!$F$34,הלוואות!$G$34,0),0),0)</f>
        <v>0</v>
      </c>
      <c r="E1013" s="93">
        <f>SUMIF(הלוואות!$D$46:$D$65,מרכז!A1013,הלוואות!$E$46:$E$65)</f>
        <v>0</v>
      </c>
      <c r="F1013" s="93">
        <f>SUMIF(נכנסים!$A$5:$A$5890,מרכז!A1013,נכנסים!$B$5:$B$5890)</f>
        <v>0</v>
      </c>
      <c r="G1013" s="94"/>
      <c r="H1013" s="94"/>
      <c r="I1013" s="94"/>
      <c r="J1013" s="99">
        <f t="shared" si="15"/>
        <v>50000</v>
      </c>
    </row>
    <row r="1014" spans="1:10">
      <c r="A1014" s="153">
        <v>46667</v>
      </c>
      <c r="B1014" s="93">
        <f>SUMIF(יוצאים!$A$5:$A$5835,מרכז!A1014,יוצאים!$D$5:$D$5835)</f>
        <v>0</v>
      </c>
      <c r="C1014" s="93">
        <f>HLOOKUP(DAY($A1014),'טב.הו"ק'!$G$4:$AK$162,'טב.הו"ק'!$A$162+2,FALSE)</f>
        <v>0</v>
      </c>
      <c r="D1014" s="93">
        <f>IF(A1014&gt;=הלוואות!$D$5,IF(מרכז!A1014&lt;=הלוואות!$E$5,IF(DAY(מרכז!A1014)=הלוואות!$F$5,הלוואות!$G$5,0),0),0)+IF(A1014&gt;=הלוואות!$D$6,IF(מרכז!A1014&lt;=הלוואות!$E$6,IF(DAY(מרכז!A1014)=הלוואות!$F$6,הלוואות!$G$6,0),0),0)+IF(A1014&gt;=הלוואות!$D$7,IF(מרכז!A1014&lt;=הלוואות!$E$7,IF(DAY(מרכז!A1014)=הלוואות!$F$7,הלוואות!$G$7,0),0),0)+IF(A1014&gt;=הלוואות!$D$8,IF(מרכז!A1014&lt;=הלוואות!$E$8,IF(DAY(מרכז!A1014)=הלוואות!$F$8,הלוואות!$G$8,0),0),0)+IF(A1014&gt;=הלוואות!$D$9,IF(מרכז!A1014&lt;=הלוואות!$E$9,IF(DAY(מרכז!A1014)=הלוואות!$F$9,הלוואות!$G$9,0),0),0)+IF(A1014&gt;=הלוואות!$D$10,IF(מרכז!A1014&lt;=הלוואות!$E$10,IF(DAY(מרכז!A1014)=הלוואות!$F$10,הלוואות!$G$10,0),0),0)+IF(A1014&gt;=הלוואות!$D$11,IF(מרכז!A1014&lt;=הלוואות!$E$11,IF(DAY(מרכז!A1014)=הלוואות!$F$11,הלוואות!$G$11,0),0),0)+IF(A1014&gt;=הלוואות!$D$12,IF(מרכז!A1014&lt;=הלוואות!$E$12,IF(DAY(מרכז!A1014)=הלוואות!$F$12,הלוואות!$G$12,0),0),0)+IF(A1014&gt;=הלוואות!$D$13,IF(מרכז!A1014&lt;=הלוואות!$E$13,IF(DAY(מרכז!A1014)=הלוואות!$F$13,הלוואות!$G$13,0),0),0)+IF(A1014&gt;=הלוואות!$D$14,IF(מרכז!A1014&lt;=הלוואות!$E$14,IF(DAY(מרכז!A1014)=הלוואות!$F$14,הלוואות!$G$14,0),0),0)+IF(A1014&gt;=הלוואות!$D$15,IF(מרכז!A1014&lt;=הלוואות!$E$15,IF(DAY(מרכז!A1014)=הלוואות!$F$15,הלוואות!$G$15,0),0),0)+IF(A1014&gt;=הלוואות!$D$16,IF(מרכז!A1014&lt;=הלוואות!$E$16,IF(DAY(מרכז!A1014)=הלוואות!$F$16,הלוואות!$G$16,0),0),0)+IF(A1014&gt;=הלוואות!$D$17,IF(מרכז!A1014&lt;=הלוואות!$E$17,IF(DAY(מרכז!A1014)=הלוואות!$F$17,הלוואות!$G$17,0),0),0)+IF(A1014&gt;=הלוואות!$D$18,IF(מרכז!A1014&lt;=הלוואות!$E$18,IF(DAY(מרכז!A1014)=הלוואות!$F$18,הלוואות!$G$18,0),0),0)+IF(A1014&gt;=הלוואות!$D$19,IF(מרכז!A1014&lt;=הלוואות!$E$19,IF(DAY(מרכז!A1014)=הלוואות!$F$19,הלוואות!$G$19,0),0),0)+IF(A1014&gt;=הלוואות!$D$20,IF(מרכז!A1014&lt;=הלוואות!$E$20,IF(DAY(מרכז!A1014)=הלוואות!$F$20,הלוואות!$G$20,0),0),0)+IF(A1014&gt;=הלוואות!$D$21,IF(מרכז!A1014&lt;=הלוואות!$E$21,IF(DAY(מרכז!A1014)=הלוואות!$F$21,הלוואות!$G$21,0),0),0)+IF(A1014&gt;=הלוואות!$D$22,IF(מרכז!A1014&lt;=הלוואות!$E$22,IF(DAY(מרכז!A1014)=הלוואות!$F$22,הלוואות!$G$22,0),0),0)+IF(A1014&gt;=הלוואות!$D$23,IF(מרכז!A1014&lt;=הלוואות!$E$23,IF(DAY(מרכז!A1014)=הלוואות!$F$23,הלוואות!$G$23,0),0),0)+IF(A1014&gt;=הלוואות!$D$24,IF(מרכז!A1014&lt;=הלוואות!$E$24,IF(DAY(מרכז!A1014)=הלוואות!$F$24,הלוואות!$G$24,0),0),0)+IF(A1014&gt;=הלוואות!$D$25,IF(מרכז!A1014&lt;=הלוואות!$E$25,IF(DAY(מרכז!A1014)=הלוואות!$F$25,הלוואות!$G$25,0),0),0)+IF(A1014&gt;=הלוואות!$D$26,IF(מרכז!A1014&lt;=הלוואות!$E$26,IF(DAY(מרכז!A1014)=הלוואות!$F$26,הלוואות!$G$26,0),0),0)+IF(A1014&gt;=הלוואות!$D$27,IF(מרכז!A1014&lt;=הלוואות!$E$27,IF(DAY(מרכז!A1014)=הלוואות!$F$27,הלוואות!$G$27,0),0),0)+IF(A1014&gt;=הלוואות!$D$28,IF(מרכז!A1014&lt;=הלוואות!$E$28,IF(DAY(מרכז!A1014)=הלוואות!$F$28,הלוואות!$G$28,0),0),0)+IF(A1014&gt;=הלוואות!$D$29,IF(מרכז!A1014&lt;=הלוואות!$E$29,IF(DAY(מרכז!A1014)=הלוואות!$F$29,הלוואות!$G$29,0),0),0)+IF(A1014&gt;=הלוואות!$D$30,IF(מרכז!A1014&lt;=הלוואות!$E$30,IF(DAY(מרכז!A1014)=הלוואות!$F$30,הלוואות!$G$30,0),0),0)+IF(A1014&gt;=הלוואות!$D$31,IF(מרכז!A1014&lt;=הלוואות!$E$31,IF(DAY(מרכז!A1014)=הלוואות!$F$31,הלוואות!$G$31,0),0),0)+IF(A1014&gt;=הלוואות!$D$32,IF(מרכז!A1014&lt;=הלוואות!$E$32,IF(DAY(מרכז!A1014)=הלוואות!$F$32,הלוואות!$G$32,0),0),0)+IF(A1014&gt;=הלוואות!$D$33,IF(מרכז!A1014&lt;=הלוואות!$E$33,IF(DAY(מרכז!A1014)=הלוואות!$F$33,הלוואות!$G$33,0),0),0)+IF(A1014&gt;=הלוואות!$D$34,IF(מרכז!A1014&lt;=הלוואות!$E$34,IF(DAY(מרכז!A1014)=הלוואות!$F$34,הלוואות!$G$34,0),0),0)</f>
        <v>0</v>
      </c>
      <c r="E1014" s="93">
        <f>SUMIF(הלוואות!$D$46:$D$65,מרכז!A1014,הלוואות!$E$46:$E$65)</f>
        <v>0</v>
      </c>
      <c r="F1014" s="93">
        <f>SUMIF(נכנסים!$A$5:$A$5890,מרכז!A1014,נכנסים!$B$5:$B$5890)</f>
        <v>0</v>
      </c>
      <c r="G1014" s="94"/>
      <c r="H1014" s="94"/>
      <c r="I1014" s="94"/>
      <c r="J1014" s="99">
        <f t="shared" si="15"/>
        <v>50000</v>
      </c>
    </row>
    <row r="1015" spans="1:10">
      <c r="A1015" s="153">
        <v>46668</v>
      </c>
      <c r="B1015" s="93">
        <f>SUMIF(יוצאים!$A$5:$A$5835,מרכז!A1015,יוצאים!$D$5:$D$5835)</f>
        <v>0</v>
      </c>
      <c r="C1015" s="93">
        <f>HLOOKUP(DAY($A1015),'טב.הו"ק'!$G$4:$AK$162,'טב.הו"ק'!$A$162+2,FALSE)</f>
        <v>0</v>
      </c>
      <c r="D1015" s="93">
        <f>IF(A1015&gt;=הלוואות!$D$5,IF(מרכז!A1015&lt;=הלוואות!$E$5,IF(DAY(מרכז!A1015)=הלוואות!$F$5,הלוואות!$G$5,0),0),0)+IF(A1015&gt;=הלוואות!$D$6,IF(מרכז!A1015&lt;=הלוואות!$E$6,IF(DAY(מרכז!A1015)=הלוואות!$F$6,הלוואות!$G$6,0),0),0)+IF(A1015&gt;=הלוואות!$D$7,IF(מרכז!A1015&lt;=הלוואות!$E$7,IF(DAY(מרכז!A1015)=הלוואות!$F$7,הלוואות!$G$7,0),0),0)+IF(A1015&gt;=הלוואות!$D$8,IF(מרכז!A1015&lt;=הלוואות!$E$8,IF(DAY(מרכז!A1015)=הלוואות!$F$8,הלוואות!$G$8,0),0),0)+IF(A1015&gt;=הלוואות!$D$9,IF(מרכז!A1015&lt;=הלוואות!$E$9,IF(DAY(מרכז!A1015)=הלוואות!$F$9,הלוואות!$G$9,0),0),0)+IF(A1015&gt;=הלוואות!$D$10,IF(מרכז!A1015&lt;=הלוואות!$E$10,IF(DAY(מרכז!A1015)=הלוואות!$F$10,הלוואות!$G$10,0),0),0)+IF(A1015&gt;=הלוואות!$D$11,IF(מרכז!A1015&lt;=הלוואות!$E$11,IF(DAY(מרכז!A1015)=הלוואות!$F$11,הלוואות!$G$11,0),0),0)+IF(A1015&gt;=הלוואות!$D$12,IF(מרכז!A1015&lt;=הלוואות!$E$12,IF(DAY(מרכז!A1015)=הלוואות!$F$12,הלוואות!$G$12,0),0),0)+IF(A1015&gt;=הלוואות!$D$13,IF(מרכז!A1015&lt;=הלוואות!$E$13,IF(DAY(מרכז!A1015)=הלוואות!$F$13,הלוואות!$G$13,0),0),0)+IF(A1015&gt;=הלוואות!$D$14,IF(מרכז!A1015&lt;=הלוואות!$E$14,IF(DAY(מרכז!A1015)=הלוואות!$F$14,הלוואות!$G$14,0),0),0)+IF(A1015&gt;=הלוואות!$D$15,IF(מרכז!A1015&lt;=הלוואות!$E$15,IF(DAY(מרכז!A1015)=הלוואות!$F$15,הלוואות!$G$15,0),0),0)+IF(A1015&gt;=הלוואות!$D$16,IF(מרכז!A1015&lt;=הלוואות!$E$16,IF(DAY(מרכז!A1015)=הלוואות!$F$16,הלוואות!$G$16,0),0),0)+IF(A1015&gt;=הלוואות!$D$17,IF(מרכז!A1015&lt;=הלוואות!$E$17,IF(DAY(מרכז!A1015)=הלוואות!$F$17,הלוואות!$G$17,0),0),0)+IF(A1015&gt;=הלוואות!$D$18,IF(מרכז!A1015&lt;=הלוואות!$E$18,IF(DAY(מרכז!A1015)=הלוואות!$F$18,הלוואות!$G$18,0),0),0)+IF(A1015&gt;=הלוואות!$D$19,IF(מרכז!A1015&lt;=הלוואות!$E$19,IF(DAY(מרכז!A1015)=הלוואות!$F$19,הלוואות!$G$19,0),0),0)+IF(A1015&gt;=הלוואות!$D$20,IF(מרכז!A1015&lt;=הלוואות!$E$20,IF(DAY(מרכז!A1015)=הלוואות!$F$20,הלוואות!$G$20,0),0),0)+IF(A1015&gt;=הלוואות!$D$21,IF(מרכז!A1015&lt;=הלוואות!$E$21,IF(DAY(מרכז!A1015)=הלוואות!$F$21,הלוואות!$G$21,0),0),0)+IF(A1015&gt;=הלוואות!$D$22,IF(מרכז!A1015&lt;=הלוואות!$E$22,IF(DAY(מרכז!A1015)=הלוואות!$F$22,הלוואות!$G$22,0),0),0)+IF(A1015&gt;=הלוואות!$D$23,IF(מרכז!A1015&lt;=הלוואות!$E$23,IF(DAY(מרכז!A1015)=הלוואות!$F$23,הלוואות!$G$23,0),0),0)+IF(A1015&gt;=הלוואות!$D$24,IF(מרכז!A1015&lt;=הלוואות!$E$24,IF(DAY(מרכז!A1015)=הלוואות!$F$24,הלוואות!$G$24,0),0),0)+IF(A1015&gt;=הלוואות!$D$25,IF(מרכז!A1015&lt;=הלוואות!$E$25,IF(DAY(מרכז!A1015)=הלוואות!$F$25,הלוואות!$G$25,0),0),0)+IF(A1015&gt;=הלוואות!$D$26,IF(מרכז!A1015&lt;=הלוואות!$E$26,IF(DAY(מרכז!A1015)=הלוואות!$F$26,הלוואות!$G$26,0),0),0)+IF(A1015&gt;=הלוואות!$D$27,IF(מרכז!A1015&lt;=הלוואות!$E$27,IF(DAY(מרכז!A1015)=הלוואות!$F$27,הלוואות!$G$27,0),0),0)+IF(A1015&gt;=הלוואות!$D$28,IF(מרכז!A1015&lt;=הלוואות!$E$28,IF(DAY(מרכז!A1015)=הלוואות!$F$28,הלוואות!$G$28,0),0),0)+IF(A1015&gt;=הלוואות!$D$29,IF(מרכז!A1015&lt;=הלוואות!$E$29,IF(DAY(מרכז!A1015)=הלוואות!$F$29,הלוואות!$G$29,0),0),0)+IF(A1015&gt;=הלוואות!$D$30,IF(מרכז!A1015&lt;=הלוואות!$E$30,IF(DAY(מרכז!A1015)=הלוואות!$F$30,הלוואות!$G$30,0),0),0)+IF(A1015&gt;=הלוואות!$D$31,IF(מרכז!A1015&lt;=הלוואות!$E$31,IF(DAY(מרכז!A1015)=הלוואות!$F$31,הלוואות!$G$31,0),0),0)+IF(A1015&gt;=הלוואות!$D$32,IF(מרכז!A1015&lt;=הלוואות!$E$32,IF(DAY(מרכז!A1015)=הלוואות!$F$32,הלוואות!$G$32,0),0),0)+IF(A1015&gt;=הלוואות!$D$33,IF(מרכז!A1015&lt;=הלוואות!$E$33,IF(DAY(מרכז!A1015)=הלוואות!$F$33,הלוואות!$G$33,0),0),0)+IF(A1015&gt;=הלוואות!$D$34,IF(מרכז!A1015&lt;=הלוואות!$E$34,IF(DAY(מרכז!A1015)=הלוואות!$F$34,הלוואות!$G$34,0),0),0)</f>
        <v>0</v>
      </c>
      <c r="E1015" s="93">
        <f>SUMIF(הלוואות!$D$46:$D$65,מרכז!A1015,הלוואות!$E$46:$E$65)</f>
        <v>0</v>
      </c>
      <c r="F1015" s="93">
        <f>SUMIF(נכנסים!$A$5:$A$5890,מרכז!A1015,נכנסים!$B$5:$B$5890)</f>
        <v>0</v>
      </c>
      <c r="G1015" s="94"/>
      <c r="H1015" s="94"/>
      <c r="I1015" s="94"/>
      <c r="J1015" s="99">
        <f t="shared" si="15"/>
        <v>50000</v>
      </c>
    </row>
    <row r="1016" spans="1:10">
      <c r="A1016" s="153">
        <v>46669</v>
      </c>
      <c r="B1016" s="93">
        <f>SUMIF(יוצאים!$A$5:$A$5835,מרכז!A1016,יוצאים!$D$5:$D$5835)</f>
        <v>0</v>
      </c>
      <c r="C1016" s="93">
        <f>HLOOKUP(DAY($A1016),'טב.הו"ק'!$G$4:$AK$162,'טב.הו"ק'!$A$162+2,FALSE)</f>
        <v>0</v>
      </c>
      <c r="D1016" s="93">
        <f>IF(A1016&gt;=הלוואות!$D$5,IF(מרכז!A1016&lt;=הלוואות!$E$5,IF(DAY(מרכז!A1016)=הלוואות!$F$5,הלוואות!$G$5,0),0),0)+IF(A1016&gt;=הלוואות!$D$6,IF(מרכז!A1016&lt;=הלוואות!$E$6,IF(DAY(מרכז!A1016)=הלוואות!$F$6,הלוואות!$G$6,0),0),0)+IF(A1016&gt;=הלוואות!$D$7,IF(מרכז!A1016&lt;=הלוואות!$E$7,IF(DAY(מרכז!A1016)=הלוואות!$F$7,הלוואות!$G$7,0),0),0)+IF(A1016&gt;=הלוואות!$D$8,IF(מרכז!A1016&lt;=הלוואות!$E$8,IF(DAY(מרכז!A1016)=הלוואות!$F$8,הלוואות!$G$8,0),0),0)+IF(A1016&gt;=הלוואות!$D$9,IF(מרכז!A1016&lt;=הלוואות!$E$9,IF(DAY(מרכז!A1016)=הלוואות!$F$9,הלוואות!$G$9,0),0),0)+IF(A1016&gt;=הלוואות!$D$10,IF(מרכז!A1016&lt;=הלוואות!$E$10,IF(DAY(מרכז!A1016)=הלוואות!$F$10,הלוואות!$G$10,0),0),0)+IF(A1016&gt;=הלוואות!$D$11,IF(מרכז!A1016&lt;=הלוואות!$E$11,IF(DAY(מרכז!A1016)=הלוואות!$F$11,הלוואות!$G$11,0),0),0)+IF(A1016&gt;=הלוואות!$D$12,IF(מרכז!A1016&lt;=הלוואות!$E$12,IF(DAY(מרכז!A1016)=הלוואות!$F$12,הלוואות!$G$12,0),0),0)+IF(A1016&gt;=הלוואות!$D$13,IF(מרכז!A1016&lt;=הלוואות!$E$13,IF(DAY(מרכז!A1016)=הלוואות!$F$13,הלוואות!$G$13,0),0),0)+IF(A1016&gt;=הלוואות!$D$14,IF(מרכז!A1016&lt;=הלוואות!$E$14,IF(DAY(מרכז!A1016)=הלוואות!$F$14,הלוואות!$G$14,0),0),0)+IF(A1016&gt;=הלוואות!$D$15,IF(מרכז!A1016&lt;=הלוואות!$E$15,IF(DAY(מרכז!A1016)=הלוואות!$F$15,הלוואות!$G$15,0),0),0)+IF(A1016&gt;=הלוואות!$D$16,IF(מרכז!A1016&lt;=הלוואות!$E$16,IF(DAY(מרכז!A1016)=הלוואות!$F$16,הלוואות!$G$16,0),0),0)+IF(A1016&gt;=הלוואות!$D$17,IF(מרכז!A1016&lt;=הלוואות!$E$17,IF(DAY(מרכז!A1016)=הלוואות!$F$17,הלוואות!$G$17,0),0),0)+IF(A1016&gt;=הלוואות!$D$18,IF(מרכז!A1016&lt;=הלוואות!$E$18,IF(DAY(מרכז!A1016)=הלוואות!$F$18,הלוואות!$G$18,0),0),0)+IF(A1016&gt;=הלוואות!$D$19,IF(מרכז!A1016&lt;=הלוואות!$E$19,IF(DAY(מרכז!A1016)=הלוואות!$F$19,הלוואות!$G$19,0),0),0)+IF(A1016&gt;=הלוואות!$D$20,IF(מרכז!A1016&lt;=הלוואות!$E$20,IF(DAY(מרכז!A1016)=הלוואות!$F$20,הלוואות!$G$20,0),0),0)+IF(A1016&gt;=הלוואות!$D$21,IF(מרכז!A1016&lt;=הלוואות!$E$21,IF(DAY(מרכז!A1016)=הלוואות!$F$21,הלוואות!$G$21,0),0),0)+IF(A1016&gt;=הלוואות!$D$22,IF(מרכז!A1016&lt;=הלוואות!$E$22,IF(DAY(מרכז!A1016)=הלוואות!$F$22,הלוואות!$G$22,0),0),0)+IF(A1016&gt;=הלוואות!$D$23,IF(מרכז!A1016&lt;=הלוואות!$E$23,IF(DAY(מרכז!A1016)=הלוואות!$F$23,הלוואות!$G$23,0),0),0)+IF(A1016&gt;=הלוואות!$D$24,IF(מרכז!A1016&lt;=הלוואות!$E$24,IF(DAY(מרכז!A1016)=הלוואות!$F$24,הלוואות!$G$24,0),0),0)+IF(A1016&gt;=הלוואות!$D$25,IF(מרכז!A1016&lt;=הלוואות!$E$25,IF(DAY(מרכז!A1016)=הלוואות!$F$25,הלוואות!$G$25,0),0),0)+IF(A1016&gt;=הלוואות!$D$26,IF(מרכז!A1016&lt;=הלוואות!$E$26,IF(DAY(מרכז!A1016)=הלוואות!$F$26,הלוואות!$G$26,0),0),0)+IF(A1016&gt;=הלוואות!$D$27,IF(מרכז!A1016&lt;=הלוואות!$E$27,IF(DAY(מרכז!A1016)=הלוואות!$F$27,הלוואות!$G$27,0),0),0)+IF(A1016&gt;=הלוואות!$D$28,IF(מרכז!A1016&lt;=הלוואות!$E$28,IF(DAY(מרכז!A1016)=הלוואות!$F$28,הלוואות!$G$28,0),0),0)+IF(A1016&gt;=הלוואות!$D$29,IF(מרכז!A1016&lt;=הלוואות!$E$29,IF(DAY(מרכז!A1016)=הלוואות!$F$29,הלוואות!$G$29,0),0),0)+IF(A1016&gt;=הלוואות!$D$30,IF(מרכז!A1016&lt;=הלוואות!$E$30,IF(DAY(מרכז!A1016)=הלוואות!$F$30,הלוואות!$G$30,0),0),0)+IF(A1016&gt;=הלוואות!$D$31,IF(מרכז!A1016&lt;=הלוואות!$E$31,IF(DAY(מרכז!A1016)=הלוואות!$F$31,הלוואות!$G$31,0),0),0)+IF(A1016&gt;=הלוואות!$D$32,IF(מרכז!A1016&lt;=הלוואות!$E$32,IF(DAY(מרכז!A1016)=הלוואות!$F$32,הלוואות!$G$32,0),0),0)+IF(A1016&gt;=הלוואות!$D$33,IF(מרכז!A1016&lt;=הלוואות!$E$33,IF(DAY(מרכז!A1016)=הלוואות!$F$33,הלוואות!$G$33,0),0),0)+IF(A1016&gt;=הלוואות!$D$34,IF(מרכז!A1016&lt;=הלוואות!$E$34,IF(DAY(מרכז!A1016)=הלוואות!$F$34,הלוואות!$G$34,0),0),0)</f>
        <v>0</v>
      </c>
      <c r="E1016" s="93">
        <f>SUMIF(הלוואות!$D$46:$D$65,מרכז!A1016,הלוואות!$E$46:$E$65)</f>
        <v>0</v>
      </c>
      <c r="F1016" s="93">
        <f>SUMIF(נכנסים!$A$5:$A$5890,מרכז!A1016,נכנסים!$B$5:$B$5890)</f>
        <v>0</v>
      </c>
      <c r="G1016" s="94"/>
      <c r="H1016" s="94"/>
      <c r="I1016" s="94"/>
      <c r="J1016" s="99">
        <f t="shared" si="15"/>
        <v>50000</v>
      </c>
    </row>
    <row r="1017" spans="1:10">
      <c r="A1017" s="153">
        <v>46670</v>
      </c>
      <c r="B1017" s="93">
        <f>SUMIF(יוצאים!$A$5:$A$5835,מרכז!A1017,יוצאים!$D$5:$D$5835)</f>
        <v>0</v>
      </c>
      <c r="C1017" s="93">
        <f>HLOOKUP(DAY($A1017),'טב.הו"ק'!$G$4:$AK$162,'טב.הו"ק'!$A$162+2,FALSE)</f>
        <v>0</v>
      </c>
      <c r="D1017" s="93">
        <f>IF(A1017&gt;=הלוואות!$D$5,IF(מרכז!A1017&lt;=הלוואות!$E$5,IF(DAY(מרכז!A1017)=הלוואות!$F$5,הלוואות!$G$5,0),0),0)+IF(A1017&gt;=הלוואות!$D$6,IF(מרכז!A1017&lt;=הלוואות!$E$6,IF(DAY(מרכז!A1017)=הלוואות!$F$6,הלוואות!$G$6,0),0),0)+IF(A1017&gt;=הלוואות!$D$7,IF(מרכז!A1017&lt;=הלוואות!$E$7,IF(DAY(מרכז!A1017)=הלוואות!$F$7,הלוואות!$G$7,0),0),0)+IF(A1017&gt;=הלוואות!$D$8,IF(מרכז!A1017&lt;=הלוואות!$E$8,IF(DAY(מרכז!A1017)=הלוואות!$F$8,הלוואות!$G$8,0),0),0)+IF(A1017&gt;=הלוואות!$D$9,IF(מרכז!A1017&lt;=הלוואות!$E$9,IF(DAY(מרכז!A1017)=הלוואות!$F$9,הלוואות!$G$9,0),0),0)+IF(A1017&gt;=הלוואות!$D$10,IF(מרכז!A1017&lt;=הלוואות!$E$10,IF(DAY(מרכז!A1017)=הלוואות!$F$10,הלוואות!$G$10,0),0),0)+IF(A1017&gt;=הלוואות!$D$11,IF(מרכז!A1017&lt;=הלוואות!$E$11,IF(DAY(מרכז!A1017)=הלוואות!$F$11,הלוואות!$G$11,0),0),0)+IF(A1017&gt;=הלוואות!$D$12,IF(מרכז!A1017&lt;=הלוואות!$E$12,IF(DAY(מרכז!A1017)=הלוואות!$F$12,הלוואות!$G$12,0),0),0)+IF(A1017&gt;=הלוואות!$D$13,IF(מרכז!A1017&lt;=הלוואות!$E$13,IF(DAY(מרכז!A1017)=הלוואות!$F$13,הלוואות!$G$13,0),0),0)+IF(A1017&gt;=הלוואות!$D$14,IF(מרכז!A1017&lt;=הלוואות!$E$14,IF(DAY(מרכז!A1017)=הלוואות!$F$14,הלוואות!$G$14,0),0),0)+IF(A1017&gt;=הלוואות!$D$15,IF(מרכז!A1017&lt;=הלוואות!$E$15,IF(DAY(מרכז!A1017)=הלוואות!$F$15,הלוואות!$G$15,0),0),0)+IF(A1017&gt;=הלוואות!$D$16,IF(מרכז!A1017&lt;=הלוואות!$E$16,IF(DAY(מרכז!A1017)=הלוואות!$F$16,הלוואות!$G$16,0),0),0)+IF(A1017&gt;=הלוואות!$D$17,IF(מרכז!A1017&lt;=הלוואות!$E$17,IF(DAY(מרכז!A1017)=הלוואות!$F$17,הלוואות!$G$17,0),0),0)+IF(A1017&gt;=הלוואות!$D$18,IF(מרכז!A1017&lt;=הלוואות!$E$18,IF(DAY(מרכז!A1017)=הלוואות!$F$18,הלוואות!$G$18,0),0),0)+IF(A1017&gt;=הלוואות!$D$19,IF(מרכז!A1017&lt;=הלוואות!$E$19,IF(DAY(מרכז!A1017)=הלוואות!$F$19,הלוואות!$G$19,0),0),0)+IF(A1017&gt;=הלוואות!$D$20,IF(מרכז!A1017&lt;=הלוואות!$E$20,IF(DAY(מרכז!A1017)=הלוואות!$F$20,הלוואות!$G$20,0),0),0)+IF(A1017&gt;=הלוואות!$D$21,IF(מרכז!A1017&lt;=הלוואות!$E$21,IF(DAY(מרכז!A1017)=הלוואות!$F$21,הלוואות!$G$21,0),0),0)+IF(A1017&gt;=הלוואות!$D$22,IF(מרכז!A1017&lt;=הלוואות!$E$22,IF(DAY(מרכז!A1017)=הלוואות!$F$22,הלוואות!$G$22,0),0),0)+IF(A1017&gt;=הלוואות!$D$23,IF(מרכז!A1017&lt;=הלוואות!$E$23,IF(DAY(מרכז!A1017)=הלוואות!$F$23,הלוואות!$G$23,0),0),0)+IF(A1017&gt;=הלוואות!$D$24,IF(מרכז!A1017&lt;=הלוואות!$E$24,IF(DAY(מרכז!A1017)=הלוואות!$F$24,הלוואות!$G$24,0),0),0)+IF(A1017&gt;=הלוואות!$D$25,IF(מרכז!A1017&lt;=הלוואות!$E$25,IF(DAY(מרכז!A1017)=הלוואות!$F$25,הלוואות!$G$25,0),0),0)+IF(A1017&gt;=הלוואות!$D$26,IF(מרכז!A1017&lt;=הלוואות!$E$26,IF(DAY(מרכז!A1017)=הלוואות!$F$26,הלוואות!$G$26,0),0),0)+IF(A1017&gt;=הלוואות!$D$27,IF(מרכז!A1017&lt;=הלוואות!$E$27,IF(DAY(מרכז!A1017)=הלוואות!$F$27,הלוואות!$G$27,0),0),0)+IF(A1017&gt;=הלוואות!$D$28,IF(מרכז!A1017&lt;=הלוואות!$E$28,IF(DAY(מרכז!A1017)=הלוואות!$F$28,הלוואות!$G$28,0),0),0)+IF(A1017&gt;=הלוואות!$D$29,IF(מרכז!A1017&lt;=הלוואות!$E$29,IF(DAY(מרכז!A1017)=הלוואות!$F$29,הלוואות!$G$29,0),0),0)+IF(A1017&gt;=הלוואות!$D$30,IF(מרכז!A1017&lt;=הלוואות!$E$30,IF(DAY(מרכז!A1017)=הלוואות!$F$30,הלוואות!$G$30,0),0),0)+IF(A1017&gt;=הלוואות!$D$31,IF(מרכז!A1017&lt;=הלוואות!$E$31,IF(DAY(מרכז!A1017)=הלוואות!$F$31,הלוואות!$G$31,0),0),0)+IF(A1017&gt;=הלוואות!$D$32,IF(מרכז!A1017&lt;=הלוואות!$E$32,IF(DAY(מרכז!A1017)=הלוואות!$F$32,הלוואות!$G$32,0),0),0)+IF(A1017&gt;=הלוואות!$D$33,IF(מרכז!A1017&lt;=הלוואות!$E$33,IF(DAY(מרכז!A1017)=הלוואות!$F$33,הלוואות!$G$33,0),0),0)+IF(A1017&gt;=הלוואות!$D$34,IF(מרכז!A1017&lt;=הלוואות!$E$34,IF(DAY(מרכז!A1017)=הלוואות!$F$34,הלוואות!$G$34,0),0),0)</f>
        <v>0</v>
      </c>
      <c r="E1017" s="93">
        <f>SUMIF(הלוואות!$D$46:$D$65,מרכז!A1017,הלוואות!$E$46:$E$65)</f>
        <v>0</v>
      </c>
      <c r="F1017" s="93">
        <f>SUMIF(נכנסים!$A$5:$A$5890,מרכז!A1017,נכנסים!$B$5:$B$5890)</f>
        <v>0</v>
      </c>
      <c r="G1017" s="94"/>
      <c r="H1017" s="94"/>
      <c r="I1017" s="94"/>
      <c r="J1017" s="99">
        <f t="shared" si="15"/>
        <v>50000</v>
      </c>
    </row>
    <row r="1018" spans="1:10">
      <c r="A1018" s="153">
        <v>46671</v>
      </c>
      <c r="B1018" s="93">
        <f>SUMIF(יוצאים!$A$5:$A$5835,מרכז!A1018,יוצאים!$D$5:$D$5835)</f>
        <v>0</v>
      </c>
      <c r="C1018" s="93">
        <f>HLOOKUP(DAY($A1018),'טב.הו"ק'!$G$4:$AK$162,'טב.הו"ק'!$A$162+2,FALSE)</f>
        <v>0</v>
      </c>
      <c r="D1018" s="93">
        <f>IF(A1018&gt;=הלוואות!$D$5,IF(מרכז!A1018&lt;=הלוואות!$E$5,IF(DAY(מרכז!A1018)=הלוואות!$F$5,הלוואות!$G$5,0),0),0)+IF(A1018&gt;=הלוואות!$D$6,IF(מרכז!A1018&lt;=הלוואות!$E$6,IF(DAY(מרכז!A1018)=הלוואות!$F$6,הלוואות!$G$6,0),0),0)+IF(A1018&gt;=הלוואות!$D$7,IF(מרכז!A1018&lt;=הלוואות!$E$7,IF(DAY(מרכז!A1018)=הלוואות!$F$7,הלוואות!$G$7,0),0),0)+IF(A1018&gt;=הלוואות!$D$8,IF(מרכז!A1018&lt;=הלוואות!$E$8,IF(DAY(מרכז!A1018)=הלוואות!$F$8,הלוואות!$G$8,0),0),0)+IF(A1018&gt;=הלוואות!$D$9,IF(מרכז!A1018&lt;=הלוואות!$E$9,IF(DAY(מרכז!A1018)=הלוואות!$F$9,הלוואות!$G$9,0),0),0)+IF(A1018&gt;=הלוואות!$D$10,IF(מרכז!A1018&lt;=הלוואות!$E$10,IF(DAY(מרכז!A1018)=הלוואות!$F$10,הלוואות!$G$10,0),0),0)+IF(A1018&gt;=הלוואות!$D$11,IF(מרכז!A1018&lt;=הלוואות!$E$11,IF(DAY(מרכז!A1018)=הלוואות!$F$11,הלוואות!$G$11,0),0),0)+IF(A1018&gt;=הלוואות!$D$12,IF(מרכז!A1018&lt;=הלוואות!$E$12,IF(DAY(מרכז!A1018)=הלוואות!$F$12,הלוואות!$G$12,0),0),0)+IF(A1018&gt;=הלוואות!$D$13,IF(מרכז!A1018&lt;=הלוואות!$E$13,IF(DAY(מרכז!A1018)=הלוואות!$F$13,הלוואות!$G$13,0),0),0)+IF(A1018&gt;=הלוואות!$D$14,IF(מרכז!A1018&lt;=הלוואות!$E$14,IF(DAY(מרכז!A1018)=הלוואות!$F$14,הלוואות!$G$14,0),0),0)+IF(A1018&gt;=הלוואות!$D$15,IF(מרכז!A1018&lt;=הלוואות!$E$15,IF(DAY(מרכז!A1018)=הלוואות!$F$15,הלוואות!$G$15,0),0),0)+IF(A1018&gt;=הלוואות!$D$16,IF(מרכז!A1018&lt;=הלוואות!$E$16,IF(DAY(מרכז!A1018)=הלוואות!$F$16,הלוואות!$G$16,0),0),0)+IF(A1018&gt;=הלוואות!$D$17,IF(מרכז!A1018&lt;=הלוואות!$E$17,IF(DAY(מרכז!A1018)=הלוואות!$F$17,הלוואות!$G$17,0),0),0)+IF(A1018&gt;=הלוואות!$D$18,IF(מרכז!A1018&lt;=הלוואות!$E$18,IF(DAY(מרכז!A1018)=הלוואות!$F$18,הלוואות!$G$18,0),0),0)+IF(A1018&gt;=הלוואות!$D$19,IF(מרכז!A1018&lt;=הלוואות!$E$19,IF(DAY(מרכז!A1018)=הלוואות!$F$19,הלוואות!$G$19,0),0),0)+IF(A1018&gt;=הלוואות!$D$20,IF(מרכז!A1018&lt;=הלוואות!$E$20,IF(DAY(מרכז!A1018)=הלוואות!$F$20,הלוואות!$G$20,0),0),0)+IF(A1018&gt;=הלוואות!$D$21,IF(מרכז!A1018&lt;=הלוואות!$E$21,IF(DAY(מרכז!A1018)=הלוואות!$F$21,הלוואות!$G$21,0),0),0)+IF(A1018&gt;=הלוואות!$D$22,IF(מרכז!A1018&lt;=הלוואות!$E$22,IF(DAY(מרכז!A1018)=הלוואות!$F$22,הלוואות!$G$22,0),0),0)+IF(A1018&gt;=הלוואות!$D$23,IF(מרכז!A1018&lt;=הלוואות!$E$23,IF(DAY(מרכז!A1018)=הלוואות!$F$23,הלוואות!$G$23,0),0),0)+IF(A1018&gt;=הלוואות!$D$24,IF(מרכז!A1018&lt;=הלוואות!$E$24,IF(DAY(מרכז!A1018)=הלוואות!$F$24,הלוואות!$G$24,0),0),0)+IF(A1018&gt;=הלוואות!$D$25,IF(מרכז!A1018&lt;=הלוואות!$E$25,IF(DAY(מרכז!A1018)=הלוואות!$F$25,הלוואות!$G$25,0),0),0)+IF(A1018&gt;=הלוואות!$D$26,IF(מרכז!A1018&lt;=הלוואות!$E$26,IF(DAY(מרכז!A1018)=הלוואות!$F$26,הלוואות!$G$26,0),0),0)+IF(A1018&gt;=הלוואות!$D$27,IF(מרכז!A1018&lt;=הלוואות!$E$27,IF(DAY(מרכז!A1018)=הלוואות!$F$27,הלוואות!$G$27,0),0),0)+IF(A1018&gt;=הלוואות!$D$28,IF(מרכז!A1018&lt;=הלוואות!$E$28,IF(DAY(מרכז!A1018)=הלוואות!$F$28,הלוואות!$G$28,0),0),0)+IF(A1018&gt;=הלוואות!$D$29,IF(מרכז!A1018&lt;=הלוואות!$E$29,IF(DAY(מרכז!A1018)=הלוואות!$F$29,הלוואות!$G$29,0),0),0)+IF(A1018&gt;=הלוואות!$D$30,IF(מרכז!A1018&lt;=הלוואות!$E$30,IF(DAY(מרכז!A1018)=הלוואות!$F$30,הלוואות!$G$30,0),0),0)+IF(A1018&gt;=הלוואות!$D$31,IF(מרכז!A1018&lt;=הלוואות!$E$31,IF(DAY(מרכז!A1018)=הלוואות!$F$31,הלוואות!$G$31,0),0),0)+IF(A1018&gt;=הלוואות!$D$32,IF(מרכז!A1018&lt;=הלוואות!$E$32,IF(DAY(מרכז!A1018)=הלוואות!$F$32,הלוואות!$G$32,0),0),0)+IF(A1018&gt;=הלוואות!$D$33,IF(מרכז!A1018&lt;=הלוואות!$E$33,IF(DAY(מרכז!A1018)=הלוואות!$F$33,הלוואות!$G$33,0),0),0)+IF(A1018&gt;=הלוואות!$D$34,IF(מרכז!A1018&lt;=הלוואות!$E$34,IF(DAY(מרכז!A1018)=הלוואות!$F$34,הלוואות!$G$34,0),0),0)</f>
        <v>0</v>
      </c>
      <c r="E1018" s="93">
        <f>SUMIF(הלוואות!$D$46:$D$65,מרכז!A1018,הלוואות!$E$46:$E$65)</f>
        <v>0</v>
      </c>
      <c r="F1018" s="93">
        <f>SUMIF(נכנסים!$A$5:$A$5890,מרכז!A1018,נכנסים!$B$5:$B$5890)</f>
        <v>0</v>
      </c>
      <c r="G1018" s="94"/>
      <c r="H1018" s="94"/>
      <c r="I1018" s="94"/>
      <c r="J1018" s="99">
        <f t="shared" si="15"/>
        <v>50000</v>
      </c>
    </row>
    <row r="1019" spans="1:10">
      <c r="A1019" s="153">
        <v>46672</v>
      </c>
      <c r="B1019" s="93">
        <f>SUMIF(יוצאים!$A$5:$A$5835,מרכז!A1019,יוצאים!$D$5:$D$5835)</f>
        <v>0</v>
      </c>
      <c r="C1019" s="93">
        <f>HLOOKUP(DAY($A1019),'טב.הו"ק'!$G$4:$AK$162,'טב.הו"ק'!$A$162+2,FALSE)</f>
        <v>0</v>
      </c>
      <c r="D1019" s="93">
        <f>IF(A1019&gt;=הלוואות!$D$5,IF(מרכז!A1019&lt;=הלוואות!$E$5,IF(DAY(מרכז!A1019)=הלוואות!$F$5,הלוואות!$G$5,0),0),0)+IF(A1019&gt;=הלוואות!$D$6,IF(מרכז!A1019&lt;=הלוואות!$E$6,IF(DAY(מרכז!A1019)=הלוואות!$F$6,הלוואות!$G$6,0),0),0)+IF(A1019&gt;=הלוואות!$D$7,IF(מרכז!A1019&lt;=הלוואות!$E$7,IF(DAY(מרכז!A1019)=הלוואות!$F$7,הלוואות!$G$7,0),0),0)+IF(A1019&gt;=הלוואות!$D$8,IF(מרכז!A1019&lt;=הלוואות!$E$8,IF(DAY(מרכז!A1019)=הלוואות!$F$8,הלוואות!$G$8,0),0),0)+IF(A1019&gt;=הלוואות!$D$9,IF(מרכז!A1019&lt;=הלוואות!$E$9,IF(DAY(מרכז!A1019)=הלוואות!$F$9,הלוואות!$G$9,0),0),0)+IF(A1019&gt;=הלוואות!$D$10,IF(מרכז!A1019&lt;=הלוואות!$E$10,IF(DAY(מרכז!A1019)=הלוואות!$F$10,הלוואות!$G$10,0),0),0)+IF(A1019&gt;=הלוואות!$D$11,IF(מרכז!A1019&lt;=הלוואות!$E$11,IF(DAY(מרכז!A1019)=הלוואות!$F$11,הלוואות!$G$11,0),0),0)+IF(A1019&gt;=הלוואות!$D$12,IF(מרכז!A1019&lt;=הלוואות!$E$12,IF(DAY(מרכז!A1019)=הלוואות!$F$12,הלוואות!$G$12,0),0),0)+IF(A1019&gt;=הלוואות!$D$13,IF(מרכז!A1019&lt;=הלוואות!$E$13,IF(DAY(מרכז!A1019)=הלוואות!$F$13,הלוואות!$G$13,0),0),0)+IF(A1019&gt;=הלוואות!$D$14,IF(מרכז!A1019&lt;=הלוואות!$E$14,IF(DAY(מרכז!A1019)=הלוואות!$F$14,הלוואות!$G$14,0),0),0)+IF(A1019&gt;=הלוואות!$D$15,IF(מרכז!A1019&lt;=הלוואות!$E$15,IF(DAY(מרכז!A1019)=הלוואות!$F$15,הלוואות!$G$15,0),0),0)+IF(A1019&gt;=הלוואות!$D$16,IF(מרכז!A1019&lt;=הלוואות!$E$16,IF(DAY(מרכז!A1019)=הלוואות!$F$16,הלוואות!$G$16,0),0),0)+IF(A1019&gt;=הלוואות!$D$17,IF(מרכז!A1019&lt;=הלוואות!$E$17,IF(DAY(מרכז!A1019)=הלוואות!$F$17,הלוואות!$G$17,0),0),0)+IF(A1019&gt;=הלוואות!$D$18,IF(מרכז!A1019&lt;=הלוואות!$E$18,IF(DAY(מרכז!A1019)=הלוואות!$F$18,הלוואות!$G$18,0),0),0)+IF(A1019&gt;=הלוואות!$D$19,IF(מרכז!A1019&lt;=הלוואות!$E$19,IF(DAY(מרכז!A1019)=הלוואות!$F$19,הלוואות!$G$19,0),0),0)+IF(A1019&gt;=הלוואות!$D$20,IF(מרכז!A1019&lt;=הלוואות!$E$20,IF(DAY(מרכז!A1019)=הלוואות!$F$20,הלוואות!$G$20,0),0),0)+IF(A1019&gt;=הלוואות!$D$21,IF(מרכז!A1019&lt;=הלוואות!$E$21,IF(DAY(מרכז!A1019)=הלוואות!$F$21,הלוואות!$G$21,0),0),0)+IF(A1019&gt;=הלוואות!$D$22,IF(מרכז!A1019&lt;=הלוואות!$E$22,IF(DAY(מרכז!A1019)=הלוואות!$F$22,הלוואות!$G$22,0),0),0)+IF(A1019&gt;=הלוואות!$D$23,IF(מרכז!A1019&lt;=הלוואות!$E$23,IF(DAY(מרכז!A1019)=הלוואות!$F$23,הלוואות!$G$23,0),0),0)+IF(A1019&gt;=הלוואות!$D$24,IF(מרכז!A1019&lt;=הלוואות!$E$24,IF(DAY(מרכז!A1019)=הלוואות!$F$24,הלוואות!$G$24,0),0),0)+IF(A1019&gt;=הלוואות!$D$25,IF(מרכז!A1019&lt;=הלוואות!$E$25,IF(DAY(מרכז!A1019)=הלוואות!$F$25,הלוואות!$G$25,0),0),0)+IF(A1019&gt;=הלוואות!$D$26,IF(מרכז!A1019&lt;=הלוואות!$E$26,IF(DAY(מרכז!A1019)=הלוואות!$F$26,הלוואות!$G$26,0),0),0)+IF(A1019&gt;=הלוואות!$D$27,IF(מרכז!A1019&lt;=הלוואות!$E$27,IF(DAY(מרכז!A1019)=הלוואות!$F$27,הלוואות!$G$27,0),0),0)+IF(A1019&gt;=הלוואות!$D$28,IF(מרכז!A1019&lt;=הלוואות!$E$28,IF(DAY(מרכז!A1019)=הלוואות!$F$28,הלוואות!$G$28,0),0),0)+IF(A1019&gt;=הלוואות!$D$29,IF(מרכז!A1019&lt;=הלוואות!$E$29,IF(DAY(מרכז!A1019)=הלוואות!$F$29,הלוואות!$G$29,0),0),0)+IF(A1019&gt;=הלוואות!$D$30,IF(מרכז!A1019&lt;=הלוואות!$E$30,IF(DAY(מרכז!A1019)=הלוואות!$F$30,הלוואות!$G$30,0),0),0)+IF(A1019&gt;=הלוואות!$D$31,IF(מרכז!A1019&lt;=הלוואות!$E$31,IF(DAY(מרכז!A1019)=הלוואות!$F$31,הלוואות!$G$31,0),0),0)+IF(A1019&gt;=הלוואות!$D$32,IF(מרכז!A1019&lt;=הלוואות!$E$32,IF(DAY(מרכז!A1019)=הלוואות!$F$32,הלוואות!$G$32,0),0),0)+IF(A1019&gt;=הלוואות!$D$33,IF(מרכז!A1019&lt;=הלוואות!$E$33,IF(DAY(מרכז!A1019)=הלוואות!$F$33,הלוואות!$G$33,0),0),0)+IF(A1019&gt;=הלוואות!$D$34,IF(מרכז!A1019&lt;=הלוואות!$E$34,IF(DAY(מרכז!A1019)=הלוואות!$F$34,הלוואות!$G$34,0),0),0)</f>
        <v>0</v>
      </c>
      <c r="E1019" s="93">
        <f>SUMIF(הלוואות!$D$46:$D$65,מרכז!A1019,הלוואות!$E$46:$E$65)</f>
        <v>0</v>
      </c>
      <c r="F1019" s="93">
        <f>SUMIF(נכנסים!$A$5:$A$5890,מרכז!A1019,נכנסים!$B$5:$B$5890)</f>
        <v>0</v>
      </c>
      <c r="G1019" s="94"/>
      <c r="H1019" s="94"/>
      <c r="I1019" s="94"/>
      <c r="J1019" s="99">
        <f t="shared" si="15"/>
        <v>50000</v>
      </c>
    </row>
    <row r="1020" spans="1:10">
      <c r="A1020" s="153">
        <v>46673</v>
      </c>
      <c r="B1020" s="93">
        <f>SUMIF(יוצאים!$A$5:$A$5835,מרכז!A1020,יוצאים!$D$5:$D$5835)</f>
        <v>0</v>
      </c>
      <c r="C1020" s="93">
        <f>HLOOKUP(DAY($A1020),'טב.הו"ק'!$G$4:$AK$162,'טב.הו"ק'!$A$162+2,FALSE)</f>
        <v>0</v>
      </c>
      <c r="D1020" s="93">
        <f>IF(A1020&gt;=הלוואות!$D$5,IF(מרכז!A1020&lt;=הלוואות!$E$5,IF(DAY(מרכז!A1020)=הלוואות!$F$5,הלוואות!$G$5,0),0),0)+IF(A1020&gt;=הלוואות!$D$6,IF(מרכז!A1020&lt;=הלוואות!$E$6,IF(DAY(מרכז!A1020)=הלוואות!$F$6,הלוואות!$G$6,0),0),0)+IF(A1020&gt;=הלוואות!$D$7,IF(מרכז!A1020&lt;=הלוואות!$E$7,IF(DAY(מרכז!A1020)=הלוואות!$F$7,הלוואות!$G$7,0),0),0)+IF(A1020&gt;=הלוואות!$D$8,IF(מרכז!A1020&lt;=הלוואות!$E$8,IF(DAY(מרכז!A1020)=הלוואות!$F$8,הלוואות!$G$8,0),0),0)+IF(A1020&gt;=הלוואות!$D$9,IF(מרכז!A1020&lt;=הלוואות!$E$9,IF(DAY(מרכז!A1020)=הלוואות!$F$9,הלוואות!$G$9,0),0),0)+IF(A1020&gt;=הלוואות!$D$10,IF(מרכז!A1020&lt;=הלוואות!$E$10,IF(DAY(מרכז!A1020)=הלוואות!$F$10,הלוואות!$G$10,0),0),0)+IF(A1020&gt;=הלוואות!$D$11,IF(מרכז!A1020&lt;=הלוואות!$E$11,IF(DAY(מרכז!A1020)=הלוואות!$F$11,הלוואות!$G$11,0),0),0)+IF(A1020&gt;=הלוואות!$D$12,IF(מרכז!A1020&lt;=הלוואות!$E$12,IF(DAY(מרכז!A1020)=הלוואות!$F$12,הלוואות!$G$12,0),0),0)+IF(A1020&gt;=הלוואות!$D$13,IF(מרכז!A1020&lt;=הלוואות!$E$13,IF(DAY(מרכז!A1020)=הלוואות!$F$13,הלוואות!$G$13,0),0),0)+IF(A1020&gt;=הלוואות!$D$14,IF(מרכז!A1020&lt;=הלוואות!$E$14,IF(DAY(מרכז!A1020)=הלוואות!$F$14,הלוואות!$G$14,0),0),0)+IF(A1020&gt;=הלוואות!$D$15,IF(מרכז!A1020&lt;=הלוואות!$E$15,IF(DAY(מרכז!A1020)=הלוואות!$F$15,הלוואות!$G$15,0),0),0)+IF(A1020&gt;=הלוואות!$D$16,IF(מרכז!A1020&lt;=הלוואות!$E$16,IF(DAY(מרכז!A1020)=הלוואות!$F$16,הלוואות!$G$16,0),0),0)+IF(A1020&gt;=הלוואות!$D$17,IF(מרכז!A1020&lt;=הלוואות!$E$17,IF(DAY(מרכז!A1020)=הלוואות!$F$17,הלוואות!$G$17,0),0),0)+IF(A1020&gt;=הלוואות!$D$18,IF(מרכז!A1020&lt;=הלוואות!$E$18,IF(DAY(מרכז!A1020)=הלוואות!$F$18,הלוואות!$G$18,0),0),0)+IF(A1020&gt;=הלוואות!$D$19,IF(מרכז!A1020&lt;=הלוואות!$E$19,IF(DAY(מרכז!A1020)=הלוואות!$F$19,הלוואות!$G$19,0),0),0)+IF(A1020&gt;=הלוואות!$D$20,IF(מרכז!A1020&lt;=הלוואות!$E$20,IF(DAY(מרכז!A1020)=הלוואות!$F$20,הלוואות!$G$20,0),0),0)+IF(A1020&gt;=הלוואות!$D$21,IF(מרכז!A1020&lt;=הלוואות!$E$21,IF(DAY(מרכז!A1020)=הלוואות!$F$21,הלוואות!$G$21,0),0),0)+IF(A1020&gt;=הלוואות!$D$22,IF(מרכז!A1020&lt;=הלוואות!$E$22,IF(DAY(מרכז!A1020)=הלוואות!$F$22,הלוואות!$G$22,0),0),0)+IF(A1020&gt;=הלוואות!$D$23,IF(מרכז!A1020&lt;=הלוואות!$E$23,IF(DAY(מרכז!A1020)=הלוואות!$F$23,הלוואות!$G$23,0),0),0)+IF(A1020&gt;=הלוואות!$D$24,IF(מרכז!A1020&lt;=הלוואות!$E$24,IF(DAY(מרכז!A1020)=הלוואות!$F$24,הלוואות!$G$24,0),0),0)+IF(A1020&gt;=הלוואות!$D$25,IF(מרכז!A1020&lt;=הלוואות!$E$25,IF(DAY(מרכז!A1020)=הלוואות!$F$25,הלוואות!$G$25,0),0),0)+IF(A1020&gt;=הלוואות!$D$26,IF(מרכז!A1020&lt;=הלוואות!$E$26,IF(DAY(מרכז!A1020)=הלוואות!$F$26,הלוואות!$G$26,0),0),0)+IF(A1020&gt;=הלוואות!$D$27,IF(מרכז!A1020&lt;=הלוואות!$E$27,IF(DAY(מרכז!A1020)=הלוואות!$F$27,הלוואות!$G$27,0),0),0)+IF(A1020&gt;=הלוואות!$D$28,IF(מרכז!A1020&lt;=הלוואות!$E$28,IF(DAY(מרכז!A1020)=הלוואות!$F$28,הלוואות!$G$28,0),0),0)+IF(A1020&gt;=הלוואות!$D$29,IF(מרכז!A1020&lt;=הלוואות!$E$29,IF(DAY(מרכז!A1020)=הלוואות!$F$29,הלוואות!$G$29,0),0),0)+IF(A1020&gt;=הלוואות!$D$30,IF(מרכז!A1020&lt;=הלוואות!$E$30,IF(DAY(מרכז!A1020)=הלוואות!$F$30,הלוואות!$G$30,0),0),0)+IF(A1020&gt;=הלוואות!$D$31,IF(מרכז!A1020&lt;=הלוואות!$E$31,IF(DAY(מרכז!A1020)=הלוואות!$F$31,הלוואות!$G$31,0),0),0)+IF(A1020&gt;=הלוואות!$D$32,IF(מרכז!A1020&lt;=הלוואות!$E$32,IF(DAY(מרכז!A1020)=הלוואות!$F$32,הלוואות!$G$32,0),0),0)+IF(A1020&gt;=הלוואות!$D$33,IF(מרכז!A1020&lt;=הלוואות!$E$33,IF(DAY(מרכז!A1020)=הלוואות!$F$33,הלוואות!$G$33,0),0),0)+IF(A1020&gt;=הלוואות!$D$34,IF(מרכז!A1020&lt;=הלוואות!$E$34,IF(DAY(מרכז!A1020)=הלוואות!$F$34,הלוואות!$G$34,0),0),0)</f>
        <v>0</v>
      </c>
      <c r="E1020" s="93">
        <f>SUMIF(הלוואות!$D$46:$D$65,מרכז!A1020,הלוואות!$E$46:$E$65)</f>
        <v>0</v>
      </c>
      <c r="F1020" s="93">
        <f>SUMIF(נכנסים!$A$5:$A$5890,מרכז!A1020,נכנסים!$B$5:$B$5890)</f>
        <v>0</v>
      </c>
      <c r="G1020" s="94"/>
      <c r="H1020" s="94"/>
      <c r="I1020" s="94"/>
      <c r="J1020" s="99">
        <f t="shared" si="15"/>
        <v>50000</v>
      </c>
    </row>
    <row r="1021" spans="1:10">
      <c r="A1021" s="153">
        <v>46674</v>
      </c>
      <c r="B1021" s="93">
        <f>SUMIF(יוצאים!$A$5:$A$5835,מרכז!A1021,יוצאים!$D$5:$D$5835)</f>
        <v>0</v>
      </c>
      <c r="C1021" s="93">
        <f>HLOOKUP(DAY($A1021),'טב.הו"ק'!$G$4:$AK$162,'טב.הו"ק'!$A$162+2,FALSE)</f>
        <v>0</v>
      </c>
      <c r="D1021" s="93">
        <f>IF(A1021&gt;=הלוואות!$D$5,IF(מרכז!A1021&lt;=הלוואות!$E$5,IF(DAY(מרכז!A1021)=הלוואות!$F$5,הלוואות!$G$5,0),0),0)+IF(A1021&gt;=הלוואות!$D$6,IF(מרכז!A1021&lt;=הלוואות!$E$6,IF(DAY(מרכז!A1021)=הלוואות!$F$6,הלוואות!$G$6,0),0),0)+IF(A1021&gt;=הלוואות!$D$7,IF(מרכז!A1021&lt;=הלוואות!$E$7,IF(DAY(מרכז!A1021)=הלוואות!$F$7,הלוואות!$G$7,0),0),0)+IF(A1021&gt;=הלוואות!$D$8,IF(מרכז!A1021&lt;=הלוואות!$E$8,IF(DAY(מרכז!A1021)=הלוואות!$F$8,הלוואות!$G$8,0),0),0)+IF(A1021&gt;=הלוואות!$D$9,IF(מרכז!A1021&lt;=הלוואות!$E$9,IF(DAY(מרכז!A1021)=הלוואות!$F$9,הלוואות!$G$9,0),0),0)+IF(A1021&gt;=הלוואות!$D$10,IF(מרכז!A1021&lt;=הלוואות!$E$10,IF(DAY(מרכז!A1021)=הלוואות!$F$10,הלוואות!$G$10,0),0),0)+IF(A1021&gt;=הלוואות!$D$11,IF(מרכז!A1021&lt;=הלוואות!$E$11,IF(DAY(מרכז!A1021)=הלוואות!$F$11,הלוואות!$G$11,0),0),0)+IF(A1021&gt;=הלוואות!$D$12,IF(מרכז!A1021&lt;=הלוואות!$E$12,IF(DAY(מרכז!A1021)=הלוואות!$F$12,הלוואות!$G$12,0),0),0)+IF(A1021&gt;=הלוואות!$D$13,IF(מרכז!A1021&lt;=הלוואות!$E$13,IF(DAY(מרכז!A1021)=הלוואות!$F$13,הלוואות!$G$13,0),0),0)+IF(A1021&gt;=הלוואות!$D$14,IF(מרכז!A1021&lt;=הלוואות!$E$14,IF(DAY(מרכז!A1021)=הלוואות!$F$14,הלוואות!$G$14,0),0),0)+IF(A1021&gt;=הלוואות!$D$15,IF(מרכז!A1021&lt;=הלוואות!$E$15,IF(DAY(מרכז!A1021)=הלוואות!$F$15,הלוואות!$G$15,0),0),0)+IF(A1021&gt;=הלוואות!$D$16,IF(מרכז!A1021&lt;=הלוואות!$E$16,IF(DAY(מרכז!A1021)=הלוואות!$F$16,הלוואות!$G$16,0),0),0)+IF(A1021&gt;=הלוואות!$D$17,IF(מרכז!A1021&lt;=הלוואות!$E$17,IF(DAY(מרכז!A1021)=הלוואות!$F$17,הלוואות!$G$17,0),0),0)+IF(A1021&gt;=הלוואות!$D$18,IF(מרכז!A1021&lt;=הלוואות!$E$18,IF(DAY(מרכז!A1021)=הלוואות!$F$18,הלוואות!$G$18,0),0),0)+IF(A1021&gt;=הלוואות!$D$19,IF(מרכז!A1021&lt;=הלוואות!$E$19,IF(DAY(מרכז!A1021)=הלוואות!$F$19,הלוואות!$G$19,0),0),0)+IF(A1021&gt;=הלוואות!$D$20,IF(מרכז!A1021&lt;=הלוואות!$E$20,IF(DAY(מרכז!A1021)=הלוואות!$F$20,הלוואות!$G$20,0),0),0)+IF(A1021&gt;=הלוואות!$D$21,IF(מרכז!A1021&lt;=הלוואות!$E$21,IF(DAY(מרכז!A1021)=הלוואות!$F$21,הלוואות!$G$21,0),0),0)+IF(A1021&gt;=הלוואות!$D$22,IF(מרכז!A1021&lt;=הלוואות!$E$22,IF(DAY(מרכז!A1021)=הלוואות!$F$22,הלוואות!$G$22,0),0),0)+IF(A1021&gt;=הלוואות!$D$23,IF(מרכז!A1021&lt;=הלוואות!$E$23,IF(DAY(מרכז!A1021)=הלוואות!$F$23,הלוואות!$G$23,0),0),0)+IF(A1021&gt;=הלוואות!$D$24,IF(מרכז!A1021&lt;=הלוואות!$E$24,IF(DAY(מרכז!A1021)=הלוואות!$F$24,הלוואות!$G$24,0),0),0)+IF(A1021&gt;=הלוואות!$D$25,IF(מרכז!A1021&lt;=הלוואות!$E$25,IF(DAY(מרכז!A1021)=הלוואות!$F$25,הלוואות!$G$25,0),0),0)+IF(A1021&gt;=הלוואות!$D$26,IF(מרכז!A1021&lt;=הלוואות!$E$26,IF(DAY(מרכז!A1021)=הלוואות!$F$26,הלוואות!$G$26,0),0),0)+IF(A1021&gt;=הלוואות!$D$27,IF(מרכז!A1021&lt;=הלוואות!$E$27,IF(DAY(מרכז!A1021)=הלוואות!$F$27,הלוואות!$G$27,0),0),0)+IF(A1021&gt;=הלוואות!$D$28,IF(מרכז!A1021&lt;=הלוואות!$E$28,IF(DAY(מרכז!A1021)=הלוואות!$F$28,הלוואות!$G$28,0),0),0)+IF(A1021&gt;=הלוואות!$D$29,IF(מרכז!A1021&lt;=הלוואות!$E$29,IF(DAY(מרכז!A1021)=הלוואות!$F$29,הלוואות!$G$29,0),0),0)+IF(A1021&gt;=הלוואות!$D$30,IF(מרכז!A1021&lt;=הלוואות!$E$30,IF(DAY(מרכז!A1021)=הלוואות!$F$30,הלוואות!$G$30,0),0),0)+IF(A1021&gt;=הלוואות!$D$31,IF(מרכז!A1021&lt;=הלוואות!$E$31,IF(DAY(מרכז!A1021)=הלוואות!$F$31,הלוואות!$G$31,0),0),0)+IF(A1021&gt;=הלוואות!$D$32,IF(מרכז!A1021&lt;=הלוואות!$E$32,IF(DAY(מרכז!A1021)=הלוואות!$F$32,הלוואות!$G$32,0),0),0)+IF(A1021&gt;=הלוואות!$D$33,IF(מרכז!A1021&lt;=הלוואות!$E$33,IF(DAY(מרכז!A1021)=הלוואות!$F$33,הלוואות!$G$33,0),0),0)+IF(A1021&gt;=הלוואות!$D$34,IF(מרכז!A1021&lt;=הלוואות!$E$34,IF(DAY(מרכז!A1021)=הלוואות!$F$34,הלוואות!$G$34,0),0),0)</f>
        <v>0</v>
      </c>
      <c r="E1021" s="93">
        <f>SUMIF(הלוואות!$D$46:$D$65,מרכז!A1021,הלוואות!$E$46:$E$65)</f>
        <v>0</v>
      </c>
      <c r="F1021" s="93">
        <f>SUMIF(נכנסים!$A$5:$A$5890,מרכז!A1021,נכנסים!$B$5:$B$5890)</f>
        <v>0</v>
      </c>
      <c r="G1021" s="94"/>
      <c r="H1021" s="94"/>
      <c r="I1021" s="94"/>
      <c r="J1021" s="99">
        <f t="shared" si="15"/>
        <v>50000</v>
      </c>
    </row>
    <row r="1022" spans="1:10">
      <c r="A1022" s="153">
        <v>46675</v>
      </c>
      <c r="B1022" s="93">
        <f>SUMIF(יוצאים!$A$5:$A$5835,מרכז!A1022,יוצאים!$D$5:$D$5835)</f>
        <v>0</v>
      </c>
      <c r="C1022" s="93">
        <f>HLOOKUP(DAY($A1022),'טב.הו"ק'!$G$4:$AK$162,'טב.הו"ק'!$A$162+2,FALSE)</f>
        <v>0</v>
      </c>
      <c r="D1022" s="93">
        <f>IF(A1022&gt;=הלוואות!$D$5,IF(מרכז!A1022&lt;=הלוואות!$E$5,IF(DAY(מרכז!A1022)=הלוואות!$F$5,הלוואות!$G$5,0),0),0)+IF(A1022&gt;=הלוואות!$D$6,IF(מרכז!A1022&lt;=הלוואות!$E$6,IF(DAY(מרכז!A1022)=הלוואות!$F$6,הלוואות!$G$6,0),0),0)+IF(A1022&gt;=הלוואות!$D$7,IF(מרכז!A1022&lt;=הלוואות!$E$7,IF(DAY(מרכז!A1022)=הלוואות!$F$7,הלוואות!$G$7,0),0),0)+IF(A1022&gt;=הלוואות!$D$8,IF(מרכז!A1022&lt;=הלוואות!$E$8,IF(DAY(מרכז!A1022)=הלוואות!$F$8,הלוואות!$G$8,0),0),0)+IF(A1022&gt;=הלוואות!$D$9,IF(מרכז!A1022&lt;=הלוואות!$E$9,IF(DAY(מרכז!A1022)=הלוואות!$F$9,הלוואות!$G$9,0),0),0)+IF(A1022&gt;=הלוואות!$D$10,IF(מרכז!A1022&lt;=הלוואות!$E$10,IF(DAY(מרכז!A1022)=הלוואות!$F$10,הלוואות!$G$10,0),0),0)+IF(A1022&gt;=הלוואות!$D$11,IF(מרכז!A1022&lt;=הלוואות!$E$11,IF(DAY(מרכז!A1022)=הלוואות!$F$11,הלוואות!$G$11,0),0),0)+IF(A1022&gt;=הלוואות!$D$12,IF(מרכז!A1022&lt;=הלוואות!$E$12,IF(DAY(מרכז!A1022)=הלוואות!$F$12,הלוואות!$G$12,0),0),0)+IF(A1022&gt;=הלוואות!$D$13,IF(מרכז!A1022&lt;=הלוואות!$E$13,IF(DAY(מרכז!A1022)=הלוואות!$F$13,הלוואות!$G$13,0),0),0)+IF(A1022&gt;=הלוואות!$D$14,IF(מרכז!A1022&lt;=הלוואות!$E$14,IF(DAY(מרכז!A1022)=הלוואות!$F$14,הלוואות!$G$14,0),0),0)+IF(A1022&gt;=הלוואות!$D$15,IF(מרכז!A1022&lt;=הלוואות!$E$15,IF(DAY(מרכז!A1022)=הלוואות!$F$15,הלוואות!$G$15,0),0),0)+IF(A1022&gt;=הלוואות!$D$16,IF(מרכז!A1022&lt;=הלוואות!$E$16,IF(DAY(מרכז!A1022)=הלוואות!$F$16,הלוואות!$G$16,0),0),0)+IF(A1022&gt;=הלוואות!$D$17,IF(מרכז!A1022&lt;=הלוואות!$E$17,IF(DAY(מרכז!A1022)=הלוואות!$F$17,הלוואות!$G$17,0),0),0)+IF(A1022&gt;=הלוואות!$D$18,IF(מרכז!A1022&lt;=הלוואות!$E$18,IF(DAY(מרכז!A1022)=הלוואות!$F$18,הלוואות!$G$18,0),0),0)+IF(A1022&gt;=הלוואות!$D$19,IF(מרכז!A1022&lt;=הלוואות!$E$19,IF(DAY(מרכז!A1022)=הלוואות!$F$19,הלוואות!$G$19,0),0),0)+IF(A1022&gt;=הלוואות!$D$20,IF(מרכז!A1022&lt;=הלוואות!$E$20,IF(DAY(מרכז!A1022)=הלוואות!$F$20,הלוואות!$G$20,0),0),0)+IF(A1022&gt;=הלוואות!$D$21,IF(מרכז!A1022&lt;=הלוואות!$E$21,IF(DAY(מרכז!A1022)=הלוואות!$F$21,הלוואות!$G$21,0),0),0)+IF(A1022&gt;=הלוואות!$D$22,IF(מרכז!A1022&lt;=הלוואות!$E$22,IF(DAY(מרכז!A1022)=הלוואות!$F$22,הלוואות!$G$22,0),0),0)+IF(A1022&gt;=הלוואות!$D$23,IF(מרכז!A1022&lt;=הלוואות!$E$23,IF(DAY(מרכז!A1022)=הלוואות!$F$23,הלוואות!$G$23,0),0),0)+IF(A1022&gt;=הלוואות!$D$24,IF(מרכז!A1022&lt;=הלוואות!$E$24,IF(DAY(מרכז!A1022)=הלוואות!$F$24,הלוואות!$G$24,0),0),0)+IF(A1022&gt;=הלוואות!$D$25,IF(מרכז!A1022&lt;=הלוואות!$E$25,IF(DAY(מרכז!A1022)=הלוואות!$F$25,הלוואות!$G$25,0),0),0)+IF(A1022&gt;=הלוואות!$D$26,IF(מרכז!A1022&lt;=הלוואות!$E$26,IF(DAY(מרכז!A1022)=הלוואות!$F$26,הלוואות!$G$26,0),0),0)+IF(A1022&gt;=הלוואות!$D$27,IF(מרכז!A1022&lt;=הלוואות!$E$27,IF(DAY(מרכז!A1022)=הלוואות!$F$27,הלוואות!$G$27,0),0),0)+IF(A1022&gt;=הלוואות!$D$28,IF(מרכז!A1022&lt;=הלוואות!$E$28,IF(DAY(מרכז!A1022)=הלוואות!$F$28,הלוואות!$G$28,0),0),0)+IF(A1022&gt;=הלוואות!$D$29,IF(מרכז!A1022&lt;=הלוואות!$E$29,IF(DAY(מרכז!A1022)=הלוואות!$F$29,הלוואות!$G$29,0),0),0)+IF(A1022&gt;=הלוואות!$D$30,IF(מרכז!A1022&lt;=הלוואות!$E$30,IF(DAY(מרכז!A1022)=הלוואות!$F$30,הלוואות!$G$30,0),0),0)+IF(A1022&gt;=הלוואות!$D$31,IF(מרכז!A1022&lt;=הלוואות!$E$31,IF(DAY(מרכז!A1022)=הלוואות!$F$31,הלוואות!$G$31,0),0),0)+IF(A1022&gt;=הלוואות!$D$32,IF(מרכז!A1022&lt;=הלוואות!$E$32,IF(DAY(מרכז!A1022)=הלוואות!$F$32,הלוואות!$G$32,0),0),0)+IF(A1022&gt;=הלוואות!$D$33,IF(מרכז!A1022&lt;=הלוואות!$E$33,IF(DAY(מרכז!A1022)=הלוואות!$F$33,הלוואות!$G$33,0),0),0)+IF(A1022&gt;=הלוואות!$D$34,IF(מרכז!A1022&lt;=הלוואות!$E$34,IF(DAY(מרכז!A1022)=הלוואות!$F$34,הלוואות!$G$34,0),0),0)</f>
        <v>0</v>
      </c>
      <c r="E1022" s="93">
        <f>SUMIF(הלוואות!$D$46:$D$65,מרכז!A1022,הלוואות!$E$46:$E$65)</f>
        <v>0</v>
      </c>
      <c r="F1022" s="93">
        <f>SUMIF(נכנסים!$A$5:$A$5890,מרכז!A1022,נכנסים!$B$5:$B$5890)</f>
        <v>0</v>
      </c>
      <c r="G1022" s="94"/>
      <c r="H1022" s="94"/>
      <c r="I1022" s="94"/>
      <c r="J1022" s="99">
        <f t="shared" si="15"/>
        <v>50000</v>
      </c>
    </row>
    <row r="1023" spans="1:10">
      <c r="A1023" s="153">
        <v>46676</v>
      </c>
      <c r="B1023" s="93">
        <f>SUMIF(יוצאים!$A$5:$A$5835,מרכז!A1023,יוצאים!$D$5:$D$5835)</f>
        <v>0</v>
      </c>
      <c r="C1023" s="93">
        <f>HLOOKUP(DAY($A1023),'טב.הו"ק'!$G$4:$AK$162,'טב.הו"ק'!$A$162+2,FALSE)</f>
        <v>0</v>
      </c>
      <c r="D1023" s="93">
        <f>IF(A1023&gt;=הלוואות!$D$5,IF(מרכז!A1023&lt;=הלוואות!$E$5,IF(DAY(מרכז!A1023)=הלוואות!$F$5,הלוואות!$G$5,0),0),0)+IF(A1023&gt;=הלוואות!$D$6,IF(מרכז!A1023&lt;=הלוואות!$E$6,IF(DAY(מרכז!A1023)=הלוואות!$F$6,הלוואות!$G$6,0),0),0)+IF(A1023&gt;=הלוואות!$D$7,IF(מרכז!A1023&lt;=הלוואות!$E$7,IF(DAY(מרכז!A1023)=הלוואות!$F$7,הלוואות!$G$7,0),0),0)+IF(A1023&gt;=הלוואות!$D$8,IF(מרכז!A1023&lt;=הלוואות!$E$8,IF(DAY(מרכז!A1023)=הלוואות!$F$8,הלוואות!$G$8,0),0),0)+IF(A1023&gt;=הלוואות!$D$9,IF(מרכז!A1023&lt;=הלוואות!$E$9,IF(DAY(מרכז!A1023)=הלוואות!$F$9,הלוואות!$G$9,0),0),0)+IF(A1023&gt;=הלוואות!$D$10,IF(מרכז!A1023&lt;=הלוואות!$E$10,IF(DAY(מרכז!A1023)=הלוואות!$F$10,הלוואות!$G$10,0),0),0)+IF(A1023&gt;=הלוואות!$D$11,IF(מרכז!A1023&lt;=הלוואות!$E$11,IF(DAY(מרכז!A1023)=הלוואות!$F$11,הלוואות!$G$11,0),0),0)+IF(A1023&gt;=הלוואות!$D$12,IF(מרכז!A1023&lt;=הלוואות!$E$12,IF(DAY(מרכז!A1023)=הלוואות!$F$12,הלוואות!$G$12,0),0),0)+IF(A1023&gt;=הלוואות!$D$13,IF(מרכז!A1023&lt;=הלוואות!$E$13,IF(DAY(מרכז!A1023)=הלוואות!$F$13,הלוואות!$G$13,0),0),0)+IF(A1023&gt;=הלוואות!$D$14,IF(מרכז!A1023&lt;=הלוואות!$E$14,IF(DAY(מרכז!A1023)=הלוואות!$F$14,הלוואות!$G$14,0),0),0)+IF(A1023&gt;=הלוואות!$D$15,IF(מרכז!A1023&lt;=הלוואות!$E$15,IF(DAY(מרכז!A1023)=הלוואות!$F$15,הלוואות!$G$15,0),0),0)+IF(A1023&gt;=הלוואות!$D$16,IF(מרכז!A1023&lt;=הלוואות!$E$16,IF(DAY(מרכז!A1023)=הלוואות!$F$16,הלוואות!$G$16,0),0),0)+IF(A1023&gt;=הלוואות!$D$17,IF(מרכז!A1023&lt;=הלוואות!$E$17,IF(DAY(מרכז!A1023)=הלוואות!$F$17,הלוואות!$G$17,0),0),0)+IF(A1023&gt;=הלוואות!$D$18,IF(מרכז!A1023&lt;=הלוואות!$E$18,IF(DAY(מרכז!A1023)=הלוואות!$F$18,הלוואות!$G$18,0),0),0)+IF(A1023&gt;=הלוואות!$D$19,IF(מרכז!A1023&lt;=הלוואות!$E$19,IF(DAY(מרכז!A1023)=הלוואות!$F$19,הלוואות!$G$19,0),0),0)+IF(A1023&gt;=הלוואות!$D$20,IF(מרכז!A1023&lt;=הלוואות!$E$20,IF(DAY(מרכז!A1023)=הלוואות!$F$20,הלוואות!$G$20,0),0),0)+IF(A1023&gt;=הלוואות!$D$21,IF(מרכז!A1023&lt;=הלוואות!$E$21,IF(DAY(מרכז!A1023)=הלוואות!$F$21,הלוואות!$G$21,0),0),0)+IF(A1023&gt;=הלוואות!$D$22,IF(מרכז!A1023&lt;=הלוואות!$E$22,IF(DAY(מרכז!A1023)=הלוואות!$F$22,הלוואות!$G$22,0),0),0)+IF(A1023&gt;=הלוואות!$D$23,IF(מרכז!A1023&lt;=הלוואות!$E$23,IF(DAY(מרכז!A1023)=הלוואות!$F$23,הלוואות!$G$23,0),0),0)+IF(A1023&gt;=הלוואות!$D$24,IF(מרכז!A1023&lt;=הלוואות!$E$24,IF(DAY(מרכז!A1023)=הלוואות!$F$24,הלוואות!$G$24,0),0),0)+IF(A1023&gt;=הלוואות!$D$25,IF(מרכז!A1023&lt;=הלוואות!$E$25,IF(DAY(מרכז!A1023)=הלוואות!$F$25,הלוואות!$G$25,0),0),0)+IF(A1023&gt;=הלוואות!$D$26,IF(מרכז!A1023&lt;=הלוואות!$E$26,IF(DAY(מרכז!A1023)=הלוואות!$F$26,הלוואות!$G$26,0),0),0)+IF(A1023&gt;=הלוואות!$D$27,IF(מרכז!A1023&lt;=הלוואות!$E$27,IF(DAY(מרכז!A1023)=הלוואות!$F$27,הלוואות!$G$27,0),0),0)+IF(A1023&gt;=הלוואות!$D$28,IF(מרכז!A1023&lt;=הלוואות!$E$28,IF(DAY(מרכז!A1023)=הלוואות!$F$28,הלוואות!$G$28,0),0),0)+IF(A1023&gt;=הלוואות!$D$29,IF(מרכז!A1023&lt;=הלוואות!$E$29,IF(DAY(מרכז!A1023)=הלוואות!$F$29,הלוואות!$G$29,0),0),0)+IF(A1023&gt;=הלוואות!$D$30,IF(מרכז!A1023&lt;=הלוואות!$E$30,IF(DAY(מרכז!A1023)=הלוואות!$F$30,הלוואות!$G$30,0),0),0)+IF(A1023&gt;=הלוואות!$D$31,IF(מרכז!A1023&lt;=הלוואות!$E$31,IF(DAY(מרכז!A1023)=הלוואות!$F$31,הלוואות!$G$31,0),0),0)+IF(A1023&gt;=הלוואות!$D$32,IF(מרכז!A1023&lt;=הלוואות!$E$32,IF(DAY(מרכז!A1023)=הלוואות!$F$32,הלוואות!$G$32,0),0),0)+IF(A1023&gt;=הלוואות!$D$33,IF(מרכז!A1023&lt;=הלוואות!$E$33,IF(DAY(מרכז!A1023)=הלוואות!$F$33,הלוואות!$G$33,0),0),0)+IF(A1023&gt;=הלוואות!$D$34,IF(מרכז!A1023&lt;=הלוואות!$E$34,IF(DAY(מרכז!A1023)=הלוואות!$F$34,הלוואות!$G$34,0),0),0)</f>
        <v>0</v>
      </c>
      <c r="E1023" s="93">
        <f>SUMIF(הלוואות!$D$46:$D$65,מרכז!A1023,הלוואות!$E$46:$E$65)</f>
        <v>0</v>
      </c>
      <c r="F1023" s="93">
        <f>SUMIF(נכנסים!$A$5:$A$5890,מרכז!A1023,נכנסים!$B$5:$B$5890)</f>
        <v>0</v>
      </c>
      <c r="G1023" s="94"/>
      <c r="H1023" s="94"/>
      <c r="I1023" s="94"/>
      <c r="J1023" s="99">
        <f t="shared" si="15"/>
        <v>50000</v>
      </c>
    </row>
    <row r="1024" spans="1:10">
      <c r="A1024" s="153">
        <v>46677</v>
      </c>
      <c r="B1024" s="93">
        <f>SUMIF(יוצאים!$A$5:$A$5835,מרכז!A1024,יוצאים!$D$5:$D$5835)</f>
        <v>0</v>
      </c>
      <c r="C1024" s="93">
        <f>HLOOKUP(DAY($A1024),'טב.הו"ק'!$G$4:$AK$162,'טב.הו"ק'!$A$162+2,FALSE)</f>
        <v>0</v>
      </c>
      <c r="D1024" s="93">
        <f>IF(A1024&gt;=הלוואות!$D$5,IF(מרכז!A1024&lt;=הלוואות!$E$5,IF(DAY(מרכז!A1024)=הלוואות!$F$5,הלוואות!$G$5,0),0),0)+IF(A1024&gt;=הלוואות!$D$6,IF(מרכז!A1024&lt;=הלוואות!$E$6,IF(DAY(מרכז!A1024)=הלוואות!$F$6,הלוואות!$G$6,0),0),0)+IF(A1024&gt;=הלוואות!$D$7,IF(מרכז!A1024&lt;=הלוואות!$E$7,IF(DAY(מרכז!A1024)=הלוואות!$F$7,הלוואות!$G$7,0),0),0)+IF(A1024&gt;=הלוואות!$D$8,IF(מרכז!A1024&lt;=הלוואות!$E$8,IF(DAY(מרכז!A1024)=הלוואות!$F$8,הלוואות!$G$8,0),0),0)+IF(A1024&gt;=הלוואות!$D$9,IF(מרכז!A1024&lt;=הלוואות!$E$9,IF(DAY(מרכז!A1024)=הלוואות!$F$9,הלוואות!$G$9,0),0),0)+IF(A1024&gt;=הלוואות!$D$10,IF(מרכז!A1024&lt;=הלוואות!$E$10,IF(DAY(מרכז!A1024)=הלוואות!$F$10,הלוואות!$G$10,0),0),0)+IF(A1024&gt;=הלוואות!$D$11,IF(מרכז!A1024&lt;=הלוואות!$E$11,IF(DAY(מרכז!A1024)=הלוואות!$F$11,הלוואות!$G$11,0),0),0)+IF(A1024&gt;=הלוואות!$D$12,IF(מרכז!A1024&lt;=הלוואות!$E$12,IF(DAY(מרכז!A1024)=הלוואות!$F$12,הלוואות!$G$12,0),0),0)+IF(A1024&gt;=הלוואות!$D$13,IF(מרכז!A1024&lt;=הלוואות!$E$13,IF(DAY(מרכז!A1024)=הלוואות!$F$13,הלוואות!$G$13,0),0),0)+IF(A1024&gt;=הלוואות!$D$14,IF(מרכז!A1024&lt;=הלוואות!$E$14,IF(DAY(מרכז!A1024)=הלוואות!$F$14,הלוואות!$G$14,0),0),0)+IF(A1024&gt;=הלוואות!$D$15,IF(מרכז!A1024&lt;=הלוואות!$E$15,IF(DAY(מרכז!A1024)=הלוואות!$F$15,הלוואות!$G$15,0),0),0)+IF(A1024&gt;=הלוואות!$D$16,IF(מרכז!A1024&lt;=הלוואות!$E$16,IF(DAY(מרכז!A1024)=הלוואות!$F$16,הלוואות!$G$16,0),0),0)+IF(A1024&gt;=הלוואות!$D$17,IF(מרכז!A1024&lt;=הלוואות!$E$17,IF(DAY(מרכז!A1024)=הלוואות!$F$17,הלוואות!$G$17,0),0),0)+IF(A1024&gt;=הלוואות!$D$18,IF(מרכז!A1024&lt;=הלוואות!$E$18,IF(DAY(מרכז!A1024)=הלוואות!$F$18,הלוואות!$G$18,0),0),0)+IF(A1024&gt;=הלוואות!$D$19,IF(מרכז!A1024&lt;=הלוואות!$E$19,IF(DAY(מרכז!A1024)=הלוואות!$F$19,הלוואות!$G$19,0),0),0)+IF(A1024&gt;=הלוואות!$D$20,IF(מרכז!A1024&lt;=הלוואות!$E$20,IF(DAY(מרכז!A1024)=הלוואות!$F$20,הלוואות!$G$20,0),0),0)+IF(A1024&gt;=הלוואות!$D$21,IF(מרכז!A1024&lt;=הלוואות!$E$21,IF(DAY(מרכז!A1024)=הלוואות!$F$21,הלוואות!$G$21,0),0),0)+IF(A1024&gt;=הלוואות!$D$22,IF(מרכז!A1024&lt;=הלוואות!$E$22,IF(DAY(מרכז!A1024)=הלוואות!$F$22,הלוואות!$G$22,0),0),0)+IF(A1024&gt;=הלוואות!$D$23,IF(מרכז!A1024&lt;=הלוואות!$E$23,IF(DAY(מרכז!A1024)=הלוואות!$F$23,הלוואות!$G$23,0),0),0)+IF(A1024&gt;=הלוואות!$D$24,IF(מרכז!A1024&lt;=הלוואות!$E$24,IF(DAY(מרכז!A1024)=הלוואות!$F$24,הלוואות!$G$24,0),0),0)+IF(A1024&gt;=הלוואות!$D$25,IF(מרכז!A1024&lt;=הלוואות!$E$25,IF(DAY(מרכז!A1024)=הלוואות!$F$25,הלוואות!$G$25,0),0),0)+IF(A1024&gt;=הלוואות!$D$26,IF(מרכז!A1024&lt;=הלוואות!$E$26,IF(DAY(מרכז!A1024)=הלוואות!$F$26,הלוואות!$G$26,0),0),0)+IF(A1024&gt;=הלוואות!$D$27,IF(מרכז!A1024&lt;=הלוואות!$E$27,IF(DAY(מרכז!A1024)=הלוואות!$F$27,הלוואות!$G$27,0),0),0)+IF(A1024&gt;=הלוואות!$D$28,IF(מרכז!A1024&lt;=הלוואות!$E$28,IF(DAY(מרכז!A1024)=הלוואות!$F$28,הלוואות!$G$28,0),0),0)+IF(A1024&gt;=הלוואות!$D$29,IF(מרכז!A1024&lt;=הלוואות!$E$29,IF(DAY(מרכז!A1024)=הלוואות!$F$29,הלוואות!$G$29,0),0),0)+IF(A1024&gt;=הלוואות!$D$30,IF(מרכז!A1024&lt;=הלוואות!$E$30,IF(DAY(מרכז!A1024)=הלוואות!$F$30,הלוואות!$G$30,0),0),0)+IF(A1024&gt;=הלוואות!$D$31,IF(מרכז!A1024&lt;=הלוואות!$E$31,IF(DAY(מרכז!A1024)=הלוואות!$F$31,הלוואות!$G$31,0),0),0)+IF(A1024&gt;=הלוואות!$D$32,IF(מרכז!A1024&lt;=הלוואות!$E$32,IF(DAY(מרכז!A1024)=הלוואות!$F$32,הלוואות!$G$32,0),0),0)+IF(A1024&gt;=הלוואות!$D$33,IF(מרכז!A1024&lt;=הלוואות!$E$33,IF(DAY(מרכז!A1024)=הלוואות!$F$33,הלוואות!$G$33,0),0),0)+IF(A1024&gt;=הלוואות!$D$34,IF(מרכז!A1024&lt;=הלוואות!$E$34,IF(DAY(מרכז!A1024)=הלוואות!$F$34,הלוואות!$G$34,0),0),0)</f>
        <v>0</v>
      </c>
      <c r="E1024" s="93">
        <f>SUMIF(הלוואות!$D$46:$D$65,מרכז!A1024,הלוואות!$E$46:$E$65)</f>
        <v>0</v>
      </c>
      <c r="F1024" s="93">
        <f>SUMIF(נכנסים!$A$5:$A$5890,מרכז!A1024,נכנסים!$B$5:$B$5890)</f>
        <v>0</v>
      </c>
      <c r="G1024" s="94"/>
      <c r="H1024" s="94"/>
      <c r="I1024" s="94"/>
      <c r="J1024" s="99">
        <f t="shared" ref="J1024:J1087" si="16">J1023-B1024-C1024-D1024-E1024+F1024</f>
        <v>50000</v>
      </c>
    </row>
    <row r="1025" spans="1:10">
      <c r="A1025" s="153">
        <v>46678</v>
      </c>
      <c r="B1025" s="93">
        <f>SUMIF(יוצאים!$A$5:$A$5835,מרכז!A1025,יוצאים!$D$5:$D$5835)</f>
        <v>0</v>
      </c>
      <c r="C1025" s="93">
        <f>HLOOKUP(DAY($A1025),'טב.הו"ק'!$G$4:$AK$162,'טב.הו"ק'!$A$162+2,FALSE)</f>
        <v>0</v>
      </c>
      <c r="D1025" s="93">
        <f>IF(A1025&gt;=הלוואות!$D$5,IF(מרכז!A1025&lt;=הלוואות!$E$5,IF(DAY(מרכז!A1025)=הלוואות!$F$5,הלוואות!$G$5,0),0),0)+IF(A1025&gt;=הלוואות!$D$6,IF(מרכז!A1025&lt;=הלוואות!$E$6,IF(DAY(מרכז!A1025)=הלוואות!$F$6,הלוואות!$G$6,0),0),0)+IF(A1025&gt;=הלוואות!$D$7,IF(מרכז!A1025&lt;=הלוואות!$E$7,IF(DAY(מרכז!A1025)=הלוואות!$F$7,הלוואות!$G$7,0),0),0)+IF(A1025&gt;=הלוואות!$D$8,IF(מרכז!A1025&lt;=הלוואות!$E$8,IF(DAY(מרכז!A1025)=הלוואות!$F$8,הלוואות!$G$8,0),0),0)+IF(A1025&gt;=הלוואות!$D$9,IF(מרכז!A1025&lt;=הלוואות!$E$9,IF(DAY(מרכז!A1025)=הלוואות!$F$9,הלוואות!$G$9,0),0),0)+IF(A1025&gt;=הלוואות!$D$10,IF(מרכז!A1025&lt;=הלוואות!$E$10,IF(DAY(מרכז!A1025)=הלוואות!$F$10,הלוואות!$G$10,0),0),0)+IF(A1025&gt;=הלוואות!$D$11,IF(מרכז!A1025&lt;=הלוואות!$E$11,IF(DAY(מרכז!A1025)=הלוואות!$F$11,הלוואות!$G$11,0),0),0)+IF(A1025&gt;=הלוואות!$D$12,IF(מרכז!A1025&lt;=הלוואות!$E$12,IF(DAY(מרכז!A1025)=הלוואות!$F$12,הלוואות!$G$12,0),0),0)+IF(A1025&gt;=הלוואות!$D$13,IF(מרכז!A1025&lt;=הלוואות!$E$13,IF(DAY(מרכז!A1025)=הלוואות!$F$13,הלוואות!$G$13,0),0),0)+IF(A1025&gt;=הלוואות!$D$14,IF(מרכז!A1025&lt;=הלוואות!$E$14,IF(DAY(מרכז!A1025)=הלוואות!$F$14,הלוואות!$G$14,0),0),0)+IF(A1025&gt;=הלוואות!$D$15,IF(מרכז!A1025&lt;=הלוואות!$E$15,IF(DAY(מרכז!A1025)=הלוואות!$F$15,הלוואות!$G$15,0),0),0)+IF(A1025&gt;=הלוואות!$D$16,IF(מרכז!A1025&lt;=הלוואות!$E$16,IF(DAY(מרכז!A1025)=הלוואות!$F$16,הלוואות!$G$16,0),0),0)+IF(A1025&gt;=הלוואות!$D$17,IF(מרכז!A1025&lt;=הלוואות!$E$17,IF(DAY(מרכז!A1025)=הלוואות!$F$17,הלוואות!$G$17,0),0),0)+IF(A1025&gt;=הלוואות!$D$18,IF(מרכז!A1025&lt;=הלוואות!$E$18,IF(DAY(מרכז!A1025)=הלוואות!$F$18,הלוואות!$G$18,0),0),0)+IF(A1025&gt;=הלוואות!$D$19,IF(מרכז!A1025&lt;=הלוואות!$E$19,IF(DAY(מרכז!A1025)=הלוואות!$F$19,הלוואות!$G$19,0),0),0)+IF(A1025&gt;=הלוואות!$D$20,IF(מרכז!A1025&lt;=הלוואות!$E$20,IF(DAY(מרכז!A1025)=הלוואות!$F$20,הלוואות!$G$20,0),0),0)+IF(A1025&gt;=הלוואות!$D$21,IF(מרכז!A1025&lt;=הלוואות!$E$21,IF(DAY(מרכז!A1025)=הלוואות!$F$21,הלוואות!$G$21,0),0),0)+IF(A1025&gt;=הלוואות!$D$22,IF(מרכז!A1025&lt;=הלוואות!$E$22,IF(DAY(מרכז!A1025)=הלוואות!$F$22,הלוואות!$G$22,0),0),0)+IF(A1025&gt;=הלוואות!$D$23,IF(מרכז!A1025&lt;=הלוואות!$E$23,IF(DAY(מרכז!A1025)=הלוואות!$F$23,הלוואות!$G$23,0),0),0)+IF(A1025&gt;=הלוואות!$D$24,IF(מרכז!A1025&lt;=הלוואות!$E$24,IF(DAY(מרכז!A1025)=הלוואות!$F$24,הלוואות!$G$24,0),0),0)+IF(A1025&gt;=הלוואות!$D$25,IF(מרכז!A1025&lt;=הלוואות!$E$25,IF(DAY(מרכז!A1025)=הלוואות!$F$25,הלוואות!$G$25,0),0),0)+IF(A1025&gt;=הלוואות!$D$26,IF(מרכז!A1025&lt;=הלוואות!$E$26,IF(DAY(מרכז!A1025)=הלוואות!$F$26,הלוואות!$G$26,0),0),0)+IF(A1025&gt;=הלוואות!$D$27,IF(מרכז!A1025&lt;=הלוואות!$E$27,IF(DAY(מרכז!A1025)=הלוואות!$F$27,הלוואות!$G$27,0),0),0)+IF(A1025&gt;=הלוואות!$D$28,IF(מרכז!A1025&lt;=הלוואות!$E$28,IF(DAY(מרכז!A1025)=הלוואות!$F$28,הלוואות!$G$28,0),0),0)+IF(A1025&gt;=הלוואות!$D$29,IF(מרכז!A1025&lt;=הלוואות!$E$29,IF(DAY(מרכז!A1025)=הלוואות!$F$29,הלוואות!$G$29,0),0),0)+IF(A1025&gt;=הלוואות!$D$30,IF(מרכז!A1025&lt;=הלוואות!$E$30,IF(DAY(מרכז!A1025)=הלוואות!$F$30,הלוואות!$G$30,0),0),0)+IF(A1025&gt;=הלוואות!$D$31,IF(מרכז!A1025&lt;=הלוואות!$E$31,IF(DAY(מרכז!A1025)=הלוואות!$F$31,הלוואות!$G$31,0),0),0)+IF(A1025&gt;=הלוואות!$D$32,IF(מרכז!A1025&lt;=הלוואות!$E$32,IF(DAY(מרכז!A1025)=הלוואות!$F$32,הלוואות!$G$32,0),0),0)+IF(A1025&gt;=הלוואות!$D$33,IF(מרכז!A1025&lt;=הלוואות!$E$33,IF(DAY(מרכז!A1025)=הלוואות!$F$33,הלוואות!$G$33,0),0),0)+IF(A1025&gt;=הלוואות!$D$34,IF(מרכז!A1025&lt;=הלוואות!$E$34,IF(DAY(מרכז!A1025)=הלוואות!$F$34,הלוואות!$G$34,0),0),0)</f>
        <v>0</v>
      </c>
      <c r="E1025" s="93">
        <f>SUMIF(הלוואות!$D$46:$D$65,מרכז!A1025,הלוואות!$E$46:$E$65)</f>
        <v>0</v>
      </c>
      <c r="F1025" s="93">
        <f>SUMIF(נכנסים!$A$5:$A$5890,מרכז!A1025,נכנסים!$B$5:$B$5890)</f>
        <v>0</v>
      </c>
      <c r="G1025" s="94"/>
      <c r="H1025" s="94"/>
      <c r="I1025" s="94"/>
      <c r="J1025" s="99">
        <f t="shared" si="16"/>
        <v>50000</v>
      </c>
    </row>
    <row r="1026" spans="1:10">
      <c r="A1026" s="153">
        <v>46679</v>
      </c>
      <c r="B1026" s="93">
        <f>SUMIF(יוצאים!$A$5:$A$5835,מרכז!A1026,יוצאים!$D$5:$D$5835)</f>
        <v>0</v>
      </c>
      <c r="C1026" s="93">
        <f>HLOOKUP(DAY($A1026),'טב.הו"ק'!$G$4:$AK$162,'טב.הו"ק'!$A$162+2,FALSE)</f>
        <v>0</v>
      </c>
      <c r="D1026" s="93">
        <f>IF(A1026&gt;=הלוואות!$D$5,IF(מרכז!A1026&lt;=הלוואות!$E$5,IF(DAY(מרכז!A1026)=הלוואות!$F$5,הלוואות!$G$5,0),0),0)+IF(A1026&gt;=הלוואות!$D$6,IF(מרכז!A1026&lt;=הלוואות!$E$6,IF(DAY(מרכז!A1026)=הלוואות!$F$6,הלוואות!$G$6,0),0),0)+IF(A1026&gt;=הלוואות!$D$7,IF(מרכז!A1026&lt;=הלוואות!$E$7,IF(DAY(מרכז!A1026)=הלוואות!$F$7,הלוואות!$G$7,0),0),0)+IF(A1026&gt;=הלוואות!$D$8,IF(מרכז!A1026&lt;=הלוואות!$E$8,IF(DAY(מרכז!A1026)=הלוואות!$F$8,הלוואות!$G$8,0),0),0)+IF(A1026&gt;=הלוואות!$D$9,IF(מרכז!A1026&lt;=הלוואות!$E$9,IF(DAY(מרכז!A1026)=הלוואות!$F$9,הלוואות!$G$9,0),0),0)+IF(A1026&gt;=הלוואות!$D$10,IF(מרכז!A1026&lt;=הלוואות!$E$10,IF(DAY(מרכז!A1026)=הלוואות!$F$10,הלוואות!$G$10,0),0),0)+IF(A1026&gt;=הלוואות!$D$11,IF(מרכז!A1026&lt;=הלוואות!$E$11,IF(DAY(מרכז!A1026)=הלוואות!$F$11,הלוואות!$G$11,0),0),0)+IF(A1026&gt;=הלוואות!$D$12,IF(מרכז!A1026&lt;=הלוואות!$E$12,IF(DAY(מרכז!A1026)=הלוואות!$F$12,הלוואות!$G$12,0),0),0)+IF(A1026&gt;=הלוואות!$D$13,IF(מרכז!A1026&lt;=הלוואות!$E$13,IF(DAY(מרכז!A1026)=הלוואות!$F$13,הלוואות!$G$13,0),0),0)+IF(A1026&gt;=הלוואות!$D$14,IF(מרכז!A1026&lt;=הלוואות!$E$14,IF(DAY(מרכז!A1026)=הלוואות!$F$14,הלוואות!$G$14,0),0),0)+IF(A1026&gt;=הלוואות!$D$15,IF(מרכז!A1026&lt;=הלוואות!$E$15,IF(DAY(מרכז!A1026)=הלוואות!$F$15,הלוואות!$G$15,0),0),0)+IF(A1026&gt;=הלוואות!$D$16,IF(מרכז!A1026&lt;=הלוואות!$E$16,IF(DAY(מרכז!A1026)=הלוואות!$F$16,הלוואות!$G$16,0),0),0)+IF(A1026&gt;=הלוואות!$D$17,IF(מרכז!A1026&lt;=הלוואות!$E$17,IF(DAY(מרכז!A1026)=הלוואות!$F$17,הלוואות!$G$17,0),0),0)+IF(A1026&gt;=הלוואות!$D$18,IF(מרכז!A1026&lt;=הלוואות!$E$18,IF(DAY(מרכז!A1026)=הלוואות!$F$18,הלוואות!$G$18,0),0),0)+IF(A1026&gt;=הלוואות!$D$19,IF(מרכז!A1026&lt;=הלוואות!$E$19,IF(DAY(מרכז!A1026)=הלוואות!$F$19,הלוואות!$G$19,0),0),0)+IF(A1026&gt;=הלוואות!$D$20,IF(מרכז!A1026&lt;=הלוואות!$E$20,IF(DAY(מרכז!A1026)=הלוואות!$F$20,הלוואות!$G$20,0),0),0)+IF(A1026&gt;=הלוואות!$D$21,IF(מרכז!A1026&lt;=הלוואות!$E$21,IF(DAY(מרכז!A1026)=הלוואות!$F$21,הלוואות!$G$21,0),0),0)+IF(A1026&gt;=הלוואות!$D$22,IF(מרכז!A1026&lt;=הלוואות!$E$22,IF(DAY(מרכז!A1026)=הלוואות!$F$22,הלוואות!$G$22,0),0),0)+IF(A1026&gt;=הלוואות!$D$23,IF(מרכז!A1026&lt;=הלוואות!$E$23,IF(DAY(מרכז!A1026)=הלוואות!$F$23,הלוואות!$G$23,0),0),0)+IF(A1026&gt;=הלוואות!$D$24,IF(מרכז!A1026&lt;=הלוואות!$E$24,IF(DAY(מרכז!A1026)=הלוואות!$F$24,הלוואות!$G$24,0),0),0)+IF(A1026&gt;=הלוואות!$D$25,IF(מרכז!A1026&lt;=הלוואות!$E$25,IF(DAY(מרכז!A1026)=הלוואות!$F$25,הלוואות!$G$25,0),0),0)+IF(A1026&gt;=הלוואות!$D$26,IF(מרכז!A1026&lt;=הלוואות!$E$26,IF(DAY(מרכז!A1026)=הלוואות!$F$26,הלוואות!$G$26,0),0),0)+IF(A1026&gt;=הלוואות!$D$27,IF(מרכז!A1026&lt;=הלוואות!$E$27,IF(DAY(מרכז!A1026)=הלוואות!$F$27,הלוואות!$G$27,0),0),0)+IF(A1026&gt;=הלוואות!$D$28,IF(מרכז!A1026&lt;=הלוואות!$E$28,IF(DAY(מרכז!A1026)=הלוואות!$F$28,הלוואות!$G$28,0),0),0)+IF(A1026&gt;=הלוואות!$D$29,IF(מרכז!A1026&lt;=הלוואות!$E$29,IF(DAY(מרכז!A1026)=הלוואות!$F$29,הלוואות!$G$29,0),0),0)+IF(A1026&gt;=הלוואות!$D$30,IF(מרכז!A1026&lt;=הלוואות!$E$30,IF(DAY(מרכז!A1026)=הלוואות!$F$30,הלוואות!$G$30,0),0),0)+IF(A1026&gt;=הלוואות!$D$31,IF(מרכז!A1026&lt;=הלוואות!$E$31,IF(DAY(מרכז!A1026)=הלוואות!$F$31,הלוואות!$G$31,0),0),0)+IF(A1026&gt;=הלוואות!$D$32,IF(מרכז!A1026&lt;=הלוואות!$E$32,IF(DAY(מרכז!A1026)=הלוואות!$F$32,הלוואות!$G$32,0),0),0)+IF(A1026&gt;=הלוואות!$D$33,IF(מרכז!A1026&lt;=הלוואות!$E$33,IF(DAY(מרכז!A1026)=הלוואות!$F$33,הלוואות!$G$33,0),0),0)+IF(A1026&gt;=הלוואות!$D$34,IF(מרכז!A1026&lt;=הלוואות!$E$34,IF(DAY(מרכז!A1026)=הלוואות!$F$34,הלוואות!$G$34,0),0),0)</f>
        <v>0</v>
      </c>
      <c r="E1026" s="93">
        <f>SUMIF(הלוואות!$D$46:$D$65,מרכז!A1026,הלוואות!$E$46:$E$65)</f>
        <v>0</v>
      </c>
      <c r="F1026" s="93">
        <f>SUMIF(נכנסים!$A$5:$A$5890,מרכז!A1026,נכנסים!$B$5:$B$5890)</f>
        <v>0</v>
      </c>
      <c r="G1026" s="94"/>
      <c r="H1026" s="94"/>
      <c r="I1026" s="94"/>
      <c r="J1026" s="99">
        <f t="shared" si="16"/>
        <v>50000</v>
      </c>
    </row>
    <row r="1027" spans="1:10">
      <c r="A1027" s="153">
        <v>46680</v>
      </c>
      <c r="B1027" s="93">
        <f>SUMIF(יוצאים!$A$5:$A$5835,מרכז!A1027,יוצאים!$D$5:$D$5835)</f>
        <v>0</v>
      </c>
      <c r="C1027" s="93">
        <f>HLOOKUP(DAY($A1027),'טב.הו"ק'!$G$4:$AK$162,'טב.הו"ק'!$A$162+2,FALSE)</f>
        <v>0</v>
      </c>
      <c r="D1027" s="93">
        <f>IF(A1027&gt;=הלוואות!$D$5,IF(מרכז!A1027&lt;=הלוואות!$E$5,IF(DAY(מרכז!A1027)=הלוואות!$F$5,הלוואות!$G$5,0),0),0)+IF(A1027&gt;=הלוואות!$D$6,IF(מרכז!A1027&lt;=הלוואות!$E$6,IF(DAY(מרכז!A1027)=הלוואות!$F$6,הלוואות!$G$6,0),0),0)+IF(A1027&gt;=הלוואות!$D$7,IF(מרכז!A1027&lt;=הלוואות!$E$7,IF(DAY(מרכז!A1027)=הלוואות!$F$7,הלוואות!$G$7,0),0),0)+IF(A1027&gt;=הלוואות!$D$8,IF(מרכז!A1027&lt;=הלוואות!$E$8,IF(DAY(מרכז!A1027)=הלוואות!$F$8,הלוואות!$G$8,0),0),0)+IF(A1027&gt;=הלוואות!$D$9,IF(מרכז!A1027&lt;=הלוואות!$E$9,IF(DAY(מרכז!A1027)=הלוואות!$F$9,הלוואות!$G$9,0),0),0)+IF(A1027&gt;=הלוואות!$D$10,IF(מרכז!A1027&lt;=הלוואות!$E$10,IF(DAY(מרכז!A1027)=הלוואות!$F$10,הלוואות!$G$10,0),0),0)+IF(A1027&gt;=הלוואות!$D$11,IF(מרכז!A1027&lt;=הלוואות!$E$11,IF(DAY(מרכז!A1027)=הלוואות!$F$11,הלוואות!$G$11,0),0),0)+IF(A1027&gt;=הלוואות!$D$12,IF(מרכז!A1027&lt;=הלוואות!$E$12,IF(DAY(מרכז!A1027)=הלוואות!$F$12,הלוואות!$G$12,0),0),0)+IF(A1027&gt;=הלוואות!$D$13,IF(מרכז!A1027&lt;=הלוואות!$E$13,IF(DAY(מרכז!A1027)=הלוואות!$F$13,הלוואות!$G$13,0),0),0)+IF(A1027&gt;=הלוואות!$D$14,IF(מרכז!A1027&lt;=הלוואות!$E$14,IF(DAY(מרכז!A1027)=הלוואות!$F$14,הלוואות!$G$14,0),0),0)+IF(A1027&gt;=הלוואות!$D$15,IF(מרכז!A1027&lt;=הלוואות!$E$15,IF(DAY(מרכז!A1027)=הלוואות!$F$15,הלוואות!$G$15,0),0),0)+IF(A1027&gt;=הלוואות!$D$16,IF(מרכז!A1027&lt;=הלוואות!$E$16,IF(DAY(מרכז!A1027)=הלוואות!$F$16,הלוואות!$G$16,0),0),0)+IF(A1027&gt;=הלוואות!$D$17,IF(מרכז!A1027&lt;=הלוואות!$E$17,IF(DAY(מרכז!A1027)=הלוואות!$F$17,הלוואות!$G$17,0),0),0)+IF(A1027&gt;=הלוואות!$D$18,IF(מרכז!A1027&lt;=הלוואות!$E$18,IF(DAY(מרכז!A1027)=הלוואות!$F$18,הלוואות!$G$18,0),0),0)+IF(A1027&gt;=הלוואות!$D$19,IF(מרכז!A1027&lt;=הלוואות!$E$19,IF(DAY(מרכז!A1027)=הלוואות!$F$19,הלוואות!$G$19,0),0),0)+IF(A1027&gt;=הלוואות!$D$20,IF(מרכז!A1027&lt;=הלוואות!$E$20,IF(DAY(מרכז!A1027)=הלוואות!$F$20,הלוואות!$G$20,0),0),0)+IF(A1027&gt;=הלוואות!$D$21,IF(מרכז!A1027&lt;=הלוואות!$E$21,IF(DAY(מרכז!A1027)=הלוואות!$F$21,הלוואות!$G$21,0),0),0)+IF(A1027&gt;=הלוואות!$D$22,IF(מרכז!A1027&lt;=הלוואות!$E$22,IF(DAY(מרכז!A1027)=הלוואות!$F$22,הלוואות!$G$22,0),0),0)+IF(A1027&gt;=הלוואות!$D$23,IF(מרכז!A1027&lt;=הלוואות!$E$23,IF(DAY(מרכז!A1027)=הלוואות!$F$23,הלוואות!$G$23,0),0),0)+IF(A1027&gt;=הלוואות!$D$24,IF(מרכז!A1027&lt;=הלוואות!$E$24,IF(DAY(מרכז!A1027)=הלוואות!$F$24,הלוואות!$G$24,0),0),0)+IF(A1027&gt;=הלוואות!$D$25,IF(מרכז!A1027&lt;=הלוואות!$E$25,IF(DAY(מרכז!A1027)=הלוואות!$F$25,הלוואות!$G$25,0),0),0)+IF(A1027&gt;=הלוואות!$D$26,IF(מרכז!A1027&lt;=הלוואות!$E$26,IF(DAY(מרכז!A1027)=הלוואות!$F$26,הלוואות!$G$26,0),0),0)+IF(A1027&gt;=הלוואות!$D$27,IF(מרכז!A1027&lt;=הלוואות!$E$27,IF(DAY(מרכז!A1027)=הלוואות!$F$27,הלוואות!$G$27,0),0),0)+IF(A1027&gt;=הלוואות!$D$28,IF(מרכז!A1027&lt;=הלוואות!$E$28,IF(DAY(מרכז!A1027)=הלוואות!$F$28,הלוואות!$G$28,0),0),0)+IF(A1027&gt;=הלוואות!$D$29,IF(מרכז!A1027&lt;=הלוואות!$E$29,IF(DAY(מרכז!A1027)=הלוואות!$F$29,הלוואות!$G$29,0),0),0)+IF(A1027&gt;=הלוואות!$D$30,IF(מרכז!A1027&lt;=הלוואות!$E$30,IF(DAY(מרכז!A1027)=הלוואות!$F$30,הלוואות!$G$30,0),0),0)+IF(A1027&gt;=הלוואות!$D$31,IF(מרכז!A1027&lt;=הלוואות!$E$31,IF(DAY(מרכז!A1027)=הלוואות!$F$31,הלוואות!$G$31,0),0),0)+IF(A1027&gt;=הלוואות!$D$32,IF(מרכז!A1027&lt;=הלוואות!$E$32,IF(DAY(מרכז!A1027)=הלוואות!$F$32,הלוואות!$G$32,0),0),0)+IF(A1027&gt;=הלוואות!$D$33,IF(מרכז!A1027&lt;=הלוואות!$E$33,IF(DAY(מרכז!A1027)=הלוואות!$F$33,הלוואות!$G$33,0),0),0)+IF(A1027&gt;=הלוואות!$D$34,IF(מרכז!A1027&lt;=הלוואות!$E$34,IF(DAY(מרכז!A1027)=הלוואות!$F$34,הלוואות!$G$34,0),0),0)</f>
        <v>0</v>
      </c>
      <c r="E1027" s="93">
        <f>SUMIF(הלוואות!$D$46:$D$65,מרכז!A1027,הלוואות!$E$46:$E$65)</f>
        <v>0</v>
      </c>
      <c r="F1027" s="93">
        <f>SUMIF(נכנסים!$A$5:$A$5890,מרכז!A1027,נכנסים!$B$5:$B$5890)</f>
        <v>0</v>
      </c>
      <c r="G1027" s="94"/>
      <c r="H1027" s="94"/>
      <c r="I1027" s="94"/>
      <c r="J1027" s="99">
        <f t="shared" si="16"/>
        <v>50000</v>
      </c>
    </row>
    <row r="1028" spans="1:10">
      <c r="A1028" s="153">
        <v>46681</v>
      </c>
      <c r="B1028" s="93">
        <f>SUMIF(יוצאים!$A$5:$A$5835,מרכז!A1028,יוצאים!$D$5:$D$5835)</f>
        <v>0</v>
      </c>
      <c r="C1028" s="93">
        <f>HLOOKUP(DAY($A1028),'טב.הו"ק'!$G$4:$AK$162,'טב.הו"ק'!$A$162+2,FALSE)</f>
        <v>0</v>
      </c>
      <c r="D1028" s="93">
        <f>IF(A1028&gt;=הלוואות!$D$5,IF(מרכז!A1028&lt;=הלוואות!$E$5,IF(DAY(מרכז!A1028)=הלוואות!$F$5,הלוואות!$G$5,0),0),0)+IF(A1028&gt;=הלוואות!$D$6,IF(מרכז!A1028&lt;=הלוואות!$E$6,IF(DAY(מרכז!A1028)=הלוואות!$F$6,הלוואות!$G$6,0),0),0)+IF(A1028&gt;=הלוואות!$D$7,IF(מרכז!A1028&lt;=הלוואות!$E$7,IF(DAY(מרכז!A1028)=הלוואות!$F$7,הלוואות!$G$7,0),0),0)+IF(A1028&gt;=הלוואות!$D$8,IF(מרכז!A1028&lt;=הלוואות!$E$8,IF(DAY(מרכז!A1028)=הלוואות!$F$8,הלוואות!$G$8,0),0),0)+IF(A1028&gt;=הלוואות!$D$9,IF(מרכז!A1028&lt;=הלוואות!$E$9,IF(DAY(מרכז!A1028)=הלוואות!$F$9,הלוואות!$G$9,0),0),0)+IF(A1028&gt;=הלוואות!$D$10,IF(מרכז!A1028&lt;=הלוואות!$E$10,IF(DAY(מרכז!A1028)=הלוואות!$F$10,הלוואות!$G$10,0),0),0)+IF(A1028&gt;=הלוואות!$D$11,IF(מרכז!A1028&lt;=הלוואות!$E$11,IF(DAY(מרכז!A1028)=הלוואות!$F$11,הלוואות!$G$11,0),0),0)+IF(A1028&gt;=הלוואות!$D$12,IF(מרכז!A1028&lt;=הלוואות!$E$12,IF(DAY(מרכז!A1028)=הלוואות!$F$12,הלוואות!$G$12,0),0),0)+IF(A1028&gt;=הלוואות!$D$13,IF(מרכז!A1028&lt;=הלוואות!$E$13,IF(DAY(מרכז!A1028)=הלוואות!$F$13,הלוואות!$G$13,0),0),0)+IF(A1028&gt;=הלוואות!$D$14,IF(מרכז!A1028&lt;=הלוואות!$E$14,IF(DAY(מרכז!A1028)=הלוואות!$F$14,הלוואות!$G$14,0),0),0)+IF(A1028&gt;=הלוואות!$D$15,IF(מרכז!A1028&lt;=הלוואות!$E$15,IF(DAY(מרכז!A1028)=הלוואות!$F$15,הלוואות!$G$15,0),0),0)+IF(A1028&gt;=הלוואות!$D$16,IF(מרכז!A1028&lt;=הלוואות!$E$16,IF(DAY(מרכז!A1028)=הלוואות!$F$16,הלוואות!$G$16,0),0),0)+IF(A1028&gt;=הלוואות!$D$17,IF(מרכז!A1028&lt;=הלוואות!$E$17,IF(DAY(מרכז!A1028)=הלוואות!$F$17,הלוואות!$G$17,0),0),0)+IF(A1028&gt;=הלוואות!$D$18,IF(מרכז!A1028&lt;=הלוואות!$E$18,IF(DAY(מרכז!A1028)=הלוואות!$F$18,הלוואות!$G$18,0),0),0)+IF(A1028&gt;=הלוואות!$D$19,IF(מרכז!A1028&lt;=הלוואות!$E$19,IF(DAY(מרכז!A1028)=הלוואות!$F$19,הלוואות!$G$19,0),0),0)+IF(A1028&gt;=הלוואות!$D$20,IF(מרכז!A1028&lt;=הלוואות!$E$20,IF(DAY(מרכז!A1028)=הלוואות!$F$20,הלוואות!$G$20,0),0),0)+IF(A1028&gt;=הלוואות!$D$21,IF(מרכז!A1028&lt;=הלוואות!$E$21,IF(DAY(מרכז!A1028)=הלוואות!$F$21,הלוואות!$G$21,0),0),0)+IF(A1028&gt;=הלוואות!$D$22,IF(מרכז!A1028&lt;=הלוואות!$E$22,IF(DAY(מרכז!A1028)=הלוואות!$F$22,הלוואות!$G$22,0),0),0)+IF(A1028&gt;=הלוואות!$D$23,IF(מרכז!A1028&lt;=הלוואות!$E$23,IF(DAY(מרכז!A1028)=הלוואות!$F$23,הלוואות!$G$23,0),0),0)+IF(A1028&gt;=הלוואות!$D$24,IF(מרכז!A1028&lt;=הלוואות!$E$24,IF(DAY(מרכז!A1028)=הלוואות!$F$24,הלוואות!$G$24,0),0),0)+IF(A1028&gt;=הלוואות!$D$25,IF(מרכז!A1028&lt;=הלוואות!$E$25,IF(DAY(מרכז!A1028)=הלוואות!$F$25,הלוואות!$G$25,0),0),0)+IF(A1028&gt;=הלוואות!$D$26,IF(מרכז!A1028&lt;=הלוואות!$E$26,IF(DAY(מרכז!A1028)=הלוואות!$F$26,הלוואות!$G$26,0),0),0)+IF(A1028&gt;=הלוואות!$D$27,IF(מרכז!A1028&lt;=הלוואות!$E$27,IF(DAY(מרכז!A1028)=הלוואות!$F$27,הלוואות!$G$27,0),0),0)+IF(A1028&gt;=הלוואות!$D$28,IF(מרכז!A1028&lt;=הלוואות!$E$28,IF(DAY(מרכז!A1028)=הלוואות!$F$28,הלוואות!$G$28,0),0),0)+IF(A1028&gt;=הלוואות!$D$29,IF(מרכז!A1028&lt;=הלוואות!$E$29,IF(DAY(מרכז!A1028)=הלוואות!$F$29,הלוואות!$G$29,0),0),0)+IF(A1028&gt;=הלוואות!$D$30,IF(מרכז!A1028&lt;=הלוואות!$E$30,IF(DAY(מרכז!A1028)=הלוואות!$F$30,הלוואות!$G$30,0),0),0)+IF(A1028&gt;=הלוואות!$D$31,IF(מרכז!A1028&lt;=הלוואות!$E$31,IF(DAY(מרכז!A1028)=הלוואות!$F$31,הלוואות!$G$31,0),0),0)+IF(A1028&gt;=הלוואות!$D$32,IF(מרכז!A1028&lt;=הלוואות!$E$32,IF(DAY(מרכז!A1028)=הלוואות!$F$32,הלוואות!$G$32,0),0),0)+IF(A1028&gt;=הלוואות!$D$33,IF(מרכז!A1028&lt;=הלוואות!$E$33,IF(DAY(מרכז!A1028)=הלוואות!$F$33,הלוואות!$G$33,0),0),0)+IF(A1028&gt;=הלוואות!$D$34,IF(מרכז!A1028&lt;=הלוואות!$E$34,IF(DAY(מרכז!A1028)=הלוואות!$F$34,הלוואות!$G$34,0),0),0)</f>
        <v>0</v>
      </c>
      <c r="E1028" s="93">
        <f>SUMIF(הלוואות!$D$46:$D$65,מרכז!A1028,הלוואות!$E$46:$E$65)</f>
        <v>0</v>
      </c>
      <c r="F1028" s="93">
        <f>SUMIF(נכנסים!$A$5:$A$5890,מרכז!A1028,נכנסים!$B$5:$B$5890)</f>
        <v>0</v>
      </c>
      <c r="G1028" s="94"/>
      <c r="H1028" s="94"/>
      <c r="I1028" s="94"/>
      <c r="J1028" s="99">
        <f t="shared" si="16"/>
        <v>50000</v>
      </c>
    </row>
    <row r="1029" spans="1:10">
      <c r="A1029" s="153">
        <v>46682</v>
      </c>
      <c r="B1029" s="93">
        <f>SUMIF(יוצאים!$A$5:$A$5835,מרכז!A1029,יוצאים!$D$5:$D$5835)</f>
        <v>0</v>
      </c>
      <c r="C1029" s="93">
        <f>HLOOKUP(DAY($A1029),'טב.הו"ק'!$G$4:$AK$162,'טב.הו"ק'!$A$162+2,FALSE)</f>
        <v>0</v>
      </c>
      <c r="D1029" s="93">
        <f>IF(A1029&gt;=הלוואות!$D$5,IF(מרכז!A1029&lt;=הלוואות!$E$5,IF(DAY(מרכז!A1029)=הלוואות!$F$5,הלוואות!$G$5,0),0),0)+IF(A1029&gt;=הלוואות!$D$6,IF(מרכז!A1029&lt;=הלוואות!$E$6,IF(DAY(מרכז!A1029)=הלוואות!$F$6,הלוואות!$G$6,0),0),0)+IF(A1029&gt;=הלוואות!$D$7,IF(מרכז!A1029&lt;=הלוואות!$E$7,IF(DAY(מרכז!A1029)=הלוואות!$F$7,הלוואות!$G$7,0),0),0)+IF(A1029&gt;=הלוואות!$D$8,IF(מרכז!A1029&lt;=הלוואות!$E$8,IF(DAY(מרכז!A1029)=הלוואות!$F$8,הלוואות!$G$8,0),0),0)+IF(A1029&gt;=הלוואות!$D$9,IF(מרכז!A1029&lt;=הלוואות!$E$9,IF(DAY(מרכז!A1029)=הלוואות!$F$9,הלוואות!$G$9,0),0),0)+IF(A1029&gt;=הלוואות!$D$10,IF(מרכז!A1029&lt;=הלוואות!$E$10,IF(DAY(מרכז!A1029)=הלוואות!$F$10,הלוואות!$G$10,0),0),0)+IF(A1029&gt;=הלוואות!$D$11,IF(מרכז!A1029&lt;=הלוואות!$E$11,IF(DAY(מרכז!A1029)=הלוואות!$F$11,הלוואות!$G$11,0),0),0)+IF(A1029&gt;=הלוואות!$D$12,IF(מרכז!A1029&lt;=הלוואות!$E$12,IF(DAY(מרכז!A1029)=הלוואות!$F$12,הלוואות!$G$12,0),0),0)+IF(A1029&gt;=הלוואות!$D$13,IF(מרכז!A1029&lt;=הלוואות!$E$13,IF(DAY(מרכז!A1029)=הלוואות!$F$13,הלוואות!$G$13,0),0),0)+IF(A1029&gt;=הלוואות!$D$14,IF(מרכז!A1029&lt;=הלוואות!$E$14,IF(DAY(מרכז!A1029)=הלוואות!$F$14,הלוואות!$G$14,0),0),0)+IF(A1029&gt;=הלוואות!$D$15,IF(מרכז!A1029&lt;=הלוואות!$E$15,IF(DAY(מרכז!A1029)=הלוואות!$F$15,הלוואות!$G$15,0),0),0)+IF(A1029&gt;=הלוואות!$D$16,IF(מרכז!A1029&lt;=הלוואות!$E$16,IF(DAY(מרכז!A1029)=הלוואות!$F$16,הלוואות!$G$16,0),0),0)+IF(A1029&gt;=הלוואות!$D$17,IF(מרכז!A1029&lt;=הלוואות!$E$17,IF(DAY(מרכז!A1029)=הלוואות!$F$17,הלוואות!$G$17,0),0),0)+IF(A1029&gt;=הלוואות!$D$18,IF(מרכז!A1029&lt;=הלוואות!$E$18,IF(DAY(מרכז!A1029)=הלוואות!$F$18,הלוואות!$G$18,0),0),0)+IF(A1029&gt;=הלוואות!$D$19,IF(מרכז!A1029&lt;=הלוואות!$E$19,IF(DAY(מרכז!A1029)=הלוואות!$F$19,הלוואות!$G$19,0),0),0)+IF(A1029&gt;=הלוואות!$D$20,IF(מרכז!A1029&lt;=הלוואות!$E$20,IF(DAY(מרכז!A1029)=הלוואות!$F$20,הלוואות!$G$20,0),0),0)+IF(A1029&gt;=הלוואות!$D$21,IF(מרכז!A1029&lt;=הלוואות!$E$21,IF(DAY(מרכז!A1029)=הלוואות!$F$21,הלוואות!$G$21,0),0),0)+IF(A1029&gt;=הלוואות!$D$22,IF(מרכז!A1029&lt;=הלוואות!$E$22,IF(DAY(מרכז!A1029)=הלוואות!$F$22,הלוואות!$G$22,0),0),0)+IF(A1029&gt;=הלוואות!$D$23,IF(מרכז!A1029&lt;=הלוואות!$E$23,IF(DAY(מרכז!A1029)=הלוואות!$F$23,הלוואות!$G$23,0),0),0)+IF(A1029&gt;=הלוואות!$D$24,IF(מרכז!A1029&lt;=הלוואות!$E$24,IF(DAY(מרכז!A1029)=הלוואות!$F$24,הלוואות!$G$24,0),0),0)+IF(A1029&gt;=הלוואות!$D$25,IF(מרכז!A1029&lt;=הלוואות!$E$25,IF(DAY(מרכז!A1029)=הלוואות!$F$25,הלוואות!$G$25,0),0),0)+IF(A1029&gt;=הלוואות!$D$26,IF(מרכז!A1029&lt;=הלוואות!$E$26,IF(DAY(מרכז!A1029)=הלוואות!$F$26,הלוואות!$G$26,0),0),0)+IF(A1029&gt;=הלוואות!$D$27,IF(מרכז!A1029&lt;=הלוואות!$E$27,IF(DAY(מרכז!A1029)=הלוואות!$F$27,הלוואות!$G$27,0),0),0)+IF(A1029&gt;=הלוואות!$D$28,IF(מרכז!A1029&lt;=הלוואות!$E$28,IF(DAY(מרכז!A1029)=הלוואות!$F$28,הלוואות!$G$28,0),0),0)+IF(A1029&gt;=הלוואות!$D$29,IF(מרכז!A1029&lt;=הלוואות!$E$29,IF(DAY(מרכז!A1029)=הלוואות!$F$29,הלוואות!$G$29,0),0),0)+IF(A1029&gt;=הלוואות!$D$30,IF(מרכז!A1029&lt;=הלוואות!$E$30,IF(DAY(מרכז!A1029)=הלוואות!$F$30,הלוואות!$G$30,0),0),0)+IF(A1029&gt;=הלוואות!$D$31,IF(מרכז!A1029&lt;=הלוואות!$E$31,IF(DAY(מרכז!A1029)=הלוואות!$F$31,הלוואות!$G$31,0),0),0)+IF(A1029&gt;=הלוואות!$D$32,IF(מרכז!A1029&lt;=הלוואות!$E$32,IF(DAY(מרכז!A1029)=הלוואות!$F$32,הלוואות!$G$32,0),0),0)+IF(A1029&gt;=הלוואות!$D$33,IF(מרכז!A1029&lt;=הלוואות!$E$33,IF(DAY(מרכז!A1029)=הלוואות!$F$33,הלוואות!$G$33,0),0),0)+IF(A1029&gt;=הלוואות!$D$34,IF(מרכז!A1029&lt;=הלוואות!$E$34,IF(DAY(מרכז!A1029)=הלוואות!$F$34,הלוואות!$G$34,0),0),0)</f>
        <v>0</v>
      </c>
      <c r="E1029" s="93">
        <f>SUMIF(הלוואות!$D$46:$D$65,מרכז!A1029,הלוואות!$E$46:$E$65)</f>
        <v>0</v>
      </c>
      <c r="F1029" s="93">
        <f>SUMIF(נכנסים!$A$5:$A$5890,מרכז!A1029,נכנסים!$B$5:$B$5890)</f>
        <v>0</v>
      </c>
      <c r="G1029" s="94"/>
      <c r="H1029" s="94"/>
      <c r="I1029" s="94"/>
      <c r="J1029" s="99">
        <f t="shared" si="16"/>
        <v>50000</v>
      </c>
    </row>
    <row r="1030" spans="1:10">
      <c r="A1030" s="153">
        <v>46683</v>
      </c>
      <c r="B1030" s="93">
        <f>SUMIF(יוצאים!$A$5:$A$5835,מרכז!A1030,יוצאים!$D$5:$D$5835)</f>
        <v>0</v>
      </c>
      <c r="C1030" s="93">
        <f>HLOOKUP(DAY($A1030),'טב.הו"ק'!$G$4:$AK$162,'טב.הו"ק'!$A$162+2,FALSE)</f>
        <v>0</v>
      </c>
      <c r="D1030" s="93">
        <f>IF(A1030&gt;=הלוואות!$D$5,IF(מרכז!A1030&lt;=הלוואות!$E$5,IF(DAY(מרכז!A1030)=הלוואות!$F$5,הלוואות!$G$5,0),0),0)+IF(A1030&gt;=הלוואות!$D$6,IF(מרכז!A1030&lt;=הלוואות!$E$6,IF(DAY(מרכז!A1030)=הלוואות!$F$6,הלוואות!$G$6,0),0),0)+IF(A1030&gt;=הלוואות!$D$7,IF(מרכז!A1030&lt;=הלוואות!$E$7,IF(DAY(מרכז!A1030)=הלוואות!$F$7,הלוואות!$G$7,0),0),0)+IF(A1030&gt;=הלוואות!$D$8,IF(מרכז!A1030&lt;=הלוואות!$E$8,IF(DAY(מרכז!A1030)=הלוואות!$F$8,הלוואות!$G$8,0),0),0)+IF(A1030&gt;=הלוואות!$D$9,IF(מרכז!A1030&lt;=הלוואות!$E$9,IF(DAY(מרכז!A1030)=הלוואות!$F$9,הלוואות!$G$9,0),0),0)+IF(A1030&gt;=הלוואות!$D$10,IF(מרכז!A1030&lt;=הלוואות!$E$10,IF(DAY(מרכז!A1030)=הלוואות!$F$10,הלוואות!$G$10,0),0),0)+IF(A1030&gt;=הלוואות!$D$11,IF(מרכז!A1030&lt;=הלוואות!$E$11,IF(DAY(מרכז!A1030)=הלוואות!$F$11,הלוואות!$G$11,0),0),0)+IF(A1030&gt;=הלוואות!$D$12,IF(מרכז!A1030&lt;=הלוואות!$E$12,IF(DAY(מרכז!A1030)=הלוואות!$F$12,הלוואות!$G$12,0),0),0)+IF(A1030&gt;=הלוואות!$D$13,IF(מרכז!A1030&lt;=הלוואות!$E$13,IF(DAY(מרכז!A1030)=הלוואות!$F$13,הלוואות!$G$13,0),0),0)+IF(A1030&gt;=הלוואות!$D$14,IF(מרכז!A1030&lt;=הלוואות!$E$14,IF(DAY(מרכז!A1030)=הלוואות!$F$14,הלוואות!$G$14,0),0),0)+IF(A1030&gt;=הלוואות!$D$15,IF(מרכז!A1030&lt;=הלוואות!$E$15,IF(DAY(מרכז!A1030)=הלוואות!$F$15,הלוואות!$G$15,0),0),0)+IF(A1030&gt;=הלוואות!$D$16,IF(מרכז!A1030&lt;=הלוואות!$E$16,IF(DAY(מרכז!A1030)=הלוואות!$F$16,הלוואות!$G$16,0),0),0)+IF(A1030&gt;=הלוואות!$D$17,IF(מרכז!A1030&lt;=הלוואות!$E$17,IF(DAY(מרכז!A1030)=הלוואות!$F$17,הלוואות!$G$17,0),0),0)+IF(A1030&gt;=הלוואות!$D$18,IF(מרכז!A1030&lt;=הלוואות!$E$18,IF(DAY(מרכז!A1030)=הלוואות!$F$18,הלוואות!$G$18,0),0),0)+IF(A1030&gt;=הלוואות!$D$19,IF(מרכז!A1030&lt;=הלוואות!$E$19,IF(DAY(מרכז!A1030)=הלוואות!$F$19,הלוואות!$G$19,0),0),0)+IF(A1030&gt;=הלוואות!$D$20,IF(מרכז!A1030&lt;=הלוואות!$E$20,IF(DAY(מרכז!A1030)=הלוואות!$F$20,הלוואות!$G$20,0),0),0)+IF(A1030&gt;=הלוואות!$D$21,IF(מרכז!A1030&lt;=הלוואות!$E$21,IF(DAY(מרכז!A1030)=הלוואות!$F$21,הלוואות!$G$21,0),0),0)+IF(A1030&gt;=הלוואות!$D$22,IF(מרכז!A1030&lt;=הלוואות!$E$22,IF(DAY(מרכז!A1030)=הלוואות!$F$22,הלוואות!$G$22,0),0),0)+IF(A1030&gt;=הלוואות!$D$23,IF(מרכז!A1030&lt;=הלוואות!$E$23,IF(DAY(מרכז!A1030)=הלוואות!$F$23,הלוואות!$G$23,0),0),0)+IF(A1030&gt;=הלוואות!$D$24,IF(מרכז!A1030&lt;=הלוואות!$E$24,IF(DAY(מרכז!A1030)=הלוואות!$F$24,הלוואות!$G$24,0),0),0)+IF(A1030&gt;=הלוואות!$D$25,IF(מרכז!A1030&lt;=הלוואות!$E$25,IF(DAY(מרכז!A1030)=הלוואות!$F$25,הלוואות!$G$25,0),0),0)+IF(A1030&gt;=הלוואות!$D$26,IF(מרכז!A1030&lt;=הלוואות!$E$26,IF(DAY(מרכז!A1030)=הלוואות!$F$26,הלוואות!$G$26,0),0),0)+IF(A1030&gt;=הלוואות!$D$27,IF(מרכז!A1030&lt;=הלוואות!$E$27,IF(DAY(מרכז!A1030)=הלוואות!$F$27,הלוואות!$G$27,0),0),0)+IF(A1030&gt;=הלוואות!$D$28,IF(מרכז!A1030&lt;=הלוואות!$E$28,IF(DAY(מרכז!A1030)=הלוואות!$F$28,הלוואות!$G$28,0),0),0)+IF(A1030&gt;=הלוואות!$D$29,IF(מרכז!A1030&lt;=הלוואות!$E$29,IF(DAY(מרכז!A1030)=הלוואות!$F$29,הלוואות!$G$29,0),0),0)+IF(A1030&gt;=הלוואות!$D$30,IF(מרכז!A1030&lt;=הלוואות!$E$30,IF(DAY(מרכז!A1030)=הלוואות!$F$30,הלוואות!$G$30,0),0),0)+IF(A1030&gt;=הלוואות!$D$31,IF(מרכז!A1030&lt;=הלוואות!$E$31,IF(DAY(מרכז!A1030)=הלוואות!$F$31,הלוואות!$G$31,0),0),0)+IF(A1030&gt;=הלוואות!$D$32,IF(מרכז!A1030&lt;=הלוואות!$E$32,IF(DAY(מרכז!A1030)=הלוואות!$F$32,הלוואות!$G$32,0),0),0)+IF(A1030&gt;=הלוואות!$D$33,IF(מרכז!A1030&lt;=הלוואות!$E$33,IF(DAY(מרכז!A1030)=הלוואות!$F$33,הלוואות!$G$33,0),0),0)+IF(A1030&gt;=הלוואות!$D$34,IF(מרכז!A1030&lt;=הלוואות!$E$34,IF(DAY(מרכז!A1030)=הלוואות!$F$34,הלוואות!$G$34,0),0),0)</f>
        <v>0</v>
      </c>
      <c r="E1030" s="93">
        <f>SUMIF(הלוואות!$D$46:$D$65,מרכז!A1030,הלוואות!$E$46:$E$65)</f>
        <v>0</v>
      </c>
      <c r="F1030" s="93">
        <f>SUMIF(נכנסים!$A$5:$A$5890,מרכז!A1030,נכנסים!$B$5:$B$5890)</f>
        <v>0</v>
      </c>
      <c r="G1030" s="94"/>
      <c r="H1030" s="94"/>
      <c r="I1030" s="94"/>
      <c r="J1030" s="99">
        <f t="shared" si="16"/>
        <v>50000</v>
      </c>
    </row>
    <row r="1031" spans="1:10">
      <c r="A1031" s="153">
        <v>46684</v>
      </c>
      <c r="B1031" s="93">
        <f>SUMIF(יוצאים!$A$5:$A$5835,מרכז!A1031,יוצאים!$D$5:$D$5835)</f>
        <v>0</v>
      </c>
      <c r="C1031" s="93">
        <f>HLOOKUP(DAY($A1031),'טב.הו"ק'!$G$4:$AK$162,'טב.הו"ק'!$A$162+2,FALSE)</f>
        <v>0</v>
      </c>
      <c r="D1031" s="93">
        <f>IF(A1031&gt;=הלוואות!$D$5,IF(מרכז!A1031&lt;=הלוואות!$E$5,IF(DAY(מרכז!A1031)=הלוואות!$F$5,הלוואות!$G$5,0),0),0)+IF(A1031&gt;=הלוואות!$D$6,IF(מרכז!A1031&lt;=הלוואות!$E$6,IF(DAY(מרכז!A1031)=הלוואות!$F$6,הלוואות!$G$6,0),0),0)+IF(A1031&gt;=הלוואות!$D$7,IF(מרכז!A1031&lt;=הלוואות!$E$7,IF(DAY(מרכז!A1031)=הלוואות!$F$7,הלוואות!$G$7,0),0),0)+IF(A1031&gt;=הלוואות!$D$8,IF(מרכז!A1031&lt;=הלוואות!$E$8,IF(DAY(מרכז!A1031)=הלוואות!$F$8,הלוואות!$G$8,0),0),0)+IF(A1031&gt;=הלוואות!$D$9,IF(מרכז!A1031&lt;=הלוואות!$E$9,IF(DAY(מרכז!A1031)=הלוואות!$F$9,הלוואות!$G$9,0),0),0)+IF(A1031&gt;=הלוואות!$D$10,IF(מרכז!A1031&lt;=הלוואות!$E$10,IF(DAY(מרכז!A1031)=הלוואות!$F$10,הלוואות!$G$10,0),0),0)+IF(A1031&gt;=הלוואות!$D$11,IF(מרכז!A1031&lt;=הלוואות!$E$11,IF(DAY(מרכז!A1031)=הלוואות!$F$11,הלוואות!$G$11,0),0),0)+IF(A1031&gt;=הלוואות!$D$12,IF(מרכז!A1031&lt;=הלוואות!$E$12,IF(DAY(מרכז!A1031)=הלוואות!$F$12,הלוואות!$G$12,0),0),0)+IF(A1031&gt;=הלוואות!$D$13,IF(מרכז!A1031&lt;=הלוואות!$E$13,IF(DAY(מרכז!A1031)=הלוואות!$F$13,הלוואות!$G$13,0),0),0)+IF(A1031&gt;=הלוואות!$D$14,IF(מרכז!A1031&lt;=הלוואות!$E$14,IF(DAY(מרכז!A1031)=הלוואות!$F$14,הלוואות!$G$14,0),0),0)+IF(A1031&gt;=הלוואות!$D$15,IF(מרכז!A1031&lt;=הלוואות!$E$15,IF(DAY(מרכז!A1031)=הלוואות!$F$15,הלוואות!$G$15,0),0),0)+IF(A1031&gt;=הלוואות!$D$16,IF(מרכז!A1031&lt;=הלוואות!$E$16,IF(DAY(מרכז!A1031)=הלוואות!$F$16,הלוואות!$G$16,0),0),0)+IF(A1031&gt;=הלוואות!$D$17,IF(מרכז!A1031&lt;=הלוואות!$E$17,IF(DAY(מרכז!A1031)=הלוואות!$F$17,הלוואות!$G$17,0),0),0)+IF(A1031&gt;=הלוואות!$D$18,IF(מרכז!A1031&lt;=הלוואות!$E$18,IF(DAY(מרכז!A1031)=הלוואות!$F$18,הלוואות!$G$18,0),0),0)+IF(A1031&gt;=הלוואות!$D$19,IF(מרכז!A1031&lt;=הלוואות!$E$19,IF(DAY(מרכז!A1031)=הלוואות!$F$19,הלוואות!$G$19,0),0),0)+IF(A1031&gt;=הלוואות!$D$20,IF(מרכז!A1031&lt;=הלוואות!$E$20,IF(DAY(מרכז!A1031)=הלוואות!$F$20,הלוואות!$G$20,0),0),0)+IF(A1031&gt;=הלוואות!$D$21,IF(מרכז!A1031&lt;=הלוואות!$E$21,IF(DAY(מרכז!A1031)=הלוואות!$F$21,הלוואות!$G$21,0),0),0)+IF(A1031&gt;=הלוואות!$D$22,IF(מרכז!A1031&lt;=הלוואות!$E$22,IF(DAY(מרכז!A1031)=הלוואות!$F$22,הלוואות!$G$22,0),0),0)+IF(A1031&gt;=הלוואות!$D$23,IF(מרכז!A1031&lt;=הלוואות!$E$23,IF(DAY(מרכז!A1031)=הלוואות!$F$23,הלוואות!$G$23,0),0),0)+IF(A1031&gt;=הלוואות!$D$24,IF(מרכז!A1031&lt;=הלוואות!$E$24,IF(DAY(מרכז!A1031)=הלוואות!$F$24,הלוואות!$G$24,0),0),0)+IF(A1031&gt;=הלוואות!$D$25,IF(מרכז!A1031&lt;=הלוואות!$E$25,IF(DAY(מרכז!A1031)=הלוואות!$F$25,הלוואות!$G$25,0),0),0)+IF(A1031&gt;=הלוואות!$D$26,IF(מרכז!A1031&lt;=הלוואות!$E$26,IF(DAY(מרכז!A1031)=הלוואות!$F$26,הלוואות!$G$26,0),0),0)+IF(A1031&gt;=הלוואות!$D$27,IF(מרכז!A1031&lt;=הלוואות!$E$27,IF(DAY(מרכז!A1031)=הלוואות!$F$27,הלוואות!$G$27,0),0),0)+IF(A1031&gt;=הלוואות!$D$28,IF(מרכז!A1031&lt;=הלוואות!$E$28,IF(DAY(מרכז!A1031)=הלוואות!$F$28,הלוואות!$G$28,0),0),0)+IF(A1031&gt;=הלוואות!$D$29,IF(מרכז!A1031&lt;=הלוואות!$E$29,IF(DAY(מרכז!A1031)=הלוואות!$F$29,הלוואות!$G$29,0),0),0)+IF(A1031&gt;=הלוואות!$D$30,IF(מרכז!A1031&lt;=הלוואות!$E$30,IF(DAY(מרכז!A1031)=הלוואות!$F$30,הלוואות!$G$30,0),0),0)+IF(A1031&gt;=הלוואות!$D$31,IF(מרכז!A1031&lt;=הלוואות!$E$31,IF(DAY(מרכז!A1031)=הלוואות!$F$31,הלוואות!$G$31,0),0),0)+IF(A1031&gt;=הלוואות!$D$32,IF(מרכז!A1031&lt;=הלוואות!$E$32,IF(DAY(מרכז!A1031)=הלוואות!$F$32,הלוואות!$G$32,0),0),0)+IF(A1031&gt;=הלוואות!$D$33,IF(מרכז!A1031&lt;=הלוואות!$E$33,IF(DAY(מרכז!A1031)=הלוואות!$F$33,הלוואות!$G$33,0),0),0)+IF(A1031&gt;=הלוואות!$D$34,IF(מרכז!A1031&lt;=הלוואות!$E$34,IF(DAY(מרכז!A1031)=הלוואות!$F$34,הלוואות!$G$34,0),0),0)</f>
        <v>0</v>
      </c>
      <c r="E1031" s="93">
        <f>SUMIF(הלוואות!$D$46:$D$65,מרכז!A1031,הלוואות!$E$46:$E$65)</f>
        <v>0</v>
      </c>
      <c r="F1031" s="93">
        <f>SUMIF(נכנסים!$A$5:$A$5890,מרכז!A1031,נכנסים!$B$5:$B$5890)</f>
        <v>0</v>
      </c>
      <c r="G1031" s="94"/>
      <c r="H1031" s="94"/>
      <c r="I1031" s="94"/>
      <c r="J1031" s="99">
        <f t="shared" si="16"/>
        <v>50000</v>
      </c>
    </row>
    <row r="1032" spans="1:10">
      <c r="A1032" s="153">
        <v>46685</v>
      </c>
      <c r="B1032" s="93">
        <f>SUMIF(יוצאים!$A$5:$A$5835,מרכז!A1032,יוצאים!$D$5:$D$5835)</f>
        <v>0</v>
      </c>
      <c r="C1032" s="93">
        <f>HLOOKUP(DAY($A1032),'טב.הו"ק'!$G$4:$AK$162,'טב.הו"ק'!$A$162+2,FALSE)</f>
        <v>0</v>
      </c>
      <c r="D1032" s="93">
        <f>IF(A1032&gt;=הלוואות!$D$5,IF(מרכז!A1032&lt;=הלוואות!$E$5,IF(DAY(מרכז!A1032)=הלוואות!$F$5,הלוואות!$G$5,0),0),0)+IF(A1032&gt;=הלוואות!$D$6,IF(מרכז!A1032&lt;=הלוואות!$E$6,IF(DAY(מרכז!A1032)=הלוואות!$F$6,הלוואות!$G$6,0),0),0)+IF(A1032&gt;=הלוואות!$D$7,IF(מרכז!A1032&lt;=הלוואות!$E$7,IF(DAY(מרכז!A1032)=הלוואות!$F$7,הלוואות!$G$7,0),0),0)+IF(A1032&gt;=הלוואות!$D$8,IF(מרכז!A1032&lt;=הלוואות!$E$8,IF(DAY(מרכז!A1032)=הלוואות!$F$8,הלוואות!$G$8,0),0),0)+IF(A1032&gt;=הלוואות!$D$9,IF(מרכז!A1032&lt;=הלוואות!$E$9,IF(DAY(מרכז!A1032)=הלוואות!$F$9,הלוואות!$G$9,0),0),0)+IF(A1032&gt;=הלוואות!$D$10,IF(מרכז!A1032&lt;=הלוואות!$E$10,IF(DAY(מרכז!A1032)=הלוואות!$F$10,הלוואות!$G$10,0),0),0)+IF(A1032&gt;=הלוואות!$D$11,IF(מרכז!A1032&lt;=הלוואות!$E$11,IF(DAY(מרכז!A1032)=הלוואות!$F$11,הלוואות!$G$11,0),0),0)+IF(A1032&gt;=הלוואות!$D$12,IF(מרכז!A1032&lt;=הלוואות!$E$12,IF(DAY(מרכז!A1032)=הלוואות!$F$12,הלוואות!$G$12,0),0),0)+IF(A1032&gt;=הלוואות!$D$13,IF(מרכז!A1032&lt;=הלוואות!$E$13,IF(DAY(מרכז!A1032)=הלוואות!$F$13,הלוואות!$G$13,0),0),0)+IF(A1032&gt;=הלוואות!$D$14,IF(מרכז!A1032&lt;=הלוואות!$E$14,IF(DAY(מרכז!A1032)=הלוואות!$F$14,הלוואות!$G$14,0),0),0)+IF(A1032&gt;=הלוואות!$D$15,IF(מרכז!A1032&lt;=הלוואות!$E$15,IF(DAY(מרכז!A1032)=הלוואות!$F$15,הלוואות!$G$15,0),0),0)+IF(A1032&gt;=הלוואות!$D$16,IF(מרכז!A1032&lt;=הלוואות!$E$16,IF(DAY(מרכז!A1032)=הלוואות!$F$16,הלוואות!$G$16,0),0),0)+IF(A1032&gt;=הלוואות!$D$17,IF(מרכז!A1032&lt;=הלוואות!$E$17,IF(DAY(מרכז!A1032)=הלוואות!$F$17,הלוואות!$G$17,0),0),0)+IF(A1032&gt;=הלוואות!$D$18,IF(מרכז!A1032&lt;=הלוואות!$E$18,IF(DAY(מרכז!A1032)=הלוואות!$F$18,הלוואות!$G$18,0),0),0)+IF(A1032&gt;=הלוואות!$D$19,IF(מרכז!A1032&lt;=הלוואות!$E$19,IF(DAY(מרכז!A1032)=הלוואות!$F$19,הלוואות!$G$19,0),0),0)+IF(A1032&gt;=הלוואות!$D$20,IF(מרכז!A1032&lt;=הלוואות!$E$20,IF(DAY(מרכז!A1032)=הלוואות!$F$20,הלוואות!$G$20,0),0),0)+IF(A1032&gt;=הלוואות!$D$21,IF(מרכז!A1032&lt;=הלוואות!$E$21,IF(DAY(מרכז!A1032)=הלוואות!$F$21,הלוואות!$G$21,0),0),0)+IF(A1032&gt;=הלוואות!$D$22,IF(מרכז!A1032&lt;=הלוואות!$E$22,IF(DAY(מרכז!A1032)=הלוואות!$F$22,הלוואות!$G$22,0),0),0)+IF(A1032&gt;=הלוואות!$D$23,IF(מרכז!A1032&lt;=הלוואות!$E$23,IF(DAY(מרכז!A1032)=הלוואות!$F$23,הלוואות!$G$23,0),0),0)+IF(A1032&gt;=הלוואות!$D$24,IF(מרכז!A1032&lt;=הלוואות!$E$24,IF(DAY(מרכז!A1032)=הלוואות!$F$24,הלוואות!$G$24,0),0),0)+IF(A1032&gt;=הלוואות!$D$25,IF(מרכז!A1032&lt;=הלוואות!$E$25,IF(DAY(מרכז!A1032)=הלוואות!$F$25,הלוואות!$G$25,0),0),0)+IF(A1032&gt;=הלוואות!$D$26,IF(מרכז!A1032&lt;=הלוואות!$E$26,IF(DAY(מרכז!A1032)=הלוואות!$F$26,הלוואות!$G$26,0),0),0)+IF(A1032&gt;=הלוואות!$D$27,IF(מרכז!A1032&lt;=הלוואות!$E$27,IF(DAY(מרכז!A1032)=הלוואות!$F$27,הלוואות!$G$27,0),0),0)+IF(A1032&gt;=הלוואות!$D$28,IF(מרכז!A1032&lt;=הלוואות!$E$28,IF(DAY(מרכז!A1032)=הלוואות!$F$28,הלוואות!$G$28,0),0),0)+IF(A1032&gt;=הלוואות!$D$29,IF(מרכז!A1032&lt;=הלוואות!$E$29,IF(DAY(מרכז!A1032)=הלוואות!$F$29,הלוואות!$G$29,0),0),0)+IF(A1032&gt;=הלוואות!$D$30,IF(מרכז!A1032&lt;=הלוואות!$E$30,IF(DAY(מרכז!A1032)=הלוואות!$F$30,הלוואות!$G$30,0),0),0)+IF(A1032&gt;=הלוואות!$D$31,IF(מרכז!A1032&lt;=הלוואות!$E$31,IF(DAY(מרכז!A1032)=הלוואות!$F$31,הלוואות!$G$31,0),0),0)+IF(A1032&gt;=הלוואות!$D$32,IF(מרכז!A1032&lt;=הלוואות!$E$32,IF(DAY(מרכז!A1032)=הלוואות!$F$32,הלוואות!$G$32,0),0),0)+IF(A1032&gt;=הלוואות!$D$33,IF(מרכז!A1032&lt;=הלוואות!$E$33,IF(DAY(מרכז!A1032)=הלוואות!$F$33,הלוואות!$G$33,0),0),0)+IF(A1032&gt;=הלוואות!$D$34,IF(מרכז!A1032&lt;=הלוואות!$E$34,IF(DAY(מרכז!A1032)=הלוואות!$F$34,הלוואות!$G$34,0),0),0)</f>
        <v>0</v>
      </c>
      <c r="E1032" s="93">
        <f>SUMIF(הלוואות!$D$46:$D$65,מרכז!A1032,הלוואות!$E$46:$E$65)</f>
        <v>0</v>
      </c>
      <c r="F1032" s="93">
        <f>SUMIF(נכנסים!$A$5:$A$5890,מרכז!A1032,נכנסים!$B$5:$B$5890)</f>
        <v>0</v>
      </c>
      <c r="G1032" s="94"/>
      <c r="H1032" s="94"/>
      <c r="I1032" s="94"/>
      <c r="J1032" s="99">
        <f t="shared" si="16"/>
        <v>50000</v>
      </c>
    </row>
    <row r="1033" spans="1:10">
      <c r="A1033" s="153">
        <v>46686</v>
      </c>
      <c r="B1033" s="93">
        <f>SUMIF(יוצאים!$A$5:$A$5835,מרכז!A1033,יוצאים!$D$5:$D$5835)</f>
        <v>0</v>
      </c>
      <c r="C1033" s="93">
        <f>HLOOKUP(DAY($A1033),'טב.הו"ק'!$G$4:$AK$162,'טב.הו"ק'!$A$162+2,FALSE)</f>
        <v>0</v>
      </c>
      <c r="D1033" s="93">
        <f>IF(A1033&gt;=הלוואות!$D$5,IF(מרכז!A1033&lt;=הלוואות!$E$5,IF(DAY(מרכז!A1033)=הלוואות!$F$5,הלוואות!$G$5,0),0),0)+IF(A1033&gt;=הלוואות!$D$6,IF(מרכז!A1033&lt;=הלוואות!$E$6,IF(DAY(מרכז!A1033)=הלוואות!$F$6,הלוואות!$G$6,0),0),0)+IF(A1033&gt;=הלוואות!$D$7,IF(מרכז!A1033&lt;=הלוואות!$E$7,IF(DAY(מרכז!A1033)=הלוואות!$F$7,הלוואות!$G$7,0),0),0)+IF(A1033&gt;=הלוואות!$D$8,IF(מרכז!A1033&lt;=הלוואות!$E$8,IF(DAY(מרכז!A1033)=הלוואות!$F$8,הלוואות!$G$8,0),0),0)+IF(A1033&gt;=הלוואות!$D$9,IF(מרכז!A1033&lt;=הלוואות!$E$9,IF(DAY(מרכז!A1033)=הלוואות!$F$9,הלוואות!$G$9,0),0),0)+IF(A1033&gt;=הלוואות!$D$10,IF(מרכז!A1033&lt;=הלוואות!$E$10,IF(DAY(מרכז!A1033)=הלוואות!$F$10,הלוואות!$G$10,0),0),0)+IF(A1033&gt;=הלוואות!$D$11,IF(מרכז!A1033&lt;=הלוואות!$E$11,IF(DAY(מרכז!A1033)=הלוואות!$F$11,הלוואות!$G$11,0),0),0)+IF(A1033&gt;=הלוואות!$D$12,IF(מרכז!A1033&lt;=הלוואות!$E$12,IF(DAY(מרכז!A1033)=הלוואות!$F$12,הלוואות!$G$12,0),0),0)+IF(A1033&gt;=הלוואות!$D$13,IF(מרכז!A1033&lt;=הלוואות!$E$13,IF(DAY(מרכז!A1033)=הלוואות!$F$13,הלוואות!$G$13,0),0),0)+IF(A1033&gt;=הלוואות!$D$14,IF(מרכז!A1033&lt;=הלוואות!$E$14,IF(DAY(מרכז!A1033)=הלוואות!$F$14,הלוואות!$G$14,0),0),0)+IF(A1033&gt;=הלוואות!$D$15,IF(מרכז!A1033&lt;=הלוואות!$E$15,IF(DAY(מרכז!A1033)=הלוואות!$F$15,הלוואות!$G$15,0),0),0)+IF(A1033&gt;=הלוואות!$D$16,IF(מרכז!A1033&lt;=הלוואות!$E$16,IF(DAY(מרכז!A1033)=הלוואות!$F$16,הלוואות!$G$16,0),0),0)+IF(A1033&gt;=הלוואות!$D$17,IF(מרכז!A1033&lt;=הלוואות!$E$17,IF(DAY(מרכז!A1033)=הלוואות!$F$17,הלוואות!$G$17,0),0),0)+IF(A1033&gt;=הלוואות!$D$18,IF(מרכז!A1033&lt;=הלוואות!$E$18,IF(DAY(מרכז!A1033)=הלוואות!$F$18,הלוואות!$G$18,0),0),0)+IF(A1033&gt;=הלוואות!$D$19,IF(מרכז!A1033&lt;=הלוואות!$E$19,IF(DAY(מרכז!A1033)=הלוואות!$F$19,הלוואות!$G$19,0),0),0)+IF(A1033&gt;=הלוואות!$D$20,IF(מרכז!A1033&lt;=הלוואות!$E$20,IF(DAY(מרכז!A1033)=הלוואות!$F$20,הלוואות!$G$20,0),0),0)+IF(A1033&gt;=הלוואות!$D$21,IF(מרכז!A1033&lt;=הלוואות!$E$21,IF(DAY(מרכז!A1033)=הלוואות!$F$21,הלוואות!$G$21,0),0),0)+IF(A1033&gt;=הלוואות!$D$22,IF(מרכז!A1033&lt;=הלוואות!$E$22,IF(DAY(מרכז!A1033)=הלוואות!$F$22,הלוואות!$G$22,0),0),0)+IF(A1033&gt;=הלוואות!$D$23,IF(מרכז!A1033&lt;=הלוואות!$E$23,IF(DAY(מרכז!A1033)=הלוואות!$F$23,הלוואות!$G$23,0),0),0)+IF(A1033&gt;=הלוואות!$D$24,IF(מרכז!A1033&lt;=הלוואות!$E$24,IF(DAY(מרכז!A1033)=הלוואות!$F$24,הלוואות!$G$24,0),0),0)+IF(A1033&gt;=הלוואות!$D$25,IF(מרכז!A1033&lt;=הלוואות!$E$25,IF(DAY(מרכז!A1033)=הלוואות!$F$25,הלוואות!$G$25,0),0),0)+IF(A1033&gt;=הלוואות!$D$26,IF(מרכז!A1033&lt;=הלוואות!$E$26,IF(DAY(מרכז!A1033)=הלוואות!$F$26,הלוואות!$G$26,0),0),0)+IF(A1033&gt;=הלוואות!$D$27,IF(מרכז!A1033&lt;=הלוואות!$E$27,IF(DAY(מרכז!A1033)=הלוואות!$F$27,הלוואות!$G$27,0),0),0)+IF(A1033&gt;=הלוואות!$D$28,IF(מרכז!A1033&lt;=הלוואות!$E$28,IF(DAY(מרכז!A1033)=הלוואות!$F$28,הלוואות!$G$28,0),0),0)+IF(A1033&gt;=הלוואות!$D$29,IF(מרכז!A1033&lt;=הלוואות!$E$29,IF(DAY(מרכז!A1033)=הלוואות!$F$29,הלוואות!$G$29,0),0),0)+IF(A1033&gt;=הלוואות!$D$30,IF(מרכז!A1033&lt;=הלוואות!$E$30,IF(DAY(מרכז!A1033)=הלוואות!$F$30,הלוואות!$G$30,0),0),0)+IF(A1033&gt;=הלוואות!$D$31,IF(מרכז!A1033&lt;=הלוואות!$E$31,IF(DAY(מרכז!A1033)=הלוואות!$F$31,הלוואות!$G$31,0),0),0)+IF(A1033&gt;=הלוואות!$D$32,IF(מרכז!A1033&lt;=הלוואות!$E$32,IF(DAY(מרכז!A1033)=הלוואות!$F$32,הלוואות!$G$32,0),0),0)+IF(A1033&gt;=הלוואות!$D$33,IF(מרכז!A1033&lt;=הלוואות!$E$33,IF(DAY(מרכז!A1033)=הלוואות!$F$33,הלוואות!$G$33,0),0),0)+IF(A1033&gt;=הלוואות!$D$34,IF(מרכז!A1033&lt;=הלוואות!$E$34,IF(DAY(מרכז!A1033)=הלוואות!$F$34,הלוואות!$G$34,0),0),0)</f>
        <v>0</v>
      </c>
      <c r="E1033" s="93">
        <f>SUMIF(הלוואות!$D$46:$D$65,מרכז!A1033,הלוואות!$E$46:$E$65)</f>
        <v>0</v>
      </c>
      <c r="F1033" s="93">
        <f>SUMIF(נכנסים!$A$5:$A$5890,מרכז!A1033,נכנסים!$B$5:$B$5890)</f>
        <v>0</v>
      </c>
      <c r="G1033" s="94"/>
      <c r="H1033" s="94"/>
      <c r="I1033" s="94"/>
      <c r="J1033" s="99">
        <f t="shared" si="16"/>
        <v>50000</v>
      </c>
    </row>
    <row r="1034" spans="1:10">
      <c r="A1034" s="153">
        <v>46687</v>
      </c>
      <c r="B1034" s="93">
        <f>SUMIF(יוצאים!$A$5:$A$5835,מרכז!A1034,יוצאים!$D$5:$D$5835)</f>
        <v>0</v>
      </c>
      <c r="C1034" s="93">
        <f>HLOOKUP(DAY($A1034),'טב.הו"ק'!$G$4:$AK$162,'טב.הו"ק'!$A$162+2,FALSE)</f>
        <v>0</v>
      </c>
      <c r="D1034" s="93">
        <f>IF(A1034&gt;=הלוואות!$D$5,IF(מרכז!A1034&lt;=הלוואות!$E$5,IF(DAY(מרכז!A1034)=הלוואות!$F$5,הלוואות!$G$5,0),0),0)+IF(A1034&gt;=הלוואות!$D$6,IF(מרכז!A1034&lt;=הלוואות!$E$6,IF(DAY(מרכז!A1034)=הלוואות!$F$6,הלוואות!$G$6,0),0),0)+IF(A1034&gt;=הלוואות!$D$7,IF(מרכז!A1034&lt;=הלוואות!$E$7,IF(DAY(מרכז!A1034)=הלוואות!$F$7,הלוואות!$G$7,0),0),0)+IF(A1034&gt;=הלוואות!$D$8,IF(מרכז!A1034&lt;=הלוואות!$E$8,IF(DAY(מרכז!A1034)=הלוואות!$F$8,הלוואות!$G$8,0),0),0)+IF(A1034&gt;=הלוואות!$D$9,IF(מרכז!A1034&lt;=הלוואות!$E$9,IF(DAY(מרכז!A1034)=הלוואות!$F$9,הלוואות!$G$9,0),0),0)+IF(A1034&gt;=הלוואות!$D$10,IF(מרכז!A1034&lt;=הלוואות!$E$10,IF(DAY(מרכז!A1034)=הלוואות!$F$10,הלוואות!$G$10,0),0),0)+IF(A1034&gt;=הלוואות!$D$11,IF(מרכז!A1034&lt;=הלוואות!$E$11,IF(DAY(מרכז!A1034)=הלוואות!$F$11,הלוואות!$G$11,0),0),0)+IF(A1034&gt;=הלוואות!$D$12,IF(מרכז!A1034&lt;=הלוואות!$E$12,IF(DAY(מרכז!A1034)=הלוואות!$F$12,הלוואות!$G$12,0),0),0)+IF(A1034&gt;=הלוואות!$D$13,IF(מרכז!A1034&lt;=הלוואות!$E$13,IF(DAY(מרכז!A1034)=הלוואות!$F$13,הלוואות!$G$13,0),0),0)+IF(A1034&gt;=הלוואות!$D$14,IF(מרכז!A1034&lt;=הלוואות!$E$14,IF(DAY(מרכז!A1034)=הלוואות!$F$14,הלוואות!$G$14,0),0),0)+IF(A1034&gt;=הלוואות!$D$15,IF(מרכז!A1034&lt;=הלוואות!$E$15,IF(DAY(מרכז!A1034)=הלוואות!$F$15,הלוואות!$G$15,0),0),0)+IF(A1034&gt;=הלוואות!$D$16,IF(מרכז!A1034&lt;=הלוואות!$E$16,IF(DAY(מרכז!A1034)=הלוואות!$F$16,הלוואות!$G$16,0),0),0)+IF(A1034&gt;=הלוואות!$D$17,IF(מרכז!A1034&lt;=הלוואות!$E$17,IF(DAY(מרכז!A1034)=הלוואות!$F$17,הלוואות!$G$17,0),0),0)+IF(A1034&gt;=הלוואות!$D$18,IF(מרכז!A1034&lt;=הלוואות!$E$18,IF(DAY(מרכז!A1034)=הלוואות!$F$18,הלוואות!$G$18,0),0),0)+IF(A1034&gt;=הלוואות!$D$19,IF(מרכז!A1034&lt;=הלוואות!$E$19,IF(DAY(מרכז!A1034)=הלוואות!$F$19,הלוואות!$G$19,0),0),0)+IF(A1034&gt;=הלוואות!$D$20,IF(מרכז!A1034&lt;=הלוואות!$E$20,IF(DAY(מרכז!A1034)=הלוואות!$F$20,הלוואות!$G$20,0),0),0)+IF(A1034&gt;=הלוואות!$D$21,IF(מרכז!A1034&lt;=הלוואות!$E$21,IF(DAY(מרכז!A1034)=הלוואות!$F$21,הלוואות!$G$21,0),0),0)+IF(A1034&gt;=הלוואות!$D$22,IF(מרכז!A1034&lt;=הלוואות!$E$22,IF(DAY(מרכז!A1034)=הלוואות!$F$22,הלוואות!$G$22,0),0),0)+IF(A1034&gt;=הלוואות!$D$23,IF(מרכז!A1034&lt;=הלוואות!$E$23,IF(DAY(מרכז!A1034)=הלוואות!$F$23,הלוואות!$G$23,0),0),0)+IF(A1034&gt;=הלוואות!$D$24,IF(מרכז!A1034&lt;=הלוואות!$E$24,IF(DAY(מרכז!A1034)=הלוואות!$F$24,הלוואות!$G$24,0),0),0)+IF(A1034&gt;=הלוואות!$D$25,IF(מרכז!A1034&lt;=הלוואות!$E$25,IF(DAY(מרכז!A1034)=הלוואות!$F$25,הלוואות!$G$25,0),0),0)+IF(A1034&gt;=הלוואות!$D$26,IF(מרכז!A1034&lt;=הלוואות!$E$26,IF(DAY(מרכז!A1034)=הלוואות!$F$26,הלוואות!$G$26,0),0),0)+IF(A1034&gt;=הלוואות!$D$27,IF(מרכז!A1034&lt;=הלוואות!$E$27,IF(DAY(מרכז!A1034)=הלוואות!$F$27,הלוואות!$G$27,0),0),0)+IF(A1034&gt;=הלוואות!$D$28,IF(מרכז!A1034&lt;=הלוואות!$E$28,IF(DAY(מרכז!A1034)=הלוואות!$F$28,הלוואות!$G$28,0),0),0)+IF(A1034&gt;=הלוואות!$D$29,IF(מרכז!A1034&lt;=הלוואות!$E$29,IF(DAY(מרכז!A1034)=הלוואות!$F$29,הלוואות!$G$29,0),0),0)+IF(A1034&gt;=הלוואות!$D$30,IF(מרכז!A1034&lt;=הלוואות!$E$30,IF(DAY(מרכז!A1034)=הלוואות!$F$30,הלוואות!$G$30,0),0),0)+IF(A1034&gt;=הלוואות!$D$31,IF(מרכז!A1034&lt;=הלוואות!$E$31,IF(DAY(מרכז!A1034)=הלוואות!$F$31,הלוואות!$G$31,0),0),0)+IF(A1034&gt;=הלוואות!$D$32,IF(מרכז!A1034&lt;=הלוואות!$E$32,IF(DAY(מרכז!A1034)=הלוואות!$F$32,הלוואות!$G$32,0),0),0)+IF(A1034&gt;=הלוואות!$D$33,IF(מרכז!A1034&lt;=הלוואות!$E$33,IF(DAY(מרכז!A1034)=הלוואות!$F$33,הלוואות!$G$33,0),0),0)+IF(A1034&gt;=הלוואות!$D$34,IF(מרכז!A1034&lt;=הלוואות!$E$34,IF(DAY(מרכז!A1034)=הלוואות!$F$34,הלוואות!$G$34,0),0),0)</f>
        <v>0</v>
      </c>
      <c r="E1034" s="93">
        <f>SUMIF(הלוואות!$D$46:$D$65,מרכז!A1034,הלוואות!$E$46:$E$65)</f>
        <v>0</v>
      </c>
      <c r="F1034" s="93">
        <f>SUMIF(נכנסים!$A$5:$A$5890,מרכז!A1034,נכנסים!$B$5:$B$5890)</f>
        <v>0</v>
      </c>
      <c r="G1034" s="94"/>
      <c r="H1034" s="94"/>
      <c r="I1034" s="94"/>
      <c r="J1034" s="99">
        <f t="shared" si="16"/>
        <v>50000</v>
      </c>
    </row>
    <row r="1035" spans="1:10">
      <c r="A1035" s="153">
        <v>46688</v>
      </c>
      <c r="B1035" s="93">
        <f>SUMIF(יוצאים!$A$5:$A$5835,מרכז!A1035,יוצאים!$D$5:$D$5835)</f>
        <v>0</v>
      </c>
      <c r="C1035" s="93">
        <f>HLOOKUP(DAY($A1035),'טב.הו"ק'!$G$4:$AK$162,'טב.הו"ק'!$A$162+2,FALSE)</f>
        <v>0</v>
      </c>
      <c r="D1035" s="93">
        <f>IF(A1035&gt;=הלוואות!$D$5,IF(מרכז!A1035&lt;=הלוואות!$E$5,IF(DAY(מרכז!A1035)=הלוואות!$F$5,הלוואות!$G$5,0),0),0)+IF(A1035&gt;=הלוואות!$D$6,IF(מרכז!A1035&lt;=הלוואות!$E$6,IF(DAY(מרכז!A1035)=הלוואות!$F$6,הלוואות!$G$6,0),0),0)+IF(A1035&gt;=הלוואות!$D$7,IF(מרכז!A1035&lt;=הלוואות!$E$7,IF(DAY(מרכז!A1035)=הלוואות!$F$7,הלוואות!$G$7,0),0),0)+IF(A1035&gt;=הלוואות!$D$8,IF(מרכז!A1035&lt;=הלוואות!$E$8,IF(DAY(מרכז!A1035)=הלוואות!$F$8,הלוואות!$G$8,0),0),0)+IF(A1035&gt;=הלוואות!$D$9,IF(מרכז!A1035&lt;=הלוואות!$E$9,IF(DAY(מרכז!A1035)=הלוואות!$F$9,הלוואות!$G$9,0),0),0)+IF(A1035&gt;=הלוואות!$D$10,IF(מרכז!A1035&lt;=הלוואות!$E$10,IF(DAY(מרכז!A1035)=הלוואות!$F$10,הלוואות!$G$10,0),0),0)+IF(A1035&gt;=הלוואות!$D$11,IF(מרכז!A1035&lt;=הלוואות!$E$11,IF(DAY(מרכז!A1035)=הלוואות!$F$11,הלוואות!$G$11,0),0),0)+IF(A1035&gt;=הלוואות!$D$12,IF(מרכז!A1035&lt;=הלוואות!$E$12,IF(DAY(מרכז!A1035)=הלוואות!$F$12,הלוואות!$G$12,0),0),0)+IF(A1035&gt;=הלוואות!$D$13,IF(מרכז!A1035&lt;=הלוואות!$E$13,IF(DAY(מרכז!A1035)=הלוואות!$F$13,הלוואות!$G$13,0),0),0)+IF(A1035&gt;=הלוואות!$D$14,IF(מרכז!A1035&lt;=הלוואות!$E$14,IF(DAY(מרכז!A1035)=הלוואות!$F$14,הלוואות!$G$14,0),0),0)+IF(A1035&gt;=הלוואות!$D$15,IF(מרכז!A1035&lt;=הלוואות!$E$15,IF(DAY(מרכז!A1035)=הלוואות!$F$15,הלוואות!$G$15,0),0),0)+IF(A1035&gt;=הלוואות!$D$16,IF(מרכז!A1035&lt;=הלוואות!$E$16,IF(DAY(מרכז!A1035)=הלוואות!$F$16,הלוואות!$G$16,0),0),0)+IF(A1035&gt;=הלוואות!$D$17,IF(מרכז!A1035&lt;=הלוואות!$E$17,IF(DAY(מרכז!A1035)=הלוואות!$F$17,הלוואות!$G$17,0),0),0)+IF(A1035&gt;=הלוואות!$D$18,IF(מרכז!A1035&lt;=הלוואות!$E$18,IF(DAY(מרכז!A1035)=הלוואות!$F$18,הלוואות!$G$18,0),0),0)+IF(A1035&gt;=הלוואות!$D$19,IF(מרכז!A1035&lt;=הלוואות!$E$19,IF(DAY(מרכז!A1035)=הלוואות!$F$19,הלוואות!$G$19,0),0),0)+IF(A1035&gt;=הלוואות!$D$20,IF(מרכז!A1035&lt;=הלוואות!$E$20,IF(DAY(מרכז!A1035)=הלוואות!$F$20,הלוואות!$G$20,0),0),0)+IF(A1035&gt;=הלוואות!$D$21,IF(מרכז!A1035&lt;=הלוואות!$E$21,IF(DAY(מרכז!A1035)=הלוואות!$F$21,הלוואות!$G$21,0),0),0)+IF(A1035&gt;=הלוואות!$D$22,IF(מרכז!A1035&lt;=הלוואות!$E$22,IF(DAY(מרכז!A1035)=הלוואות!$F$22,הלוואות!$G$22,0),0),0)+IF(A1035&gt;=הלוואות!$D$23,IF(מרכז!A1035&lt;=הלוואות!$E$23,IF(DAY(מרכז!A1035)=הלוואות!$F$23,הלוואות!$G$23,0),0),0)+IF(A1035&gt;=הלוואות!$D$24,IF(מרכז!A1035&lt;=הלוואות!$E$24,IF(DAY(מרכז!A1035)=הלוואות!$F$24,הלוואות!$G$24,0),0),0)+IF(A1035&gt;=הלוואות!$D$25,IF(מרכז!A1035&lt;=הלוואות!$E$25,IF(DAY(מרכז!A1035)=הלוואות!$F$25,הלוואות!$G$25,0),0),0)+IF(A1035&gt;=הלוואות!$D$26,IF(מרכז!A1035&lt;=הלוואות!$E$26,IF(DAY(מרכז!A1035)=הלוואות!$F$26,הלוואות!$G$26,0),0),0)+IF(A1035&gt;=הלוואות!$D$27,IF(מרכז!A1035&lt;=הלוואות!$E$27,IF(DAY(מרכז!A1035)=הלוואות!$F$27,הלוואות!$G$27,0),0),0)+IF(A1035&gt;=הלוואות!$D$28,IF(מרכז!A1035&lt;=הלוואות!$E$28,IF(DAY(מרכז!A1035)=הלוואות!$F$28,הלוואות!$G$28,0),0),0)+IF(A1035&gt;=הלוואות!$D$29,IF(מרכז!A1035&lt;=הלוואות!$E$29,IF(DAY(מרכז!A1035)=הלוואות!$F$29,הלוואות!$G$29,0),0),0)+IF(A1035&gt;=הלוואות!$D$30,IF(מרכז!A1035&lt;=הלוואות!$E$30,IF(DAY(מרכז!A1035)=הלוואות!$F$30,הלוואות!$G$30,0),0),0)+IF(A1035&gt;=הלוואות!$D$31,IF(מרכז!A1035&lt;=הלוואות!$E$31,IF(DAY(מרכז!A1035)=הלוואות!$F$31,הלוואות!$G$31,0),0),0)+IF(A1035&gt;=הלוואות!$D$32,IF(מרכז!A1035&lt;=הלוואות!$E$32,IF(DAY(מרכז!A1035)=הלוואות!$F$32,הלוואות!$G$32,0),0),0)+IF(A1035&gt;=הלוואות!$D$33,IF(מרכז!A1035&lt;=הלוואות!$E$33,IF(DAY(מרכז!A1035)=הלוואות!$F$33,הלוואות!$G$33,0),0),0)+IF(A1035&gt;=הלוואות!$D$34,IF(מרכז!A1035&lt;=הלוואות!$E$34,IF(DAY(מרכז!A1035)=הלוואות!$F$34,הלוואות!$G$34,0),0),0)</f>
        <v>0</v>
      </c>
      <c r="E1035" s="93">
        <f>SUMIF(הלוואות!$D$46:$D$65,מרכז!A1035,הלוואות!$E$46:$E$65)</f>
        <v>0</v>
      </c>
      <c r="F1035" s="93">
        <f>SUMIF(נכנסים!$A$5:$A$5890,מרכז!A1035,נכנסים!$B$5:$B$5890)</f>
        <v>0</v>
      </c>
      <c r="G1035" s="94"/>
      <c r="H1035" s="94"/>
      <c r="I1035" s="94"/>
      <c r="J1035" s="99">
        <f t="shared" si="16"/>
        <v>50000</v>
      </c>
    </row>
    <row r="1036" spans="1:10">
      <c r="A1036" s="153">
        <v>46689</v>
      </c>
      <c r="B1036" s="93">
        <f>SUMIF(יוצאים!$A$5:$A$5835,מרכז!A1036,יוצאים!$D$5:$D$5835)</f>
        <v>0</v>
      </c>
      <c r="C1036" s="93">
        <f>HLOOKUP(DAY($A1036),'טב.הו"ק'!$G$4:$AK$162,'טב.הו"ק'!$A$162+2,FALSE)</f>
        <v>0</v>
      </c>
      <c r="D1036" s="93">
        <f>IF(A1036&gt;=הלוואות!$D$5,IF(מרכז!A1036&lt;=הלוואות!$E$5,IF(DAY(מרכז!A1036)=הלוואות!$F$5,הלוואות!$G$5,0),0),0)+IF(A1036&gt;=הלוואות!$D$6,IF(מרכז!A1036&lt;=הלוואות!$E$6,IF(DAY(מרכז!A1036)=הלוואות!$F$6,הלוואות!$G$6,0),0),0)+IF(A1036&gt;=הלוואות!$D$7,IF(מרכז!A1036&lt;=הלוואות!$E$7,IF(DAY(מרכז!A1036)=הלוואות!$F$7,הלוואות!$G$7,0),0),0)+IF(A1036&gt;=הלוואות!$D$8,IF(מרכז!A1036&lt;=הלוואות!$E$8,IF(DAY(מרכז!A1036)=הלוואות!$F$8,הלוואות!$G$8,0),0),0)+IF(A1036&gt;=הלוואות!$D$9,IF(מרכז!A1036&lt;=הלוואות!$E$9,IF(DAY(מרכז!A1036)=הלוואות!$F$9,הלוואות!$G$9,0),0),0)+IF(A1036&gt;=הלוואות!$D$10,IF(מרכז!A1036&lt;=הלוואות!$E$10,IF(DAY(מרכז!A1036)=הלוואות!$F$10,הלוואות!$G$10,0),0),0)+IF(A1036&gt;=הלוואות!$D$11,IF(מרכז!A1036&lt;=הלוואות!$E$11,IF(DAY(מרכז!A1036)=הלוואות!$F$11,הלוואות!$G$11,0),0),0)+IF(A1036&gt;=הלוואות!$D$12,IF(מרכז!A1036&lt;=הלוואות!$E$12,IF(DAY(מרכז!A1036)=הלוואות!$F$12,הלוואות!$G$12,0),0),0)+IF(A1036&gt;=הלוואות!$D$13,IF(מרכז!A1036&lt;=הלוואות!$E$13,IF(DAY(מרכז!A1036)=הלוואות!$F$13,הלוואות!$G$13,0),0),0)+IF(A1036&gt;=הלוואות!$D$14,IF(מרכז!A1036&lt;=הלוואות!$E$14,IF(DAY(מרכז!A1036)=הלוואות!$F$14,הלוואות!$G$14,0),0),0)+IF(A1036&gt;=הלוואות!$D$15,IF(מרכז!A1036&lt;=הלוואות!$E$15,IF(DAY(מרכז!A1036)=הלוואות!$F$15,הלוואות!$G$15,0),0),0)+IF(A1036&gt;=הלוואות!$D$16,IF(מרכז!A1036&lt;=הלוואות!$E$16,IF(DAY(מרכז!A1036)=הלוואות!$F$16,הלוואות!$G$16,0),0),0)+IF(A1036&gt;=הלוואות!$D$17,IF(מרכז!A1036&lt;=הלוואות!$E$17,IF(DAY(מרכז!A1036)=הלוואות!$F$17,הלוואות!$G$17,0),0),0)+IF(A1036&gt;=הלוואות!$D$18,IF(מרכז!A1036&lt;=הלוואות!$E$18,IF(DAY(מרכז!A1036)=הלוואות!$F$18,הלוואות!$G$18,0),0),0)+IF(A1036&gt;=הלוואות!$D$19,IF(מרכז!A1036&lt;=הלוואות!$E$19,IF(DAY(מרכז!A1036)=הלוואות!$F$19,הלוואות!$G$19,0),0),0)+IF(A1036&gt;=הלוואות!$D$20,IF(מרכז!A1036&lt;=הלוואות!$E$20,IF(DAY(מרכז!A1036)=הלוואות!$F$20,הלוואות!$G$20,0),0),0)+IF(A1036&gt;=הלוואות!$D$21,IF(מרכז!A1036&lt;=הלוואות!$E$21,IF(DAY(מרכז!A1036)=הלוואות!$F$21,הלוואות!$G$21,0),0),0)+IF(A1036&gt;=הלוואות!$D$22,IF(מרכז!A1036&lt;=הלוואות!$E$22,IF(DAY(מרכז!A1036)=הלוואות!$F$22,הלוואות!$G$22,0),0),0)+IF(A1036&gt;=הלוואות!$D$23,IF(מרכז!A1036&lt;=הלוואות!$E$23,IF(DAY(מרכז!A1036)=הלוואות!$F$23,הלוואות!$G$23,0),0),0)+IF(A1036&gt;=הלוואות!$D$24,IF(מרכז!A1036&lt;=הלוואות!$E$24,IF(DAY(מרכז!A1036)=הלוואות!$F$24,הלוואות!$G$24,0),0),0)+IF(A1036&gt;=הלוואות!$D$25,IF(מרכז!A1036&lt;=הלוואות!$E$25,IF(DAY(מרכז!A1036)=הלוואות!$F$25,הלוואות!$G$25,0),0),0)+IF(A1036&gt;=הלוואות!$D$26,IF(מרכז!A1036&lt;=הלוואות!$E$26,IF(DAY(מרכז!A1036)=הלוואות!$F$26,הלוואות!$G$26,0),0),0)+IF(A1036&gt;=הלוואות!$D$27,IF(מרכז!A1036&lt;=הלוואות!$E$27,IF(DAY(מרכז!A1036)=הלוואות!$F$27,הלוואות!$G$27,0),0),0)+IF(A1036&gt;=הלוואות!$D$28,IF(מרכז!A1036&lt;=הלוואות!$E$28,IF(DAY(מרכז!A1036)=הלוואות!$F$28,הלוואות!$G$28,0),0),0)+IF(A1036&gt;=הלוואות!$D$29,IF(מרכז!A1036&lt;=הלוואות!$E$29,IF(DAY(מרכז!A1036)=הלוואות!$F$29,הלוואות!$G$29,0),0),0)+IF(A1036&gt;=הלוואות!$D$30,IF(מרכז!A1036&lt;=הלוואות!$E$30,IF(DAY(מרכז!A1036)=הלוואות!$F$30,הלוואות!$G$30,0),0),0)+IF(A1036&gt;=הלוואות!$D$31,IF(מרכז!A1036&lt;=הלוואות!$E$31,IF(DAY(מרכז!A1036)=הלוואות!$F$31,הלוואות!$G$31,0),0),0)+IF(A1036&gt;=הלוואות!$D$32,IF(מרכז!A1036&lt;=הלוואות!$E$32,IF(DAY(מרכז!A1036)=הלוואות!$F$32,הלוואות!$G$32,0),0),0)+IF(A1036&gt;=הלוואות!$D$33,IF(מרכז!A1036&lt;=הלוואות!$E$33,IF(DAY(מרכז!A1036)=הלוואות!$F$33,הלוואות!$G$33,0),0),0)+IF(A1036&gt;=הלוואות!$D$34,IF(מרכז!A1036&lt;=הלוואות!$E$34,IF(DAY(מרכז!A1036)=הלוואות!$F$34,הלוואות!$G$34,0),0),0)</f>
        <v>0</v>
      </c>
      <c r="E1036" s="93">
        <f>SUMIF(הלוואות!$D$46:$D$65,מרכז!A1036,הלוואות!$E$46:$E$65)</f>
        <v>0</v>
      </c>
      <c r="F1036" s="93">
        <f>SUMIF(נכנסים!$A$5:$A$5890,מרכז!A1036,נכנסים!$B$5:$B$5890)</f>
        <v>0</v>
      </c>
      <c r="G1036" s="94"/>
      <c r="H1036" s="94"/>
      <c r="I1036" s="94"/>
      <c r="J1036" s="99">
        <f t="shared" si="16"/>
        <v>50000</v>
      </c>
    </row>
    <row r="1037" spans="1:10">
      <c r="A1037" s="153">
        <v>46690</v>
      </c>
      <c r="B1037" s="93">
        <f>SUMIF(יוצאים!$A$5:$A$5835,מרכז!A1037,יוצאים!$D$5:$D$5835)</f>
        <v>0</v>
      </c>
      <c r="C1037" s="93">
        <f>HLOOKUP(DAY($A1037),'טב.הו"ק'!$G$4:$AK$162,'טב.הו"ק'!$A$162+2,FALSE)</f>
        <v>0</v>
      </c>
      <c r="D1037" s="93">
        <f>IF(A1037&gt;=הלוואות!$D$5,IF(מרכז!A1037&lt;=הלוואות!$E$5,IF(DAY(מרכז!A1037)=הלוואות!$F$5,הלוואות!$G$5,0),0),0)+IF(A1037&gt;=הלוואות!$D$6,IF(מרכז!A1037&lt;=הלוואות!$E$6,IF(DAY(מרכז!A1037)=הלוואות!$F$6,הלוואות!$G$6,0),0),0)+IF(A1037&gt;=הלוואות!$D$7,IF(מרכז!A1037&lt;=הלוואות!$E$7,IF(DAY(מרכז!A1037)=הלוואות!$F$7,הלוואות!$G$7,0),0),0)+IF(A1037&gt;=הלוואות!$D$8,IF(מרכז!A1037&lt;=הלוואות!$E$8,IF(DAY(מרכז!A1037)=הלוואות!$F$8,הלוואות!$G$8,0),0),0)+IF(A1037&gt;=הלוואות!$D$9,IF(מרכז!A1037&lt;=הלוואות!$E$9,IF(DAY(מרכז!A1037)=הלוואות!$F$9,הלוואות!$G$9,0),0),0)+IF(A1037&gt;=הלוואות!$D$10,IF(מרכז!A1037&lt;=הלוואות!$E$10,IF(DAY(מרכז!A1037)=הלוואות!$F$10,הלוואות!$G$10,0),0),0)+IF(A1037&gt;=הלוואות!$D$11,IF(מרכז!A1037&lt;=הלוואות!$E$11,IF(DAY(מרכז!A1037)=הלוואות!$F$11,הלוואות!$G$11,0),0),0)+IF(A1037&gt;=הלוואות!$D$12,IF(מרכז!A1037&lt;=הלוואות!$E$12,IF(DAY(מרכז!A1037)=הלוואות!$F$12,הלוואות!$G$12,0),0),0)+IF(A1037&gt;=הלוואות!$D$13,IF(מרכז!A1037&lt;=הלוואות!$E$13,IF(DAY(מרכז!A1037)=הלוואות!$F$13,הלוואות!$G$13,0),0),0)+IF(A1037&gt;=הלוואות!$D$14,IF(מרכז!A1037&lt;=הלוואות!$E$14,IF(DAY(מרכז!A1037)=הלוואות!$F$14,הלוואות!$G$14,0),0),0)+IF(A1037&gt;=הלוואות!$D$15,IF(מרכז!A1037&lt;=הלוואות!$E$15,IF(DAY(מרכז!A1037)=הלוואות!$F$15,הלוואות!$G$15,0),0),0)+IF(A1037&gt;=הלוואות!$D$16,IF(מרכז!A1037&lt;=הלוואות!$E$16,IF(DAY(מרכז!A1037)=הלוואות!$F$16,הלוואות!$G$16,0),0),0)+IF(A1037&gt;=הלוואות!$D$17,IF(מרכז!A1037&lt;=הלוואות!$E$17,IF(DAY(מרכז!A1037)=הלוואות!$F$17,הלוואות!$G$17,0),0),0)+IF(A1037&gt;=הלוואות!$D$18,IF(מרכז!A1037&lt;=הלוואות!$E$18,IF(DAY(מרכז!A1037)=הלוואות!$F$18,הלוואות!$G$18,0),0),0)+IF(A1037&gt;=הלוואות!$D$19,IF(מרכז!A1037&lt;=הלוואות!$E$19,IF(DAY(מרכז!A1037)=הלוואות!$F$19,הלוואות!$G$19,0),0),0)+IF(A1037&gt;=הלוואות!$D$20,IF(מרכז!A1037&lt;=הלוואות!$E$20,IF(DAY(מרכז!A1037)=הלוואות!$F$20,הלוואות!$G$20,0),0),0)+IF(A1037&gt;=הלוואות!$D$21,IF(מרכז!A1037&lt;=הלוואות!$E$21,IF(DAY(מרכז!A1037)=הלוואות!$F$21,הלוואות!$G$21,0),0),0)+IF(A1037&gt;=הלוואות!$D$22,IF(מרכז!A1037&lt;=הלוואות!$E$22,IF(DAY(מרכז!A1037)=הלוואות!$F$22,הלוואות!$G$22,0),0),0)+IF(A1037&gt;=הלוואות!$D$23,IF(מרכז!A1037&lt;=הלוואות!$E$23,IF(DAY(מרכז!A1037)=הלוואות!$F$23,הלוואות!$G$23,0),0),0)+IF(A1037&gt;=הלוואות!$D$24,IF(מרכז!A1037&lt;=הלוואות!$E$24,IF(DAY(מרכז!A1037)=הלוואות!$F$24,הלוואות!$G$24,0),0),0)+IF(A1037&gt;=הלוואות!$D$25,IF(מרכז!A1037&lt;=הלוואות!$E$25,IF(DAY(מרכז!A1037)=הלוואות!$F$25,הלוואות!$G$25,0),0),0)+IF(A1037&gt;=הלוואות!$D$26,IF(מרכז!A1037&lt;=הלוואות!$E$26,IF(DAY(מרכז!A1037)=הלוואות!$F$26,הלוואות!$G$26,0),0),0)+IF(A1037&gt;=הלוואות!$D$27,IF(מרכז!A1037&lt;=הלוואות!$E$27,IF(DAY(מרכז!A1037)=הלוואות!$F$27,הלוואות!$G$27,0),0),0)+IF(A1037&gt;=הלוואות!$D$28,IF(מרכז!A1037&lt;=הלוואות!$E$28,IF(DAY(מרכז!A1037)=הלוואות!$F$28,הלוואות!$G$28,0),0),0)+IF(A1037&gt;=הלוואות!$D$29,IF(מרכז!A1037&lt;=הלוואות!$E$29,IF(DAY(מרכז!A1037)=הלוואות!$F$29,הלוואות!$G$29,0),0),0)+IF(A1037&gt;=הלוואות!$D$30,IF(מרכז!A1037&lt;=הלוואות!$E$30,IF(DAY(מרכז!A1037)=הלוואות!$F$30,הלוואות!$G$30,0),0),0)+IF(A1037&gt;=הלוואות!$D$31,IF(מרכז!A1037&lt;=הלוואות!$E$31,IF(DAY(מרכז!A1037)=הלוואות!$F$31,הלוואות!$G$31,0),0),0)+IF(A1037&gt;=הלוואות!$D$32,IF(מרכז!A1037&lt;=הלוואות!$E$32,IF(DAY(מרכז!A1037)=הלוואות!$F$32,הלוואות!$G$32,0),0),0)+IF(A1037&gt;=הלוואות!$D$33,IF(מרכז!A1037&lt;=הלוואות!$E$33,IF(DAY(מרכז!A1037)=הלוואות!$F$33,הלוואות!$G$33,0),0),0)+IF(A1037&gt;=הלוואות!$D$34,IF(מרכז!A1037&lt;=הלוואות!$E$34,IF(DAY(מרכז!A1037)=הלוואות!$F$34,הלוואות!$G$34,0),0),0)</f>
        <v>0</v>
      </c>
      <c r="E1037" s="93">
        <f>SUMIF(הלוואות!$D$46:$D$65,מרכז!A1037,הלוואות!$E$46:$E$65)</f>
        <v>0</v>
      </c>
      <c r="F1037" s="93">
        <f>SUMIF(נכנסים!$A$5:$A$5890,מרכז!A1037,נכנסים!$B$5:$B$5890)</f>
        <v>0</v>
      </c>
      <c r="G1037" s="94"/>
      <c r="H1037" s="94"/>
      <c r="I1037" s="94"/>
      <c r="J1037" s="99">
        <f t="shared" si="16"/>
        <v>50000</v>
      </c>
    </row>
    <row r="1038" spans="1:10">
      <c r="A1038" s="153">
        <v>46691</v>
      </c>
      <c r="B1038" s="93">
        <f>SUMIF(יוצאים!$A$5:$A$5835,מרכז!A1038,יוצאים!$D$5:$D$5835)</f>
        <v>0</v>
      </c>
      <c r="C1038" s="93">
        <f>HLOOKUP(DAY($A1038),'טב.הו"ק'!$G$4:$AK$162,'טב.הו"ק'!$A$162+2,FALSE)</f>
        <v>0</v>
      </c>
      <c r="D1038" s="93">
        <f>IF(A1038&gt;=הלוואות!$D$5,IF(מרכז!A1038&lt;=הלוואות!$E$5,IF(DAY(מרכז!A1038)=הלוואות!$F$5,הלוואות!$G$5,0),0),0)+IF(A1038&gt;=הלוואות!$D$6,IF(מרכז!A1038&lt;=הלוואות!$E$6,IF(DAY(מרכז!A1038)=הלוואות!$F$6,הלוואות!$G$6,0),0),0)+IF(A1038&gt;=הלוואות!$D$7,IF(מרכז!A1038&lt;=הלוואות!$E$7,IF(DAY(מרכז!A1038)=הלוואות!$F$7,הלוואות!$G$7,0),0),0)+IF(A1038&gt;=הלוואות!$D$8,IF(מרכז!A1038&lt;=הלוואות!$E$8,IF(DAY(מרכז!A1038)=הלוואות!$F$8,הלוואות!$G$8,0),0),0)+IF(A1038&gt;=הלוואות!$D$9,IF(מרכז!A1038&lt;=הלוואות!$E$9,IF(DAY(מרכז!A1038)=הלוואות!$F$9,הלוואות!$G$9,0),0),0)+IF(A1038&gt;=הלוואות!$D$10,IF(מרכז!A1038&lt;=הלוואות!$E$10,IF(DAY(מרכז!A1038)=הלוואות!$F$10,הלוואות!$G$10,0),0),0)+IF(A1038&gt;=הלוואות!$D$11,IF(מרכז!A1038&lt;=הלוואות!$E$11,IF(DAY(מרכז!A1038)=הלוואות!$F$11,הלוואות!$G$11,0),0),0)+IF(A1038&gt;=הלוואות!$D$12,IF(מרכז!A1038&lt;=הלוואות!$E$12,IF(DAY(מרכז!A1038)=הלוואות!$F$12,הלוואות!$G$12,0),0),0)+IF(A1038&gt;=הלוואות!$D$13,IF(מרכז!A1038&lt;=הלוואות!$E$13,IF(DAY(מרכז!A1038)=הלוואות!$F$13,הלוואות!$G$13,0),0),0)+IF(A1038&gt;=הלוואות!$D$14,IF(מרכז!A1038&lt;=הלוואות!$E$14,IF(DAY(מרכז!A1038)=הלוואות!$F$14,הלוואות!$G$14,0),0),0)+IF(A1038&gt;=הלוואות!$D$15,IF(מרכז!A1038&lt;=הלוואות!$E$15,IF(DAY(מרכז!A1038)=הלוואות!$F$15,הלוואות!$G$15,0),0),0)+IF(A1038&gt;=הלוואות!$D$16,IF(מרכז!A1038&lt;=הלוואות!$E$16,IF(DAY(מרכז!A1038)=הלוואות!$F$16,הלוואות!$G$16,0),0),0)+IF(A1038&gt;=הלוואות!$D$17,IF(מרכז!A1038&lt;=הלוואות!$E$17,IF(DAY(מרכז!A1038)=הלוואות!$F$17,הלוואות!$G$17,0),0),0)+IF(A1038&gt;=הלוואות!$D$18,IF(מרכז!A1038&lt;=הלוואות!$E$18,IF(DAY(מרכז!A1038)=הלוואות!$F$18,הלוואות!$G$18,0),0),0)+IF(A1038&gt;=הלוואות!$D$19,IF(מרכז!A1038&lt;=הלוואות!$E$19,IF(DAY(מרכז!A1038)=הלוואות!$F$19,הלוואות!$G$19,0),0),0)+IF(A1038&gt;=הלוואות!$D$20,IF(מרכז!A1038&lt;=הלוואות!$E$20,IF(DAY(מרכז!A1038)=הלוואות!$F$20,הלוואות!$G$20,0),0),0)+IF(A1038&gt;=הלוואות!$D$21,IF(מרכז!A1038&lt;=הלוואות!$E$21,IF(DAY(מרכז!A1038)=הלוואות!$F$21,הלוואות!$G$21,0),0),0)+IF(A1038&gt;=הלוואות!$D$22,IF(מרכז!A1038&lt;=הלוואות!$E$22,IF(DAY(מרכז!A1038)=הלוואות!$F$22,הלוואות!$G$22,0),0),0)+IF(A1038&gt;=הלוואות!$D$23,IF(מרכז!A1038&lt;=הלוואות!$E$23,IF(DAY(מרכז!A1038)=הלוואות!$F$23,הלוואות!$G$23,0),0),0)+IF(A1038&gt;=הלוואות!$D$24,IF(מרכז!A1038&lt;=הלוואות!$E$24,IF(DAY(מרכז!A1038)=הלוואות!$F$24,הלוואות!$G$24,0),0),0)+IF(A1038&gt;=הלוואות!$D$25,IF(מרכז!A1038&lt;=הלוואות!$E$25,IF(DAY(מרכז!A1038)=הלוואות!$F$25,הלוואות!$G$25,0),0),0)+IF(A1038&gt;=הלוואות!$D$26,IF(מרכז!A1038&lt;=הלוואות!$E$26,IF(DAY(מרכז!A1038)=הלוואות!$F$26,הלוואות!$G$26,0),0),0)+IF(A1038&gt;=הלוואות!$D$27,IF(מרכז!A1038&lt;=הלוואות!$E$27,IF(DAY(מרכז!A1038)=הלוואות!$F$27,הלוואות!$G$27,0),0),0)+IF(A1038&gt;=הלוואות!$D$28,IF(מרכז!A1038&lt;=הלוואות!$E$28,IF(DAY(מרכז!A1038)=הלוואות!$F$28,הלוואות!$G$28,0),0),0)+IF(A1038&gt;=הלוואות!$D$29,IF(מרכז!A1038&lt;=הלוואות!$E$29,IF(DAY(מרכז!A1038)=הלוואות!$F$29,הלוואות!$G$29,0),0),0)+IF(A1038&gt;=הלוואות!$D$30,IF(מרכז!A1038&lt;=הלוואות!$E$30,IF(DAY(מרכז!A1038)=הלוואות!$F$30,הלוואות!$G$30,0),0),0)+IF(A1038&gt;=הלוואות!$D$31,IF(מרכז!A1038&lt;=הלוואות!$E$31,IF(DAY(מרכז!A1038)=הלוואות!$F$31,הלוואות!$G$31,0),0),0)+IF(A1038&gt;=הלוואות!$D$32,IF(מרכז!A1038&lt;=הלוואות!$E$32,IF(DAY(מרכז!A1038)=הלוואות!$F$32,הלוואות!$G$32,0),0),0)+IF(A1038&gt;=הלוואות!$D$33,IF(מרכז!A1038&lt;=הלוואות!$E$33,IF(DAY(מרכז!A1038)=הלוואות!$F$33,הלוואות!$G$33,0),0),0)+IF(A1038&gt;=הלוואות!$D$34,IF(מרכז!A1038&lt;=הלוואות!$E$34,IF(DAY(מרכז!A1038)=הלוואות!$F$34,הלוואות!$G$34,0),0),0)</f>
        <v>0</v>
      </c>
      <c r="E1038" s="93">
        <f>SUMIF(הלוואות!$D$46:$D$65,מרכז!A1038,הלוואות!$E$46:$E$65)</f>
        <v>0</v>
      </c>
      <c r="F1038" s="93">
        <f>SUMIF(נכנסים!$A$5:$A$5890,מרכז!A1038,נכנסים!$B$5:$B$5890)</f>
        <v>0</v>
      </c>
      <c r="G1038" s="94"/>
      <c r="H1038" s="94"/>
      <c r="I1038" s="94"/>
      <c r="J1038" s="99">
        <f t="shared" si="16"/>
        <v>50000</v>
      </c>
    </row>
    <row r="1039" spans="1:10">
      <c r="A1039" s="153">
        <v>46692</v>
      </c>
      <c r="B1039" s="93">
        <f>SUMIF(יוצאים!$A$5:$A$5835,מרכז!A1039,יוצאים!$D$5:$D$5835)</f>
        <v>0</v>
      </c>
      <c r="C1039" s="93">
        <f>HLOOKUP(DAY($A1039),'טב.הו"ק'!$G$4:$AK$162,'טב.הו"ק'!$A$162+2,FALSE)</f>
        <v>0</v>
      </c>
      <c r="D1039" s="93">
        <f>IF(A1039&gt;=הלוואות!$D$5,IF(מרכז!A1039&lt;=הלוואות!$E$5,IF(DAY(מרכז!A1039)=הלוואות!$F$5,הלוואות!$G$5,0),0),0)+IF(A1039&gt;=הלוואות!$D$6,IF(מרכז!A1039&lt;=הלוואות!$E$6,IF(DAY(מרכז!A1039)=הלוואות!$F$6,הלוואות!$G$6,0),0),0)+IF(A1039&gt;=הלוואות!$D$7,IF(מרכז!A1039&lt;=הלוואות!$E$7,IF(DAY(מרכז!A1039)=הלוואות!$F$7,הלוואות!$G$7,0),0),0)+IF(A1039&gt;=הלוואות!$D$8,IF(מרכז!A1039&lt;=הלוואות!$E$8,IF(DAY(מרכז!A1039)=הלוואות!$F$8,הלוואות!$G$8,0),0),0)+IF(A1039&gt;=הלוואות!$D$9,IF(מרכז!A1039&lt;=הלוואות!$E$9,IF(DAY(מרכז!A1039)=הלוואות!$F$9,הלוואות!$G$9,0),0),0)+IF(A1039&gt;=הלוואות!$D$10,IF(מרכז!A1039&lt;=הלוואות!$E$10,IF(DAY(מרכז!A1039)=הלוואות!$F$10,הלוואות!$G$10,0),0),0)+IF(A1039&gt;=הלוואות!$D$11,IF(מרכז!A1039&lt;=הלוואות!$E$11,IF(DAY(מרכז!A1039)=הלוואות!$F$11,הלוואות!$G$11,0),0),0)+IF(A1039&gt;=הלוואות!$D$12,IF(מרכז!A1039&lt;=הלוואות!$E$12,IF(DAY(מרכז!A1039)=הלוואות!$F$12,הלוואות!$G$12,0),0),0)+IF(A1039&gt;=הלוואות!$D$13,IF(מרכז!A1039&lt;=הלוואות!$E$13,IF(DAY(מרכז!A1039)=הלוואות!$F$13,הלוואות!$G$13,0),0),0)+IF(A1039&gt;=הלוואות!$D$14,IF(מרכז!A1039&lt;=הלוואות!$E$14,IF(DAY(מרכז!A1039)=הלוואות!$F$14,הלוואות!$G$14,0),0),0)+IF(A1039&gt;=הלוואות!$D$15,IF(מרכז!A1039&lt;=הלוואות!$E$15,IF(DAY(מרכז!A1039)=הלוואות!$F$15,הלוואות!$G$15,0),0),0)+IF(A1039&gt;=הלוואות!$D$16,IF(מרכז!A1039&lt;=הלוואות!$E$16,IF(DAY(מרכז!A1039)=הלוואות!$F$16,הלוואות!$G$16,0),0),0)+IF(A1039&gt;=הלוואות!$D$17,IF(מרכז!A1039&lt;=הלוואות!$E$17,IF(DAY(מרכז!A1039)=הלוואות!$F$17,הלוואות!$G$17,0),0),0)+IF(A1039&gt;=הלוואות!$D$18,IF(מרכז!A1039&lt;=הלוואות!$E$18,IF(DAY(מרכז!A1039)=הלוואות!$F$18,הלוואות!$G$18,0),0),0)+IF(A1039&gt;=הלוואות!$D$19,IF(מרכז!A1039&lt;=הלוואות!$E$19,IF(DAY(מרכז!A1039)=הלוואות!$F$19,הלוואות!$G$19,0),0),0)+IF(A1039&gt;=הלוואות!$D$20,IF(מרכז!A1039&lt;=הלוואות!$E$20,IF(DAY(מרכז!A1039)=הלוואות!$F$20,הלוואות!$G$20,0),0),0)+IF(A1039&gt;=הלוואות!$D$21,IF(מרכז!A1039&lt;=הלוואות!$E$21,IF(DAY(מרכז!A1039)=הלוואות!$F$21,הלוואות!$G$21,0),0),0)+IF(A1039&gt;=הלוואות!$D$22,IF(מרכז!A1039&lt;=הלוואות!$E$22,IF(DAY(מרכז!A1039)=הלוואות!$F$22,הלוואות!$G$22,0),0),0)+IF(A1039&gt;=הלוואות!$D$23,IF(מרכז!A1039&lt;=הלוואות!$E$23,IF(DAY(מרכז!A1039)=הלוואות!$F$23,הלוואות!$G$23,0),0),0)+IF(A1039&gt;=הלוואות!$D$24,IF(מרכז!A1039&lt;=הלוואות!$E$24,IF(DAY(מרכז!A1039)=הלוואות!$F$24,הלוואות!$G$24,0),0),0)+IF(A1039&gt;=הלוואות!$D$25,IF(מרכז!A1039&lt;=הלוואות!$E$25,IF(DAY(מרכז!A1039)=הלוואות!$F$25,הלוואות!$G$25,0),0),0)+IF(A1039&gt;=הלוואות!$D$26,IF(מרכז!A1039&lt;=הלוואות!$E$26,IF(DAY(מרכז!A1039)=הלוואות!$F$26,הלוואות!$G$26,0),0),0)+IF(A1039&gt;=הלוואות!$D$27,IF(מרכז!A1039&lt;=הלוואות!$E$27,IF(DAY(מרכז!A1039)=הלוואות!$F$27,הלוואות!$G$27,0),0),0)+IF(A1039&gt;=הלוואות!$D$28,IF(מרכז!A1039&lt;=הלוואות!$E$28,IF(DAY(מרכז!A1039)=הלוואות!$F$28,הלוואות!$G$28,0),0),0)+IF(A1039&gt;=הלוואות!$D$29,IF(מרכז!A1039&lt;=הלוואות!$E$29,IF(DAY(מרכז!A1039)=הלוואות!$F$29,הלוואות!$G$29,0),0),0)+IF(A1039&gt;=הלוואות!$D$30,IF(מרכז!A1039&lt;=הלוואות!$E$30,IF(DAY(מרכז!A1039)=הלוואות!$F$30,הלוואות!$G$30,0),0),0)+IF(A1039&gt;=הלוואות!$D$31,IF(מרכז!A1039&lt;=הלוואות!$E$31,IF(DAY(מרכז!A1039)=הלוואות!$F$31,הלוואות!$G$31,0),0),0)+IF(A1039&gt;=הלוואות!$D$32,IF(מרכז!A1039&lt;=הלוואות!$E$32,IF(DAY(מרכז!A1039)=הלוואות!$F$32,הלוואות!$G$32,0),0),0)+IF(A1039&gt;=הלוואות!$D$33,IF(מרכז!A1039&lt;=הלוואות!$E$33,IF(DAY(מרכז!A1039)=הלוואות!$F$33,הלוואות!$G$33,0),0),0)+IF(A1039&gt;=הלוואות!$D$34,IF(מרכז!A1039&lt;=הלוואות!$E$34,IF(DAY(מרכז!A1039)=הלוואות!$F$34,הלוואות!$G$34,0),0),0)</f>
        <v>0</v>
      </c>
      <c r="E1039" s="93">
        <f>SUMIF(הלוואות!$D$46:$D$65,מרכז!A1039,הלוואות!$E$46:$E$65)</f>
        <v>0</v>
      </c>
      <c r="F1039" s="93">
        <f>SUMIF(נכנסים!$A$5:$A$5890,מרכז!A1039,נכנסים!$B$5:$B$5890)</f>
        <v>0</v>
      </c>
      <c r="G1039" s="94"/>
      <c r="H1039" s="94"/>
      <c r="I1039" s="94"/>
      <c r="J1039" s="99">
        <f t="shared" si="16"/>
        <v>50000</v>
      </c>
    </row>
    <row r="1040" spans="1:10">
      <c r="A1040" s="153">
        <v>46693</v>
      </c>
      <c r="B1040" s="93">
        <f>SUMIF(יוצאים!$A$5:$A$5835,מרכז!A1040,יוצאים!$D$5:$D$5835)</f>
        <v>0</v>
      </c>
      <c r="C1040" s="93">
        <f>HLOOKUP(DAY($A1040),'טב.הו"ק'!$G$4:$AK$162,'טב.הו"ק'!$A$162+2,FALSE)</f>
        <v>0</v>
      </c>
      <c r="D1040" s="93">
        <f>IF(A1040&gt;=הלוואות!$D$5,IF(מרכז!A1040&lt;=הלוואות!$E$5,IF(DAY(מרכז!A1040)=הלוואות!$F$5,הלוואות!$G$5,0),0),0)+IF(A1040&gt;=הלוואות!$D$6,IF(מרכז!A1040&lt;=הלוואות!$E$6,IF(DAY(מרכז!A1040)=הלוואות!$F$6,הלוואות!$G$6,0),0),0)+IF(A1040&gt;=הלוואות!$D$7,IF(מרכז!A1040&lt;=הלוואות!$E$7,IF(DAY(מרכז!A1040)=הלוואות!$F$7,הלוואות!$G$7,0),0),0)+IF(A1040&gt;=הלוואות!$D$8,IF(מרכז!A1040&lt;=הלוואות!$E$8,IF(DAY(מרכז!A1040)=הלוואות!$F$8,הלוואות!$G$8,0),0),0)+IF(A1040&gt;=הלוואות!$D$9,IF(מרכז!A1040&lt;=הלוואות!$E$9,IF(DAY(מרכז!A1040)=הלוואות!$F$9,הלוואות!$G$9,0),0),0)+IF(A1040&gt;=הלוואות!$D$10,IF(מרכז!A1040&lt;=הלוואות!$E$10,IF(DAY(מרכז!A1040)=הלוואות!$F$10,הלוואות!$G$10,0),0),0)+IF(A1040&gt;=הלוואות!$D$11,IF(מרכז!A1040&lt;=הלוואות!$E$11,IF(DAY(מרכז!A1040)=הלוואות!$F$11,הלוואות!$G$11,0),0),0)+IF(A1040&gt;=הלוואות!$D$12,IF(מרכז!A1040&lt;=הלוואות!$E$12,IF(DAY(מרכז!A1040)=הלוואות!$F$12,הלוואות!$G$12,0),0),0)+IF(A1040&gt;=הלוואות!$D$13,IF(מרכז!A1040&lt;=הלוואות!$E$13,IF(DAY(מרכז!A1040)=הלוואות!$F$13,הלוואות!$G$13,0),0),0)+IF(A1040&gt;=הלוואות!$D$14,IF(מרכז!A1040&lt;=הלוואות!$E$14,IF(DAY(מרכז!A1040)=הלוואות!$F$14,הלוואות!$G$14,0),0),0)+IF(A1040&gt;=הלוואות!$D$15,IF(מרכז!A1040&lt;=הלוואות!$E$15,IF(DAY(מרכז!A1040)=הלוואות!$F$15,הלוואות!$G$15,0),0),0)+IF(A1040&gt;=הלוואות!$D$16,IF(מרכז!A1040&lt;=הלוואות!$E$16,IF(DAY(מרכז!A1040)=הלוואות!$F$16,הלוואות!$G$16,0),0),0)+IF(A1040&gt;=הלוואות!$D$17,IF(מרכז!A1040&lt;=הלוואות!$E$17,IF(DAY(מרכז!A1040)=הלוואות!$F$17,הלוואות!$G$17,0),0),0)+IF(A1040&gt;=הלוואות!$D$18,IF(מרכז!A1040&lt;=הלוואות!$E$18,IF(DAY(מרכז!A1040)=הלוואות!$F$18,הלוואות!$G$18,0),0),0)+IF(A1040&gt;=הלוואות!$D$19,IF(מרכז!A1040&lt;=הלוואות!$E$19,IF(DAY(מרכז!A1040)=הלוואות!$F$19,הלוואות!$G$19,0),0),0)+IF(A1040&gt;=הלוואות!$D$20,IF(מרכז!A1040&lt;=הלוואות!$E$20,IF(DAY(מרכז!A1040)=הלוואות!$F$20,הלוואות!$G$20,0),0),0)+IF(A1040&gt;=הלוואות!$D$21,IF(מרכז!A1040&lt;=הלוואות!$E$21,IF(DAY(מרכז!A1040)=הלוואות!$F$21,הלוואות!$G$21,0),0),0)+IF(A1040&gt;=הלוואות!$D$22,IF(מרכז!A1040&lt;=הלוואות!$E$22,IF(DAY(מרכז!A1040)=הלוואות!$F$22,הלוואות!$G$22,0),0),0)+IF(A1040&gt;=הלוואות!$D$23,IF(מרכז!A1040&lt;=הלוואות!$E$23,IF(DAY(מרכז!A1040)=הלוואות!$F$23,הלוואות!$G$23,0),0),0)+IF(A1040&gt;=הלוואות!$D$24,IF(מרכז!A1040&lt;=הלוואות!$E$24,IF(DAY(מרכז!A1040)=הלוואות!$F$24,הלוואות!$G$24,0),0),0)+IF(A1040&gt;=הלוואות!$D$25,IF(מרכז!A1040&lt;=הלוואות!$E$25,IF(DAY(מרכז!A1040)=הלוואות!$F$25,הלוואות!$G$25,0),0),0)+IF(A1040&gt;=הלוואות!$D$26,IF(מרכז!A1040&lt;=הלוואות!$E$26,IF(DAY(מרכז!A1040)=הלוואות!$F$26,הלוואות!$G$26,0),0),0)+IF(A1040&gt;=הלוואות!$D$27,IF(מרכז!A1040&lt;=הלוואות!$E$27,IF(DAY(מרכז!A1040)=הלוואות!$F$27,הלוואות!$G$27,0),0),0)+IF(A1040&gt;=הלוואות!$D$28,IF(מרכז!A1040&lt;=הלוואות!$E$28,IF(DAY(מרכז!A1040)=הלוואות!$F$28,הלוואות!$G$28,0),0),0)+IF(A1040&gt;=הלוואות!$D$29,IF(מרכז!A1040&lt;=הלוואות!$E$29,IF(DAY(מרכז!A1040)=הלוואות!$F$29,הלוואות!$G$29,0),0),0)+IF(A1040&gt;=הלוואות!$D$30,IF(מרכז!A1040&lt;=הלוואות!$E$30,IF(DAY(מרכז!A1040)=הלוואות!$F$30,הלוואות!$G$30,0),0),0)+IF(A1040&gt;=הלוואות!$D$31,IF(מרכז!A1040&lt;=הלוואות!$E$31,IF(DAY(מרכז!A1040)=הלוואות!$F$31,הלוואות!$G$31,0),0),0)+IF(A1040&gt;=הלוואות!$D$32,IF(מרכז!A1040&lt;=הלוואות!$E$32,IF(DAY(מרכז!A1040)=הלוואות!$F$32,הלוואות!$G$32,0),0),0)+IF(A1040&gt;=הלוואות!$D$33,IF(מרכז!A1040&lt;=הלוואות!$E$33,IF(DAY(מרכז!A1040)=הלוואות!$F$33,הלוואות!$G$33,0),0),0)+IF(A1040&gt;=הלוואות!$D$34,IF(מרכז!A1040&lt;=הלוואות!$E$34,IF(DAY(מרכז!A1040)=הלוואות!$F$34,הלוואות!$G$34,0),0),0)</f>
        <v>0</v>
      </c>
      <c r="E1040" s="93">
        <f>SUMIF(הלוואות!$D$46:$D$65,מרכז!A1040,הלוואות!$E$46:$E$65)</f>
        <v>0</v>
      </c>
      <c r="F1040" s="93">
        <f>SUMIF(נכנסים!$A$5:$A$5890,מרכז!A1040,נכנסים!$B$5:$B$5890)</f>
        <v>0</v>
      </c>
      <c r="G1040" s="94"/>
      <c r="H1040" s="94"/>
      <c r="I1040" s="94"/>
      <c r="J1040" s="99">
        <f t="shared" si="16"/>
        <v>50000</v>
      </c>
    </row>
    <row r="1041" spans="1:10">
      <c r="A1041" s="153">
        <v>46694</v>
      </c>
      <c r="B1041" s="93">
        <f>SUMIF(יוצאים!$A$5:$A$5835,מרכז!A1041,יוצאים!$D$5:$D$5835)</f>
        <v>0</v>
      </c>
      <c r="C1041" s="93">
        <f>HLOOKUP(DAY($A1041),'טב.הו"ק'!$G$4:$AK$162,'טב.הו"ק'!$A$162+2,FALSE)</f>
        <v>0</v>
      </c>
      <c r="D1041" s="93">
        <f>IF(A1041&gt;=הלוואות!$D$5,IF(מרכז!A1041&lt;=הלוואות!$E$5,IF(DAY(מרכז!A1041)=הלוואות!$F$5,הלוואות!$G$5,0),0),0)+IF(A1041&gt;=הלוואות!$D$6,IF(מרכז!A1041&lt;=הלוואות!$E$6,IF(DAY(מרכז!A1041)=הלוואות!$F$6,הלוואות!$G$6,0),0),0)+IF(A1041&gt;=הלוואות!$D$7,IF(מרכז!A1041&lt;=הלוואות!$E$7,IF(DAY(מרכז!A1041)=הלוואות!$F$7,הלוואות!$G$7,0),0),0)+IF(A1041&gt;=הלוואות!$D$8,IF(מרכז!A1041&lt;=הלוואות!$E$8,IF(DAY(מרכז!A1041)=הלוואות!$F$8,הלוואות!$G$8,0),0),0)+IF(A1041&gt;=הלוואות!$D$9,IF(מרכז!A1041&lt;=הלוואות!$E$9,IF(DAY(מרכז!A1041)=הלוואות!$F$9,הלוואות!$G$9,0),0),0)+IF(A1041&gt;=הלוואות!$D$10,IF(מרכז!A1041&lt;=הלוואות!$E$10,IF(DAY(מרכז!A1041)=הלוואות!$F$10,הלוואות!$G$10,0),0),0)+IF(A1041&gt;=הלוואות!$D$11,IF(מרכז!A1041&lt;=הלוואות!$E$11,IF(DAY(מרכז!A1041)=הלוואות!$F$11,הלוואות!$G$11,0),0),0)+IF(A1041&gt;=הלוואות!$D$12,IF(מרכז!A1041&lt;=הלוואות!$E$12,IF(DAY(מרכז!A1041)=הלוואות!$F$12,הלוואות!$G$12,0),0),0)+IF(A1041&gt;=הלוואות!$D$13,IF(מרכז!A1041&lt;=הלוואות!$E$13,IF(DAY(מרכז!A1041)=הלוואות!$F$13,הלוואות!$G$13,0),0),0)+IF(A1041&gt;=הלוואות!$D$14,IF(מרכז!A1041&lt;=הלוואות!$E$14,IF(DAY(מרכז!A1041)=הלוואות!$F$14,הלוואות!$G$14,0),0),0)+IF(A1041&gt;=הלוואות!$D$15,IF(מרכז!A1041&lt;=הלוואות!$E$15,IF(DAY(מרכז!A1041)=הלוואות!$F$15,הלוואות!$G$15,0),0),0)+IF(A1041&gt;=הלוואות!$D$16,IF(מרכז!A1041&lt;=הלוואות!$E$16,IF(DAY(מרכז!A1041)=הלוואות!$F$16,הלוואות!$G$16,0),0),0)+IF(A1041&gt;=הלוואות!$D$17,IF(מרכז!A1041&lt;=הלוואות!$E$17,IF(DAY(מרכז!A1041)=הלוואות!$F$17,הלוואות!$G$17,0),0),0)+IF(A1041&gt;=הלוואות!$D$18,IF(מרכז!A1041&lt;=הלוואות!$E$18,IF(DAY(מרכז!A1041)=הלוואות!$F$18,הלוואות!$G$18,0),0),0)+IF(A1041&gt;=הלוואות!$D$19,IF(מרכז!A1041&lt;=הלוואות!$E$19,IF(DAY(מרכז!A1041)=הלוואות!$F$19,הלוואות!$G$19,0),0),0)+IF(A1041&gt;=הלוואות!$D$20,IF(מרכז!A1041&lt;=הלוואות!$E$20,IF(DAY(מרכז!A1041)=הלוואות!$F$20,הלוואות!$G$20,0),0),0)+IF(A1041&gt;=הלוואות!$D$21,IF(מרכז!A1041&lt;=הלוואות!$E$21,IF(DAY(מרכז!A1041)=הלוואות!$F$21,הלוואות!$G$21,0),0),0)+IF(A1041&gt;=הלוואות!$D$22,IF(מרכז!A1041&lt;=הלוואות!$E$22,IF(DAY(מרכז!A1041)=הלוואות!$F$22,הלוואות!$G$22,0),0),0)+IF(A1041&gt;=הלוואות!$D$23,IF(מרכז!A1041&lt;=הלוואות!$E$23,IF(DAY(מרכז!A1041)=הלוואות!$F$23,הלוואות!$G$23,0),0),0)+IF(A1041&gt;=הלוואות!$D$24,IF(מרכז!A1041&lt;=הלוואות!$E$24,IF(DAY(מרכז!A1041)=הלוואות!$F$24,הלוואות!$G$24,0),0),0)+IF(A1041&gt;=הלוואות!$D$25,IF(מרכז!A1041&lt;=הלוואות!$E$25,IF(DAY(מרכז!A1041)=הלוואות!$F$25,הלוואות!$G$25,0),0),0)+IF(A1041&gt;=הלוואות!$D$26,IF(מרכז!A1041&lt;=הלוואות!$E$26,IF(DAY(מרכז!A1041)=הלוואות!$F$26,הלוואות!$G$26,0),0),0)+IF(A1041&gt;=הלוואות!$D$27,IF(מרכז!A1041&lt;=הלוואות!$E$27,IF(DAY(מרכז!A1041)=הלוואות!$F$27,הלוואות!$G$27,0),0),0)+IF(A1041&gt;=הלוואות!$D$28,IF(מרכז!A1041&lt;=הלוואות!$E$28,IF(DAY(מרכז!A1041)=הלוואות!$F$28,הלוואות!$G$28,0),0),0)+IF(A1041&gt;=הלוואות!$D$29,IF(מרכז!A1041&lt;=הלוואות!$E$29,IF(DAY(מרכז!A1041)=הלוואות!$F$29,הלוואות!$G$29,0),0),0)+IF(A1041&gt;=הלוואות!$D$30,IF(מרכז!A1041&lt;=הלוואות!$E$30,IF(DAY(מרכז!A1041)=הלוואות!$F$30,הלוואות!$G$30,0),0),0)+IF(A1041&gt;=הלוואות!$D$31,IF(מרכז!A1041&lt;=הלוואות!$E$31,IF(DAY(מרכז!A1041)=הלוואות!$F$31,הלוואות!$G$31,0),0),0)+IF(A1041&gt;=הלוואות!$D$32,IF(מרכז!A1041&lt;=הלוואות!$E$32,IF(DAY(מרכז!A1041)=הלוואות!$F$32,הלוואות!$G$32,0),0),0)+IF(A1041&gt;=הלוואות!$D$33,IF(מרכז!A1041&lt;=הלוואות!$E$33,IF(DAY(מרכז!A1041)=הלוואות!$F$33,הלוואות!$G$33,0),0),0)+IF(A1041&gt;=הלוואות!$D$34,IF(מרכז!A1041&lt;=הלוואות!$E$34,IF(DAY(מרכז!A1041)=הלוואות!$F$34,הלוואות!$G$34,0),0),0)</f>
        <v>0</v>
      </c>
      <c r="E1041" s="93">
        <f>SUMIF(הלוואות!$D$46:$D$65,מרכז!A1041,הלוואות!$E$46:$E$65)</f>
        <v>0</v>
      </c>
      <c r="F1041" s="93">
        <f>SUMIF(נכנסים!$A$5:$A$5890,מרכז!A1041,נכנסים!$B$5:$B$5890)</f>
        <v>0</v>
      </c>
      <c r="G1041" s="94"/>
      <c r="H1041" s="94"/>
      <c r="I1041" s="94"/>
      <c r="J1041" s="99">
        <f t="shared" si="16"/>
        <v>50000</v>
      </c>
    </row>
    <row r="1042" spans="1:10">
      <c r="A1042" s="153">
        <v>46695</v>
      </c>
      <c r="B1042" s="93">
        <f>SUMIF(יוצאים!$A$5:$A$5835,מרכז!A1042,יוצאים!$D$5:$D$5835)</f>
        <v>0</v>
      </c>
      <c r="C1042" s="93">
        <f>HLOOKUP(DAY($A1042),'טב.הו"ק'!$G$4:$AK$162,'טב.הו"ק'!$A$162+2,FALSE)</f>
        <v>0</v>
      </c>
      <c r="D1042" s="93">
        <f>IF(A1042&gt;=הלוואות!$D$5,IF(מרכז!A1042&lt;=הלוואות!$E$5,IF(DAY(מרכז!A1042)=הלוואות!$F$5,הלוואות!$G$5,0),0),0)+IF(A1042&gt;=הלוואות!$D$6,IF(מרכז!A1042&lt;=הלוואות!$E$6,IF(DAY(מרכז!A1042)=הלוואות!$F$6,הלוואות!$G$6,0),0),0)+IF(A1042&gt;=הלוואות!$D$7,IF(מרכז!A1042&lt;=הלוואות!$E$7,IF(DAY(מרכז!A1042)=הלוואות!$F$7,הלוואות!$G$7,0),0),0)+IF(A1042&gt;=הלוואות!$D$8,IF(מרכז!A1042&lt;=הלוואות!$E$8,IF(DAY(מרכז!A1042)=הלוואות!$F$8,הלוואות!$G$8,0),0),0)+IF(A1042&gt;=הלוואות!$D$9,IF(מרכז!A1042&lt;=הלוואות!$E$9,IF(DAY(מרכז!A1042)=הלוואות!$F$9,הלוואות!$G$9,0),0),0)+IF(A1042&gt;=הלוואות!$D$10,IF(מרכז!A1042&lt;=הלוואות!$E$10,IF(DAY(מרכז!A1042)=הלוואות!$F$10,הלוואות!$G$10,0),0),0)+IF(A1042&gt;=הלוואות!$D$11,IF(מרכז!A1042&lt;=הלוואות!$E$11,IF(DAY(מרכז!A1042)=הלוואות!$F$11,הלוואות!$G$11,0),0),0)+IF(A1042&gt;=הלוואות!$D$12,IF(מרכז!A1042&lt;=הלוואות!$E$12,IF(DAY(מרכז!A1042)=הלוואות!$F$12,הלוואות!$G$12,0),0),0)+IF(A1042&gt;=הלוואות!$D$13,IF(מרכז!A1042&lt;=הלוואות!$E$13,IF(DAY(מרכז!A1042)=הלוואות!$F$13,הלוואות!$G$13,0),0),0)+IF(A1042&gt;=הלוואות!$D$14,IF(מרכז!A1042&lt;=הלוואות!$E$14,IF(DAY(מרכז!A1042)=הלוואות!$F$14,הלוואות!$G$14,0),0),0)+IF(A1042&gt;=הלוואות!$D$15,IF(מרכז!A1042&lt;=הלוואות!$E$15,IF(DAY(מרכז!A1042)=הלוואות!$F$15,הלוואות!$G$15,0),0),0)+IF(A1042&gt;=הלוואות!$D$16,IF(מרכז!A1042&lt;=הלוואות!$E$16,IF(DAY(מרכז!A1042)=הלוואות!$F$16,הלוואות!$G$16,0),0),0)+IF(A1042&gt;=הלוואות!$D$17,IF(מרכז!A1042&lt;=הלוואות!$E$17,IF(DAY(מרכז!A1042)=הלוואות!$F$17,הלוואות!$G$17,0),0),0)+IF(A1042&gt;=הלוואות!$D$18,IF(מרכז!A1042&lt;=הלוואות!$E$18,IF(DAY(מרכז!A1042)=הלוואות!$F$18,הלוואות!$G$18,0),0),0)+IF(A1042&gt;=הלוואות!$D$19,IF(מרכז!A1042&lt;=הלוואות!$E$19,IF(DAY(מרכז!A1042)=הלוואות!$F$19,הלוואות!$G$19,0),0),0)+IF(A1042&gt;=הלוואות!$D$20,IF(מרכז!A1042&lt;=הלוואות!$E$20,IF(DAY(מרכז!A1042)=הלוואות!$F$20,הלוואות!$G$20,0),0),0)+IF(A1042&gt;=הלוואות!$D$21,IF(מרכז!A1042&lt;=הלוואות!$E$21,IF(DAY(מרכז!A1042)=הלוואות!$F$21,הלוואות!$G$21,0),0),0)+IF(A1042&gt;=הלוואות!$D$22,IF(מרכז!A1042&lt;=הלוואות!$E$22,IF(DAY(מרכז!A1042)=הלוואות!$F$22,הלוואות!$G$22,0),0),0)+IF(A1042&gt;=הלוואות!$D$23,IF(מרכז!A1042&lt;=הלוואות!$E$23,IF(DAY(מרכז!A1042)=הלוואות!$F$23,הלוואות!$G$23,0),0),0)+IF(A1042&gt;=הלוואות!$D$24,IF(מרכז!A1042&lt;=הלוואות!$E$24,IF(DAY(מרכז!A1042)=הלוואות!$F$24,הלוואות!$G$24,0),0),0)+IF(A1042&gt;=הלוואות!$D$25,IF(מרכז!A1042&lt;=הלוואות!$E$25,IF(DAY(מרכז!A1042)=הלוואות!$F$25,הלוואות!$G$25,0),0),0)+IF(A1042&gt;=הלוואות!$D$26,IF(מרכז!A1042&lt;=הלוואות!$E$26,IF(DAY(מרכז!A1042)=הלוואות!$F$26,הלוואות!$G$26,0),0),0)+IF(A1042&gt;=הלוואות!$D$27,IF(מרכז!A1042&lt;=הלוואות!$E$27,IF(DAY(מרכז!A1042)=הלוואות!$F$27,הלוואות!$G$27,0),0),0)+IF(A1042&gt;=הלוואות!$D$28,IF(מרכז!A1042&lt;=הלוואות!$E$28,IF(DAY(מרכז!A1042)=הלוואות!$F$28,הלוואות!$G$28,0),0),0)+IF(A1042&gt;=הלוואות!$D$29,IF(מרכז!A1042&lt;=הלוואות!$E$29,IF(DAY(מרכז!A1042)=הלוואות!$F$29,הלוואות!$G$29,0),0),0)+IF(A1042&gt;=הלוואות!$D$30,IF(מרכז!A1042&lt;=הלוואות!$E$30,IF(DAY(מרכז!A1042)=הלוואות!$F$30,הלוואות!$G$30,0),0),0)+IF(A1042&gt;=הלוואות!$D$31,IF(מרכז!A1042&lt;=הלוואות!$E$31,IF(DAY(מרכז!A1042)=הלוואות!$F$31,הלוואות!$G$31,0),0),0)+IF(A1042&gt;=הלוואות!$D$32,IF(מרכז!A1042&lt;=הלוואות!$E$32,IF(DAY(מרכז!A1042)=הלוואות!$F$32,הלוואות!$G$32,0),0),0)+IF(A1042&gt;=הלוואות!$D$33,IF(מרכז!A1042&lt;=הלוואות!$E$33,IF(DAY(מרכז!A1042)=הלוואות!$F$33,הלוואות!$G$33,0),0),0)+IF(A1042&gt;=הלוואות!$D$34,IF(מרכז!A1042&lt;=הלוואות!$E$34,IF(DAY(מרכז!A1042)=הלוואות!$F$34,הלוואות!$G$34,0),0),0)</f>
        <v>0</v>
      </c>
      <c r="E1042" s="93">
        <f>SUMIF(הלוואות!$D$46:$D$65,מרכז!A1042,הלוואות!$E$46:$E$65)</f>
        <v>0</v>
      </c>
      <c r="F1042" s="93">
        <f>SUMIF(נכנסים!$A$5:$A$5890,מרכז!A1042,נכנסים!$B$5:$B$5890)</f>
        <v>0</v>
      </c>
      <c r="G1042" s="94"/>
      <c r="H1042" s="94"/>
      <c r="I1042" s="94"/>
      <c r="J1042" s="99">
        <f t="shared" si="16"/>
        <v>50000</v>
      </c>
    </row>
    <row r="1043" spans="1:10">
      <c r="A1043" s="153">
        <v>46696</v>
      </c>
      <c r="B1043" s="93">
        <f>SUMIF(יוצאים!$A$5:$A$5835,מרכז!A1043,יוצאים!$D$5:$D$5835)</f>
        <v>0</v>
      </c>
      <c r="C1043" s="93">
        <f>HLOOKUP(DAY($A1043),'טב.הו"ק'!$G$4:$AK$162,'טב.הו"ק'!$A$162+2,FALSE)</f>
        <v>0</v>
      </c>
      <c r="D1043" s="93">
        <f>IF(A1043&gt;=הלוואות!$D$5,IF(מרכז!A1043&lt;=הלוואות!$E$5,IF(DAY(מרכז!A1043)=הלוואות!$F$5,הלוואות!$G$5,0),0),0)+IF(A1043&gt;=הלוואות!$D$6,IF(מרכז!A1043&lt;=הלוואות!$E$6,IF(DAY(מרכז!A1043)=הלוואות!$F$6,הלוואות!$G$6,0),0),0)+IF(A1043&gt;=הלוואות!$D$7,IF(מרכז!A1043&lt;=הלוואות!$E$7,IF(DAY(מרכז!A1043)=הלוואות!$F$7,הלוואות!$G$7,0),0),0)+IF(A1043&gt;=הלוואות!$D$8,IF(מרכז!A1043&lt;=הלוואות!$E$8,IF(DAY(מרכז!A1043)=הלוואות!$F$8,הלוואות!$G$8,0),0),0)+IF(A1043&gt;=הלוואות!$D$9,IF(מרכז!A1043&lt;=הלוואות!$E$9,IF(DAY(מרכז!A1043)=הלוואות!$F$9,הלוואות!$G$9,0),0),0)+IF(A1043&gt;=הלוואות!$D$10,IF(מרכז!A1043&lt;=הלוואות!$E$10,IF(DAY(מרכז!A1043)=הלוואות!$F$10,הלוואות!$G$10,0),0),0)+IF(A1043&gt;=הלוואות!$D$11,IF(מרכז!A1043&lt;=הלוואות!$E$11,IF(DAY(מרכז!A1043)=הלוואות!$F$11,הלוואות!$G$11,0),0),0)+IF(A1043&gt;=הלוואות!$D$12,IF(מרכז!A1043&lt;=הלוואות!$E$12,IF(DAY(מרכז!A1043)=הלוואות!$F$12,הלוואות!$G$12,0),0),0)+IF(A1043&gt;=הלוואות!$D$13,IF(מרכז!A1043&lt;=הלוואות!$E$13,IF(DAY(מרכז!A1043)=הלוואות!$F$13,הלוואות!$G$13,0),0),0)+IF(A1043&gt;=הלוואות!$D$14,IF(מרכז!A1043&lt;=הלוואות!$E$14,IF(DAY(מרכז!A1043)=הלוואות!$F$14,הלוואות!$G$14,0),0),0)+IF(A1043&gt;=הלוואות!$D$15,IF(מרכז!A1043&lt;=הלוואות!$E$15,IF(DAY(מרכז!A1043)=הלוואות!$F$15,הלוואות!$G$15,0),0),0)+IF(A1043&gt;=הלוואות!$D$16,IF(מרכז!A1043&lt;=הלוואות!$E$16,IF(DAY(מרכז!A1043)=הלוואות!$F$16,הלוואות!$G$16,0),0),0)+IF(A1043&gt;=הלוואות!$D$17,IF(מרכז!A1043&lt;=הלוואות!$E$17,IF(DAY(מרכז!A1043)=הלוואות!$F$17,הלוואות!$G$17,0),0),0)+IF(A1043&gt;=הלוואות!$D$18,IF(מרכז!A1043&lt;=הלוואות!$E$18,IF(DAY(מרכז!A1043)=הלוואות!$F$18,הלוואות!$G$18,0),0),0)+IF(A1043&gt;=הלוואות!$D$19,IF(מרכז!A1043&lt;=הלוואות!$E$19,IF(DAY(מרכז!A1043)=הלוואות!$F$19,הלוואות!$G$19,0),0),0)+IF(A1043&gt;=הלוואות!$D$20,IF(מרכז!A1043&lt;=הלוואות!$E$20,IF(DAY(מרכז!A1043)=הלוואות!$F$20,הלוואות!$G$20,0),0),0)+IF(A1043&gt;=הלוואות!$D$21,IF(מרכז!A1043&lt;=הלוואות!$E$21,IF(DAY(מרכז!A1043)=הלוואות!$F$21,הלוואות!$G$21,0),0),0)+IF(A1043&gt;=הלוואות!$D$22,IF(מרכז!A1043&lt;=הלוואות!$E$22,IF(DAY(מרכז!A1043)=הלוואות!$F$22,הלוואות!$G$22,0),0),0)+IF(A1043&gt;=הלוואות!$D$23,IF(מרכז!A1043&lt;=הלוואות!$E$23,IF(DAY(מרכז!A1043)=הלוואות!$F$23,הלוואות!$G$23,0),0),0)+IF(A1043&gt;=הלוואות!$D$24,IF(מרכז!A1043&lt;=הלוואות!$E$24,IF(DAY(מרכז!A1043)=הלוואות!$F$24,הלוואות!$G$24,0),0),0)+IF(A1043&gt;=הלוואות!$D$25,IF(מרכז!A1043&lt;=הלוואות!$E$25,IF(DAY(מרכז!A1043)=הלוואות!$F$25,הלוואות!$G$25,0),0),0)+IF(A1043&gt;=הלוואות!$D$26,IF(מרכז!A1043&lt;=הלוואות!$E$26,IF(DAY(מרכז!A1043)=הלוואות!$F$26,הלוואות!$G$26,0),0),0)+IF(A1043&gt;=הלוואות!$D$27,IF(מרכז!A1043&lt;=הלוואות!$E$27,IF(DAY(מרכז!A1043)=הלוואות!$F$27,הלוואות!$G$27,0),0),0)+IF(A1043&gt;=הלוואות!$D$28,IF(מרכז!A1043&lt;=הלוואות!$E$28,IF(DAY(מרכז!A1043)=הלוואות!$F$28,הלוואות!$G$28,0),0),0)+IF(A1043&gt;=הלוואות!$D$29,IF(מרכז!A1043&lt;=הלוואות!$E$29,IF(DAY(מרכז!A1043)=הלוואות!$F$29,הלוואות!$G$29,0),0),0)+IF(A1043&gt;=הלוואות!$D$30,IF(מרכז!A1043&lt;=הלוואות!$E$30,IF(DAY(מרכז!A1043)=הלוואות!$F$30,הלוואות!$G$30,0),0),0)+IF(A1043&gt;=הלוואות!$D$31,IF(מרכז!A1043&lt;=הלוואות!$E$31,IF(DAY(מרכז!A1043)=הלוואות!$F$31,הלוואות!$G$31,0),0),0)+IF(A1043&gt;=הלוואות!$D$32,IF(מרכז!A1043&lt;=הלוואות!$E$32,IF(DAY(מרכז!A1043)=הלוואות!$F$32,הלוואות!$G$32,0),0),0)+IF(A1043&gt;=הלוואות!$D$33,IF(מרכז!A1043&lt;=הלוואות!$E$33,IF(DAY(מרכז!A1043)=הלוואות!$F$33,הלוואות!$G$33,0),0),0)+IF(A1043&gt;=הלוואות!$D$34,IF(מרכז!A1043&lt;=הלוואות!$E$34,IF(DAY(מרכז!A1043)=הלוואות!$F$34,הלוואות!$G$34,0),0),0)</f>
        <v>0</v>
      </c>
      <c r="E1043" s="93">
        <f>SUMIF(הלוואות!$D$46:$D$65,מרכז!A1043,הלוואות!$E$46:$E$65)</f>
        <v>0</v>
      </c>
      <c r="F1043" s="93">
        <f>SUMIF(נכנסים!$A$5:$A$5890,מרכז!A1043,נכנסים!$B$5:$B$5890)</f>
        <v>0</v>
      </c>
      <c r="G1043" s="94"/>
      <c r="H1043" s="94"/>
      <c r="I1043" s="94"/>
      <c r="J1043" s="99">
        <f t="shared" si="16"/>
        <v>50000</v>
      </c>
    </row>
    <row r="1044" spans="1:10">
      <c r="A1044" s="153">
        <v>46697</v>
      </c>
      <c r="B1044" s="93">
        <f>SUMIF(יוצאים!$A$5:$A$5835,מרכז!A1044,יוצאים!$D$5:$D$5835)</f>
        <v>0</v>
      </c>
      <c r="C1044" s="93">
        <f>HLOOKUP(DAY($A1044),'טב.הו"ק'!$G$4:$AK$162,'טב.הו"ק'!$A$162+2,FALSE)</f>
        <v>0</v>
      </c>
      <c r="D1044" s="93">
        <f>IF(A1044&gt;=הלוואות!$D$5,IF(מרכז!A1044&lt;=הלוואות!$E$5,IF(DAY(מרכז!A1044)=הלוואות!$F$5,הלוואות!$G$5,0),0),0)+IF(A1044&gt;=הלוואות!$D$6,IF(מרכז!A1044&lt;=הלוואות!$E$6,IF(DAY(מרכז!A1044)=הלוואות!$F$6,הלוואות!$G$6,0),0),0)+IF(A1044&gt;=הלוואות!$D$7,IF(מרכז!A1044&lt;=הלוואות!$E$7,IF(DAY(מרכז!A1044)=הלוואות!$F$7,הלוואות!$G$7,0),0),0)+IF(A1044&gt;=הלוואות!$D$8,IF(מרכז!A1044&lt;=הלוואות!$E$8,IF(DAY(מרכז!A1044)=הלוואות!$F$8,הלוואות!$G$8,0),0),0)+IF(A1044&gt;=הלוואות!$D$9,IF(מרכז!A1044&lt;=הלוואות!$E$9,IF(DAY(מרכז!A1044)=הלוואות!$F$9,הלוואות!$G$9,0),0),0)+IF(A1044&gt;=הלוואות!$D$10,IF(מרכז!A1044&lt;=הלוואות!$E$10,IF(DAY(מרכז!A1044)=הלוואות!$F$10,הלוואות!$G$10,0),0),0)+IF(A1044&gt;=הלוואות!$D$11,IF(מרכז!A1044&lt;=הלוואות!$E$11,IF(DAY(מרכז!A1044)=הלוואות!$F$11,הלוואות!$G$11,0),0),0)+IF(A1044&gt;=הלוואות!$D$12,IF(מרכז!A1044&lt;=הלוואות!$E$12,IF(DAY(מרכז!A1044)=הלוואות!$F$12,הלוואות!$G$12,0),0),0)+IF(A1044&gt;=הלוואות!$D$13,IF(מרכז!A1044&lt;=הלוואות!$E$13,IF(DAY(מרכז!A1044)=הלוואות!$F$13,הלוואות!$G$13,0),0),0)+IF(A1044&gt;=הלוואות!$D$14,IF(מרכז!A1044&lt;=הלוואות!$E$14,IF(DAY(מרכז!A1044)=הלוואות!$F$14,הלוואות!$G$14,0),0),0)+IF(A1044&gt;=הלוואות!$D$15,IF(מרכז!A1044&lt;=הלוואות!$E$15,IF(DAY(מרכז!A1044)=הלוואות!$F$15,הלוואות!$G$15,0),0),0)+IF(A1044&gt;=הלוואות!$D$16,IF(מרכז!A1044&lt;=הלוואות!$E$16,IF(DAY(מרכז!A1044)=הלוואות!$F$16,הלוואות!$G$16,0),0),0)+IF(A1044&gt;=הלוואות!$D$17,IF(מרכז!A1044&lt;=הלוואות!$E$17,IF(DAY(מרכז!A1044)=הלוואות!$F$17,הלוואות!$G$17,0),0),0)+IF(A1044&gt;=הלוואות!$D$18,IF(מרכז!A1044&lt;=הלוואות!$E$18,IF(DAY(מרכז!A1044)=הלוואות!$F$18,הלוואות!$G$18,0),0),0)+IF(A1044&gt;=הלוואות!$D$19,IF(מרכז!A1044&lt;=הלוואות!$E$19,IF(DAY(מרכז!A1044)=הלוואות!$F$19,הלוואות!$G$19,0),0),0)+IF(A1044&gt;=הלוואות!$D$20,IF(מרכז!A1044&lt;=הלוואות!$E$20,IF(DAY(מרכז!A1044)=הלוואות!$F$20,הלוואות!$G$20,0),0),0)+IF(A1044&gt;=הלוואות!$D$21,IF(מרכז!A1044&lt;=הלוואות!$E$21,IF(DAY(מרכז!A1044)=הלוואות!$F$21,הלוואות!$G$21,0),0),0)+IF(A1044&gt;=הלוואות!$D$22,IF(מרכז!A1044&lt;=הלוואות!$E$22,IF(DAY(מרכז!A1044)=הלוואות!$F$22,הלוואות!$G$22,0),0),0)+IF(A1044&gt;=הלוואות!$D$23,IF(מרכז!A1044&lt;=הלוואות!$E$23,IF(DAY(מרכז!A1044)=הלוואות!$F$23,הלוואות!$G$23,0),0),0)+IF(A1044&gt;=הלוואות!$D$24,IF(מרכז!A1044&lt;=הלוואות!$E$24,IF(DAY(מרכז!A1044)=הלוואות!$F$24,הלוואות!$G$24,0),0),0)+IF(A1044&gt;=הלוואות!$D$25,IF(מרכז!A1044&lt;=הלוואות!$E$25,IF(DAY(מרכז!A1044)=הלוואות!$F$25,הלוואות!$G$25,0),0),0)+IF(A1044&gt;=הלוואות!$D$26,IF(מרכז!A1044&lt;=הלוואות!$E$26,IF(DAY(מרכז!A1044)=הלוואות!$F$26,הלוואות!$G$26,0),0),0)+IF(A1044&gt;=הלוואות!$D$27,IF(מרכז!A1044&lt;=הלוואות!$E$27,IF(DAY(מרכז!A1044)=הלוואות!$F$27,הלוואות!$G$27,0),0),0)+IF(A1044&gt;=הלוואות!$D$28,IF(מרכז!A1044&lt;=הלוואות!$E$28,IF(DAY(מרכז!A1044)=הלוואות!$F$28,הלוואות!$G$28,0),0),0)+IF(A1044&gt;=הלוואות!$D$29,IF(מרכז!A1044&lt;=הלוואות!$E$29,IF(DAY(מרכז!A1044)=הלוואות!$F$29,הלוואות!$G$29,0),0),0)+IF(A1044&gt;=הלוואות!$D$30,IF(מרכז!A1044&lt;=הלוואות!$E$30,IF(DAY(מרכז!A1044)=הלוואות!$F$30,הלוואות!$G$30,0),0),0)+IF(A1044&gt;=הלוואות!$D$31,IF(מרכז!A1044&lt;=הלוואות!$E$31,IF(DAY(מרכז!A1044)=הלוואות!$F$31,הלוואות!$G$31,0),0),0)+IF(A1044&gt;=הלוואות!$D$32,IF(מרכז!A1044&lt;=הלוואות!$E$32,IF(DAY(מרכז!A1044)=הלוואות!$F$32,הלוואות!$G$32,0),0),0)+IF(A1044&gt;=הלוואות!$D$33,IF(מרכז!A1044&lt;=הלוואות!$E$33,IF(DAY(מרכז!A1044)=הלוואות!$F$33,הלוואות!$G$33,0),0),0)+IF(A1044&gt;=הלוואות!$D$34,IF(מרכז!A1044&lt;=הלוואות!$E$34,IF(DAY(מרכז!A1044)=הלוואות!$F$34,הלוואות!$G$34,0),0),0)</f>
        <v>0</v>
      </c>
      <c r="E1044" s="93">
        <f>SUMIF(הלוואות!$D$46:$D$65,מרכז!A1044,הלוואות!$E$46:$E$65)</f>
        <v>0</v>
      </c>
      <c r="F1044" s="93">
        <f>SUMIF(נכנסים!$A$5:$A$5890,מרכז!A1044,נכנסים!$B$5:$B$5890)</f>
        <v>0</v>
      </c>
      <c r="G1044" s="94"/>
      <c r="H1044" s="94"/>
      <c r="I1044" s="94"/>
      <c r="J1044" s="99">
        <f t="shared" si="16"/>
        <v>50000</v>
      </c>
    </row>
    <row r="1045" spans="1:10">
      <c r="A1045" s="153">
        <v>46698</v>
      </c>
      <c r="B1045" s="93">
        <f>SUMIF(יוצאים!$A$5:$A$5835,מרכז!A1045,יוצאים!$D$5:$D$5835)</f>
        <v>0</v>
      </c>
      <c r="C1045" s="93">
        <f>HLOOKUP(DAY($A1045),'טב.הו"ק'!$G$4:$AK$162,'טב.הו"ק'!$A$162+2,FALSE)</f>
        <v>0</v>
      </c>
      <c r="D1045" s="93">
        <f>IF(A1045&gt;=הלוואות!$D$5,IF(מרכז!A1045&lt;=הלוואות!$E$5,IF(DAY(מרכז!A1045)=הלוואות!$F$5,הלוואות!$G$5,0),0),0)+IF(A1045&gt;=הלוואות!$D$6,IF(מרכז!A1045&lt;=הלוואות!$E$6,IF(DAY(מרכז!A1045)=הלוואות!$F$6,הלוואות!$G$6,0),0),0)+IF(A1045&gt;=הלוואות!$D$7,IF(מרכז!A1045&lt;=הלוואות!$E$7,IF(DAY(מרכז!A1045)=הלוואות!$F$7,הלוואות!$G$7,0),0),0)+IF(A1045&gt;=הלוואות!$D$8,IF(מרכז!A1045&lt;=הלוואות!$E$8,IF(DAY(מרכז!A1045)=הלוואות!$F$8,הלוואות!$G$8,0),0),0)+IF(A1045&gt;=הלוואות!$D$9,IF(מרכז!A1045&lt;=הלוואות!$E$9,IF(DAY(מרכז!A1045)=הלוואות!$F$9,הלוואות!$G$9,0),0),0)+IF(A1045&gt;=הלוואות!$D$10,IF(מרכז!A1045&lt;=הלוואות!$E$10,IF(DAY(מרכז!A1045)=הלוואות!$F$10,הלוואות!$G$10,0),0),0)+IF(A1045&gt;=הלוואות!$D$11,IF(מרכז!A1045&lt;=הלוואות!$E$11,IF(DAY(מרכז!A1045)=הלוואות!$F$11,הלוואות!$G$11,0),0),0)+IF(A1045&gt;=הלוואות!$D$12,IF(מרכז!A1045&lt;=הלוואות!$E$12,IF(DAY(מרכז!A1045)=הלוואות!$F$12,הלוואות!$G$12,0),0),0)+IF(A1045&gt;=הלוואות!$D$13,IF(מרכז!A1045&lt;=הלוואות!$E$13,IF(DAY(מרכז!A1045)=הלוואות!$F$13,הלוואות!$G$13,0),0),0)+IF(A1045&gt;=הלוואות!$D$14,IF(מרכז!A1045&lt;=הלוואות!$E$14,IF(DAY(מרכז!A1045)=הלוואות!$F$14,הלוואות!$G$14,0),0),0)+IF(A1045&gt;=הלוואות!$D$15,IF(מרכז!A1045&lt;=הלוואות!$E$15,IF(DAY(מרכז!A1045)=הלוואות!$F$15,הלוואות!$G$15,0),0),0)+IF(A1045&gt;=הלוואות!$D$16,IF(מרכז!A1045&lt;=הלוואות!$E$16,IF(DAY(מרכז!A1045)=הלוואות!$F$16,הלוואות!$G$16,0),0),0)+IF(A1045&gt;=הלוואות!$D$17,IF(מרכז!A1045&lt;=הלוואות!$E$17,IF(DAY(מרכז!A1045)=הלוואות!$F$17,הלוואות!$G$17,0),0),0)+IF(A1045&gt;=הלוואות!$D$18,IF(מרכז!A1045&lt;=הלוואות!$E$18,IF(DAY(מרכז!A1045)=הלוואות!$F$18,הלוואות!$G$18,0),0),0)+IF(A1045&gt;=הלוואות!$D$19,IF(מרכז!A1045&lt;=הלוואות!$E$19,IF(DAY(מרכז!A1045)=הלוואות!$F$19,הלוואות!$G$19,0),0),0)+IF(A1045&gt;=הלוואות!$D$20,IF(מרכז!A1045&lt;=הלוואות!$E$20,IF(DAY(מרכז!A1045)=הלוואות!$F$20,הלוואות!$G$20,0),0),0)+IF(A1045&gt;=הלוואות!$D$21,IF(מרכז!A1045&lt;=הלוואות!$E$21,IF(DAY(מרכז!A1045)=הלוואות!$F$21,הלוואות!$G$21,0),0),0)+IF(A1045&gt;=הלוואות!$D$22,IF(מרכז!A1045&lt;=הלוואות!$E$22,IF(DAY(מרכז!A1045)=הלוואות!$F$22,הלוואות!$G$22,0),0),0)+IF(A1045&gt;=הלוואות!$D$23,IF(מרכז!A1045&lt;=הלוואות!$E$23,IF(DAY(מרכז!A1045)=הלוואות!$F$23,הלוואות!$G$23,0),0),0)+IF(A1045&gt;=הלוואות!$D$24,IF(מרכז!A1045&lt;=הלוואות!$E$24,IF(DAY(מרכז!A1045)=הלוואות!$F$24,הלוואות!$G$24,0),0),0)+IF(A1045&gt;=הלוואות!$D$25,IF(מרכז!A1045&lt;=הלוואות!$E$25,IF(DAY(מרכז!A1045)=הלוואות!$F$25,הלוואות!$G$25,0),0),0)+IF(A1045&gt;=הלוואות!$D$26,IF(מרכז!A1045&lt;=הלוואות!$E$26,IF(DAY(מרכז!A1045)=הלוואות!$F$26,הלוואות!$G$26,0),0),0)+IF(A1045&gt;=הלוואות!$D$27,IF(מרכז!A1045&lt;=הלוואות!$E$27,IF(DAY(מרכז!A1045)=הלוואות!$F$27,הלוואות!$G$27,0),0),0)+IF(A1045&gt;=הלוואות!$D$28,IF(מרכז!A1045&lt;=הלוואות!$E$28,IF(DAY(מרכז!A1045)=הלוואות!$F$28,הלוואות!$G$28,0),0),0)+IF(A1045&gt;=הלוואות!$D$29,IF(מרכז!A1045&lt;=הלוואות!$E$29,IF(DAY(מרכז!A1045)=הלוואות!$F$29,הלוואות!$G$29,0),0),0)+IF(A1045&gt;=הלוואות!$D$30,IF(מרכז!A1045&lt;=הלוואות!$E$30,IF(DAY(מרכז!A1045)=הלוואות!$F$30,הלוואות!$G$30,0),0),0)+IF(A1045&gt;=הלוואות!$D$31,IF(מרכז!A1045&lt;=הלוואות!$E$31,IF(DAY(מרכז!A1045)=הלוואות!$F$31,הלוואות!$G$31,0),0),0)+IF(A1045&gt;=הלוואות!$D$32,IF(מרכז!A1045&lt;=הלוואות!$E$32,IF(DAY(מרכז!A1045)=הלוואות!$F$32,הלוואות!$G$32,0),0),0)+IF(A1045&gt;=הלוואות!$D$33,IF(מרכז!A1045&lt;=הלוואות!$E$33,IF(DAY(מרכז!A1045)=הלוואות!$F$33,הלוואות!$G$33,0),0),0)+IF(A1045&gt;=הלוואות!$D$34,IF(מרכז!A1045&lt;=הלוואות!$E$34,IF(DAY(מרכז!A1045)=הלוואות!$F$34,הלוואות!$G$34,0),0),0)</f>
        <v>0</v>
      </c>
      <c r="E1045" s="93">
        <f>SUMIF(הלוואות!$D$46:$D$65,מרכז!A1045,הלוואות!$E$46:$E$65)</f>
        <v>0</v>
      </c>
      <c r="F1045" s="93">
        <f>SUMIF(נכנסים!$A$5:$A$5890,מרכז!A1045,נכנסים!$B$5:$B$5890)</f>
        <v>0</v>
      </c>
      <c r="G1045" s="94"/>
      <c r="H1045" s="94"/>
      <c r="I1045" s="94"/>
      <c r="J1045" s="99">
        <f t="shared" si="16"/>
        <v>50000</v>
      </c>
    </row>
    <row r="1046" spans="1:10">
      <c r="A1046" s="153">
        <v>46699</v>
      </c>
      <c r="B1046" s="93">
        <f>SUMIF(יוצאים!$A$5:$A$5835,מרכז!A1046,יוצאים!$D$5:$D$5835)</f>
        <v>0</v>
      </c>
      <c r="C1046" s="93">
        <f>HLOOKUP(DAY($A1046),'טב.הו"ק'!$G$4:$AK$162,'טב.הו"ק'!$A$162+2,FALSE)</f>
        <v>0</v>
      </c>
      <c r="D1046" s="93">
        <f>IF(A1046&gt;=הלוואות!$D$5,IF(מרכז!A1046&lt;=הלוואות!$E$5,IF(DAY(מרכז!A1046)=הלוואות!$F$5,הלוואות!$G$5,0),0),0)+IF(A1046&gt;=הלוואות!$D$6,IF(מרכז!A1046&lt;=הלוואות!$E$6,IF(DAY(מרכז!A1046)=הלוואות!$F$6,הלוואות!$G$6,0),0),0)+IF(A1046&gt;=הלוואות!$D$7,IF(מרכז!A1046&lt;=הלוואות!$E$7,IF(DAY(מרכז!A1046)=הלוואות!$F$7,הלוואות!$G$7,0),0),0)+IF(A1046&gt;=הלוואות!$D$8,IF(מרכז!A1046&lt;=הלוואות!$E$8,IF(DAY(מרכז!A1046)=הלוואות!$F$8,הלוואות!$G$8,0),0),0)+IF(A1046&gt;=הלוואות!$D$9,IF(מרכז!A1046&lt;=הלוואות!$E$9,IF(DAY(מרכז!A1046)=הלוואות!$F$9,הלוואות!$G$9,0),0),0)+IF(A1046&gt;=הלוואות!$D$10,IF(מרכז!A1046&lt;=הלוואות!$E$10,IF(DAY(מרכז!A1046)=הלוואות!$F$10,הלוואות!$G$10,0),0),0)+IF(A1046&gt;=הלוואות!$D$11,IF(מרכז!A1046&lt;=הלוואות!$E$11,IF(DAY(מרכז!A1046)=הלוואות!$F$11,הלוואות!$G$11,0),0),0)+IF(A1046&gt;=הלוואות!$D$12,IF(מרכז!A1046&lt;=הלוואות!$E$12,IF(DAY(מרכז!A1046)=הלוואות!$F$12,הלוואות!$G$12,0),0),0)+IF(A1046&gt;=הלוואות!$D$13,IF(מרכז!A1046&lt;=הלוואות!$E$13,IF(DAY(מרכז!A1046)=הלוואות!$F$13,הלוואות!$G$13,0),0),0)+IF(A1046&gt;=הלוואות!$D$14,IF(מרכז!A1046&lt;=הלוואות!$E$14,IF(DAY(מרכז!A1046)=הלוואות!$F$14,הלוואות!$G$14,0),0),0)+IF(A1046&gt;=הלוואות!$D$15,IF(מרכז!A1046&lt;=הלוואות!$E$15,IF(DAY(מרכז!A1046)=הלוואות!$F$15,הלוואות!$G$15,0),0),0)+IF(A1046&gt;=הלוואות!$D$16,IF(מרכז!A1046&lt;=הלוואות!$E$16,IF(DAY(מרכז!A1046)=הלוואות!$F$16,הלוואות!$G$16,0),0),0)+IF(A1046&gt;=הלוואות!$D$17,IF(מרכז!A1046&lt;=הלוואות!$E$17,IF(DAY(מרכז!A1046)=הלוואות!$F$17,הלוואות!$G$17,0),0),0)+IF(A1046&gt;=הלוואות!$D$18,IF(מרכז!A1046&lt;=הלוואות!$E$18,IF(DAY(מרכז!A1046)=הלוואות!$F$18,הלוואות!$G$18,0),0),0)+IF(A1046&gt;=הלוואות!$D$19,IF(מרכז!A1046&lt;=הלוואות!$E$19,IF(DAY(מרכז!A1046)=הלוואות!$F$19,הלוואות!$G$19,0),0),0)+IF(A1046&gt;=הלוואות!$D$20,IF(מרכז!A1046&lt;=הלוואות!$E$20,IF(DAY(מרכז!A1046)=הלוואות!$F$20,הלוואות!$G$20,0),0),0)+IF(A1046&gt;=הלוואות!$D$21,IF(מרכז!A1046&lt;=הלוואות!$E$21,IF(DAY(מרכז!A1046)=הלוואות!$F$21,הלוואות!$G$21,0),0),0)+IF(A1046&gt;=הלוואות!$D$22,IF(מרכז!A1046&lt;=הלוואות!$E$22,IF(DAY(מרכז!A1046)=הלוואות!$F$22,הלוואות!$G$22,0),0),0)+IF(A1046&gt;=הלוואות!$D$23,IF(מרכז!A1046&lt;=הלוואות!$E$23,IF(DAY(מרכז!A1046)=הלוואות!$F$23,הלוואות!$G$23,0),0),0)+IF(A1046&gt;=הלוואות!$D$24,IF(מרכז!A1046&lt;=הלוואות!$E$24,IF(DAY(מרכז!A1046)=הלוואות!$F$24,הלוואות!$G$24,0),0),0)+IF(A1046&gt;=הלוואות!$D$25,IF(מרכז!A1046&lt;=הלוואות!$E$25,IF(DAY(מרכז!A1046)=הלוואות!$F$25,הלוואות!$G$25,0),0),0)+IF(A1046&gt;=הלוואות!$D$26,IF(מרכז!A1046&lt;=הלוואות!$E$26,IF(DAY(מרכז!A1046)=הלוואות!$F$26,הלוואות!$G$26,0),0),0)+IF(A1046&gt;=הלוואות!$D$27,IF(מרכז!A1046&lt;=הלוואות!$E$27,IF(DAY(מרכז!A1046)=הלוואות!$F$27,הלוואות!$G$27,0),0),0)+IF(A1046&gt;=הלוואות!$D$28,IF(מרכז!A1046&lt;=הלוואות!$E$28,IF(DAY(מרכז!A1046)=הלוואות!$F$28,הלוואות!$G$28,0),0),0)+IF(A1046&gt;=הלוואות!$D$29,IF(מרכז!A1046&lt;=הלוואות!$E$29,IF(DAY(מרכז!A1046)=הלוואות!$F$29,הלוואות!$G$29,0),0),0)+IF(A1046&gt;=הלוואות!$D$30,IF(מרכז!A1046&lt;=הלוואות!$E$30,IF(DAY(מרכז!A1046)=הלוואות!$F$30,הלוואות!$G$30,0),0),0)+IF(A1046&gt;=הלוואות!$D$31,IF(מרכז!A1046&lt;=הלוואות!$E$31,IF(DAY(מרכז!A1046)=הלוואות!$F$31,הלוואות!$G$31,0),0),0)+IF(A1046&gt;=הלוואות!$D$32,IF(מרכז!A1046&lt;=הלוואות!$E$32,IF(DAY(מרכז!A1046)=הלוואות!$F$32,הלוואות!$G$32,0),0),0)+IF(A1046&gt;=הלוואות!$D$33,IF(מרכז!A1046&lt;=הלוואות!$E$33,IF(DAY(מרכז!A1046)=הלוואות!$F$33,הלוואות!$G$33,0),0),0)+IF(A1046&gt;=הלוואות!$D$34,IF(מרכז!A1046&lt;=הלוואות!$E$34,IF(DAY(מרכז!A1046)=הלוואות!$F$34,הלוואות!$G$34,0),0),0)</f>
        <v>0</v>
      </c>
      <c r="E1046" s="93">
        <f>SUMIF(הלוואות!$D$46:$D$65,מרכז!A1046,הלוואות!$E$46:$E$65)</f>
        <v>0</v>
      </c>
      <c r="F1046" s="93">
        <f>SUMIF(נכנסים!$A$5:$A$5890,מרכז!A1046,נכנסים!$B$5:$B$5890)</f>
        <v>0</v>
      </c>
      <c r="G1046" s="94"/>
      <c r="H1046" s="94"/>
      <c r="I1046" s="94"/>
      <c r="J1046" s="99">
        <f t="shared" si="16"/>
        <v>50000</v>
      </c>
    </row>
    <row r="1047" spans="1:10">
      <c r="A1047" s="153">
        <v>46700</v>
      </c>
      <c r="B1047" s="93">
        <f>SUMIF(יוצאים!$A$5:$A$5835,מרכז!A1047,יוצאים!$D$5:$D$5835)</f>
        <v>0</v>
      </c>
      <c r="C1047" s="93">
        <f>HLOOKUP(DAY($A1047),'טב.הו"ק'!$G$4:$AK$162,'טב.הו"ק'!$A$162+2,FALSE)</f>
        <v>0</v>
      </c>
      <c r="D1047" s="93">
        <f>IF(A1047&gt;=הלוואות!$D$5,IF(מרכז!A1047&lt;=הלוואות!$E$5,IF(DAY(מרכז!A1047)=הלוואות!$F$5,הלוואות!$G$5,0),0),0)+IF(A1047&gt;=הלוואות!$D$6,IF(מרכז!A1047&lt;=הלוואות!$E$6,IF(DAY(מרכז!A1047)=הלוואות!$F$6,הלוואות!$G$6,0),0),0)+IF(A1047&gt;=הלוואות!$D$7,IF(מרכז!A1047&lt;=הלוואות!$E$7,IF(DAY(מרכז!A1047)=הלוואות!$F$7,הלוואות!$G$7,0),0),0)+IF(A1047&gt;=הלוואות!$D$8,IF(מרכז!A1047&lt;=הלוואות!$E$8,IF(DAY(מרכז!A1047)=הלוואות!$F$8,הלוואות!$G$8,0),0),0)+IF(A1047&gt;=הלוואות!$D$9,IF(מרכז!A1047&lt;=הלוואות!$E$9,IF(DAY(מרכז!A1047)=הלוואות!$F$9,הלוואות!$G$9,0),0),0)+IF(A1047&gt;=הלוואות!$D$10,IF(מרכז!A1047&lt;=הלוואות!$E$10,IF(DAY(מרכז!A1047)=הלוואות!$F$10,הלוואות!$G$10,0),0),0)+IF(A1047&gt;=הלוואות!$D$11,IF(מרכז!A1047&lt;=הלוואות!$E$11,IF(DAY(מרכז!A1047)=הלוואות!$F$11,הלוואות!$G$11,0),0),0)+IF(A1047&gt;=הלוואות!$D$12,IF(מרכז!A1047&lt;=הלוואות!$E$12,IF(DAY(מרכז!A1047)=הלוואות!$F$12,הלוואות!$G$12,0),0),0)+IF(A1047&gt;=הלוואות!$D$13,IF(מרכז!A1047&lt;=הלוואות!$E$13,IF(DAY(מרכז!A1047)=הלוואות!$F$13,הלוואות!$G$13,0),0),0)+IF(A1047&gt;=הלוואות!$D$14,IF(מרכז!A1047&lt;=הלוואות!$E$14,IF(DAY(מרכז!A1047)=הלוואות!$F$14,הלוואות!$G$14,0),0),0)+IF(A1047&gt;=הלוואות!$D$15,IF(מרכז!A1047&lt;=הלוואות!$E$15,IF(DAY(מרכז!A1047)=הלוואות!$F$15,הלוואות!$G$15,0),0),0)+IF(A1047&gt;=הלוואות!$D$16,IF(מרכז!A1047&lt;=הלוואות!$E$16,IF(DAY(מרכז!A1047)=הלוואות!$F$16,הלוואות!$G$16,0),0),0)+IF(A1047&gt;=הלוואות!$D$17,IF(מרכז!A1047&lt;=הלוואות!$E$17,IF(DAY(מרכז!A1047)=הלוואות!$F$17,הלוואות!$G$17,0),0),0)+IF(A1047&gt;=הלוואות!$D$18,IF(מרכז!A1047&lt;=הלוואות!$E$18,IF(DAY(מרכז!A1047)=הלוואות!$F$18,הלוואות!$G$18,0),0),0)+IF(A1047&gt;=הלוואות!$D$19,IF(מרכז!A1047&lt;=הלוואות!$E$19,IF(DAY(מרכז!A1047)=הלוואות!$F$19,הלוואות!$G$19,0),0),0)+IF(A1047&gt;=הלוואות!$D$20,IF(מרכז!A1047&lt;=הלוואות!$E$20,IF(DAY(מרכז!A1047)=הלוואות!$F$20,הלוואות!$G$20,0),0),0)+IF(A1047&gt;=הלוואות!$D$21,IF(מרכז!A1047&lt;=הלוואות!$E$21,IF(DAY(מרכז!A1047)=הלוואות!$F$21,הלוואות!$G$21,0),0),0)+IF(A1047&gt;=הלוואות!$D$22,IF(מרכז!A1047&lt;=הלוואות!$E$22,IF(DAY(מרכז!A1047)=הלוואות!$F$22,הלוואות!$G$22,0),0),0)+IF(A1047&gt;=הלוואות!$D$23,IF(מרכז!A1047&lt;=הלוואות!$E$23,IF(DAY(מרכז!A1047)=הלוואות!$F$23,הלוואות!$G$23,0),0),0)+IF(A1047&gt;=הלוואות!$D$24,IF(מרכז!A1047&lt;=הלוואות!$E$24,IF(DAY(מרכז!A1047)=הלוואות!$F$24,הלוואות!$G$24,0),0),0)+IF(A1047&gt;=הלוואות!$D$25,IF(מרכז!A1047&lt;=הלוואות!$E$25,IF(DAY(מרכז!A1047)=הלוואות!$F$25,הלוואות!$G$25,0),0),0)+IF(A1047&gt;=הלוואות!$D$26,IF(מרכז!A1047&lt;=הלוואות!$E$26,IF(DAY(מרכז!A1047)=הלוואות!$F$26,הלוואות!$G$26,0),0),0)+IF(A1047&gt;=הלוואות!$D$27,IF(מרכז!A1047&lt;=הלוואות!$E$27,IF(DAY(מרכז!A1047)=הלוואות!$F$27,הלוואות!$G$27,0),0),0)+IF(A1047&gt;=הלוואות!$D$28,IF(מרכז!A1047&lt;=הלוואות!$E$28,IF(DAY(מרכז!A1047)=הלוואות!$F$28,הלוואות!$G$28,0),0),0)+IF(A1047&gt;=הלוואות!$D$29,IF(מרכז!A1047&lt;=הלוואות!$E$29,IF(DAY(מרכז!A1047)=הלוואות!$F$29,הלוואות!$G$29,0),0),0)+IF(A1047&gt;=הלוואות!$D$30,IF(מרכז!A1047&lt;=הלוואות!$E$30,IF(DAY(מרכז!A1047)=הלוואות!$F$30,הלוואות!$G$30,0),0),0)+IF(A1047&gt;=הלוואות!$D$31,IF(מרכז!A1047&lt;=הלוואות!$E$31,IF(DAY(מרכז!A1047)=הלוואות!$F$31,הלוואות!$G$31,0),0),0)+IF(A1047&gt;=הלוואות!$D$32,IF(מרכז!A1047&lt;=הלוואות!$E$32,IF(DAY(מרכז!A1047)=הלוואות!$F$32,הלוואות!$G$32,0),0),0)+IF(A1047&gt;=הלוואות!$D$33,IF(מרכז!A1047&lt;=הלוואות!$E$33,IF(DAY(מרכז!A1047)=הלוואות!$F$33,הלוואות!$G$33,0),0),0)+IF(A1047&gt;=הלוואות!$D$34,IF(מרכז!A1047&lt;=הלוואות!$E$34,IF(DAY(מרכז!A1047)=הלוואות!$F$34,הלוואות!$G$34,0),0),0)</f>
        <v>0</v>
      </c>
      <c r="E1047" s="93">
        <f>SUMIF(הלוואות!$D$46:$D$65,מרכז!A1047,הלוואות!$E$46:$E$65)</f>
        <v>0</v>
      </c>
      <c r="F1047" s="93">
        <f>SUMIF(נכנסים!$A$5:$A$5890,מרכז!A1047,נכנסים!$B$5:$B$5890)</f>
        <v>0</v>
      </c>
      <c r="G1047" s="94"/>
      <c r="H1047" s="94"/>
      <c r="I1047" s="94"/>
      <c r="J1047" s="99">
        <f t="shared" si="16"/>
        <v>50000</v>
      </c>
    </row>
    <row r="1048" spans="1:10">
      <c r="A1048" s="153">
        <v>46701</v>
      </c>
      <c r="B1048" s="93">
        <f>SUMIF(יוצאים!$A$5:$A$5835,מרכז!A1048,יוצאים!$D$5:$D$5835)</f>
        <v>0</v>
      </c>
      <c r="C1048" s="93">
        <f>HLOOKUP(DAY($A1048),'טב.הו"ק'!$G$4:$AK$162,'טב.הו"ק'!$A$162+2,FALSE)</f>
        <v>0</v>
      </c>
      <c r="D1048" s="93">
        <f>IF(A1048&gt;=הלוואות!$D$5,IF(מרכז!A1048&lt;=הלוואות!$E$5,IF(DAY(מרכז!A1048)=הלוואות!$F$5,הלוואות!$G$5,0),0),0)+IF(A1048&gt;=הלוואות!$D$6,IF(מרכז!A1048&lt;=הלוואות!$E$6,IF(DAY(מרכז!A1048)=הלוואות!$F$6,הלוואות!$G$6,0),0),0)+IF(A1048&gt;=הלוואות!$D$7,IF(מרכז!A1048&lt;=הלוואות!$E$7,IF(DAY(מרכז!A1048)=הלוואות!$F$7,הלוואות!$G$7,0),0),0)+IF(A1048&gt;=הלוואות!$D$8,IF(מרכז!A1048&lt;=הלוואות!$E$8,IF(DAY(מרכז!A1048)=הלוואות!$F$8,הלוואות!$G$8,0),0),0)+IF(A1048&gt;=הלוואות!$D$9,IF(מרכז!A1048&lt;=הלוואות!$E$9,IF(DAY(מרכז!A1048)=הלוואות!$F$9,הלוואות!$G$9,0),0),0)+IF(A1048&gt;=הלוואות!$D$10,IF(מרכז!A1048&lt;=הלוואות!$E$10,IF(DAY(מרכז!A1048)=הלוואות!$F$10,הלוואות!$G$10,0),0),0)+IF(A1048&gt;=הלוואות!$D$11,IF(מרכז!A1048&lt;=הלוואות!$E$11,IF(DAY(מרכז!A1048)=הלוואות!$F$11,הלוואות!$G$11,0),0),0)+IF(A1048&gt;=הלוואות!$D$12,IF(מרכז!A1048&lt;=הלוואות!$E$12,IF(DAY(מרכז!A1048)=הלוואות!$F$12,הלוואות!$G$12,0),0),0)+IF(A1048&gt;=הלוואות!$D$13,IF(מרכז!A1048&lt;=הלוואות!$E$13,IF(DAY(מרכז!A1048)=הלוואות!$F$13,הלוואות!$G$13,0),0),0)+IF(A1048&gt;=הלוואות!$D$14,IF(מרכז!A1048&lt;=הלוואות!$E$14,IF(DAY(מרכז!A1048)=הלוואות!$F$14,הלוואות!$G$14,0),0),0)+IF(A1048&gt;=הלוואות!$D$15,IF(מרכז!A1048&lt;=הלוואות!$E$15,IF(DAY(מרכז!A1048)=הלוואות!$F$15,הלוואות!$G$15,0),0),0)+IF(A1048&gt;=הלוואות!$D$16,IF(מרכז!A1048&lt;=הלוואות!$E$16,IF(DAY(מרכז!A1048)=הלוואות!$F$16,הלוואות!$G$16,0),0),0)+IF(A1048&gt;=הלוואות!$D$17,IF(מרכז!A1048&lt;=הלוואות!$E$17,IF(DAY(מרכז!A1048)=הלוואות!$F$17,הלוואות!$G$17,0),0),0)+IF(A1048&gt;=הלוואות!$D$18,IF(מרכז!A1048&lt;=הלוואות!$E$18,IF(DAY(מרכז!A1048)=הלוואות!$F$18,הלוואות!$G$18,0),0),0)+IF(A1048&gt;=הלוואות!$D$19,IF(מרכז!A1048&lt;=הלוואות!$E$19,IF(DAY(מרכז!A1048)=הלוואות!$F$19,הלוואות!$G$19,0),0),0)+IF(A1048&gt;=הלוואות!$D$20,IF(מרכז!A1048&lt;=הלוואות!$E$20,IF(DAY(מרכז!A1048)=הלוואות!$F$20,הלוואות!$G$20,0),0),0)+IF(A1048&gt;=הלוואות!$D$21,IF(מרכז!A1048&lt;=הלוואות!$E$21,IF(DAY(מרכז!A1048)=הלוואות!$F$21,הלוואות!$G$21,0),0),0)+IF(A1048&gt;=הלוואות!$D$22,IF(מרכז!A1048&lt;=הלוואות!$E$22,IF(DAY(מרכז!A1048)=הלוואות!$F$22,הלוואות!$G$22,0),0),0)+IF(A1048&gt;=הלוואות!$D$23,IF(מרכז!A1048&lt;=הלוואות!$E$23,IF(DAY(מרכז!A1048)=הלוואות!$F$23,הלוואות!$G$23,0),0),0)+IF(A1048&gt;=הלוואות!$D$24,IF(מרכז!A1048&lt;=הלוואות!$E$24,IF(DAY(מרכז!A1048)=הלוואות!$F$24,הלוואות!$G$24,0),0),0)+IF(A1048&gt;=הלוואות!$D$25,IF(מרכז!A1048&lt;=הלוואות!$E$25,IF(DAY(מרכז!A1048)=הלוואות!$F$25,הלוואות!$G$25,0),0),0)+IF(A1048&gt;=הלוואות!$D$26,IF(מרכז!A1048&lt;=הלוואות!$E$26,IF(DAY(מרכז!A1048)=הלוואות!$F$26,הלוואות!$G$26,0),0),0)+IF(A1048&gt;=הלוואות!$D$27,IF(מרכז!A1048&lt;=הלוואות!$E$27,IF(DAY(מרכז!A1048)=הלוואות!$F$27,הלוואות!$G$27,0),0),0)+IF(A1048&gt;=הלוואות!$D$28,IF(מרכז!A1048&lt;=הלוואות!$E$28,IF(DAY(מרכז!A1048)=הלוואות!$F$28,הלוואות!$G$28,0),0),0)+IF(A1048&gt;=הלוואות!$D$29,IF(מרכז!A1048&lt;=הלוואות!$E$29,IF(DAY(מרכז!A1048)=הלוואות!$F$29,הלוואות!$G$29,0),0),0)+IF(A1048&gt;=הלוואות!$D$30,IF(מרכז!A1048&lt;=הלוואות!$E$30,IF(DAY(מרכז!A1048)=הלוואות!$F$30,הלוואות!$G$30,0),0),0)+IF(A1048&gt;=הלוואות!$D$31,IF(מרכז!A1048&lt;=הלוואות!$E$31,IF(DAY(מרכז!A1048)=הלוואות!$F$31,הלוואות!$G$31,0),0),0)+IF(A1048&gt;=הלוואות!$D$32,IF(מרכז!A1048&lt;=הלוואות!$E$32,IF(DAY(מרכז!A1048)=הלוואות!$F$32,הלוואות!$G$32,0),0),0)+IF(A1048&gt;=הלוואות!$D$33,IF(מרכז!A1048&lt;=הלוואות!$E$33,IF(DAY(מרכז!A1048)=הלוואות!$F$33,הלוואות!$G$33,0),0),0)+IF(A1048&gt;=הלוואות!$D$34,IF(מרכז!A1048&lt;=הלוואות!$E$34,IF(DAY(מרכז!A1048)=הלוואות!$F$34,הלוואות!$G$34,0),0),0)</f>
        <v>0</v>
      </c>
      <c r="E1048" s="93">
        <f>SUMIF(הלוואות!$D$46:$D$65,מרכז!A1048,הלוואות!$E$46:$E$65)</f>
        <v>0</v>
      </c>
      <c r="F1048" s="93">
        <f>SUMIF(נכנסים!$A$5:$A$5890,מרכז!A1048,נכנסים!$B$5:$B$5890)</f>
        <v>0</v>
      </c>
      <c r="G1048" s="94"/>
      <c r="H1048" s="94"/>
      <c r="I1048" s="94"/>
      <c r="J1048" s="99">
        <f t="shared" si="16"/>
        <v>50000</v>
      </c>
    </row>
    <row r="1049" spans="1:10">
      <c r="A1049" s="153">
        <v>46702</v>
      </c>
      <c r="B1049" s="93">
        <f>SUMIF(יוצאים!$A$5:$A$5835,מרכז!A1049,יוצאים!$D$5:$D$5835)</f>
        <v>0</v>
      </c>
      <c r="C1049" s="93">
        <f>HLOOKUP(DAY($A1049),'טב.הו"ק'!$G$4:$AK$162,'טב.הו"ק'!$A$162+2,FALSE)</f>
        <v>0</v>
      </c>
      <c r="D1049" s="93">
        <f>IF(A1049&gt;=הלוואות!$D$5,IF(מרכז!A1049&lt;=הלוואות!$E$5,IF(DAY(מרכז!A1049)=הלוואות!$F$5,הלוואות!$G$5,0),0),0)+IF(A1049&gt;=הלוואות!$D$6,IF(מרכז!A1049&lt;=הלוואות!$E$6,IF(DAY(מרכז!A1049)=הלוואות!$F$6,הלוואות!$G$6,0),0),0)+IF(A1049&gt;=הלוואות!$D$7,IF(מרכז!A1049&lt;=הלוואות!$E$7,IF(DAY(מרכז!A1049)=הלוואות!$F$7,הלוואות!$G$7,0),0),0)+IF(A1049&gt;=הלוואות!$D$8,IF(מרכז!A1049&lt;=הלוואות!$E$8,IF(DAY(מרכז!A1049)=הלוואות!$F$8,הלוואות!$G$8,0),0),0)+IF(A1049&gt;=הלוואות!$D$9,IF(מרכז!A1049&lt;=הלוואות!$E$9,IF(DAY(מרכז!A1049)=הלוואות!$F$9,הלוואות!$G$9,0),0),0)+IF(A1049&gt;=הלוואות!$D$10,IF(מרכז!A1049&lt;=הלוואות!$E$10,IF(DAY(מרכז!A1049)=הלוואות!$F$10,הלוואות!$G$10,0),0),0)+IF(A1049&gt;=הלוואות!$D$11,IF(מרכז!A1049&lt;=הלוואות!$E$11,IF(DAY(מרכז!A1049)=הלוואות!$F$11,הלוואות!$G$11,0),0),0)+IF(A1049&gt;=הלוואות!$D$12,IF(מרכז!A1049&lt;=הלוואות!$E$12,IF(DAY(מרכז!A1049)=הלוואות!$F$12,הלוואות!$G$12,0),0),0)+IF(A1049&gt;=הלוואות!$D$13,IF(מרכז!A1049&lt;=הלוואות!$E$13,IF(DAY(מרכז!A1049)=הלוואות!$F$13,הלוואות!$G$13,0),0),0)+IF(A1049&gt;=הלוואות!$D$14,IF(מרכז!A1049&lt;=הלוואות!$E$14,IF(DAY(מרכז!A1049)=הלוואות!$F$14,הלוואות!$G$14,0),0),0)+IF(A1049&gt;=הלוואות!$D$15,IF(מרכז!A1049&lt;=הלוואות!$E$15,IF(DAY(מרכז!A1049)=הלוואות!$F$15,הלוואות!$G$15,0),0),0)+IF(A1049&gt;=הלוואות!$D$16,IF(מרכז!A1049&lt;=הלוואות!$E$16,IF(DAY(מרכז!A1049)=הלוואות!$F$16,הלוואות!$G$16,0),0),0)+IF(A1049&gt;=הלוואות!$D$17,IF(מרכז!A1049&lt;=הלוואות!$E$17,IF(DAY(מרכז!A1049)=הלוואות!$F$17,הלוואות!$G$17,0),0),0)+IF(A1049&gt;=הלוואות!$D$18,IF(מרכז!A1049&lt;=הלוואות!$E$18,IF(DAY(מרכז!A1049)=הלוואות!$F$18,הלוואות!$G$18,0),0),0)+IF(A1049&gt;=הלוואות!$D$19,IF(מרכז!A1049&lt;=הלוואות!$E$19,IF(DAY(מרכז!A1049)=הלוואות!$F$19,הלוואות!$G$19,0),0),0)+IF(A1049&gt;=הלוואות!$D$20,IF(מרכז!A1049&lt;=הלוואות!$E$20,IF(DAY(מרכז!A1049)=הלוואות!$F$20,הלוואות!$G$20,0),0),0)+IF(A1049&gt;=הלוואות!$D$21,IF(מרכז!A1049&lt;=הלוואות!$E$21,IF(DAY(מרכז!A1049)=הלוואות!$F$21,הלוואות!$G$21,0),0),0)+IF(A1049&gt;=הלוואות!$D$22,IF(מרכז!A1049&lt;=הלוואות!$E$22,IF(DAY(מרכז!A1049)=הלוואות!$F$22,הלוואות!$G$22,0),0),0)+IF(A1049&gt;=הלוואות!$D$23,IF(מרכז!A1049&lt;=הלוואות!$E$23,IF(DAY(מרכז!A1049)=הלוואות!$F$23,הלוואות!$G$23,0),0),0)+IF(A1049&gt;=הלוואות!$D$24,IF(מרכז!A1049&lt;=הלוואות!$E$24,IF(DAY(מרכז!A1049)=הלוואות!$F$24,הלוואות!$G$24,0),0),0)+IF(A1049&gt;=הלוואות!$D$25,IF(מרכז!A1049&lt;=הלוואות!$E$25,IF(DAY(מרכז!A1049)=הלוואות!$F$25,הלוואות!$G$25,0),0),0)+IF(A1049&gt;=הלוואות!$D$26,IF(מרכז!A1049&lt;=הלוואות!$E$26,IF(DAY(מרכז!A1049)=הלוואות!$F$26,הלוואות!$G$26,0),0),0)+IF(A1049&gt;=הלוואות!$D$27,IF(מרכז!A1049&lt;=הלוואות!$E$27,IF(DAY(מרכז!A1049)=הלוואות!$F$27,הלוואות!$G$27,0),0),0)+IF(A1049&gt;=הלוואות!$D$28,IF(מרכז!A1049&lt;=הלוואות!$E$28,IF(DAY(מרכז!A1049)=הלוואות!$F$28,הלוואות!$G$28,0),0),0)+IF(A1049&gt;=הלוואות!$D$29,IF(מרכז!A1049&lt;=הלוואות!$E$29,IF(DAY(מרכז!A1049)=הלוואות!$F$29,הלוואות!$G$29,0),0),0)+IF(A1049&gt;=הלוואות!$D$30,IF(מרכז!A1049&lt;=הלוואות!$E$30,IF(DAY(מרכז!A1049)=הלוואות!$F$30,הלוואות!$G$30,0),0),0)+IF(A1049&gt;=הלוואות!$D$31,IF(מרכז!A1049&lt;=הלוואות!$E$31,IF(DAY(מרכז!A1049)=הלוואות!$F$31,הלוואות!$G$31,0),0),0)+IF(A1049&gt;=הלוואות!$D$32,IF(מרכז!A1049&lt;=הלוואות!$E$32,IF(DAY(מרכז!A1049)=הלוואות!$F$32,הלוואות!$G$32,0),0),0)+IF(A1049&gt;=הלוואות!$D$33,IF(מרכז!A1049&lt;=הלוואות!$E$33,IF(DAY(מרכז!A1049)=הלוואות!$F$33,הלוואות!$G$33,0),0),0)+IF(A1049&gt;=הלוואות!$D$34,IF(מרכז!A1049&lt;=הלוואות!$E$34,IF(DAY(מרכז!A1049)=הלוואות!$F$34,הלוואות!$G$34,0),0),0)</f>
        <v>0</v>
      </c>
      <c r="E1049" s="93">
        <f>SUMIF(הלוואות!$D$46:$D$65,מרכז!A1049,הלוואות!$E$46:$E$65)</f>
        <v>0</v>
      </c>
      <c r="F1049" s="93">
        <f>SUMIF(נכנסים!$A$5:$A$5890,מרכז!A1049,נכנסים!$B$5:$B$5890)</f>
        <v>0</v>
      </c>
      <c r="G1049" s="94"/>
      <c r="H1049" s="94"/>
      <c r="I1049" s="94"/>
      <c r="J1049" s="99">
        <f t="shared" si="16"/>
        <v>50000</v>
      </c>
    </row>
    <row r="1050" spans="1:10">
      <c r="A1050" s="153">
        <v>46703</v>
      </c>
      <c r="B1050" s="93">
        <f>SUMIF(יוצאים!$A$5:$A$5835,מרכז!A1050,יוצאים!$D$5:$D$5835)</f>
        <v>0</v>
      </c>
      <c r="C1050" s="93">
        <f>HLOOKUP(DAY($A1050),'טב.הו"ק'!$G$4:$AK$162,'טב.הו"ק'!$A$162+2,FALSE)</f>
        <v>0</v>
      </c>
      <c r="D1050" s="93">
        <f>IF(A1050&gt;=הלוואות!$D$5,IF(מרכז!A1050&lt;=הלוואות!$E$5,IF(DAY(מרכז!A1050)=הלוואות!$F$5,הלוואות!$G$5,0),0),0)+IF(A1050&gt;=הלוואות!$D$6,IF(מרכז!A1050&lt;=הלוואות!$E$6,IF(DAY(מרכז!A1050)=הלוואות!$F$6,הלוואות!$G$6,0),0),0)+IF(A1050&gt;=הלוואות!$D$7,IF(מרכז!A1050&lt;=הלוואות!$E$7,IF(DAY(מרכז!A1050)=הלוואות!$F$7,הלוואות!$G$7,0),0),0)+IF(A1050&gt;=הלוואות!$D$8,IF(מרכז!A1050&lt;=הלוואות!$E$8,IF(DAY(מרכז!A1050)=הלוואות!$F$8,הלוואות!$G$8,0),0),0)+IF(A1050&gt;=הלוואות!$D$9,IF(מרכז!A1050&lt;=הלוואות!$E$9,IF(DAY(מרכז!A1050)=הלוואות!$F$9,הלוואות!$G$9,0),0),0)+IF(A1050&gt;=הלוואות!$D$10,IF(מרכז!A1050&lt;=הלוואות!$E$10,IF(DAY(מרכז!A1050)=הלוואות!$F$10,הלוואות!$G$10,0),0),0)+IF(A1050&gt;=הלוואות!$D$11,IF(מרכז!A1050&lt;=הלוואות!$E$11,IF(DAY(מרכז!A1050)=הלוואות!$F$11,הלוואות!$G$11,0),0),0)+IF(A1050&gt;=הלוואות!$D$12,IF(מרכז!A1050&lt;=הלוואות!$E$12,IF(DAY(מרכז!A1050)=הלוואות!$F$12,הלוואות!$G$12,0),0),0)+IF(A1050&gt;=הלוואות!$D$13,IF(מרכז!A1050&lt;=הלוואות!$E$13,IF(DAY(מרכז!A1050)=הלוואות!$F$13,הלוואות!$G$13,0),0),0)+IF(A1050&gt;=הלוואות!$D$14,IF(מרכז!A1050&lt;=הלוואות!$E$14,IF(DAY(מרכז!A1050)=הלוואות!$F$14,הלוואות!$G$14,0),0),0)+IF(A1050&gt;=הלוואות!$D$15,IF(מרכז!A1050&lt;=הלוואות!$E$15,IF(DAY(מרכז!A1050)=הלוואות!$F$15,הלוואות!$G$15,0),0),0)+IF(A1050&gt;=הלוואות!$D$16,IF(מרכז!A1050&lt;=הלוואות!$E$16,IF(DAY(מרכז!A1050)=הלוואות!$F$16,הלוואות!$G$16,0),0),0)+IF(A1050&gt;=הלוואות!$D$17,IF(מרכז!A1050&lt;=הלוואות!$E$17,IF(DAY(מרכז!A1050)=הלוואות!$F$17,הלוואות!$G$17,0),0),0)+IF(A1050&gt;=הלוואות!$D$18,IF(מרכז!A1050&lt;=הלוואות!$E$18,IF(DAY(מרכז!A1050)=הלוואות!$F$18,הלוואות!$G$18,0),0),0)+IF(A1050&gt;=הלוואות!$D$19,IF(מרכז!A1050&lt;=הלוואות!$E$19,IF(DAY(מרכז!A1050)=הלוואות!$F$19,הלוואות!$G$19,0),0),0)+IF(A1050&gt;=הלוואות!$D$20,IF(מרכז!A1050&lt;=הלוואות!$E$20,IF(DAY(מרכז!A1050)=הלוואות!$F$20,הלוואות!$G$20,0),0),0)+IF(A1050&gt;=הלוואות!$D$21,IF(מרכז!A1050&lt;=הלוואות!$E$21,IF(DAY(מרכז!A1050)=הלוואות!$F$21,הלוואות!$G$21,0),0),0)+IF(A1050&gt;=הלוואות!$D$22,IF(מרכז!A1050&lt;=הלוואות!$E$22,IF(DAY(מרכז!A1050)=הלוואות!$F$22,הלוואות!$G$22,0),0),0)+IF(A1050&gt;=הלוואות!$D$23,IF(מרכז!A1050&lt;=הלוואות!$E$23,IF(DAY(מרכז!A1050)=הלוואות!$F$23,הלוואות!$G$23,0),0),0)+IF(A1050&gt;=הלוואות!$D$24,IF(מרכז!A1050&lt;=הלוואות!$E$24,IF(DAY(מרכז!A1050)=הלוואות!$F$24,הלוואות!$G$24,0),0),0)+IF(A1050&gt;=הלוואות!$D$25,IF(מרכז!A1050&lt;=הלוואות!$E$25,IF(DAY(מרכז!A1050)=הלוואות!$F$25,הלוואות!$G$25,0),0),0)+IF(A1050&gt;=הלוואות!$D$26,IF(מרכז!A1050&lt;=הלוואות!$E$26,IF(DAY(מרכז!A1050)=הלוואות!$F$26,הלוואות!$G$26,0),0),0)+IF(A1050&gt;=הלוואות!$D$27,IF(מרכז!A1050&lt;=הלוואות!$E$27,IF(DAY(מרכז!A1050)=הלוואות!$F$27,הלוואות!$G$27,0),0),0)+IF(A1050&gt;=הלוואות!$D$28,IF(מרכז!A1050&lt;=הלוואות!$E$28,IF(DAY(מרכז!A1050)=הלוואות!$F$28,הלוואות!$G$28,0),0),0)+IF(A1050&gt;=הלוואות!$D$29,IF(מרכז!A1050&lt;=הלוואות!$E$29,IF(DAY(מרכז!A1050)=הלוואות!$F$29,הלוואות!$G$29,0),0),0)+IF(A1050&gt;=הלוואות!$D$30,IF(מרכז!A1050&lt;=הלוואות!$E$30,IF(DAY(מרכז!A1050)=הלוואות!$F$30,הלוואות!$G$30,0),0),0)+IF(A1050&gt;=הלוואות!$D$31,IF(מרכז!A1050&lt;=הלוואות!$E$31,IF(DAY(מרכז!A1050)=הלוואות!$F$31,הלוואות!$G$31,0),0),0)+IF(A1050&gt;=הלוואות!$D$32,IF(מרכז!A1050&lt;=הלוואות!$E$32,IF(DAY(מרכז!A1050)=הלוואות!$F$32,הלוואות!$G$32,0),0),0)+IF(A1050&gt;=הלוואות!$D$33,IF(מרכז!A1050&lt;=הלוואות!$E$33,IF(DAY(מרכז!A1050)=הלוואות!$F$33,הלוואות!$G$33,0),0),0)+IF(A1050&gt;=הלוואות!$D$34,IF(מרכז!A1050&lt;=הלוואות!$E$34,IF(DAY(מרכז!A1050)=הלוואות!$F$34,הלוואות!$G$34,0),0),0)</f>
        <v>0</v>
      </c>
      <c r="E1050" s="93">
        <f>SUMIF(הלוואות!$D$46:$D$65,מרכז!A1050,הלוואות!$E$46:$E$65)</f>
        <v>0</v>
      </c>
      <c r="F1050" s="93">
        <f>SUMIF(נכנסים!$A$5:$A$5890,מרכז!A1050,נכנסים!$B$5:$B$5890)</f>
        <v>0</v>
      </c>
      <c r="G1050" s="94"/>
      <c r="H1050" s="94"/>
      <c r="I1050" s="94"/>
      <c r="J1050" s="99">
        <f t="shared" si="16"/>
        <v>50000</v>
      </c>
    </row>
    <row r="1051" spans="1:10">
      <c r="A1051" s="153">
        <v>46704</v>
      </c>
      <c r="B1051" s="93">
        <f>SUMIF(יוצאים!$A$5:$A$5835,מרכז!A1051,יוצאים!$D$5:$D$5835)</f>
        <v>0</v>
      </c>
      <c r="C1051" s="93">
        <f>HLOOKUP(DAY($A1051),'טב.הו"ק'!$G$4:$AK$162,'טב.הו"ק'!$A$162+2,FALSE)</f>
        <v>0</v>
      </c>
      <c r="D1051" s="93">
        <f>IF(A1051&gt;=הלוואות!$D$5,IF(מרכז!A1051&lt;=הלוואות!$E$5,IF(DAY(מרכז!A1051)=הלוואות!$F$5,הלוואות!$G$5,0),0),0)+IF(A1051&gt;=הלוואות!$D$6,IF(מרכז!A1051&lt;=הלוואות!$E$6,IF(DAY(מרכז!A1051)=הלוואות!$F$6,הלוואות!$G$6,0),0),0)+IF(A1051&gt;=הלוואות!$D$7,IF(מרכז!A1051&lt;=הלוואות!$E$7,IF(DAY(מרכז!A1051)=הלוואות!$F$7,הלוואות!$G$7,0),0),0)+IF(A1051&gt;=הלוואות!$D$8,IF(מרכז!A1051&lt;=הלוואות!$E$8,IF(DAY(מרכז!A1051)=הלוואות!$F$8,הלוואות!$G$8,0),0),0)+IF(A1051&gt;=הלוואות!$D$9,IF(מרכז!A1051&lt;=הלוואות!$E$9,IF(DAY(מרכז!A1051)=הלוואות!$F$9,הלוואות!$G$9,0),0),0)+IF(A1051&gt;=הלוואות!$D$10,IF(מרכז!A1051&lt;=הלוואות!$E$10,IF(DAY(מרכז!A1051)=הלוואות!$F$10,הלוואות!$G$10,0),0),0)+IF(A1051&gt;=הלוואות!$D$11,IF(מרכז!A1051&lt;=הלוואות!$E$11,IF(DAY(מרכז!A1051)=הלוואות!$F$11,הלוואות!$G$11,0),0),0)+IF(A1051&gt;=הלוואות!$D$12,IF(מרכז!A1051&lt;=הלוואות!$E$12,IF(DAY(מרכז!A1051)=הלוואות!$F$12,הלוואות!$G$12,0),0),0)+IF(A1051&gt;=הלוואות!$D$13,IF(מרכז!A1051&lt;=הלוואות!$E$13,IF(DAY(מרכז!A1051)=הלוואות!$F$13,הלוואות!$G$13,0),0),0)+IF(A1051&gt;=הלוואות!$D$14,IF(מרכז!A1051&lt;=הלוואות!$E$14,IF(DAY(מרכז!A1051)=הלוואות!$F$14,הלוואות!$G$14,0),0),0)+IF(A1051&gt;=הלוואות!$D$15,IF(מרכז!A1051&lt;=הלוואות!$E$15,IF(DAY(מרכז!A1051)=הלוואות!$F$15,הלוואות!$G$15,0),0),0)+IF(A1051&gt;=הלוואות!$D$16,IF(מרכז!A1051&lt;=הלוואות!$E$16,IF(DAY(מרכז!A1051)=הלוואות!$F$16,הלוואות!$G$16,0),0),0)+IF(A1051&gt;=הלוואות!$D$17,IF(מרכז!A1051&lt;=הלוואות!$E$17,IF(DAY(מרכז!A1051)=הלוואות!$F$17,הלוואות!$G$17,0),0),0)+IF(A1051&gt;=הלוואות!$D$18,IF(מרכז!A1051&lt;=הלוואות!$E$18,IF(DAY(מרכז!A1051)=הלוואות!$F$18,הלוואות!$G$18,0),0),0)+IF(A1051&gt;=הלוואות!$D$19,IF(מרכז!A1051&lt;=הלוואות!$E$19,IF(DAY(מרכז!A1051)=הלוואות!$F$19,הלוואות!$G$19,0),0),0)+IF(A1051&gt;=הלוואות!$D$20,IF(מרכז!A1051&lt;=הלוואות!$E$20,IF(DAY(מרכז!A1051)=הלוואות!$F$20,הלוואות!$G$20,0),0),0)+IF(A1051&gt;=הלוואות!$D$21,IF(מרכז!A1051&lt;=הלוואות!$E$21,IF(DAY(מרכז!A1051)=הלוואות!$F$21,הלוואות!$G$21,0),0),0)+IF(A1051&gt;=הלוואות!$D$22,IF(מרכז!A1051&lt;=הלוואות!$E$22,IF(DAY(מרכז!A1051)=הלוואות!$F$22,הלוואות!$G$22,0),0),0)+IF(A1051&gt;=הלוואות!$D$23,IF(מרכז!A1051&lt;=הלוואות!$E$23,IF(DAY(מרכז!A1051)=הלוואות!$F$23,הלוואות!$G$23,0),0),0)+IF(A1051&gt;=הלוואות!$D$24,IF(מרכז!A1051&lt;=הלוואות!$E$24,IF(DAY(מרכז!A1051)=הלוואות!$F$24,הלוואות!$G$24,0),0),0)+IF(A1051&gt;=הלוואות!$D$25,IF(מרכז!A1051&lt;=הלוואות!$E$25,IF(DAY(מרכז!A1051)=הלוואות!$F$25,הלוואות!$G$25,0),0),0)+IF(A1051&gt;=הלוואות!$D$26,IF(מרכז!A1051&lt;=הלוואות!$E$26,IF(DAY(מרכז!A1051)=הלוואות!$F$26,הלוואות!$G$26,0),0),0)+IF(A1051&gt;=הלוואות!$D$27,IF(מרכז!A1051&lt;=הלוואות!$E$27,IF(DAY(מרכז!A1051)=הלוואות!$F$27,הלוואות!$G$27,0),0),0)+IF(A1051&gt;=הלוואות!$D$28,IF(מרכז!A1051&lt;=הלוואות!$E$28,IF(DAY(מרכז!A1051)=הלוואות!$F$28,הלוואות!$G$28,0),0),0)+IF(A1051&gt;=הלוואות!$D$29,IF(מרכז!A1051&lt;=הלוואות!$E$29,IF(DAY(מרכז!A1051)=הלוואות!$F$29,הלוואות!$G$29,0),0),0)+IF(A1051&gt;=הלוואות!$D$30,IF(מרכז!A1051&lt;=הלוואות!$E$30,IF(DAY(מרכז!A1051)=הלוואות!$F$30,הלוואות!$G$30,0),0),0)+IF(A1051&gt;=הלוואות!$D$31,IF(מרכז!A1051&lt;=הלוואות!$E$31,IF(DAY(מרכז!A1051)=הלוואות!$F$31,הלוואות!$G$31,0),0),0)+IF(A1051&gt;=הלוואות!$D$32,IF(מרכז!A1051&lt;=הלוואות!$E$32,IF(DAY(מרכז!A1051)=הלוואות!$F$32,הלוואות!$G$32,0),0),0)+IF(A1051&gt;=הלוואות!$D$33,IF(מרכז!A1051&lt;=הלוואות!$E$33,IF(DAY(מרכז!A1051)=הלוואות!$F$33,הלוואות!$G$33,0),0),0)+IF(A1051&gt;=הלוואות!$D$34,IF(מרכז!A1051&lt;=הלוואות!$E$34,IF(DAY(מרכז!A1051)=הלוואות!$F$34,הלוואות!$G$34,0),0),0)</f>
        <v>0</v>
      </c>
      <c r="E1051" s="93">
        <f>SUMIF(הלוואות!$D$46:$D$65,מרכז!A1051,הלוואות!$E$46:$E$65)</f>
        <v>0</v>
      </c>
      <c r="F1051" s="93">
        <f>SUMIF(נכנסים!$A$5:$A$5890,מרכז!A1051,נכנסים!$B$5:$B$5890)</f>
        <v>0</v>
      </c>
      <c r="G1051" s="94"/>
      <c r="H1051" s="94"/>
      <c r="I1051" s="94"/>
      <c r="J1051" s="99">
        <f t="shared" si="16"/>
        <v>50000</v>
      </c>
    </row>
    <row r="1052" spans="1:10">
      <c r="A1052" s="153">
        <v>46705</v>
      </c>
      <c r="B1052" s="93">
        <f>SUMIF(יוצאים!$A$5:$A$5835,מרכז!A1052,יוצאים!$D$5:$D$5835)</f>
        <v>0</v>
      </c>
      <c r="C1052" s="93">
        <f>HLOOKUP(DAY($A1052),'טב.הו"ק'!$G$4:$AK$162,'טב.הו"ק'!$A$162+2,FALSE)</f>
        <v>0</v>
      </c>
      <c r="D1052" s="93">
        <f>IF(A1052&gt;=הלוואות!$D$5,IF(מרכז!A1052&lt;=הלוואות!$E$5,IF(DAY(מרכז!A1052)=הלוואות!$F$5,הלוואות!$G$5,0),0),0)+IF(A1052&gt;=הלוואות!$D$6,IF(מרכז!A1052&lt;=הלוואות!$E$6,IF(DAY(מרכז!A1052)=הלוואות!$F$6,הלוואות!$G$6,0),0),0)+IF(A1052&gt;=הלוואות!$D$7,IF(מרכז!A1052&lt;=הלוואות!$E$7,IF(DAY(מרכז!A1052)=הלוואות!$F$7,הלוואות!$G$7,0),0),0)+IF(A1052&gt;=הלוואות!$D$8,IF(מרכז!A1052&lt;=הלוואות!$E$8,IF(DAY(מרכז!A1052)=הלוואות!$F$8,הלוואות!$G$8,0),0),0)+IF(A1052&gt;=הלוואות!$D$9,IF(מרכז!A1052&lt;=הלוואות!$E$9,IF(DAY(מרכז!A1052)=הלוואות!$F$9,הלוואות!$G$9,0),0),0)+IF(A1052&gt;=הלוואות!$D$10,IF(מרכז!A1052&lt;=הלוואות!$E$10,IF(DAY(מרכז!A1052)=הלוואות!$F$10,הלוואות!$G$10,0),0),0)+IF(A1052&gt;=הלוואות!$D$11,IF(מרכז!A1052&lt;=הלוואות!$E$11,IF(DAY(מרכז!A1052)=הלוואות!$F$11,הלוואות!$G$11,0),0),0)+IF(A1052&gt;=הלוואות!$D$12,IF(מרכז!A1052&lt;=הלוואות!$E$12,IF(DAY(מרכז!A1052)=הלוואות!$F$12,הלוואות!$G$12,0),0),0)+IF(A1052&gt;=הלוואות!$D$13,IF(מרכז!A1052&lt;=הלוואות!$E$13,IF(DAY(מרכז!A1052)=הלוואות!$F$13,הלוואות!$G$13,0),0),0)+IF(A1052&gt;=הלוואות!$D$14,IF(מרכז!A1052&lt;=הלוואות!$E$14,IF(DAY(מרכז!A1052)=הלוואות!$F$14,הלוואות!$G$14,0),0),0)+IF(A1052&gt;=הלוואות!$D$15,IF(מרכז!A1052&lt;=הלוואות!$E$15,IF(DAY(מרכז!A1052)=הלוואות!$F$15,הלוואות!$G$15,0),0),0)+IF(A1052&gt;=הלוואות!$D$16,IF(מרכז!A1052&lt;=הלוואות!$E$16,IF(DAY(מרכז!A1052)=הלוואות!$F$16,הלוואות!$G$16,0),0),0)+IF(A1052&gt;=הלוואות!$D$17,IF(מרכז!A1052&lt;=הלוואות!$E$17,IF(DAY(מרכז!A1052)=הלוואות!$F$17,הלוואות!$G$17,0),0),0)+IF(A1052&gt;=הלוואות!$D$18,IF(מרכז!A1052&lt;=הלוואות!$E$18,IF(DAY(מרכז!A1052)=הלוואות!$F$18,הלוואות!$G$18,0),0),0)+IF(A1052&gt;=הלוואות!$D$19,IF(מרכז!A1052&lt;=הלוואות!$E$19,IF(DAY(מרכז!A1052)=הלוואות!$F$19,הלוואות!$G$19,0),0),0)+IF(A1052&gt;=הלוואות!$D$20,IF(מרכז!A1052&lt;=הלוואות!$E$20,IF(DAY(מרכז!A1052)=הלוואות!$F$20,הלוואות!$G$20,0),0),0)+IF(A1052&gt;=הלוואות!$D$21,IF(מרכז!A1052&lt;=הלוואות!$E$21,IF(DAY(מרכז!A1052)=הלוואות!$F$21,הלוואות!$G$21,0),0),0)+IF(A1052&gt;=הלוואות!$D$22,IF(מרכז!A1052&lt;=הלוואות!$E$22,IF(DAY(מרכז!A1052)=הלוואות!$F$22,הלוואות!$G$22,0),0),0)+IF(A1052&gt;=הלוואות!$D$23,IF(מרכז!A1052&lt;=הלוואות!$E$23,IF(DAY(מרכז!A1052)=הלוואות!$F$23,הלוואות!$G$23,0),0),0)+IF(A1052&gt;=הלוואות!$D$24,IF(מרכז!A1052&lt;=הלוואות!$E$24,IF(DAY(מרכז!A1052)=הלוואות!$F$24,הלוואות!$G$24,0),0),0)+IF(A1052&gt;=הלוואות!$D$25,IF(מרכז!A1052&lt;=הלוואות!$E$25,IF(DAY(מרכז!A1052)=הלוואות!$F$25,הלוואות!$G$25,0),0),0)+IF(A1052&gt;=הלוואות!$D$26,IF(מרכז!A1052&lt;=הלוואות!$E$26,IF(DAY(מרכז!A1052)=הלוואות!$F$26,הלוואות!$G$26,0),0),0)+IF(A1052&gt;=הלוואות!$D$27,IF(מרכז!A1052&lt;=הלוואות!$E$27,IF(DAY(מרכז!A1052)=הלוואות!$F$27,הלוואות!$G$27,0),0),0)+IF(A1052&gt;=הלוואות!$D$28,IF(מרכז!A1052&lt;=הלוואות!$E$28,IF(DAY(מרכז!A1052)=הלוואות!$F$28,הלוואות!$G$28,0),0),0)+IF(A1052&gt;=הלוואות!$D$29,IF(מרכז!A1052&lt;=הלוואות!$E$29,IF(DAY(מרכז!A1052)=הלוואות!$F$29,הלוואות!$G$29,0),0),0)+IF(A1052&gt;=הלוואות!$D$30,IF(מרכז!A1052&lt;=הלוואות!$E$30,IF(DAY(מרכז!A1052)=הלוואות!$F$30,הלוואות!$G$30,0),0),0)+IF(A1052&gt;=הלוואות!$D$31,IF(מרכז!A1052&lt;=הלוואות!$E$31,IF(DAY(מרכז!A1052)=הלוואות!$F$31,הלוואות!$G$31,0),0),0)+IF(A1052&gt;=הלוואות!$D$32,IF(מרכז!A1052&lt;=הלוואות!$E$32,IF(DAY(מרכז!A1052)=הלוואות!$F$32,הלוואות!$G$32,0),0),0)+IF(A1052&gt;=הלוואות!$D$33,IF(מרכז!A1052&lt;=הלוואות!$E$33,IF(DAY(מרכז!A1052)=הלוואות!$F$33,הלוואות!$G$33,0),0),0)+IF(A1052&gt;=הלוואות!$D$34,IF(מרכז!A1052&lt;=הלוואות!$E$34,IF(DAY(מרכז!A1052)=הלוואות!$F$34,הלוואות!$G$34,0),0),0)</f>
        <v>0</v>
      </c>
      <c r="E1052" s="93">
        <f>SUMIF(הלוואות!$D$46:$D$65,מרכז!A1052,הלוואות!$E$46:$E$65)</f>
        <v>0</v>
      </c>
      <c r="F1052" s="93">
        <f>SUMIF(נכנסים!$A$5:$A$5890,מרכז!A1052,נכנסים!$B$5:$B$5890)</f>
        <v>0</v>
      </c>
      <c r="G1052" s="94"/>
      <c r="H1052" s="94"/>
      <c r="I1052" s="94"/>
      <c r="J1052" s="99">
        <f t="shared" si="16"/>
        <v>50000</v>
      </c>
    </row>
    <row r="1053" spans="1:10">
      <c r="A1053" s="153">
        <v>46706</v>
      </c>
      <c r="B1053" s="93">
        <f>SUMIF(יוצאים!$A$5:$A$5835,מרכז!A1053,יוצאים!$D$5:$D$5835)</f>
        <v>0</v>
      </c>
      <c r="C1053" s="93">
        <f>HLOOKUP(DAY($A1053),'טב.הו"ק'!$G$4:$AK$162,'טב.הו"ק'!$A$162+2,FALSE)</f>
        <v>0</v>
      </c>
      <c r="D1053" s="93">
        <f>IF(A1053&gt;=הלוואות!$D$5,IF(מרכז!A1053&lt;=הלוואות!$E$5,IF(DAY(מרכז!A1053)=הלוואות!$F$5,הלוואות!$G$5,0),0),0)+IF(A1053&gt;=הלוואות!$D$6,IF(מרכז!A1053&lt;=הלוואות!$E$6,IF(DAY(מרכז!A1053)=הלוואות!$F$6,הלוואות!$G$6,0),0),0)+IF(A1053&gt;=הלוואות!$D$7,IF(מרכז!A1053&lt;=הלוואות!$E$7,IF(DAY(מרכז!A1053)=הלוואות!$F$7,הלוואות!$G$7,0),0),0)+IF(A1053&gt;=הלוואות!$D$8,IF(מרכז!A1053&lt;=הלוואות!$E$8,IF(DAY(מרכז!A1053)=הלוואות!$F$8,הלוואות!$G$8,0),0),0)+IF(A1053&gt;=הלוואות!$D$9,IF(מרכז!A1053&lt;=הלוואות!$E$9,IF(DAY(מרכז!A1053)=הלוואות!$F$9,הלוואות!$G$9,0),0),0)+IF(A1053&gt;=הלוואות!$D$10,IF(מרכז!A1053&lt;=הלוואות!$E$10,IF(DAY(מרכז!A1053)=הלוואות!$F$10,הלוואות!$G$10,0),0),0)+IF(A1053&gt;=הלוואות!$D$11,IF(מרכז!A1053&lt;=הלוואות!$E$11,IF(DAY(מרכז!A1053)=הלוואות!$F$11,הלוואות!$G$11,0),0),0)+IF(A1053&gt;=הלוואות!$D$12,IF(מרכז!A1053&lt;=הלוואות!$E$12,IF(DAY(מרכז!A1053)=הלוואות!$F$12,הלוואות!$G$12,0),0),0)+IF(A1053&gt;=הלוואות!$D$13,IF(מרכז!A1053&lt;=הלוואות!$E$13,IF(DAY(מרכז!A1053)=הלוואות!$F$13,הלוואות!$G$13,0),0),0)+IF(A1053&gt;=הלוואות!$D$14,IF(מרכז!A1053&lt;=הלוואות!$E$14,IF(DAY(מרכז!A1053)=הלוואות!$F$14,הלוואות!$G$14,0),0),0)+IF(A1053&gt;=הלוואות!$D$15,IF(מרכז!A1053&lt;=הלוואות!$E$15,IF(DAY(מרכז!A1053)=הלוואות!$F$15,הלוואות!$G$15,0),0),0)+IF(A1053&gt;=הלוואות!$D$16,IF(מרכז!A1053&lt;=הלוואות!$E$16,IF(DAY(מרכז!A1053)=הלוואות!$F$16,הלוואות!$G$16,0),0),0)+IF(A1053&gt;=הלוואות!$D$17,IF(מרכז!A1053&lt;=הלוואות!$E$17,IF(DAY(מרכז!A1053)=הלוואות!$F$17,הלוואות!$G$17,0),0),0)+IF(A1053&gt;=הלוואות!$D$18,IF(מרכז!A1053&lt;=הלוואות!$E$18,IF(DAY(מרכז!A1053)=הלוואות!$F$18,הלוואות!$G$18,0),0),0)+IF(A1053&gt;=הלוואות!$D$19,IF(מרכז!A1053&lt;=הלוואות!$E$19,IF(DAY(מרכז!A1053)=הלוואות!$F$19,הלוואות!$G$19,0),0),0)+IF(A1053&gt;=הלוואות!$D$20,IF(מרכז!A1053&lt;=הלוואות!$E$20,IF(DAY(מרכז!A1053)=הלוואות!$F$20,הלוואות!$G$20,0),0),0)+IF(A1053&gt;=הלוואות!$D$21,IF(מרכז!A1053&lt;=הלוואות!$E$21,IF(DAY(מרכז!A1053)=הלוואות!$F$21,הלוואות!$G$21,0),0),0)+IF(A1053&gt;=הלוואות!$D$22,IF(מרכז!A1053&lt;=הלוואות!$E$22,IF(DAY(מרכז!A1053)=הלוואות!$F$22,הלוואות!$G$22,0),0),0)+IF(A1053&gt;=הלוואות!$D$23,IF(מרכז!A1053&lt;=הלוואות!$E$23,IF(DAY(מרכז!A1053)=הלוואות!$F$23,הלוואות!$G$23,0),0),0)+IF(A1053&gt;=הלוואות!$D$24,IF(מרכז!A1053&lt;=הלוואות!$E$24,IF(DAY(מרכז!A1053)=הלוואות!$F$24,הלוואות!$G$24,0),0),0)+IF(A1053&gt;=הלוואות!$D$25,IF(מרכז!A1053&lt;=הלוואות!$E$25,IF(DAY(מרכז!A1053)=הלוואות!$F$25,הלוואות!$G$25,0),0),0)+IF(A1053&gt;=הלוואות!$D$26,IF(מרכז!A1053&lt;=הלוואות!$E$26,IF(DAY(מרכז!A1053)=הלוואות!$F$26,הלוואות!$G$26,0),0),0)+IF(A1053&gt;=הלוואות!$D$27,IF(מרכז!A1053&lt;=הלוואות!$E$27,IF(DAY(מרכז!A1053)=הלוואות!$F$27,הלוואות!$G$27,0),0),0)+IF(A1053&gt;=הלוואות!$D$28,IF(מרכז!A1053&lt;=הלוואות!$E$28,IF(DAY(מרכז!A1053)=הלוואות!$F$28,הלוואות!$G$28,0),0),0)+IF(A1053&gt;=הלוואות!$D$29,IF(מרכז!A1053&lt;=הלוואות!$E$29,IF(DAY(מרכז!A1053)=הלוואות!$F$29,הלוואות!$G$29,0),0),0)+IF(A1053&gt;=הלוואות!$D$30,IF(מרכז!A1053&lt;=הלוואות!$E$30,IF(DAY(מרכז!A1053)=הלוואות!$F$30,הלוואות!$G$30,0),0),0)+IF(A1053&gt;=הלוואות!$D$31,IF(מרכז!A1053&lt;=הלוואות!$E$31,IF(DAY(מרכז!A1053)=הלוואות!$F$31,הלוואות!$G$31,0),0),0)+IF(A1053&gt;=הלוואות!$D$32,IF(מרכז!A1053&lt;=הלוואות!$E$32,IF(DAY(מרכז!A1053)=הלוואות!$F$32,הלוואות!$G$32,0),0),0)+IF(A1053&gt;=הלוואות!$D$33,IF(מרכז!A1053&lt;=הלוואות!$E$33,IF(DAY(מרכז!A1053)=הלוואות!$F$33,הלוואות!$G$33,0),0),0)+IF(A1053&gt;=הלוואות!$D$34,IF(מרכז!A1053&lt;=הלוואות!$E$34,IF(DAY(מרכז!A1053)=הלוואות!$F$34,הלוואות!$G$34,0),0),0)</f>
        <v>0</v>
      </c>
      <c r="E1053" s="93">
        <f>SUMIF(הלוואות!$D$46:$D$65,מרכז!A1053,הלוואות!$E$46:$E$65)</f>
        <v>0</v>
      </c>
      <c r="F1053" s="93">
        <f>SUMIF(נכנסים!$A$5:$A$5890,מרכז!A1053,נכנסים!$B$5:$B$5890)</f>
        <v>0</v>
      </c>
      <c r="G1053" s="94"/>
      <c r="H1053" s="94"/>
      <c r="I1053" s="94"/>
      <c r="J1053" s="99">
        <f t="shared" si="16"/>
        <v>50000</v>
      </c>
    </row>
    <row r="1054" spans="1:10">
      <c r="A1054" s="153">
        <v>46707</v>
      </c>
      <c r="B1054" s="93">
        <f>SUMIF(יוצאים!$A$5:$A$5835,מרכז!A1054,יוצאים!$D$5:$D$5835)</f>
        <v>0</v>
      </c>
      <c r="C1054" s="93">
        <f>HLOOKUP(DAY($A1054),'טב.הו"ק'!$G$4:$AK$162,'טב.הו"ק'!$A$162+2,FALSE)</f>
        <v>0</v>
      </c>
      <c r="D1054" s="93">
        <f>IF(A1054&gt;=הלוואות!$D$5,IF(מרכז!A1054&lt;=הלוואות!$E$5,IF(DAY(מרכז!A1054)=הלוואות!$F$5,הלוואות!$G$5,0),0),0)+IF(A1054&gt;=הלוואות!$D$6,IF(מרכז!A1054&lt;=הלוואות!$E$6,IF(DAY(מרכז!A1054)=הלוואות!$F$6,הלוואות!$G$6,0),0),0)+IF(A1054&gt;=הלוואות!$D$7,IF(מרכז!A1054&lt;=הלוואות!$E$7,IF(DAY(מרכז!A1054)=הלוואות!$F$7,הלוואות!$G$7,0),0),0)+IF(A1054&gt;=הלוואות!$D$8,IF(מרכז!A1054&lt;=הלוואות!$E$8,IF(DAY(מרכז!A1054)=הלוואות!$F$8,הלוואות!$G$8,0),0),0)+IF(A1054&gt;=הלוואות!$D$9,IF(מרכז!A1054&lt;=הלוואות!$E$9,IF(DAY(מרכז!A1054)=הלוואות!$F$9,הלוואות!$G$9,0),0),0)+IF(A1054&gt;=הלוואות!$D$10,IF(מרכז!A1054&lt;=הלוואות!$E$10,IF(DAY(מרכז!A1054)=הלוואות!$F$10,הלוואות!$G$10,0),0),0)+IF(A1054&gt;=הלוואות!$D$11,IF(מרכז!A1054&lt;=הלוואות!$E$11,IF(DAY(מרכז!A1054)=הלוואות!$F$11,הלוואות!$G$11,0),0),0)+IF(A1054&gt;=הלוואות!$D$12,IF(מרכז!A1054&lt;=הלוואות!$E$12,IF(DAY(מרכז!A1054)=הלוואות!$F$12,הלוואות!$G$12,0),0),0)+IF(A1054&gt;=הלוואות!$D$13,IF(מרכז!A1054&lt;=הלוואות!$E$13,IF(DAY(מרכז!A1054)=הלוואות!$F$13,הלוואות!$G$13,0),0),0)+IF(A1054&gt;=הלוואות!$D$14,IF(מרכז!A1054&lt;=הלוואות!$E$14,IF(DAY(מרכז!A1054)=הלוואות!$F$14,הלוואות!$G$14,0),0),0)+IF(A1054&gt;=הלוואות!$D$15,IF(מרכז!A1054&lt;=הלוואות!$E$15,IF(DAY(מרכז!A1054)=הלוואות!$F$15,הלוואות!$G$15,0),0),0)+IF(A1054&gt;=הלוואות!$D$16,IF(מרכז!A1054&lt;=הלוואות!$E$16,IF(DAY(מרכז!A1054)=הלוואות!$F$16,הלוואות!$G$16,0),0),0)+IF(A1054&gt;=הלוואות!$D$17,IF(מרכז!A1054&lt;=הלוואות!$E$17,IF(DAY(מרכז!A1054)=הלוואות!$F$17,הלוואות!$G$17,0),0),0)+IF(A1054&gt;=הלוואות!$D$18,IF(מרכז!A1054&lt;=הלוואות!$E$18,IF(DAY(מרכז!A1054)=הלוואות!$F$18,הלוואות!$G$18,0),0),0)+IF(A1054&gt;=הלוואות!$D$19,IF(מרכז!A1054&lt;=הלוואות!$E$19,IF(DAY(מרכז!A1054)=הלוואות!$F$19,הלוואות!$G$19,0),0),0)+IF(A1054&gt;=הלוואות!$D$20,IF(מרכז!A1054&lt;=הלוואות!$E$20,IF(DAY(מרכז!A1054)=הלוואות!$F$20,הלוואות!$G$20,0),0),0)+IF(A1054&gt;=הלוואות!$D$21,IF(מרכז!A1054&lt;=הלוואות!$E$21,IF(DAY(מרכז!A1054)=הלוואות!$F$21,הלוואות!$G$21,0),0),0)+IF(A1054&gt;=הלוואות!$D$22,IF(מרכז!A1054&lt;=הלוואות!$E$22,IF(DAY(מרכז!A1054)=הלוואות!$F$22,הלוואות!$G$22,0),0),0)+IF(A1054&gt;=הלוואות!$D$23,IF(מרכז!A1054&lt;=הלוואות!$E$23,IF(DAY(מרכז!A1054)=הלוואות!$F$23,הלוואות!$G$23,0),0),0)+IF(A1054&gt;=הלוואות!$D$24,IF(מרכז!A1054&lt;=הלוואות!$E$24,IF(DAY(מרכז!A1054)=הלוואות!$F$24,הלוואות!$G$24,0),0),0)+IF(A1054&gt;=הלוואות!$D$25,IF(מרכז!A1054&lt;=הלוואות!$E$25,IF(DAY(מרכז!A1054)=הלוואות!$F$25,הלוואות!$G$25,0),0),0)+IF(A1054&gt;=הלוואות!$D$26,IF(מרכז!A1054&lt;=הלוואות!$E$26,IF(DAY(מרכז!A1054)=הלוואות!$F$26,הלוואות!$G$26,0),0),0)+IF(A1054&gt;=הלוואות!$D$27,IF(מרכז!A1054&lt;=הלוואות!$E$27,IF(DAY(מרכז!A1054)=הלוואות!$F$27,הלוואות!$G$27,0),0),0)+IF(A1054&gt;=הלוואות!$D$28,IF(מרכז!A1054&lt;=הלוואות!$E$28,IF(DAY(מרכז!A1054)=הלוואות!$F$28,הלוואות!$G$28,0),0),0)+IF(A1054&gt;=הלוואות!$D$29,IF(מרכז!A1054&lt;=הלוואות!$E$29,IF(DAY(מרכז!A1054)=הלוואות!$F$29,הלוואות!$G$29,0),0),0)+IF(A1054&gt;=הלוואות!$D$30,IF(מרכז!A1054&lt;=הלוואות!$E$30,IF(DAY(מרכז!A1054)=הלוואות!$F$30,הלוואות!$G$30,0),0),0)+IF(A1054&gt;=הלוואות!$D$31,IF(מרכז!A1054&lt;=הלוואות!$E$31,IF(DAY(מרכז!A1054)=הלוואות!$F$31,הלוואות!$G$31,0),0),0)+IF(A1054&gt;=הלוואות!$D$32,IF(מרכז!A1054&lt;=הלוואות!$E$32,IF(DAY(מרכז!A1054)=הלוואות!$F$32,הלוואות!$G$32,0),0),0)+IF(A1054&gt;=הלוואות!$D$33,IF(מרכז!A1054&lt;=הלוואות!$E$33,IF(DAY(מרכז!A1054)=הלוואות!$F$33,הלוואות!$G$33,0),0),0)+IF(A1054&gt;=הלוואות!$D$34,IF(מרכז!A1054&lt;=הלוואות!$E$34,IF(DAY(מרכז!A1054)=הלוואות!$F$34,הלוואות!$G$34,0),0),0)</f>
        <v>0</v>
      </c>
      <c r="E1054" s="93">
        <f>SUMIF(הלוואות!$D$46:$D$65,מרכז!A1054,הלוואות!$E$46:$E$65)</f>
        <v>0</v>
      </c>
      <c r="F1054" s="93">
        <f>SUMIF(נכנסים!$A$5:$A$5890,מרכז!A1054,נכנסים!$B$5:$B$5890)</f>
        <v>0</v>
      </c>
      <c r="G1054" s="94"/>
      <c r="H1054" s="94"/>
      <c r="I1054" s="94"/>
      <c r="J1054" s="99">
        <f t="shared" si="16"/>
        <v>50000</v>
      </c>
    </row>
    <row r="1055" spans="1:10">
      <c r="A1055" s="153">
        <v>46708</v>
      </c>
      <c r="B1055" s="93">
        <f>SUMIF(יוצאים!$A$5:$A$5835,מרכז!A1055,יוצאים!$D$5:$D$5835)</f>
        <v>0</v>
      </c>
      <c r="C1055" s="93">
        <f>HLOOKUP(DAY($A1055),'טב.הו"ק'!$G$4:$AK$162,'טב.הו"ק'!$A$162+2,FALSE)</f>
        <v>0</v>
      </c>
      <c r="D1055" s="93">
        <f>IF(A1055&gt;=הלוואות!$D$5,IF(מרכז!A1055&lt;=הלוואות!$E$5,IF(DAY(מרכז!A1055)=הלוואות!$F$5,הלוואות!$G$5,0),0),0)+IF(A1055&gt;=הלוואות!$D$6,IF(מרכז!A1055&lt;=הלוואות!$E$6,IF(DAY(מרכז!A1055)=הלוואות!$F$6,הלוואות!$G$6,0),0),0)+IF(A1055&gt;=הלוואות!$D$7,IF(מרכז!A1055&lt;=הלוואות!$E$7,IF(DAY(מרכז!A1055)=הלוואות!$F$7,הלוואות!$G$7,0),0),0)+IF(A1055&gt;=הלוואות!$D$8,IF(מרכז!A1055&lt;=הלוואות!$E$8,IF(DAY(מרכז!A1055)=הלוואות!$F$8,הלוואות!$G$8,0),0),0)+IF(A1055&gt;=הלוואות!$D$9,IF(מרכז!A1055&lt;=הלוואות!$E$9,IF(DAY(מרכז!A1055)=הלוואות!$F$9,הלוואות!$G$9,0),0),0)+IF(A1055&gt;=הלוואות!$D$10,IF(מרכז!A1055&lt;=הלוואות!$E$10,IF(DAY(מרכז!A1055)=הלוואות!$F$10,הלוואות!$G$10,0),0),0)+IF(A1055&gt;=הלוואות!$D$11,IF(מרכז!A1055&lt;=הלוואות!$E$11,IF(DAY(מרכז!A1055)=הלוואות!$F$11,הלוואות!$G$11,0),0),0)+IF(A1055&gt;=הלוואות!$D$12,IF(מרכז!A1055&lt;=הלוואות!$E$12,IF(DAY(מרכז!A1055)=הלוואות!$F$12,הלוואות!$G$12,0),0),0)+IF(A1055&gt;=הלוואות!$D$13,IF(מרכז!A1055&lt;=הלוואות!$E$13,IF(DAY(מרכז!A1055)=הלוואות!$F$13,הלוואות!$G$13,0),0),0)+IF(A1055&gt;=הלוואות!$D$14,IF(מרכז!A1055&lt;=הלוואות!$E$14,IF(DAY(מרכז!A1055)=הלוואות!$F$14,הלוואות!$G$14,0),0),0)+IF(A1055&gt;=הלוואות!$D$15,IF(מרכז!A1055&lt;=הלוואות!$E$15,IF(DAY(מרכז!A1055)=הלוואות!$F$15,הלוואות!$G$15,0),0),0)+IF(A1055&gt;=הלוואות!$D$16,IF(מרכז!A1055&lt;=הלוואות!$E$16,IF(DAY(מרכז!A1055)=הלוואות!$F$16,הלוואות!$G$16,0),0),0)+IF(A1055&gt;=הלוואות!$D$17,IF(מרכז!A1055&lt;=הלוואות!$E$17,IF(DAY(מרכז!A1055)=הלוואות!$F$17,הלוואות!$G$17,0),0),0)+IF(A1055&gt;=הלוואות!$D$18,IF(מרכז!A1055&lt;=הלוואות!$E$18,IF(DAY(מרכז!A1055)=הלוואות!$F$18,הלוואות!$G$18,0),0),0)+IF(A1055&gt;=הלוואות!$D$19,IF(מרכז!A1055&lt;=הלוואות!$E$19,IF(DAY(מרכז!A1055)=הלוואות!$F$19,הלוואות!$G$19,0),0),0)+IF(A1055&gt;=הלוואות!$D$20,IF(מרכז!A1055&lt;=הלוואות!$E$20,IF(DAY(מרכז!A1055)=הלוואות!$F$20,הלוואות!$G$20,0),0),0)+IF(A1055&gt;=הלוואות!$D$21,IF(מרכז!A1055&lt;=הלוואות!$E$21,IF(DAY(מרכז!A1055)=הלוואות!$F$21,הלוואות!$G$21,0),0),0)+IF(A1055&gt;=הלוואות!$D$22,IF(מרכז!A1055&lt;=הלוואות!$E$22,IF(DAY(מרכז!A1055)=הלוואות!$F$22,הלוואות!$G$22,0),0),0)+IF(A1055&gt;=הלוואות!$D$23,IF(מרכז!A1055&lt;=הלוואות!$E$23,IF(DAY(מרכז!A1055)=הלוואות!$F$23,הלוואות!$G$23,0),0),0)+IF(A1055&gt;=הלוואות!$D$24,IF(מרכז!A1055&lt;=הלוואות!$E$24,IF(DAY(מרכז!A1055)=הלוואות!$F$24,הלוואות!$G$24,0),0),0)+IF(A1055&gt;=הלוואות!$D$25,IF(מרכז!A1055&lt;=הלוואות!$E$25,IF(DAY(מרכז!A1055)=הלוואות!$F$25,הלוואות!$G$25,0),0),0)+IF(A1055&gt;=הלוואות!$D$26,IF(מרכז!A1055&lt;=הלוואות!$E$26,IF(DAY(מרכז!A1055)=הלוואות!$F$26,הלוואות!$G$26,0),0),0)+IF(A1055&gt;=הלוואות!$D$27,IF(מרכז!A1055&lt;=הלוואות!$E$27,IF(DAY(מרכז!A1055)=הלוואות!$F$27,הלוואות!$G$27,0),0),0)+IF(A1055&gt;=הלוואות!$D$28,IF(מרכז!A1055&lt;=הלוואות!$E$28,IF(DAY(מרכז!A1055)=הלוואות!$F$28,הלוואות!$G$28,0),0),0)+IF(A1055&gt;=הלוואות!$D$29,IF(מרכז!A1055&lt;=הלוואות!$E$29,IF(DAY(מרכז!A1055)=הלוואות!$F$29,הלוואות!$G$29,0),0),0)+IF(A1055&gt;=הלוואות!$D$30,IF(מרכז!A1055&lt;=הלוואות!$E$30,IF(DAY(מרכז!A1055)=הלוואות!$F$30,הלוואות!$G$30,0),0),0)+IF(A1055&gt;=הלוואות!$D$31,IF(מרכז!A1055&lt;=הלוואות!$E$31,IF(DAY(מרכז!A1055)=הלוואות!$F$31,הלוואות!$G$31,0),0),0)+IF(A1055&gt;=הלוואות!$D$32,IF(מרכז!A1055&lt;=הלוואות!$E$32,IF(DAY(מרכז!A1055)=הלוואות!$F$32,הלוואות!$G$32,0),0),0)+IF(A1055&gt;=הלוואות!$D$33,IF(מרכז!A1055&lt;=הלוואות!$E$33,IF(DAY(מרכז!A1055)=הלוואות!$F$33,הלוואות!$G$33,0),0),0)+IF(A1055&gt;=הלוואות!$D$34,IF(מרכז!A1055&lt;=הלוואות!$E$34,IF(DAY(מרכז!A1055)=הלוואות!$F$34,הלוואות!$G$34,0),0),0)</f>
        <v>0</v>
      </c>
      <c r="E1055" s="93">
        <f>SUMIF(הלוואות!$D$46:$D$65,מרכז!A1055,הלוואות!$E$46:$E$65)</f>
        <v>0</v>
      </c>
      <c r="F1055" s="93">
        <f>SUMIF(נכנסים!$A$5:$A$5890,מרכז!A1055,נכנסים!$B$5:$B$5890)</f>
        <v>0</v>
      </c>
      <c r="G1055" s="94"/>
      <c r="H1055" s="94"/>
      <c r="I1055" s="94"/>
      <c r="J1055" s="99">
        <f t="shared" si="16"/>
        <v>50000</v>
      </c>
    </row>
    <row r="1056" spans="1:10">
      <c r="A1056" s="153">
        <v>46709</v>
      </c>
      <c r="B1056" s="93">
        <f>SUMIF(יוצאים!$A$5:$A$5835,מרכז!A1056,יוצאים!$D$5:$D$5835)</f>
        <v>0</v>
      </c>
      <c r="C1056" s="93">
        <f>HLOOKUP(DAY($A1056),'טב.הו"ק'!$G$4:$AK$162,'טב.הו"ק'!$A$162+2,FALSE)</f>
        <v>0</v>
      </c>
      <c r="D1056" s="93">
        <f>IF(A1056&gt;=הלוואות!$D$5,IF(מרכז!A1056&lt;=הלוואות!$E$5,IF(DAY(מרכז!A1056)=הלוואות!$F$5,הלוואות!$G$5,0),0),0)+IF(A1056&gt;=הלוואות!$D$6,IF(מרכז!A1056&lt;=הלוואות!$E$6,IF(DAY(מרכז!A1056)=הלוואות!$F$6,הלוואות!$G$6,0),0),0)+IF(A1056&gt;=הלוואות!$D$7,IF(מרכז!A1056&lt;=הלוואות!$E$7,IF(DAY(מרכז!A1056)=הלוואות!$F$7,הלוואות!$G$7,0),0),0)+IF(A1056&gt;=הלוואות!$D$8,IF(מרכז!A1056&lt;=הלוואות!$E$8,IF(DAY(מרכז!A1056)=הלוואות!$F$8,הלוואות!$G$8,0),0),0)+IF(A1056&gt;=הלוואות!$D$9,IF(מרכז!A1056&lt;=הלוואות!$E$9,IF(DAY(מרכז!A1056)=הלוואות!$F$9,הלוואות!$G$9,0),0),0)+IF(A1056&gt;=הלוואות!$D$10,IF(מרכז!A1056&lt;=הלוואות!$E$10,IF(DAY(מרכז!A1056)=הלוואות!$F$10,הלוואות!$G$10,0),0),0)+IF(A1056&gt;=הלוואות!$D$11,IF(מרכז!A1056&lt;=הלוואות!$E$11,IF(DAY(מרכז!A1056)=הלוואות!$F$11,הלוואות!$G$11,0),0),0)+IF(A1056&gt;=הלוואות!$D$12,IF(מרכז!A1056&lt;=הלוואות!$E$12,IF(DAY(מרכז!A1056)=הלוואות!$F$12,הלוואות!$G$12,0),0),0)+IF(A1056&gt;=הלוואות!$D$13,IF(מרכז!A1056&lt;=הלוואות!$E$13,IF(DAY(מרכז!A1056)=הלוואות!$F$13,הלוואות!$G$13,0),0),0)+IF(A1056&gt;=הלוואות!$D$14,IF(מרכז!A1056&lt;=הלוואות!$E$14,IF(DAY(מרכז!A1056)=הלוואות!$F$14,הלוואות!$G$14,0),0),0)+IF(A1056&gt;=הלוואות!$D$15,IF(מרכז!A1056&lt;=הלוואות!$E$15,IF(DAY(מרכז!A1056)=הלוואות!$F$15,הלוואות!$G$15,0),0),0)+IF(A1056&gt;=הלוואות!$D$16,IF(מרכז!A1056&lt;=הלוואות!$E$16,IF(DAY(מרכז!A1056)=הלוואות!$F$16,הלוואות!$G$16,0),0),0)+IF(A1056&gt;=הלוואות!$D$17,IF(מרכז!A1056&lt;=הלוואות!$E$17,IF(DAY(מרכז!A1056)=הלוואות!$F$17,הלוואות!$G$17,0),0),0)+IF(A1056&gt;=הלוואות!$D$18,IF(מרכז!A1056&lt;=הלוואות!$E$18,IF(DAY(מרכז!A1056)=הלוואות!$F$18,הלוואות!$G$18,0),0),0)+IF(A1056&gt;=הלוואות!$D$19,IF(מרכז!A1056&lt;=הלוואות!$E$19,IF(DAY(מרכז!A1056)=הלוואות!$F$19,הלוואות!$G$19,0),0),0)+IF(A1056&gt;=הלוואות!$D$20,IF(מרכז!A1056&lt;=הלוואות!$E$20,IF(DAY(מרכז!A1056)=הלוואות!$F$20,הלוואות!$G$20,0),0),0)+IF(A1056&gt;=הלוואות!$D$21,IF(מרכז!A1056&lt;=הלוואות!$E$21,IF(DAY(מרכז!A1056)=הלוואות!$F$21,הלוואות!$G$21,0),0),0)+IF(A1056&gt;=הלוואות!$D$22,IF(מרכז!A1056&lt;=הלוואות!$E$22,IF(DAY(מרכז!A1056)=הלוואות!$F$22,הלוואות!$G$22,0),0),0)+IF(A1056&gt;=הלוואות!$D$23,IF(מרכז!A1056&lt;=הלוואות!$E$23,IF(DAY(מרכז!A1056)=הלוואות!$F$23,הלוואות!$G$23,0),0),0)+IF(A1056&gt;=הלוואות!$D$24,IF(מרכז!A1056&lt;=הלוואות!$E$24,IF(DAY(מרכז!A1056)=הלוואות!$F$24,הלוואות!$G$24,0),0),0)+IF(A1056&gt;=הלוואות!$D$25,IF(מרכז!A1056&lt;=הלוואות!$E$25,IF(DAY(מרכז!A1056)=הלוואות!$F$25,הלוואות!$G$25,0),0),0)+IF(A1056&gt;=הלוואות!$D$26,IF(מרכז!A1056&lt;=הלוואות!$E$26,IF(DAY(מרכז!A1056)=הלוואות!$F$26,הלוואות!$G$26,0),0),0)+IF(A1056&gt;=הלוואות!$D$27,IF(מרכז!A1056&lt;=הלוואות!$E$27,IF(DAY(מרכז!A1056)=הלוואות!$F$27,הלוואות!$G$27,0),0),0)+IF(A1056&gt;=הלוואות!$D$28,IF(מרכז!A1056&lt;=הלוואות!$E$28,IF(DAY(מרכז!A1056)=הלוואות!$F$28,הלוואות!$G$28,0),0),0)+IF(A1056&gt;=הלוואות!$D$29,IF(מרכז!A1056&lt;=הלוואות!$E$29,IF(DAY(מרכז!A1056)=הלוואות!$F$29,הלוואות!$G$29,0),0),0)+IF(A1056&gt;=הלוואות!$D$30,IF(מרכז!A1056&lt;=הלוואות!$E$30,IF(DAY(מרכז!A1056)=הלוואות!$F$30,הלוואות!$G$30,0),0),0)+IF(A1056&gt;=הלוואות!$D$31,IF(מרכז!A1056&lt;=הלוואות!$E$31,IF(DAY(מרכז!A1056)=הלוואות!$F$31,הלוואות!$G$31,0),0),0)+IF(A1056&gt;=הלוואות!$D$32,IF(מרכז!A1056&lt;=הלוואות!$E$32,IF(DAY(מרכז!A1056)=הלוואות!$F$32,הלוואות!$G$32,0),0),0)+IF(A1056&gt;=הלוואות!$D$33,IF(מרכז!A1056&lt;=הלוואות!$E$33,IF(DAY(מרכז!A1056)=הלוואות!$F$33,הלוואות!$G$33,0),0),0)+IF(A1056&gt;=הלוואות!$D$34,IF(מרכז!A1056&lt;=הלוואות!$E$34,IF(DAY(מרכז!A1056)=הלוואות!$F$34,הלוואות!$G$34,0),0),0)</f>
        <v>0</v>
      </c>
      <c r="E1056" s="93">
        <f>SUMIF(הלוואות!$D$46:$D$65,מרכז!A1056,הלוואות!$E$46:$E$65)</f>
        <v>0</v>
      </c>
      <c r="F1056" s="93">
        <f>SUMIF(נכנסים!$A$5:$A$5890,מרכז!A1056,נכנסים!$B$5:$B$5890)</f>
        <v>0</v>
      </c>
      <c r="G1056" s="94"/>
      <c r="H1056" s="94"/>
      <c r="I1056" s="94"/>
      <c r="J1056" s="99">
        <f t="shared" si="16"/>
        <v>50000</v>
      </c>
    </row>
    <row r="1057" spans="1:10">
      <c r="A1057" s="153">
        <v>46710</v>
      </c>
      <c r="B1057" s="93">
        <f>SUMIF(יוצאים!$A$5:$A$5835,מרכז!A1057,יוצאים!$D$5:$D$5835)</f>
        <v>0</v>
      </c>
      <c r="C1057" s="93">
        <f>HLOOKUP(DAY($A1057),'טב.הו"ק'!$G$4:$AK$162,'טב.הו"ק'!$A$162+2,FALSE)</f>
        <v>0</v>
      </c>
      <c r="D1057" s="93">
        <f>IF(A1057&gt;=הלוואות!$D$5,IF(מרכז!A1057&lt;=הלוואות!$E$5,IF(DAY(מרכז!A1057)=הלוואות!$F$5,הלוואות!$G$5,0),0),0)+IF(A1057&gt;=הלוואות!$D$6,IF(מרכז!A1057&lt;=הלוואות!$E$6,IF(DAY(מרכז!A1057)=הלוואות!$F$6,הלוואות!$G$6,0),0),0)+IF(A1057&gt;=הלוואות!$D$7,IF(מרכז!A1057&lt;=הלוואות!$E$7,IF(DAY(מרכז!A1057)=הלוואות!$F$7,הלוואות!$G$7,0),0),0)+IF(A1057&gt;=הלוואות!$D$8,IF(מרכז!A1057&lt;=הלוואות!$E$8,IF(DAY(מרכז!A1057)=הלוואות!$F$8,הלוואות!$G$8,0),0),0)+IF(A1057&gt;=הלוואות!$D$9,IF(מרכז!A1057&lt;=הלוואות!$E$9,IF(DAY(מרכז!A1057)=הלוואות!$F$9,הלוואות!$G$9,0),0),0)+IF(A1057&gt;=הלוואות!$D$10,IF(מרכז!A1057&lt;=הלוואות!$E$10,IF(DAY(מרכז!A1057)=הלוואות!$F$10,הלוואות!$G$10,0),0),0)+IF(A1057&gt;=הלוואות!$D$11,IF(מרכז!A1057&lt;=הלוואות!$E$11,IF(DAY(מרכז!A1057)=הלוואות!$F$11,הלוואות!$G$11,0),0),0)+IF(A1057&gt;=הלוואות!$D$12,IF(מרכז!A1057&lt;=הלוואות!$E$12,IF(DAY(מרכז!A1057)=הלוואות!$F$12,הלוואות!$G$12,0),0),0)+IF(A1057&gt;=הלוואות!$D$13,IF(מרכז!A1057&lt;=הלוואות!$E$13,IF(DAY(מרכז!A1057)=הלוואות!$F$13,הלוואות!$G$13,0),0),0)+IF(A1057&gt;=הלוואות!$D$14,IF(מרכז!A1057&lt;=הלוואות!$E$14,IF(DAY(מרכז!A1057)=הלוואות!$F$14,הלוואות!$G$14,0),0),0)+IF(A1057&gt;=הלוואות!$D$15,IF(מרכז!A1057&lt;=הלוואות!$E$15,IF(DAY(מרכז!A1057)=הלוואות!$F$15,הלוואות!$G$15,0),0),0)+IF(A1057&gt;=הלוואות!$D$16,IF(מרכז!A1057&lt;=הלוואות!$E$16,IF(DAY(מרכז!A1057)=הלוואות!$F$16,הלוואות!$G$16,0),0),0)+IF(A1057&gt;=הלוואות!$D$17,IF(מרכז!A1057&lt;=הלוואות!$E$17,IF(DAY(מרכז!A1057)=הלוואות!$F$17,הלוואות!$G$17,0),0),0)+IF(A1057&gt;=הלוואות!$D$18,IF(מרכז!A1057&lt;=הלוואות!$E$18,IF(DAY(מרכז!A1057)=הלוואות!$F$18,הלוואות!$G$18,0),0),0)+IF(A1057&gt;=הלוואות!$D$19,IF(מרכז!A1057&lt;=הלוואות!$E$19,IF(DAY(מרכז!A1057)=הלוואות!$F$19,הלוואות!$G$19,0),0),0)+IF(A1057&gt;=הלוואות!$D$20,IF(מרכז!A1057&lt;=הלוואות!$E$20,IF(DAY(מרכז!A1057)=הלוואות!$F$20,הלוואות!$G$20,0),0),0)+IF(A1057&gt;=הלוואות!$D$21,IF(מרכז!A1057&lt;=הלוואות!$E$21,IF(DAY(מרכז!A1057)=הלוואות!$F$21,הלוואות!$G$21,0),0),0)+IF(A1057&gt;=הלוואות!$D$22,IF(מרכז!A1057&lt;=הלוואות!$E$22,IF(DAY(מרכז!A1057)=הלוואות!$F$22,הלוואות!$G$22,0),0),0)+IF(A1057&gt;=הלוואות!$D$23,IF(מרכז!A1057&lt;=הלוואות!$E$23,IF(DAY(מרכז!A1057)=הלוואות!$F$23,הלוואות!$G$23,0),0),0)+IF(A1057&gt;=הלוואות!$D$24,IF(מרכז!A1057&lt;=הלוואות!$E$24,IF(DAY(מרכז!A1057)=הלוואות!$F$24,הלוואות!$G$24,0),0),0)+IF(A1057&gt;=הלוואות!$D$25,IF(מרכז!A1057&lt;=הלוואות!$E$25,IF(DAY(מרכז!A1057)=הלוואות!$F$25,הלוואות!$G$25,0),0),0)+IF(A1057&gt;=הלוואות!$D$26,IF(מרכז!A1057&lt;=הלוואות!$E$26,IF(DAY(מרכז!A1057)=הלוואות!$F$26,הלוואות!$G$26,0),0),0)+IF(A1057&gt;=הלוואות!$D$27,IF(מרכז!A1057&lt;=הלוואות!$E$27,IF(DAY(מרכז!A1057)=הלוואות!$F$27,הלוואות!$G$27,0),0),0)+IF(A1057&gt;=הלוואות!$D$28,IF(מרכז!A1057&lt;=הלוואות!$E$28,IF(DAY(מרכז!A1057)=הלוואות!$F$28,הלוואות!$G$28,0),0),0)+IF(A1057&gt;=הלוואות!$D$29,IF(מרכז!A1057&lt;=הלוואות!$E$29,IF(DAY(מרכז!A1057)=הלוואות!$F$29,הלוואות!$G$29,0),0),0)+IF(A1057&gt;=הלוואות!$D$30,IF(מרכז!A1057&lt;=הלוואות!$E$30,IF(DAY(מרכז!A1057)=הלוואות!$F$30,הלוואות!$G$30,0),0),0)+IF(A1057&gt;=הלוואות!$D$31,IF(מרכז!A1057&lt;=הלוואות!$E$31,IF(DAY(מרכז!A1057)=הלוואות!$F$31,הלוואות!$G$31,0),0),0)+IF(A1057&gt;=הלוואות!$D$32,IF(מרכז!A1057&lt;=הלוואות!$E$32,IF(DAY(מרכז!A1057)=הלוואות!$F$32,הלוואות!$G$32,0),0),0)+IF(A1057&gt;=הלוואות!$D$33,IF(מרכז!A1057&lt;=הלוואות!$E$33,IF(DAY(מרכז!A1057)=הלוואות!$F$33,הלוואות!$G$33,0),0),0)+IF(A1057&gt;=הלוואות!$D$34,IF(מרכז!A1057&lt;=הלוואות!$E$34,IF(DAY(מרכז!A1057)=הלוואות!$F$34,הלוואות!$G$34,0),0),0)</f>
        <v>0</v>
      </c>
      <c r="E1057" s="93">
        <f>SUMIF(הלוואות!$D$46:$D$65,מרכז!A1057,הלוואות!$E$46:$E$65)</f>
        <v>0</v>
      </c>
      <c r="F1057" s="93">
        <f>SUMIF(נכנסים!$A$5:$A$5890,מרכז!A1057,נכנסים!$B$5:$B$5890)</f>
        <v>0</v>
      </c>
      <c r="G1057" s="94"/>
      <c r="H1057" s="94"/>
      <c r="I1057" s="94"/>
      <c r="J1057" s="99">
        <f t="shared" si="16"/>
        <v>50000</v>
      </c>
    </row>
    <row r="1058" spans="1:10">
      <c r="A1058" s="153">
        <v>46711</v>
      </c>
      <c r="B1058" s="93">
        <f>SUMIF(יוצאים!$A$5:$A$5835,מרכז!A1058,יוצאים!$D$5:$D$5835)</f>
        <v>0</v>
      </c>
      <c r="C1058" s="93">
        <f>HLOOKUP(DAY($A1058),'טב.הו"ק'!$G$4:$AK$162,'טב.הו"ק'!$A$162+2,FALSE)</f>
        <v>0</v>
      </c>
      <c r="D1058" s="93">
        <f>IF(A1058&gt;=הלוואות!$D$5,IF(מרכז!A1058&lt;=הלוואות!$E$5,IF(DAY(מרכז!A1058)=הלוואות!$F$5,הלוואות!$G$5,0),0),0)+IF(A1058&gt;=הלוואות!$D$6,IF(מרכז!A1058&lt;=הלוואות!$E$6,IF(DAY(מרכז!A1058)=הלוואות!$F$6,הלוואות!$G$6,0),0),0)+IF(A1058&gt;=הלוואות!$D$7,IF(מרכז!A1058&lt;=הלוואות!$E$7,IF(DAY(מרכז!A1058)=הלוואות!$F$7,הלוואות!$G$7,0),0),0)+IF(A1058&gt;=הלוואות!$D$8,IF(מרכז!A1058&lt;=הלוואות!$E$8,IF(DAY(מרכז!A1058)=הלוואות!$F$8,הלוואות!$G$8,0),0),0)+IF(A1058&gt;=הלוואות!$D$9,IF(מרכז!A1058&lt;=הלוואות!$E$9,IF(DAY(מרכז!A1058)=הלוואות!$F$9,הלוואות!$G$9,0),0),0)+IF(A1058&gt;=הלוואות!$D$10,IF(מרכז!A1058&lt;=הלוואות!$E$10,IF(DAY(מרכז!A1058)=הלוואות!$F$10,הלוואות!$G$10,0),0),0)+IF(A1058&gt;=הלוואות!$D$11,IF(מרכז!A1058&lt;=הלוואות!$E$11,IF(DAY(מרכז!A1058)=הלוואות!$F$11,הלוואות!$G$11,0),0),0)+IF(A1058&gt;=הלוואות!$D$12,IF(מרכז!A1058&lt;=הלוואות!$E$12,IF(DAY(מרכז!A1058)=הלוואות!$F$12,הלוואות!$G$12,0),0),0)+IF(A1058&gt;=הלוואות!$D$13,IF(מרכז!A1058&lt;=הלוואות!$E$13,IF(DAY(מרכז!A1058)=הלוואות!$F$13,הלוואות!$G$13,0),0),0)+IF(A1058&gt;=הלוואות!$D$14,IF(מרכז!A1058&lt;=הלוואות!$E$14,IF(DAY(מרכז!A1058)=הלוואות!$F$14,הלוואות!$G$14,0),0),0)+IF(A1058&gt;=הלוואות!$D$15,IF(מרכז!A1058&lt;=הלוואות!$E$15,IF(DAY(מרכז!A1058)=הלוואות!$F$15,הלוואות!$G$15,0),0),0)+IF(A1058&gt;=הלוואות!$D$16,IF(מרכז!A1058&lt;=הלוואות!$E$16,IF(DAY(מרכז!A1058)=הלוואות!$F$16,הלוואות!$G$16,0),0),0)+IF(A1058&gt;=הלוואות!$D$17,IF(מרכז!A1058&lt;=הלוואות!$E$17,IF(DAY(מרכז!A1058)=הלוואות!$F$17,הלוואות!$G$17,0),0),0)+IF(A1058&gt;=הלוואות!$D$18,IF(מרכז!A1058&lt;=הלוואות!$E$18,IF(DAY(מרכז!A1058)=הלוואות!$F$18,הלוואות!$G$18,0),0),0)+IF(A1058&gt;=הלוואות!$D$19,IF(מרכז!A1058&lt;=הלוואות!$E$19,IF(DAY(מרכז!A1058)=הלוואות!$F$19,הלוואות!$G$19,0),0),0)+IF(A1058&gt;=הלוואות!$D$20,IF(מרכז!A1058&lt;=הלוואות!$E$20,IF(DAY(מרכז!A1058)=הלוואות!$F$20,הלוואות!$G$20,0),0),0)+IF(A1058&gt;=הלוואות!$D$21,IF(מרכז!A1058&lt;=הלוואות!$E$21,IF(DAY(מרכז!A1058)=הלוואות!$F$21,הלוואות!$G$21,0),0),0)+IF(A1058&gt;=הלוואות!$D$22,IF(מרכז!A1058&lt;=הלוואות!$E$22,IF(DAY(מרכז!A1058)=הלוואות!$F$22,הלוואות!$G$22,0),0),0)+IF(A1058&gt;=הלוואות!$D$23,IF(מרכז!A1058&lt;=הלוואות!$E$23,IF(DAY(מרכז!A1058)=הלוואות!$F$23,הלוואות!$G$23,0),0),0)+IF(A1058&gt;=הלוואות!$D$24,IF(מרכז!A1058&lt;=הלוואות!$E$24,IF(DAY(מרכז!A1058)=הלוואות!$F$24,הלוואות!$G$24,0),0),0)+IF(A1058&gt;=הלוואות!$D$25,IF(מרכז!A1058&lt;=הלוואות!$E$25,IF(DAY(מרכז!A1058)=הלוואות!$F$25,הלוואות!$G$25,0),0),0)+IF(A1058&gt;=הלוואות!$D$26,IF(מרכז!A1058&lt;=הלוואות!$E$26,IF(DAY(מרכז!A1058)=הלוואות!$F$26,הלוואות!$G$26,0),0),0)+IF(A1058&gt;=הלוואות!$D$27,IF(מרכז!A1058&lt;=הלוואות!$E$27,IF(DAY(מרכז!A1058)=הלוואות!$F$27,הלוואות!$G$27,0),0),0)+IF(A1058&gt;=הלוואות!$D$28,IF(מרכז!A1058&lt;=הלוואות!$E$28,IF(DAY(מרכז!A1058)=הלוואות!$F$28,הלוואות!$G$28,0),0),0)+IF(A1058&gt;=הלוואות!$D$29,IF(מרכז!A1058&lt;=הלוואות!$E$29,IF(DAY(מרכז!A1058)=הלוואות!$F$29,הלוואות!$G$29,0),0),0)+IF(A1058&gt;=הלוואות!$D$30,IF(מרכז!A1058&lt;=הלוואות!$E$30,IF(DAY(מרכז!A1058)=הלוואות!$F$30,הלוואות!$G$30,0),0),0)+IF(A1058&gt;=הלוואות!$D$31,IF(מרכז!A1058&lt;=הלוואות!$E$31,IF(DAY(מרכז!A1058)=הלוואות!$F$31,הלוואות!$G$31,0),0),0)+IF(A1058&gt;=הלוואות!$D$32,IF(מרכז!A1058&lt;=הלוואות!$E$32,IF(DAY(מרכז!A1058)=הלוואות!$F$32,הלוואות!$G$32,0),0),0)+IF(A1058&gt;=הלוואות!$D$33,IF(מרכז!A1058&lt;=הלוואות!$E$33,IF(DAY(מרכז!A1058)=הלוואות!$F$33,הלוואות!$G$33,0),0),0)+IF(A1058&gt;=הלוואות!$D$34,IF(מרכז!A1058&lt;=הלוואות!$E$34,IF(DAY(מרכז!A1058)=הלוואות!$F$34,הלוואות!$G$34,0),0),0)</f>
        <v>0</v>
      </c>
      <c r="E1058" s="93">
        <f>SUMIF(הלוואות!$D$46:$D$65,מרכז!A1058,הלוואות!$E$46:$E$65)</f>
        <v>0</v>
      </c>
      <c r="F1058" s="93">
        <f>SUMIF(נכנסים!$A$5:$A$5890,מרכז!A1058,נכנסים!$B$5:$B$5890)</f>
        <v>0</v>
      </c>
      <c r="G1058" s="94"/>
      <c r="H1058" s="94"/>
      <c r="I1058" s="94"/>
      <c r="J1058" s="99">
        <f t="shared" si="16"/>
        <v>50000</v>
      </c>
    </row>
    <row r="1059" spans="1:10">
      <c r="A1059" s="153">
        <v>46712</v>
      </c>
      <c r="B1059" s="93">
        <f>SUMIF(יוצאים!$A$5:$A$5835,מרכז!A1059,יוצאים!$D$5:$D$5835)</f>
        <v>0</v>
      </c>
      <c r="C1059" s="93">
        <f>HLOOKUP(DAY($A1059),'טב.הו"ק'!$G$4:$AK$162,'טב.הו"ק'!$A$162+2,FALSE)</f>
        <v>0</v>
      </c>
      <c r="D1059" s="93">
        <f>IF(A1059&gt;=הלוואות!$D$5,IF(מרכז!A1059&lt;=הלוואות!$E$5,IF(DAY(מרכז!A1059)=הלוואות!$F$5,הלוואות!$G$5,0),0),0)+IF(A1059&gt;=הלוואות!$D$6,IF(מרכז!A1059&lt;=הלוואות!$E$6,IF(DAY(מרכז!A1059)=הלוואות!$F$6,הלוואות!$G$6,0),0),0)+IF(A1059&gt;=הלוואות!$D$7,IF(מרכז!A1059&lt;=הלוואות!$E$7,IF(DAY(מרכז!A1059)=הלוואות!$F$7,הלוואות!$G$7,0),0),0)+IF(A1059&gt;=הלוואות!$D$8,IF(מרכז!A1059&lt;=הלוואות!$E$8,IF(DAY(מרכז!A1059)=הלוואות!$F$8,הלוואות!$G$8,0),0),0)+IF(A1059&gt;=הלוואות!$D$9,IF(מרכז!A1059&lt;=הלוואות!$E$9,IF(DAY(מרכז!A1059)=הלוואות!$F$9,הלוואות!$G$9,0),0),0)+IF(A1059&gt;=הלוואות!$D$10,IF(מרכז!A1059&lt;=הלוואות!$E$10,IF(DAY(מרכז!A1059)=הלוואות!$F$10,הלוואות!$G$10,0),0),0)+IF(A1059&gt;=הלוואות!$D$11,IF(מרכז!A1059&lt;=הלוואות!$E$11,IF(DAY(מרכז!A1059)=הלוואות!$F$11,הלוואות!$G$11,0),0),0)+IF(A1059&gt;=הלוואות!$D$12,IF(מרכז!A1059&lt;=הלוואות!$E$12,IF(DAY(מרכז!A1059)=הלוואות!$F$12,הלוואות!$G$12,0),0),0)+IF(A1059&gt;=הלוואות!$D$13,IF(מרכז!A1059&lt;=הלוואות!$E$13,IF(DAY(מרכז!A1059)=הלוואות!$F$13,הלוואות!$G$13,0),0),0)+IF(A1059&gt;=הלוואות!$D$14,IF(מרכז!A1059&lt;=הלוואות!$E$14,IF(DAY(מרכז!A1059)=הלוואות!$F$14,הלוואות!$G$14,0),0),0)+IF(A1059&gt;=הלוואות!$D$15,IF(מרכז!A1059&lt;=הלוואות!$E$15,IF(DAY(מרכז!A1059)=הלוואות!$F$15,הלוואות!$G$15,0),0),0)+IF(A1059&gt;=הלוואות!$D$16,IF(מרכז!A1059&lt;=הלוואות!$E$16,IF(DAY(מרכז!A1059)=הלוואות!$F$16,הלוואות!$G$16,0),0),0)+IF(A1059&gt;=הלוואות!$D$17,IF(מרכז!A1059&lt;=הלוואות!$E$17,IF(DAY(מרכז!A1059)=הלוואות!$F$17,הלוואות!$G$17,0),0),0)+IF(A1059&gt;=הלוואות!$D$18,IF(מרכז!A1059&lt;=הלוואות!$E$18,IF(DAY(מרכז!A1059)=הלוואות!$F$18,הלוואות!$G$18,0),0),0)+IF(A1059&gt;=הלוואות!$D$19,IF(מרכז!A1059&lt;=הלוואות!$E$19,IF(DAY(מרכז!A1059)=הלוואות!$F$19,הלוואות!$G$19,0),0),0)+IF(A1059&gt;=הלוואות!$D$20,IF(מרכז!A1059&lt;=הלוואות!$E$20,IF(DAY(מרכז!A1059)=הלוואות!$F$20,הלוואות!$G$20,0),0),0)+IF(A1059&gt;=הלוואות!$D$21,IF(מרכז!A1059&lt;=הלוואות!$E$21,IF(DAY(מרכז!A1059)=הלוואות!$F$21,הלוואות!$G$21,0),0),0)+IF(A1059&gt;=הלוואות!$D$22,IF(מרכז!A1059&lt;=הלוואות!$E$22,IF(DAY(מרכז!A1059)=הלוואות!$F$22,הלוואות!$G$22,0),0),0)+IF(A1059&gt;=הלוואות!$D$23,IF(מרכז!A1059&lt;=הלוואות!$E$23,IF(DAY(מרכז!A1059)=הלוואות!$F$23,הלוואות!$G$23,0),0),0)+IF(A1059&gt;=הלוואות!$D$24,IF(מרכז!A1059&lt;=הלוואות!$E$24,IF(DAY(מרכז!A1059)=הלוואות!$F$24,הלוואות!$G$24,0),0),0)+IF(A1059&gt;=הלוואות!$D$25,IF(מרכז!A1059&lt;=הלוואות!$E$25,IF(DAY(מרכז!A1059)=הלוואות!$F$25,הלוואות!$G$25,0),0),0)+IF(A1059&gt;=הלוואות!$D$26,IF(מרכז!A1059&lt;=הלוואות!$E$26,IF(DAY(מרכז!A1059)=הלוואות!$F$26,הלוואות!$G$26,0),0),0)+IF(A1059&gt;=הלוואות!$D$27,IF(מרכז!A1059&lt;=הלוואות!$E$27,IF(DAY(מרכז!A1059)=הלוואות!$F$27,הלוואות!$G$27,0),0),0)+IF(A1059&gt;=הלוואות!$D$28,IF(מרכז!A1059&lt;=הלוואות!$E$28,IF(DAY(מרכז!A1059)=הלוואות!$F$28,הלוואות!$G$28,0),0),0)+IF(A1059&gt;=הלוואות!$D$29,IF(מרכז!A1059&lt;=הלוואות!$E$29,IF(DAY(מרכז!A1059)=הלוואות!$F$29,הלוואות!$G$29,0),0),0)+IF(A1059&gt;=הלוואות!$D$30,IF(מרכז!A1059&lt;=הלוואות!$E$30,IF(DAY(מרכז!A1059)=הלוואות!$F$30,הלוואות!$G$30,0),0),0)+IF(A1059&gt;=הלוואות!$D$31,IF(מרכז!A1059&lt;=הלוואות!$E$31,IF(DAY(מרכז!A1059)=הלוואות!$F$31,הלוואות!$G$31,0),0),0)+IF(A1059&gt;=הלוואות!$D$32,IF(מרכז!A1059&lt;=הלוואות!$E$32,IF(DAY(מרכז!A1059)=הלוואות!$F$32,הלוואות!$G$32,0),0),0)+IF(A1059&gt;=הלוואות!$D$33,IF(מרכז!A1059&lt;=הלוואות!$E$33,IF(DAY(מרכז!A1059)=הלוואות!$F$33,הלוואות!$G$33,0),0),0)+IF(A1059&gt;=הלוואות!$D$34,IF(מרכז!A1059&lt;=הלוואות!$E$34,IF(DAY(מרכז!A1059)=הלוואות!$F$34,הלוואות!$G$34,0),0),0)</f>
        <v>0</v>
      </c>
      <c r="E1059" s="93">
        <f>SUMIF(הלוואות!$D$46:$D$65,מרכז!A1059,הלוואות!$E$46:$E$65)</f>
        <v>0</v>
      </c>
      <c r="F1059" s="93">
        <f>SUMIF(נכנסים!$A$5:$A$5890,מרכז!A1059,נכנסים!$B$5:$B$5890)</f>
        <v>0</v>
      </c>
      <c r="G1059" s="94"/>
      <c r="H1059" s="94"/>
      <c r="I1059" s="94"/>
      <c r="J1059" s="99">
        <f t="shared" si="16"/>
        <v>50000</v>
      </c>
    </row>
    <row r="1060" spans="1:10">
      <c r="A1060" s="153">
        <v>46713</v>
      </c>
      <c r="B1060" s="93">
        <f>SUMIF(יוצאים!$A$5:$A$5835,מרכז!A1060,יוצאים!$D$5:$D$5835)</f>
        <v>0</v>
      </c>
      <c r="C1060" s="93">
        <f>HLOOKUP(DAY($A1060),'טב.הו"ק'!$G$4:$AK$162,'טב.הו"ק'!$A$162+2,FALSE)</f>
        <v>0</v>
      </c>
      <c r="D1060" s="93">
        <f>IF(A1060&gt;=הלוואות!$D$5,IF(מרכז!A1060&lt;=הלוואות!$E$5,IF(DAY(מרכז!A1060)=הלוואות!$F$5,הלוואות!$G$5,0),0),0)+IF(A1060&gt;=הלוואות!$D$6,IF(מרכז!A1060&lt;=הלוואות!$E$6,IF(DAY(מרכז!A1060)=הלוואות!$F$6,הלוואות!$G$6,0),0),0)+IF(A1060&gt;=הלוואות!$D$7,IF(מרכז!A1060&lt;=הלוואות!$E$7,IF(DAY(מרכז!A1060)=הלוואות!$F$7,הלוואות!$G$7,0),0),0)+IF(A1060&gt;=הלוואות!$D$8,IF(מרכז!A1060&lt;=הלוואות!$E$8,IF(DAY(מרכז!A1060)=הלוואות!$F$8,הלוואות!$G$8,0),0),0)+IF(A1060&gt;=הלוואות!$D$9,IF(מרכז!A1060&lt;=הלוואות!$E$9,IF(DAY(מרכז!A1060)=הלוואות!$F$9,הלוואות!$G$9,0),0),0)+IF(A1060&gt;=הלוואות!$D$10,IF(מרכז!A1060&lt;=הלוואות!$E$10,IF(DAY(מרכז!A1060)=הלוואות!$F$10,הלוואות!$G$10,0),0),0)+IF(A1060&gt;=הלוואות!$D$11,IF(מרכז!A1060&lt;=הלוואות!$E$11,IF(DAY(מרכז!A1060)=הלוואות!$F$11,הלוואות!$G$11,0),0),0)+IF(A1060&gt;=הלוואות!$D$12,IF(מרכז!A1060&lt;=הלוואות!$E$12,IF(DAY(מרכז!A1060)=הלוואות!$F$12,הלוואות!$G$12,0),0),0)+IF(A1060&gt;=הלוואות!$D$13,IF(מרכז!A1060&lt;=הלוואות!$E$13,IF(DAY(מרכז!A1060)=הלוואות!$F$13,הלוואות!$G$13,0),0),0)+IF(A1060&gt;=הלוואות!$D$14,IF(מרכז!A1060&lt;=הלוואות!$E$14,IF(DAY(מרכז!A1060)=הלוואות!$F$14,הלוואות!$G$14,0),0),0)+IF(A1060&gt;=הלוואות!$D$15,IF(מרכז!A1060&lt;=הלוואות!$E$15,IF(DAY(מרכז!A1060)=הלוואות!$F$15,הלוואות!$G$15,0),0),0)+IF(A1060&gt;=הלוואות!$D$16,IF(מרכז!A1060&lt;=הלוואות!$E$16,IF(DAY(מרכז!A1060)=הלוואות!$F$16,הלוואות!$G$16,0),0),0)+IF(A1060&gt;=הלוואות!$D$17,IF(מרכז!A1060&lt;=הלוואות!$E$17,IF(DAY(מרכז!A1060)=הלוואות!$F$17,הלוואות!$G$17,0),0),0)+IF(A1060&gt;=הלוואות!$D$18,IF(מרכז!A1060&lt;=הלוואות!$E$18,IF(DAY(מרכז!A1060)=הלוואות!$F$18,הלוואות!$G$18,0),0),0)+IF(A1060&gt;=הלוואות!$D$19,IF(מרכז!A1060&lt;=הלוואות!$E$19,IF(DAY(מרכז!A1060)=הלוואות!$F$19,הלוואות!$G$19,0),0),0)+IF(A1060&gt;=הלוואות!$D$20,IF(מרכז!A1060&lt;=הלוואות!$E$20,IF(DAY(מרכז!A1060)=הלוואות!$F$20,הלוואות!$G$20,0),0),0)+IF(A1060&gt;=הלוואות!$D$21,IF(מרכז!A1060&lt;=הלוואות!$E$21,IF(DAY(מרכז!A1060)=הלוואות!$F$21,הלוואות!$G$21,0),0),0)+IF(A1060&gt;=הלוואות!$D$22,IF(מרכז!A1060&lt;=הלוואות!$E$22,IF(DAY(מרכז!A1060)=הלוואות!$F$22,הלוואות!$G$22,0),0),0)+IF(A1060&gt;=הלוואות!$D$23,IF(מרכז!A1060&lt;=הלוואות!$E$23,IF(DAY(מרכז!A1060)=הלוואות!$F$23,הלוואות!$G$23,0),0),0)+IF(A1060&gt;=הלוואות!$D$24,IF(מרכז!A1060&lt;=הלוואות!$E$24,IF(DAY(מרכז!A1060)=הלוואות!$F$24,הלוואות!$G$24,0),0),0)+IF(A1060&gt;=הלוואות!$D$25,IF(מרכז!A1060&lt;=הלוואות!$E$25,IF(DAY(מרכז!A1060)=הלוואות!$F$25,הלוואות!$G$25,0),0),0)+IF(A1060&gt;=הלוואות!$D$26,IF(מרכז!A1060&lt;=הלוואות!$E$26,IF(DAY(מרכז!A1060)=הלוואות!$F$26,הלוואות!$G$26,0),0),0)+IF(A1060&gt;=הלוואות!$D$27,IF(מרכז!A1060&lt;=הלוואות!$E$27,IF(DAY(מרכז!A1060)=הלוואות!$F$27,הלוואות!$G$27,0),0),0)+IF(A1060&gt;=הלוואות!$D$28,IF(מרכז!A1060&lt;=הלוואות!$E$28,IF(DAY(מרכז!A1060)=הלוואות!$F$28,הלוואות!$G$28,0),0),0)+IF(A1060&gt;=הלוואות!$D$29,IF(מרכז!A1060&lt;=הלוואות!$E$29,IF(DAY(מרכז!A1060)=הלוואות!$F$29,הלוואות!$G$29,0),0),0)+IF(A1060&gt;=הלוואות!$D$30,IF(מרכז!A1060&lt;=הלוואות!$E$30,IF(DAY(מרכז!A1060)=הלוואות!$F$30,הלוואות!$G$30,0),0),0)+IF(A1060&gt;=הלוואות!$D$31,IF(מרכז!A1060&lt;=הלוואות!$E$31,IF(DAY(מרכז!A1060)=הלוואות!$F$31,הלוואות!$G$31,0),0),0)+IF(A1060&gt;=הלוואות!$D$32,IF(מרכז!A1060&lt;=הלוואות!$E$32,IF(DAY(מרכז!A1060)=הלוואות!$F$32,הלוואות!$G$32,0),0),0)+IF(A1060&gt;=הלוואות!$D$33,IF(מרכז!A1060&lt;=הלוואות!$E$33,IF(DAY(מרכז!A1060)=הלוואות!$F$33,הלוואות!$G$33,0),0),0)+IF(A1060&gt;=הלוואות!$D$34,IF(מרכז!A1060&lt;=הלוואות!$E$34,IF(DAY(מרכז!A1060)=הלוואות!$F$34,הלוואות!$G$34,0),0),0)</f>
        <v>0</v>
      </c>
      <c r="E1060" s="93">
        <f>SUMIF(הלוואות!$D$46:$D$65,מרכז!A1060,הלוואות!$E$46:$E$65)</f>
        <v>0</v>
      </c>
      <c r="F1060" s="93">
        <f>SUMIF(נכנסים!$A$5:$A$5890,מרכז!A1060,נכנסים!$B$5:$B$5890)</f>
        <v>0</v>
      </c>
      <c r="G1060" s="94"/>
      <c r="H1060" s="94"/>
      <c r="I1060" s="94"/>
      <c r="J1060" s="99">
        <f t="shared" si="16"/>
        <v>50000</v>
      </c>
    </row>
    <row r="1061" spans="1:10">
      <c r="A1061" s="153">
        <v>46714</v>
      </c>
      <c r="B1061" s="93">
        <f>SUMIF(יוצאים!$A$5:$A$5835,מרכז!A1061,יוצאים!$D$5:$D$5835)</f>
        <v>0</v>
      </c>
      <c r="C1061" s="93">
        <f>HLOOKUP(DAY($A1061),'טב.הו"ק'!$G$4:$AK$162,'טב.הו"ק'!$A$162+2,FALSE)</f>
        <v>0</v>
      </c>
      <c r="D1061" s="93">
        <f>IF(A1061&gt;=הלוואות!$D$5,IF(מרכז!A1061&lt;=הלוואות!$E$5,IF(DAY(מרכז!A1061)=הלוואות!$F$5,הלוואות!$G$5,0),0),0)+IF(A1061&gt;=הלוואות!$D$6,IF(מרכז!A1061&lt;=הלוואות!$E$6,IF(DAY(מרכז!A1061)=הלוואות!$F$6,הלוואות!$G$6,0),0),0)+IF(A1061&gt;=הלוואות!$D$7,IF(מרכז!A1061&lt;=הלוואות!$E$7,IF(DAY(מרכז!A1061)=הלוואות!$F$7,הלוואות!$G$7,0),0),0)+IF(A1061&gt;=הלוואות!$D$8,IF(מרכז!A1061&lt;=הלוואות!$E$8,IF(DAY(מרכז!A1061)=הלוואות!$F$8,הלוואות!$G$8,0),0),0)+IF(A1061&gt;=הלוואות!$D$9,IF(מרכז!A1061&lt;=הלוואות!$E$9,IF(DAY(מרכז!A1061)=הלוואות!$F$9,הלוואות!$G$9,0),0),0)+IF(A1061&gt;=הלוואות!$D$10,IF(מרכז!A1061&lt;=הלוואות!$E$10,IF(DAY(מרכז!A1061)=הלוואות!$F$10,הלוואות!$G$10,0),0),0)+IF(A1061&gt;=הלוואות!$D$11,IF(מרכז!A1061&lt;=הלוואות!$E$11,IF(DAY(מרכז!A1061)=הלוואות!$F$11,הלוואות!$G$11,0),0),0)+IF(A1061&gt;=הלוואות!$D$12,IF(מרכז!A1061&lt;=הלוואות!$E$12,IF(DAY(מרכז!A1061)=הלוואות!$F$12,הלוואות!$G$12,0),0),0)+IF(A1061&gt;=הלוואות!$D$13,IF(מרכז!A1061&lt;=הלוואות!$E$13,IF(DAY(מרכז!A1061)=הלוואות!$F$13,הלוואות!$G$13,0),0),0)+IF(A1061&gt;=הלוואות!$D$14,IF(מרכז!A1061&lt;=הלוואות!$E$14,IF(DAY(מרכז!A1061)=הלוואות!$F$14,הלוואות!$G$14,0),0),0)+IF(A1061&gt;=הלוואות!$D$15,IF(מרכז!A1061&lt;=הלוואות!$E$15,IF(DAY(מרכז!A1061)=הלוואות!$F$15,הלוואות!$G$15,0),0),0)+IF(A1061&gt;=הלוואות!$D$16,IF(מרכז!A1061&lt;=הלוואות!$E$16,IF(DAY(מרכז!A1061)=הלוואות!$F$16,הלוואות!$G$16,0),0),0)+IF(A1061&gt;=הלוואות!$D$17,IF(מרכז!A1061&lt;=הלוואות!$E$17,IF(DAY(מרכז!A1061)=הלוואות!$F$17,הלוואות!$G$17,0),0),0)+IF(A1061&gt;=הלוואות!$D$18,IF(מרכז!A1061&lt;=הלוואות!$E$18,IF(DAY(מרכז!A1061)=הלוואות!$F$18,הלוואות!$G$18,0),0),0)+IF(A1061&gt;=הלוואות!$D$19,IF(מרכז!A1061&lt;=הלוואות!$E$19,IF(DAY(מרכז!A1061)=הלוואות!$F$19,הלוואות!$G$19,0),0),0)+IF(A1061&gt;=הלוואות!$D$20,IF(מרכז!A1061&lt;=הלוואות!$E$20,IF(DAY(מרכז!A1061)=הלוואות!$F$20,הלוואות!$G$20,0),0),0)+IF(A1061&gt;=הלוואות!$D$21,IF(מרכז!A1061&lt;=הלוואות!$E$21,IF(DAY(מרכז!A1061)=הלוואות!$F$21,הלוואות!$G$21,0),0),0)+IF(A1061&gt;=הלוואות!$D$22,IF(מרכז!A1061&lt;=הלוואות!$E$22,IF(DAY(מרכז!A1061)=הלוואות!$F$22,הלוואות!$G$22,0),0),0)+IF(A1061&gt;=הלוואות!$D$23,IF(מרכז!A1061&lt;=הלוואות!$E$23,IF(DAY(מרכז!A1061)=הלוואות!$F$23,הלוואות!$G$23,0),0),0)+IF(A1061&gt;=הלוואות!$D$24,IF(מרכז!A1061&lt;=הלוואות!$E$24,IF(DAY(מרכז!A1061)=הלוואות!$F$24,הלוואות!$G$24,0),0),0)+IF(A1061&gt;=הלוואות!$D$25,IF(מרכז!A1061&lt;=הלוואות!$E$25,IF(DAY(מרכז!A1061)=הלוואות!$F$25,הלוואות!$G$25,0),0),0)+IF(A1061&gt;=הלוואות!$D$26,IF(מרכז!A1061&lt;=הלוואות!$E$26,IF(DAY(מרכז!A1061)=הלוואות!$F$26,הלוואות!$G$26,0),0),0)+IF(A1061&gt;=הלוואות!$D$27,IF(מרכז!A1061&lt;=הלוואות!$E$27,IF(DAY(מרכז!A1061)=הלוואות!$F$27,הלוואות!$G$27,0),0),0)+IF(A1061&gt;=הלוואות!$D$28,IF(מרכז!A1061&lt;=הלוואות!$E$28,IF(DAY(מרכז!A1061)=הלוואות!$F$28,הלוואות!$G$28,0),0),0)+IF(A1061&gt;=הלוואות!$D$29,IF(מרכז!A1061&lt;=הלוואות!$E$29,IF(DAY(מרכז!A1061)=הלוואות!$F$29,הלוואות!$G$29,0),0),0)+IF(A1061&gt;=הלוואות!$D$30,IF(מרכז!A1061&lt;=הלוואות!$E$30,IF(DAY(מרכז!A1061)=הלוואות!$F$30,הלוואות!$G$30,0),0),0)+IF(A1061&gt;=הלוואות!$D$31,IF(מרכז!A1061&lt;=הלוואות!$E$31,IF(DAY(מרכז!A1061)=הלוואות!$F$31,הלוואות!$G$31,0),0),0)+IF(A1061&gt;=הלוואות!$D$32,IF(מרכז!A1061&lt;=הלוואות!$E$32,IF(DAY(מרכז!A1061)=הלוואות!$F$32,הלוואות!$G$32,0),0),0)+IF(A1061&gt;=הלוואות!$D$33,IF(מרכז!A1061&lt;=הלוואות!$E$33,IF(DAY(מרכז!A1061)=הלוואות!$F$33,הלוואות!$G$33,0),0),0)+IF(A1061&gt;=הלוואות!$D$34,IF(מרכז!A1061&lt;=הלוואות!$E$34,IF(DAY(מרכז!A1061)=הלוואות!$F$34,הלוואות!$G$34,0),0),0)</f>
        <v>0</v>
      </c>
      <c r="E1061" s="93">
        <f>SUMIF(הלוואות!$D$46:$D$65,מרכז!A1061,הלוואות!$E$46:$E$65)</f>
        <v>0</v>
      </c>
      <c r="F1061" s="93">
        <f>SUMIF(נכנסים!$A$5:$A$5890,מרכז!A1061,נכנסים!$B$5:$B$5890)</f>
        <v>0</v>
      </c>
      <c r="G1061" s="94"/>
      <c r="H1061" s="94"/>
      <c r="I1061" s="94"/>
      <c r="J1061" s="99">
        <f t="shared" si="16"/>
        <v>50000</v>
      </c>
    </row>
    <row r="1062" spans="1:10">
      <c r="A1062" s="153">
        <v>46715</v>
      </c>
      <c r="B1062" s="93">
        <f>SUMIF(יוצאים!$A$5:$A$5835,מרכז!A1062,יוצאים!$D$5:$D$5835)</f>
        <v>0</v>
      </c>
      <c r="C1062" s="93">
        <f>HLOOKUP(DAY($A1062),'טב.הו"ק'!$G$4:$AK$162,'טב.הו"ק'!$A$162+2,FALSE)</f>
        <v>0</v>
      </c>
      <c r="D1062" s="93">
        <f>IF(A1062&gt;=הלוואות!$D$5,IF(מרכז!A1062&lt;=הלוואות!$E$5,IF(DAY(מרכז!A1062)=הלוואות!$F$5,הלוואות!$G$5,0),0),0)+IF(A1062&gt;=הלוואות!$D$6,IF(מרכז!A1062&lt;=הלוואות!$E$6,IF(DAY(מרכז!A1062)=הלוואות!$F$6,הלוואות!$G$6,0),0),0)+IF(A1062&gt;=הלוואות!$D$7,IF(מרכז!A1062&lt;=הלוואות!$E$7,IF(DAY(מרכז!A1062)=הלוואות!$F$7,הלוואות!$G$7,0),0),0)+IF(A1062&gt;=הלוואות!$D$8,IF(מרכז!A1062&lt;=הלוואות!$E$8,IF(DAY(מרכז!A1062)=הלוואות!$F$8,הלוואות!$G$8,0),0),0)+IF(A1062&gt;=הלוואות!$D$9,IF(מרכז!A1062&lt;=הלוואות!$E$9,IF(DAY(מרכז!A1062)=הלוואות!$F$9,הלוואות!$G$9,0),0),0)+IF(A1062&gt;=הלוואות!$D$10,IF(מרכז!A1062&lt;=הלוואות!$E$10,IF(DAY(מרכז!A1062)=הלוואות!$F$10,הלוואות!$G$10,0),0),0)+IF(A1062&gt;=הלוואות!$D$11,IF(מרכז!A1062&lt;=הלוואות!$E$11,IF(DAY(מרכז!A1062)=הלוואות!$F$11,הלוואות!$G$11,0),0),0)+IF(A1062&gt;=הלוואות!$D$12,IF(מרכז!A1062&lt;=הלוואות!$E$12,IF(DAY(מרכז!A1062)=הלוואות!$F$12,הלוואות!$G$12,0),0),0)+IF(A1062&gt;=הלוואות!$D$13,IF(מרכז!A1062&lt;=הלוואות!$E$13,IF(DAY(מרכז!A1062)=הלוואות!$F$13,הלוואות!$G$13,0),0),0)+IF(A1062&gt;=הלוואות!$D$14,IF(מרכז!A1062&lt;=הלוואות!$E$14,IF(DAY(מרכז!A1062)=הלוואות!$F$14,הלוואות!$G$14,0),0),0)+IF(A1062&gt;=הלוואות!$D$15,IF(מרכז!A1062&lt;=הלוואות!$E$15,IF(DAY(מרכז!A1062)=הלוואות!$F$15,הלוואות!$G$15,0),0),0)+IF(A1062&gt;=הלוואות!$D$16,IF(מרכז!A1062&lt;=הלוואות!$E$16,IF(DAY(מרכז!A1062)=הלוואות!$F$16,הלוואות!$G$16,0),0),0)+IF(A1062&gt;=הלוואות!$D$17,IF(מרכז!A1062&lt;=הלוואות!$E$17,IF(DAY(מרכז!A1062)=הלוואות!$F$17,הלוואות!$G$17,0),0),0)+IF(A1062&gt;=הלוואות!$D$18,IF(מרכז!A1062&lt;=הלוואות!$E$18,IF(DAY(מרכז!A1062)=הלוואות!$F$18,הלוואות!$G$18,0),0),0)+IF(A1062&gt;=הלוואות!$D$19,IF(מרכז!A1062&lt;=הלוואות!$E$19,IF(DAY(מרכז!A1062)=הלוואות!$F$19,הלוואות!$G$19,0),0),0)+IF(A1062&gt;=הלוואות!$D$20,IF(מרכז!A1062&lt;=הלוואות!$E$20,IF(DAY(מרכז!A1062)=הלוואות!$F$20,הלוואות!$G$20,0),0),0)+IF(A1062&gt;=הלוואות!$D$21,IF(מרכז!A1062&lt;=הלוואות!$E$21,IF(DAY(מרכז!A1062)=הלוואות!$F$21,הלוואות!$G$21,0),0),0)+IF(A1062&gt;=הלוואות!$D$22,IF(מרכז!A1062&lt;=הלוואות!$E$22,IF(DAY(מרכז!A1062)=הלוואות!$F$22,הלוואות!$G$22,0),0),0)+IF(A1062&gt;=הלוואות!$D$23,IF(מרכז!A1062&lt;=הלוואות!$E$23,IF(DAY(מרכז!A1062)=הלוואות!$F$23,הלוואות!$G$23,0),0),0)+IF(A1062&gt;=הלוואות!$D$24,IF(מרכז!A1062&lt;=הלוואות!$E$24,IF(DAY(מרכז!A1062)=הלוואות!$F$24,הלוואות!$G$24,0),0),0)+IF(A1062&gt;=הלוואות!$D$25,IF(מרכז!A1062&lt;=הלוואות!$E$25,IF(DAY(מרכז!A1062)=הלוואות!$F$25,הלוואות!$G$25,0),0),0)+IF(A1062&gt;=הלוואות!$D$26,IF(מרכז!A1062&lt;=הלוואות!$E$26,IF(DAY(מרכז!A1062)=הלוואות!$F$26,הלוואות!$G$26,0),0),0)+IF(A1062&gt;=הלוואות!$D$27,IF(מרכז!A1062&lt;=הלוואות!$E$27,IF(DAY(מרכז!A1062)=הלוואות!$F$27,הלוואות!$G$27,0),0),0)+IF(A1062&gt;=הלוואות!$D$28,IF(מרכז!A1062&lt;=הלוואות!$E$28,IF(DAY(מרכז!A1062)=הלוואות!$F$28,הלוואות!$G$28,0),0),0)+IF(A1062&gt;=הלוואות!$D$29,IF(מרכז!A1062&lt;=הלוואות!$E$29,IF(DAY(מרכז!A1062)=הלוואות!$F$29,הלוואות!$G$29,0),0),0)+IF(A1062&gt;=הלוואות!$D$30,IF(מרכז!A1062&lt;=הלוואות!$E$30,IF(DAY(מרכז!A1062)=הלוואות!$F$30,הלוואות!$G$30,0),0),0)+IF(A1062&gt;=הלוואות!$D$31,IF(מרכז!A1062&lt;=הלוואות!$E$31,IF(DAY(מרכז!A1062)=הלוואות!$F$31,הלוואות!$G$31,0),0),0)+IF(A1062&gt;=הלוואות!$D$32,IF(מרכז!A1062&lt;=הלוואות!$E$32,IF(DAY(מרכז!A1062)=הלוואות!$F$32,הלוואות!$G$32,0),0),0)+IF(A1062&gt;=הלוואות!$D$33,IF(מרכז!A1062&lt;=הלוואות!$E$33,IF(DAY(מרכז!A1062)=הלוואות!$F$33,הלוואות!$G$33,0),0),0)+IF(A1062&gt;=הלוואות!$D$34,IF(מרכז!A1062&lt;=הלוואות!$E$34,IF(DAY(מרכז!A1062)=הלוואות!$F$34,הלוואות!$G$34,0),0),0)</f>
        <v>0</v>
      </c>
      <c r="E1062" s="93">
        <f>SUMIF(הלוואות!$D$46:$D$65,מרכז!A1062,הלוואות!$E$46:$E$65)</f>
        <v>0</v>
      </c>
      <c r="F1062" s="93">
        <f>SUMIF(נכנסים!$A$5:$A$5890,מרכז!A1062,נכנסים!$B$5:$B$5890)</f>
        <v>0</v>
      </c>
      <c r="G1062" s="94"/>
      <c r="H1062" s="94"/>
      <c r="I1062" s="94"/>
      <c r="J1062" s="99">
        <f t="shared" si="16"/>
        <v>50000</v>
      </c>
    </row>
    <row r="1063" spans="1:10">
      <c r="A1063" s="153">
        <v>46716</v>
      </c>
      <c r="B1063" s="93">
        <f>SUMIF(יוצאים!$A$5:$A$5835,מרכז!A1063,יוצאים!$D$5:$D$5835)</f>
        <v>0</v>
      </c>
      <c r="C1063" s="93">
        <f>HLOOKUP(DAY($A1063),'טב.הו"ק'!$G$4:$AK$162,'טב.הו"ק'!$A$162+2,FALSE)</f>
        <v>0</v>
      </c>
      <c r="D1063" s="93">
        <f>IF(A1063&gt;=הלוואות!$D$5,IF(מרכז!A1063&lt;=הלוואות!$E$5,IF(DAY(מרכז!A1063)=הלוואות!$F$5,הלוואות!$G$5,0),0),0)+IF(A1063&gt;=הלוואות!$D$6,IF(מרכז!A1063&lt;=הלוואות!$E$6,IF(DAY(מרכז!A1063)=הלוואות!$F$6,הלוואות!$G$6,0),0),0)+IF(A1063&gt;=הלוואות!$D$7,IF(מרכז!A1063&lt;=הלוואות!$E$7,IF(DAY(מרכז!A1063)=הלוואות!$F$7,הלוואות!$G$7,0),0),0)+IF(A1063&gt;=הלוואות!$D$8,IF(מרכז!A1063&lt;=הלוואות!$E$8,IF(DAY(מרכז!A1063)=הלוואות!$F$8,הלוואות!$G$8,0),0),0)+IF(A1063&gt;=הלוואות!$D$9,IF(מרכז!A1063&lt;=הלוואות!$E$9,IF(DAY(מרכז!A1063)=הלוואות!$F$9,הלוואות!$G$9,0),0),0)+IF(A1063&gt;=הלוואות!$D$10,IF(מרכז!A1063&lt;=הלוואות!$E$10,IF(DAY(מרכז!A1063)=הלוואות!$F$10,הלוואות!$G$10,0),0),0)+IF(A1063&gt;=הלוואות!$D$11,IF(מרכז!A1063&lt;=הלוואות!$E$11,IF(DAY(מרכז!A1063)=הלוואות!$F$11,הלוואות!$G$11,0),0),0)+IF(A1063&gt;=הלוואות!$D$12,IF(מרכז!A1063&lt;=הלוואות!$E$12,IF(DAY(מרכז!A1063)=הלוואות!$F$12,הלוואות!$G$12,0),0),0)+IF(A1063&gt;=הלוואות!$D$13,IF(מרכז!A1063&lt;=הלוואות!$E$13,IF(DAY(מרכז!A1063)=הלוואות!$F$13,הלוואות!$G$13,0),0),0)+IF(A1063&gt;=הלוואות!$D$14,IF(מרכז!A1063&lt;=הלוואות!$E$14,IF(DAY(מרכז!A1063)=הלוואות!$F$14,הלוואות!$G$14,0),0),0)+IF(A1063&gt;=הלוואות!$D$15,IF(מרכז!A1063&lt;=הלוואות!$E$15,IF(DAY(מרכז!A1063)=הלוואות!$F$15,הלוואות!$G$15,0),0),0)+IF(A1063&gt;=הלוואות!$D$16,IF(מרכז!A1063&lt;=הלוואות!$E$16,IF(DAY(מרכז!A1063)=הלוואות!$F$16,הלוואות!$G$16,0),0),0)+IF(A1063&gt;=הלוואות!$D$17,IF(מרכז!A1063&lt;=הלוואות!$E$17,IF(DAY(מרכז!A1063)=הלוואות!$F$17,הלוואות!$G$17,0),0),0)+IF(A1063&gt;=הלוואות!$D$18,IF(מרכז!A1063&lt;=הלוואות!$E$18,IF(DAY(מרכז!A1063)=הלוואות!$F$18,הלוואות!$G$18,0),0),0)+IF(A1063&gt;=הלוואות!$D$19,IF(מרכז!A1063&lt;=הלוואות!$E$19,IF(DAY(מרכז!A1063)=הלוואות!$F$19,הלוואות!$G$19,0),0),0)+IF(A1063&gt;=הלוואות!$D$20,IF(מרכז!A1063&lt;=הלוואות!$E$20,IF(DAY(מרכז!A1063)=הלוואות!$F$20,הלוואות!$G$20,0),0),0)+IF(A1063&gt;=הלוואות!$D$21,IF(מרכז!A1063&lt;=הלוואות!$E$21,IF(DAY(מרכז!A1063)=הלוואות!$F$21,הלוואות!$G$21,0),0),0)+IF(A1063&gt;=הלוואות!$D$22,IF(מרכז!A1063&lt;=הלוואות!$E$22,IF(DAY(מרכז!A1063)=הלוואות!$F$22,הלוואות!$G$22,0),0),0)+IF(A1063&gt;=הלוואות!$D$23,IF(מרכז!A1063&lt;=הלוואות!$E$23,IF(DAY(מרכז!A1063)=הלוואות!$F$23,הלוואות!$G$23,0),0),0)+IF(A1063&gt;=הלוואות!$D$24,IF(מרכז!A1063&lt;=הלוואות!$E$24,IF(DAY(מרכז!A1063)=הלוואות!$F$24,הלוואות!$G$24,0),0),0)+IF(A1063&gt;=הלוואות!$D$25,IF(מרכז!A1063&lt;=הלוואות!$E$25,IF(DAY(מרכז!A1063)=הלוואות!$F$25,הלוואות!$G$25,0),0),0)+IF(A1063&gt;=הלוואות!$D$26,IF(מרכז!A1063&lt;=הלוואות!$E$26,IF(DAY(מרכז!A1063)=הלוואות!$F$26,הלוואות!$G$26,0),0),0)+IF(A1063&gt;=הלוואות!$D$27,IF(מרכז!A1063&lt;=הלוואות!$E$27,IF(DAY(מרכז!A1063)=הלוואות!$F$27,הלוואות!$G$27,0),0),0)+IF(A1063&gt;=הלוואות!$D$28,IF(מרכז!A1063&lt;=הלוואות!$E$28,IF(DAY(מרכז!A1063)=הלוואות!$F$28,הלוואות!$G$28,0),0),0)+IF(A1063&gt;=הלוואות!$D$29,IF(מרכז!A1063&lt;=הלוואות!$E$29,IF(DAY(מרכז!A1063)=הלוואות!$F$29,הלוואות!$G$29,0),0),0)+IF(A1063&gt;=הלוואות!$D$30,IF(מרכז!A1063&lt;=הלוואות!$E$30,IF(DAY(מרכז!A1063)=הלוואות!$F$30,הלוואות!$G$30,0),0),0)+IF(A1063&gt;=הלוואות!$D$31,IF(מרכז!A1063&lt;=הלוואות!$E$31,IF(DAY(מרכז!A1063)=הלוואות!$F$31,הלוואות!$G$31,0),0),0)+IF(A1063&gt;=הלוואות!$D$32,IF(מרכז!A1063&lt;=הלוואות!$E$32,IF(DAY(מרכז!A1063)=הלוואות!$F$32,הלוואות!$G$32,0),0),0)+IF(A1063&gt;=הלוואות!$D$33,IF(מרכז!A1063&lt;=הלוואות!$E$33,IF(DAY(מרכז!A1063)=הלוואות!$F$33,הלוואות!$G$33,0),0),0)+IF(A1063&gt;=הלוואות!$D$34,IF(מרכז!A1063&lt;=הלוואות!$E$34,IF(DAY(מרכז!A1063)=הלוואות!$F$34,הלוואות!$G$34,0),0),0)</f>
        <v>0</v>
      </c>
      <c r="E1063" s="93">
        <f>SUMIF(הלוואות!$D$46:$D$65,מרכז!A1063,הלוואות!$E$46:$E$65)</f>
        <v>0</v>
      </c>
      <c r="F1063" s="93">
        <f>SUMIF(נכנסים!$A$5:$A$5890,מרכז!A1063,נכנסים!$B$5:$B$5890)</f>
        <v>0</v>
      </c>
      <c r="G1063" s="94"/>
      <c r="H1063" s="94"/>
      <c r="I1063" s="94"/>
      <c r="J1063" s="99">
        <f t="shared" si="16"/>
        <v>50000</v>
      </c>
    </row>
    <row r="1064" spans="1:10">
      <c r="A1064" s="153">
        <v>46717</v>
      </c>
      <c r="B1064" s="93">
        <f>SUMIF(יוצאים!$A$5:$A$5835,מרכז!A1064,יוצאים!$D$5:$D$5835)</f>
        <v>0</v>
      </c>
      <c r="C1064" s="93">
        <f>HLOOKUP(DAY($A1064),'טב.הו"ק'!$G$4:$AK$162,'טב.הו"ק'!$A$162+2,FALSE)</f>
        <v>0</v>
      </c>
      <c r="D1064" s="93">
        <f>IF(A1064&gt;=הלוואות!$D$5,IF(מרכז!A1064&lt;=הלוואות!$E$5,IF(DAY(מרכז!A1064)=הלוואות!$F$5,הלוואות!$G$5,0),0),0)+IF(A1064&gt;=הלוואות!$D$6,IF(מרכז!A1064&lt;=הלוואות!$E$6,IF(DAY(מרכז!A1064)=הלוואות!$F$6,הלוואות!$G$6,0),0),0)+IF(A1064&gt;=הלוואות!$D$7,IF(מרכז!A1064&lt;=הלוואות!$E$7,IF(DAY(מרכז!A1064)=הלוואות!$F$7,הלוואות!$G$7,0),0),0)+IF(A1064&gt;=הלוואות!$D$8,IF(מרכז!A1064&lt;=הלוואות!$E$8,IF(DAY(מרכז!A1064)=הלוואות!$F$8,הלוואות!$G$8,0),0),0)+IF(A1064&gt;=הלוואות!$D$9,IF(מרכז!A1064&lt;=הלוואות!$E$9,IF(DAY(מרכז!A1064)=הלוואות!$F$9,הלוואות!$G$9,0),0),0)+IF(A1064&gt;=הלוואות!$D$10,IF(מרכז!A1064&lt;=הלוואות!$E$10,IF(DAY(מרכז!A1064)=הלוואות!$F$10,הלוואות!$G$10,0),0),0)+IF(A1064&gt;=הלוואות!$D$11,IF(מרכז!A1064&lt;=הלוואות!$E$11,IF(DAY(מרכז!A1064)=הלוואות!$F$11,הלוואות!$G$11,0),0),0)+IF(A1064&gt;=הלוואות!$D$12,IF(מרכז!A1064&lt;=הלוואות!$E$12,IF(DAY(מרכז!A1064)=הלוואות!$F$12,הלוואות!$G$12,0),0),0)+IF(A1064&gt;=הלוואות!$D$13,IF(מרכז!A1064&lt;=הלוואות!$E$13,IF(DAY(מרכז!A1064)=הלוואות!$F$13,הלוואות!$G$13,0),0),0)+IF(A1064&gt;=הלוואות!$D$14,IF(מרכז!A1064&lt;=הלוואות!$E$14,IF(DAY(מרכז!A1064)=הלוואות!$F$14,הלוואות!$G$14,0),0),0)+IF(A1064&gt;=הלוואות!$D$15,IF(מרכז!A1064&lt;=הלוואות!$E$15,IF(DAY(מרכז!A1064)=הלוואות!$F$15,הלוואות!$G$15,0),0),0)+IF(A1064&gt;=הלוואות!$D$16,IF(מרכז!A1064&lt;=הלוואות!$E$16,IF(DAY(מרכז!A1064)=הלוואות!$F$16,הלוואות!$G$16,0),0),0)+IF(A1064&gt;=הלוואות!$D$17,IF(מרכז!A1064&lt;=הלוואות!$E$17,IF(DAY(מרכז!A1064)=הלוואות!$F$17,הלוואות!$G$17,0),0),0)+IF(A1064&gt;=הלוואות!$D$18,IF(מרכז!A1064&lt;=הלוואות!$E$18,IF(DAY(מרכז!A1064)=הלוואות!$F$18,הלוואות!$G$18,0),0),0)+IF(A1064&gt;=הלוואות!$D$19,IF(מרכז!A1064&lt;=הלוואות!$E$19,IF(DAY(מרכז!A1064)=הלוואות!$F$19,הלוואות!$G$19,0),0),0)+IF(A1064&gt;=הלוואות!$D$20,IF(מרכז!A1064&lt;=הלוואות!$E$20,IF(DAY(מרכז!A1064)=הלוואות!$F$20,הלוואות!$G$20,0),0),0)+IF(A1064&gt;=הלוואות!$D$21,IF(מרכז!A1064&lt;=הלוואות!$E$21,IF(DAY(מרכז!A1064)=הלוואות!$F$21,הלוואות!$G$21,0),0),0)+IF(A1064&gt;=הלוואות!$D$22,IF(מרכז!A1064&lt;=הלוואות!$E$22,IF(DAY(מרכז!A1064)=הלוואות!$F$22,הלוואות!$G$22,0),0),0)+IF(A1064&gt;=הלוואות!$D$23,IF(מרכז!A1064&lt;=הלוואות!$E$23,IF(DAY(מרכז!A1064)=הלוואות!$F$23,הלוואות!$G$23,0),0),0)+IF(A1064&gt;=הלוואות!$D$24,IF(מרכז!A1064&lt;=הלוואות!$E$24,IF(DAY(מרכז!A1064)=הלוואות!$F$24,הלוואות!$G$24,0),0),0)+IF(A1064&gt;=הלוואות!$D$25,IF(מרכז!A1064&lt;=הלוואות!$E$25,IF(DAY(מרכז!A1064)=הלוואות!$F$25,הלוואות!$G$25,0),0),0)+IF(A1064&gt;=הלוואות!$D$26,IF(מרכז!A1064&lt;=הלוואות!$E$26,IF(DAY(מרכז!A1064)=הלוואות!$F$26,הלוואות!$G$26,0),0),0)+IF(A1064&gt;=הלוואות!$D$27,IF(מרכז!A1064&lt;=הלוואות!$E$27,IF(DAY(מרכז!A1064)=הלוואות!$F$27,הלוואות!$G$27,0),0),0)+IF(A1064&gt;=הלוואות!$D$28,IF(מרכז!A1064&lt;=הלוואות!$E$28,IF(DAY(מרכז!A1064)=הלוואות!$F$28,הלוואות!$G$28,0),0),0)+IF(A1064&gt;=הלוואות!$D$29,IF(מרכז!A1064&lt;=הלוואות!$E$29,IF(DAY(מרכז!A1064)=הלוואות!$F$29,הלוואות!$G$29,0),0),0)+IF(A1064&gt;=הלוואות!$D$30,IF(מרכז!A1064&lt;=הלוואות!$E$30,IF(DAY(מרכז!A1064)=הלוואות!$F$30,הלוואות!$G$30,0),0),0)+IF(A1064&gt;=הלוואות!$D$31,IF(מרכז!A1064&lt;=הלוואות!$E$31,IF(DAY(מרכז!A1064)=הלוואות!$F$31,הלוואות!$G$31,0),0),0)+IF(A1064&gt;=הלוואות!$D$32,IF(מרכז!A1064&lt;=הלוואות!$E$32,IF(DAY(מרכז!A1064)=הלוואות!$F$32,הלוואות!$G$32,0),0),0)+IF(A1064&gt;=הלוואות!$D$33,IF(מרכז!A1064&lt;=הלוואות!$E$33,IF(DAY(מרכז!A1064)=הלוואות!$F$33,הלוואות!$G$33,0),0),0)+IF(A1064&gt;=הלוואות!$D$34,IF(מרכז!A1064&lt;=הלוואות!$E$34,IF(DAY(מרכז!A1064)=הלוואות!$F$34,הלוואות!$G$34,0),0),0)</f>
        <v>0</v>
      </c>
      <c r="E1064" s="93">
        <f>SUMIF(הלוואות!$D$46:$D$65,מרכז!A1064,הלוואות!$E$46:$E$65)</f>
        <v>0</v>
      </c>
      <c r="F1064" s="93">
        <f>SUMIF(נכנסים!$A$5:$A$5890,מרכז!A1064,נכנסים!$B$5:$B$5890)</f>
        <v>0</v>
      </c>
      <c r="G1064" s="94"/>
      <c r="H1064" s="94"/>
      <c r="I1064" s="94"/>
      <c r="J1064" s="99">
        <f t="shared" si="16"/>
        <v>50000</v>
      </c>
    </row>
    <row r="1065" spans="1:10">
      <c r="A1065" s="153">
        <v>46718</v>
      </c>
      <c r="B1065" s="93">
        <f>SUMIF(יוצאים!$A$5:$A$5835,מרכז!A1065,יוצאים!$D$5:$D$5835)</f>
        <v>0</v>
      </c>
      <c r="C1065" s="93">
        <f>HLOOKUP(DAY($A1065),'טב.הו"ק'!$G$4:$AK$162,'טב.הו"ק'!$A$162+2,FALSE)</f>
        <v>0</v>
      </c>
      <c r="D1065" s="93">
        <f>IF(A1065&gt;=הלוואות!$D$5,IF(מרכז!A1065&lt;=הלוואות!$E$5,IF(DAY(מרכז!A1065)=הלוואות!$F$5,הלוואות!$G$5,0),0),0)+IF(A1065&gt;=הלוואות!$D$6,IF(מרכז!A1065&lt;=הלוואות!$E$6,IF(DAY(מרכז!A1065)=הלוואות!$F$6,הלוואות!$G$6,0),0),0)+IF(A1065&gt;=הלוואות!$D$7,IF(מרכז!A1065&lt;=הלוואות!$E$7,IF(DAY(מרכז!A1065)=הלוואות!$F$7,הלוואות!$G$7,0),0),0)+IF(A1065&gt;=הלוואות!$D$8,IF(מרכז!A1065&lt;=הלוואות!$E$8,IF(DAY(מרכז!A1065)=הלוואות!$F$8,הלוואות!$G$8,0),0),0)+IF(A1065&gt;=הלוואות!$D$9,IF(מרכז!A1065&lt;=הלוואות!$E$9,IF(DAY(מרכז!A1065)=הלוואות!$F$9,הלוואות!$G$9,0),0),0)+IF(A1065&gt;=הלוואות!$D$10,IF(מרכז!A1065&lt;=הלוואות!$E$10,IF(DAY(מרכז!A1065)=הלוואות!$F$10,הלוואות!$G$10,0),0),0)+IF(A1065&gt;=הלוואות!$D$11,IF(מרכז!A1065&lt;=הלוואות!$E$11,IF(DAY(מרכז!A1065)=הלוואות!$F$11,הלוואות!$G$11,0),0),0)+IF(A1065&gt;=הלוואות!$D$12,IF(מרכז!A1065&lt;=הלוואות!$E$12,IF(DAY(מרכז!A1065)=הלוואות!$F$12,הלוואות!$G$12,0),0),0)+IF(A1065&gt;=הלוואות!$D$13,IF(מרכז!A1065&lt;=הלוואות!$E$13,IF(DAY(מרכז!A1065)=הלוואות!$F$13,הלוואות!$G$13,0),0),0)+IF(A1065&gt;=הלוואות!$D$14,IF(מרכז!A1065&lt;=הלוואות!$E$14,IF(DAY(מרכז!A1065)=הלוואות!$F$14,הלוואות!$G$14,0),0),0)+IF(A1065&gt;=הלוואות!$D$15,IF(מרכז!A1065&lt;=הלוואות!$E$15,IF(DAY(מרכז!A1065)=הלוואות!$F$15,הלוואות!$G$15,0),0),0)+IF(A1065&gt;=הלוואות!$D$16,IF(מרכז!A1065&lt;=הלוואות!$E$16,IF(DAY(מרכז!A1065)=הלוואות!$F$16,הלוואות!$G$16,0),0),0)+IF(A1065&gt;=הלוואות!$D$17,IF(מרכז!A1065&lt;=הלוואות!$E$17,IF(DAY(מרכז!A1065)=הלוואות!$F$17,הלוואות!$G$17,0),0),0)+IF(A1065&gt;=הלוואות!$D$18,IF(מרכז!A1065&lt;=הלוואות!$E$18,IF(DAY(מרכז!A1065)=הלוואות!$F$18,הלוואות!$G$18,0),0),0)+IF(A1065&gt;=הלוואות!$D$19,IF(מרכז!A1065&lt;=הלוואות!$E$19,IF(DAY(מרכז!A1065)=הלוואות!$F$19,הלוואות!$G$19,0),0),0)+IF(A1065&gt;=הלוואות!$D$20,IF(מרכז!A1065&lt;=הלוואות!$E$20,IF(DAY(מרכז!A1065)=הלוואות!$F$20,הלוואות!$G$20,0),0),0)+IF(A1065&gt;=הלוואות!$D$21,IF(מרכז!A1065&lt;=הלוואות!$E$21,IF(DAY(מרכז!A1065)=הלוואות!$F$21,הלוואות!$G$21,0),0),0)+IF(A1065&gt;=הלוואות!$D$22,IF(מרכז!A1065&lt;=הלוואות!$E$22,IF(DAY(מרכז!A1065)=הלוואות!$F$22,הלוואות!$G$22,0),0),0)+IF(A1065&gt;=הלוואות!$D$23,IF(מרכז!A1065&lt;=הלוואות!$E$23,IF(DAY(מרכז!A1065)=הלוואות!$F$23,הלוואות!$G$23,0),0),0)+IF(A1065&gt;=הלוואות!$D$24,IF(מרכז!A1065&lt;=הלוואות!$E$24,IF(DAY(מרכז!A1065)=הלוואות!$F$24,הלוואות!$G$24,0),0),0)+IF(A1065&gt;=הלוואות!$D$25,IF(מרכז!A1065&lt;=הלוואות!$E$25,IF(DAY(מרכז!A1065)=הלוואות!$F$25,הלוואות!$G$25,0),0),0)+IF(A1065&gt;=הלוואות!$D$26,IF(מרכז!A1065&lt;=הלוואות!$E$26,IF(DAY(מרכז!A1065)=הלוואות!$F$26,הלוואות!$G$26,0),0),0)+IF(A1065&gt;=הלוואות!$D$27,IF(מרכז!A1065&lt;=הלוואות!$E$27,IF(DAY(מרכז!A1065)=הלוואות!$F$27,הלוואות!$G$27,0),0),0)+IF(A1065&gt;=הלוואות!$D$28,IF(מרכז!A1065&lt;=הלוואות!$E$28,IF(DAY(מרכז!A1065)=הלוואות!$F$28,הלוואות!$G$28,0),0),0)+IF(A1065&gt;=הלוואות!$D$29,IF(מרכז!A1065&lt;=הלוואות!$E$29,IF(DAY(מרכז!A1065)=הלוואות!$F$29,הלוואות!$G$29,0),0),0)+IF(A1065&gt;=הלוואות!$D$30,IF(מרכז!A1065&lt;=הלוואות!$E$30,IF(DAY(מרכז!A1065)=הלוואות!$F$30,הלוואות!$G$30,0),0),0)+IF(A1065&gt;=הלוואות!$D$31,IF(מרכז!A1065&lt;=הלוואות!$E$31,IF(DAY(מרכז!A1065)=הלוואות!$F$31,הלוואות!$G$31,0),0),0)+IF(A1065&gt;=הלוואות!$D$32,IF(מרכז!A1065&lt;=הלוואות!$E$32,IF(DAY(מרכז!A1065)=הלוואות!$F$32,הלוואות!$G$32,0),0),0)+IF(A1065&gt;=הלוואות!$D$33,IF(מרכז!A1065&lt;=הלוואות!$E$33,IF(DAY(מרכז!A1065)=הלוואות!$F$33,הלוואות!$G$33,0),0),0)+IF(A1065&gt;=הלוואות!$D$34,IF(מרכז!A1065&lt;=הלוואות!$E$34,IF(DAY(מרכז!A1065)=הלוואות!$F$34,הלוואות!$G$34,0),0),0)</f>
        <v>0</v>
      </c>
      <c r="E1065" s="93">
        <f>SUMIF(הלוואות!$D$46:$D$65,מרכז!A1065,הלוואות!$E$46:$E$65)</f>
        <v>0</v>
      </c>
      <c r="F1065" s="93">
        <f>SUMIF(נכנסים!$A$5:$A$5890,מרכז!A1065,נכנסים!$B$5:$B$5890)</f>
        <v>0</v>
      </c>
      <c r="G1065" s="94"/>
      <c r="H1065" s="94"/>
      <c r="I1065" s="94"/>
      <c r="J1065" s="99">
        <f t="shared" si="16"/>
        <v>50000</v>
      </c>
    </row>
    <row r="1066" spans="1:10">
      <c r="A1066" s="153">
        <v>46719</v>
      </c>
      <c r="B1066" s="93">
        <f>SUMIF(יוצאים!$A$5:$A$5835,מרכז!A1066,יוצאים!$D$5:$D$5835)</f>
        <v>0</v>
      </c>
      <c r="C1066" s="93">
        <f>HLOOKUP(DAY($A1066),'טב.הו"ק'!$G$4:$AK$162,'טב.הו"ק'!$A$162+2,FALSE)</f>
        <v>0</v>
      </c>
      <c r="D1066" s="93">
        <f>IF(A1066&gt;=הלוואות!$D$5,IF(מרכז!A1066&lt;=הלוואות!$E$5,IF(DAY(מרכז!A1066)=הלוואות!$F$5,הלוואות!$G$5,0),0),0)+IF(A1066&gt;=הלוואות!$D$6,IF(מרכז!A1066&lt;=הלוואות!$E$6,IF(DAY(מרכז!A1066)=הלוואות!$F$6,הלוואות!$G$6,0),0),0)+IF(A1066&gt;=הלוואות!$D$7,IF(מרכז!A1066&lt;=הלוואות!$E$7,IF(DAY(מרכז!A1066)=הלוואות!$F$7,הלוואות!$G$7,0),0),0)+IF(A1066&gt;=הלוואות!$D$8,IF(מרכז!A1066&lt;=הלוואות!$E$8,IF(DAY(מרכז!A1066)=הלוואות!$F$8,הלוואות!$G$8,0),0),0)+IF(A1066&gt;=הלוואות!$D$9,IF(מרכז!A1066&lt;=הלוואות!$E$9,IF(DAY(מרכז!A1066)=הלוואות!$F$9,הלוואות!$G$9,0),0),0)+IF(A1066&gt;=הלוואות!$D$10,IF(מרכז!A1066&lt;=הלוואות!$E$10,IF(DAY(מרכז!A1066)=הלוואות!$F$10,הלוואות!$G$10,0),0),0)+IF(A1066&gt;=הלוואות!$D$11,IF(מרכז!A1066&lt;=הלוואות!$E$11,IF(DAY(מרכז!A1066)=הלוואות!$F$11,הלוואות!$G$11,0),0),0)+IF(A1066&gt;=הלוואות!$D$12,IF(מרכז!A1066&lt;=הלוואות!$E$12,IF(DAY(מרכז!A1066)=הלוואות!$F$12,הלוואות!$G$12,0),0),0)+IF(A1066&gt;=הלוואות!$D$13,IF(מרכז!A1066&lt;=הלוואות!$E$13,IF(DAY(מרכז!A1066)=הלוואות!$F$13,הלוואות!$G$13,0),0),0)+IF(A1066&gt;=הלוואות!$D$14,IF(מרכז!A1066&lt;=הלוואות!$E$14,IF(DAY(מרכז!A1066)=הלוואות!$F$14,הלוואות!$G$14,0),0),0)+IF(A1066&gt;=הלוואות!$D$15,IF(מרכז!A1066&lt;=הלוואות!$E$15,IF(DAY(מרכז!A1066)=הלוואות!$F$15,הלוואות!$G$15,0),0),0)+IF(A1066&gt;=הלוואות!$D$16,IF(מרכז!A1066&lt;=הלוואות!$E$16,IF(DAY(מרכז!A1066)=הלוואות!$F$16,הלוואות!$G$16,0),0),0)+IF(A1066&gt;=הלוואות!$D$17,IF(מרכז!A1066&lt;=הלוואות!$E$17,IF(DAY(מרכז!A1066)=הלוואות!$F$17,הלוואות!$G$17,0),0),0)+IF(A1066&gt;=הלוואות!$D$18,IF(מרכז!A1066&lt;=הלוואות!$E$18,IF(DAY(מרכז!A1066)=הלוואות!$F$18,הלוואות!$G$18,0),0),0)+IF(A1066&gt;=הלוואות!$D$19,IF(מרכז!A1066&lt;=הלוואות!$E$19,IF(DAY(מרכז!A1066)=הלוואות!$F$19,הלוואות!$G$19,0),0),0)+IF(A1066&gt;=הלוואות!$D$20,IF(מרכז!A1066&lt;=הלוואות!$E$20,IF(DAY(מרכז!A1066)=הלוואות!$F$20,הלוואות!$G$20,0),0),0)+IF(A1066&gt;=הלוואות!$D$21,IF(מרכז!A1066&lt;=הלוואות!$E$21,IF(DAY(מרכז!A1066)=הלוואות!$F$21,הלוואות!$G$21,0),0),0)+IF(A1066&gt;=הלוואות!$D$22,IF(מרכז!A1066&lt;=הלוואות!$E$22,IF(DAY(מרכז!A1066)=הלוואות!$F$22,הלוואות!$G$22,0),0),0)+IF(A1066&gt;=הלוואות!$D$23,IF(מרכז!A1066&lt;=הלוואות!$E$23,IF(DAY(מרכז!A1066)=הלוואות!$F$23,הלוואות!$G$23,0),0),0)+IF(A1066&gt;=הלוואות!$D$24,IF(מרכז!A1066&lt;=הלוואות!$E$24,IF(DAY(מרכז!A1066)=הלוואות!$F$24,הלוואות!$G$24,0),0),0)+IF(A1066&gt;=הלוואות!$D$25,IF(מרכז!A1066&lt;=הלוואות!$E$25,IF(DAY(מרכז!A1066)=הלוואות!$F$25,הלוואות!$G$25,0),0),0)+IF(A1066&gt;=הלוואות!$D$26,IF(מרכז!A1066&lt;=הלוואות!$E$26,IF(DAY(מרכז!A1066)=הלוואות!$F$26,הלוואות!$G$26,0),0),0)+IF(A1066&gt;=הלוואות!$D$27,IF(מרכז!A1066&lt;=הלוואות!$E$27,IF(DAY(מרכז!A1066)=הלוואות!$F$27,הלוואות!$G$27,0),0),0)+IF(A1066&gt;=הלוואות!$D$28,IF(מרכז!A1066&lt;=הלוואות!$E$28,IF(DAY(מרכז!A1066)=הלוואות!$F$28,הלוואות!$G$28,0),0),0)+IF(A1066&gt;=הלוואות!$D$29,IF(מרכז!A1066&lt;=הלוואות!$E$29,IF(DAY(מרכז!A1066)=הלוואות!$F$29,הלוואות!$G$29,0),0),0)+IF(A1066&gt;=הלוואות!$D$30,IF(מרכז!A1066&lt;=הלוואות!$E$30,IF(DAY(מרכז!A1066)=הלוואות!$F$30,הלוואות!$G$30,0),0),0)+IF(A1066&gt;=הלוואות!$D$31,IF(מרכז!A1066&lt;=הלוואות!$E$31,IF(DAY(מרכז!A1066)=הלוואות!$F$31,הלוואות!$G$31,0),0),0)+IF(A1066&gt;=הלוואות!$D$32,IF(מרכז!A1066&lt;=הלוואות!$E$32,IF(DAY(מרכז!A1066)=הלוואות!$F$32,הלוואות!$G$32,0),0),0)+IF(A1066&gt;=הלוואות!$D$33,IF(מרכז!A1066&lt;=הלוואות!$E$33,IF(DAY(מרכז!A1066)=הלוואות!$F$33,הלוואות!$G$33,0),0),0)+IF(A1066&gt;=הלוואות!$D$34,IF(מרכז!A1066&lt;=הלוואות!$E$34,IF(DAY(מרכז!A1066)=הלוואות!$F$34,הלוואות!$G$34,0),0),0)</f>
        <v>0</v>
      </c>
      <c r="E1066" s="93">
        <f>SUMIF(הלוואות!$D$46:$D$65,מרכז!A1066,הלוואות!$E$46:$E$65)</f>
        <v>0</v>
      </c>
      <c r="F1066" s="93">
        <f>SUMIF(נכנסים!$A$5:$A$5890,מרכז!A1066,נכנסים!$B$5:$B$5890)</f>
        <v>0</v>
      </c>
      <c r="G1066" s="94"/>
      <c r="H1066" s="94"/>
      <c r="I1066" s="94"/>
      <c r="J1066" s="99">
        <f t="shared" si="16"/>
        <v>50000</v>
      </c>
    </row>
    <row r="1067" spans="1:10">
      <c r="A1067" s="153">
        <v>46720</v>
      </c>
      <c r="B1067" s="93">
        <f>SUMIF(יוצאים!$A$5:$A$5835,מרכז!A1067,יוצאים!$D$5:$D$5835)</f>
        <v>0</v>
      </c>
      <c r="C1067" s="93">
        <f>HLOOKUP(DAY($A1067),'טב.הו"ק'!$G$4:$AK$162,'טב.הו"ק'!$A$162+2,FALSE)</f>
        <v>0</v>
      </c>
      <c r="D1067" s="93">
        <f>IF(A1067&gt;=הלוואות!$D$5,IF(מרכז!A1067&lt;=הלוואות!$E$5,IF(DAY(מרכז!A1067)=הלוואות!$F$5,הלוואות!$G$5,0),0),0)+IF(A1067&gt;=הלוואות!$D$6,IF(מרכז!A1067&lt;=הלוואות!$E$6,IF(DAY(מרכז!A1067)=הלוואות!$F$6,הלוואות!$G$6,0),0),0)+IF(A1067&gt;=הלוואות!$D$7,IF(מרכז!A1067&lt;=הלוואות!$E$7,IF(DAY(מרכז!A1067)=הלוואות!$F$7,הלוואות!$G$7,0),0),0)+IF(A1067&gt;=הלוואות!$D$8,IF(מרכז!A1067&lt;=הלוואות!$E$8,IF(DAY(מרכז!A1067)=הלוואות!$F$8,הלוואות!$G$8,0),0),0)+IF(A1067&gt;=הלוואות!$D$9,IF(מרכז!A1067&lt;=הלוואות!$E$9,IF(DAY(מרכז!A1067)=הלוואות!$F$9,הלוואות!$G$9,0),0),0)+IF(A1067&gt;=הלוואות!$D$10,IF(מרכז!A1067&lt;=הלוואות!$E$10,IF(DAY(מרכז!A1067)=הלוואות!$F$10,הלוואות!$G$10,0),0),0)+IF(A1067&gt;=הלוואות!$D$11,IF(מרכז!A1067&lt;=הלוואות!$E$11,IF(DAY(מרכז!A1067)=הלוואות!$F$11,הלוואות!$G$11,0),0),0)+IF(A1067&gt;=הלוואות!$D$12,IF(מרכז!A1067&lt;=הלוואות!$E$12,IF(DAY(מרכז!A1067)=הלוואות!$F$12,הלוואות!$G$12,0),0),0)+IF(A1067&gt;=הלוואות!$D$13,IF(מרכז!A1067&lt;=הלוואות!$E$13,IF(DAY(מרכז!A1067)=הלוואות!$F$13,הלוואות!$G$13,0),0),0)+IF(A1067&gt;=הלוואות!$D$14,IF(מרכז!A1067&lt;=הלוואות!$E$14,IF(DAY(מרכז!A1067)=הלוואות!$F$14,הלוואות!$G$14,0),0),0)+IF(A1067&gt;=הלוואות!$D$15,IF(מרכז!A1067&lt;=הלוואות!$E$15,IF(DAY(מרכז!A1067)=הלוואות!$F$15,הלוואות!$G$15,0),0),0)+IF(A1067&gt;=הלוואות!$D$16,IF(מרכז!A1067&lt;=הלוואות!$E$16,IF(DAY(מרכז!A1067)=הלוואות!$F$16,הלוואות!$G$16,0),0),0)+IF(A1067&gt;=הלוואות!$D$17,IF(מרכז!A1067&lt;=הלוואות!$E$17,IF(DAY(מרכז!A1067)=הלוואות!$F$17,הלוואות!$G$17,0),0),0)+IF(A1067&gt;=הלוואות!$D$18,IF(מרכז!A1067&lt;=הלוואות!$E$18,IF(DAY(מרכז!A1067)=הלוואות!$F$18,הלוואות!$G$18,0),0),0)+IF(A1067&gt;=הלוואות!$D$19,IF(מרכז!A1067&lt;=הלוואות!$E$19,IF(DAY(מרכז!A1067)=הלוואות!$F$19,הלוואות!$G$19,0),0),0)+IF(A1067&gt;=הלוואות!$D$20,IF(מרכז!A1067&lt;=הלוואות!$E$20,IF(DAY(מרכז!A1067)=הלוואות!$F$20,הלוואות!$G$20,0),0),0)+IF(A1067&gt;=הלוואות!$D$21,IF(מרכז!A1067&lt;=הלוואות!$E$21,IF(DAY(מרכז!A1067)=הלוואות!$F$21,הלוואות!$G$21,0),0),0)+IF(A1067&gt;=הלוואות!$D$22,IF(מרכז!A1067&lt;=הלוואות!$E$22,IF(DAY(מרכז!A1067)=הלוואות!$F$22,הלוואות!$G$22,0),0),0)+IF(A1067&gt;=הלוואות!$D$23,IF(מרכז!A1067&lt;=הלוואות!$E$23,IF(DAY(מרכז!A1067)=הלוואות!$F$23,הלוואות!$G$23,0),0),0)+IF(A1067&gt;=הלוואות!$D$24,IF(מרכז!A1067&lt;=הלוואות!$E$24,IF(DAY(מרכז!A1067)=הלוואות!$F$24,הלוואות!$G$24,0),0),0)+IF(A1067&gt;=הלוואות!$D$25,IF(מרכז!A1067&lt;=הלוואות!$E$25,IF(DAY(מרכז!A1067)=הלוואות!$F$25,הלוואות!$G$25,0),0),0)+IF(A1067&gt;=הלוואות!$D$26,IF(מרכז!A1067&lt;=הלוואות!$E$26,IF(DAY(מרכז!A1067)=הלוואות!$F$26,הלוואות!$G$26,0),0),0)+IF(A1067&gt;=הלוואות!$D$27,IF(מרכז!A1067&lt;=הלוואות!$E$27,IF(DAY(מרכז!A1067)=הלוואות!$F$27,הלוואות!$G$27,0),0),0)+IF(A1067&gt;=הלוואות!$D$28,IF(מרכז!A1067&lt;=הלוואות!$E$28,IF(DAY(מרכז!A1067)=הלוואות!$F$28,הלוואות!$G$28,0),0),0)+IF(A1067&gt;=הלוואות!$D$29,IF(מרכז!A1067&lt;=הלוואות!$E$29,IF(DAY(מרכז!A1067)=הלוואות!$F$29,הלוואות!$G$29,0),0),0)+IF(A1067&gt;=הלוואות!$D$30,IF(מרכז!A1067&lt;=הלוואות!$E$30,IF(DAY(מרכז!A1067)=הלוואות!$F$30,הלוואות!$G$30,0),0),0)+IF(A1067&gt;=הלוואות!$D$31,IF(מרכז!A1067&lt;=הלוואות!$E$31,IF(DAY(מרכז!A1067)=הלוואות!$F$31,הלוואות!$G$31,0),0),0)+IF(A1067&gt;=הלוואות!$D$32,IF(מרכז!A1067&lt;=הלוואות!$E$32,IF(DAY(מרכז!A1067)=הלוואות!$F$32,הלוואות!$G$32,0),0),0)+IF(A1067&gt;=הלוואות!$D$33,IF(מרכז!A1067&lt;=הלוואות!$E$33,IF(DAY(מרכז!A1067)=הלוואות!$F$33,הלוואות!$G$33,0),0),0)+IF(A1067&gt;=הלוואות!$D$34,IF(מרכז!A1067&lt;=הלוואות!$E$34,IF(DAY(מרכז!A1067)=הלוואות!$F$34,הלוואות!$G$34,0),0),0)</f>
        <v>0</v>
      </c>
      <c r="E1067" s="93">
        <f>SUMIF(הלוואות!$D$46:$D$65,מרכז!A1067,הלוואות!$E$46:$E$65)</f>
        <v>0</v>
      </c>
      <c r="F1067" s="93">
        <f>SUMIF(נכנסים!$A$5:$A$5890,מרכז!A1067,נכנסים!$B$5:$B$5890)</f>
        <v>0</v>
      </c>
      <c r="G1067" s="94"/>
      <c r="H1067" s="94"/>
      <c r="I1067" s="94"/>
      <c r="J1067" s="99">
        <f t="shared" si="16"/>
        <v>50000</v>
      </c>
    </row>
    <row r="1068" spans="1:10">
      <c r="A1068" s="153">
        <v>46721</v>
      </c>
      <c r="B1068" s="93">
        <f>SUMIF(יוצאים!$A$5:$A$5835,מרכז!A1068,יוצאים!$D$5:$D$5835)</f>
        <v>0</v>
      </c>
      <c r="C1068" s="93">
        <f>HLOOKUP(DAY($A1068),'טב.הו"ק'!$G$4:$AK$162,'טב.הו"ק'!$A$162+2,FALSE)</f>
        <v>0</v>
      </c>
      <c r="D1068" s="93">
        <f>IF(A1068&gt;=הלוואות!$D$5,IF(מרכז!A1068&lt;=הלוואות!$E$5,IF(DAY(מרכז!A1068)=הלוואות!$F$5,הלוואות!$G$5,0),0),0)+IF(A1068&gt;=הלוואות!$D$6,IF(מרכז!A1068&lt;=הלוואות!$E$6,IF(DAY(מרכז!A1068)=הלוואות!$F$6,הלוואות!$G$6,0),0),0)+IF(A1068&gt;=הלוואות!$D$7,IF(מרכז!A1068&lt;=הלוואות!$E$7,IF(DAY(מרכז!A1068)=הלוואות!$F$7,הלוואות!$G$7,0),0),0)+IF(A1068&gt;=הלוואות!$D$8,IF(מרכז!A1068&lt;=הלוואות!$E$8,IF(DAY(מרכז!A1068)=הלוואות!$F$8,הלוואות!$G$8,0),0),0)+IF(A1068&gt;=הלוואות!$D$9,IF(מרכז!A1068&lt;=הלוואות!$E$9,IF(DAY(מרכז!A1068)=הלוואות!$F$9,הלוואות!$G$9,0),0),0)+IF(A1068&gt;=הלוואות!$D$10,IF(מרכז!A1068&lt;=הלוואות!$E$10,IF(DAY(מרכז!A1068)=הלוואות!$F$10,הלוואות!$G$10,0),0),0)+IF(A1068&gt;=הלוואות!$D$11,IF(מרכז!A1068&lt;=הלוואות!$E$11,IF(DAY(מרכז!A1068)=הלוואות!$F$11,הלוואות!$G$11,0),0),0)+IF(A1068&gt;=הלוואות!$D$12,IF(מרכז!A1068&lt;=הלוואות!$E$12,IF(DAY(מרכז!A1068)=הלוואות!$F$12,הלוואות!$G$12,0),0),0)+IF(A1068&gt;=הלוואות!$D$13,IF(מרכז!A1068&lt;=הלוואות!$E$13,IF(DAY(מרכז!A1068)=הלוואות!$F$13,הלוואות!$G$13,0),0),0)+IF(A1068&gt;=הלוואות!$D$14,IF(מרכז!A1068&lt;=הלוואות!$E$14,IF(DAY(מרכז!A1068)=הלוואות!$F$14,הלוואות!$G$14,0),0),0)+IF(A1068&gt;=הלוואות!$D$15,IF(מרכז!A1068&lt;=הלוואות!$E$15,IF(DAY(מרכז!A1068)=הלוואות!$F$15,הלוואות!$G$15,0),0),0)+IF(A1068&gt;=הלוואות!$D$16,IF(מרכז!A1068&lt;=הלוואות!$E$16,IF(DAY(מרכז!A1068)=הלוואות!$F$16,הלוואות!$G$16,0),0),0)+IF(A1068&gt;=הלוואות!$D$17,IF(מרכז!A1068&lt;=הלוואות!$E$17,IF(DAY(מרכז!A1068)=הלוואות!$F$17,הלוואות!$G$17,0),0),0)+IF(A1068&gt;=הלוואות!$D$18,IF(מרכז!A1068&lt;=הלוואות!$E$18,IF(DAY(מרכז!A1068)=הלוואות!$F$18,הלוואות!$G$18,0),0),0)+IF(A1068&gt;=הלוואות!$D$19,IF(מרכז!A1068&lt;=הלוואות!$E$19,IF(DAY(מרכז!A1068)=הלוואות!$F$19,הלוואות!$G$19,0),0),0)+IF(A1068&gt;=הלוואות!$D$20,IF(מרכז!A1068&lt;=הלוואות!$E$20,IF(DAY(מרכז!A1068)=הלוואות!$F$20,הלוואות!$G$20,0),0),0)+IF(A1068&gt;=הלוואות!$D$21,IF(מרכז!A1068&lt;=הלוואות!$E$21,IF(DAY(מרכז!A1068)=הלוואות!$F$21,הלוואות!$G$21,0),0),0)+IF(A1068&gt;=הלוואות!$D$22,IF(מרכז!A1068&lt;=הלוואות!$E$22,IF(DAY(מרכז!A1068)=הלוואות!$F$22,הלוואות!$G$22,0),0),0)+IF(A1068&gt;=הלוואות!$D$23,IF(מרכז!A1068&lt;=הלוואות!$E$23,IF(DAY(מרכז!A1068)=הלוואות!$F$23,הלוואות!$G$23,0),0),0)+IF(A1068&gt;=הלוואות!$D$24,IF(מרכז!A1068&lt;=הלוואות!$E$24,IF(DAY(מרכז!A1068)=הלוואות!$F$24,הלוואות!$G$24,0),0),0)+IF(A1068&gt;=הלוואות!$D$25,IF(מרכז!A1068&lt;=הלוואות!$E$25,IF(DAY(מרכז!A1068)=הלוואות!$F$25,הלוואות!$G$25,0),0),0)+IF(A1068&gt;=הלוואות!$D$26,IF(מרכז!A1068&lt;=הלוואות!$E$26,IF(DAY(מרכז!A1068)=הלוואות!$F$26,הלוואות!$G$26,0),0),0)+IF(A1068&gt;=הלוואות!$D$27,IF(מרכז!A1068&lt;=הלוואות!$E$27,IF(DAY(מרכז!A1068)=הלוואות!$F$27,הלוואות!$G$27,0),0),0)+IF(A1068&gt;=הלוואות!$D$28,IF(מרכז!A1068&lt;=הלוואות!$E$28,IF(DAY(מרכז!A1068)=הלוואות!$F$28,הלוואות!$G$28,0),0),0)+IF(A1068&gt;=הלוואות!$D$29,IF(מרכז!A1068&lt;=הלוואות!$E$29,IF(DAY(מרכז!A1068)=הלוואות!$F$29,הלוואות!$G$29,0),0),0)+IF(A1068&gt;=הלוואות!$D$30,IF(מרכז!A1068&lt;=הלוואות!$E$30,IF(DAY(מרכז!A1068)=הלוואות!$F$30,הלוואות!$G$30,0),0),0)+IF(A1068&gt;=הלוואות!$D$31,IF(מרכז!A1068&lt;=הלוואות!$E$31,IF(DAY(מרכז!A1068)=הלוואות!$F$31,הלוואות!$G$31,0),0),0)+IF(A1068&gt;=הלוואות!$D$32,IF(מרכז!A1068&lt;=הלוואות!$E$32,IF(DAY(מרכז!A1068)=הלוואות!$F$32,הלוואות!$G$32,0),0),0)+IF(A1068&gt;=הלוואות!$D$33,IF(מרכז!A1068&lt;=הלוואות!$E$33,IF(DAY(מרכז!A1068)=הלוואות!$F$33,הלוואות!$G$33,0),0),0)+IF(A1068&gt;=הלוואות!$D$34,IF(מרכז!A1068&lt;=הלוואות!$E$34,IF(DAY(מרכז!A1068)=הלוואות!$F$34,הלוואות!$G$34,0),0),0)</f>
        <v>0</v>
      </c>
      <c r="E1068" s="93">
        <f>SUMIF(הלוואות!$D$46:$D$65,מרכז!A1068,הלוואות!$E$46:$E$65)</f>
        <v>0</v>
      </c>
      <c r="F1068" s="93">
        <f>SUMIF(נכנסים!$A$5:$A$5890,מרכז!A1068,נכנסים!$B$5:$B$5890)</f>
        <v>0</v>
      </c>
      <c r="G1068" s="94"/>
      <c r="H1068" s="94"/>
      <c r="I1068" s="94"/>
      <c r="J1068" s="99">
        <f t="shared" si="16"/>
        <v>50000</v>
      </c>
    </row>
    <row r="1069" spans="1:10">
      <c r="A1069" s="153">
        <v>46722</v>
      </c>
      <c r="B1069" s="93">
        <f>SUMIF(יוצאים!$A$5:$A$5835,מרכז!A1069,יוצאים!$D$5:$D$5835)</f>
        <v>0</v>
      </c>
      <c r="C1069" s="93">
        <f>HLOOKUP(DAY($A1069),'טב.הו"ק'!$G$4:$AK$162,'טב.הו"ק'!$A$162+2,FALSE)</f>
        <v>0</v>
      </c>
      <c r="D1069" s="93">
        <f>IF(A1069&gt;=הלוואות!$D$5,IF(מרכז!A1069&lt;=הלוואות!$E$5,IF(DAY(מרכז!A1069)=הלוואות!$F$5,הלוואות!$G$5,0),0),0)+IF(A1069&gt;=הלוואות!$D$6,IF(מרכז!A1069&lt;=הלוואות!$E$6,IF(DAY(מרכז!A1069)=הלוואות!$F$6,הלוואות!$G$6,0),0),0)+IF(A1069&gt;=הלוואות!$D$7,IF(מרכז!A1069&lt;=הלוואות!$E$7,IF(DAY(מרכז!A1069)=הלוואות!$F$7,הלוואות!$G$7,0),0),0)+IF(A1069&gt;=הלוואות!$D$8,IF(מרכז!A1069&lt;=הלוואות!$E$8,IF(DAY(מרכז!A1069)=הלוואות!$F$8,הלוואות!$G$8,0),0),0)+IF(A1069&gt;=הלוואות!$D$9,IF(מרכז!A1069&lt;=הלוואות!$E$9,IF(DAY(מרכז!A1069)=הלוואות!$F$9,הלוואות!$G$9,0),0),0)+IF(A1069&gt;=הלוואות!$D$10,IF(מרכז!A1069&lt;=הלוואות!$E$10,IF(DAY(מרכז!A1069)=הלוואות!$F$10,הלוואות!$G$10,0),0),0)+IF(A1069&gt;=הלוואות!$D$11,IF(מרכז!A1069&lt;=הלוואות!$E$11,IF(DAY(מרכז!A1069)=הלוואות!$F$11,הלוואות!$G$11,0),0),0)+IF(A1069&gt;=הלוואות!$D$12,IF(מרכז!A1069&lt;=הלוואות!$E$12,IF(DAY(מרכז!A1069)=הלוואות!$F$12,הלוואות!$G$12,0),0),0)+IF(A1069&gt;=הלוואות!$D$13,IF(מרכז!A1069&lt;=הלוואות!$E$13,IF(DAY(מרכז!A1069)=הלוואות!$F$13,הלוואות!$G$13,0),0),0)+IF(A1069&gt;=הלוואות!$D$14,IF(מרכז!A1069&lt;=הלוואות!$E$14,IF(DAY(מרכז!A1069)=הלוואות!$F$14,הלוואות!$G$14,0),0),0)+IF(A1069&gt;=הלוואות!$D$15,IF(מרכז!A1069&lt;=הלוואות!$E$15,IF(DAY(מרכז!A1069)=הלוואות!$F$15,הלוואות!$G$15,0),0),0)+IF(A1069&gt;=הלוואות!$D$16,IF(מרכז!A1069&lt;=הלוואות!$E$16,IF(DAY(מרכז!A1069)=הלוואות!$F$16,הלוואות!$G$16,0),0),0)+IF(A1069&gt;=הלוואות!$D$17,IF(מרכז!A1069&lt;=הלוואות!$E$17,IF(DAY(מרכז!A1069)=הלוואות!$F$17,הלוואות!$G$17,0),0),0)+IF(A1069&gt;=הלוואות!$D$18,IF(מרכז!A1069&lt;=הלוואות!$E$18,IF(DAY(מרכז!A1069)=הלוואות!$F$18,הלוואות!$G$18,0),0),0)+IF(A1069&gt;=הלוואות!$D$19,IF(מרכז!A1069&lt;=הלוואות!$E$19,IF(DAY(מרכז!A1069)=הלוואות!$F$19,הלוואות!$G$19,0),0),0)+IF(A1069&gt;=הלוואות!$D$20,IF(מרכז!A1069&lt;=הלוואות!$E$20,IF(DAY(מרכז!A1069)=הלוואות!$F$20,הלוואות!$G$20,0),0),0)+IF(A1069&gt;=הלוואות!$D$21,IF(מרכז!A1069&lt;=הלוואות!$E$21,IF(DAY(מרכז!A1069)=הלוואות!$F$21,הלוואות!$G$21,0),0),0)+IF(A1069&gt;=הלוואות!$D$22,IF(מרכז!A1069&lt;=הלוואות!$E$22,IF(DAY(מרכז!A1069)=הלוואות!$F$22,הלוואות!$G$22,0),0),0)+IF(A1069&gt;=הלוואות!$D$23,IF(מרכז!A1069&lt;=הלוואות!$E$23,IF(DAY(מרכז!A1069)=הלוואות!$F$23,הלוואות!$G$23,0),0),0)+IF(A1069&gt;=הלוואות!$D$24,IF(מרכז!A1069&lt;=הלוואות!$E$24,IF(DAY(מרכז!A1069)=הלוואות!$F$24,הלוואות!$G$24,0),0),0)+IF(A1069&gt;=הלוואות!$D$25,IF(מרכז!A1069&lt;=הלוואות!$E$25,IF(DAY(מרכז!A1069)=הלוואות!$F$25,הלוואות!$G$25,0),0),0)+IF(A1069&gt;=הלוואות!$D$26,IF(מרכז!A1069&lt;=הלוואות!$E$26,IF(DAY(מרכז!A1069)=הלוואות!$F$26,הלוואות!$G$26,0),0),0)+IF(A1069&gt;=הלוואות!$D$27,IF(מרכז!A1069&lt;=הלוואות!$E$27,IF(DAY(מרכז!A1069)=הלוואות!$F$27,הלוואות!$G$27,0),0),0)+IF(A1069&gt;=הלוואות!$D$28,IF(מרכז!A1069&lt;=הלוואות!$E$28,IF(DAY(מרכז!A1069)=הלוואות!$F$28,הלוואות!$G$28,0),0),0)+IF(A1069&gt;=הלוואות!$D$29,IF(מרכז!A1069&lt;=הלוואות!$E$29,IF(DAY(מרכז!A1069)=הלוואות!$F$29,הלוואות!$G$29,0),0),0)+IF(A1069&gt;=הלוואות!$D$30,IF(מרכז!A1069&lt;=הלוואות!$E$30,IF(DAY(מרכז!A1069)=הלוואות!$F$30,הלוואות!$G$30,0),0),0)+IF(A1069&gt;=הלוואות!$D$31,IF(מרכז!A1069&lt;=הלוואות!$E$31,IF(DAY(מרכז!A1069)=הלוואות!$F$31,הלוואות!$G$31,0),0),0)+IF(A1069&gt;=הלוואות!$D$32,IF(מרכז!A1069&lt;=הלוואות!$E$32,IF(DAY(מרכז!A1069)=הלוואות!$F$32,הלוואות!$G$32,0),0),0)+IF(A1069&gt;=הלוואות!$D$33,IF(מרכז!A1069&lt;=הלוואות!$E$33,IF(DAY(מרכז!A1069)=הלוואות!$F$33,הלוואות!$G$33,0),0),0)+IF(A1069&gt;=הלוואות!$D$34,IF(מרכז!A1069&lt;=הלוואות!$E$34,IF(DAY(מרכז!A1069)=הלוואות!$F$34,הלוואות!$G$34,0),0),0)</f>
        <v>0</v>
      </c>
      <c r="E1069" s="93">
        <f>SUMIF(הלוואות!$D$46:$D$65,מרכז!A1069,הלוואות!$E$46:$E$65)</f>
        <v>0</v>
      </c>
      <c r="F1069" s="93">
        <f>SUMIF(נכנסים!$A$5:$A$5890,מרכז!A1069,נכנסים!$B$5:$B$5890)</f>
        <v>0</v>
      </c>
      <c r="G1069" s="94"/>
      <c r="H1069" s="94"/>
      <c r="I1069" s="94"/>
      <c r="J1069" s="99">
        <f t="shared" si="16"/>
        <v>50000</v>
      </c>
    </row>
    <row r="1070" spans="1:10">
      <c r="A1070" s="153">
        <v>46723</v>
      </c>
      <c r="B1070" s="93">
        <f>SUMIF(יוצאים!$A$5:$A$5835,מרכז!A1070,יוצאים!$D$5:$D$5835)</f>
        <v>0</v>
      </c>
      <c r="C1070" s="93">
        <f>HLOOKUP(DAY($A1070),'טב.הו"ק'!$G$4:$AK$162,'טב.הו"ק'!$A$162+2,FALSE)</f>
        <v>0</v>
      </c>
      <c r="D1070" s="93">
        <f>IF(A1070&gt;=הלוואות!$D$5,IF(מרכז!A1070&lt;=הלוואות!$E$5,IF(DAY(מרכז!A1070)=הלוואות!$F$5,הלוואות!$G$5,0),0),0)+IF(A1070&gt;=הלוואות!$D$6,IF(מרכז!A1070&lt;=הלוואות!$E$6,IF(DAY(מרכז!A1070)=הלוואות!$F$6,הלוואות!$G$6,0),0),0)+IF(A1070&gt;=הלוואות!$D$7,IF(מרכז!A1070&lt;=הלוואות!$E$7,IF(DAY(מרכז!A1070)=הלוואות!$F$7,הלוואות!$G$7,0),0),0)+IF(A1070&gt;=הלוואות!$D$8,IF(מרכז!A1070&lt;=הלוואות!$E$8,IF(DAY(מרכז!A1070)=הלוואות!$F$8,הלוואות!$G$8,0),0),0)+IF(A1070&gt;=הלוואות!$D$9,IF(מרכז!A1070&lt;=הלוואות!$E$9,IF(DAY(מרכז!A1070)=הלוואות!$F$9,הלוואות!$G$9,0),0),0)+IF(A1070&gt;=הלוואות!$D$10,IF(מרכז!A1070&lt;=הלוואות!$E$10,IF(DAY(מרכז!A1070)=הלוואות!$F$10,הלוואות!$G$10,0),0),0)+IF(A1070&gt;=הלוואות!$D$11,IF(מרכז!A1070&lt;=הלוואות!$E$11,IF(DAY(מרכז!A1070)=הלוואות!$F$11,הלוואות!$G$11,0),0),0)+IF(A1070&gt;=הלוואות!$D$12,IF(מרכז!A1070&lt;=הלוואות!$E$12,IF(DAY(מרכז!A1070)=הלוואות!$F$12,הלוואות!$G$12,0),0),0)+IF(A1070&gt;=הלוואות!$D$13,IF(מרכז!A1070&lt;=הלוואות!$E$13,IF(DAY(מרכז!A1070)=הלוואות!$F$13,הלוואות!$G$13,0),0),0)+IF(A1070&gt;=הלוואות!$D$14,IF(מרכז!A1070&lt;=הלוואות!$E$14,IF(DAY(מרכז!A1070)=הלוואות!$F$14,הלוואות!$G$14,0),0),0)+IF(A1070&gt;=הלוואות!$D$15,IF(מרכז!A1070&lt;=הלוואות!$E$15,IF(DAY(מרכז!A1070)=הלוואות!$F$15,הלוואות!$G$15,0),0),0)+IF(A1070&gt;=הלוואות!$D$16,IF(מרכז!A1070&lt;=הלוואות!$E$16,IF(DAY(מרכז!A1070)=הלוואות!$F$16,הלוואות!$G$16,0),0),0)+IF(A1070&gt;=הלוואות!$D$17,IF(מרכז!A1070&lt;=הלוואות!$E$17,IF(DAY(מרכז!A1070)=הלוואות!$F$17,הלוואות!$G$17,0),0),0)+IF(A1070&gt;=הלוואות!$D$18,IF(מרכז!A1070&lt;=הלוואות!$E$18,IF(DAY(מרכז!A1070)=הלוואות!$F$18,הלוואות!$G$18,0),0),0)+IF(A1070&gt;=הלוואות!$D$19,IF(מרכז!A1070&lt;=הלוואות!$E$19,IF(DAY(מרכז!A1070)=הלוואות!$F$19,הלוואות!$G$19,0),0),0)+IF(A1070&gt;=הלוואות!$D$20,IF(מרכז!A1070&lt;=הלוואות!$E$20,IF(DAY(מרכז!A1070)=הלוואות!$F$20,הלוואות!$G$20,0),0),0)+IF(A1070&gt;=הלוואות!$D$21,IF(מרכז!A1070&lt;=הלוואות!$E$21,IF(DAY(מרכז!A1070)=הלוואות!$F$21,הלוואות!$G$21,0),0),0)+IF(A1070&gt;=הלוואות!$D$22,IF(מרכז!A1070&lt;=הלוואות!$E$22,IF(DAY(מרכז!A1070)=הלוואות!$F$22,הלוואות!$G$22,0),0),0)+IF(A1070&gt;=הלוואות!$D$23,IF(מרכז!A1070&lt;=הלוואות!$E$23,IF(DAY(מרכז!A1070)=הלוואות!$F$23,הלוואות!$G$23,0),0),0)+IF(A1070&gt;=הלוואות!$D$24,IF(מרכז!A1070&lt;=הלוואות!$E$24,IF(DAY(מרכז!A1070)=הלוואות!$F$24,הלוואות!$G$24,0),0),0)+IF(A1070&gt;=הלוואות!$D$25,IF(מרכז!A1070&lt;=הלוואות!$E$25,IF(DAY(מרכז!A1070)=הלוואות!$F$25,הלוואות!$G$25,0),0),0)+IF(A1070&gt;=הלוואות!$D$26,IF(מרכז!A1070&lt;=הלוואות!$E$26,IF(DAY(מרכז!A1070)=הלוואות!$F$26,הלוואות!$G$26,0),0),0)+IF(A1070&gt;=הלוואות!$D$27,IF(מרכז!A1070&lt;=הלוואות!$E$27,IF(DAY(מרכז!A1070)=הלוואות!$F$27,הלוואות!$G$27,0),0),0)+IF(A1070&gt;=הלוואות!$D$28,IF(מרכז!A1070&lt;=הלוואות!$E$28,IF(DAY(מרכז!A1070)=הלוואות!$F$28,הלוואות!$G$28,0),0),0)+IF(A1070&gt;=הלוואות!$D$29,IF(מרכז!A1070&lt;=הלוואות!$E$29,IF(DAY(מרכז!A1070)=הלוואות!$F$29,הלוואות!$G$29,0),0),0)+IF(A1070&gt;=הלוואות!$D$30,IF(מרכז!A1070&lt;=הלוואות!$E$30,IF(DAY(מרכז!A1070)=הלוואות!$F$30,הלוואות!$G$30,0),0),0)+IF(A1070&gt;=הלוואות!$D$31,IF(מרכז!A1070&lt;=הלוואות!$E$31,IF(DAY(מרכז!A1070)=הלוואות!$F$31,הלוואות!$G$31,0),0),0)+IF(A1070&gt;=הלוואות!$D$32,IF(מרכז!A1070&lt;=הלוואות!$E$32,IF(DAY(מרכז!A1070)=הלוואות!$F$32,הלוואות!$G$32,0),0),0)+IF(A1070&gt;=הלוואות!$D$33,IF(מרכז!A1070&lt;=הלוואות!$E$33,IF(DAY(מרכז!A1070)=הלוואות!$F$33,הלוואות!$G$33,0),0),0)+IF(A1070&gt;=הלוואות!$D$34,IF(מרכז!A1070&lt;=הלוואות!$E$34,IF(DAY(מרכז!A1070)=הלוואות!$F$34,הלוואות!$G$34,0),0),0)</f>
        <v>0</v>
      </c>
      <c r="E1070" s="93">
        <f>SUMIF(הלוואות!$D$46:$D$65,מרכז!A1070,הלוואות!$E$46:$E$65)</f>
        <v>0</v>
      </c>
      <c r="F1070" s="93">
        <f>SUMIF(נכנסים!$A$5:$A$5890,מרכז!A1070,נכנסים!$B$5:$B$5890)</f>
        <v>0</v>
      </c>
      <c r="G1070" s="94"/>
      <c r="H1070" s="94"/>
      <c r="I1070" s="94"/>
      <c r="J1070" s="99">
        <f t="shared" si="16"/>
        <v>50000</v>
      </c>
    </row>
    <row r="1071" spans="1:10">
      <c r="A1071" s="153">
        <v>46724</v>
      </c>
      <c r="B1071" s="93">
        <f>SUMIF(יוצאים!$A$5:$A$5835,מרכז!A1071,יוצאים!$D$5:$D$5835)</f>
        <v>0</v>
      </c>
      <c r="C1071" s="93">
        <f>HLOOKUP(DAY($A1071),'טב.הו"ק'!$G$4:$AK$162,'טב.הו"ק'!$A$162+2,FALSE)</f>
        <v>0</v>
      </c>
      <c r="D1071" s="93">
        <f>IF(A1071&gt;=הלוואות!$D$5,IF(מרכז!A1071&lt;=הלוואות!$E$5,IF(DAY(מרכז!A1071)=הלוואות!$F$5,הלוואות!$G$5,0),0),0)+IF(A1071&gt;=הלוואות!$D$6,IF(מרכז!A1071&lt;=הלוואות!$E$6,IF(DAY(מרכז!A1071)=הלוואות!$F$6,הלוואות!$G$6,0),0),0)+IF(A1071&gt;=הלוואות!$D$7,IF(מרכז!A1071&lt;=הלוואות!$E$7,IF(DAY(מרכז!A1071)=הלוואות!$F$7,הלוואות!$G$7,0),0),0)+IF(A1071&gt;=הלוואות!$D$8,IF(מרכז!A1071&lt;=הלוואות!$E$8,IF(DAY(מרכז!A1071)=הלוואות!$F$8,הלוואות!$G$8,0),0),0)+IF(A1071&gt;=הלוואות!$D$9,IF(מרכז!A1071&lt;=הלוואות!$E$9,IF(DAY(מרכז!A1071)=הלוואות!$F$9,הלוואות!$G$9,0),0),0)+IF(A1071&gt;=הלוואות!$D$10,IF(מרכז!A1071&lt;=הלוואות!$E$10,IF(DAY(מרכז!A1071)=הלוואות!$F$10,הלוואות!$G$10,0),0),0)+IF(A1071&gt;=הלוואות!$D$11,IF(מרכז!A1071&lt;=הלוואות!$E$11,IF(DAY(מרכז!A1071)=הלוואות!$F$11,הלוואות!$G$11,0),0),0)+IF(A1071&gt;=הלוואות!$D$12,IF(מרכז!A1071&lt;=הלוואות!$E$12,IF(DAY(מרכז!A1071)=הלוואות!$F$12,הלוואות!$G$12,0),0),0)+IF(A1071&gt;=הלוואות!$D$13,IF(מרכז!A1071&lt;=הלוואות!$E$13,IF(DAY(מרכז!A1071)=הלוואות!$F$13,הלוואות!$G$13,0),0),0)+IF(A1071&gt;=הלוואות!$D$14,IF(מרכז!A1071&lt;=הלוואות!$E$14,IF(DAY(מרכז!A1071)=הלוואות!$F$14,הלוואות!$G$14,0),0),0)+IF(A1071&gt;=הלוואות!$D$15,IF(מרכז!A1071&lt;=הלוואות!$E$15,IF(DAY(מרכז!A1071)=הלוואות!$F$15,הלוואות!$G$15,0),0),0)+IF(A1071&gt;=הלוואות!$D$16,IF(מרכז!A1071&lt;=הלוואות!$E$16,IF(DAY(מרכז!A1071)=הלוואות!$F$16,הלוואות!$G$16,0),0),0)+IF(A1071&gt;=הלוואות!$D$17,IF(מרכז!A1071&lt;=הלוואות!$E$17,IF(DAY(מרכז!A1071)=הלוואות!$F$17,הלוואות!$G$17,0),0),0)+IF(A1071&gt;=הלוואות!$D$18,IF(מרכז!A1071&lt;=הלוואות!$E$18,IF(DAY(מרכז!A1071)=הלוואות!$F$18,הלוואות!$G$18,0),0),0)+IF(A1071&gt;=הלוואות!$D$19,IF(מרכז!A1071&lt;=הלוואות!$E$19,IF(DAY(מרכז!A1071)=הלוואות!$F$19,הלוואות!$G$19,0),0),0)+IF(A1071&gt;=הלוואות!$D$20,IF(מרכז!A1071&lt;=הלוואות!$E$20,IF(DAY(מרכז!A1071)=הלוואות!$F$20,הלוואות!$G$20,0),0),0)+IF(A1071&gt;=הלוואות!$D$21,IF(מרכז!A1071&lt;=הלוואות!$E$21,IF(DAY(מרכז!A1071)=הלוואות!$F$21,הלוואות!$G$21,0),0),0)+IF(A1071&gt;=הלוואות!$D$22,IF(מרכז!A1071&lt;=הלוואות!$E$22,IF(DAY(מרכז!A1071)=הלוואות!$F$22,הלוואות!$G$22,0),0),0)+IF(A1071&gt;=הלוואות!$D$23,IF(מרכז!A1071&lt;=הלוואות!$E$23,IF(DAY(מרכז!A1071)=הלוואות!$F$23,הלוואות!$G$23,0),0),0)+IF(A1071&gt;=הלוואות!$D$24,IF(מרכז!A1071&lt;=הלוואות!$E$24,IF(DAY(מרכז!A1071)=הלוואות!$F$24,הלוואות!$G$24,0),0),0)+IF(A1071&gt;=הלוואות!$D$25,IF(מרכז!A1071&lt;=הלוואות!$E$25,IF(DAY(מרכז!A1071)=הלוואות!$F$25,הלוואות!$G$25,0),0),0)+IF(A1071&gt;=הלוואות!$D$26,IF(מרכז!A1071&lt;=הלוואות!$E$26,IF(DAY(מרכז!A1071)=הלוואות!$F$26,הלוואות!$G$26,0),0),0)+IF(A1071&gt;=הלוואות!$D$27,IF(מרכז!A1071&lt;=הלוואות!$E$27,IF(DAY(מרכז!A1071)=הלוואות!$F$27,הלוואות!$G$27,0),0),0)+IF(A1071&gt;=הלוואות!$D$28,IF(מרכז!A1071&lt;=הלוואות!$E$28,IF(DAY(מרכז!A1071)=הלוואות!$F$28,הלוואות!$G$28,0),0),0)+IF(A1071&gt;=הלוואות!$D$29,IF(מרכז!A1071&lt;=הלוואות!$E$29,IF(DAY(מרכז!A1071)=הלוואות!$F$29,הלוואות!$G$29,0),0),0)+IF(A1071&gt;=הלוואות!$D$30,IF(מרכז!A1071&lt;=הלוואות!$E$30,IF(DAY(מרכז!A1071)=הלוואות!$F$30,הלוואות!$G$30,0),0),0)+IF(A1071&gt;=הלוואות!$D$31,IF(מרכז!A1071&lt;=הלוואות!$E$31,IF(DAY(מרכז!A1071)=הלוואות!$F$31,הלוואות!$G$31,0),0),0)+IF(A1071&gt;=הלוואות!$D$32,IF(מרכז!A1071&lt;=הלוואות!$E$32,IF(DAY(מרכז!A1071)=הלוואות!$F$32,הלוואות!$G$32,0),0),0)+IF(A1071&gt;=הלוואות!$D$33,IF(מרכז!A1071&lt;=הלוואות!$E$33,IF(DAY(מרכז!A1071)=הלוואות!$F$33,הלוואות!$G$33,0),0),0)+IF(A1071&gt;=הלוואות!$D$34,IF(מרכז!A1071&lt;=הלוואות!$E$34,IF(DAY(מרכז!A1071)=הלוואות!$F$34,הלוואות!$G$34,0),0),0)</f>
        <v>0</v>
      </c>
      <c r="E1071" s="93">
        <f>SUMIF(הלוואות!$D$46:$D$65,מרכז!A1071,הלוואות!$E$46:$E$65)</f>
        <v>0</v>
      </c>
      <c r="F1071" s="93">
        <f>SUMIF(נכנסים!$A$5:$A$5890,מרכז!A1071,נכנסים!$B$5:$B$5890)</f>
        <v>0</v>
      </c>
      <c r="G1071" s="94"/>
      <c r="H1071" s="94"/>
      <c r="I1071" s="94"/>
      <c r="J1071" s="99">
        <f t="shared" si="16"/>
        <v>50000</v>
      </c>
    </row>
    <row r="1072" spans="1:10">
      <c r="A1072" s="153">
        <v>46725</v>
      </c>
      <c r="B1072" s="93">
        <f>SUMIF(יוצאים!$A$5:$A$5835,מרכז!A1072,יוצאים!$D$5:$D$5835)</f>
        <v>0</v>
      </c>
      <c r="C1072" s="93">
        <f>HLOOKUP(DAY($A1072),'טב.הו"ק'!$G$4:$AK$162,'טב.הו"ק'!$A$162+2,FALSE)</f>
        <v>0</v>
      </c>
      <c r="D1072" s="93">
        <f>IF(A1072&gt;=הלוואות!$D$5,IF(מרכז!A1072&lt;=הלוואות!$E$5,IF(DAY(מרכז!A1072)=הלוואות!$F$5,הלוואות!$G$5,0),0),0)+IF(A1072&gt;=הלוואות!$D$6,IF(מרכז!A1072&lt;=הלוואות!$E$6,IF(DAY(מרכז!A1072)=הלוואות!$F$6,הלוואות!$G$6,0),0),0)+IF(A1072&gt;=הלוואות!$D$7,IF(מרכז!A1072&lt;=הלוואות!$E$7,IF(DAY(מרכז!A1072)=הלוואות!$F$7,הלוואות!$G$7,0),0),0)+IF(A1072&gt;=הלוואות!$D$8,IF(מרכז!A1072&lt;=הלוואות!$E$8,IF(DAY(מרכז!A1072)=הלוואות!$F$8,הלוואות!$G$8,0),0),0)+IF(A1072&gt;=הלוואות!$D$9,IF(מרכז!A1072&lt;=הלוואות!$E$9,IF(DAY(מרכז!A1072)=הלוואות!$F$9,הלוואות!$G$9,0),0),0)+IF(A1072&gt;=הלוואות!$D$10,IF(מרכז!A1072&lt;=הלוואות!$E$10,IF(DAY(מרכז!A1072)=הלוואות!$F$10,הלוואות!$G$10,0),0),0)+IF(A1072&gt;=הלוואות!$D$11,IF(מרכז!A1072&lt;=הלוואות!$E$11,IF(DAY(מרכז!A1072)=הלוואות!$F$11,הלוואות!$G$11,0),0),0)+IF(A1072&gt;=הלוואות!$D$12,IF(מרכז!A1072&lt;=הלוואות!$E$12,IF(DAY(מרכז!A1072)=הלוואות!$F$12,הלוואות!$G$12,0),0),0)+IF(A1072&gt;=הלוואות!$D$13,IF(מרכז!A1072&lt;=הלוואות!$E$13,IF(DAY(מרכז!A1072)=הלוואות!$F$13,הלוואות!$G$13,0),0),0)+IF(A1072&gt;=הלוואות!$D$14,IF(מרכז!A1072&lt;=הלוואות!$E$14,IF(DAY(מרכז!A1072)=הלוואות!$F$14,הלוואות!$G$14,0),0),0)+IF(A1072&gt;=הלוואות!$D$15,IF(מרכז!A1072&lt;=הלוואות!$E$15,IF(DAY(מרכז!A1072)=הלוואות!$F$15,הלוואות!$G$15,0),0),0)+IF(A1072&gt;=הלוואות!$D$16,IF(מרכז!A1072&lt;=הלוואות!$E$16,IF(DAY(מרכז!A1072)=הלוואות!$F$16,הלוואות!$G$16,0),0),0)+IF(A1072&gt;=הלוואות!$D$17,IF(מרכז!A1072&lt;=הלוואות!$E$17,IF(DAY(מרכז!A1072)=הלוואות!$F$17,הלוואות!$G$17,0),0),0)+IF(A1072&gt;=הלוואות!$D$18,IF(מרכז!A1072&lt;=הלוואות!$E$18,IF(DAY(מרכז!A1072)=הלוואות!$F$18,הלוואות!$G$18,0),0),0)+IF(A1072&gt;=הלוואות!$D$19,IF(מרכז!A1072&lt;=הלוואות!$E$19,IF(DAY(מרכז!A1072)=הלוואות!$F$19,הלוואות!$G$19,0),0),0)+IF(A1072&gt;=הלוואות!$D$20,IF(מרכז!A1072&lt;=הלוואות!$E$20,IF(DAY(מרכז!A1072)=הלוואות!$F$20,הלוואות!$G$20,0),0),0)+IF(A1072&gt;=הלוואות!$D$21,IF(מרכז!A1072&lt;=הלוואות!$E$21,IF(DAY(מרכז!A1072)=הלוואות!$F$21,הלוואות!$G$21,0),0),0)+IF(A1072&gt;=הלוואות!$D$22,IF(מרכז!A1072&lt;=הלוואות!$E$22,IF(DAY(מרכז!A1072)=הלוואות!$F$22,הלוואות!$G$22,0),0),0)+IF(A1072&gt;=הלוואות!$D$23,IF(מרכז!A1072&lt;=הלוואות!$E$23,IF(DAY(מרכז!A1072)=הלוואות!$F$23,הלוואות!$G$23,0),0),0)+IF(A1072&gt;=הלוואות!$D$24,IF(מרכז!A1072&lt;=הלוואות!$E$24,IF(DAY(מרכז!A1072)=הלוואות!$F$24,הלוואות!$G$24,0),0),0)+IF(A1072&gt;=הלוואות!$D$25,IF(מרכז!A1072&lt;=הלוואות!$E$25,IF(DAY(מרכז!A1072)=הלוואות!$F$25,הלוואות!$G$25,0),0),0)+IF(A1072&gt;=הלוואות!$D$26,IF(מרכז!A1072&lt;=הלוואות!$E$26,IF(DAY(מרכז!A1072)=הלוואות!$F$26,הלוואות!$G$26,0),0),0)+IF(A1072&gt;=הלוואות!$D$27,IF(מרכז!A1072&lt;=הלוואות!$E$27,IF(DAY(מרכז!A1072)=הלוואות!$F$27,הלוואות!$G$27,0),0),0)+IF(A1072&gt;=הלוואות!$D$28,IF(מרכז!A1072&lt;=הלוואות!$E$28,IF(DAY(מרכז!A1072)=הלוואות!$F$28,הלוואות!$G$28,0),0),0)+IF(A1072&gt;=הלוואות!$D$29,IF(מרכז!A1072&lt;=הלוואות!$E$29,IF(DAY(מרכז!A1072)=הלוואות!$F$29,הלוואות!$G$29,0),0),0)+IF(A1072&gt;=הלוואות!$D$30,IF(מרכז!A1072&lt;=הלוואות!$E$30,IF(DAY(מרכז!A1072)=הלוואות!$F$30,הלוואות!$G$30,0),0),0)+IF(A1072&gt;=הלוואות!$D$31,IF(מרכז!A1072&lt;=הלוואות!$E$31,IF(DAY(מרכז!A1072)=הלוואות!$F$31,הלוואות!$G$31,0),0),0)+IF(A1072&gt;=הלוואות!$D$32,IF(מרכז!A1072&lt;=הלוואות!$E$32,IF(DAY(מרכז!A1072)=הלוואות!$F$32,הלוואות!$G$32,0),0),0)+IF(A1072&gt;=הלוואות!$D$33,IF(מרכז!A1072&lt;=הלוואות!$E$33,IF(DAY(מרכז!A1072)=הלוואות!$F$33,הלוואות!$G$33,0),0),0)+IF(A1072&gt;=הלוואות!$D$34,IF(מרכז!A1072&lt;=הלוואות!$E$34,IF(DAY(מרכז!A1072)=הלוואות!$F$34,הלוואות!$G$34,0),0),0)</f>
        <v>0</v>
      </c>
      <c r="E1072" s="93">
        <f>SUMIF(הלוואות!$D$46:$D$65,מרכז!A1072,הלוואות!$E$46:$E$65)</f>
        <v>0</v>
      </c>
      <c r="F1072" s="93">
        <f>SUMIF(נכנסים!$A$5:$A$5890,מרכז!A1072,נכנסים!$B$5:$B$5890)</f>
        <v>0</v>
      </c>
      <c r="G1072" s="94"/>
      <c r="H1072" s="94"/>
      <c r="I1072" s="94"/>
      <c r="J1072" s="99">
        <f t="shared" si="16"/>
        <v>50000</v>
      </c>
    </row>
    <row r="1073" spans="1:10">
      <c r="A1073" s="153">
        <v>46726</v>
      </c>
      <c r="B1073" s="93">
        <f>SUMIF(יוצאים!$A$5:$A$5835,מרכז!A1073,יוצאים!$D$5:$D$5835)</f>
        <v>0</v>
      </c>
      <c r="C1073" s="93">
        <f>HLOOKUP(DAY($A1073),'טב.הו"ק'!$G$4:$AK$162,'טב.הו"ק'!$A$162+2,FALSE)</f>
        <v>0</v>
      </c>
      <c r="D1073" s="93">
        <f>IF(A1073&gt;=הלוואות!$D$5,IF(מרכז!A1073&lt;=הלוואות!$E$5,IF(DAY(מרכז!A1073)=הלוואות!$F$5,הלוואות!$G$5,0),0),0)+IF(A1073&gt;=הלוואות!$D$6,IF(מרכז!A1073&lt;=הלוואות!$E$6,IF(DAY(מרכז!A1073)=הלוואות!$F$6,הלוואות!$G$6,0),0),0)+IF(A1073&gt;=הלוואות!$D$7,IF(מרכז!A1073&lt;=הלוואות!$E$7,IF(DAY(מרכז!A1073)=הלוואות!$F$7,הלוואות!$G$7,0),0),0)+IF(A1073&gt;=הלוואות!$D$8,IF(מרכז!A1073&lt;=הלוואות!$E$8,IF(DAY(מרכז!A1073)=הלוואות!$F$8,הלוואות!$G$8,0),0),0)+IF(A1073&gt;=הלוואות!$D$9,IF(מרכז!A1073&lt;=הלוואות!$E$9,IF(DAY(מרכז!A1073)=הלוואות!$F$9,הלוואות!$G$9,0),0),0)+IF(A1073&gt;=הלוואות!$D$10,IF(מרכז!A1073&lt;=הלוואות!$E$10,IF(DAY(מרכז!A1073)=הלוואות!$F$10,הלוואות!$G$10,0),0),0)+IF(A1073&gt;=הלוואות!$D$11,IF(מרכז!A1073&lt;=הלוואות!$E$11,IF(DAY(מרכז!A1073)=הלוואות!$F$11,הלוואות!$G$11,0),0),0)+IF(A1073&gt;=הלוואות!$D$12,IF(מרכז!A1073&lt;=הלוואות!$E$12,IF(DAY(מרכז!A1073)=הלוואות!$F$12,הלוואות!$G$12,0),0),0)+IF(A1073&gt;=הלוואות!$D$13,IF(מרכז!A1073&lt;=הלוואות!$E$13,IF(DAY(מרכז!A1073)=הלוואות!$F$13,הלוואות!$G$13,0),0),0)+IF(A1073&gt;=הלוואות!$D$14,IF(מרכז!A1073&lt;=הלוואות!$E$14,IF(DAY(מרכז!A1073)=הלוואות!$F$14,הלוואות!$G$14,0),0),0)+IF(A1073&gt;=הלוואות!$D$15,IF(מרכז!A1073&lt;=הלוואות!$E$15,IF(DAY(מרכז!A1073)=הלוואות!$F$15,הלוואות!$G$15,0),0),0)+IF(A1073&gt;=הלוואות!$D$16,IF(מרכז!A1073&lt;=הלוואות!$E$16,IF(DAY(מרכז!A1073)=הלוואות!$F$16,הלוואות!$G$16,0),0),0)+IF(A1073&gt;=הלוואות!$D$17,IF(מרכז!A1073&lt;=הלוואות!$E$17,IF(DAY(מרכז!A1073)=הלוואות!$F$17,הלוואות!$G$17,0),0),0)+IF(A1073&gt;=הלוואות!$D$18,IF(מרכז!A1073&lt;=הלוואות!$E$18,IF(DAY(מרכז!A1073)=הלוואות!$F$18,הלוואות!$G$18,0),0),0)+IF(A1073&gt;=הלוואות!$D$19,IF(מרכז!A1073&lt;=הלוואות!$E$19,IF(DAY(מרכז!A1073)=הלוואות!$F$19,הלוואות!$G$19,0),0),0)+IF(A1073&gt;=הלוואות!$D$20,IF(מרכז!A1073&lt;=הלוואות!$E$20,IF(DAY(מרכז!A1073)=הלוואות!$F$20,הלוואות!$G$20,0),0),0)+IF(A1073&gt;=הלוואות!$D$21,IF(מרכז!A1073&lt;=הלוואות!$E$21,IF(DAY(מרכז!A1073)=הלוואות!$F$21,הלוואות!$G$21,0),0),0)+IF(A1073&gt;=הלוואות!$D$22,IF(מרכז!A1073&lt;=הלוואות!$E$22,IF(DAY(מרכז!A1073)=הלוואות!$F$22,הלוואות!$G$22,0),0),0)+IF(A1073&gt;=הלוואות!$D$23,IF(מרכז!A1073&lt;=הלוואות!$E$23,IF(DAY(מרכז!A1073)=הלוואות!$F$23,הלוואות!$G$23,0),0),0)+IF(A1073&gt;=הלוואות!$D$24,IF(מרכז!A1073&lt;=הלוואות!$E$24,IF(DAY(מרכז!A1073)=הלוואות!$F$24,הלוואות!$G$24,0),0),0)+IF(A1073&gt;=הלוואות!$D$25,IF(מרכז!A1073&lt;=הלוואות!$E$25,IF(DAY(מרכז!A1073)=הלוואות!$F$25,הלוואות!$G$25,0),0),0)+IF(A1073&gt;=הלוואות!$D$26,IF(מרכז!A1073&lt;=הלוואות!$E$26,IF(DAY(מרכז!A1073)=הלוואות!$F$26,הלוואות!$G$26,0),0),0)+IF(A1073&gt;=הלוואות!$D$27,IF(מרכז!A1073&lt;=הלוואות!$E$27,IF(DAY(מרכז!A1073)=הלוואות!$F$27,הלוואות!$G$27,0),0),0)+IF(A1073&gt;=הלוואות!$D$28,IF(מרכז!A1073&lt;=הלוואות!$E$28,IF(DAY(מרכז!A1073)=הלוואות!$F$28,הלוואות!$G$28,0),0),0)+IF(A1073&gt;=הלוואות!$D$29,IF(מרכז!A1073&lt;=הלוואות!$E$29,IF(DAY(מרכז!A1073)=הלוואות!$F$29,הלוואות!$G$29,0),0),0)+IF(A1073&gt;=הלוואות!$D$30,IF(מרכז!A1073&lt;=הלוואות!$E$30,IF(DAY(מרכז!A1073)=הלוואות!$F$30,הלוואות!$G$30,0),0),0)+IF(A1073&gt;=הלוואות!$D$31,IF(מרכז!A1073&lt;=הלוואות!$E$31,IF(DAY(מרכז!A1073)=הלוואות!$F$31,הלוואות!$G$31,0),0),0)+IF(A1073&gt;=הלוואות!$D$32,IF(מרכז!A1073&lt;=הלוואות!$E$32,IF(DAY(מרכז!A1073)=הלוואות!$F$32,הלוואות!$G$32,0),0),0)+IF(A1073&gt;=הלוואות!$D$33,IF(מרכז!A1073&lt;=הלוואות!$E$33,IF(DAY(מרכז!A1073)=הלוואות!$F$33,הלוואות!$G$33,0),0),0)+IF(A1073&gt;=הלוואות!$D$34,IF(מרכז!A1073&lt;=הלוואות!$E$34,IF(DAY(מרכז!A1073)=הלוואות!$F$34,הלוואות!$G$34,0),0),0)</f>
        <v>0</v>
      </c>
      <c r="E1073" s="93">
        <f>SUMIF(הלוואות!$D$46:$D$65,מרכז!A1073,הלוואות!$E$46:$E$65)</f>
        <v>0</v>
      </c>
      <c r="F1073" s="93">
        <f>SUMIF(נכנסים!$A$5:$A$5890,מרכז!A1073,נכנסים!$B$5:$B$5890)</f>
        <v>0</v>
      </c>
      <c r="G1073" s="94"/>
      <c r="H1073" s="94"/>
      <c r="I1073" s="94"/>
      <c r="J1073" s="99">
        <f t="shared" si="16"/>
        <v>50000</v>
      </c>
    </row>
    <row r="1074" spans="1:10">
      <c r="A1074" s="153">
        <v>46727</v>
      </c>
      <c r="B1074" s="93">
        <f>SUMIF(יוצאים!$A$5:$A$5835,מרכז!A1074,יוצאים!$D$5:$D$5835)</f>
        <v>0</v>
      </c>
      <c r="C1074" s="93">
        <f>HLOOKUP(DAY($A1074),'טב.הו"ק'!$G$4:$AK$162,'טב.הו"ק'!$A$162+2,FALSE)</f>
        <v>0</v>
      </c>
      <c r="D1074" s="93">
        <f>IF(A1074&gt;=הלוואות!$D$5,IF(מרכז!A1074&lt;=הלוואות!$E$5,IF(DAY(מרכז!A1074)=הלוואות!$F$5,הלוואות!$G$5,0),0),0)+IF(A1074&gt;=הלוואות!$D$6,IF(מרכז!A1074&lt;=הלוואות!$E$6,IF(DAY(מרכז!A1074)=הלוואות!$F$6,הלוואות!$G$6,0),0),0)+IF(A1074&gt;=הלוואות!$D$7,IF(מרכז!A1074&lt;=הלוואות!$E$7,IF(DAY(מרכז!A1074)=הלוואות!$F$7,הלוואות!$G$7,0),0),0)+IF(A1074&gt;=הלוואות!$D$8,IF(מרכז!A1074&lt;=הלוואות!$E$8,IF(DAY(מרכז!A1074)=הלוואות!$F$8,הלוואות!$G$8,0),0),0)+IF(A1074&gt;=הלוואות!$D$9,IF(מרכז!A1074&lt;=הלוואות!$E$9,IF(DAY(מרכז!A1074)=הלוואות!$F$9,הלוואות!$G$9,0),0),0)+IF(A1074&gt;=הלוואות!$D$10,IF(מרכז!A1074&lt;=הלוואות!$E$10,IF(DAY(מרכז!A1074)=הלוואות!$F$10,הלוואות!$G$10,0),0),0)+IF(A1074&gt;=הלוואות!$D$11,IF(מרכז!A1074&lt;=הלוואות!$E$11,IF(DAY(מרכז!A1074)=הלוואות!$F$11,הלוואות!$G$11,0),0),0)+IF(A1074&gt;=הלוואות!$D$12,IF(מרכז!A1074&lt;=הלוואות!$E$12,IF(DAY(מרכז!A1074)=הלוואות!$F$12,הלוואות!$G$12,0),0),0)+IF(A1074&gt;=הלוואות!$D$13,IF(מרכז!A1074&lt;=הלוואות!$E$13,IF(DAY(מרכז!A1074)=הלוואות!$F$13,הלוואות!$G$13,0),0),0)+IF(A1074&gt;=הלוואות!$D$14,IF(מרכז!A1074&lt;=הלוואות!$E$14,IF(DAY(מרכז!A1074)=הלוואות!$F$14,הלוואות!$G$14,0),0),0)+IF(A1074&gt;=הלוואות!$D$15,IF(מרכז!A1074&lt;=הלוואות!$E$15,IF(DAY(מרכז!A1074)=הלוואות!$F$15,הלוואות!$G$15,0),0),0)+IF(A1074&gt;=הלוואות!$D$16,IF(מרכז!A1074&lt;=הלוואות!$E$16,IF(DAY(מרכז!A1074)=הלוואות!$F$16,הלוואות!$G$16,0),0),0)+IF(A1074&gt;=הלוואות!$D$17,IF(מרכז!A1074&lt;=הלוואות!$E$17,IF(DAY(מרכז!A1074)=הלוואות!$F$17,הלוואות!$G$17,0),0),0)+IF(A1074&gt;=הלוואות!$D$18,IF(מרכז!A1074&lt;=הלוואות!$E$18,IF(DAY(מרכז!A1074)=הלוואות!$F$18,הלוואות!$G$18,0),0),0)+IF(A1074&gt;=הלוואות!$D$19,IF(מרכז!A1074&lt;=הלוואות!$E$19,IF(DAY(מרכז!A1074)=הלוואות!$F$19,הלוואות!$G$19,0),0),0)+IF(A1074&gt;=הלוואות!$D$20,IF(מרכז!A1074&lt;=הלוואות!$E$20,IF(DAY(מרכז!A1074)=הלוואות!$F$20,הלוואות!$G$20,0),0),0)+IF(A1074&gt;=הלוואות!$D$21,IF(מרכז!A1074&lt;=הלוואות!$E$21,IF(DAY(מרכז!A1074)=הלוואות!$F$21,הלוואות!$G$21,0),0),0)+IF(A1074&gt;=הלוואות!$D$22,IF(מרכז!A1074&lt;=הלוואות!$E$22,IF(DAY(מרכז!A1074)=הלוואות!$F$22,הלוואות!$G$22,0),0),0)+IF(A1074&gt;=הלוואות!$D$23,IF(מרכז!A1074&lt;=הלוואות!$E$23,IF(DAY(מרכז!A1074)=הלוואות!$F$23,הלוואות!$G$23,0),0),0)+IF(A1074&gt;=הלוואות!$D$24,IF(מרכז!A1074&lt;=הלוואות!$E$24,IF(DAY(מרכז!A1074)=הלוואות!$F$24,הלוואות!$G$24,0),0),0)+IF(A1074&gt;=הלוואות!$D$25,IF(מרכז!A1074&lt;=הלוואות!$E$25,IF(DAY(מרכז!A1074)=הלוואות!$F$25,הלוואות!$G$25,0),0),0)+IF(A1074&gt;=הלוואות!$D$26,IF(מרכז!A1074&lt;=הלוואות!$E$26,IF(DAY(מרכז!A1074)=הלוואות!$F$26,הלוואות!$G$26,0),0),0)+IF(A1074&gt;=הלוואות!$D$27,IF(מרכז!A1074&lt;=הלוואות!$E$27,IF(DAY(מרכז!A1074)=הלוואות!$F$27,הלוואות!$G$27,0),0),0)+IF(A1074&gt;=הלוואות!$D$28,IF(מרכז!A1074&lt;=הלוואות!$E$28,IF(DAY(מרכז!A1074)=הלוואות!$F$28,הלוואות!$G$28,0),0),0)+IF(A1074&gt;=הלוואות!$D$29,IF(מרכז!A1074&lt;=הלוואות!$E$29,IF(DAY(מרכז!A1074)=הלוואות!$F$29,הלוואות!$G$29,0),0),0)+IF(A1074&gt;=הלוואות!$D$30,IF(מרכז!A1074&lt;=הלוואות!$E$30,IF(DAY(מרכז!A1074)=הלוואות!$F$30,הלוואות!$G$30,0),0),0)+IF(A1074&gt;=הלוואות!$D$31,IF(מרכז!A1074&lt;=הלוואות!$E$31,IF(DAY(מרכז!A1074)=הלוואות!$F$31,הלוואות!$G$31,0),0),0)+IF(A1074&gt;=הלוואות!$D$32,IF(מרכז!A1074&lt;=הלוואות!$E$32,IF(DAY(מרכז!A1074)=הלוואות!$F$32,הלוואות!$G$32,0),0),0)+IF(A1074&gt;=הלוואות!$D$33,IF(מרכז!A1074&lt;=הלוואות!$E$33,IF(DAY(מרכז!A1074)=הלוואות!$F$33,הלוואות!$G$33,0),0),0)+IF(A1074&gt;=הלוואות!$D$34,IF(מרכז!A1074&lt;=הלוואות!$E$34,IF(DAY(מרכז!A1074)=הלוואות!$F$34,הלוואות!$G$34,0),0),0)</f>
        <v>0</v>
      </c>
      <c r="E1074" s="93">
        <f>SUMIF(הלוואות!$D$46:$D$65,מרכז!A1074,הלוואות!$E$46:$E$65)</f>
        <v>0</v>
      </c>
      <c r="F1074" s="93">
        <f>SUMIF(נכנסים!$A$5:$A$5890,מרכז!A1074,נכנסים!$B$5:$B$5890)</f>
        <v>0</v>
      </c>
      <c r="G1074" s="94"/>
      <c r="H1074" s="94"/>
      <c r="I1074" s="94"/>
      <c r="J1074" s="99">
        <f t="shared" si="16"/>
        <v>50000</v>
      </c>
    </row>
    <row r="1075" spans="1:10">
      <c r="A1075" s="153">
        <v>46728</v>
      </c>
      <c r="B1075" s="93">
        <f>SUMIF(יוצאים!$A$5:$A$5835,מרכז!A1075,יוצאים!$D$5:$D$5835)</f>
        <v>0</v>
      </c>
      <c r="C1075" s="93">
        <f>HLOOKUP(DAY($A1075),'טב.הו"ק'!$G$4:$AK$162,'טב.הו"ק'!$A$162+2,FALSE)</f>
        <v>0</v>
      </c>
      <c r="D1075" s="93">
        <f>IF(A1075&gt;=הלוואות!$D$5,IF(מרכז!A1075&lt;=הלוואות!$E$5,IF(DAY(מרכז!A1075)=הלוואות!$F$5,הלוואות!$G$5,0),0),0)+IF(A1075&gt;=הלוואות!$D$6,IF(מרכז!A1075&lt;=הלוואות!$E$6,IF(DAY(מרכז!A1075)=הלוואות!$F$6,הלוואות!$G$6,0),0),0)+IF(A1075&gt;=הלוואות!$D$7,IF(מרכז!A1075&lt;=הלוואות!$E$7,IF(DAY(מרכז!A1075)=הלוואות!$F$7,הלוואות!$G$7,0),0),0)+IF(A1075&gt;=הלוואות!$D$8,IF(מרכז!A1075&lt;=הלוואות!$E$8,IF(DAY(מרכז!A1075)=הלוואות!$F$8,הלוואות!$G$8,0),0),0)+IF(A1075&gt;=הלוואות!$D$9,IF(מרכז!A1075&lt;=הלוואות!$E$9,IF(DAY(מרכז!A1075)=הלוואות!$F$9,הלוואות!$G$9,0),0),0)+IF(A1075&gt;=הלוואות!$D$10,IF(מרכז!A1075&lt;=הלוואות!$E$10,IF(DAY(מרכז!A1075)=הלוואות!$F$10,הלוואות!$G$10,0),0),0)+IF(A1075&gt;=הלוואות!$D$11,IF(מרכז!A1075&lt;=הלוואות!$E$11,IF(DAY(מרכז!A1075)=הלוואות!$F$11,הלוואות!$G$11,0),0),0)+IF(A1075&gt;=הלוואות!$D$12,IF(מרכז!A1075&lt;=הלוואות!$E$12,IF(DAY(מרכז!A1075)=הלוואות!$F$12,הלוואות!$G$12,0),0),0)+IF(A1075&gt;=הלוואות!$D$13,IF(מרכז!A1075&lt;=הלוואות!$E$13,IF(DAY(מרכז!A1075)=הלוואות!$F$13,הלוואות!$G$13,0),0),0)+IF(A1075&gt;=הלוואות!$D$14,IF(מרכז!A1075&lt;=הלוואות!$E$14,IF(DAY(מרכז!A1075)=הלוואות!$F$14,הלוואות!$G$14,0),0),0)+IF(A1075&gt;=הלוואות!$D$15,IF(מרכז!A1075&lt;=הלוואות!$E$15,IF(DAY(מרכז!A1075)=הלוואות!$F$15,הלוואות!$G$15,0),0),0)+IF(A1075&gt;=הלוואות!$D$16,IF(מרכז!A1075&lt;=הלוואות!$E$16,IF(DAY(מרכז!A1075)=הלוואות!$F$16,הלוואות!$G$16,0),0),0)+IF(A1075&gt;=הלוואות!$D$17,IF(מרכז!A1075&lt;=הלוואות!$E$17,IF(DAY(מרכז!A1075)=הלוואות!$F$17,הלוואות!$G$17,0),0),0)+IF(A1075&gt;=הלוואות!$D$18,IF(מרכז!A1075&lt;=הלוואות!$E$18,IF(DAY(מרכז!A1075)=הלוואות!$F$18,הלוואות!$G$18,0),0),0)+IF(A1075&gt;=הלוואות!$D$19,IF(מרכז!A1075&lt;=הלוואות!$E$19,IF(DAY(מרכז!A1075)=הלוואות!$F$19,הלוואות!$G$19,0),0),0)+IF(A1075&gt;=הלוואות!$D$20,IF(מרכז!A1075&lt;=הלוואות!$E$20,IF(DAY(מרכז!A1075)=הלוואות!$F$20,הלוואות!$G$20,0),0),0)+IF(A1075&gt;=הלוואות!$D$21,IF(מרכז!A1075&lt;=הלוואות!$E$21,IF(DAY(מרכז!A1075)=הלוואות!$F$21,הלוואות!$G$21,0),0),0)+IF(A1075&gt;=הלוואות!$D$22,IF(מרכז!A1075&lt;=הלוואות!$E$22,IF(DAY(מרכז!A1075)=הלוואות!$F$22,הלוואות!$G$22,0),0),0)+IF(A1075&gt;=הלוואות!$D$23,IF(מרכז!A1075&lt;=הלוואות!$E$23,IF(DAY(מרכז!A1075)=הלוואות!$F$23,הלוואות!$G$23,0),0),0)+IF(A1075&gt;=הלוואות!$D$24,IF(מרכז!A1075&lt;=הלוואות!$E$24,IF(DAY(מרכז!A1075)=הלוואות!$F$24,הלוואות!$G$24,0),0),0)+IF(A1075&gt;=הלוואות!$D$25,IF(מרכז!A1075&lt;=הלוואות!$E$25,IF(DAY(מרכז!A1075)=הלוואות!$F$25,הלוואות!$G$25,0),0),0)+IF(A1075&gt;=הלוואות!$D$26,IF(מרכז!A1075&lt;=הלוואות!$E$26,IF(DAY(מרכז!A1075)=הלוואות!$F$26,הלוואות!$G$26,0),0),0)+IF(A1075&gt;=הלוואות!$D$27,IF(מרכז!A1075&lt;=הלוואות!$E$27,IF(DAY(מרכז!A1075)=הלוואות!$F$27,הלוואות!$G$27,0),0),0)+IF(A1075&gt;=הלוואות!$D$28,IF(מרכז!A1075&lt;=הלוואות!$E$28,IF(DAY(מרכז!A1075)=הלוואות!$F$28,הלוואות!$G$28,0),0),0)+IF(A1075&gt;=הלוואות!$D$29,IF(מרכז!A1075&lt;=הלוואות!$E$29,IF(DAY(מרכז!A1075)=הלוואות!$F$29,הלוואות!$G$29,0),0),0)+IF(A1075&gt;=הלוואות!$D$30,IF(מרכז!A1075&lt;=הלוואות!$E$30,IF(DAY(מרכז!A1075)=הלוואות!$F$30,הלוואות!$G$30,0),0),0)+IF(A1075&gt;=הלוואות!$D$31,IF(מרכז!A1075&lt;=הלוואות!$E$31,IF(DAY(מרכז!A1075)=הלוואות!$F$31,הלוואות!$G$31,0),0),0)+IF(A1075&gt;=הלוואות!$D$32,IF(מרכז!A1075&lt;=הלוואות!$E$32,IF(DAY(מרכז!A1075)=הלוואות!$F$32,הלוואות!$G$32,0),0),0)+IF(A1075&gt;=הלוואות!$D$33,IF(מרכז!A1075&lt;=הלוואות!$E$33,IF(DAY(מרכז!A1075)=הלוואות!$F$33,הלוואות!$G$33,0),0),0)+IF(A1075&gt;=הלוואות!$D$34,IF(מרכז!A1075&lt;=הלוואות!$E$34,IF(DAY(מרכז!A1075)=הלוואות!$F$34,הלוואות!$G$34,0),0),0)</f>
        <v>0</v>
      </c>
      <c r="E1075" s="93">
        <f>SUMIF(הלוואות!$D$46:$D$65,מרכז!A1075,הלוואות!$E$46:$E$65)</f>
        <v>0</v>
      </c>
      <c r="F1075" s="93">
        <f>SUMIF(נכנסים!$A$5:$A$5890,מרכז!A1075,נכנסים!$B$5:$B$5890)</f>
        <v>0</v>
      </c>
      <c r="G1075" s="94"/>
      <c r="H1075" s="94"/>
      <c r="I1075" s="94"/>
      <c r="J1075" s="99">
        <f t="shared" si="16"/>
        <v>50000</v>
      </c>
    </row>
    <row r="1076" spans="1:10">
      <c r="A1076" s="153">
        <v>46729</v>
      </c>
      <c r="B1076" s="93">
        <f>SUMIF(יוצאים!$A$5:$A$5835,מרכז!A1076,יוצאים!$D$5:$D$5835)</f>
        <v>0</v>
      </c>
      <c r="C1076" s="93">
        <f>HLOOKUP(DAY($A1076),'טב.הו"ק'!$G$4:$AK$162,'טב.הו"ק'!$A$162+2,FALSE)</f>
        <v>0</v>
      </c>
      <c r="D1076" s="93">
        <f>IF(A1076&gt;=הלוואות!$D$5,IF(מרכז!A1076&lt;=הלוואות!$E$5,IF(DAY(מרכז!A1076)=הלוואות!$F$5,הלוואות!$G$5,0),0),0)+IF(A1076&gt;=הלוואות!$D$6,IF(מרכז!A1076&lt;=הלוואות!$E$6,IF(DAY(מרכז!A1076)=הלוואות!$F$6,הלוואות!$G$6,0),0),0)+IF(A1076&gt;=הלוואות!$D$7,IF(מרכז!A1076&lt;=הלוואות!$E$7,IF(DAY(מרכז!A1076)=הלוואות!$F$7,הלוואות!$G$7,0),0),0)+IF(A1076&gt;=הלוואות!$D$8,IF(מרכז!A1076&lt;=הלוואות!$E$8,IF(DAY(מרכז!A1076)=הלוואות!$F$8,הלוואות!$G$8,0),0),0)+IF(A1076&gt;=הלוואות!$D$9,IF(מרכז!A1076&lt;=הלוואות!$E$9,IF(DAY(מרכז!A1076)=הלוואות!$F$9,הלוואות!$G$9,0),0),0)+IF(A1076&gt;=הלוואות!$D$10,IF(מרכז!A1076&lt;=הלוואות!$E$10,IF(DAY(מרכז!A1076)=הלוואות!$F$10,הלוואות!$G$10,0),0),0)+IF(A1076&gt;=הלוואות!$D$11,IF(מרכז!A1076&lt;=הלוואות!$E$11,IF(DAY(מרכז!A1076)=הלוואות!$F$11,הלוואות!$G$11,0),0),0)+IF(A1076&gt;=הלוואות!$D$12,IF(מרכז!A1076&lt;=הלוואות!$E$12,IF(DAY(מרכז!A1076)=הלוואות!$F$12,הלוואות!$G$12,0),0),0)+IF(A1076&gt;=הלוואות!$D$13,IF(מרכז!A1076&lt;=הלוואות!$E$13,IF(DAY(מרכז!A1076)=הלוואות!$F$13,הלוואות!$G$13,0),0),0)+IF(A1076&gt;=הלוואות!$D$14,IF(מרכז!A1076&lt;=הלוואות!$E$14,IF(DAY(מרכז!A1076)=הלוואות!$F$14,הלוואות!$G$14,0),0),0)+IF(A1076&gt;=הלוואות!$D$15,IF(מרכז!A1076&lt;=הלוואות!$E$15,IF(DAY(מרכז!A1076)=הלוואות!$F$15,הלוואות!$G$15,0),0),0)+IF(A1076&gt;=הלוואות!$D$16,IF(מרכז!A1076&lt;=הלוואות!$E$16,IF(DAY(מרכז!A1076)=הלוואות!$F$16,הלוואות!$G$16,0),0),0)+IF(A1076&gt;=הלוואות!$D$17,IF(מרכז!A1076&lt;=הלוואות!$E$17,IF(DAY(מרכז!A1076)=הלוואות!$F$17,הלוואות!$G$17,0),0),0)+IF(A1076&gt;=הלוואות!$D$18,IF(מרכז!A1076&lt;=הלוואות!$E$18,IF(DAY(מרכז!A1076)=הלוואות!$F$18,הלוואות!$G$18,0),0),0)+IF(A1076&gt;=הלוואות!$D$19,IF(מרכז!A1076&lt;=הלוואות!$E$19,IF(DAY(מרכז!A1076)=הלוואות!$F$19,הלוואות!$G$19,0),0),0)+IF(A1076&gt;=הלוואות!$D$20,IF(מרכז!A1076&lt;=הלוואות!$E$20,IF(DAY(מרכז!A1076)=הלוואות!$F$20,הלוואות!$G$20,0),0),0)+IF(A1076&gt;=הלוואות!$D$21,IF(מרכז!A1076&lt;=הלוואות!$E$21,IF(DAY(מרכז!A1076)=הלוואות!$F$21,הלוואות!$G$21,0),0),0)+IF(A1076&gt;=הלוואות!$D$22,IF(מרכז!A1076&lt;=הלוואות!$E$22,IF(DAY(מרכז!A1076)=הלוואות!$F$22,הלוואות!$G$22,0),0),0)+IF(A1076&gt;=הלוואות!$D$23,IF(מרכז!A1076&lt;=הלוואות!$E$23,IF(DAY(מרכז!A1076)=הלוואות!$F$23,הלוואות!$G$23,0),0),0)+IF(A1076&gt;=הלוואות!$D$24,IF(מרכז!A1076&lt;=הלוואות!$E$24,IF(DAY(מרכז!A1076)=הלוואות!$F$24,הלוואות!$G$24,0),0),0)+IF(A1076&gt;=הלוואות!$D$25,IF(מרכז!A1076&lt;=הלוואות!$E$25,IF(DAY(מרכז!A1076)=הלוואות!$F$25,הלוואות!$G$25,0),0),0)+IF(A1076&gt;=הלוואות!$D$26,IF(מרכז!A1076&lt;=הלוואות!$E$26,IF(DAY(מרכז!A1076)=הלוואות!$F$26,הלוואות!$G$26,0),0),0)+IF(A1076&gt;=הלוואות!$D$27,IF(מרכז!A1076&lt;=הלוואות!$E$27,IF(DAY(מרכז!A1076)=הלוואות!$F$27,הלוואות!$G$27,0),0),0)+IF(A1076&gt;=הלוואות!$D$28,IF(מרכז!A1076&lt;=הלוואות!$E$28,IF(DAY(מרכז!A1076)=הלוואות!$F$28,הלוואות!$G$28,0),0),0)+IF(A1076&gt;=הלוואות!$D$29,IF(מרכז!A1076&lt;=הלוואות!$E$29,IF(DAY(מרכז!A1076)=הלוואות!$F$29,הלוואות!$G$29,0),0),0)+IF(A1076&gt;=הלוואות!$D$30,IF(מרכז!A1076&lt;=הלוואות!$E$30,IF(DAY(מרכז!A1076)=הלוואות!$F$30,הלוואות!$G$30,0),0),0)+IF(A1076&gt;=הלוואות!$D$31,IF(מרכז!A1076&lt;=הלוואות!$E$31,IF(DAY(מרכז!A1076)=הלוואות!$F$31,הלוואות!$G$31,0),0),0)+IF(A1076&gt;=הלוואות!$D$32,IF(מרכז!A1076&lt;=הלוואות!$E$32,IF(DAY(מרכז!A1076)=הלוואות!$F$32,הלוואות!$G$32,0),0),0)+IF(A1076&gt;=הלוואות!$D$33,IF(מרכז!A1076&lt;=הלוואות!$E$33,IF(DAY(מרכז!A1076)=הלוואות!$F$33,הלוואות!$G$33,0),0),0)+IF(A1076&gt;=הלוואות!$D$34,IF(מרכז!A1076&lt;=הלוואות!$E$34,IF(DAY(מרכז!A1076)=הלוואות!$F$34,הלוואות!$G$34,0),0),0)</f>
        <v>0</v>
      </c>
      <c r="E1076" s="93">
        <f>SUMIF(הלוואות!$D$46:$D$65,מרכז!A1076,הלוואות!$E$46:$E$65)</f>
        <v>0</v>
      </c>
      <c r="F1076" s="93">
        <f>SUMIF(נכנסים!$A$5:$A$5890,מרכז!A1076,נכנסים!$B$5:$B$5890)</f>
        <v>0</v>
      </c>
      <c r="G1076" s="94"/>
      <c r="H1076" s="94"/>
      <c r="I1076" s="94"/>
      <c r="J1076" s="99">
        <f t="shared" si="16"/>
        <v>50000</v>
      </c>
    </row>
    <row r="1077" spans="1:10">
      <c r="A1077" s="153">
        <v>46730</v>
      </c>
      <c r="B1077" s="93">
        <f>SUMIF(יוצאים!$A$5:$A$5835,מרכז!A1077,יוצאים!$D$5:$D$5835)</f>
        <v>0</v>
      </c>
      <c r="C1077" s="93">
        <f>HLOOKUP(DAY($A1077),'טב.הו"ק'!$G$4:$AK$162,'טב.הו"ק'!$A$162+2,FALSE)</f>
        <v>0</v>
      </c>
      <c r="D1077" s="93">
        <f>IF(A1077&gt;=הלוואות!$D$5,IF(מרכז!A1077&lt;=הלוואות!$E$5,IF(DAY(מרכז!A1077)=הלוואות!$F$5,הלוואות!$G$5,0),0),0)+IF(A1077&gt;=הלוואות!$D$6,IF(מרכז!A1077&lt;=הלוואות!$E$6,IF(DAY(מרכז!A1077)=הלוואות!$F$6,הלוואות!$G$6,0),0),0)+IF(A1077&gt;=הלוואות!$D$7,IF(מרכז!A1077&lt;=הלוואות!$E$7,IF(DAY(מרכז!A1077)=הלוואות!$F$7,הלוואות!$G$7,0),0),0)+IF(A1077&gt;=הלוואות!$D$8,IF(מרכז!A1077&lt;=הלוואות!$E$8,IF(DAY(מרכז!A1077)=הלוואות!$F$8,הלוואות!$G$8,0),0),0)+IF(A1077&gt;=הלוואות!$D$9,IF(מרכז!A1077&lt;=הלוואות!$E$9,IF(DAY(מרכז!A1077)=הלוואות!$F$9,הלוואות!$G$9,0),0),0)+IF(A1077&gt;=הלוואות!$D$10,IF(מרכז!A1077&lt;=הלוואות!$E$10,IF(DAY(מרכז!A1077)=הלוואות!$F$10,הלוואות!$G$10,0),0),0)+IF(A1077&gt;=הלוואות!$D$11,IF(מרכז!A1077&lt;=הלוואות!$E$11,IF(DAY(מרכז!A1077)=הלוואות!$F$11,הלוואות!$G$11,0),0),0)+IF(A1077&gt;=הלוואות!$D$12,IF(מרכז!A1077&lt;=הלוואות!$E$12,IF(DAY(מרכז!A1077)=הלוואות!$F$12,הלוואות!$G$12,0),0),0)+IF(A1077&gt;=הלוואות!$D$13,IF(מרכז!A1077&lt;=הלוואות!$E$13,IF(DAY(מרכז!A1077)=הלוואות!$F$13,הלוואות!$G$13,0),0),0)+IF(A1077&gt;=הלוואות!$D$14,IF(מרכז!A1077&lt;=הלוואות!$E$14,IF(DAY(מרכז!A1077)=הלוואות!$F$14,הלוואות!$G$14,0),0),0)+IF(A1077&gt;=הלוואות!$D$15,IF(מרכז!A1077&lt;=הלוואות!$E$15,IF(DAY(מרכז!A1077)=הלוואות!$F$15,הלוואות!$G$15,0),0),0)+IF(A1077&gt;=הלוואות!$D$16,IF(מרכז!A1077&lt;=הלוואות!$E$16,IF(DAY(מרכז!A1077)=הלוואות!$F$16,הלוואות!$G$16,0),0),0)+IF(A1077&gt;=הלוואות!$D$17,IF(מרכז!A1077&lt;=הלוואות!$E$17,IF(DAY(מרכז!A1077)=הלוואות!$F$17,הלוואות!$G$17,0),0),0)+IF(A1077&gt;=הלוואות!$D$18,IF(מרכז!A1077&lt;=הלוואות!$E$18,IF(DAY(מרכז!A1077)=הלוואות!$F$18,הלוואות!$G$18,0),0),0)+IF(A1077&gt;=הלוואות!$D$19,IF(מרכז!A1077&lt;=הלוואות!$E$19,IF(DAY(מרכז!A1077)=הלוואות!$F$19,הלוואות!$G$19,0),0),0)+IF(A1077&gt;=הלוואות!$D$20,IF(מרכז!A1077&lt;=הלוואות!$E$20,IF(DAY(מרכז!A1077)=הלוואות!$F$20,הלוואות!$G$20,0),0),0)+IF(A1077&gt;=הלוואות!$D$21,IF(מרכז!A1077&lt;=הלוואות!$E$21,IF(DAY(מרכז!A1077)=הלוואות!$F$21,הלוואות!$G$21,0),0),0)+IF(A1077&gt;=הלוואות!$D$22,IF(מרכז!A1077&lt;=הלוואות!$E$22,IF(DAY(מרכז!A1077)=הלוואות!$F$22,הלוואות!$G$22,0),0),0)+IF(A1077&gt;=הלוואות!$D$23,IF(מרכז!A1077&lt;=הלוואות!$E$23,IF(DAY(מרכז!A1077)=הלוואות!$F$23,הלוואות!$G$23,0),0),0)+IF(A1077&gt;=הלוואות!$D$24,IF(מרכז!A1077&lt;=הלוואות!$E$24,IF(DAY(מרכז!A1077)=הלוואות!$F$24,הלוואות!$G$24,0),0),0)+IF(A1077&gt;=הלוואות!$D$25,IF(מרכז!A1077&lt;=הלוואות!$E$25,IF(DAY(מרכז!A1077)=הלוואות!$F$25,הלוואות!$G$25,0),0),0)+IF(A1077&gt;=הלוואות!$D$26,IF(מרכז!A1077&lt;=הלוואות!$E$26,IF(DAY(מרכז!A1077)=הלוואות!$F$26,הלוואות!$G$26,0),0),0)+IF(A1077&gt;=הלוואות!$D$27,IF(מרכז!A1077&lt;=הלוואות!$E$27,IF(DAY(מרכז!A1077)=הלוואות!$F$27,הלוואות!$G$27,0),0),0)+IF(A1077&gt;=הלוואות!$D$28,IF(מרכז!A1077&lt;=הלוואות!$E$28,IF(DAY(מרכז!A1077)=הלוואות!$F$28,הלוואות!$G$28,0),0),0)+IF(A1077&gt;=הלוואות!$D$29,IF(מרכז!A1077&lt;=הלוואות!$E$29,IF(DAY(מרכז!A1077)=הלוואות!$F$29,הלוואות!$G$29,0),0),0)+IF(A1077&gt;=הלוואות!$D$30,IF(מרכז!A1077&lt;=הלוואות!$E$30,IF(DAY(מרכז!A1077)=הלוואות!$F$30,הלוואות!$G$30,0),0),0)+IF(A1077&gt;=הלוואות!$D$31,IF(מרכז!A1077&lt;=הלוואות!$E$31,IF(DAY(מרכז!A1077)=הלוואות!$F$31,הלוואות!$G$31,0),0),0)+IF(A1077&gt;=הלוואות!$D$32,IF(מרכז!A1077&lt;=הלוואות!$E$32,IF(DAY(מרכז!A1077)=הלוואות!$F$32,הלוואות!$G$32,0),0),0)+IF(A1077&gt;=הלוואות!$D$33,IF(מרכז!A1077&lt;=הלוואות!$E$33,IF(DAY(מרכז!A1077)=הלוואות!$F$33,הלוואות!$G$33,0),0),0)+IF(A1077&gt;=הלוואות!$D$34,IF(מרכז!A1077&lt;=הלוואות!$E$34,IF(DAY(מרכז!A1077)=הלוואות!$F$34,הלוואות!$G$34,0),0),0)</f>
        <v>0</v>
      </c>
      <c r="E1077" s="93">
        <f>SUMIF(הלוואות!$D$46:$D$65,מרכז!A1077,הלוואות!$E$46:$E$65)</f>
        <v>0</v>
      </c>
      <c r="F1077" s="93">
        <f>SUMIF(נכנסים!$A$5:$A$5890,מרכז!A1077,נכנסים!$B$5:$B$5890)</f>
        <v>0</v>
      </c>
      <c r="G1077" s="94"/>
      <c r="H1077" s="94"/>
      <c r="I1077" s="94"/>
      <c r="J1077" s="99">
        <f t="shared" si="16"/>
        <v>50000</v>
      </c>
    </row>
    <row r="1078" spans="1:10">
      <c r="A1078" s="153">
        <v>46731</v>
      </c>
      <c r="B1078" s="93">
        <f>SUMIF(יוצאים!$A$5:$A$5835,מרכז!A1078,יוצאים!$D$5:$D$5835)</f>
        <v>0</v>
      </c>
      <c r="C1078" s="93">
        <f>HLOOKUP(DAY($A1078),'טב.הו"ק'!$G$4:$AK$162,'טב.הו"ק'!$A$162+2,FALSE)</f>
        <v>0</v>
      </c>
      <c r="D1078" s="93">
        <f>IF(A1078&gt;=הלוואות!$D$5,IF(מרכז!A1078&lt;=הלוואות!$E$5,IF(DAY(מרכז!A1078)=הלוואות!$F$5,הלוואות!$G$5,0),0),0)+IF(A1078&gt;=הלוואות!$D$6,IF(מרכז!A1078&lt;=הלוואות!$E$6,IF(DAY(מרכז!A1078)=הלוואות!$F$6,הלוואות!$G$6,0),0),0)+IF(A1078&gt;=הלוואות!$D$7,IF(מרכז!A1078&lt;=הלוואות!$E$7,IF(DAY(מרכז!A1078)=הלוואות!$F$7,הלוואות!$G$7,0),0),0)+IF(A1078&gt;=הלוואות!$D$8,IF(מרכז!A1078&lt;=הלוואות!$E$8,IF(DAY(מרכז!A1078)=הלוואות!$F$8,הלוואות!$G$8,0),0),0)+IF(A1078&gt;=הלוואות!$D$9,IF(מרכז!A1078&lt;=הלוואות!$E$9,IF(DAY(מרכז!A1078)=הלוואות!$F$9,הלוואות!$G$9,0),0),0)+IF(A1078&gt;=הלוואות!$D$10,IF(מרכז!A1078&lt;=הלוואות!$E$10,IF(DAY(מרכז!A1078)=הלוואות!$F$10,הלוואות!$G$10,0),0),0)+IF(A1078&gt;=הלוואות!$D$11,IF(מרכז!A1078&lt;=הלוואות!$E$11,IF(DAY(מרכז!A1078)=הלוואות!$F$11,הלוואות!$G$11,0),0),0)+IF(A1078&gt;=הלוואות!$D$12,IF(מרכז!A1078&lt;=הלוואות!$E$12,IF(DAY(מרכז!A1078)=הלוואות!$F$12,הלוואות!$G$12,0),0),0)+IF(A1078&gt;=הלוואות!$D$13,IF(מרכז!A1078&lt;=הלוואות!$E$13,IF(DAY(מרכז!A1078)=הלוואות!$F$13,הלוואות!$G$13,0),0),0)+IF(A1078&gt;=הלוואות!$D$14,IF(מרכז!A1078&lt;=הלוואות!$E$14,IF(DAY(מרכז!A1078)=הלוואות!$F$14,הלוואות!$G$14,0),0),0)+IF(A1078&gt;=הלוואות!$D$15,IF(מרכז!A1078&lt;=הלוואות!$E$15,IF(DAY(מרכז!A1078)=הלוואות!$F$15,הלוואות!$G$15,0),0),0)+IF(A1078&gt;=הלוואות!$D$16,IF(מרכז!A1078&lt;=הלוואות!$E$16,IF(DAY(מרכז!A1078)=הלוואות!$F$16,הלוואות!$G$16,0),0),0)+IF(A1078&gt;=הלוואות!$D$17,IF(מרכז!A1078&lt;=הלוואות!$E$17,IF(DAY(מרכז!A1078)=הלוואות!$F$17,הלוואות!$G$17,0),0),0)+IF(A1078&gt;=הלוואות!$D$18,IF(מרכז!A1078&lt;=הלוואות!$E$18,IF(DAY(מרכז!A1078)=הלוואות!$F$18,הלוואות!$G$18,0),0),0)+IF(A1078&gt;=הלוואות!$D$19,IF(מרכז!A1078&lt;=הלוואות!$E$19,IF(DAY(מרכז!A1078)=הלוואות!$F$19,הלוואות!$G$19,0),0),0)+IF(A1078&gt;=הלוואות!$D$20,IF(מרכז!A1078&lt;=הלוואות!$E$20,IF(DAY(מרכז!A1078)=הלוואות!$F$20,הלוואות!$G$20,0),0),0)+IF(A1078&gt;=הלוואות!$D$21,IF(מרכז!A1078&lt;=הלוואות!$E$21,IF(DAY(מרכז!A1078)=הלוואות!$F$21,הלוואות!$G$21,0),0),0)+IF(A1078&gt;=הלוואות!$D$22,IF(מרכז!A1078&lt;=הלוואות!$E$22,IF(DAY(מרכז!A1078)=הלוואות!$F$22,הלוואות!$G$22,0),0),0)+IF(A1078&gt;=הלוואות!$D$23,IF(מרכז!A1078&lt;=הלוואות!$E$23,IF(DAY(מרכז!A1078)=הלוואות!$F$23,הלוואות!$G$23,0),0),0)+IF(A1078&gt;=הלוואות!$D$24,IF(מרכז!A1078&lt;=הלוואות!$E$24,IF(DAY(מרכז!A1078)=הלוואות!$F$24,הלוואות!$G$24,0),0),0)+IF(A1078&gt;=הלוואות!$D$25,IF(מרכז!A1078&lt;=הלוואות!$E$25,IF(DAY(מרכז!A1078)=הלוואות!$F$25,הלוואות!$G$25,0),0),0)+IF(A1078&gt;=הלוואות!$D$26,IF(מרכז!A1078&lt;=הלוואות!$E$26,IF(DAY(מרכז!A1078)=הלוואות!$F$26,הלוואות!$G$26,0),0),0)+IF(A1078&gt;=הלוואות!$D$27,IF(מרכז!A1078&lt;=הלוואות!$E$27,IF(DAY(מרכז!A1078)=הלוואות!$F$27,הלוואות!$G$27,0),0),0)+IF(A1078&gt;=הלוואות!$D$28,IF(מרכז!A1078&lt;=הלוואות!$E$28,IF(DAY(מרכז!A1078)=הלוואות!$F$28,הלוואות!$G$28,0),0),0)+IF(A1078&gt;=הלוואות!$D$29,IF(מרכז!A1078&lt;=הלוואות!$E$29,IF(DAY(מרכז!A1078)=הלוואות!$F$29,הלוואות!$G$29,0),0),0)+IF(A1078&gt;=הלוואות!$D$30,IF(מרכז!A1078&lt;=הלוואות!$E$30,IF(DAY(מרכז!A1078)=הלוואות!$F$30,הלוואות!$G$30,0),0),0)+IF(A1078&gt;=הלוואות!$D$31,IF(מרכז!A1078&lt;=הלוואות!$E$31,IF(DAY(מרכז!A1078)=הלוואות!$F$31,הלוואות!$G$31,0),0),0)+IF(A1078&gt;=הלוואות!$D$32,IF(מרכז!A1078&lt;=הלוואות!$E$32,IF(DAY(מרכז!A1078)=הלוואות!$F$32,הלוואות!$G$32,0),0),0)+IF(A1078&gt;=הלוואות!$D$33,IF(מרכז!A1078&lt;=הלוואות!$E$33,IF(DAY(מרכז!A1078)=הלוואות!$F$33,הלוואות!$G$33,0),0),0)+IF(A1078&gt;=הלוואות!$D$34,IF(מרכז!A1078&lt;=הלוואות!$E$34,IF(DAY(מרכז!A1078)=הלוואות!$F$34,הלוואות!$G$34,0),0),0)</f>
        <v>0</v>
      </c>
      <c r="E1078" s="93">
        <f>SUMIF(הלוואות!$D$46:$D$65,מרכז!A1078,הלוואות!$E$46:$E$65)</f>
        <v>0</v>
      </c>
      <c r="F1078" s="93">
        <f>SUMIF(נכנסים!$A$5:$A$5890,מרכז!A1078,נכנסים!$B$5:$B$5890)</f>
        <v>0</v>
      </c>
      <c r="G1078" s="94"/>
      <c r="H1078" s="94"/>
      <c r="I1078" s="94"/>
      <c r="J1078" s="99">
        <f t="shared" si="16"/>
        <v>50000</v>
      </c>
    </row>
    <row r="1079" spans="1:10">
      <c r="A1079" s="153">
        <v>46732</v>
      </c>
      <c r="B1079" s="93">
        <f>SUMIF(יוצאים!$A$5:$A$5835,מרכז!A1079,יוצאים!$D$5:$D$5835)</f>
        <v>0</v>
      </c>
      <c r="C1079" s="93">
        <f>HLOOKUP(DAY($A1079),'טב.הו"ק'!$G$4:$AK$162,'טב.הו"ק'!$A$162+2,FALSE)</f>
        <v>0</v>
      </c>
      <c r="D1079" s="93">
        <f>IF(A1079&gt;=הלוואות!$D$5,IF(מרכז!A1079&lt;=הלוואות!$E$5,IF(DAY(מרכז!A1079)=הלוואות!$F$5,הלוואות!$G$5,0),0),0)+IF(A1079&gt;=הלוואות!$D$6,IF(מרכז!A1079&lt;=הלוואות!$E$6,IF(DAY(מרכז!A1079)=הלוואות!$F$6,הלוואות!$G$6,0),0),0)+IF(A1079&gt;=הלוואות!$D$7,IF(מרכז!A1079&lt;=הלוואות!$E$7,IF(DAY(מרכז!A1079)=הלוואות!$F$7,הלוואות!$G$7,0),0),0)+IF(A1079&gt;=הלוואות!$D$8,IF(מרכז!A1079&lt;=הלוואות!$E$8,IF(DAY(מרכז!A1079)=הלוואות!$F$8,הלוואות!$G$8,0),0),0)+IF(A1079&gt;=הלוואות!$D$9,IF(מרכז!A1079&lt;=הלוואות!$E$9,IF(DAY(מרכז!A1079)=הלוואות!$F$9,הלוואות!$G$9,0),0),0)+IF(A1079&gt;=הלוואות!$D$10,IF(מרכז!A1079&lt;=הלוואות!$E$10,IF(DAY(מרכז!A1079)=הלוואות!$F$10,הלוואות!$G$10,0),0),0)+IF(A1079&gt;=הלוואות!$D$11,IF(מרכז!A1079&lt;=הלוואות!$E$11,IF(DAY(מרכז!A1079)=הלוואות!$F$11,הלוואות!$G$11,0),0),0)+IF(A1079&gt;=הלוואות!$D$12,IF(מרכז!A1079&lt;=הלוואות!$E$12,IF(DAY(מרכז!A1079)=הלוואות!$F$12,הלוואות!$G$12,0),0),0)+IF(A1079&gt;=הלוואות!$D$13,IF(מרכז!A1079&lt;=הלוואות!$E$13,IF(DAY(מרכז!A1079)=הלוואות!$F$13,הלוואות!$G$13,0),0),0)+IF(A1079&gt;=הלוואות!$D$14,IF(מרכז!A1079&lt;=הלוואות!$E$14,IF(DAY(מרכז!A1079)=הלוואות!$F$14,הלוואות!$G$14,0),0),0)+IF(A1079&gt;=הלוואות!$D$15,IF(מרכז!A1079&lt;=הלוואות!$E$15,IF(DAY(מרכז!A1079)=הלוואות!$F$15,הלוואות!$G$15,0),0),0)+IF(A1079&gt;=הלוואות!$D$16,IF(מרכז!A1079&lt;=הלוואות!$E$16,IF(DAY(מרכז!A1079)=הלוואות!$F$16,הלוואות!$G$16,0),0),0)+IF(A1079&gt;=הלוואות!$D$17,IF(מרכז!A1079&lt;=הלוואות!$E$17,IF(DAY(מרכז!A1079)=הלוואות!$F$17,הלוואות!$G$17,0),0),0)+IF(A1079&gt;=הלוואות!$D$18,IF(מרכז!A1079&lt;=הלוואות!$E$18,IF(DAY(מרכז!A1079)=הלוואות!$F$18,הלוואות!$G$18,0),0),0)+IF(A1079&gt;=הלוואות!$D$19,IF(מרכז!A1079&lt;=הלוואות!$E$19,IF(DAY(מרכז!A1079)=הלוואות!$F$19,הלוואות!$G$19,0),0),0)+IF(A1079&gt;=הלוואות!$D$20,IF(מרכז!A1079&lt;=הלוואות!$E$20,IF(DAY(מרכז!A1079)=הלוואות!$F$20,הלוואות!$G$20,0),0),0)+IF(A1079&gt;=הלוואות!$D$21,IF(מרכז!A1079&lt;=הלוואות!$E$21,IF(DAY(מרכז!A1079)=הלוואות!$F$21,הלוואות!$G$21,0),0),0)+IF(A1079&gt;=הלוואות!$D$22,IF(מרכז!A1079&lt;=הלוואות!$E$22,IF(DAY(מרכז!A1079)=הלוואות!$F$22,הלוואות!$G$22,0),0),0)+IF(A1079&gt;=הלוואות!$D$23,IF(מרכז!A1079&lt;=הלוואות!$E$23,IF(DAY(מרכז!A1079)=הלוואות!$F$23,הלוואות!$G$23,0),0),0)+IF(A1079&gt;=הלוואות!$D$24,IF(מרכז!A1079&lt;=הלוואות!$E$24,IF(DAY(מרכז!A1079)=הלוואות!$F$24,הלוואות!$G$24,0),0),0)+IF(A1079&gt;=הלוואות!$D$25,IF(מרכז!A1079&lt;=הלוואות!$E$25,IF(DAY(מרכז!A1079)=הלוואות!$F$25,הלוואות!$G$25,0),0),0)+IF(A1079&gt;=הלוואות!$D$26,IF(מרכז!A1079&lt;=הלוואות!$E$26,IF(DAY(מרכז!A1079)=הלוואות!$F$26,הלוואות!$G$26,0),0),0)+IF(A1079&gt;=הלוואות!$D$27,IF(מרכז!A1079&lt;=הלוואות!$E$27,IF(DAY(מרכז!A1079)=הלוואות!$F$27,הלוואות!$G$27,0),0),0)+IF(A1079&gt;=הלוואות!$D$28,IF(מרכז!A1079&lt;=הלוואות!$E$28,IF(DAY(מרכז!A1079)=הלוואות!$F$28,הלוואות!$G$28,0),0),0)+IF(A1079&gt;=הלוואות!$D$29,IF(מרכז!A1079&lt;=הלוואות!$E$29,IF(DAY(מרכז!A1079)=הלוואות!$F$29,הלוואות!$G$29,0),0),0)+IF(A1079&gt;=הלוואות!$D$30,IF(מרכז!A1079&lt;=הלוואות!$E$30,IF(DAY(מרכז!A1079)=הלוואות!$F$30,הלוואות!$G$30,0),0),0)+IF(A1079&gt;=הלוואות!$D$31,IF(מרכז!A1079&lt;=הלוואות!$E$31,IF(DAY(מרכז!A1079)=הלוואות!$F$31,הלוואות!$G$31,0),0),0)+IF(A1079&gt;=הלוואות!$D$32,IF(מרכז!A1079&lt;=הלוואות!$E$32,IF(DAY(מרכז!A1079)=הלוואות!$F$32,הלוואות!$G$32,0),0),0)+IF(A1079&gt;=הלוואות!$D$33,IF(מרכז!A1079&lt;=הלוואות!$E$33,IF(DAY(מרכז!A1079)=הלוואות!$F$33,הלוואות!$G$33,0),0),0)+IF(A1079&gt;=הלוואות!$D$34,IF(מרכז!A1079&lt;=הלוואות!$E$34,IF(DAY(מרכז!A1079)=הלוואות!$F$34,הלוואות!$G$34,0),0),0)</f>
        <v>0</v>
      </c>
      <c r="E1079" s="93">
        <f>SUMIF(הלוואות!$D$46:$D$65,מרכז!A1079,הלוואות!$E$46:$E$65)</f>
        <v>0</v>
      </c>
      <c r="F1079" s="93">
        <f>SUMIF(נכנסים!$A$5:$A$5890,מרכז!A1079,נכנסים!$B$5:$B$5890)</f>
        <v>0</v>
      </c>
      <c r="G1079" s="94"/>
      <c r="H1079" s="94"/>
      <c r="I1079" s="94"/>
      <c r="J1079" s="99">
        <f t="shared" si="16"/>
        <v>50000</v>
      </c>
    </row>
    <row r="1080" spans="1:10">
      <c r="A1080" s="153">
        <v>46733</v>
      </c>
      <c r="B1080" s="93">
        <f>SUMIF(יוצאים!$A$5:$A$5835,מרכז!A1080,יוצאים!$D$5:$D$5835)</f>
        <v>0</v>
      </c>
      <c r="C1080" s="93">
        <f>HLOOKUP(DAY($A1080),'טב.הו"ק'!$G$4:$AK$162,'טב.הו"ק'!$A$162+2,FALSE)</f>
        <v>0</v>
      </c>
      <c r="D1080" s="93">
        <f>IF(A1080&gt;=הלוואות!$D$5,IF(מרכז!A1080&lt;=הלוואות!$E$5,IF(DAY(מרכז!A1080)=הלוואות!$F$5,הלוואות!$G$5,0),0),0)+IF(A1080&gt;=הלוואות!$D$6,IF(מרכז!A1080&lt;=הלוואות!$E$6,IF(DAY(מרכז!A1080)=הלוואות!$F$6,הלוואות!$G$6,0),0),0)+IF(A1080&gt;=הלוואות!$D$7,IF(מרכז!A1080&lt;=הלוואות!$E$7,IF(DAY(מרכז!A1080)=הלוואות!$F$7,הלוואות!$G$7,0),0),0)+IF(A1080&gt;=הלוואות!$D$8,IF(מרכז!A1080&lt;=הלוואות!$E$8,IF(DAY(מרכז!A1080)=הלוואות!$F$8,הלוואות!$G$8,0),0),0)+IF(A1080&gt;=הלוואות!$D$9,IF(מרכז!A1080&lt;=הלוואות!$E$9,IF(DAY(מרכז!A1080)=הלוואות!$F$9,הלוואות!$G$9,0),0),0)+IF(A1080&gt;=הלוואות!$D$10,IF(מרכז!A1080&lt;=הלוואות!$E$10,IF(DAY(מרכז!A1080)=הלוואות!$F$10,הלוואות!$G$10,0),0),0)+IF(A1080&gt;=הלוואות!$D$11,IF(מרכז!A1080&lt;=הלוואות!$E$11,IF(DAY(מרכז!A1080)=הלוואות!$F$11,הלוואות!$G$11,0),0),0)+IF(A1080&gt;=הלוואות!$D$12,IF(מרכז!A1080&lt;=הלוואות!$E$12,IF(DAY(מרכז!A1080)=הלוואות!$F$12,הלוואות!$G$12,0),0),0)+IF(A1080&gt;=הלוואות!$D$13,IF(מרכז!A1080&lt;=הלוואות!$E$13,IF(DAY(מרכז!A1080)=הלוואות!$F$13,הלוואות!$G$13,0),0),0)+IF(A1080&gt;=הלוואות!$D$14,IF(מרכז!A1080&lt;=הלוואות!$E$14,IF(DAY(מרכז!A1080)=הלוואות!$F$14,הלוואות!$G$14,0),0),0)+IF(A1080&gt;=הלוואות!$D$15,IF(מרכז!A1080&lt;=הלוואות!$E$15,IF(DAY(מרכז!A1080)=הלוואות!$F$15,הלוואות!$G$15,0),0),0)+IF(A1080&gt;=הלוואות!$D$16,IF(מרכז!A1080&lt;=הלוואות!$E$16,IF(DAY(מרכז!A1080)=הלוואות!$F$16,הלוואות!$G$16,0),0),0)+IF(A1080&gt;=הלוואות!$D$17,IF(מרכז!A1080&lt;=הלוואות!$E$17,IF(DAY(מרכז!A1080)=הלוואות!$F$17,הלוואות!$G$17,0),0),0)+IF(A1080&gt;=הלוואות!$D$18,IF(מרכז!A1080&lt;=הלוואות!$E$18,IF(DAY(מרכז!A1080)=הלוואות!$F$18,הלוואות!$G$18,0),0),0)+IF(A1080&gt;=הלוואות!$D$19,IF(מרכז!A1080&lt;=הלוואות!$E$19,IF(DAY(מרכז!A1080)=הלוואות!$F$19,הלוואות!$G$19,0),0),0)+IF(A1080&gt;=הלוואות!$D$20,IF(מרכז!A1080&lt;=הלוואות!$E$20,IF(DAY(מרכז!A1080)=הלוואות!$F$20,הלוואות!$G$20,0),0),0)+IF(A1080&gt;=הלוואות!$D$21,IF(מרכז!A1080&lt;=הלוואות!$E$21,IF(DAY(מרכז!A1080)=הלוואות!$F$21,הלוואות!$G$21,0),0),0)+IF(A1080&gt;=הלוואות!$D$22,IF(מרכז!A1080&lt;=הלוואות!$E$22,IF(DAY(מרכז!A1080)=הלוואות!$F$22,הלוואות!$G$22,0),0),0)+IF(A1080&gt;=הלוואות!$D$23,IF(מרכז!A1080&lt;=הלוואות!$E$23,IF(DAY(מרכז!A1080)=הלוואות!$F$23,הלוואות!$G$23,0),0),0)+IF(A1080&gt;=הלוואות!$D$24,IF(מרכז!A1080&lt;=הלוואות!$E$24,IF(DAY(מרכז!A1080)=הלוואות!$F$24,הלוואות!$G$24,0),0),0)+IF(A1080&gt;=הלוואות!$D$25,IF(מרכז!A1080&lt;=הלוואות!$E$25,IF(DAY(מרכז!A1080)=הלוואות!$F$25,הלוואות!$G$25,0),0),0)+IF(A1080&gt;=הלוואות!$D$26,IF(מרכז!A1080&lt;=הלוואות!$E$26,IF(DAY(מרכז!A1080)=הלוואות!$F$26,הלוואות!$G$26,0),0),0)+IF(A1080&gt;=הלוואות!$D$27,IF(מרכז!A1080&lt;=הלוואות!$E$27,IF(DAY(מרכז!A1080)=הלוואות!$F$27,הלוואות!$G$27,0),0),0)+IF(A1080&gt;=הלוואות!$D$28,IF(מרכז!A1080&lt;=הלוואות!$E$28,IF(DAY(מרכז!A1080)=הלוואות!$F$28,הלוואות!$G$28,0),0),0)+IF(A1080&gt;=הלוואות!$D$29,IF(מרכז!A1080&lt;=הלוואות!$E$29,IF(DAY(מרכז!A1080)=הלוואות!$F$29,הלוואות!$G$29,0),0),0)+IF(A1080&gt;=הלוואות!$D$30,IF(מרכז!A1080&lt;=הלוואות!$E$30,IF(DAY(מרכז!A1080)=הלוואות!$F$30,הלוואות!$G$30,0),0),0)+IF(A1080&gt;=הלוואות!$D$31,IF(מרכז!A1080&lt;=הלוואות!$E$31,IF(DAY(מרכז!A1080)=הלוואות!$F$31,הלוואות!$G$31,0),0),0)+IF(A1080&gt;=הלוואות!$D$32,IF(מרכז!A1080&lt;=הלוואות!$E$32,IF(DAY(מרכז!A1080)=הלוואות!$F$32,הלוואות!$G$32,0),0),0)+IF(A1080&gt;=הלוואות!$D$33,IF(מרכז!A1080&lt;=הלוואות!$E$33,IF(DAY(מרכז!A1080)=הלוואות!$F$33,הלוואות!$G$33,0),0),0)+IF(A1080&gt;=הלוואות!$D$34,IF(מרכז!A1080&lt;=הלוואות!$E$34,IF(DAY(מרכז!A1080)=הלוואות!$F$34,הלוואות!$G$34,0),0),0)</f>
        <v>0</v>
      </c>
      <c r="E1080" s="93">
        <f>SUMIF(הלוואות!$D$46:$D$65,מרכז!A1080,הלוואות!$E$46:$E$65)</f>
        <v>0</v>
      </c>
      <c r="F1080" s="93">
        <f>SUMIF(נכנסים!$A$5:$A$5890,מרכז!A1080,נכנסים!$B$5:$B$5890)</f>
        <v>0</v>
      </c>
      <c r="G1080" s="94"/>
      <c r="H1080" s="94"/>
      <c r="I1080" s="94"/>
      <c r="J1080" s="99">
        <f t="shared" si="16"/>
        <v>50000</v>
      </c>
    </row>
    <row r="1081" spans="1:10">
      <c r="A1081" s="153">
        <v>46734</v>
      </c>
      <c r="B1081" s="93">
        <f>SUMIF(יוצאים!$A$5:$A$5835,מרכז!A1081,יוצאים!$D$5:$D$5835)</f>
        <v>0</v>
      </c>
      <c r="C1081" s="93">
        <f>HLOOKUP(DAY($A1081),'טב.הו"ק'!$G$4:$AK$162,'טב.הו"ק'!$A$162+2,FALSE)</f>
        <v>0</v>
      </c>
      <c r="D1081" s="93">
        <f>IF(A1081&gt;=הלוואות!$D$5,IF(מרכז!A1081&lt;=הלוואות!$E$5,IF(DAY(מרכז!A1081)=הלוואות!$F$5,הלוואות!$G$5,0),0),0)+IF(A1081&gt;=הלוואות!$D$6,IF(מרכז!A1081&lt;=הלוואות!$E$6,IF(DAY(מרכז!A1081)=הלוואות!$F$6,הלוואות!$G$6,0),0),0)+IF(A1081&gt;=הלוואות!$D$7,IF(מרכז!A1081&lt;=הלוואות!$E$7,IF(DAY(מרכז!A1081)=הלוואות!$F$7,הלוואות!$G$7,0),0),0)+IF(A1081&gt;=הלוואות!$D$8,IF(מרכז!A1081&lt;=הלוואות!$E$8,IF(DAY(מרכז!A1081)=הלוואות!$F$8,הלוואות!$G$8,0),0),0)+IF(A1081&gt;=הלוואות!$D$9,IF(מרכז!A1081&lt;=הלוואות!$E$9,IF(DAY(מרכז!A1081)=הלוואות!$F$9,הלוואות!$G$9,0),0),0)+IF(A1081&gt;=הלוואות!$D$10,IF(מרכז!A1081&lt;=הלוואות!$E$10,IF(DAY(מרכז!A1081)=הלוואות!$F$10,הלוואות!$G$10,0),0),0)+IF(A1081&gt;=הלוואות!$D$11,IF(מרכז!A1081&lt;=הלוואות!$E$11,IF(DAY(מרכז!A1081)=הלוואות!$F$11,הלוואות!$G$11,0),0),0)+IF(A1081&gt;=הלוואות!$D$12,IF(מרכז!A1081&lt;=הלוואות!$E$12,IF(DAY(מרכז!A1081)=הלוואות!$F$12,הלוואות!$G$12,0),0),0)+IF(A1081&gt;=הלוואות!$D$13,IF(מרכז!A1081&lt;=הלוואות!$E$13,IF(DAY(מרכז!A1081)=הלוואות!$F$13,הלוואות!$G$13,0),0),0)+IF(A1081&gt;=הלוואות!$D$14,IF(מרכז!A1081&lt;=הלוואות!$E$14,IF(DAY(מרכז!A1081)=הלוואות!$F$14,הלוואות!$G$14,0),0),0)+IF(A1081&gt;=הלוואות!$D$15,IF(מרכז!A1081&lt;=הלוואות!$E$15,IF(DAY(מרכז!A1081)=הלוואות!$F$15,הלוואות!$G$15,0),0),0)+IF(A1081&gt;=הלוואות!$D$16,IF(מרכז!A1081&lt;=הלוואות!$E$16,IF(DAY(מרכז!A1081)=הלוואות!$F$16,הלוואות!$G$16,0),0),0)+IF(A1081&gt;=הלוואות!$D$17,IF(מרכז!A1081&lt;=הלוואות!$E$17,IF(DAY(מרכז!A1081)=הלוואות!$F$17,הלוואות!$G$17,0),0),0)+IF(A1081&gt;=הלוואות!$D$18,IF(מרכז!A1081&lt;=הלוואות!$E$18,IF(DAY(מרכז!A1081)=הלוואות!$F$18,הלוואות!$G$18,0),0),0)+IF(A1081&gt;=הלוואות!$D$19,IF(מרכז!A1081&lt;=הלוואות!$E$19,IF(DAY(מרכז!A1081)=הלוואות!$F$19,הלוואות!$G$19,0),0),0)+IF(A1081&gt;=הלוואות!$D$20,IF(מרכז!A1081&lt;=הלוואות!$E$20,IF(DAY(מרכז!A1081)=הלוואות!$F$20,הלוואות!$G$20,0),0),0)+IF(A1081&gt;=הלוואות!$D$21,IF(מרכז!A1081&lt;=הלוואות!$E$21,IF(DAY(מרכז!A1081)=הלוואות!$F$21,הלוואות!$G$21,0),0),0)+IF(A1081&gt;=הלוואות!$D$22,IF(מרכז!A1081&lt;=הלוואות!$E$22,IF(DAY(מרכז!A1081)=הלוואות!$F$22,הלוואות!$G$22,0),0),0)+IF(A1081&gt;=הלוואות!$D$23,IF(מרכז!A1081&lt;=הלוואות!$E$23,IF(DAY(מרכז!A1081)=הלוואות!$F$23,הלוואות!$G$23,0),0),0)+IF(A1081&gt;=הלוואות!$D$24,IF(מרכז!A1081&lt;=הלוואות!$E$24,IF(DAY(מרכז!A1081)=הלוואות!$F$24,הלוואות!$G$24,0),0),0)+IF(A1081&gt;=הלוואות!$D$25,IF(מרכז!A1081&lt;=הלוואות!$E$25,IF(DAY(מרכז!A1081)=הלוואות!$F$25,הלוואות!$G$25,0),0),0)+IF(A1081&gt;=הלוואות!$D$26,IF(מרכז!A1081&lt;=הלוואות!$E$26,IF(DAY(מרכז!A1081)=הלוואות!$F$26,הלוואות!$G$26,0),0),0)+IF(A1081&gt;=הלוואות!$D$27,IF(מרכז!A1081&lt;=הלוואות!$E$27,IF(DAY(מרכז!A1081)=הלוואות!$F$27,הלוואות!$G$27,0),0),0)+IF(A1081&gt;=הלוואות!$D$28,IF(מרכז!A1081&lt;=הלוואות!$E$28,IF(DAY(מרכז!A1081)=הלוואות!$F$28,הלוואות!$G$28,0),0),0)+IF(A1081&gt;=הלוואות!$D$29,IF(מרכז!A1081&lt;=הלוואות!$E$29,IF(DAY(מרכז!A1081)=הלוואות!$F$29,הלוואות!$G$29,0),0),0)+IF(A1081&gt;=הלוואות!$D$30,IF(מרכז!A1081&lt;=הלוואות!$E$30,IF(DAY(מרכז!A1081)=הלוואות!$F$30,הלוואות!$G$30,0),0),0)+IF(A1081&gt;=הלוואות!$D$31,IF(מרכז!A1081&lt;=הלוואות!$E$31,IF(DAY(מרכז!A1081)=הלוואות!$F$31,הלוואות!$G$31,0),0),0)+IF(A1081&gt;=הלוואות!$D$32,IF(מרכז!A1081&lt;=הלוואות!$E$32,IF(DAY(מרכז!A1081)=הלוואות!$F$32,הלוואות!$G$32,0),0),0)+IF(A1081&gt;=הלוואות!$D$33,IF(מרכז!A1081&lt;=הלוואות!$E$33,IF(DAY(מרכז!A1081)=הלוואות!$F$33,הלוואות!$G$33,0),0),0)+IF(A1081&gt;=הלוואות!$D$34,IF(מרכז!A1081&lt;=הלוואות!$E$34,IF(DAY(מרכז!A1081)=הלוואות!$F$34,הלוואות!$G$34,0),0),0)</f>
        <v>0</v>
      </c>
      <c r="E1081" s="93">
        <f>SUMIF(הלוואות!$D$46:$D$65,מרכז!A1081,הלוואות!$E$46:$E$65)</f>
        <v>0</v>
      </c>
      <c r="F1081" s="93">
        <f>SUMIF(נכנסים!$A$5:$A$5890,מרכז!A1081,נכנסים!$B$5:$B$5890)</f>
        <v>0</v>
      </c>
      <c r="G1081" s="94"/>
      <c r="H1081" s="94"/>
      <c r="I1081" s="94"/>
      <c r="J1081" s="99">
        <f t="shared" si="16"/>
        <v>50000</v>
      </c>
    </row>
    <row r="1082" spans="1:10">
      <c r="A1082" s="153">
        <v>46735</v>
      </c>
      <c r="B1082" s="93">
        <f>SUMIF(יוצאים!$A$5:$A$5835,מרכז!A1082,יוצאים!$D$5:$D$5835)</f>
        <v>0</v>
      </c>
      <c r="C1082" s="93">
        <f>HLOOKUP(DAY($A1082),'טב.הו"ק'!$G$4:$AK$162,'טב.הו"ק'!$A$162+2,FALSE)</f>
        <v>0</v>
      </c>
      <c r="D1082" s="93">
        <f>IF(A1082&gt;=הלוואות!$D$5,IF(מרכז!A1082&lt;=הלוואות!$E$5,IF(DAY(מרכז!A1082)=הלוואות!$F$5,הלוואות!$G$5,0),0),0)+IF(A1082&gt;=הלוואות!$D$6,IF(מרכז!A1082&lt;=הלוואות!$E$6,IF(DAY(מרכז!A1082)=הלוואות!$F$6,הלוואות!$G$6,0),0),0)+IF(A1082&gt;=הלוואות!$D$7,IF(מרכז!A1082&lt;=הלוואות!$E$7,IF(DAY(מרכז!A1082)=הלוואות!$F$7,הלוואות!$G$7,0),0),0)+IF(A1082&gt;=הלוואות!$D$8,IF(מרכז!A1082&lt;=הלוואות!$E$8,IF(DAY(מרכז!A1082)=הלוואות!$F$8,הלוואות!$G$8,0),0),0)+IF(A1082&gt;=הלוואות!$D$9,IF(מרכז!A1082&lt;=הלוואות!$E$9,IF(DAY(מרכז!A1082)=הלוואות!$F$9,הלוואות!$G$9,0),0),0)+IF(A1082&gt;=הלוואות!$D$10,IF(מרכז!A1082&lt;=הלוואות!$E$10,IF(DAY(מרכז!A1082)=הלוואות!$F$10,הלוואות!$G$10,0),0),0)+IF(A1082&gt;=הלוואות!$D$11,IF(מרכז!A1082&lt;=הלוואות!$E$11,IF(DAY(מרכז!A1082)=הלוואות!$F$11,הלוואות!$G$11,0),0),0)+IF(A1082&gt;=הלוואות!$D$12,IF(מרכז!A1082&lt;=הלוואות!$E$12,IF(DAY(מרכז!A1082)=הלוואות!$F$12,הלוואות!$G$12,0),0),0)+IF(A1082&gt;=הלוואות!$D$13,IF(מרכז!A1082&lt;=הלוואות!$E$13,IF(DAY(מרכז!A1082)=הלוואות!$F$13,הלוואות!$G$13,0),0),0)+IF(A1082&gt;=הלוואות!$D$14,IF(מרכז!A1082&lt;=הלוואות!$E$14,IF(DAY(מרכז!A1082)=הלוואות!$F$14,הלוואות!$G$14,0),0),0)+IF(A1082&gt;=הלוואות!$D$15,IF(מרכז!A1082&lt;=הלוואות!$E$15,IF(DAY(מרכז!A1082)=הלוואות!$F$15,הלוואות!$G$15,0),0),0)+IF(A1082&gt;=הלוואות!$D$16,IF(מרכז!A1082&lt;=הלוואות!$E$16,IF(DAY(מרכז!A1082)=הלוואות!$F$16,הלוואות!$G$16,0),0),0)+IF(A1082&gt;=הלוואות!$D$17,IF(מרכז!A1082&lt;=הלוואות!$E$17,IF(DAY(מרכז!A1082)=הלוואות!$F$17,הלוואות!$G$17,0),0),0)+IF(A1082&gt;=הלוואות!$D$18,IF(מרכז!A1082&lt;=הלוואות!$E$18,IF(DAY(מרכז!A1082)=הלוואות!$F$18,הלוואות!$G$18,0),0),0)+IF(A1082&gt;=הלוואות!$D$19,IF(מרכז!A1082&lt;=הלוואות!$E$19,IF(DAY(מרכז!A1082)=הלוואות!$F$19,הלוואות!$G$19,0),0),0)+IF(A1082&gt;=הלוואות!$D$20,IF(מרכז!A1082&lt;=הלוואות!$E$20,IF(DAY(מרכז!A1082)=הלוואות!$F$20,הלוואות!$G$20,0),0),0)+IF(A1082&gt;=הלוואות!$D$21,IF(מרכז!A1082&lt;=הלוואות!$E$21,IF(DAY(מרכז!A1082)=הלוואות!$F$21,הלוואות!$G$21,0),0),0)+IF(A1082&gt;=הלוואות!$D$22,IF(מרכז!A1082&lt;=הלוואות!$E$22,IF(DAY(מרכז!A1082)=הלוואות!$F$22,הלוואות!$G$22,0),0),0)+IF(A1082&gt;=הלוואות!$D$23,IF(מרכז!A1082&lt;=הלוואות!$E$23,IF(DAY(מרכז!A1082)=הלוואות!$F$23,הלוואות!$G$23,0),0),0)+IF(A1082&gt;=הלוואות!$D$24,IF(מרכז!A1082&lt;=הלוואות!$E$24,IF(DAY(מרכז!A1082)=הלוואות!$F$24,הלוואות!$G$24,0),0),0)+IF(A1082&gt;=הלוואות!$D$25,IF(מרכז!A1082&lt;=הלוואות!$E$25,IF(DAY(מרכז!A1082)=הלוואות!$F$25,הלוואות!$G$25,0),0),0)+IF(A1082&gt;=הלוואות!$D$26,IF(מרכז!A1082&lt;=הלוואות!$E$26,IF(DAY(מרכז!A1082)=הלוואות!$F$26,הלוואות!$G$26,0),0),0)+IF(A1082&gt;=הלוואות!$D$27,IF(מרכז!A1082&lt;=הלוואות!$E$27,IF(DAY(מרכז!A1082)=הלוואות!$F$27,הלוואות!$G$27,0),0),0)+IF(A1082&gt;=הלוואות!$D$28,IF(מרכז!A1082&lt;=הלוואות!$E$28,IF(DAY(מרכז!A1082)=הלוואות!$F$28,הלוואות!$G$28,0),0),0)+IF(A1082&gt;=הלוואות!$D$29,IF(מרכז!A1082&lt;=הלוואות!$E$29,IF(DAY(מרכז!A1082)=הלוואות!$F$29,הלוואות!$G$29,0),0),0)+IF(A1082&gt;=הלוואות!$D$30,IF(מרכז!A1082&lt;=הלוואות!$E$30,IF(DAY(מרכז!A1082)=הלוואות!$F$30,הלוואות!$G$30,0),0),0)+IF(A1082&gt;=הלוואות!$D$31,IF(מרכז!A1082&lt;=הלוואות!$E$31,IF(DAY(מרכז!A1082)=הלוואות!$F$31,הלוואות!$G$31,0),0),0)+IF(A1082&gt;=הלוואות!$D$32,IF(מרכז!A1082&lt;=הלוואות!$E$32,IF(DAY(מרכז!A1082)=הלוואות!$F$32,הלוואות!$G$32,0),0),0)+IF(A1082&gt;=הלוואות!$D$33,IF(מרכז!A1082&lt;=הלוואות!$E$33,IF(DAY(מרכז!A1082)=הלוואות!$F$33,הלוואות!$G$33,0),0),0)+IF(A1082&gt;=הלוואות!$D$34,IF(מרכז!A1082&lt;=הלוואות!$E$34,IF(DAY(מרכז!A1082)=הלוואות!$F$34,הלוואות!$G$34,0),0),0)</f>
        <v>0</v>
      </c>
      <c r="E1082" s="93">
        <f>SUMIF(הלוואות!$D$46:$D$65,מרכז!A1082,הלוואות!$E$46:$E$65)</f>
        <v>0</v>
      </c>
      <c r="F1082" s="93">
        <f>SUMIF(נכנסים!$A$5:$A$5890,מרכז!A1082,נכנסים!$B$5:$B$5890)</f>
        <v>0</v>
      </c>
      <c r="G1082" s="94"/>
      <c r="H1082" s="94"/>
      <c r="I1082" s="94"/>
      <c r="J1082" s="99">
        <f t="shared" si="16"/>
        <v>50000</v>
      </c>
    </row>
    <row r="1083" spans="1:10">
      <c r="A1083" s="153">
        <v>46736</v>
      </c>
      <c r="B1083" s="93">
        <f>SUMIF(יוצאים!$A$5:$A$5835,מרכז!A1083,יוצאים!$D$5:$D$5835)</f>
        <v>0</v>
      </c>
      <c r="C1083" s="93">
        <f>HLOOKUP(DAY($A1083),'טב.הו"ק'!$G$4:$AK$162,'טב.הו"ק'!$A$162+2,FALSE)</f>
        <v>0</v>
      </c>
      <c r="D1083" s="93">
        <f>IF(A1083&gt;=הלוואות!$D$5,IF(מרכז!A1083&lt;=הלוואות!$E$5,IF(DAY(מרכז!A1083)=הלוואות!$F$5,הלוואות!$G$5,0),0),0)+IF(A1083&gt;=הלוואות!$D$6,IF(מרכז!A1083&lt;=הלוואות!$E$6,IF(DAY(מרכז!A1083)=הלוואות!$F$6,הלוואות!$G$6,0),0),0)+IF(A1083&gt;=הלוואות!$D$7,IF(מרכז!A1083&lt;=הלוואות!$E$7,IF(DAY(מרכז!A1083)=הלוואות!$F$7,הלוואות!$G$7,0),0),0)+IF(A1083&gt;=הלוואות!$D$8,IF(מרכז!A1083&lt;=הלוואות!$E$8,IF(DAY(מרכז!A1083)=הלוואות!$F$8,הלוואות!$G$8,0),0),0)+IF(A1083&gt;=הלוואות!$D$9,IF(מרכז!A1083&lt;=הלוואות!$E$9,IF(DAY(מרכז!A1083)=הלוואות!$F$9,הלוואות!$G$9,0),0),0)+IF(A1083&gt;=הלוואות!$D$10,IF(מרכז!A1083&lt;=הלוואות!$E$10,IF(DAY(מרכז!A1083)=הלוואות!$F$10,הלוואות!$G$10,0),0),0)+IF(A1083&gt;=הלוואות!$D$11,IF(מרכז!A1083&lt;=הלוואות!$E$11,IF(DAY(מרכז!A1083)=הלוואות!$F$11,הלוואות!$G$11,0),0),0)+IF(A1083&gt;=הלוואות!$D$12,IF(מרכז!A1083&lt;=הלוואות!$E$12,IF(DAY(מרכז!A1083)=הלוואות!$F$12,הלוואות!$G$12,0),0),0)+IF(A1083&gt;=הלוואות!$D$13,IF(מרכז!A1083&lt;=הלוואות!$E$13,IF(DAY(מרכז!A1083)=הלוואות!$F$13,הלוואות!$G$13,0),0),0)+IF(A1083&gt;=הלוואות!$D$14,IF(מרכז!A1083&lt;=הלוואות!$E$14,IF(DAY(מרכז!A1083)=הלוואות!$F$14,הלוואות!$G$14,0),0),0)+IF(A1083&gt;=הלוואות!$D$15,IF(מרכז!A1083&lt;=הלוואות!$E$15,IF(DAY(מרכז!A1083)=הלוואות!$F$15,הלוואות!$G$15,0),0),0)+IF(A1083&gt;=הלוואות!$D$16,IF(מרכז!A1083&lt;=הלוואות!$E$16,IF(DAY(מרכז!A1083)=הלוואות!$F$16,הלוואות!$G$16,0),0),0)+IF(A1083&gt;=הלוואות!$D$17,IF(מרכז!A1083&lt;=הלוואות!$E$17,IF(DAY(מרכז!A1083)=הלוואות!$F$17,הלוואות!$G$17,0),0),0)+IF(A1083&gt;=הלוואות!$D$18,IF(מרכז!A1083&lt;=הלוואות!$E$18,IF(DAY(מרכז!A1083)=הלוואות!$F$18,הלוואות!$G$18,0),0),0)+IF(A1083&gt;=הלוואות!$D$19,IF(מרכז!A1083&lt;=הלוואות!$E$19,IF(DAY(מרכז!A1083)=הלוואות!$F$19,הלוואות!$G$19,0),0),0)+IF(A1083&gt;=הלוואות!$D$20,IF(מרכז!A1083&lt;=הלוואות!$E$20,IF(DAY(מרכז!A1083)=הלוואות!$F$20,הלוואות!$G$20,0),0),0)+IF(A1083&gt;=הלוואות!$D$21,IF(מרכז!A1083&lt;=הלוואות!$E$21,IF(DAY(מרכז!A1083)=הלוואות!$F$21,הלוואות!$G$21,0),0),0)+IF(A1083&gt;=הלוואות!$D$22,IF(מרכז!A1083&lt;=הלוואות!$E$22,IF(DAY(מרכז!A1083)=הלוואות!$F$22,הלוואות!$G$22,0),0),0)+IF(A1083&gt;=הלוואות!$D$23,IF(מרכז!A1083&lt;=הלוואות!$E$23,IF(DAY(מרכז!A1083)=הלוואות!$F$23,הלוואות!$G$23,0),0),0)+IF(A1083&gt;=הלוואות!$D$24,IF(מרכז!A1083&lt;=הלוואות!$E$24,IF(DAY(מרכז!A1083)=הלוואות!$F$24,הלוואות!$G$24,0),0),0)+IF(A1083&gt;=הלוואות!$D$25,IF(מרכז!A1083&lt;=הלוואות!$E$25,IF(DAY(מרכז!A1083)=הלוואות!$F$25,הלוואות!$G$25,0),0),0)+IF(A1083&gt;=הלוואות!$D$26,IF(מרכז!A1083&lt;=הלוואות!$E$26,IF(DAY(מרכז!A1083)=הלוואות!$F$26,הלוואות!$G$26,0),0),0)+IF(A1083&gt;=הלוואות!$D$27,IF(מרכז!A1083&lt;=הלוואות!$E$27,IF(DAY(מרכז!A1083)=הלוואות!$F$27,הלוואות!$G$27,0),0),0)+IF(A1083&gt;=הלוואות!$D$28,IF(מרכז!A1083&lt;=הלוואות!$E$28,IF(DAY(מרכז!A1083)=הלוואות!$F$28,הלוואות!$G$28,0),0),0)+IF(A1083&gt;=הלוואות!$D$29,IF(מרכז!A1083&lt;=הלוואות!$E$29,IF(DAY(מרכז!A1083)=הלוואות!$F$29,הלוואות!$G$29,0),0),0)+IF(A1083&gt;=הלוואות!$D$30,IF(מרכז!A1083&lt;=הלוואות!$E$30,IF(DAY(מרכז!A1083)=הלוואות!$F$30,הלוואות!$G$30,0),0),0)+IF(A1083&gt;=הלוואות!$D$31,IF(מרכז!A1083&lt;=הלוואות!$E$31,IF(DAY(מרכז!A1083)=הלוואות!$F$31,הלוואות!$G$31,0),0),0)+IF(A1083&gt;=הלוואות!$D$32,IF(מרכז!A1083&lt;=הלוואות!$E$32,IF(DAY(מרכז!A1083)=הלוואות!$F$32,הלוואות!$G$32,0),0),0)+IF(A1083&gt;=הלוואות!$D$33,IF(מרכז!A1083&lt;=הלוואות!$E$33,IF(DAY(מרכז!A1083)=הלוואות!$F$33,הלוואות!$G$33,0),0),0)+IF(A1083&gt;=הלוואות!$D$34,IF(מרכז!A1083&lt;=הלוואות!$E$34,IF(DAY(מרכז!A1083)=הלוואות!$F$34,הלוואות!$G$34,0),0),0)</f>
        <v>0</v>
      </c>
      <c r="E1083" s="93">
        <f>SUMIF(הלוואות!$D$46:$D$65,מרכז!A1083,הלוואות!$E$46:$E$65)</f>
        <v>0</v>
      </c>
      <c r="F1083" s="93">
        <f>SUMIF(נכנסים!$A$5:$A$5890,מרכז!A1083,נכנסים!$B$5:$B$5890)</f>
        <v>0</v>
      </c>
      <c r="G1083" s="94"/>
      <c r="H1083" s="94"/>
      <c r="I1083" s="94"/>
      <c r="J1083" s="99">
        <f t="shared" si="16"/>
        <v>50000</v>
      </c>
    </row>
    <row r="1084" spans="1:10">
      <c r="A1084" s="153">
        <v>46737</v>
      </c>
      <c r="B1084" s="93">
        <f>SUMIF(יוצאים!$A$5:$A$5835,מרכז!A1084,יוצאים!$D$5:$D$5835)</f>
        <v>0</v>
      </c>
      <c r="C1084" s="93">
        <f>HLOOKUP(DAY($A1084),'טב.הו"ק'!$G$4:$AK$162,'טב.הו"ק'!$A$162+2,FALSE)</f>
        <v>0</v>
      </c>
      <c r="D1084" s="93">
        <f>IF(A1084&gt;=הלוואות!$D$5,IF(מרכז!A1084&lt;=הלוואות!$E$5,IF(DAY(מרכז!A1084)=הלוואות!$F$5,הלוואות!$G$5,0),0),0)+IF(A1084&gt;=הלוואות!$D$6,IF(מרכז!A1084&lt;=הלוואות!$E$6,IF(DAY(מרכז!A1084)=הלוואות!$F$6,הלוואות!$G$6,0),0),0)+IF(A1084&gt;=הלוואות!$D$7,IF(מרכז!A1084&lt;=הלוואות!$E$7,IF(DAY(מרכז!A1084)=הלוואות!$F$7,הלוואות!$G$7,0),0),0)+IF(A1084&gt;=הלוואות!$D$8,IF(מרכז!A1084&lt;=הלוואות!$E$8,IF(DAY(מרכז!A1084)=הלוואות!$F$8,הלוואות!$G$8,0),0),0)+IF(A1084&gt;=הלוואות!$D$9,IF(מרכז!A1084&lt;=הלוואות!$E$9,IF(DAY(מרכז!A1084)=הלוואות!$F$9,הלוואות!$G$9,0),0),0)+IF(A1084&gt;=הלוואות!$D$10,IF(מרכז!A1084&lt;=הלוואות!$E$10,IF(DAY(מרכז!A1084)=הלוואות!$F$10,הלוואות!$G$10,0),0),0)+IF(A1084&gt;=הלוואות!$D$11,IF(מרכז!A1084&lt;=הלוואות!$E$11,IF(DAY(מרכז!A1084)=הלוואות!$F$11,הלוואות!$G$11,0),0),0)+IF(A1084&gt;=הלוואות!$D$12,IF(מרכז!A1084&lt;=הלוואות!$E$12,IF(DAY(מרכז!A1084)=הלוואות!$F$12,הלוואות!$G$12,0),0),0)+IF(A1084&gt;=הלוואות!$D$13,IF(מרכז!A1084&lt;=הלוואות!$E$13,IF(DAY(מרכז!A1084)=הלוואות!$F$13,הלוואות!$G$13,0),0),0)+IF(A1084&gt;=הלוואות!$D$14,IF(מרכז!A1084&lt;=הלוואות!$E$14,IF(DAY(מרכז!A1084)=הלוואות!$F$14,הלוואות!$G$14,0),0),0)+IF(A1084&gt;=הלוואות!$D$15,IF(מרכז!A1084&lt;=הלוואות!$E$15,IF(DAY(מרכז!A1084)=הלוואות!$F$15,הלוואות!$G$15,0),0),0)+IF(A1084&gt;=הלוואות!$D$16,IF(מרכז!A1084&lt;=הלוואות!$E$16,IF(DAY(מרכז!A1084)=הלוואות!$F$16,הלוואות!$G$16,0),0),0)+IF(A1084&gt;=הלוואות!$D$17,IF(מרכז!A1084&lt;=הלוואות!$E$17,IF(DAY(מרכז!A1084)=הלוואות!$F$17,הלוואות!$G$17,0),0),0)+IF(A1084&gt;=הלוואות!$D$18,IF(מרכז!A1084&lt;=הלוואות!$E$18,IF(DAY(מרכז!A1084)=הלוואות!$F$18,הלוואות!$G$18,0),0),0)+IF(A1084&gt;=הלוואות!$D$19,IF(מרכז!A1084&lt;=הלוואות!$E$19,IF(DAY(מרכז!A1084)=הלוואות!$F$19,הלוואות!$G$19,0),0),0)+IF(A1084&gt;=הלוואות!$D$20,IF(מרכז!A1084&lt;=הלוואות!$E$20,IF(DAY(מרכז!A1084)=הלוואות!$F$20,הלוואות!$G$20,0),0),0)+IF(A1084&gt;=הלוואות!$D$21,IF(מרכז!A1084&lt;=הלוואות!$E$21,IF(DAY(מרכז!A1084)=הלוואות!$F$21,הלוואות!$G$21,0),0),0)+IF(A1084&gt;=הלוואות!$D$22,IF(מרכז!A1084&lt;=הלוואות!$E$22,IF(DAY(מרכז!A1084)=הלוואות!$F$22,הלוואות!$G$22,0),0),0)+IF(A1084&gt;=הלוואות!$D$23,IF(מרכז!A1084&lt;=הלוואות!$E$23,IF(DAY(מרכז!A1084)=הלוואות!$F$23,הלוואות!$G$23,0),0),0)+IF(A1084&gt;=הלוואות!$D$24,IF(מרכז!A1084&lt;=הלוואות!$E$24,IF(DAY(מרכז!A1084)=הלוואות!$F$24,הלוואות!$G$24,0),0),0)+IF(A1084&gt;=הלוואות!$D$25,IF(מרכז!A1084&lt;=הלוואות!$E$25,IF(DAY(מרכז!A1084)=הלוואות!$F$25,הלוואות!$G$25,0),0),0)+IF(A1084&gt;=הלוואות!$D$26,IF(מרכז!A1084&lt;=הלוואות!$E$26,IF(DAY(מרכז!A1084)=הלוואות!$F$26,הלוואות!$G$26,0),0),0)+IF(A1084&gt;=הלוואות!$D$27,IF(מרכז!A1084&lt;=הלוואות!$E$27,IF(DAY(מרכז!A1084)=הלוואות!$F$27,הלוואות!$G$27,0),0),0)+IF(A1084&gt;=הלוואות!$D$28,IF(מרכז!A1084&lt;=הלוואות!$E$28,IF(DAY(מרכז!A1084)=הלוואות!$F$28,הלוואות!$G$28,0),0),0)+IF(A1084&gt;=הלוואות!$D$29,IF(מרכז!A1084&lt;=הלוואות!$E$29,IF(DAY(מרכז!A1084)=הלוואות!$F$29,הלוואות!$G$29,0),0),0)+IF(A1084&gt;=הלוואות!$D$30,IF(מרכז!A1084&lt;=הלוואות!$E$30,IF(DAY(מרכז!A1084)=הלוואות!$F$30,הלוואות!$G$30,0),0),0)+IF(A1084&gt;=הלוואות!$D$31,IF(מרכז!A1084&lt;=הלוואות!$E$31,IF(DAY(מרכז!A1084)=הלוואות!$F$31,הלוואות!$G$31,0),0),0)+IF(A1084&gt;=הלוואות!$D$32,IF(מרכז!A1084&lt;=הלוואות!$E$32,IF(DAY(מרכז!A1084)=הלוואות!$F$32,הלוואות!$G$32,0),0),0)+IF(A1084&gt;=הלוואות!$D$33,IF(מרכז!A1084&lt;=הלוואות!$E$33,IF(DAY(מרכז!A1084)=הלוואות!$F$33,הלוואות!$G$33,0),0),0)+IF(A1084&gt;=הלוואות!$D$34,IF(מרכז!A1084&lt;=הלוואות!$E$34,IF(DAY(מרכז!A1084)=הלוואות!$F$34,הלוואות!$G$34,0),0),0)</f>
        <v>0</v>
      </c>
      <c r="E1084" s="93">
        <f>SUMIF(הלוואות!$D$46:$D$65,מרכז!A1084,הלוואות!$E$46:$E$65)</f>
        <v>0</v>
      </c>
      <c r="F1084" s="93">
        <f>SUMIF(נכנסים!$A$5:$A$5890,מרכז!A1084,נכנסים!$B$5:$B$5890)</f>
        <v>0</v>
      </c>
      <c r="G1084" s="94"/>
      <c r="H1084" s="94"/>
      <c r="I1084" s="94"/>
      <c r="J1084" s="99">
        <f t="shared" si="16"/>
        <v>50000</v>
      </c>
    </row>
    <row r="1085" spans="1:10">
      <c r="A1085" s="153">
        <v>46738</v>
      </c>
      <c r="B1085" s="93">
        <f>SUMIF(יוצאים!$A$5:$A$5835,מרכז!A1085,יוצאים!$D$5:$D$5835)</f>
        <v>0</v>
      </c>
      <c r="C1085" s="93">
        <f>HLOOKUP(DAY($A1085),'טב.הו"ק'!$G$4:$AK$162,'טב.הו"ק'!$A$162+2,FALSE)</f>
        <v>0</v>
      </c>
      <c r="D1085" s="93">
        <f>IF(A1085&gt;=הלוואות!$D$5,IF(מרכז!A1085&lt;=הלוואות!$E$5,IF(DAY(מרכז!A1085)=הלוואות!$F$5,הלוואות!$G$5,0),0),0)+IF(A1085&gt;=הלוואות!$D$6,IF(מרכז!A1085&lt;=הלוואות!$E$6,IF(DAY(מרכז!A1085)=הלוואות!$F$6,הלוואות!$G$6,0),0),0)+IF(A1085&gt;=הלוואות!$D$7,IF(מרכז!A1085&lt;=הלוואות!$E$7,IF(DAY(מרכז!A1085)=הלוואות!$F$7,הלוואות!$G$7,0),0),0)+IF(A1085&gt;=הלוואות!$D$8,IF(מרכז!A1085&lt;=הלוואות!$E$8,IF(DAY(מרכז!A1085)=הלוואות!$F$8,הלוואות!$G$8,0),0),0)+IF(A1085&gt;=הלוואות!$D$9,IF(מרכז!A1085&lt;=הלוואות!$E$9,IF(DAY(מרכז!A1085)=הלוואות!$F$9,הלוואות!$G$9,0),0),0)+IF(A1085&gt;=הלוואות!$D$10,IF(מרכז!A1085&lt;=הלוואות!$E$10,IF(DAY(מרכז!A1085)=הלוואות!$F$10,הלוואות!$G$10,0),0),0)+IF(A1085&gt;=הלוואות!$D$11,IF(מרכז!A1085&lt;=הלוואות!$E$11,IF(DAY(מרכז!A1085)=הלוואות!$F$11,הלוואות!$G$11,0),0),0)+IF(A1085&gt;=הלוואות!$D$12,IF(מרכז!A1085&lt;=הלוואות!$E$12,IF(DAY(מרכז!A1085)=הלוואות!$F$12,הלוואות!$G$12,0),0),0)+IF(A1085&gt;=הלוואות!$D$13,IF(מרכז!A1085&lt;=הלוואות!$E$13,IF(DAY(מרכז!A1085)=הלוואות!$F$13,הלוואות!$G$13,0),0),0)+IF(A1085&gt;=הלוואות!$D$14,IF(מרכז!A1085&lt;=הלוואות!$E$14,IF(DAY(מרכז!A1085)=הלוואות!$F$14,הלוואות!$G$14,0),0),0)+IF(A1085&gt;=הלוואות!$D$15,IF(מרכז!A1085&lt;=הלוואות!$E$15,IF(DAY(מרכז!A1085)=הלוואות!$F$15,הלוואות!$G$15,0),0),0)+IF(A1085&gt;=הלוואות!$D$16,IF(מרכז!A1085&lt;=הלוואות!$E$16,IF(DAY(מרכז!A1085)=הלוואות!$F$16,הלוואות!$G$16,0),0),0)+IF(A1085&gt;=הלוואות!$D$17,IF(מרכז!A1085&lt;=הלוואות!$E$17,IF(DAY(מרכז!A1085)=הלוואות!$F$17,הלוואות!$G$17,0),0),0)+IF(A1085&gt;=הלוואות!$D$18,IF(מרכז!A1085&lt;=הלוואות!$E$18,IF(DAY(מרכז!A1085)=הלוואות!$F$18,הלוואות!$G$18,0),0),0)+IF(A1085&gt;=הלוואות!$D$19,IF(מרכז!A1085&lt;=הלוואות!$E$19,IF(DAY(מרכז!A1085)=הלוואות!$F$19,הלוואות!$G$19,0),0),0)+IF(A1085&gt;=הלוואות!$D$20,IF(מרכז!A1085&lt;=הלוואות!$E$20,IF(DAY(מרכז!A1085)=הלוואות!$F$20,הלוואות!$G$20,0),0),0)+IF(A1085&gt;=הלוואות!$D$21,IF(מרכז!A1085&lt;=הלוואות!$E$21,IF(DAY(מרכז!A1085)=הלוואות!$F$21,הלוואות!$G$21,0),0),0)+IF(A1085&gt;=הלוואות!$D$22,IF(מרכז!A1085&lt;=הלוואות!$E$22,IF(DAY(מרכז!A1085)=הלוואות!$F$22,הלוואות!$G$22,0),0),0)+IF(A1085&gt;=הלוואות!$D$23,IF(מרכז!A1085&lt;=הלוואות!$E$23,IF(DAY(מרכז!A1085)=הלוואות!$F$23,הלוואות!$G$23,0),0),0)+IF(A1085&gt;=הלוואות!$D$24,IF(מרכז!A1085&lt;=הלוואות!$E$24,IF(DAY(מרכז!A1085)=הלוואות!$F$24,הלוואות!$G$24,0),0),0)+IF(A1085&gt;=הלוואות!$D$25,IF(מרכז!A1085&lt;=הלוואות!$E$25,IF(DAY(מרכז!A1085)=הלוואות!$F$25,הלוואות!$G$25,0),0),0)+IF(A1085&gt;=הלוואות!$D$26,IF(מרכז!A1085&lt;=הלוואות!$E$26,IF(DAY(מרכז!A1085)=הלוואות!$F$26,הלוואות!$G$26,0),0),0)+IF(A1085&gt;=הלוואות!$D$27,IF(מרכז!A1085&lt;=הלוואות!$E$27,IF(DAY(מרכז!A1085)=הלוואות!$F$27,הלוואות!$G$27,0),0),0)+IF(A1085&gt;=הלוואות!$D$28,IF(מרכז!A1085&lt;=הלוואות!$E$28,IF(DAY(מרכז!A1085)=הלוואות!$F$28,הלוואות!$G$28,0),0),0)+IF(A1085&gt;=הלוואות!$D$29,IF(מרכז!A1085&lt;=הלוואות!$E$29,IF(DAY(מרכז!A1085)=הלוואות!$F$29,הלוואות!$G$29,0),0),0)+IF(A1085&gt;=הלוואות!$D$30,IF(מרכז!A1085&lt;=הלוואות!$E$30,IF(DAY(מרכז!A1085)=הלוואות!$F$30,הלוואות!$G$30,0),0),0)+IF(A1085&gt;=הלוואות!$D$31,IF(מרכז!A1085&lt;=הלוואות!$E$31,IF(DAY(מרכז!A1085)=הלוואות!$F$31,הלוואות!$G$31,0),0),0)+IF(A1085&gt;=הלוואות!$D$32,IF(מרכז!A1085&lt;=הלוואות!$E$32,IF(DAY(מרכז!A1085)=הלוואות!$F$32,הלוואות!$G$32,0),0),0)+IF(A1085&gt;=הלוואות!$D$33,IF(מרכז!A1085&lt;=הלוואות!$E$33,IF(DAY(מרכז!A1085)=הלוואות!$F$33,הלוואות!$G$33,0),0),0)+IF(A1085&gt;=הלוואות!$D$34,IF(מרכז!A1085&lt;=הלוואות!$E$34,IF(DAY(מרכז!A1085)=הלוואות!$F$34,הלוואות!$G$34,0),0),0)</f>
        <v>0</v>
      </c>
      <c r="E1085" s="93">
        <f>SUMIF(הלוואות!$D$46:$D$65,מרכז!A1085,הלוואות!$E$46:$E$65)</f>
        <v>0</v>
      </c>
      <c r="F1085" s="93">
        <f>SUMIF(נכנסים!$A$5:$A$5890,מרכז!A1085,נכנסים!$B$5:$B$5890)</f>
        <v>0</v>
      </c>
      <c r="G1085" s="94"/>
      <c r="H1085" s="94"/>
      <c r="I1085" s="94"/>
      <c r="J1085" s="99">
        <f t="shared" si="16"/>
        <v>50000</v>
      </c>
    </row>
    <row r="1086" spans="1:10">
      <c r="A1086" s="153">
        <v>46739</v>
      </c>
      <c r="B1086" s="93">
        <f>SUMIF(יוצאים!$A$5:$A$5835,מרכז!A1086,יוצאים!$D$5:$D$5835)</f>
        <v>0</v>
      </c>
      <c r="C1086" s="93">
        <f>HLOOKUP(DAY($A1086),'טב.הו"ק'!$G$4:$AK$162,'טב.הו"ק'!$A$162+2,FALSE)</f>
        <v>0</v>
      </c>
      <c r="D1086" s="93">
        <f>IF(A1086&gt;=הלוואות!$D$5,IF(מרכז!A1086&lt;=הלוואות!$E$5,IF(DAY(מרכז!A1086)=הלוואות!$F$5,הלוואות!$G$5,0),0),0)+IF(A1086&gt;=הלוואות!$D$6,IF(מרכז!A1086&lt;=הלוואות!$E$6,IF(DAY(מרכז!A1086)=הלוואות!$F$6,הלוואות!$G$6,0),0),0)+IF(A1086&gt;=הלוואות!$D$7,IF(מרכז!A1086&lt;=הלוואות!$E$7,IF(DAY(מרכז!A1086)=הלוואות!$F$7,הלוואות!$G$7,0),0),0)+IF(A1086&gt;=הלוואות!$D$8,IF(מרכז!A1086&lt;=הלוואות!$E$8,IF(DAY(מרכז!A1086)=הלוואות!$F$8,הלוואות!$G$8,0),0),0)+IF(A1086&gt;=הלוואות!$D$9,IF(מרכז!A1086&lt;=הלוואות!$E$9,IF(DAY(מרכז!A1086)=הלוואות!$F$9,הלוואות!$G$9,0),0),0)+IF(A1086&gt;=הלוואות!$D$10,IF(מרכז!A1086&lt;=הלוואות!$E$10,IF(DAY(מרכז!A1086)=הלוואות!$F$10,הלוואות!$G$10,0),0),0)+IF(A1086&gt;=הלוואות!$D$11,IF(מרכז!A1086&lt;=הלוואות!$E$11,IF(DAY(מרכז!A1086)=הלוואות!$F$11,הלוואות!$G$11,0),0),0)+IF(A1086&gt;=הלוואות!$D$12,IF(מרכז!A1086&lt;=הלוואות!$E$12,IF(DAY(מרכז!A1086)=הלוואות!$F$12,הלוואות!$G$12,0),0),0)+IF(A1086&gt;=הלוואות!$D$13,IF(מרכז!A1086&lt;=הלוואות!$E$13,IF(DAY(מרכז!A1086)=הלוואות!$F$13,הלוואות!$G$13,0),0),0)+IF(A1086&gt;=הלוואות!$D$14,IF(מרכז!A1086&lt;=הלוואות!$E$14,IF(DAY(מרכז!A1086)=הלוואות!$F$14,הלוואות!$G$14,0),0),0)+IF(A1086&gt;=הלוואות!$D$15,IF(מרכז!A1086&lt;=הלוואות!$E$15,IF(DAY(מרכז!A1086)=הלוואות!$F$15,הלוואות!$G$15,0),0),0)+IF(A1086&gt;=הלוואות!$D$16,IF(מרכז!A1086&lt;=הלוואות!$E$16,IF(DAY(מרכז!A1086)=הלוואות!$F$16,הלוואות!$G$16,0),0),0)+IF(A1086&gt;=הלוואות!$D$17,IF(מרכז!A1086&lt;=הלוואות!$E$17,IF(DAY(מרכז!A1086)=הלוואות!$F$17,הלוואות!$G$17,0),0),0)+IF(A1086&gt;=הלוואות!$D$18,IF(מרכז!A1086&lt;=הלוואות!$E$18,IF(DAY(מרכז!A1086)=הלוואות!$F$18,הלוואות!$G$18,0),0),0)+IF(A1086&gt;=הלוואות!$D$19,IF(מרכז!A1086&lt;=הלוואות!$E$19,IF(DAY(מרכז!A1086)=הלוואות!$F$19,הלוואות!$G$19,0),0),0)+IF(A1086&gt;=הלוואות!$D$20,IF(מרכז!A1086&lt;=הלוואות!$E$20,IF(DAY(מרכז!A1086)=הלוואות!$F$20,הלוואות!$G$20,0),0),0)+IF(A1086&gt;=הלוואות!$D$21,IF(מרכז!A1086&lt;=הלוואות!$E$21,IF(DAY(מרכז!A1086)=הלוואות!$F$21,הלוואות!$G$21,0),0),0)+IF(A1086&gt;=הלוואות!$D$22,IF(מרכז!A1086&lt;=הלוואות!$E$22,IF(DAY(מרכז!A1086)=הלוואות!$F$22,הלוואות!$G$22,0),0),0)+IF(A1086&gt;=הלוואות!$D$23,IF(מרכז!A1086&lt;=הלוואות!$E$23,IF(DAY(מרכז!A1086)=הלוואות!$F$23,הלוואות!$G$23,0),0),0)+IF(A1086&gt;=הלוואות!$D$24,IF(מרכז!A1086&lt;=הלוואות!$E$24,IF(DAY(מרכז!A1086)=הלוואות!$F$24,הלוואות!$G$24,0),0),0)+IF(A1086&gt;=הלוואות!$D$25,IF(מרכז!A1086&lt;=הלוואות!$E$25,IF(DAY(מרכז!A1086)=הלוואות!$F$25,הלוואות!$G$25,0),0),0)+IF(A1086&gt;=הלוואות!$D$26,IF(מרכז!A1086&lt;=הלוואות!$E$26,IF(DAY(מרכז!A1086)=הלוואות!$F$26,הלוואות!$G$26,0),0),0)+IF(A1086&gt;=הלוואות!$D$27,IF(מרכז!A1086&lt;=הלוואות!$E$27,IF(DAY(מרכז!A1086)=הלוואות!$F$27,הלוואות!$G$27,0),0),0)+IF(A1086&gt;=הלוואות!$D$28,IF(מרכז!A1086&lt;=הלוואות!$E$28,IF(DAY(מרכז!A1086)=הלוואות!$F$28,הלוואות!$G$28,0),0),0)+IF(A1086&gt;=הלוואות!$D$29,IF(מרכז!A1086&lt;=הלוואות!$E$29,IF(DAY(מרכז!A1086)=הלוואות!$F$29,הלוואות!$G$29,0),0),0)+IF(A1086&gt;=הלוואות!$D$30,IF(מרכז!A1086&lt;=הלוואות!$E$30,IF(DAY(מרכז!A1086)=הלוואות!$F$30,הלוואות!$G$30,0),0),0)+IF(A1086&gt;=הלוואות!$D$31,IF(מרכז!A1086&lt;=הלוואות!$E$31,IF(DAY(מרכז!A1086)=הלוואות!$F$31,הלוואות!$G$31,0),0),0)+IF(A1086&gt;=הלוואות!$D$32,IF(מרכז!A1086&lt;=הלוואות!$E$32,IF(DAY(מרכז!A1086)=הלוואות!$F$32,הלוואות!$G$32,0),0),0)+IF(A1086&gt;=הלוואות!$D$33,IF(מרכז!A1086&lt;=הלוואות!$E$33,IF(DAY(מרכז!A1086)=הלוואות!$F$33,הלוואות!$G$33,0),0),0)+IF(A1086&gt;=הלוואות!$D$34,IF(מרכז!A1086&lt;=הלוואות!$E$34,IF(DAY(מרכז!A1086)=הלוואות!$F$34,הלוואות!$G$34,0),0),0)</f>
        <v>0</v>
      </c>
      <c r="E1086" s="93">
        <f>SUMIF(הלוואות!$D$46:$D$65,מרכז!A1086,הלוואות!$E$46:$E$65)</f>
        <v>0</v>
      </c>
      <c r="F1086" s="93">
        <f>SUMIF(נכנסים!$A$5:$A$5890,מרכז!A1086,נכנסים!$B$5:$B$5890)</f>
        <v>0</v>
      </c>
      <c r="G1086" s="94"/>
      <c r="H1086" s="94"/>
      <c r="I1086" s="94"/>
      <c r="J1086" s="99">
        <f t="shared" si="16"/>
        <v>50000</v>
      </c>
    </row>
    <row r="1087" spans="1:10">
      <c r="A1087" s="153">
        <v>46740</v>
      </c>
      <c r="B1087" s="93">
        <f>SUMIF(יוצאים!$A$5:$A$5835,מרכז!A1087,יוצאים!$D$5:$D$5835)</f>
        <v>0</v>
      </c>
      <c r="C1087" s="93">
        <f>HLOOKUP(DAY($A1087),'טב.הו"ק'!$G$4:$AK$162,'טב.הו"ק'!$A$162+2,FALSE)</f>
        <v>0</v>
      </c>
      <c r="D1087" s="93">
        <f>IF(A1087&gt;=הלוואות!$D$5,IF(מרכז!A1087&lt;=הלוואות!$E$5,IF(DAY(מרכז!A1087)=הלוואות!$F$5,הלוואות!$G$5,0),0),0)+IF(A1087&gt;=הלוואות!$D$6,IF(מרכז!A1087&lt;=הלוואות!$E$6,IF(DAY(מרכז!A1087)=הלוואות!$F$6,הלוואות!$G$6,0),0),0)+IF(A1087&gt;=הלוואות!$D$7,IF(מרכז!A1087&lt;=הלוואות!$E$7,IF(DAY(מרכז!A1087)=הלוואות!$F$7,הלוואות!$G$7,0),0),0)+IF(A1087&gt;=הלוואות!$D$8,IF(מרכז!A1087&lt;=הלוואות!$E$8,IF(DAY(מרכז!A1087)=הלוואות!$F$8,הלוואות!$G$8,0),0),0)+IF(A1087&gt;=הלוואות!$D$9,IF(מרכז!A1087&lt;=הלוואות!$E$9,IF(DAY(מרכז!A1087)=הלוואות!$F$9,הלוואות!$G$9,0),0),0)+IF(A1087&gt;=הלוואות!$D$10,IF(מרכז!A1087&lt;=הלוואות!$E$10,IF(DAY(מרכז!A1087)=הלוואות!$F$10,הלוואות!$G$10,0),0),0)+IF(A1087&gt;=הלוואות!$D$11,IF(מרכז!A1087&lt;=הלוואות!$E$11,IF(DAY(מרכז!A1087)=הלוואות!$F$11,הלוואות!$G$11,0),0),0)+IF(A1087&gt;=הלוואות!$D$12,IF(מרכז!A1087&lt;=הלוואות!$E$12,IF(DAY(מרכז!A1087)=הלוואות!$F$12,הלוואות!$G$12,0),0),0)+IF(A1087&gt;=הלוואות!$D$13,IF(מרכז!A1087&lt;=הלוואות!$E$13,IF(DAY(מרכז!A1087)=הלוואות!$F$13,הלוואות!$G$13,0),0),0)+IF(A1087&gt;=הלוואות!$D$14,IF(מרכז!A1087&lt;=הלוואות!$E$14,IF(DAY(מרכז!A1087)=הלוואות!$F$14,הלוואות!$G$14,0),0),0)+IF(A1087&gt;=הלוואות!$D$15,IF(מרכז!A1087&lt;=הלוואות!$E$15,IF(DAY(מרכז!A1087)=הלוואות!$F$15,הלוואות!$G$15,0),0),0)+IF(A1087&gt;=הלוואות!$D$16,IF(מרכז!A1087&lt;=הלוואות!$E$16,IF(DAY(מרכז!A1087)=הלוואות!$F$16,הלוואות!$G$16,0),0),0)+IF(A1087&gt;=הלוואות!$D$17,IF(מרכז!A1087&lt;=הלוואות!$E$17,IF(DAY(מרכז!A1087)=הלוואות!$F$17,הלוואות!$G$17,0),0),0)+IF(A1087&gt;=הלוואות!$D$18,IF(מרכז!A1087&lt;=הלוואות!$E$18,IF(DAY(מרכז!A1087)=הלוואות!$F$18,הלוואות!$G$18,0),0),0)+IF(A1087&gt;=הלוואות!$D$19,IF(מרכז!A1087&lt;=הלוואות!$E$19,IF(DAY(מרכז!A1087)=הלוואות!$F$19,הלוואות!$G$19,0),0),0)+IF(A1087&gt;=הלוואות!$D$20,IF(מרכז!A1087&lt;=הלוואות!$E$20,IF(DAY(מרכז!A1087)=הלוואות!$F$20,הלוואות!$G$20,0),0),0)+IF(A1087&gt;=הלוואות!$D$21,IF(מרכז!A1087&lt;=הלוואות!$E$21,IF(DAY(מרכז!A1087)=הלוואות!$F$21,הלוואות!$G$21,0),0),0)+IF(A1087&gt;=הלוואות!$D$22,IF(מרכז!A1087&lt;=הלוואות!$E$22,IF(DAY(מרכז!A1087)=הלוואות!$F$22,הלוואות!$G$22,0),0),0)+IF(A1087&gt;=הלוואות!$D$23,IF(מרכז!A1087&lt;=הלוואות!$E$23,IF(DAY(מרכז!A1087)=הלוואות!$F$23,הלוואות!$G$23,0),0),0)+IF(A1087&gt;=הלוואות!$D$24,IF(מרכז!A1087&lt;=הלוואות!$E$24,IF(DAY(מרכז!A1087)=הלוואות!$F$24,הלוואות!$G$24,0),0),0)+IF(A1087&gt;=הלוואות!$D$25,IF(מרכז!A1087&lt;=הלוואות!$E$25,IF(DAY(מרכז!A1087)=הלוואות!$F$25,הלוואות!$G$25,0),0),0)+IF(A1087&gt;=הלוואות!$D$26,IF(מרכז!A1087&lt;=הלוואות!$E$26,IF(DAY(מרכז!A1087)=הלוואות!$F$26,הלוואות!$G$26,0),0),0)+IF(A1087&gt;=הלוואות!$D$27,IF(מרכז!A1087&lt;=הלוואות!$E$27,IF(DAY(מרכז!A1087)=הלוואות!$F$27,הלוואות!$G$27,0),0),0)+IF(A1087&gt;=הלוואות!$D$28,IF(מרכז!A1087&lt;=הלוואות!$E$28,IF(DAY(מרכז!A1087)=הלוואות!$F$28,הלוואות!$G$28,0),0),0)+IF(A1087&gt;=הלוואות!$D$29,IF(מרכז!A1087&lt;=הלוואות!$E$29,IF(DAY(מרכז!A1087)=הלוואות!$F$29,הלוואות!$G$29,0),0),0)+IF(A1087&gt;=הלוואות!$D$30,IF(מרכז!A1087&lt;=הלוואות!$E$30,IF(DAY(מרכז!A1087)=הלוואות!$F$30,הלוואות!$G$30,0),0),0)+IF(A1087&gt;=הלוואות!$D$31,IF(מרכז!A1087&lt;=הלוואות!$E$31,IF(DAY(מרכז!A1087)=הלוואות!$F$31,הלוואות!$G$31,0),0),0)+IF(A1087&gt;=הלוואות!$D$32,IF(מרכז!A1087&lt;=הלוואות!$E$32,IF(DAY(מרכז!A1087)=הלוואות!$F$32,הלוואות!$G$32,0),0),0)+IF(A1087&gt;=הלוואות!$D$33,IF(מרכז!A1087&lt;=הלוואות!$E$33,IF(DAY(מרכז!A1087)=הלוואות!$F$33,הלוואות!$G$33,0),0),0)+IF(A1087&gt;=הלוואות!$D$34,IF(מרכז!A1087&lt;=הלוואות!$E$34,IF(DAY(מרכז!A1087)=הלוואות!$F$34,הלוואות!$G$34,0),0),0)</f>
        <v>0</v>
      </c>
      <c r="E1087" s="93">
        <f>SUMIF(הלוואות!$D$46:$D$65,מרכז!A1087,הלוואות!$E$46:$E$65)</f>
        <v>0</v>
      </c>
      <c r="F1087" s="93">
        <f>SUMIF(נכנסים!$A$5:$A$5890,מרכז!A1087,נכנסים!$B$5:$B$5890)</f>
        <v>0</v>
      </c>
      <c r="G1087" s="94"/>
      <c r="H1087" s="94"/>
      <c r="I1087" s="94"/>
      <c r="J1087" s="99">
        <f t="shared" si="16"/>
        <v>50000</v>
      </c>
    </row>
    <row r="1088" spans="1:10">
      <c r="A1088" s="153">
        <v>46741</v>
      </c>
      <c r="B1088" s="93">
        <f>SUMIF(יוצאים!$A$5:$A$5835,מרכז!A1088,יוצאים!$D$5:$D$5835)</f>
        <v>0</v>
      </c>
      <c r="C1088" s="93">
        <f>HLOOKUP(DAY($A1088),'טב.הו"ק'!$G$4:$AK$162,'טב.הו"ק'!$A$162+2,FALSE)</f>
        <v>0</v>
      </c>
      <c r="D1088" s="93">
        <f>IF(A1088&gt;=הלוואות!$D$5,IF(מרכז!A1088&lt;=הלוואות!$E$5,IF(DAY(מרכז!A1088)=הלוואות!$F$5,הלוואות!$G$5,0),0),0)+IF(A1088&gt;=הלוואות!$D$6,IF(מרכז!A1088&lt;=הלוואות!$E$6,IF(DAY(מרכז!A1088)=הלוואות!$F$6,הלוואות!$G$6,0),0),0)+IF(A1088&gt;=הלוואות!$D$7,IF(מרכז!A1088&lt;=הלוואות!$E$7,IF(DAY(מרכז!A1088)=הלוואות!$F$7,הלוואות!$G$7,0),0),0)+IF(A1088&gt;=הלוואות!$D$8,IF(מרכז!A1088&lt;=הלוואות!$E$8,IF(DAY(מרכז!A1088)=הלוואות!$F$8,הלוואות!$G$8,0),0),0)+IF(A1088&gt;=הלוואות!$D$9,IF(מרכז!A1088&lt;=הלוואות!$E$9,IF(DAY(מרכז!A1088)=הלוואות!$F$9,הלוואות!$G$9,0),0),0)+IF(A1088&gt;=הלוואות!$D$10,IF(מרכז!A1088&lt;=הלוואות!$E$10,IF(DAY(מרכז!A1088)=הלוואות!$F$10,הלוואות!$G$10,0),0),0)+IF(A1088&gt;=הלוואות!$D$11,IF(מרכז!A1088&lt;=הלוואות!$E$11,IF(DAY(מרכז!A1088)=הלוואות!$F$11,הלוואות!$G$11,0),0),0)+IF(A1088&gt;=הלוואות!$D$12,IF(מרכז!A1088&lt;=הלוואות!$E$12,IF(DAY(מרכז!A1088)=הלוואות!$F$12,הלוואות!$G$12,0),0),0)+IF(A1088&gt;=הלוואות!$D$13,IF(מרכז!A1088&lt;=הלוואות!$E$13,IF(DAY(מרכז!A1088)=הלוואות!$F$13,הלוואות!$G$13,0),0),0)+IF(A1088&gt;=הלוואות!$D$14,IF(מרכז!A1088&lt;=הלוואות!$E$14,IF(DAY(מרכז!A1088)=הלוואות!$F$14,הלוואות!$G$14,0),0),0)+IF(A1088&gt;=הלוואות!$D$15,IF(מרכז!A1088&lt;=הלוואות!$E$15,IF(DAY(מרכז!A1088)=הלוואות!$F$15,הלוואות!$G$15,0),0),0)+IF(A1088&gt;=הלוואות!$D$16,IF(מרכז!A1088&lt;=הלוואות!$E$16,IF(DAY(מרכז!A1088)=הלוואות!$F$16,הלוואות!$G$16,0),0),0)+IF(A1088&gt;=הלוואות!$D$17,IF(מרכז!A1088&lt;=הלוואות!$E$17,IF(DAY(מרכז!A1088)=הלוואות!$F$17,הלוואות!$G$17,0),0),0)+IF(A1088&gt;=הלוואות!$D$18,IF(מרכז!A1088&lt;=הלוואות!$E$18,IF(DAY(מרכז!A1088)=הלוואות!$F$18,הלוואות!$G$18,0),0),0)+IF(A1088&gt;=הלוואות!$D$19,IF(מרכז!A1088&lt;=הלוואות!$E$19,IF(DAY(מרכז!A1088)=הלוואות!$F$19,הלוואות!$G$19,0),0),0)+IF(A1088&gt;=הלוואות!$D$20,IF(מרכז!A1088&lt;=הלוואות!$E$20,IF(DAY(מרכז!A1088)=הלוואות!$F$20,הלוואות!$G$20,0),0),0)+IF(A1088&gt;=הלוואות!$D$21,IF(מרכז!A1088&lt;=הלוואות!$E$21,IF(DAY(מרכז!A1088)=הלוואות!$F$21,הלוואות!$G$21,0),0),0)+IF(A1088&gt;=הלוואות!$D$22,IF(מרכז!A1088&lt;=הלוואות!$E$22,IF(DAY(מרכז!A1088)=הלוואות!$F$22,הלוואות!$G$22,0),0),0)+IF(A1088&gt;=הלוואות!$D$23,IF(מרכז!A1088&lt;=הלוואות!$E$23,IF(DAY(מרכז!A1088)=הלוואות!$F$23,הלוואות!$G$23,0),0),0)+IF(A1088&gt;=הלוואות!$D$24,IF(מרכז!A1088&lt;=הלוואות!$E$24,IF(DAY(מרכז!A1088)=הלוואות!$F$24,הלוואות!$G$24,0),0),0)+IF(A1088&gt;=הלוואות!$D$25,IF(מרכז!A1088&lt;=הלוואות!$E$25,IF(DAY(מרכז!A1088)=הלוואות!$F$25,הלוואות!$G$25,0),0),0)+IF(A1088&gt;=הלוואות!$D$26,IF(מרכז!A1088&lt;=הלוואות!$E$26,IF(DAY(מרכז!A1088)=הלוואות!$F$26,הלוואות!$G$26,0),0),0)+IF(A1088&gt;=הלוואות!$D$27,IF(מרכז!A1088&lt;=הלוואות!$E$27,IF(DAY(מרכז!A1088)=הלוואות!$F$27,הלוואות!$G$27,0),0),0)+IF(A1088&gt;=הלוואות!$D$28,IF(מרכז!A1088&lt;=הלוואות!$E$28,IF(DAY(מרכז!A1088)=הלוואות!$F$28,הלוואות!$G$28,0),0),0)+IF(A1088&gt;=הלוואות!$D$29,IF(מרכז!A1088&lt;=הלוואות!$E$29,IF(DAY(מרכז!A1088)=הלוואות!$F$29,הלוואות!$G$29,0),0),0)+IF(A1088&gt;=הלוואות!$D$30,IF(מרכז!A1088&lt;=הלוואות!$E$30,IF(DAY(מרכז!A1088)=הלוואות!$F$30,הלוואות!$G$30,0),0),0)+IF(A1088&gt;=הלוואות!$D$31,IF(מרכז!A1088&lt;=הלוואות!$E$31,IF(DAY(מרכז!A1088)=הלוואות!$F$31,הלוואות!$G$31,0),0),0)+IF(A1088&gt;=הלוואות!$D$32,IF(מרכז!A1088&lt;=הלוואות!$E$32,IF(DAY(מרכז!A1088)=הלוואות!$F$32,הלוואות!$G$32,0),0),0)+IF(A1088&gt;=הלוואות!$D$33,IF(מרכז!A1088&lt;=הלוואות!$E$33,IF(DAY(מרכז!A1088)=הלוואות!$F$33,הלוואות!$G$33,0),0),0)+IF(A1088&gt;=הלוואות!$D$34,IF(מרכז!A1088&lt;=הלוואות!$E$34,IF(DAY(מרכז!A1088)=הלוואות!$F$34,הלוואות!$G$34,0),0),0)</f>
        <v>0</v>
      </c>
      <c r="E1088" s="93">
        <f>SUMIF(הלוואות!$D$46:$D$65,מרכז!A1088,הלוואות!$E$46:$E$65)</f>
        <v>0</v>
      </c>
      <c r="F1088" s="93">
        <f>SUMIF(נכנסים!$A$5:$A$5890,מרכז!A1088,נכנסים!$B$5:$B$5890)</f>
        <v>0</v>
      </c>
      <c r="G1088" s="94"/>
      <c r="H1088" s="94"/>
      <c r="I1088" s="94"/>
      <c r="J1088" s="99">
        <f t="shared" ref="J1088:J1151" si="17">J1087-B1088-C1088-D1088-E1088+F1088</f>
        <v>50000</v>
      </c>
    </row>
    <row r="1089" spans="1:10">
      <c r="A1089" s="153">
        <v>46742</v>
      </c>
      <c r="B1089" s="93">
        <f>SUMIF(יוצאים!$A$5:$A$5835,מרכז!A1089,יוצאים!$D$5:$D$5835)</f>
        <v>0</v>
      </c>
      <c r="C1089" s="93">
        <f>HLOOKUP(DAY($A1089),'טב.הו"ק'!$G$4:$AK$162,'טב.הו"ק'!$A$162+2,FALSE)</f>
        <v>0</v>
      </c>
      <c r="D1089" s="93">
        <f>IF(A1089&gt;=הלוואות!$D$5,IF(מרכז!A1089&lt;=הלוואות!$E$5,IF(DAY(מרכז!A1089)=הלוואות!$F$5,הלוואות!$G$5,0),0),0)+IF(A1089&gt;=הלוואות!$D$6,IF(מרכז!A1089&lt;=הלוואות!$E$6,IF(DAY(מרכז!A1089)=הלוואות!$F$6,הלוואות!$G$6,0),0),0)+IF(A1089&gt;=הלוואות!$D$7,IF(מרכז!A1089&lt;=הלוואות!$E$7,IF(DAY(מרכז!A1089)=הלוואות!$F$7,הלוואות!$G$7,0),0),0)+IF(A1089&gt;=הלוואות!$D$8,IF(מרכז!A1089&lt;=הלוואות!$E$8,IF(DAY(מרכז!A1089)=הלוואות!$F$8,הלוואות!$G$8,0),0),0)+IF(A1089&gt;=הלוואות!$D$9,IF(מרכז!A1089&lt;=הלוואות!$E$9,IF(DAY(מרכז!A1089)=הלוואות!$F$9,הלוואות!$G$9,0),0),0)+IF(A1089&gt;=הלוואות!$D$10,IF(מרכז!A1089&lt;=הלוואות!$E$10,IF(DAY(מרכז!A1089)=הלוואות!$F$10,הלוואות!$G$10,0),0),0)+IF(A1089&gt;=הלוואות!$D$11,IF(מרכז!A1089&lt;=הלוואות!$E$11,IF(DAY(מרכז!A1089)=הלוואות!$F$11,הלוואות!$G$11,0),0),0)+IF(A1089&gt;=הלוואות!$D$12,IF(מרכז!A1089&lt;=הלוואות!$E$12,IF(DAY(מרכז!A1089)=הלוואות!$F$12,הלוואות!$G$12,0),0),0)+IF(A1089&gt;=הלוואות!$D$13,IF(מרכז!A1089&lt;=הלוואות!$E$13,IF(DAY(מרכז!A1089)=הלוואות!$F$13,הלוואות!$G$13,0),0),0)+IF(A1089&gt;=הלוואות!$D$14,IF(מרכז!A1089&lt;=הלוואות!$E$14,IF(DAY(מרכז!A1089)=הלוואות!$F$14,הלוואות!$G$14,0),0),0)+IF(A1089&gt;=הלוואות!$D$15,IF(מרכז!A1089&lt;=הלוואות!$E$15,IF(DAY(מרכז!A1089)=הלוואות!$F$15,הלוואות!$G$15,0),0),0)+IF(A1089&gt;=הלוואות!$D$16,IF(מרכז!A1089&lt;=הלוואות!$E$16,IF(DAY(מרכז!A1089)=הלוואות!$F$16,הלוואות!$G$16,0),0),0)+IF(A1089&gt;=הלוואות!$D$17,IF(מרכז!A1089&lt;=הלוואות!$E$17,IF(DAY(מרכז!A1089)=הלוואות!$F$17,הלוואות!$G$17,0),0),0)+IF(A1089&gt;=הלוואות!$D$18,IF(מרכז!A1089&lt;=הלוואות!$E$18,IF(DAY(מרכז!A1089)=הלוואות!$F$18,הלוואות!$G$18,0),0),0)+IF(A1089&gt;=הלוואות!$D$19,IF(מרכז!A1089&lt;=הלוואות!$E$19,IF(DAY(מרכז!A1089)=הלוואות!$F$19,הלוואות!$G$19,0),0),0)+IF(A1089&gt;=הלוואות!$D$20,IF(מרכז!A1089&lt;=הלוואות!$E$20,IF(DAY(מרכז!A1089)=הלוואות!$F$20,הלוואות!$G$20,0),0),0)+IF(A1089&gt;=הלוואות!$D$21,IF(מרכז!A1089&lt;=הלוואות!$E$21,IF(DAY(מרכז!A1089)=הלוואות!$F$21,הלוואות!$G$21,0),0),0)+IF(A1089&gt;=הלוואות!$D$22,IF(מרכז!A1089&lt;=הלוואות!$E$22,IF(DAY(מרכז!A1089)=הלוואות!$F$22,הלוואות!$G$22,0),0),0)+IF(A1089&gt;=הלוואות!$D$23,IF(מרכז!A1089&lt;=הלוואות!$E$23,IF(DAY(מרכז!A1089)=הלוואות!$F$23,הלוואות!$G$23,0),0),0)+IF(A1089&gt;=הלוואות!$D$24,IF(מרכז!A1089&lt;=הלוואות!$E$24,IF(DAY(מרכז!A1089)=הלוואות!$F$24,הלוואות!$G$24,0),0),0)+IF(A1089&gt;=הלוואות!$D$25,IF(מרכז!A1089&lt;=הלוואות!$E$25,IF(DAY(מרכז!A1089)=הלוואות!$F$25,הלוואות!$G$25,0),0),0)+IF(A1089&gt;=הלוואות!$D$26,IF(מרכז!A1089&lt;=הלוואות!$E$26,IF(DAY(מרכז!A1089)=הלוואות!$F$26,הלוואות!$G$26,0),0),0)+IF(A1089&gt;=הלוואות!$D$27,IF(מרכז!A1089&lt;=הלוואות!$E$27,IF(DAY(מרכז!A1089)=הלוואות!$F$27,הלוואות!$G$27,0),0),0)+IF(A1089&gt;=הלוואות!$D$28,IF(מרכז!A1089&lt;=הלוואות!$E$28,IF(DAY(מרכז!A1089)=הלוואות!$F$28,הלוואות!$G$28,0),0),0)+IF(A1089&gt;=הלוואות!$D$29,IF(מרכז!A1089&lt;=הלוואות!$E$29,IF(DAY(מרכז!A1089)=הלוואות!$F$29,הלוואות!$G$29,0),0),0)+IF(A1089&gt;=הלוואות!$D$30,IF(מרכז!A1089&lt;=הלוואות!$E$30,IF(DAY(מרכז!A1089)=הלוואות!$F$30,הלוואות!$G$30,0),0),0)+IF(A1089&gt;=הלוואות!$D$31,IF(מרכז!A1089&lt;=הלוואות!$E$31,IF(DAY(מרכז!A1089)=הלוואות!$F$31,הלוואות!$G$31,0),0),0)+IF(A1089&gt;=הלוואות!$D$32,IF(מרכז!A1089&lt;=הלוואות!$E$32,IF(DAY(מרכז!A1089)=הלוואות!$F$32,הלוואות!$G$32,0),0),0)+IF(A1089&gt;=הלוואות!$D$33,IF(מרכז!A1089&lt;=הלוואות!$E$33,IF(DAY(מרכז!A1089)=הלוואות!$F$33,הלוואות!$G$33,0),0),0)+IF(A1089&gt;=הלוואות!$D$34,IF(מרכז!A1089&lt;=הלוואות!$E$34,IF(DAY(מרכז!A1089)=הלוואות!$F$34,הלוואות!$G$34,0),0),0)</f>
        <v>0</v>
      </c>
      <c r="E1089" s="93">
        <f>SUMIF(הלוואות!$D$46:$D$65,מרכז!A1089,הלוואות!$E$46:$E$65)</f>
        <v>0</v>
      </c>
      <c r="F1089" s="93">
        <f>SUMIF(נכנסים!$A$5:$A$5890,מרכז!A1089,נכנסים!$B$5:$B$5890)</f>
        <v>0</v>
      </c>
      <c r="G1089" s="94"/>
      <c r="H1089" s="94"/>
      <c r="I1089" s="94"/>
      <c r="J1089" s="99">
        <f t="shared" si="17"/>
        <v>50000</v>
      </c>
    </row>
    <row r="1090" spans="1:10">
      <c r="A1090" s="153">
        <v>46743</v>
      </c>
      <c r="B1090" s="93">
        <f>SUMIF(יוצאים!$A$5:$A$5835,מרכז!A1090,יוצאים!$D$5:$D$5835)</f>
        <v>0</v>
      </c>
      <c r="C1090" s="93">
        <f>HLOOKUP(DAY($A1090),'טב.הו"ק'!$G$4:$AK$162,'טב.הו"ק'!$A$162+2,FALSE)</f>
        <v>0</v>
      </c>
      <c r="D1090" s="93">
        <f>IF(A1090&gt;=הלוואות!$D$5,IF(מרכז!A1090&lt;=הלוואות!$E$5,IF(DAY(מרכז!A1090)=הלוואות!$F$5,הלוואות!$G$5,0),0),0)+IF(A1090&gt;=הלוואות!$D$6,IF(מרכז!A1090&lt;=הלוואות!$E$6,IF(DAY(מרכז!A1090)=הלוואות!$F$6,הלוואות!$G$6,0),0),0)+IF(A1090&gt;=הלוואות!$D$7,IF(מרכז!A1090&lt;=הלוואות!$E$7,IF(DAY(מרכז!A1090)=הלוואות!$F$7,הלוואות!$G$7,0),0),0)+IF(A1090&gt;=הלוואות!$D$8,IF(מרכז!A1090&lt;=הלוואות!$E$8,IF(DAY(מרכז!A1090)=הלוואות!$F$8,הלוואות!$G$8,0),0),0)+IF(A1090&gt;=הלוואות!$D$9,IF(מרכז!A1090&lt;=הלוואות!$E$9,IF(DAY(מרכז!A1090)=הלוואות!$F$9,הלוואות!$G$9,0),0),0)+IF(A1090&gt;=הלוואות!$D$10,IF(מרכז!A1090&lt;=הלוואות!$E$10,IF(DAY(מרכז!A1090)=הלוואות!$F$10,הלוואות!$G$10,0),0),0)+IF(A1090&gt;=הלוואות!$D$11,IF(מרכז!A1090&lt;=הלוואות!$E$11,IF(DAY(מרכז!A1090)=הלוואות!$F$11,הלוואות!$G$11,0),0),0)+IF(A1090&gt;=הלוואות!$D$12,IF(מרכז!A1090&lt;=הלוואות!$E$12,IF(DAY(מרכז!A1090)=הלוואות!$F$12,הלוואות!$G$12,0),0),0)+IF(A1090&gt;=הלוואות!$D$13,IF(מרכז!A1090&lt;=הלוואות!$E$13,IF(DAY(מרכז!A1090)=הלוואות!$F$13,הלוואות!$G$13,0),0),0)+IF(A1090&gt;=הלוואות!$D$14,IF(מרכז!A1090&lt;=הלוואות!$E$14,IF(DAY(מרכז!A1090)=הלוואות!$F$14,הלוואות!$G$14,0),0),0)+IF(A1090&gt;=הלוואות!$D$15,IF(מרכז!A1090&lt;=הלוואות!$E$15,IF(DAY(מרכז!A1090)=הלוואות!$F$15,הלוואות!$G$15,0),0),0)+IF(A1090&gt;=הלוואות!$D$16,IF(מרכז!A1090&lt;=הלוואות!$E$16,IF(DAY(מרכז!A1090)=הלוואות!$F$16,הלוואות!$G$16,0),0),0)+IF(A1090&gt;=הלוואות!$D$17,IF(מרכז!A1090&lt;=הלוואות!$E$17,IF(DAY(מרכז!A1090)=הלוואות!$F$17,הלוואות!$G$17,0),0),0)+IF(A1090&gt;=הלוואות!$D$18,IF(מרכז!A1090&lt;=הלוואות!$E$18,IF(DAY(מרכז!A1090)=הלוואות!$F$18,הלוואות!$G$18,0),0),0)+IF(A1090&gt;=הלוואות!$D$19,IF(מרכז!A1090&lt;=הלוואות!$E$19,IF(DAY(מרכז!A1090)=הלוואות!$F$19,הלוואות!$G$19,0),0),0)+IF(A1090&gt;=הלוואות!$D$20,IF(מרכז!A1090&lt;=הלוואות!$E$20,IF(DAY(מרכז!A1090)=הלוואות!$F$20,הלוואות!$G$20,0),0),0)+IF(A1090&gt;=הלוואות!$D$21,IF(מרכז!A1090&lt;=הלוואות!$E$21,IF(DAY(מרכז!A1090)=הלוואות!$F$21,הלוואות!$G$21,0),0),0)+IF(A1090&gt;=הלוואות!$D$22,IF(מרכז!A1090&lt;=הלוואות!$E$22,IF(DAY(מרכז!A1090)=הלוואות!$F$22,הלוואות!$G$22,0),0),0)+IF(A1090&gt;=הלוואות!$D$23,IF(מרכז!A1090&lt;=הלוואות!$E$23,IF(DAY(מרכז!A1090)=הלוואות!$F$23,הלוואות!$G$23,0),0),0)+IF(A1090&gt;=הלוואות!$D$24,IF(מרכז!A1090&lt;=הלוואות!$E$24,IF(DAY(מרכז!A1090)=הלוואות!$F$24,הלוואות!$G$24,0),0),0)+IF(A1090&gt;=הלוואות!$D$25,IF(מרכז!A1090&lt;=הלוואות!$E$25,IF(DAY(מרכז!A1090)=הלוואות!$F$25,הלוואות!$G$25,0),0),0)+IF(A1090&gt;=הלוואות!$D$26,IF(מרכז!A1090&lt;=הלוואות!$E$26,IF(DAY(מרכז!A1090)=הלוואות!$F$26,הלוואות!$G$26,0),0),0)+IF(A1090&gt;=הלוואות!$D$27,IF(מרכז!A1090&lt;=הלוואות!$E$27,IF(DAY(מרכז!A1090)=הלוואות!$F$27,הלוואות!$G$27,0),0),0)+IF(A1090&gt;=הלוואות!$D$28,IF(מרכז!A1090&lt;=הלוואות!$E$28,IF(DAY(מרכז!A1090)=הלוואות!$F$28,הלוואות!$G$28,0),0),0)+IF(A1090&gt;=הלוואות!$D$29,IF(מרכז!A1090&lt;=הלוואות!$E$29,IF(DAY(מרכז!A1090)=הלוואות!$F$29,הלוואות!$G$29,0),0),0)+IF(A1090&gt;=הלוואות!$D$30,IF(מרכז!A1090&lt;=הלוואות!$E$30,IF(DAY(מרכז!A1090)=הלוואות!$F$30,הלוואות!$G$30,0),0),0)+IF(A1090&gt;=הלוואות!$D$31,IF(מרכז!A1090&lt;=הלוואות!$E$31,IF(DAY(מרכז!A1090)=הלוואות!$F$31,הלוואות!$G$31,0),0),0)+IF(A1090&gt;=הלוואות!$D$32,IF(מרכז!A1090&lt;=הלוואות!$E$32,IF(DAY(מרכז!A1090)=הלוואות!$F$32,הלוואות!$G$32,0),0),0)+IF(A1090&gt;=הלוואות!$D$33,IF(מרכז!A1090&lt;=הלוואות!$E$33,IF(DAY(מרכז!A1090)=הלוואות!$F$33,הלוואות!$G$33,0),0),0)+IF(A1090&gt;=הלוואות!$D$34,IF(מרכז!A1090&lt;=הלוואות!$E$34,IF(DAY(מרכז!A1090)=הלוואות!$F$34,הלוואות!$G$34,0),0),0)</f>
        <v>0</v>
      </c>
      <c r="E1090" s="93">
        <f>SUMIF(הלוואות!$D$46:$D$65,מרכז!A1090,הלוואות!$E$46:$E$65)</f>
        <v>0</v>
      </c>
      <c r="F1090" s="93">
        <f>SUMIF(נכנסים!$A$5:$A$5890,מרכז!A1090,נכנסים!$B$5:$B$5890)</f>
        <v>0</v>
      </c>
      <c r="G1090" s="94"/>
      <c r="H1090" s="94"/>
      <c r="I1090" s="94"/>
      <c r="J1090" s="99">
        <f t="shared" si="17"/>
        <v>50000</v>
      </c>
    </row>
    <row r="1091" spans="1:10">
      <c r="A1091" s="153">
        <v>46744</v>
      </c>
      <c r="B1091" s="93">
        <f>SUMIF(יוצאים!$A$5:$A$5835,מרכז!A1091,יוצאים!$D$5:$D$5835)</f>
        <v>0</v>
      </c>
      <c r="C1091" s="93">
        <f>HLOOKUP(DAY($A1091),'טב.הו"ק'!$G$4:$AK$162,'טב.הו"ק'!$A$162+2,FALSE)</f>
        <v>0</v>
      </c>
      <c r="D1091" s="93">
        <f>IF(A1091&gt;=הלוואות!$D$5,IF(מרכז!A1091&lt;=הלוואות!$E$5,IF(DAY(מרכז!A1091)=הלוואות!$F$5,הלוואות!$G$5,0),0),0)+IF(A1091&gt;=הלוואות!$D$6,IF(מרכז!A1091&lt;=הלוואות!$E$6,IF(DAY(מרכז!A1091)=הלוואות!$F$6,הלוואות!$G$6,0),0),0)+IF(A1091&gt;=הלוואות!$D$7,IF(מרכז!A1091&lt;=הלוואות!$E$7,IF(DAY(מרכז!A1091)=הלוואות!$F$7,הלוואות!$G$7,0),0),0)+IF(A1091&gt;=הלוואות!$D$8,IF(מרכז!A1091&lt;=הלוואות!$E$8,IF(DAY(מרכז!A1091)=הלוואות!$F$8,הלוואות!$G$8,0),0),0)+IF(A1091&gt;=הלוואות!$D$9,IF(מרכז!A1091&lt;=הלוואות!$E$9,IF(DAY(מרכז!A1091)=הלוואות!$F$9,הלוואות!$G$9,0),0),0)+IF(A1091&gt;=הלוואות!$D$10,IF(מרכז!A1091&lt;=הלוואות!$E$10,IF(DAY(מרכז!A1091)=הלוואות!$F$10,הלוואות!$G$10,0),0),0)+IF(A1091&gt;=הלוואות!$D$11,IF(מרכז!A1091&lt;=הלוואות!$E$11,IF(DAY(מרכז!A1091)=הלוואות!$F$11,הלוואות!$G$11,0),0),0)+IF(A1091&gt;=הלוואות!$D$12,IF(מרכז!A1091&lt;=הלוואות!$E$12,IF(DAY(מרכז!A1091)=הלוואות!$F$12,הלוואות!$G$12,0),0),0)+IF(A1091&gt;=הלוואות!$D$13,IF(מרכז!A1091&lt;=הלוואות!$E$13,IF(DAY(מרכז!A1091)=הלוואות!$F$13,הלוואות!$G$13,0),0),0)+IF(A1091&gt;=הלוואות!$D$14,IF(מרכז!A1091&lt;=הלוואות!$E$14,IF(DAY(מרכז!A1091)=הלוואות!$F$14,הלוואות!$G$14,0),0),0)+IF(A1091&gt;=הלוואות!$D$15,IF(מרכז!A1091&lt;=הלוואות!$E$15,IF(DAY(מרכז!A1091)=הלוואות!$F$15,הלוואות!$G$15,0),0),0)+IF(A1091&gt;=הלוואות!$D$16,IF(מרכז!A1091&lt;=הלוואות!$E$16,IF(DAY(מרכז!A1091)=הלוואות!$F$16,הלוואות!$G$16,0),0),0)+IF(A1091&gt;=הלוואות!$D$17,IF(מרכז!A1091&lt;=הלוואות!$E$17,IF(DAY(מרכז!A1091)=הלוואות!$F$17,הלוואות!$G$17,0),0),0)+IF(A1091&gt;=הלוואות!$D$18,IF(מרכז!A1091&lt;=הלוואות!$E$18,IF(DAY(מרכז!A1091)=הלוואות!$F$18,הלוואות!$G$18,0),0),0)+IF(A1091&gt;=הלוואות!$D$19,IF(מרכז!A1091&lt;=הלוואות!$E$19,IF(DAY(מרכז!A1091)=הלוואות!$F$19,הלוואות!$G$19,0),0),0)+IF(A1091&gt;=הלוואות!$D$20,IF(מרכז!A1091&lt;=הלוואות!$E$20,IF(DAY(מרכז!A1091)=הלוואות!$F$20,הלוואות!$G$20,0),0),0)+IF(A1091&gt;=הלוואות!$D$21,IF(מרכז!A1091&lt;=הלוואות!$E$21,IF(DAY(מרכז!A1091)=הלוואות!$F$21,הלוואות!$G$21,0),0),0)+IF(A1091&gt;=הלוואות!$D$22,IF(מרכז!A1091&lt;=הלוואות!$E$22,IF(DAY(מרכז!A1091)=הלוואות!$F$22,הלוואות!$G$22,0),0),0)+IF(A1091&gt;=הלוואות!$D$23,IF(מרכז!A1091&lt;=הלוואות!$E$23,IF(DAY(מרכז!A1091)=הלוואות!$F$23,הלוואות!$G$23,0),0),0)+IF(A1091&gt;=הלוואות!$D$24,IF(מרכז!A1091&lt;=הלוואות!$E$24,IF(DAY(מרכז!A1091)=הלוואות!$F$24,הלוואות!$G$24,0),0),0)+IF(A1091&gt;=הלוואות!$D$25,IF(מרכז!A1091&lt;=הלוואות!$E$25,IF(DAY(מרכז!A1091)=הלוואות!$F$25,הלוואות!$G$25,0),0),0)+IF(A1091&gt;=הלוואות!$D$26,IF(מרכז!A1091&lt;=הלוואות!$E$26,IF(DAY(מרכז!A1091)=הלוואות!$F$26,הלוואות!$G$26,0),0),0)+IF(A1091&gt;=הלוואות!$D$27,IF(מרכז!A1091&lt;=הלוואות!$E$27,IF(DAY(מרכז!A1091)=הלוואות!$F$27,הלוואות!$G$27,0),0),0)+IF(A1091&gt;=הלוואות!$D$28,IF(מרכז!A1091&lt;=הלוואות!$E$28,IF(DAY(מרכז!A1091)=הלוואות!$F$28,הלוואות!$G$28,0),0),0)+IF(A1091&gt;=הלוואות!$D$29,IF(מרכז!A1091&lt;=הלוואות!$E$29,IF(DAY(מרכז!A1091)=הלוואות!$F$29,הלוואות!$G$29,0),0),0)+IF(A1091&gt;=הלוואות!$D$30,IF(מרכז!A1091&lt;=הלוואות!$E$30,IF(DAY(מרכז!A1091)=הלוואות!$F$30,הלוואות!$G$30,0),0),0)+IF(A1091&gt;=הלוואות!$D$31,IF(מרכז!A1091&lt;=הלוואות!$E$31,IF(DAY(מרכז!A1091)=הלוואות!$F$31,הלוואות!$G$31,0),0),0)+IF(A1091&gt;=הלוואות!$D$32,IF(מרכז!A1091&lt;=הלוואות!$E$32,IF(DAY(מרכז!A1091)=הלוואות!$F$32,הלוואות!$G$32,0),0),0)+IF(A1091&gt;=הלוואות!$D$33,IF(מרכז!A1091&lt;=הלוואות!$E$33,IF(DAY(מרכז!A1091)=הלוואות!$F$33,הלוואות!$G$33,0),0),0)+IF(A1091&gt;=הלוואות!$D$34,IF(מרכז!A1091&lt;=הלוואות!$E$34,IF(DAY(מרכז!A1091)=הלוואות!$F$34,הלוואות!$G$34,0),0),0)</f>
        <v>0</v>
      </c>
      <c r="E1091" s="93">
        <f>SUMIF(הלוואות!$D$46:$D$65,מרכז!A1091,הלוואות!$E$46:$E$65)</f>
        <v>0</v>
      </c>
      <c r="F1091" s="93">
        <f>SUMIF(נכנסים!$A$5:$A$5890,מרכז!A1091,נכנסים!$B$5:$B$5890)</f>
        <v>0</v>
      </c>
      <c r="G1091" s="94"/>
      <c r="H1091" s="94"/>
      <c r="I1091" s="94"/>
      <c r="J1091" s="99">
        <f t="shared" si="17"/>
        <v>50000</v>
      </c>
    </row>
    <row r="1092" spans="1:10">
      <c r="A1092" s="153">
        <v>46745</v>
      </c>
      <c r="B1092" s="93">
        <f>SUMIF(יוצאים!$A$5:$A$5835,מרכז!A1092,יוצאים!$D$5:$D$5835)</f>
        <v>0</v>
      </c>
      <c r="C1092" s="93">
        <f>HLOOKUP(DAY($A1092),'טב.הו"ק'!$G$4:$AK$162,'טב.הו"ק'!$A$162+2,FALSE)</f>
        <v>0</v>
      </c>
      <c r="D1092" s="93">
        <f>IF(A1092&gt;=הלוואות!$D$5,IF(מרכז!A1092&lt;=הלוואות!$E$5,IF(DAY(מרכז!A1092)=הלוואות!$F$5,הלוואות!$G$5,0),0),0)+IF(A1092&gt;=הלוואות!$D$6,IF(מרכז!A1092&lt;=הלוואות!$E$6,IF(DAY(מרכז!A1092)=הלוואות!$F$6,הלוואות!$G$6,0),0),0)+IF(A1092&gt;=הלוואות!$D$7,IF(מרכז!A1092&lt;=הלוואות!$E$7,IF(DAY(מרכז!A1092)=הלוואות!$F$7,הלוואות!$G$7,0),0),0)+IF(A1092&gt;=הלוואות!$D$8,IF(מרכז!A1092&lt;=הלוואות!$E$8,IF(DAY(מרכז!A1092)=הלוואות!$F$8,הלוואות!$G$8,0),0),0)+IF(A1092&gt;=הלוואות!$D$9,IF(מרכז!A1092&lt;=הלוואות!$E$9,IF(DAY(מרכז!A1092)=הלוואות!$F$9,הלוואות!$G$9,0),0),0)+IF(A1092&gt;=הלוואות!$D$10,IF(מרכז!A1092&lt;=הלוואות!$E$10,IF(DAY(מרכז!A1092)=הלוואות!$F$10,הלוואות!$G$10,0),0),0)+IF(A1092&gt;=הלוואות!$D$11,IF(מרכז!A1092&lt;=הלוואות!$E$11,IF(DAY(מרכז!A1092)=הלוואות!$F$11,הלוואות!$G$11,0),0),0)+IF(A1092&gt;=הלוואות!$D$12,IF(מרכז!A1092&lt;=הלוואות!$E$12,IF(DAY(מרכז!A1092)=הלוואות!$F$12,הלוואות!$G$12,0),0),0)+IF(A1092&gt;=הלוואות!$D$13,IF(מרכז!A1092&lt;=הלוואות!$E$13,IF(DAY(מרכז!A1092)=הלוואות!$F$13,הלוואות!$G$13,0),0),0)+IF(A1092&gt;=הלוואות!$D$14,IF(מרכז!A1092&lt;=הלוואות!$E$14,IF(DAY(מרכז!A1092)=הלוואות!$F$14,הלוואות!$G$14,0),0),0)+IF(A1092&gt;=הלוואות!$D$15,IF(מרכז!A1092&lt;=הלוואות!$E$15,IF(DAY(מרכז!A1092)=הלוואות!$F$15,הלוואות!$G$15,0),0),0)+IF(A1092&gt;=הלוואות!$D$16,IF(מרכז!A1092&lt;=הלוואות!$E$16,IF(DAY(מרכז!A1092)=הלוואות!$F$16,הלוואות!$G$16,0),0),0)+IF(A1092&gt;=הלוואות!$D$17,IF(מרכז!A1092&lt;=הלוואות!$E$17,IF(DAY(מרכז!A1092)=הלוואות!$F$17,הלוואות!$G$17,0),0),0)+IF(A1092&gt;=הלוואות!$D$18,IF(מרכז!A1092&lt;=הלוואות!$E$18,IF(DAY(מרכז!A1092)=הלוואות!$F$18,הלוואות!$G$18,0),0),0)+IF(A1092&gt;=הלוואות!$D$19,IF(מרכז!A1092&lt;=הלוואות!$E$19,IF(DAY(מרכז!A1092)=הלוואות!$F$19,הלוואות!$G$19,0),0),0)+IF(A1092&gt;=הלוואות!$D$20,IF(מרכז!A1092&lt;=הלוואות!$E$20,IF(DAY(מרכז!A1092)=הלוואות!$F$20,הלוואות!$G$20,0),0),0)+IF(A1092&gt;=הלוואות!$D$21,IF(מרכז!A1092&lt;=הלוואות!$E$21,IF(DAY(מרכז!A1092)=הלוואות!$F$21,הלוואות!$G$21,0),0),0)+IF(A1092&gt;=הלוואות!$D$22,IF(מרכז!A1092&lt;=הלוואות!$E$22,IF(DAY(מרכז!A1092)=הלוואות!$F$22,הלוואות!$G$22,0),0),0)+IF(A1092&gt;=הלוואות!$D$23,IF(מרכז!A1092&lt;=הלוואות!$E$23,IF(DAY(מרכז!A1092)=הלוואות!$F$23,הלוואות!$G$23,0),0),0)+IF(A1092&gt;=הלוואות!$D$24,IF(מרכז!A1092&lt;=הלוואות!$E$24,IF(DAY(מרכז!A1092)=הלוואות!$F$24,הלוואות!$G$24,0),0),0)+IF(A1092&gt;=הלוואות!$D$25,IF(מרכז!A1092&lt;=הלוואות!$E$25,IF(DAY(מרכז!A1092)=הלוואות!$F$25,הלוואות!$G$25,0),0),0)+IF(A1092&gt;=הלוואות!$D$26,IF(מרכז!A1092&lt;=הלוואות!$E$26,IF(DAY(מרכז!A1092)=הלוואות!$F$26,הלוואות!$G$26,0),0),0)+IF(A1092&gt;=הלוואות!$D$27,IF(מרכז!A1092&lt;=הלוואות!$E$27,IF(DAY(מרכז!A1092)=הלוואות!$F$27,הלוואות!$G$27,0),0),0)+IF(A1092&gt;=הלוואות!$D$28,IF(מרכז!A1092&lt;=הלוואות!$E$28,IF(DAY(מרכז!A1092)=הלוואות!$F$28,הלוואות!$G$28,0),0),0)+IF(A1092&gt;=הלוואות!$D$29,IF(מרכז!A1092&lt;=הלוואות!$E$29,IF(DAY(מרכז!A1092)=הלוואות!$F$29,הלוואות!$G$29,0),0),0)+IF(A1092&gt;=הלוואות!$D$30,IF(מרכז!A1092&lt;=הלוואות!$E$30,IF(DAY(מרכז!A1092)=הלוואות!$F$30,הלוואות!$G$30,0),0),0)+IF(A1092&gt;=הלוואות!$D$31,IF(מרכז!A1092&lt;=הלוואות!$E$31,IF(DAY(מרכז!A1092)=הלוואות!$F$31,הלוואות!$G$31,0),0),0)+IF(A1092&gt;=הלוואות!$D$32,IF(מרכז!A1092&lt;=הלוואות!$E$32,IF(DAY(מרכז!A1092)=הלוואות!$F$32,הלוואות!$G$32,0),0),0)+IF(A1092&gt;=הלוואות!$D$33,IF(מרכז!A1092&lt;=הלוואות!$E$33,IF(DAY(מרכז!A1092)=הלוואות!$F$33,הלוואות!$G$33,0),0),0)+IF(A1092&gt;=הלוואות!$D$34,IF(מרכז!A1092&lt;=הלוואות!$E$34,IF(DAY(מרכז!A1092)=הלוואות!$F$34,הלוואות!$G$34,0),0),0)</f>
        <v>0</v>
      </c>
      <c r="E1092" s="93">
        <f>SUMIF(הלוואות!$D$46:$D$65,מרכז!A1092,הלוואות!$E$46:$E$65)</f>
        <v>0</v>
      </c>
      <c r="F1092" s="93">
        <f>SUMIF(נכנסים!$A$5:$A$5890,מרכז!A1092,נכנסים!$B$5:$B$5890)</f>
        <v>0</v>
      </c>
      <c r="G1092" s="94"/>
      <c r="H1092" s="94"/>
      <c r="I1092" s="94"/>
      <c r="J1092" s="99">
        <f t="shared" si="17"/>
        <v>50000</v>
      </c>
    </row>
    <row r="1093" spans="1:10">
      <c r="A1093" s="153">
        <v>46746</v>
      </c>
      <c r="B1093" s="93">
        <f>SUMIF(יוצאים!$A$5:$A$5835,מרכז!A1093,יוצאים!$D$5:$D$5835)</f>
        <v>0</v>
      </c>
      <c r="C1093" s="93">
        <f>HLOOKUP(DAY($A1093),'טב.הו"ק'!$G$4:$AK$162,'טב.הו"ק'!$A$162+2,FALSE)</f>
        <v>0</v>
      </c>
      <c r="D1093" s="93">
        <f>IF(A1093&gt;=הלוואות!$D$5,IF(מרכז!A1093&lt;=הלוואות!$E$5,IF(DAY(מרכז!A1093)=הלוואות!$F$5,הלוואות!$G$5,0),0),0)+IF(A1093&gt;=הלוואות!$D$6,IF(מרכז!A1093&lt;=הלוואות!$E$6,IF(DAY(מרכז!A1093)=הלוואות!$F$6,הלוואות!$G$6,0),0),0)+IF(A1093&gt;=הלוואות!$D$7,IF(מרכז!A1093&lt;=הלוואות!$E$7,IF(DAY(מרכז!A1093)=הלוואות!$F$7,הלוואות!$G$7,0),0),0)+IF(A1093&gt;=הלוואות!$D$8,IF(מרכז!A1093&lt;=הלוואות!$E$8,IF(DAY(מרכז!A1093)=הלוואות!$F$8,הלוואות!$G$8,0),0),0)+IF(A1093&gt;=הלוואות!$D$9,IF(מרכז!A1093&lt;=הלוואות!$E$9,IF(DAY(מרכז!A1093)=הלוואות!$F$9,הלוואות!$G$9,0),0),0)+IF(A1093&gt;=הלוואות!$D$10,IF(מרכז!A1093&lt;=הלוואות!$E$10,IF(DAY(מרכז!A1093)=הלוואות!$F$10,הלוואות!$G$10,0),0),0)+IF(A1093&gt;=הלוואות!$D$11,IF(מרכז!A1093&lt;=הלוואות!$E$11,IF(DAY(מרכז!A1093)=הלוואות!$F$11,הלוואות!$G$11,0),0),0)+IF(A1093&gt;=הלוואות!$D$12,IF(מרכז!A1093&lt;=הלוואות!$E$12,IF(DAY(מרכז!A1093)=הלוואות!$F$12,הלוואות!$G$12,0),0),0)+IF(A1093&gt;=הלוואות!$D$13,IF(מרכז!A1093&lt;=הלוואות!$E$13,IF(DAY(מרכז!A1093)=הלוואות!$F$13,הלוואות!$G$13,0),0),0)+IF(A1093&gt;=הלוואות!$D$14,IF(מרכז!A1093&lt;=הלוואות!$E$14,IF(DAY(מרכז!A1093)=הלוואות!$F$14,הלוואות!$G$14,0),0),0)+IF(A1093&gt;=הלוואות!$D$15,IF(מרכז!A1093&lt;=הלוואות!$E$15,IF(DAY(מרכז!A1093)=הלוואות!$F$15,הלוואות!$G$15,0),0),0)+IF(A1093&gt;=הלוואות!$D$16,IF(מרכז!A1093&lt;=הלוואות!$E$16,IF(DAY(מרכז!A1093)=הלוואות!$F$16,הלוואות!$G$16,0),0),0)+IF(A1093&gt;=הלוואות!$D$17,IF(מרכז!A1093&lt;=הלוואות!$E$17,IF(DAY(מרכז!A1093)=הלוואות!$F$17,הלוואות!$G$17,0),0),0)+IF(A1093&gt;=הלוואות!$D$18,IF(מרכז!A1093&lt;=הלוואות!$E$18,IF(DAY(מרכז!A1093)=הלוואות!$F$18,הלוואות!$G$18,0),0),0)+IF(A1093&gt;=הלוואות!$D$19,IF(מרכז!A1093&lt;=הלוואות!$E$19,IF(DAY(מרכז!A1093)=הלוואות!$F$19,הלוואות!$G$19,0),0),0)+IF(A1093&gt;=הלוואות!$D$20,IF(מרכז!A1093&lt;=הלוואות!$E$20,IF(DAY(מרכז!A1093)=הלוואות!$F$20,הלוואות!$G$20,0),0),0)+IF(A1093&gt;=הלוואות!$D$21,IF(מרכז!A1093&lt;=הלוואות!$E$21,IF(DAY(מרכז!A1093)=הלוואות!$F$21,הלוואות!$G$21,0),0),0)+IF(A1093&gt;=הלוואות!$D$22,IF(מרכז!A1093&lt;=הלוואות!$E$22,IF(DAY(מרכז!A1093)=הלוואות!$F$22,הלוואות!$G$22,0),0),0)+IF(A1093&gt;=הלוואות!$D$23,IF(מרכז!A1093&lt;=הלוואות!$E$23,IF(DAY(מרכז!A1093)=הלוואות!$F$23,הלוואות!$G$23,0),0),0)+IF(A1093&gt;=הלוואות!$D$24,IF(מרכז!A1093&lt;=הלוואות!$E$24,IF(DAY(מרכז!A1093)=הלוואות!$F$24,הלוואות!$G$24,0),0),0)+IF(A1093&gt;=הלוואות!$D$25,IF(מרכז!A1093&lt;=הלוואות!$E$25,IF(DAY(מרכז!A1093)=הלוואות!$F$25,הלוואות!$G$25,0),0),0)+IF(A1093&gt;=הלוואות!$D$26,IF(מרכז!A1093&lt;=הלוואות!$E$26,IF(DAY(מרכז!A1093)=הלוואות!$F$26,הלוואות!$G$26,0),0),0)+IF(A1093&gt;=הלוואות!$D$27,IF(מרכז!A1093&lt;=הלוואות!$E$27,IF(DAY(מרכז!A1093)=הלוואות!$F$27,הלוואות!$G$27,0),0),0)+IF(A1093&gt;=הלוואות!$D$28,IF(מרכז!A1093&lt;=הלוואות!$E$28,IF(DAY(מרכז!A1093)=הלוואות!$F$28,הלוואות!$G$28,0),0),0)+IF(A1093&gt;=הלוואות!$D$29,IF(מרכז!A1093&lt;=הלוואות!$E$29,IF(DAY(מרכז!A1093)=הלוואות!$F$29,הלוואות!$G$29,0),0),0)+IF(A1093&gt;=הלוואות!$D$30,IF(מרכז!A1093&lt;=הלוואות!$E$30,IF(DAY(מרכז!A1093)=הלוואות!$F$30,הלוואות!$G$30,0),0),0)+IF(A1093&gt;=הלוואות!$D$31,IF(מרכז!A1093&lt;=הלוואות!$E$31,IF(DAY(מרכז!A1093)=הלוואות!$F$31,הלוואות!$G$31,0),0),0)+IF(A1093&gt;=הלוואות!$D$32,IF(מרכז!A1093&lt;=הלוואות!$E$32,IF(DAY(מרכז!A1093)=הלוואות!$F$32,הלוואות!$G$32,0),0),0)+IF(A1093&gt;=הלוואות!$D$33,IF(מרכז!A1093&lt;=הלוואות!$E$33,IF(DAY(מרכז!A1093)=הלוואות!$F$33,הלוואות!$G$33,0),0),0)+IF(A1093&gt;=הלוואות!$D$34,IF(מרכז!A1093&lt;=הלוואות!$E$34,IF(DAY(מרכז!A1093)=הלוואות!$F$34,הלוואות!$G$34,0),0),0)</f>
        <v>0</v>
      </c>
      <c r="E1093" s="93">
        <f>SUMIF(הלוואות!$D$46:$D$65,מרכז!A1093,הלוואות!$E$46:$E$65)</f>
        <v>0</v>
      </c>
      <c r="F1093" s="93">
        <f>SUMIF(נכנסים!$A$5:$A$5890,מרכז!A1093,נכנסים!$B$5:$B$5890)</f>
        <v>0</v>
      </c>
      <c r="G1093" s="94"/>
      <c r="H1093" s="94"/>
      <c r="I1093" s="94"/>
      <c r="J1093" s="99">
        <f t="shared" si="17"/>
        <v>50000</v>
      </c>
    </row>
    <row r="1094" spans="1:10">
      <c r="A1094" s="153">
        <v>46747</v>
      </c>
      <c r="B1094" s="93">
        <f>SUMIF(יוצאים!$A$5:$A$5835,מרכז!A1094,יוצאים!$D$5:$D$5835)</f>
        <v>0</v>
      </c>
      <c r="C1094" s="93">
        <f>HLOOKUP(DAY($A1094),'טב.הו"ק'!$G$4:$AK$162,'טב.הו"ק'!$A$162+2,FALSE)</f>
        <v>0</v>
      </c>
      <c r="D1094" s="93">
        <f>IF(A1094&gt;=הלוואות!$D$5,IF(מרכז!A1094&lt;=הלוואות!$E$5,IF(DAY(מרכז!A1094)=הלוואות!$F$5,הלוואות!$G$5,0),0),0)+IF(A1094&gt;=הלוואות!$D$6,IF(מרכז!A1094&lt;=הלוואות!$E$6,IF(DAY(מרכז!A1094)=הלוואות!$F$6,הלוואות!$G$6,0),0),0)+IF(A1094&gt;=הלוואות!$D$7,IF(מרכז!A1094&lt;=הלוואות!$E$7,IF(DAY(מרכז!A1094)=הלוואות!$F$7,הלוואות!$G$7,0),0),0)+IF(A1094&gt;=הלוואות!$D$8,IF(מרכז!A1094&lt;=הלוואות!$E$8,IF(DAY(מרכז!A1094)=הלוואות!$F$8,הלוואות!$G$8,0),0),0)+IF(A1094&gt;=הלוואות!$D$9,IF(מרכז!A1094&lt;=הלוואות!$E$9,IF(DAY(מרכז!A1094)=הלוואות!$F$9,הלוואות!$G$9,0),0),0)+IF(A1094&gt;=הלוואות!$D$10,IF(מרכז!A1094&lt;=הלוואות!$E$10,IF(DAY(מרכז!A1094)=הלוואות!$F$10,הלוואות!$G$10,0),0),0)+IF(A1094&gt;=הלוואות!$D$11,IF(מרכז!A1094&lt;=הלוואות!$E$11,IF(DAY(מרכז!A1094)=הלוואות!$F$11,הלוואות!$G$11,0),0),0)+IF(A1094&gt;=הלוואות!$D$12,IF(מרכז!A1094&lt;=הלוואות!$E$12,IF(DAY(מרכז!A1094)=הלוואות!$F$12,הלוואות!$G$12,0),0),0)+IF(A1094&gt;=הלוואות!$D$13,IF(מרכז!A1094&lt;=הלוואות!$E$13,IF(DAY(מרכז!A1094)=הלוואות!$F$13,הלוואות!$G$13,0),0),0)+IF(A1094&gt;=הלוואות!$D$14,IF(מרכז!A1094&lt;=הלוואות!$E$14,IF(DAY(מרכז!A1094)=הלוואות!$F$14,הלוואות!$G$14,0),0),0)+IF(A1094&gt;=הלוואות!$D$15,IF(מרכז!A1094&lt;=הלוואות!$E$15,IF(DAY(מרכז!A1094)=הלוואות!$F$15,הלוואות!$G$15,0),0),0)+IF(A1094&gt;=הלוואות!$D$16,IF(מרכז!A1094&lt;=הלוואות!$E$16,IF(DAY(מרכז!A1094)=הלוואות!$F$16,הלוואות!$G$16,0),0),0)+IF(A1094&gt;=הלוואות!$D$17,IF(מרכז!A1094&lt;=הלוואות!$E$17,IF(DAY(מרכז!A1094)=הלוואות!$F$17,הלוואות!$G$17,0),0),0)+IF(A1094&gt;=הלוואות!$D$18,IF(מרכז!A1094&lt;=הלוואות!$E$18,IF(DAY(מרכז!A1094)=הלוואות!$F$18,הלוואות!$G$18,0),0),0)+IF(A1094&gt;=הלוואות!$D$19,IF(מרכז!A1094&lt;=הלוואות!$E$19,IF(DAY(מרכז!A1094)=הלוואות!$F$19,הלוואות!$G$19,0),0),0)+IF(A1094&gt;=הלוואות!$D$20,IF(מרכז!A1094&lt;=הלוואות!$E$20,IF(DAY(מרכז!A1094)=הלוואות!$F$20,הלוואות!$G$20,0),0),0)+IF(A1094&gt;=הלוואות!$D$21,IF(מרכז!A1094&lt;=הלוואות!$E$21,IF(DAY(מרכז!A1094)=הלוואות!$F$21,הלוואות!$G$21,0),0),0)+IF(A1094&gt;=הלוואות!$D$22,IF(מרכז!A1094&lt;=הלוואות!$E$22,IF(DAY(מרכז!A1094)=הלוואות!$F$22,הלוואות!$G$22,0),0),0)+IF(A1094&gt;=הלוואות!$D$23,IF(מרכז!A1094&lt;=הלוואות!$E$23,IF(DAY(מרכז!A1094)=הלוואות!$F$23,הלוואות!$G$23,0),0),0)+IF(A1094&gt;=הלוואות!$D$24,IF(מרכז!A1094&lt;=הלוואות!$E$24,IF(DAY(מרכז!A1094)=הלוואות!$F$24,הלוואות!$G$24,0),0),0)+IF(A1094&gt;=הלוואות!$D$25,IF(מרכז!A1094&lt;=הלוואות!$E$25,IF(DAY(מרכז!A1094)=הלוואות!$F$25,הלוואות!$G$25,0),0),0)+IF(A1094&gt;=הלוואות!$D$26,IF(מרכז!A1094&lt;=הלוואות!$E$26,IF(DAY(מרכז!A1094)=הלוואות!$F$26,הלוואות!$G$26,0),0),0)+IF(A1094&gt;=הלוואות!$D$27,IF(מרכז!A1094&lt;=הלוואות!$E$27,IF(DAY(מרכז!A1094)=הלוואות!$F$27,הלוואות!$G$27,0),0),0)+IF(A1094&gt;=הלוואות!$D$28,IF(מרכז!A1094&lt;=הלוואות!$E$28,IF(DAY(מרכז!A1094)=הלוואות!$F$28,הלוואות!$G$28,0),0),0)+IF(A1094&gt;=הלוואות!$D$29,IF(מרכז!A1094&lt;=הלוואות!$E$29,IF(DAY(מרכז!A1094)=הלוואות!$F$29,הלוואות!$G$29,0),0),0)+IF(A1094&gt;=הלוואות!$D$30,IF(מרכז!A1094&lt;=הלוואות!$E$30,IF(DAY(מרכז!A1094)=הלוואות!$F$30,הלוואות!$G$30,0),0),0)+IF(A1094&gt;=הלוואות!$D$31,IF(מרכז!A1094&lt;=הלוואות!$E$31,IF(DAY(מרכז!A1094)=הלוואות!$F$31,הלוואות!$G$31,0),0),0)+IF(A1094&gt;=הלוואות!$D$32,IF(מרכז!A1094&lt;=הלוואות!$E$32,IF(DAY(מרכז!A1094)=הלוואות!$F$32,הלוואות!$G$32,0),0),0)+IF(A1094&gt;=הלוואות!$D$33,IF(מרכז!A1094&lt;=הלוואות!$E$33,IF(DAY(מרכז!A1094)=הלוואות!$F$33,הלוואות!$G$33,0),0),0)+IF(A1094&gt;=הלוואות!$D$34,IF(מרכז!A1094&lt;=הלוואות!$E$34,IF(DAY(מרכז!A1094)=הלוואות!$F$34,הלוואות!$G$34,0),0),0)</f>
        <v>0</v>
      </c>
      <c r="E1094" s="93">
        <f>SUMIF(הלוואות!$D$46:$D$65,מרכז!A1094,הלוואות!$E$46:$E$65)</f>
        <v>0</v>
      </c>
      <c r="F1094" s="93">
        <f>SUMIF(נכנסים!$A$5:$A$5890,מרכז!A1094,נכנסים!$B$5:$B$5890)</f>
        <v>0</v>
      </c>
      <c r="G1094" s="94"/>
      <c r="H1094" s="94"/>
      <c r="I1094" s="94"/>
      <c r="J1094" s="99">
        <f t="shared" si="17"/>
        <v>50000</v>
      </c>
    </row>
    <row r="1095" spans="1:10">
      <c r="A1095" s="153">
        <v>46748</v>
      </c>
      <c r="B1095" s="93">
        <f>SUMIF(יוצאים!$A$5:$A$5835,מרכז!A1095,יוצאים!$D$5:$D$5835)</f>
        <v>0</v>
      </c>
      <c r="C1095" s="93">
        <f>HLOOKUP(DAY($A1095),'טב.הו"ק'!$G$4:$AK$162,'טב.הו"ק'!$A$162+2,FALSE)</f>
        <v>0</v>
      </c>
      <c r="D1095" s="93">
        <f>IF(A1095&gt;=הלוואות!$D$5,IF(מרכז!A1095&lt;=הלוואות!$E$5,IF(DAY(מרכז!A1095)=הלוואות!$F$5,הלוואות!$G$5,0),0),0)+IF(A1095&gt;=הלוואות!$D$6,IF(מרכז!A1095&lt;=הלוואות!$E$6,IF(DAY(מרכז!A1095)=הלוואות!$F$6,הלוואות!$G$6,0),0),0)+IF(A1095&gt;=הלוואות!$D$7,IF(מרכז!A1095&lt;=הלוואות!$E$7,IF(DAY(מרכז!A1095)=הלוואות!$F$7,הלוואות!$G$7,0),0),0)+IF(A1095&gt;=הלוואות!$D$8,IF(מרכז!A1095&lt;=הלוואות!$E$8,IF(DAY(מרכז!A1095)=הלוואות!$F$8,הלוואות!$G$8,0),0),0)+IF(A1095&gt;=הלוואות!$D$9,IF(מרכז!A1095&lt;=הלוואות!$E$9,IF(DAY(מרכז!A1095)=הלוואות!$F$9,הלוואות!$G$9,0),0),0)+IF(A1095&gt;=הלוואות!$D$10,IF(מרכז!A1095&lt;=הלוואות!$E$10,IF(DAY(מרכז!A1095)=הלוואות!$F$10,הלוואות!$G$10,0),0),0)+IF(A1095&gt;=הלוואות!$D$11,IF(מרכז!A1095&lt;=הלוואות!$E$11,IF(DAY(מרכז!A1095)=הלוואות!$F$11,הלוואות!$G$11,0),0),0)+IF(A1095&gt;=הלוואות!$D$12,IF(מרכז!A1095&lt;=הלוואות!$E$12,IF(DAY(מרכז!A1095)=הלוואות!$F$12,הלוואות!$G$12,0),0),0)+IF(A1095&gt;=הלוואות!$D$13,IF(מרכז!A1095&lt;=הלוואות!$E$13,IF(DAY(מרכז!A1095)=הלוואות!$F$13,הלוואות!$G$13,0),0),0)+IF(A1095&gt;=הלוואות!$D$14,IF(מרכז!A1095&lt;=הלוואות!$E$14,IF(DAY(מרכז!A1095)=הלוואות!$F$14,הלוואות!$G$14,0),0),0)+IF(A1095&gt;=הלוואות!$D$15,IF(מרכז!A1095&lt;=הלוואות!$E$15,IF(DAY(מרכז!A1095)=הלוואות!$F$15,הלוואות!$G$15,0),0),0)+IF(A1095&gt;=הלוואות!$D$16,IF(מרכז!A1095&lt;=הלוואות!$E$16,IF(DAY(מרכז!A1095)=הלוואות!$F$16,הלוואות!$G$16,0),0),0)+IF(A1095&gt;=הלוואות!$D$17,IF(מרכז!A1095&lt;=הלוואות!$E$17,IF(DAY(מרכז!A1095)=הלוואות!$F$17,הלוואות!$G$17,0),0),0)+IF(A1095&gt;=הלוואות!$D$18,IF(מרכז!A1095&lt;=הלוואות!$E$18,IF(DAY(מרכז!A1095)=הלוואות!$F$18,הלוואות!$G$18,0),0),0)+IF(A1095&gt;=הלוואות!$D$19,IF(מרכז!A1095&lt;=הלוואות!$E$19,IF(DAY(מרכז!A1095)=הלוואות!$F$19,הלוואות!$G$19,0),0),0)+IF(A1095&gt;=הלוואות!$D$20,IF(מרכז!A1095&lt;=הלוואות!$E$20,IF(DAY(מרכז!A1095)=הלוואות!$F$20,הלוואות!$G$20,0),0),0)+IF(A1095&gt;=הלוואות!$D$21,IF(מרכז!A1095&lt;=הלוואות!$E$21,IF(DAY(מרכז!A1095)=הלוואות!$F$21,הלוואות!$G$21,0),0),0)+IF(A1095&gt;=הלוואות!$D$22,IF(מרכז!A1095&lt;=הלוואות!$E$22,IF(DAY(מרכז!A1095)=הלוואות!$F$22,הלוואות!$G$22,0),0),0)+IF(A1095&gt;=הלוואות!$D$23,IF(מרכז!A1095&lt;=הלוואות!$E$23,IF(DAY(מרכז!A1095)=הלוואות!$F$23,הלוואות!$G$23,0),0),0)+IF(A1095&gt;=הלוואות!$D$24,IF(מרכז!A1095&lt;=הלוואות!$E$24,IF(DAY(מרכז!A1095)=הלוואות!$F$24,הלוואות!$G$24,0),0),0)+IF(A1095&gt;=הלוואות!$D$25,IF(מרכז!A1095&lt;=הלוואות!$E$25,IF(DAY(מרכז!A1095)=הלוואות!$F$25,הלוואות!$G$25,0),0),0)+IF(A1095&gt;=הלוואות!$D$26,IF(מרכז!A1095&lt;=הלוואות!$E$26,IF(DAY(מרכז!A1095)=הלוואות!$F$26,הלוואות!$G$26,0),0),0)+IF(A1095&gt;=הלוואות!$D$27,IF(מרכז!A1095&lt;=הלוואות!$E$27,IF(DAY(מרכז!A1095)=הלוואות!$F$27,הלוואות!$G$27,0),0),0)+IF(A1095&gt;=הלוואות!$D$28,IF(מרכז!A1095&lt;=הלוואות!$E$28,IF(DAY(מרכז!A1095)=הלוואות!$F$28,הלוואות!$G$28,0),0),0)+IF(A1095&gt;=הלוואות!$D$29,IF(מרכז!A1095&lt;=הלוואות!$E$29,IF(DAY(מרכז!A1095)=הלוואות!$F$29,הלוואות!$G$29,0),0),0)+IF(A1095&gt;=הלוואות!$D$30,IF(מרכז!A1095&lt;=הלוואות!$E$30,IF(DAY(מרכז!A1095)=הלוואות!$F$30,הלוואות!$G$30,0),0),0)+IF(A1095&gt;=הלוואות!$D$31,IF(מרכז!A1095&lt;=הלוואות!$E$31,IF(DAY(מרכז!A1095)=הלוואות!$F$31,הלוואות!$G$31,0),0),0)+IF(A1095&gt;=הלוואות!$D$32,IF(מרכז!A1095&lt;=הלוואות!$E$32,IF(DAY(מרכז!A1095)=הלוואות!$F$32,הלוואות!$G$32,0),0),0)+IF(A1095&gt;=הלוואות!$D$33,IF(מרכז!A1095&lt;=הלוואות!$E$33,IF(DAY(מרכז!A1095)=הלוואות!$F$33,הלוואות!$G$33,0),0),0)+IF(A1095&gt;=הלוואות!$D$34,IF(מרכז!A1095&lt;=הלוואות!$E$34,IF(DAY(מרכז!A1095)=הלוואות!$F$34,הלוואות!$G$34,0),0),0)</f>
        <v>0</v>
      </c>
      <c r="E1095" s="93">
        <f>SUMIF(הלוואות!$D$46:$D$65,מרכז!A1095,הלוואות!$E$46:$E$65)</f>
        <v>0</v>
      </c>
      <c r="F1095" s="93">
        <f>SUMIF(נכנסים!$A$5:$A$5890,מרכז!A1095,נכנסים!$B$5:$B$5890)</f>
        <v>0</v>
      </c>
      <c r="G1095" s="94"/>
      <c r="H1095" s="94"/>
      <c r="I1095" s="94"/>
      <c r="J1095" s="99">
        <f t="shared" si="17"/>
        <v>50000</v>
      </c>
    </row>
    <row r="1096" spans="1:10">
      <c r="A1096" s="153">
        <v>46749</v>
      </c>
      <c r="B1096" s="93">
        <f>SUMIF(יוצאים!$A$5:$A$5835,מרכז!A1096,יוצאים!$D$5:$D$5835)</f>
        <v>0</v>
      </c>
      <c r="C1096" s="93">
        <f>HLOOKUP(DAY($A1096),'טב.הו"ק'!$G$4:$AK$162,'טב.הו"ק'!$A$162+2,FALSE)</f>
        <v>0</v>
      </c>
      <c r="D1096" s="93">
        <f>IF(A1096&gt;=הלוואות!$D$5,IF(מרכז!A1096&lt;=הלוואות!$E$5,IF(DAY(מרכז!A1096)=הלוואות!$F$5,הלוואות!$G$5,0),0),0)+IF(A1096&gt;=הלוואות!$D$6,IF(מרכז!A1096&lt;=הלוואות!$E$6,IF(DAY(מרכז!A1096)=הלוואות!$F$6,הלוואות!$G$6,0),0),0)+IF(A1096&gt;=הלוואות!$D$7,IF(מרכז!A1096&lt;=הלוואות!$E$7,IF(DAY(מרכז!A1096)=הלוואות!$F$7,הלוואות!$G$7,0),0),0)+IF(A1096&gt;=הלוואות!$D$8,IF(מרכז!A1096&lt;=הלוואות!$E$8,IF(DAY(מרכז!A1096)=הלוואות!$F$8,הלוואות!$G$8,0),0),0)+IF(A1096&gt;=הלוואות!$D$9,IF(מרכז!A1096&lt;=הלוואות!$E$9,IF(DAY(מרכז!A1096)=הלוואות!$F$9,הלוואות!$G$9,0),0),0)+IF(A1096&gt;=הלוואות!$D$10,IF(מרכז!A1096&lt;=הלוואות!$E$10,IF(DAY(מרכז!A1096)=הלוואות!$F$10,הלוואות!$G$10,0),0),0)+IF(A1096&gt;=הלוואות!$D$11,IF(מרכז!A1096&lt;=הלוואות!$E$11,IF(DAY(מרכז!A1096)=הלוואות!$F$11,הלוואות!$G$11,0),0),0)+IF(A1096&gt;=הלוואות!$D$12,IF(מרכז!A1096&lt;=הלוואות!$E$12,IF(DAY(מרכז!A1096)=הלוואות!$F$12,הלוואות!$G$12,0),0),0)+IF(A1096&gt;=הלוואות!$D$13,IF(מרכז!A1096&lt;=הלוואות!$E$13,IF(DAY(מרכז!A1096)=הלוואות!$F$13,הלוואות!$G$13,0),0),0)+IF(A1096&gt;=הלוואות!$D$14,IF(מרכז!A1096&lt;=הלוואות!$E$14,IF(DAY(מרכז!A1096)=הלוואות!$F$14,הלוואות!$G$14,0),0),0)+IF(A1096&gt;=הלוואות!$D$15,IF(מרכז!A1096&lt;=הלוואות!$E$15,IF(DAY(מרכז!A1096)=הלוואות!$F$15,הלוואות!$G$15,0),0),0)+IF(A1096&gt;=הלוואות!$D$16,IF(מרכז!A1096&lt;=הלוואות!$E$16,IF(DAY(מרכז!A1096)=הלוואות!$F$16,הלוואות!$G$16,0),0),0)+IF(A1096&gt;=הלוואות!$D$17,IF(מרכז!A1096&lt;=הלוואות!$E$17,IF(DAY(מרכז!A1096)=הלוואות!$F$17,הלוואות!$G$17,0),0),0)+IF(A1096&gt;=הלוואות!$D$18,IF(מרכז!A1096&lt;=הלוואות!$E$18,IF(DAY(מרכז!A1096)=הלוואות!$F$18,הלוואות!$G$18,0),0),0)+IF(A1096&gt;=הלוואות!$D$19,IF(מרכז!A1096&lt;=הלוואות!$E$19,IF(DAY(מרכז!A1096)=הלוואות!$F$19,הלוואות!$G$19,0),0),0)+IF(A1096&gt;=הלוואות!$D$20,IF(מרכז!A1096&lt;=הלוואות!$E$20,IF(DAY(מרכז!A1096)=הלוואות!$F$20,הלוואות!$G$20,0),0),0)+IF(A1096&gt;=הלוואות!$D$21,IF(מרכז!A1096&lt;=הלוואות!$E$21,IF(DAY(מרכז!A1096)=הלוואות!$F$21,הלוואות!$G$21,0),0),0)+IF(A1096&gt;=הלוואות!$D$22,IF(מרכז!A1096&lt;=הלוואות!$E$22,IF(DAY(מרכז!A1096)=הלוואות!$F$22,הלוואות!$G$22,0),0),0)+IF(A1096&gt;=הלוואות!$D$23,IF(מרכז!A1096&lt;=הלוואות!$E$23,IF(DAY(מרכז!A1096)=הלוואות!$F$23,הלוואות!$G$23,0),0),0)+IF(A1096&gt;=הלוואות!$D$24,IF(מרכז!A1096&lt;=הלוואות!$E$24,IF(DAY(מרכז!A1096)=הלוואות!$F$24,הלוואות!$G$24,0),0),0)+IF(A1096&gt;=הלוואות!$D$25,IF(מרכז!A1096&lt;=הלוואות!$E$25,IF(DAY(מרכז!A1096)=הלוואות!$F$25,הלוואות!$G$25,0),0),0)+IF(A1096&gt;=הלוואות!$D$26,IF(מרכז!A1096&lt;=הלוואות!$E$26,IF(DAY(מרכז!A1096)=הלוואות!$F$26,הלוואות!$G$26,0),0),0)+IF(A1096&gt;=הלוואות!$D$27,IF(מרכז!A1096&lt;=הלוואות!$E$27,IF(DAY(מרכז!A1096)=הלוואות!$F$27,הלוואות!$G$27,0),0),0)+IF(A1096&gt;=הלוואות!$D$28,IF(מרכז!A1096&lt;=הלוואות!$E$28,IF(DAY(מרכז!A1096)=הלוואות!$F$28,הלוואות!$G$28,0),0),0)+IF(A1096&gt;=הלוואות!$D$29,IF(מרכז!A1096&lt;=הלוואות!$E$29,IF(DAY(מרכז!A1096)=הלוואות!$F$29,הלוואות!$G$29,0),0),0)+IF(A1096&gt;=הלוואות!$D$30,IF(מרכז!A1096&lt;=הלוואות!$E$30,IF(DAY(מרכז!A1096)=הלוואות!$F$30,הלוואות!$G$30,0),0),0)+IF(A1096&gt;=הלוואות!$D$31,IF(מרכז!A1096&lt;=הלוואות!$E$31,IF(DAY(מרכז!A1096)=הלוואות!$F$31,הלוואות!$G$31,0),0),0)+IF(A1096&gt;=הלוואות!$D$32,IF(מרכז!A1096&lt;=הלוואות!$E$32,IF(DAY(מרכז!A1096)=הלוואות!$F$32,הלוואות!$G$32,0),0),0)+IF(A1096&gt;=הלוואות!$D$33,IF(מרכז!A1096&lt;=הלוואות!$E$33,IF(DAY(מרכז!A1096)=הלוואות!$F$33,הלוואות!$G$33,0),0),0)+IF(A1096&gt;=הלוואות!$D$34,IF(מרכז!A1096&lt;=הלוואות!$E$34,IF(DAY(מרכז!A1096)=הלוואות!$F$34,הלוואות!$G$34,0),0),0)</f>
        <v>0</v>
      </c>
      <c r="E1096" s="93">
        <f>SUMIF(הלוואות!$D$46:$D$65,מרכז!A1096,הלוואות!$E$46:$E$65)</f>
        <v>0</v>
      </c>
      <c r="F1096" s="93">
        <f>SUMIF(נכנסים!$A$5:$A$5890,מרכז!A1096,נכנסים!$B$5:$B$5890)</f>
        <v>0</v>
      </c>
      <c r="G1096" s="94"/>
      <c r="H1096" s="94"/>
      <c r="I1096" s="94"/>
      <c r="J1096" s="99">
        <f t="shared" si="17"/>
        <v>50000</v>
      </c>
    </row>
    <row r="1097" spans="1:10">
      <c r="A1097" s="153">
        <v>46750</v>
      </c>
      <c r="B1097" s="93">
        <f>SUMIF(יוצאים!$A$5:$A$5835,מרכז!A1097,יוצאים!$D$5:$D$5835)</f>
        <v>0</v>
      </c>
      <c r="C1097" s="93">
        <f>HLOOKUP(DAY($A1097),'טב.הו"ק'!$G$4:$AK$162,'טב.הו"ק'!$A$162+2,FALSE)</f>
        <v>0</v>
      </c>
      <c r="D1097" s="93">
        <f>IF(A1097&gt;=הלוואות!$D$5,IF(מרכז!A1097&lt;=הלוואות!$E$5,IF(DAY(מרכז!A1097)=הלוואות!$F$5,הלוואות!$G$5,0),0),0)+IF(A1097&gt;=הלוואות!$D$6,IF(מרכז!A1097&lt;=הלוואות!$E$6,IF(DAY(מרכז!A1097)=הלוואות!$F$6,הלוואות!$G$6,0),0),0)+IF(A1097&gt;=הלוואות!$D$7,IF(מרכז!A1097&lt;=הלוואות!$E$7,IF(DAY(מרכז!A1097)=הלוואות!$F$7,הלוואות!$G$7,0),0),0)+IF(A1097&gt;=הלוואות!$D$8,IF(מרכז!A1097&lt;=הלוואות!$E$8,IF(DAY(מרכז!A1097)=הלוואות!$F$8,הלוואות!$G$8,0),0),0)+IF(A1097&gt;=הלוואות!$D$9,IF(מרכז!A1097&lt;=הלוואות!$E$9,IF(DAY(מרכז!A1097)=הלוואות!$F$9,הלוואות!$G$9,0),0),0)+IF(A1097&gt;=הלוואות!$D$10,IF(מרכז!A1097&lt;=הלוואות!$E$10,IF(DAY(מרכז!A1097)=הלוואות!$F$10,הלוואות!$G$10,0),0),0)+IF(A1097&gt;=הלוואות!$D$11,IF(מרכז!A1097&lt;=הלוואות!$E$11,IF(DAY(מרכז!A1097)=הלוואות!$F$11,הלוואות!$G$11,0),0),0)+IF(A1097&gt;=הלוואות!$D$12,IF(מרכז!A1097&lt;=הלוואות!$E$12,IF(DAY(מרכז!A1097)=הלוואות!$F$12,הלוואות!$G$12,0),0),0)+IF(A1097&gt;=הלוואות!$D$13,IF(מרכז!A1097&lt;=הלוואות!$E$13,IF(DAY(מרכז!A1097)=הלוואות!$F$13,הלוואות!$G$13,0),0),0)+IF(A1097&gt;=הלוואות!$D$14,IF(מרכז!A1097&lt;=הלוואות!$E$14,IF(DAY(מרכז!A1097)=הלוואות!$F$14,הלוואות!$G$14,0),0),0)+IF(A1097&gt;=הלוואות!$D$15,IF(מרכז!A1097&lt;=הלוואות!$E$15,IF(DAY(מרכז!A1097)=הלוואות!$F$15,הלוואות!$G$15,0),0),0)+IF(A1097&gt;=הלוואות!$D$16,IF(מרכז!A1097&lt;=הלוואות!$E$16,IF(DAY(מרכז!A1097)=הלוואות!$F$16,הלוואות!$G$16,0),0),0)+IF(A1097&gt;=הלוואות!$D$17,IF(מרכז!A1097&lt;=הלוואות!$E$17,IF(DAY(מרכז!A1097)=הלוואות!$F$17,הלוואות!$G$17,0),0),0)+IF(A1097&gt;=הלוואות!$D$18,IF(מרכז!A1097&lt;=הלוואות!$E$18,IF(DAY(מרכז!A1097)=הלוואות!$F$18,הלוואות!$G$18,0),0),0)+IF(A1097&gt;=הלוואות!$D$19,IF(מרכז!A1097&lt;=הלוואות!$E$19,IF(DAY(מרכז!A1097)=הלוואות!$F$19,הלוואות!$G$19,0),0),0)+IF(A1097&gt;=הלוואות!$D$20,IF(מרכז!A1097&lt;=הלוואות!$E$20,IF(DAY(מרכז!A1097)=הלוואות!$F$20,הלוואות!$G$20,0),0),0)+IF(A1097&gt;=הלוואות!$D$21,IF(מרכז!A1097&lt;=הלוואות!$E$21,IF(DAY(מרכז!A1097)=הלוואות!$F$21,הלוואות!$G$21,0),0),0)+IF(A1097&gt;=הלוואות!$D$22,IF(מרכז!A1097&lt;=הלוואות!$E$22,IF(DAY(מרכז!A1097)=הלוואות!$F$22,הלוואות!$G$22,0),0),0)+IF(A1097&gt;=הלוואות!$D$23,IF(מרכז!A1097&lt;=הלוואות!$E$23,IF(DAY(מרכז!A1097)=הלוואות!$F$23,הלוואות!$G$23,0),0),0)+IF(A1097&gt;=הלוואות!$D$24,IF(מרכז!A1097&lt;=הלוואות!$E$24,IF(DAY(מרכז!A1097)=הלוואות!$F$24,הלוואות!$G$24,0),0),0)+IF(A1097&gt;=הלוואות!$D$25,IF(מרכז!A1097&lt;=הלוואות!$E$25,IF(DAY(מרכז!A1097)=הלוואות!$F$25,הלוואות!$G$25,0),0),0)+IF(A1097&gt;=הלוואות!$D$26,IF(מרכז!A1097&lt;=הלוואות!$E$26,IF(DAY(מרכז!A1097)=הלוואות!$F$26,הלוואות!$G$26,0),0),0)+IF(A1097&gt;=הלוואות!$D$27,IF(מרכז!A1097&lt;=הלוואות!$E$27,IF(DAY(מרכז!A1097)=הלוואות!$F$27,הלוואות!$G$27,0),0),0)+IF(A1097&gt;=הלוואות!$D$28,IF(מרכז!A1097&lt;=הלוואות!$E$28,IF(DAY(מרכז!A1097)=הלוואות!$F$28,הלוואות!$G$28,0),0),0)+IF(A1097&gt;=הלוואות!$D$29,IF(מרכז!A1097&lt;=הלוואות!$E$29,IF(DAY(מרכז!A1097)=הלוואות!$F$29,הלוואות!$G$29,0),0),0)+IF(A1097&gt;=הלוואות!$D$30,IF(מרכז!A1097&lt;=הלוואות!$E$30,IF(DAY(מרכז!A1097)=הלוואות!$F$30,הלוואות!$G$30,0),0),0)+IF(A1097&gt;=הלוואות!$D$31,IF(מרכז!A1097&lt;=הלוואות!$E$31,IF(DAY(מרכז!A1097)=הלוואות!$F$31,הלוואות!$G$31,0),0),0)+IF(A1097&gt;=הלוואות!$D$32,IF(מרכז!A1097&lt;=הלוואות!$E$32,IF(DAY(מרכז!A1097)=הלוואות!$F$32,הלוואות!$G$32,0),0),0)+IF(A1097&gt;=הלוואות!$D$33,IF(מרכז!A1097&lt;=הלוואות!$E$33,IF(DAY(מרכז!A1097)=הלוואות!$F$33,הלוואות!$G$33,0),0),0)+IF(A1097&gt;=הלוואות!$D$34,IF(מרכז!A1097&lt;=הלוואות!$E$34,IF(DAY(מרכז!A1097)=הלוואות!$F$34,הלוואות!$G$34,0),0),0)</f>
        <v>0</v>
      </c>
      <c r="E1097" s="93">
        <f>SUMIF(הלוואות!$D$46:$D$65,מרכז!A1097,הלוואות!$E$46:$E$65)</f>
        <v>0</v>
      </c>
      <c r="F1097" s="93">
        <f>SUMIF(נכנסים!$A$5:$A$5890,מרכז!A1097,נכנסים!$B$5:$B$5890)</f>
        <v>0</v>
      </c>
      <c r="G1097" s="94"/>
      <c r="H1097" s="94"/>
      <c r="I1097" s="94"/>
      <c r="J1097" s="99">
        <f t="shared" si="17"/>
        <v>50000</v>
      </c>
    </row>
    <row r="1098" spans="1:10">
      <c r="A1098" s="153">
        <v>46751</v>
      </c>
      <c r="B1098" s="93">
        <f>SUMIF(יוצאים!$A$5:$A$5835,מרכז!A1098,יוצאים!$D$5:$D$5835)</f>
        <v>0</v>
      </c>
      <c r="C1098" s="93">
        <f>HLOOKUP(DAY($A1098),'טב.הו"ק'!$G$4:$AK$162,'טב.הו"ק'!$A$162+2,FALSE)</f>
        <v>0</v>
      </c>
      <c r="D1098" s="93">
        <f>IF(A1098&gt;=הלוואות!$D$5,IF(מרכז!A1098&lt;=הלוואות!$E$5,IF(DAY(מרכז!A1098)=הלוואות!$F$5,הלוואות!$G$5,0),0),0)+IF(A1098&gt;=הלוואות!$D$6,IF(מרכז!A1098&lt;=הלוואות!$E$6,IF(DAY(מרכז!A1098)=הלוואות!$F$6,הלוואות!$G$6,0),0),0)+IF(A1098&gt;=הלוואות!$D$7,IF(מרכז!A1098&lt;=הלוואות!$E$7,IF(DAY(מרכז!A1098)=הלוואות!$F$7,הלוואות!$G$7,0),0),0)+IF(A1098&gt;=הלוואות!$D$8,IF(מרכז!A1098&lt;=הלוואות!$E$8,IF(DAY(מרכז!A1098)=הלוואות!$F$8,הלוואות!$G$8,0),0),0)+IF(A1098&gt;=הלוואות!$D$9,IF(מרכז!A1098&lt;=הלוואות!$E$9,IF(DAY(מרכז!A1098)=הלוואות!$F$9,הלוואות!$G$9,0),0),0)+IF(A1098&gt;=הלוואות!$D$10,IF(מרכז!A1098&lt;=הלוואות!$E$10,IF(DAY(מרכז!A1098)=הלוואות!$F$10,הלוואות!$G$10,0),0),0)+IF(A1098&gt;=הלוואות!$D$11,IF(מרכז!A1098&lt;=הלוואות!$E$11,IF(DAY(מרכז!A1098)=הלוואות!$F$11,הלוואות!$G$11,0),0),0)+IF(A1098&gt;=הלוואות!$D$12,IF(מרכז!A1098&lt;=הלוואות!$E$12,IF(DAY(מרכז!A1098)=הלוואות!$F$12,הלוואות!$G$12,0),0),0)+IF(A1098&gt;=הלוואות!$D$13,IF(מרכז!A1098&lt;=הלוואות!$E$13,IF(DAY(מרכז!A1098)=הלוואות!$F$13,הלוואות!$G$13,0),0),0)+IF(A1098&gt;=הלוואות!$D$14,IF(מרכז!A1098&lt;=הלוואות!$E$14,IF(DAY(מרכז!A1098)=הלוואות!$F$14,הלוואות!$G$14,0),0),0)+IF(A1098&gt;=הלוואות!$D$15,IF(מרכז!A1098&lt;=הלוואות!$E$15,IF(DAY(מרכז!A1098)=הלוואות!$F$15,הלוואות!$G$15,0),0),0)+IF(A1098&gt;=הלוואות!$D$16,IF(מרכז!A1098&lt;=הלוואות!$E$16,IF(DAY(מרכז!A1098)=הלוואות!$F$16,הלוואות!$G$16,0),0),0)+IF(A1098&gt;=הלוואות!$D$17,IF(מרכז!A1098&lt;=הלוואות!$E$17,IF(DAY(מרכז!A1098)=הלוואות!$F$17,הלוואות!$G$17,0),0),0)+IF(A1098&gt;=הלוואות!$D$18,IF(מרכז!A1098&lt;=הלוואות!$E$18,IF(DAY(מרכז!A1098)=הלוואות!$F$18,הלוואות!$G$18,0),0),0)+IF(A1098&gt;=הלוואות!$D$19,IF(מרכז!A1098&lt;=הלוואות!$E$19,IF(DAY(מרכז!A1098)=הלוואות!$F$19,הלוואות!$G$19,0),0),0)+IF(A1098&gt;=הלוואות!$D$20,IF(מרכז!A1098&lt;=הלוואות!$E$20,IF(DAY(מרכז!A1098)=הלוואות!$F$20,הלוואות!$G$20,0),0),0)+IF(A1098&gt;=הלוואות!$D$21,IF(מרכז!A1098&lt;=הלוואות!$E$21,IF(DAY(מרכז!A1098)=הלוואות!$F$21,הלוואות!$G$21,0),0),0)+IF(A1098&gt;=הלוואות!$D$22,IF(מרכז!A1098&lt;=הלוואות!$E$22,IF(DAY(מרכז!A1098)=הלוואות!$F$22,הלוואות!$G$22,0),0),0)+IF(A1098&gt;=הלוואות!$D$23,IF(מרכז!A1098&lt;=הלוואות!$E$23,IF(DAY(מרכז!A1098)=הלוואות!$F$23,הלוואות!$G$23,0),0),0)+IF(A1098&gt;=הלוואות!$D$24,IF(מרכז!A1098&lt;=הלוואות!$E$24,IF(DAY(מרכז!A1098)=הלוואות!$F$24,הלוואות!$G$24,0),0),0)+IF(A1098&gt;=הלוואות!$D$25,IF(מרכז!A1098&lt;=הלוואות!$E$25,IF(DAY(מרכז!A1098)=הלוואות!$F$25,הלוואות!$G$25,0),0),0)+IF(A1098&gt;=הלוואות!$D$26,IF(מרכז!A1098&lt;=הלוואות!$E$26,IF(DAY(מרכז!A1098)=הלוואות!$F$26,הלוואות!$G$26,0),0),0)+IF(A1098&gt;=הלוואות!$D$27,IF(מרכז!A1098&lt;=הלוואות!$E$27,IF(DAY(מרכז!A1098)=הלוואות!$F$27,הלוואות!$G$27,0),0),0)+IF(A1098&gt;=הלוואות!$D$28,IF(מרכז!A1098&lt;=הלוואות!$E$28,IF(DAY(מרכז!A1098)=הלוואות!$F$28,הלוואות!$G$28,0),0),0)+IF(A1098&gt;=הלוואות!$D$29,IF(מרכז!A1098&lt;=הלוואות!$E$29,IF(DAY(מרכז!A1098)=הלוואות!$F$29,הלוואות!$G$29,0),0),0)+IF(A1098&gt;=הלוואות!$D$30,IF(מרכז!A1098&lt;=הלוואות!$E$30,IF(DAY(מרכז!A1098)=הלוואות!$F$30,הלוואות!$G$30,0),0),0)+IF(A1098&gt;=הלוואות!$D$31,IF(מרכז!A1098&lt;=הלוואות!$E$31,IF(DAY(מרכז!A1098)=הלוואות!$F$31,הלוואות!$G$31,0),0),0)+IF(A1098&gt;=הלוואות!$D$32,IF(מרכז!A1098&lt;=הלוואות!$E$32,IF(DAY(מרכז!A1098)=הלוואות!$F$32,הלוואות!$G$32,0),0),0)+IF(A1098&gt;=הלוואות!$D$33,IF(מרכז!A1098&lt;=הלוואות!$E$33,IF(DAY(מרכז!A1098)=הלוואות!$F$33,הלוואות!$G$33,0),0),0)+IF(A1098&gt;=הלוואות!$D$34,IF(מרכז!A1098&lt;=הלוואות!$E$34,IF(DAY(מרכז!A1098)=הלוואות!$F$34,הלוואות!$G$34,0),0),0)</f>
        <v>0</v>
      </c>
      <c r="E1098" s="93">
        <f>SUMIF(הלוואות!$D$46:$D$65,מרכז!A1098,הלוואות!$E$46:$E$65)</f>
        <v>0</v>
      </c>
      <c r="F1098" s="93">
        <f>SUMIF(נכנסים!$A$5:$A$5890,מרכז!A1098,נכנסים!$B$5:$B$5890)</f>
        <v>0</v>
      </c>
      <c r="G1098" s="94"/>
      <c r="H1098" s="94"/>
      <c r="I1098" s="94"/>
      <c r="J1098" s="99">
        <f t="shared" si="17"/>
        <v>50000</v>
      </c>
    </row>
    <row r="1099" spans="1:10">
      <c r="A1099" s="153">
        <v>46752</v>
      </c>
      <c r="B1099" s="93">
        <f>SUMIF(יוצאים!$A$5:$A$5835,מרכז!A1099,יוצאים!$D$5:$D$5835)</f>
        <v>0</v>
      </c>
      <c r="C1099" s="93">
        <f>HLOOKUP(DAY($A1099),'טב.הו"ק'!$G$4:$AK$162,'טב.הו"ק'!$A$162+2,FALSE)</f>
        <v>0</v>
      </c>
      <c r="D1099" s="93">
        <f>IF(A1099&gt;=הלוואות!$D$5,IF(מרכז!A1099&lt;=הלוואות!$E$5,IF(DAY(מרכז!A1099)=הלוואות!$F$5,הלוואות!$G$5,0),0),0)+IF(A1099&gt;=הלוואות!$D$6,IF(מרכז!A1099&lt;=הלוואות!$E$6,IF(DAY(מרכז!A1099)=הלוואות!$F$6,הלוואות!$G$6,0),0),0)+IF(A1099&gt;=הלוואות!$D$7,IF(מרכז!A1099&lt;=הלוואות!$E$7,IF(DAY(מרכז!A1099)=הלוואות!$F$7,הלוואות!$G$7,0),0),0)+IF(A1099&gt;=הלוואות!$D$8,IF(מרכז!A1099&lt;=הלוואות!$E$8,IF(DAY(מרכז!A1099)=הלוואות!$F$8,הלוואות!$G$8,0),0),0)+IF(A1099&gt;=הלוואות!$D$9,IF(מרכז!A1099&lt;=הלוואות!$E$9,IF(DAY(מרכז!A1099)=הלוואות!$F$9,הלוואות!$G$9,0),0),0)+IF(A1099&gt;=הלוואות!$D$10,IF(מרכז!A1099&lt;=הלוואות!$E$10,IF(DAY(מרכז!A1099)=הלוואות!$F$10,הלוואות!$G$10,0),0),0)+IF(A1099&gt;=הלוואות!$D$11,IF(מרכז!A1099&lt;=הלוואות!$E$11,IF(DAY(מרכז!A1099)=הלוואות!$F$11,הלוואות!$G$11,0),0),0)+IF(A1099&gt;=הלוואות!$D$12,IF(מרכז!A1099&lt;=הלוואות!$E$12,IF(DAY(מרכז!A1099)=הלוואות!$F$12,הלוואות!$G$12,0),0),0)+IF(A1099&gt;=הלוואות!$D$13,IF(מרכז!A1099&lt;=הלוואות!$E$13,IF(DAY(מרכז!A1099)=הלוואות!$F$13,הלוואות!$G$13,0),0),0)+IF(A1099&gt;=הלוואות!$D$14,IF(מרכז!A1099&lt;=הלוואות!$E$14,IF(DAY(מרכז!A1099)=הלוואות!$F$14,הלוואות!$G$14,0),0),0)+IF(A1099&gt;=הלוואות!$D$15,IF(מרכז!A1099&lt;=הלוואות!$E$15,IF(DAY(מרכז!A1099)=הלוואות!$F$15,הלוואות!$G$15,0),0),0)+IF(A1099&gt;=הלוואות!$D$16,IF(מרכז!A1099&lt;=הלוואות!$E$16,IF(DAY(מרכז!A1099)=הלוואות!$F$16,הלוואות!$G$16,0),0),0)+IF(A1099&gt;=הלוואות!$D$17,IF(מרכז!A1099&lt;=הלוואות!$E$17,IF(DAY(מרכז!A1099)=הלוואות!$F$17,הלוואות!$G$17,0),0),0)+IF(A1099&gt;=הלוואות!$D$18,IF(מרכז!A1099&lt;=הלוואות!$E$18,IF(DAY(מרכז!A1099)=הלוואות!$F$18,הלוואות!$G$18,0),0),0)+IF(A1099&gt;=הלוואות!$D$19,IF(מרכז!A1099&lt;=הלוואות!$E$19,IF(DAY(מרכז!A1099)=הלוואות!$F$19,הלוואות!$G$19,0),0),0)+IF(A1099&gt;=הלוואות!$D$20,IF(מרכז!A1099&lt;=הלוואות!$E$20,IF(DAY(מרכז!A1099)=הלוואות!$F$20,הלוואות!$G$20,0),0),0)+IF(A1099&gt;=הלוואות!$D$21,IF(מרכז!A1099&lt;=הלוואות!$E$21,IF(DAY(מרכז!A1099)=הלוואות!$F$21,הלוואות!$G$21,0),0),0)+IF(A1099&gt;=הלוואות!$D$22,IF(מרכז!A1099&lt;=הלוואות!$E$22,IF(DAY(מרכז!A1099)=הלוואות!$F$22,הלוואות!$G$22,0),0),0)+IF(A1099&gt;=הלוואות!$D$23,IF(מרכז!A1099&lt;=הלוואות!$E$23,IF(DAY(מרכז!A1099)=הלוואות!$F$23,הלוואות!$G$23,0),0),0)+IF(A1099&gt;=הלוואות!$D$24,IF(מרכז!A1099&lt;=הלוואות!$E$24,IF(DAY(מרכז!A1099)=הלוואות!$F$24,הלוואות!$G$24,0),0),0)+IF(A1099&gt;=הלוואות!$D$25,IF(מרכז!A1099&lt;=הלוואות!$E$25,IF(DAY(מרכז!A1099)=הלוואות!$F$25,הלוואות!$G$25,0),0),0)+IF(A1099&gt;=הלוואות!$D$26,IF(מרכז!A1099&lt;=הלוואות!$E$26,IF(DAY(מרכז!A1099)=הלוואות!$F$26,הלוואות!$G$26,0),0),0)+IF(A1099&gt;=הלוואות!$D$27,IF(מרכז!A1099&lt;=הלוואות!$E$27,IF(DAY(מרכז!A1099)=הלוואות!$F$27,הלוואות!$G$27,0),0),0)+IF(A1099&gt;=הלוואות!$D$28,IF(מרכז!A1099&lt;=הלוואות!$E$28,IF(DAY(מרכז!A1099)=הלוואות!$F$28,הלוואות!$G$28,0),0),0)+IF(A1099&gt;=הלוואות!$D$29,IF(מרכז!A1099&lt;=הלוואות!$E$29,IF(DAY(מרכז!A1099)=הלוואות!$F$29,הלוואות!$G$29,0),0),0)+IF(A1099&gt;=הלוואות!$D$30,IF(מרכז!A1099&lt;=הלוואות!$E$30,IF(DAY(מרכז!A1099)=הלוואות!$F$30,הלוואות!$G$30,0),0),0)+IF(A1099&gt;=הלוואות!$D$31,IF(מרכז!A1099&lt;=הלוואות!$E$31,IF(DAY(מרכז!A1099)=הלוואות!$F$31,הלוואות!$G$31,0),0),0)+IF(A1099&gt;=הלוואות!$D$32,IF(מרכז!A1099&lt;=הלוואות!$E$32,IF(DAY(מרכז!A1099)=הלוואות!$F$32,הלוואות!$G$32,0),0),0)+IF(A1099&gt;=הלוואות!$D$33,IF(מרכז!A1099&lt;=הלוואות!$E$33,IF(DAY(מרכז!A1099)=הלוואות!$F$33,הלוואות!$G$33,0),0),0)+IF(A1099&gt;=הלוואות!$D$34,IF(מרכז!A1099&lt;=הלוואות!$E$34,IF(DAY(מרכז!A1099)=הלוואות!$F$34,הלוואות!$G$34,0),0),0)</f>
        <v>0</v>
      </c>
      <c r="E1099" s="93">
        <f>SUMIF(הלוואות!$D$46:$D$65,מרכז!A1099,הלוואות!$E$46:$E$65)</f>
        <v>0</v>
      </c>
      <c r="F1099" s="93">
        <f>SUMIF(נכנסים!$A$5:$A$5890,מרכז!A1099,נכנסים!$B$5:$B$5890)</f>
        <v>0</v>
      </c>
      <c r="G1099" s="94"/>
      <c r="H1099" s="94"/>
      <c r="I1099" s="94"/>
      <c r="J1099" s="99">
        <f t="shared" si="17"/>
        <v>50000</v>
      </c>
    </row>
    <row r="1100" spans="1:10">
      <c r="A1100" s="153">
        <v>46753</v>
      </c>
      <c r="B1100" s="93">
        <f>SUMIF(יוצאים!$A$5:$A$5835,מרכז!A1100,יוצאים!$D$5:$D$5835)</f>
        <v>0</v>
      </c>
      <c r="C1100" s="93">
        <f>HLOOKUP(DAY($A1100),'טב.הו"ק'!$G$4:$AK$162,'טב.הו"ק'!$A$162+2,FALSE)</f>
        <v>0</v>
      </c>
      <c r="D1100" s="93">
        <f>IF(A1100&gt;=הלוואות!$D$5,IF(מרכז!A1100&lt;=הלוואות!$E$5,IF(DAY(מרכז!A1100)=הלוואות!$F$5,הלוואות!$G$5,0),0),0)+IF(A1100&gt;=הלוואות!$D$6,IF(מרכז!A1100&lt;=הלוואות!$E$6,IF(DAY(מרכז!A1100)=הלוואות!$F$6,הלוואות!$G$6,0),0),0)+IF(A1100&gt;=הלוואות!$D$7,IF(מרכז!A1100&lt;=הלוואות!$E$7,IF(DAY(מרכז!A1100)=הלוואות!$F$7,הלוואות!$G$7,0),0),0)+IF(A1100&gt;=הלוואות!$D$8,IF(מרכז!A1100&lt;=הלוואות!$E$8,IF(DAY(מרכז!A1100)=הלוואות!$F$8,הלוואות!$G$8,0),0),0)+IF(A1100&gt;=הלוואות!$D$9,IF(מרכז!A1100&lt;=הלוואות!$E$9,IF(DAY(מרכז!A1100)=הלוואות!$F$9,הלוואות!$G$9,0),0),0)+IF(A1100&gt;=הלוואות!$D$10,IF(מרכז!A1100&lt;=הלוואות!$E$10,IF(DAY(מרכז!A1100)=הלוואות!$F$10,הלוואות!$G$10,0),0),0)+IF(A1100&gt;=הלוואות!$D$11,IF(מרכז!A1100&lt;=הלוואות!$E$11,IF(DAY(מרכז!A1100)=הלוואות!$F$11,הלוואות!$G$11,0),0),0)+IF(A1100&gt;=הלוואות!$D$12,IF(מרכז!A1100&lt;=הלוואות!$E$12,IF(DAY(מרכז!A1100)=הלוואות!$F$12,הלוואות!$G$12,0),0),0)+IF(A1100&gt;=הלוואות!$D$13,IF(מרכז!A1100&lt;=הלוואות!$E$13,IF(DAY(מרכז!A1100)=הלוואות!$F$13,הלוואות!$G$13,0),0),0)+IF(A1100&gt;=הלוואות!$D$14,IF(מרכז!A1100&lt;=הלוואות!$E$14,IF(DAY(מרכז!A1100)=הלוואות!$F$14,הלוואות!$G$14,0),0),0)+IF(A1100&gt;=הלוואות!$D$15,IF(מרכז!A1100&lt;=הלוואות!$E$15,IF(DAY(מרכז!A1100)=הלוואות!$F$15,הלוואות!$G$15,0),0),0)+IF(A1100&gt;=הלוואות!$D$16,IF(מרכז!A1100&lt;=הלוואות!$E$16,IF(DAY(מרכז!A1100)=הלוואות!$F$16,הלוואות!$G$16,0),0),0)+IF(A1100&gt;=הלוואות!$D$17,IF(מרכז!A1100&lt;=הלוואות!$E$17,IF(DAY(מרכז!A1100)=הלוואות!$F$17,הלוואות!$G$17,0),0),0)+IF(A1100&gt;=הלוואות!$D$18,IF(מרכז!A1100&lt;=הלוואות!$E$18,IF(DAY(מרכז!A1100)=הלוואות!$F$18,הלוואות!$G$18,0),0),0)+IF(A1100&gt;=הלוואות!$D$19,IF(מרכז!A1100&lt;=הלוואות!$E$19,IF(DAY(מרכז!A1100)=הלוואות!$F$19,הלוואות!$G$19,0),0),0)+IF(A1100&gt;=הלוואות!$D$20,IF(מרכז!A1100&lt;=הלוואות!$E$20,IF(DAY(מרכז!A1100)=הלוואות!$F$20,הלוואות!$G$20,0),0),0)+IF(A1100&gt;=הלוואות!$D$21,IF(מרכז!A1100&lt;=הלוואות!$E$21,IF(DAY(מרכז!A1100)=הלוואות!$F$21,הלוואות!$G$21,0),0),0)+IF(A1100&gt;=הלוואות!$D$22,IF(מרכז!A1100&lt;=הלוואות!$E$22,IF(DAY(מרכז!A1100)=הלוואות!$F$22,הלוואות!$G$22,0),0),0)+IF(A1100&gt;=הלוואות!$D$23,IF(מרכז!A1100&lt;=הלוואות!$E$23,IF(DAY(מרכז!A1100)=הלוואות!$F$23,הלוואות!$G$23,0),0),0)+IF(A1100&gt;=הלוואות!$D$24,IF(מרכז!A1100&lt;=הלוואות!$E$24,IF(DAY(מרכז!A1100)=הלוואות!$F$24,הלוואות!$G$24,0),0),0)+IF(A1100&gt;=הלוואות!$D$25,IF(מרכז!A1100&lt;=הלוואות!$E$25,IF(DAY(מרכז!A1100)=הלוואות!$F$25,הלוואות!$G$25,0),0),0)+IF(A1100&gt;=הלוואות!$D$26,IF(מרכז!A1100&lt;=הלוואות!$E$26,IF(DAY(מרכז!A1100)=הלוואות!$F$26,הלוואות!$G$26,0),0),0)+IF(A1100&gt;=הלוואות!$D$27,IF(מרכז!A1100&lt;=הלוואות!$E$27,IF(DAY(מרכז!A1100)=הלוואות!$F$27,הלוואות!$G$27,0),0),0)+IF(A1100&gt;=הלוואות!$D$28,IF(מרכז!A1100&lt;=הלוואות!$E$28,IF(DAY(מרכז!A1100)=הלוואות!$F$28,הלוואות!$G$28,0),0),0)+IF(A1100&gt;=הלוואות!$D$29,IF(מרכז!A1100&lt;=הלוואות!$E$29,IF(DAY(מרכז!A1100)=הלוואות!$F$29,הלוואות!$G$29,0),0),0)+IF(A1100&gt;=הלוואות!$D$30,IF(מרכז!A1100&lt;=הלוואות!$E$30,IF(DAY(מרכז!A1100)=הלוואות!$F$30,הלוואות!$G$30,0),0),0)+IF(A1100&gt;=הלוואות!$D$31,IF(מרכז!A1100&lt;=הלוואות!$E$31,IF(DAY(מרכז!A1100)=הלוואות!$F$31,הלוואות!$G$31,0),0),0)+IF(A1100&gt;=הלוואות!$D$32,IF(מרכז!A1100&lt;=הלוואות!$E$32,IF(DAY(מרכז!A1100)=הלוואות!$F$32,הלוואות!$G$32,0),0),0)+IF(A1100&gt;=הלוואות!$D$33,IF(מרכז!A1100&lt;=הלוואות!$E$33,IF(DAY(מרכז!A1100)=הלוואות!$F$33,הלוואות!$G$33,0),0),0)+IF(A1100&gt;=הלוואות!$D$34,IF(מרכז!A1100&lt;=הלוואות!$E$34,IF(DAY(מרכז!A1100)=הלוואות!$F$34,הלוואות!$G$34,0),0),0)</f>
        <v>0</v>
      </c>
      <c r="E1100" s="93">
        <f>SUMIF(הלוואות!$D$46:$D$65,מרכז!A1100,הלוואות!$E$46:$E$65)</f>
        <v>0</v>
      </c>
      <c r="F1100" s="93">
        <f>SUMIF(נכנסים!$A$5:$A$5890,מרכז!A1100,נכנסים!$B$5:$B$5890)</f>
        <v>0</v>
      </c>
      <c r="G1100" s="94"/>
      <c r="H1100" s="94"/>
      <c r="I1100" s="94"/>
      <c r="J1100" s="99">
        <f t="shared" si="17"/>
        <v>50000</v>
      </c>
    </row>
    <row r="1101" spans="1:10">
      <c r="A1101" s="153">
        <v>46754</v>
      </c>
      <c r="B1101" s="93">
        <f>SUMIF(יוצאים!$A$5:$A$5835,מרכז!A1101,יוצאים!$D$5:$D$5835)</f>
        <v>0</v>
      </c>
      <c r="C1101" s="93">
        <f>HLOOKUP(DAY($A1101),'טב.הו"ק'!$G$4:$AK$162,'טב.הו"ק'!$A$162+2,FALSE)</f>
        <v>0</v>
      </c>
      <c r="D1101" s="93">
        <f>IF(A1101&gt;=הלוואות!$D$5,IF(מרכז!A1101&lt;=הלוואות!$E$5,IF(DAY(מרכז!A1101)=הלוואות!$F$5,הלוואות!$G$5,0),0),0)+IF(A1101&gt;=הלוואות!$D$6,IF(מרכז!A1101&lt;=הלוואות!$E$6,IF(DAY(מרכז!A1101)=הלוואות!$F$6,הלוואות!$G$6,0),0),0)+IF(A1101&gt;=הלוואות!$D$7,IF(מרכז!A1101&lt;=הלוואות!$E$7,IF(DAY(מרכז!A1101)=הלוואות!$F$7,הלוואות!$G$7,0),0),0)+IF(A1101&gt;=הלוואות!$D$8,IF(מרכז!A1101&lt;=הלוואות!$E$8,IF(DAY(מרכז!A1101)=הלוואות!$F$8,הלוואות!$G$8,0),0),0)+IF(A1101&gt;=הלוואות!$D$9,IF(מרכז!A1101&lt;=הלוואות!$E$9,IF(DAY(מרכז!A1101)=הלוואות!$F$9,הלוואות!$G$9,0),0),0)+IF(A1101&gt;=הלוואות!$D$10,IF(מרכז!A1101&lt;=הלוואות!$E$10,IF(DAY(מרכז!A1101)=הלוואות!$F$10,הלוואות!$G$10,0),0),0)+IF(A1101&gt;=הלוואות!$D$11,IF(מרכז!A1101&lt;=הלוואות!$E$11,IF(DAY(מרכז!A1101)=הלוואות!$F$11,הלוואות!$G$11,0),0),0)+IF(A1101&gt;=הלוואות!$D$12,IF(מרכז!A1101&lt;=הלוואות!$E$12,IF(DAY(מרכז!A1101)=הלוואות!$F$12,הלוואות!$G$12,0),0),0)+IF(A1101&gt;=הלוואות!$D$13,IF(מרכז!A1101&lt;=הלוואות!$E$13,IF(DAY(מרכז!A1101)=הלוואות!$F$13,הלוואות!$G$13,0),0),0)+IF(A1101&gt;=הלוואות!$D$14,IF(מרכז!A1101&lt;=הלוואות!$E$14,IF(DAY(מרכז!A1101)=הלוואות!$F$14,הלוואות!$G$14,0),0),0)+IF(A1101&gt;=הלוואות!$D$15,IF(מרכז!A1101&lt;=הלוואות!$E$15,IF(DAY(מרכז!A1101)=הלוואות!$F$15,הלוואות!$G$15,0),0),0)+IF(A1101&gt;=הלוואות!$D$16,IF(מרכז!A1101&lt;=הלוואות!$E$16,IF(DAY(מרכז!A1101)=הלוואות!$F$16,הלוואות!$G$16,0),0),0)+IF(A1101&gt;=הלוואות!$D$17,IF(מרכז!A1101&lt;=הלוואות!$E$17,IF(DAY(מרכז!A1101)=הלוואות!$F$17,הלוואות!$G$17,0),0),0)+IF(A1101&gt;=הלוואות!$D$18,IF(מרכז!A1101&lt;=הלוואות!$E$18,IF(DAY(מרכז!A1101)=הלוואות!$F$18,הלוואות!$G$18,0),0),0)+IF(A1101&gt;=הלוואות!$D$19,IF(מרכז!A1101&lt;=הלוואות!$E$19,IF(DAY(מרכז!A1101)=הלוואות!$F$19,הלוואות!$G$19,0),0),0)+IF(A1101&gt;=הלוואות!$D$20,IF(מרכז!A1101&lt;=הלוואות!$E$20,IF(DAY(מרכז!A1101)=הלוואות!$F$20,הלוואות!$G$20,0),0),0)+IF(A1101&gt;=הלוואות!$D$21,IF(מרכז!A1101&lt;=הלוואות!$E$21,IF(DAY(מרכז!A1101)=הלוואות!$F$21,הלוואות!$G$21,0),0),0)+IF(A1101&gt;=הלוואות!$D$22,IF(מרכז!A1101&lt;=הלוואות!$E$22,IF(DAY(מרכז!A1101)=הלוואות!$F$22,הלוואות!$G$22,0),0),0)+IF(A1101&gt;=הלוואות!$D$23,IF(מרכז!A1101&lt;=הלוואות!$E$23,IF(DAY(מרכז!A1101)=הלוואות!$F$23,הלוואות!$G$23,0),0),0)+IF(A1101&gt;=הלוואות!$D$24,IF(מרכז!A1101&lt;=הלוואות!$E$24,IF(DAY(מרכז!A1101)=הלוואות!$F$24,הלוואות!$G$24,0),0),0)+IF(A1101&gt;=הלוואות!$D$25,IF(מרכז!A1101&lt;=הלוואות!$E$25,IF(DAY(מרכז!A1101)=הלוואות!$F$25,הלוואות!$G$25,0),0),0)+IF(A1101&gt;=הלוואות!$D$26,IF(מרכז!A1101&lt;=הלוואות!$E$26,IF(DAY(מרכז!A1101)=הלוואות!$F$26,הלוואות!$G$26,0),0),0)+IF(A1101&gt;=הלוואות!$D$27,IF(מרכז!A1101&lt;=הלוואות!$E$27,IF(DAY(מרכז!A1101)=הלוואות!$F$27,הלוואות!$G$27,0),0),0)+IF(A1101&gt;=הלוואות!$D$28,IF(מרכז!A1101&lt;=הלוואות!$E$28,IF(DAY(מרכז!A1101)=הלוואות!$F$28,הלוואות!$G$28,0),0),0)+IF(A1101&gt;=הלוואות!$D$29,IF(מרכז!A1101&lt;=הלוואות!$E$29,IF(DAY(מרכז!A1101)=הלוואות!$F$29,הלוואות!$G$29,0),0),0)+IF(A1101&gt;=הלוואות!$D$30,IF(מרכז!A1101&lt;=הלוואות!$E$30,IF(DAY(מרכז!A1101)=הלוואות!$F$30,הלוואות!$G$30,0),0),0)+IF(A1101&gt;=הלוואות!$D$31,IF(מרכז!A1101&lt;=הלוואות!$E$31,IF(DAY(מרכז!A1101)=הלוואות!$F$31,הלוואות!$G$31,0),0),0)+IF(A1101&gt;=הלוואות!$D$32,IF(מרכז!A1101&lt;=הלוואות!$E$32,IF(DAY(מרכז!A1101)=הלוואות!$F$32,הלוואות!$G$32,0),0),0)+IF(A1101&gt;=הלוואות!$D$33,IF(מרכז!A1101&lt;=הלוואות!$E$33,IF(DAY(מרכז!A1101)=הלוואות!$F$33,הלוואות!$G$33,0),0),0)+IF(A1101&gt;=הלוואות!$D$34,IF(מרכז!A1101&lt;=הלוואות!$E$34,IF(DAY(מרכז!A1101)=הלוואות!$F$34,הלוואות!$G$34,0),0),0)</f>
        <v>0</v>
      </c>
      <c r="E1101" s="93">
        <f>SUMIF(הלוואות!$D$46:$D$65,מרכז!A1101,הלוואות!$E$46:$E$65)</f>
        <v>0</v>
      </c>
      <c r="F1101" s="93">
        <f>SUMIF(נכנסים!$A$5:$A$5890,מרכז!A1101,נכנסים!$B$5:$B$5890)</f>
        <v>0</v>
      </c>
      <c r="G1101" s="94"/>
      <c r="H1101" s="94"/>
      <c r="I1101" s="94"/>
      <c r="J1101" s="99">
        <f t="shared" si="17"/>
        <v>50000</v>
      </c>
    </row>
    <row r="1102" spans="1:10">
      <c r="A1102" s="153">
        <v>46755</v>
      </c>
      <c r="B1102" s="93">
        <f>SUMIF(יוצאים!$A$5:$A$5835,מרכז!A1102,יוצאים!$D$5:$D$5835)</f>
        <v>0</v>
      </c>
      <c r="C1102" s="93">
        <f>HLOOKUP(DAY($A1102),'טב.הו"ק'!$G$4:$AK$162,'טב.הו"ק'!$A$162+2,FALSE)</f>
        <v>0</v>
      </c>
      <c r="D1102" s="93">
        <f>IF(A1102&gt;=הלוואות!$D$5,IF(מרכז!A1102&lt;=הלוואות!$E$5,IF(DAY(מרכז!A1102)=הלוואות!$F$5,הלוואות!$G$5,0),0),0)+IF(A1102&gt;=הלוואות!$D$6,IF(מרכז!A1102&lt;=הלוואות!$E$6,IF(DAY(מרכז!A1102)=הלוואות!$F$6,הלוואות!$G$6,0),0),0)+IF(A1102&gt;=הלוואות!$D$7,IF(מרכז!A1102&lt;=הלוואות!$E$7,IF(DAY(מרכז!A1102)=הלוואות!$F$7,הלוואות!$G$7,0),0),0)+IF(A1102&gt;=הלוואות!$D$8,IF(מרכז!A1102&lt;=הלוואות!$E$8,IF(DAY(מרכז!A1102)=הלוואות!$F$8,הלוואות!$G$8,0),0),0)+IF(A1102&gt;=הלוואות!$D$9,IF(מרכז!A1102&lt;=הלוואות!$E$9,IF(DAY(מרכז!A1102)=הלוואות!$F$9,הלוואות!$G$9,0),0),0)+IF(A1102&gt;=הלוואות!$D$10,IF(מרכז!A1102&lt;=הלוואות!$E$10,IF(DAY(מרכז!A1102)=הלוואות!$F$10,הלוואות!$G$10,0),0),0)+IF(A1102&gt;=הלוואות!$D$11,IF(מרכז!A1102&lt;=הלוואות!$E$11,IF(DAY(מרכז!A1102)=הלוואות!$F$11,הלוואות!$G$11,0),0),0)+IF(A1102&gt;=הלוואות!$D$12,IF(מרכז!A1102&lt;=הלוואות!$E$12,IF(DAY(מרכז!A1102)=הלוואות!$F$12,הלוואות!$G$12,0),0),0)+IF(A1102&gt;=הלוואות!$D$13,IF(מרכז!A1102&lt;=הלוואות!$E$13,IF(DAY(מרכז!A1102)=הלוואות!$F$13,הלוואות!$G$13,0),0),0)+IF(A1102&gt;=הלוואות!$D$14,IF(מרכז!A1102&lt;=הלוואות!$E$14,IF(DAY(מרכז!A1102)=הלוואות!$F$14,הלוואות!$G$14,0),0),0)+IF(A1102&gt;=הלוואות!$D$15,IF(מרכז!A1102&lt;=הלוואות!$E$15,IF(DAY(מרכז!A1102)=הלוואות!$F$15,הלוואות!$G$15,0),0),0)+IF(A1102&gt;=הלוואות!$D$16,IF(מרכז!A1102&lt;=הלוואות!$E$16,IF(DAY(מרכז!A1102)=הלוואות!$F$16,הלוואות!$G$16,0),0),0)+IF(A1102&gt;=הלוואות!$D$17,IF(מרכז!A1102&lt;=הלוואות!$E$17,IF(DAY(מרכז!A1102)=הלוואות!$F$17,הלוואות!$G$17,0),0),0)+IF(A1102&gt;=הלוואות!$D$18,IF(מרכז!A1102&lt;=הלוואות!$E$18,IF(DAY(מרכז!A1102)=הלוואות!$F$18,הלוואות!$G$18,0),0),0)+IF(A1102&gt;=הלוואות!$D$19,IF(מרכז!A1102&lt;=הלוואות!$E$19,IF(DAY(מרכז!A1102)=הלוואות!$F$19,הלוואות!$G$19,0),0),0)+IF(A1102&gt;=הלוואות!$D$20,IF(מרכז!A1102&lt;=הלוואות!$E$20,IF(DAY(מרכז!A1102)=הלוואות!$F$20,הלוואות!$G$20,0),0),0)+IF(A1102&gt;=הלוואות!$D$21,IF(מרכז!A1102&lt;=הלוואות!$E$21,IF(DAY(מרכז!A1102)=הלוואות!$F$21,הלוואות!$G$21,0),0),0)+IF(A1102&gt;=הלוואות!$D$22,IF(מרכז!A1102&lt;=הלוואות!$E$22,IF(DAY(מרכז!A1102)=הלוואות!$F$22,הלוואות!$G$22,0),0),0)+IF(A1102&gt;=הלוואות!$D$23,IF(מרכז!A1102&lt;=הלוואות!$E$23,IF(DAY(מרכז!A1102)=הלוואות!$F$23,הלוואות!$G$23,0),0),0)+IF(A1102&gt;=הלוואות!$D$24,IF(מרכז!A1102&lt;=הלוואות!$E$24,IF(DAY(מרכז!A1102)=הלוואות!$F$24,הלוואות!$G$24,0),0),0)+IF(A1102&gt;=הלוואות!$D$25,IF(מרכז!A1102&lt;=הלוואות!$E$25,IF(DAY(מרכז!A1102)=הלוואות!$F$25,הלוואות!$G$25,0),0),0)+IF(A1102&gt;=הלוואות!$D$26,IF(מרכז!A1102&lt;=הלוואות!$E$26,IF(DAY(מרכז!A1102)=הלוואות!$F$26,הלוואות!$G$26,0),0),0)+IF(A1102&gt;=הלוואות!$D$27,IF(מרכז!A1102&lt;=הלוואות!$E$27,IF(DAY(מרכז!A1102)=הלוואות!$F$27,הלוואות!$G$27,0),0),0)+IF(A1102&gt;=הלוואות!$D$28,IF(מרכז!A1102&lt;=הלוואות!$E$28,IF(DAY(מרכז!A1102)=הלוואות!$F$28,הלוואות!$G$28,0),0),0)+IF(A1102&gt;=הלוואות!$D$29,IF(מרכז!A1102&lt;=הלוואות!$E$29,IF(DAY(מרכז!A1102)=הלוואות!$F$29,הלוואות!$G$29,0),0),0)+IF(A1102&gt;=הלוואות!$D$30,IF(מרכז!A1102&lt;=הלוואות!$E$30,IF(DAY(מרכז!A1102)=הלוואות!$F$30,הלוואות!$G$30,0),0),0)+IF(A1102&gt;=הלוואות!$D$31,IF(מרכז!A1102&lt;=הלוואות!$E$31,IF(DAY(מרכז!A1102)=הלוואות!$F$31,הלוואות!$G$31,0),0),0)+IF(A1102&gt;=הלוואות!$D$32,IF(מרכז!A1102&lt;=הלוואות!$E$32,IF(DAY(מרכז!A1102)=הלוואות!$F$32,הלוואות!$G$32,0),0),0)+IF(A1102&gt;=הלוואות!$D$33,IF(מרכז!A1102&lt;=הלוואות!$E$33,IF(DAY(מרכז!A1102)=הלוואות!$F$33,הלוואות!$G$33,0),0),0)+IF(A1102&gt;=הלוואות!$D$34,IF(מרכז!A1102&lt;=הלוואות!$E$34,IF(DAY(מרכז!A1102)=הלוואות!$F$34,הלוואות!$G$34,0),0),0)</f>
        <v>0</v>
      </c>
      <c r="E1102" s="93">
        <f>SUMIF(הלוואות!$D$46:$D$65,מרכז!A1102,הלוואות!$E$46:$E$65)</f>
        <v>0</v>
      </c>
      <c r="F1102" s="93">
        <f>SUMIF(נכנסים!$A$5:$A$5890,מרכז!A1102,נכנסים!$B$5:$B$5890)</f>
        <v>0</v>
      </c>
      <c r="G1102" s="94"/>
      <c r="H1102" s="94"/>
      <c r="I1102" s="94"/>
      <c r="J1102" s="99">
        <f t="shared" si="17"/>
        <v>50000</v>
      </c>
    </row>
    <row r="1103" spans="1:10">
      <c r="A1103" s="153">
        <v>46756</v>
      </c>
      <c r="B1103" s="93">
        <f>SUMIF(יוצאים!$A$5:$A$5835,מרכז!A1103,יוצאים!$D$5:$D$5835)</f>
        <v>0</v>
      </c>
      <c r="C1103" s="93">
        <f>HLOOKUP(DAY($A1103),'טב.הו"ק'!$G$4:$AK$162,'טב.הו"ק'!$A$162+2,FALSE)</f>
        <v>0</v>
      </c>
      <c r="D1103" s="93">
        <f>IF(A1103&gt;=הלוואות!$D$5,IF(מרכז!A1103&lt;=הלוואות!$E$5,IF(DAY(מרכז!A1103)=הלוואות!$F$5,הלוואות!$G$5,0),0),0)+IF(A1103&gt;=הלוואות!$D$6,IF(מרכז!A1103&lt;=הלוואות!$E$6,IF(DAY(מרכז!A1103)=הלוואות!$F$6,הלוואות!$G$6,0),0),0)+IF(A1103&gt;=הלוואות!$D$7,IF(מרכז!A1103&lt;=הלוואות!$E$7,IF(DAY(מרכז!A1103)=הלוואות!$F$7,הלוואות!$G$7,0),0),0)+IF(A1103&gt;=הלוואות!$D$8,IF(מרכז!A1103&lt;=הלוואות!$E$8,IF(DAY(מרכז!A1103)=הלוואות!$F$8,הלוואות!$G$8,0),0),0)+IF(A1103&gt;=הלוואות!$D$9,IF(מרכז!A1103&lt;=הלוואות!$E$9,IF(DAY(מרכז!A1103)=הלוואות!$F$9,הלוואות!$G$9,0),0),0)+IF(A1103&gt;=הלוואות!$D$10,IF(מרכז!A1103&lt;=הלוואות!$E$10,IF(DAY(מרכז!A1103)=הלוואות!$F$10,הלוואות!$G$10,0),0),0)+IF(A1103&gt;=הלוואות!$D$11,IF(מרכז!A1103&lt;=הלוואות!$E$11,IF(DAY(מרכז!A1103)=הלוואות!$F$11,הלוואות!$G$11,0),0),0)+IF(A1103&gt;=הלוואות!$D$12,IF(מרכז!A1103&lt;=הלוואות!$E$12,IF(DAY(מרכז!A1103)=הלוואות!$F$12,הלוואות!$G$12,0),0),0)+IF(A1103&gt;=הלוואות!$D$13,IF(מרכז!A1103&lt;=הלוואות!$E$13,IF(DAY(מרכז!A1103)=הלוואות!$F$13,הלוואות!$G$13,0),0),0)+IF(A1103&gt;=הלוואות!$D$14,IF(מרכז!A1103&lt;=הלוואות!$E$14,IF(DAY(מרכז!A1103)=הלוואות!$F$14,הלוואות!$G$14,0),0),0)+IF(A1103&gt;=הלוואות!$D$15,IF(מרכז!A1103&lt;=הלוואות!$E$15,IF(DAY(מרכז!A1103)=הלוואות!$F$15,הלוואות!$G$15,0),0),0)+IF(A1103&gt;=הלוואות!$D$16,IF(מרכז!A1103&lt;=הלוואות!$E$16,IF(DAY(מרכז!A1103)=הלוואות!$F$16,הלוואות!$G$16,0),0),0)+IF(A1103&gt;=הלוואות!$D$17,IF(מרכז!A1103&lt;=הלוואות!$E$17,IF(DAY(מרכז!A1103)=הלוואות!$F$17,הלוואות!$G$17,0),0),0)+IF(A1103&gt;=הלוואות!$D$18,IF(מרכז!A1103&lt;=הלוואות!$E$18,IF(DAY(מרכז!A1103)=הלוואות!$F$18,הלוואות!$G$18,0),0),0)+IF(A1103&gt;=הלוואות!$D$19,IF(מרכז!A1103&lt;=הלוואות!$E$19,IF(DAY(מרכז!A1103)=הלוואות!$F$19,הלוואות!$G$19,0),0),0)+IF(A1103&gt;=הלוואות!$D$20,IF(מרכז!A1103&lt;=הלוואות!$E$20,IF(DAY(מרכז!A1103)=הלוואות!$F$20,הלוואות!$G$20,0),0),0)+IF(A1103&gt;=הלוואות!$D$21,IF(מרכז!A1103&lt;=הלוואות!$E$21,IF(DAY(מרכז!A1103)=הלוואות!$F$21,הלוואות!$G$21,0),0),0)+IF(A1103&gt;=הלוואות!$D$22,IF(מרכז!A1103&lt;=הלוואות!$E$22,IF(DAY(מרכז!A1103)=הלוואות!$F$22,הלוואות!$G$22,0),0),0)+IF(A1103&gt;=הלוואות!$D$23,IF(מרכז!A1103&lt;=הלוואות!$E$23,IF(DAY(מרכז!A1103)=הלוואות!$F$23,הלוואות!$G$23,0),0),0)+IF(A1103&gt;=הלוואות!$D$24,IF(מרכז!A1103&lt;=הלוואות!$E$24,IF(DAY(מרכז!A1103)=הלוואות!$F$24,הלוואות!$G$24,0),0),0)+IF(A1103&gt;=הלוואות!$D$25,IF(מרכז!A1103&lt;=הלוואות!$E$25,IF(DAY(מרכז!A1103)=הלוואות!$F$25,הלוואות!$G$25,0),0),0)+IF(A1103&gt;=הלוואות!$D$26,IF(מרכז!A1103&lt;=הלוואות!$E$26,IF(DAY(מרכז!A1103)=הלוואות!$F$26,הלוואות!$G$26,0),0),0)+IF(A1103&gt;=הלוואות!$D$27,IF(מרכז!A1103&lt;=הלוואות!$E$27,IF(DAY(מרכז!A1103)=הלוואות!$F$27,הלוואות!$G$27,0),0),0)+IF(A1103&gt;=הלוואות!$D$28,IF(מרכז!A1103&lt;=הלוואות!$E$28,IF(DAY(מרכז!A1103)=הלוואות!$F$28,הלוואות!$G$28,0),0),0)+IF(A1103&gt;=הלוואות!$D$29,IF(מרכז!A1103&lt;=הלוואות!$E$29,IF(DAY(מרכז!A1103)=הלוואות!$F$29,הלוואות!$G$29,0),0),0)+IF(A1103&gt;=הלוואות!$D$30,IF(מרכז!A1103&lt;=הלוואות!$E$30,IF(DAY(מרכז!A1103)=הלוואות!$F$30,הלוואות!$G$30,0),0),0)+IF(A1103&gt;=הלוואות!$D$31,IF(מרכז!A1103&lt;=הלוואות!$E$31,IF(DAY(מרכז!A1103)=הלוואות!$F$31,הלוואות!$G$31,0),0),0)+IF(A1103&gt;=הלוואות!$D$32,IF(מרכז!A1103&lt;=הלוואות!$E$32,IF(DAY(מרכז!A1103)=הלוואות!$F$32,הלוואות!$G$32,0),0),0)+IF(A1103&gt;=הלוואות!$D$33,IF(מרכז!A1103&lt;=הלוואות!$E$33,IF(DAY(מרכז!A1103)=הלוואות!$F$33,הלוואות!$G$33,0),0),0)+IF(A1103&gt;=הלוואות!$D$34,IF(מרכז!A1103&lt;=הלוואות!$E$34,IF(DAY(מרכז!A1103)=הלוואות!$F$34,הלוואות!$G$34,0),0),0)</f>
        <v>0</v>
      </c>
      <c r="E1103" s="93">
        <f>SUMIF(הלוואות!$D$46:$D$65,מרכז!A1103,הלוואות!$E$46:$E$65)</f>
        <v>0</v>
      </c>
      <c r="F1103" s="93">
        <f>SUMIF(נכנסים!$A$5:$A$5890,מרכז!A1103,נכנסים!$B$5:$B$5890)</f>
        <v>0</v>
      </c>
      <c r="G1103" s="94"/>
      <c r="H1103" s="94"/>
      <c r="I1103" s="94"/>
      <c r="J1103" s="99">
        <f t="shared" si="17"/>
        <v>50000</v>
      </c>
    </row>
    <row r="1104" spans="1:10">
      <c r="A1104" s="153">
        <v>46757</v>
      </c>
      <c r="B1104" s="93">
        <f>SUMIF(יוצאים!$A$5:$A$5835,מרכז!A1104,יוצאים!$D$5:$D$5835)</f>
        <v>0</v>
      </c>
      <c r="C1104" s="93">
        <f>HLOOKUP(DAY($A1104),'טב.הו"ק'!$G$4:$AK$162,'טב.הו"ק'!$A$162+2,FALSE)</f>
        <v>0</v>
      </c>
      <c r="D1104" s="93">
        <f>IF(A1104&gt;=הלוואות!$D$5,IF(מרכז!A1104&lt;=הלוואות!$E$5,IF(DAY(מרכז!A1104)=הלוואות!$F$5,הלוואות!$G$5,0),0),0)+IF(A1104&gt;=הלוואות!$D$6,IF(מרכז!A1104&lt;=הלוואות!$E$6,IF(DAY(מרכז!A1104)=הלוואות!$F$6,הלוואות!$G$6,0),0),0)+IF(A1104&gt;=הלוואות!$D$7,IF(מרכז!A1104&lt;=הלוואות!$E$7,IF(DAY(מרכז!A1104)=הלוואות!$F$7,הלוואות!$G$7,0),0),0)+IF(A1104&gt;=הלוואות!$D$8,IF(מרכז!A1104&lt;=הלוואות!$E$8,IF(DAY(מרכז!A1104)=הלוואות!$F$8,הלוואות!$G$8,0),0),0)+IF(A1104&gt;=הלוואות!$D$9,IF(מרכז!A1104&lt;=הלוואות!$E$9,IF(DAY(מרכז!A1104)=הלוואות!$F$9,הלוואות!$G$9,0),0),0)+IF(A1104&gt;=הלוואות!$D$10,IF(מרכז!A1104&lt;=הלוואות!$E$10,IF(DAY(מרכז!A1104)=הלוואות!$F$10,הלוואות!$G$10,0),0),0)+IF(A1104&gt;=הלוואות!$D$11,IF(מרכז!A1104&lt;=הלוואות!$E$11,IF(DAY(מרכז!A1104)=הלוואות!$F$11,הלוואות!$G$11,0),0),0)+IF(A1104&gt;=הלוואות!$D$12,IF(מרכז!A1104&lt;=הלוואות!$E$12,IF(DAY(מרכז!A1104)=הלוואות!$F$12,הלוואות!$G$12,0),0),0)+IF(A1104&gt;=הלוואות!$D$13,IF(מרכז!A1104&lt;=הלוואות!$E$13,IF(DAY(מרכז!A1104)=הלוואות!$F$13,הלוואות!$G$13,0),0),0)+IF(A1104&gt;=הלוואות!$D$14,IF(מרכז!A1104&lt;=הלוואות!$E$14,IF(DAY(מרכז!A1104)=הלוואות!$F$14,הלוואות!$G$14,0),0),0)+IF(A1104&gt;=הלוואות!$D$15,IF(מרכז!A1104&lt;=הלוואות!$E$15,IF(DAY(מרכז!A1104)=הלוואות!$F$15,הלוואות!$G$15,0),0),0)+IF(A1104&gt;=הלוואות!$D$16,IF(מרכז!A1104&lt;=הלוואות!$E$16,IF(DAY(מרכז!A1104)=הלוואות!$F$16,הלוואות!$G$16,0),0),0)+IF(A1104&gt;=הלוואות!$D$17,IF(מרכז!A1104&lt;=הלוואות!$E$17,IF(DAY(מרכז!A1104)=הלוואות!$F$17,הלוואות!$G$17,0),0),0)+IF(A1104&gt;=הלוואות!$D$18,IF(מרכז!A1104&lt;=הלוואות!$E$18,IF(DAY(מרכז!A1104)=הלוואות!$F$18,הלוואות!$G$18,0),0),0)+IF(A1104&gt;=הלוואות!$D$19,IF(מרכז!A1104&lt;=הלוואות!$E$19,IF(DAY(מרכז!A1104)=הלוואות!$F$19,הלוואות!$G$19,0),0),0)+IF(A1104&gt;=הלוואות!$D$20,IF(מרכז!A1104&lt;=הלוואות!$E$20,IF(DAY(מרכז!A1104)=הלוואות!$F$20,הלוואות!$G$20,0),0),0)+IF(A1104&gt;=הלוואות!$D$21,IF(מרכז!A1104&lt;=הלוואות!$E$21,IF(DAY(מרכז!A1104)=הלוואות!$F$21,הלוואות!$G$21,0),0),0)+IF(A1104&gt;=הלוואות!$D$22,IF(מרכז!A1104&lt;=הלוואות!$E$22,IF(DAY(מרכז!A1104)=הלוואות!$F$22,הלוואות!$G$22,0),0),0)+IF(A1104&gt;=הלוואות!$D$23,IF(מרכז!A1104&lt;=הלוואות!$E$23,IF(DAY(מרכז!A1104)=הלוואות!$F$23,הלוואות!$G$23,0),0),0)+IF(A1104&gt;=הלוואות!$D$24,IF(מרכז!A1104&lt;=הלוואות!$E$24,IF(DAY(מרכז!A1104)=הלוואות!$F$24,הלוואות!$G$24,0),0),0)+IF(A1104&gt;=הלוואות!$D$25,IF(מרכז!A1104&lt;=הלוואות!$E$25,IF(DAY(מרכז!A1104)=הלוואות!$F$25,הלוואות!$G$25,0),0),0)+IF(A1104&gt;=הלוואות!$D$26,IF(מרכז!A1104&lt;=הלוואות!$E$26,IF(DAY(מרכז!A1104)=הלוואות!$F$26,הלוואות!$G$26,0),0),0)+IF(A1104&gt;=הלוואות!$D$27,IF(מרכז!A1104&lt;=הלוואות!$E$27,IF(DAY(מרכז!A1104)=הלוואות!$F$27,הלוואות!$G$27,0),0),0)+IF(A1104&gt;=הלוואות!$D$28,IF(מרכז!A1104&lt;=הלוואות!$E$28,IF(DAY(מרכז!A1104)=הלוואות!$F$28,הלוואות!$G$28,0),0),0)+IF(A1104&gt;=הלוואות!$D$29,IF(מרכז!A1104&lt;=הלוואות!$E$29,IF(DAY(מרכז!A1104)=הלוואות!$F$29,הלוואות!$G$29,0),0),0)+IF(A1104&gt;=הלוואות!$D$30,IF(מרכז!A1104&lt;=הלוואות!$E$30,IF(DAY(מרכז!A1104)=הלוואות!$F$30,הלוואות!$G$30,0),0),0)+IF(A1104&gt;=הלוואות!$D$31,IF(מרכז!A1104&lt;=הלוואות!$E$31,IF(DAY(מרכז!A1104)=הלוואות!$F$31,הלוואות!$G$31,0),0),0)+IF(A1104&gt;=הלוואות!$D$32,IF(מרכז!A1104&lt;=הלוואות!$E$32,IF(DAY(מרכז!A1104)=הלוואות!$F$32,הלוואות!$G$32,0),0),0)+IF(A1104&gt;=הלוואות!$D$33,IF(מרכז!A1104&lt;=הלוואות!$E$33,IF(DAY(מרכז!A1104)=הלוואות!$F$33,הלוואות!$G$33,0),0),0)+IF(A1104&gt;=הלוואות!$D$34,IF(מרכז!A1104&lt;=הלוואות!$E$34,IF(DAY(מרכז!A1104)=הלוואות!$F$34,הלוואות!$G$34,0),0),0)</f>
        <v>0</v>
      </c>
      <c r="E1104" s="93">
        <f>SUMIF(הלוואות!$D$46:$D$65,מרכז!A1104,הלוואות!$E$46:$E$65)</f>
        <v>0</v>
      </c>
      <c r="F1104" s="93">
        <f>SUMIF(נכנסים!$A$5:$A$5890,מרכז!A1104,נכנסים!$B$5:$B$5890)</f>
        <v>0</v>
      </c>
      <c r="G1104" s="94"/>
      <c r="H1104" s="94"/>
      <c r="I1104" s="94"/>
      <c r="J1104" s="99">
        <f t="shared" si="17"/>
        <v>50000</v>
      </c>
    </row>
    <row r="1105" spans="1:10">
      <c r="A1105" s="153">
        <v>46758</v>
      </c>
      <c r="B1105" s="93">
        <f>SUMIF(יוצאים!$A$5:$A$5835,מרכז!A1105,יוצאים!$D$5:$D$5835)</f>
        <v>0</v>
      </c>
      <c r="C1105" s="93">
        <f>HLOOKUP(DAY($A1105),'טב.הו"ק'!$G$4:$AK$162,'טב.הו"ק'!$A$162+2,FALSE)</f>
        <v>0</v>
      </c>
      <c r="D1105" s="93">
        <f>IF(A1105&gt;=הלוואות!$D$5,IF(מרכז!A1105&lt;=הלוואות!$E$5,IF(DAY(מרכז!A1105)=הלוואות!$F$5,הלוואות!$G$5,0),0),0)+IF(A1105&gt;=הלוואות!$D$6,IF(מרכז!A1105&lt;=הלוואות!$E$6,IF(DAY(מרכז!A1105)=הלוואות!$F$6,הלוואות!$G$6,0),0),0)+IF(A1105&gt;=הלוואות!$D$7,IF(מרכז!A1105&lt;=הלוואות!$E$7,IF(DAY(מרכז!A1105)=הלוואות!$F$7,הלוואות!$G$7,0),0),0)+IF(A1105&gt;=הלוואות!$D$8,IF(מרכז!A1105&lt;=הלוואות!$E$8,IF(DAY(מרכז!A1105)=הלוואות!$F$8,הלוואות!$G$8,0),0),0)+IF(A1105&gt;=הלוואות!$D$9,IF(מרכז!A1105&lt;=הלוואות!$E$9,IF(DAY(מרכז!A1105)=הלוואות!$F$9,הלוואות!$G$9,0),0),0)+IF(A1105&gt;=הלוואות!$D$10,IF(מרכז!A1105&lt;=הלוואות!$E$10,IF(DAY(מרכז!A1105)=הלוואות!$F$10,הלוואות!$G$10,0),0),0)+IF(A1105&gt;=הלוואות!$D$11,IF(מרכז!A1105&lt;=הלוואות!$E$11,IF(DAY(מרכז!A1105)=הלוואות!$F$11,הלוואות!$G$11,0),0),0)+IF(A1105&gt;=הלוואות!$D$12,IF(מרכז!A1105&lt;=הלוואות!$E$12,IF(DAY(מרכז!A1105)=הלוואות!$F$12,הלוואות!$G$12,0),0),0)+IF(A1105&gt;=הלוואות!$D$13,IF(מרכז!A1105&lt;=הלוואות!$E$13,IF(DAY(מרכז!A1105)=הלוואות!$F$13,הלוואות!$G$13,0),0),0)+IF(A1105&gt;=הלוואות!$D$14,IF(מרכז!A1105&lt;=הלוואות!$E$14,IF(DAY(מרכז!A1105)=הלוואות!$F$14,הלוואות!$G$14,0),0),0)+IF(A1105&gt;=הלוואות!$D$15,IF(מרכז!A1105&lt;=הלוואות!$E$15,IF(DAY(מרכז!A1105)=הלוואות!$F$15,הלוואות!$G$15,0),0),0)+IF(A1105&gt;=הלוואות!$D$16,IF(מרכז!A1105&lt;=הלוואות!$E$16,IF(DAY(מרכז!A1105)=הלוואות!$F$16,הלוואות!$G$16,0),0),0)+IF(A1105&gt;=הלוואות!$D$17,IF(מרכז!A1105&lt;=הלוואות!$E$17,IF(DAY(מרכז!A1105)=הלוואות!$F$17,הלוואות!$G$17,0),0),0)+IF(A1105&gt;=הלוואות!$D$18,IF(מרכז!A1105&lt;=הלוואות!$E$18,IF(DAY(מרכז!A1105)=הלוואות!$F$18,הלוואות!$G$18,0),0),0)+IF(A1105&gt;=הלוואות!$D$19,IF(מרכז!A1105&lt;=הלוואות!$E$19,IF(DAY(מרכז!A1105)=הלוואות!$F$19,הלוואות!$G$19,0),0),0)+IF(A1105&gt;=הלוואות!$D$20,IF(מרכז!A1105&lt;=הלוואות!$E$20,IF(DAY(מרכז!A1105)=הלוואות!$F$20,הלוואות!$G$20,0),0),0)+IF(A1105&gt;=הלוואות!$D$21,IF(מרכז!A1105&lt;=הלוואות!$E$21,IF(DAY(מרכז!A1105)=הלוואות!$F$21,הלוואות!$G$21,0),0),0)+IF(A1105&gt;=הלוואות!$D$22,IF(מרכז!A1105&lt;=הלוואות!$E$22,IF(DAY(מרכז!A1105)=הלוואות!$F$22,הלוואות!$G$22,0),0),0)+IF(A1105&gt;=הלוואות!$D$23,IF(מרכז!A1105&lt;=הלוואות!$E$23,IF(DAY(מרכז!A1105)=הלוואות!$F$23,הלוואות!$G$23,0),0),0)+IF(A1105&gt;=הלוואות!$D$24,IF(מרכז!A1105&lt;=הלוואות!$E$24,IF(DAY(מרכז!A1105)=הלוואות!$F$24,הלוואות!$G$24,0),0),0)+IF(A1105&gt;=הלוואות!$D$25,IF(מרכז!A1105&lt;=הלוואות!$E$25,IF(DAY(מרכז!A1105)=הלוואות!$F$25,הלוואות!$G$25,0),0),0)+IF(A1105&gt;=הלוואות!$D$26,IF(מרכז!A1105&lt;=הלוואות!$E$26,IF(DAY(מרכז!A1105)=הלוואות!$F$26,הלוואות!$G$26,0),0),0)+IF(A1105&gt;=הלוואות!$D$27,IF(מרכז!A1105&lt;=הלוואות!$E$27,IF(DAY(מרכז!A1105)=הלוואות!$F$27,הלוואות!$G$27,0),0),0)+IF(A1105&gt;=הלוואות!$D$28,IF(מרכז!A1105&lt;=הלוואות!$E$28,IF(DAY(מרכז!A1105)=הלוואות!$F$28,הלוואות!$G$28,0),0),0)+IF(A1105&gt;=הלוואות!$D$29,IF(מרכז!A1105&lt;=הלוואות!$E$29,IF(DAY(מרכז!A1105)=הלוואות!$F$29,הלוואות!$G$29,0),0),0)+IF(A1105&gt;=הלוואות!$D$30,IF(מרכז!A1105&lt;=הלוואות!$E$30,IF(DAY(מרכז!A1105)=הלוואות!$F$30,הלוואות!$G$30,0),0),0)+IF(A1105&gt;=הלוואות!$D$31,IF(מרכז!A1105&lt;=הלוואות!$E$31,IF(DAY(מרכז!A1105)=הלוואות!$F$31,הלוואות!$G$31,0),0),0)+IF(A1105&gt;=הלוואות!$D$32,IF(מרכז!A1105&lt;=הלוואות!$E$32,IF(DAY(מרכז!A1105)=הלוואות!$F$32,הלוואות!$G$32,0),0),0)+IF(A1105&gt;=הלוואות!$D$33,IF(מרכז!A1105&lt;=הלוואות!$E$33,IF(DAY(מרכז!A1105)=הלוואות!$F$33,הלוואות!$G$33,0),0),0)+IF(A1105&gt;=הלוואות!$D$34,IF(מרכז!A1105&lt;=הלוואות!$E$34,IF(DAY(מרכז!A1105)=הלוואות!$F$34,הלוואות!$G$34,0),0),0)</f>
        <v>0</v>
      </c>
      <c r="E1105" s="93">
        <f>SUMIF(הלוואות!$D$46:$D$65,מרכז!A1105,הלוואות!$E$46:$E$65)</f>
        <v>0</v>
      </c>
      <c r="F1105" s="93">
        <f>SUMIF(נכנסים!$A$5:$A$5890,מרכז!A1105,נכנסים!$B$5:$B$5890)</f>
        <v>0</v>
      </c>
      <c r="G1105" s="94"/>
      <c r="H1105" s="94"/>
      <c r="I1105" s="94"/>
      <c r="J1105" s="99">
        <f t="shared" si="17"/>
        <v>50000</v>
      </c>
    </row>
    <row r="1106" spans="1:10">
      <c r="A1106" s="153">
        <v>46759</v>
      </c>
      <c r="B1106" s="93">
        <f>SUMIF(יוצאים!$A$5:$A$5835,מרכז!A1106,יוצאים!$D$5:$D$5835)</f>
        <v>0</v>
      </c>
      <c r="C1106" s="93">
        <f>HLOOKUP(DAY($A1106),'טב.הו"ק'!$G$4:$AK$162,'טב.הו"ק'!$A$162+2,FALSE)</f>
        <v>0</v>
      </c>
      <c r="D1106" s="93">
        <f>IF(A1106&gt;=הלוואות!$D$5,IF(מרכז!A1106&lt;=הלוואות!$E$5,IF(DAY(מרכז!A1106)=הלוואות!$F$5,הלוואות!$G$5,0),0),0)+IF(A1106&gt;=הלוואות!$D$6,IF(מרכז!A1106&lt;=הלוואות!$E$6,IF(DAY(מרכז!A1106)=הלוואות!$F$6,הלוואות!$G$6,0),0),0)+IF(A1106&gt;=הלוואות!$D$7,IF(מרכז!A1106&lt;=הלוואות!$E$7,IF(DAY(מרכז!A1106)=הלוואות!$F$7,הלוואות!$G$7,0),0),0)+IF(A1106&gt;=הלוואות!$D$8,IF(מרכז!A1106&lt;=הלוואות!$E$8,IF(DAY(מרכז!A1106)=הלוואות!$F$8,הלוואות!$G$8,0),0),0)+IF(A1106&gt;=הלוואות!$D$9,IF(מרכז!A1106&lt;=הלוואות!$E$9,IF(DAY(מרכז!A1106)=הלוואות!$F$9,הלוואות!$G$9,0),0),0)+IF(A1106&gt;=הלוואות!$D$10,IF(מרכז!A1106&lt;=הלוואות!$E$10,IF(DAY(מרכז!A1106)=הלוואות!$F$10,הלוואות!$G$10,0),0),0)+IF(A1106&gt;=הלוואות!$D$11,IF(מרכז!A1106&lt;=הלוואות!$E$11,IF(DAY(מרכז!A1106)=הלוואות!$F$11,הלוואות!$G$11,0),0),0)+IF(A1106&gt;=הלוואות!$D$12,IF(מרכז!A1106&lt;=הלוואות!$E$12,IF(DAY(מרכז!A1106)=הלוואות!$F$12,הלוואות!$G$12,0),0),0)+IF(A1106&gt;=הלוואות!$D$13,IF(מרכז!A1106&lt;=הלוואות!$E$13,IF(DAY(מרכז!A1106)=הלוואות!$F$13,הלוואות!$G$13,0),0),0)+IF(A1106&gt;=הלוואות!$D$14,IF(מרכז!A1106&lt;=הלוואות!$E$14,IF(DAY(מרכז!A1106)=הלוואות!$F$14,הלוואות!$G$14,0),0),0)+IF(A1106&gt;=הלוואות!$D$15,IF(מרכז!A1106&lt;=הלוואות!$E$15,IF(DAY(מרכז!A1106)=הלוואות!$F$15,הלוואות!$G$15,0),0),0)+IF(A1106&gt;=הלוואות!$D$16,IF(מרכז!A1106&lt;=הלוואות!$E$16,IF(DAY(מרכז!A1106)=הלוואות!$F$16,הלוואות!$G$16,0),0),0)+IF(A1106&gt;=הלוואות!$D$17,IF(מרכז!A1106&lt;=הלוואות!$E$17,IF(DAY(מרכז!A1106)=הלוואות!$F$17,הלוואות!$G$17,0),0),0)+IF(A1106&gt;=הלוואות!$D$18,IF(מרכז!A1106&lt;=הלוואות!$E$18,IF(DAY(מרכז!A1106)=הלוואות!$F$18,הלוואות!$G$18,0),0),0)+IF(A1106&gt;=הלוואות!$D$19,IF(מרכז!A1106&lt;=הלוואות!$E$19,IF(DAY(מרכז!A1106)=הלוואות!$F$19,הלוואות!$G$19,0),0),0)+IF(A1106&gt;=הלוואות!$D$20,IF(מרכז!A1106&lt;=הלוואות!$E$20,IF(DAY(מרכז!A1106)=הלוואות!$F$20,הלוואות!$G$20,0),0),0)+IF(A1106&gt;=הלוואות!$D$21,IF(מרכז!A1106&lt;=הלוואות!$E$21,IF(DAY(מרכז!A1106)=הלוואות!$F$21,הלוואות!$G$21,0),0),0)+IF(A1106&gt;=הלוואות!$D$22,IF(מרכז!A1106&lt;=הלוואות!$E$22,IF(DAY(מרכז!A1106)=הלוואות!$F$22,הלוואות!$G$22,0),0),0)+IF(A1106&gt;=הלוואות!$D$23,IF(מרכז!A1106&lt;=הלוואות!$E$23,IF(DAY(מרכז!A1106)=הלוואות!$F$23,הלוואות!$G$23,0),0),0)+IF(A1106&gt;=הלוואות!$D$24,IF(מרכז!A1106&lt;=הלוואות!$E$24,IF(DAY(מרכז!A1106)=הלוואות!$F$24,הלוואות!$G$24,0),0),0)+IF(A1106&gt;=הלוואות!$D$25,IF(מרכז!A1106&lt;=הלוואות!$E$25,IF(DAY(מרכז!A1106)=הלוואות!$F$25,הלוואות!$G$25,0),0),0)+IF(A1106&gt;=הלוואות!$D$26,IF(מרכז!A1106&lt;=הלוואות!$E$26,IF(DAY(מרכז!A1106)=הלוואות!$F$26,הלוואות!$G$26,0),0),0)+IF(A1106&gt;=הלוואות!$D$27,IF(מרכז!A1106&lt;=הלוואות!$E$27,IF(DAY(מרכז!A1106)=הלוואות!$F$27,הלוואות!$G$27,0),0),0)+IF(A1106&gt;=הלוואות!$D$28,IF(מרכז!A1106&lt;=הלוואות!$E$28,IF(DAY(מרכז!A1106)=הלוואות!$F$28,הלוואות!$G$28,0),0),0)+IF(A1106&gt;=הלוואות!$D$29,IF(מרכז!A1106&lt;=הלוואות!$E$29,IF(DAY(מרכז!A1106)=הלוואות!$F$29,הלוואות!$G$29,0),0),0)+IF(A1106&gt;=הלוואות!$D$30,IF(מרכז!A1106&lt;=הלוואות!$E$30,IF(DAY(מרכז!A1106)=הלוואות!$F$30,הלוואות!$G$30,0),0),0)+IF(A1106&gt;=הלוואות!$D$31,IF(מרכז!A1106&lt;=הלוואות!$E$31,IF(DAY(מרכז!A1106)=הלוואות!$F$31,הלוואות!$G$31,0),0),0)+IF(A1106&gt;=הלוואות!$D$32,IF(מרכז!A1106&lt;=הלוואות!$E$32,IF(DAY(מרכז!A1106)=הלוואות!$F$32,הלוואות!$G$32,0),0),0)+IF(A1106&gt;=הלוואות!$D$33,IF(מרכז!A1106&lt;=הלוואות!$E$33,IF(DAY(מרכז!A1106)=הלוואות!$F$33,הלוואות!$G$33,0),0),0)+IF(A1106&gt;=הלוואות!$D$34,IF(מרכז!A1106&lt;=הלוואות!$E$34,IF(DAY(מרכז!A1106)=הלוואות!$F$34,הלוואות!$G$34,0),0),0)</f>
        <v>0</v>
      </c>
      <c r="E1106" s="93">
        <f>SUMIF(הלוואות!$D$46:$D$65,מרכז!A1106,הלוואות!$E$46:$E$65)</f>
        <v>0</v>
      </c>
      <c r="F1106" s="93">
        <f>SUMIF(נכנסים!$A$5:$A$5890,מרכז!A1106,נכנסים!$B$5:$B$5890)</f>
        <v>0</v>
      </c>
      <c r="G1106" s="94"/>
      <c r="H1106" s="94"/>
      <c r="I1106" s="94"/>
      <c r="J1106" s="99">
        <f t="shared" si="17"/>
        <v>50000</v>
      </c>
    </row>
    <row r="1107" spans="1:10">
      <c r="A1107" s="153">
        <v>46760</v>
      </c>
      <c r="B1107" s="93">
        <f>SUMIF(יוצאים!$A$5:$A$5835,מרכז!A1107,יוצאים!$D$5:$D$5835)</f>
        <v>0</v>
      </c>
      <c r="C1107" s="93">
        <f>HLOOKUP(DAY($A1107),'טב.הו"ק'!$G$4:$AK$162,'טב.הו"ק'!$A$162+2,FALSE)</f>
        <v>0</v>
      </c>
      <c r="D1107" s="93">
        <f>IF(A1107&gt;=הלוואות!$D$5,IF(מרכז!A1107&lt;=הלוואות!$E$5,IF(DAY(מרכז!A1107)=הלוואות!$F$5,הלוואות!$G$5,0),0),0)+IF(A1107&gt;=הלוואות!$D$6,IF(מרכז!A1107&lt;=הלוואות!$E$6,IF(DAY(מרכז!A1107)=הלוואות!$F$6,הלוואות!$G$6,0),0),0)+IF(A1107&gt;=הלוואות!$D$7,IF(מרכז!A1107&lt;=הלוואות!$E$7,IF(DAY(מרכז!A1107)=הלוואות!$F$7,הלוואות!$G$7,0),0),0)+IF(A1107&gt;=הלוואות!$D$8,IF(מרכז!A1107&lt;=הלוואות!$E$8,IF(DAY(מרכז!A1107)=הלוואות!$F$8,הלוואות!$G$8,0),0),0)+IF(A1107&gt;=הלוואות!$D$9,IF(מרכז!A1107&lt;=הלוואות!$E$9,IF(DAY(מרכז!A1107)=הלוואות!$F$9,הלוואות!$G$9,0),0),0)+IF(A1107&gt;=הלוואות!$D$10,IF(מרכז!A1107&lt;=הלוואות!$E$10,IF(DAY(מרכז!A1107)=הלוואות!$F$10,הלוואות!$G$10,0),0),0)+IF(A1107&gt;=הלוואות!$D$11,IF(מרכז!A1107&lt;=הלוואות!$E$11,IF(DAY(מרכז!A1107)=הלוואות!$F$11,הלוואות!$G$11,0),0),0)+IF(A1107&gt;=הלוואות!$D$12,IF(מרכז!A1107&lt;=הלוואות!$E$12,IF(DAY(מרכז!A1107)=הלוואות!$F$12,הלוואות!$G$12,0),0),0)+IF(A1107&gt;=הלוואות!$D$13,IF(מרכז!A1107&lt;=הלוואות!$E$13,IF(DAY(מרכז!A1107)=הלוואות!$F$13,הלוואות!$G$13,0),0),0)+IF(A1107&gt;=הלוואות!$D$14,IF(מרכז!A1107&lt;=הלוואות!$E$14,IF(DAY(מרכז!A1107)=הלוואות!$F$14,הלוואות!$G$14,0),0),0)+IF(A1107&gt;=הלוואות!$D$15,IF(מרכז!A1107&lt;=הלוואות!$E$15,IF(DAY(מרכז!A1107)=הלוואות!$F$15,הלוואות!$G$15,0),0),0)+IF(A1107&gt;=הלוואות!$D$16,IF(מרכז!A1107&lt;=הלוואות!$E$16,IF(DAY(מרכז!A1107)=הלוואות!$F$16,הלוואות!$G$16,0),0),0)+IF(A1107&gt;=הלוואות!$D$17,IF(מרכז!A1107&lt;=הלוואות!$E$17,IF(DAY(מרכז!A1107)=הלוואות!$F$17,הלוואות!$G$17,0),0),0)+IF(A1107&gt;=הלוואות!$D$18,IF(מרכז!A1107&lt;=הלוואות!$E$18,IF(DAY(מרכז!A1107)=הלוואות!$F$18,הלוואות!$G$18,0),0),0)+IF(A1107&gt;=הלוואות!$D$19,IF(מרכז!A1107&lt;=הלוואות!$E$19,IF(DAY(מרכז!A1107)=הלוואות!$F$19,הלוואות!$G$19,0),0),0)+IF(A1107&gt;=הלוואות!$D$20,IF(מרכז!A1107&lt;=הלוואות!$E$20,IF(DAY(מרכז!A1107)=הלוואות!$F$20,הלוואות!$G$20,0),0),0)+IF(A1107&gt;=הלוואות!$D$21,IF(מרכז!A1107&lt;=הלוואות!$E$21,IF(DAY(מרכז!A1107)=הלוואות!$F$21,הלוואות!$G$21,0),0),0)+IF(A1107&gt;=הלוואות!$D$22,IF(מרכז!A1107&lt;=הלוואות!$E$22,IF(DAY(מרכז!A1107)=הלוואות!$F$22,הלוואות!$G$22,0),0),0)+IF(A1107&gt;=הלוואות!$D$23,IF(מרכז!A1107&lt;=הלוואות!$E$23,IF(DAY(מרכז!A1107)=הלוואות!$F$23,הלוואות!$G$23,0),0),0)+IF(A1107&gt;=הלוואות!$D$24,IF(מרכז!A1107&lt;=הלוואות!$E$24,IF(DAY(מרכז!A1107)=הלוואות!$F$24,הלוואות!$G$24,0),0),0)+IF(A1107&gt;=הלוואות!$D$25,IF(מרכז!A1107&lt;=הלוואות!$E$25,IF(DAY(מרכז!A1107)=הלוואות!$F$25,הלוואות!$G$25,0),0),0)+IF(A1107&gt;=הלוואות!$D$26,IF(מרכז!A1107&lt;=הלוואות!$E$26,IF(DAY(מרכז!A1107)=הלוואות!$F$26,הלוואות!$G$26,0),0),0)+IF(A1107&gt;=הלוואות!$D$27,IF(מרכז!A1107&lt;=הלוואות!$E$27,IF(DAY(מרכז!A1107)=הלוואות!$F$27,הלוואות!$G$27,0),0),0)+IF(A1107&gt;=הלוואות!$D$28,IF(מרכז!A1107&lt;=הלוואות!$E$28,IF(DAY(מרכז!A1107)=הלוואות!$F$28,הלוואות!$G$28,0),0),0)+IF(A1107&gt;=הלוואות!$D$29,IF(מרכז!A1107&lt;=הלוואות!$E$29,IF(DAY(מרכז!A1107)=הלוואות!$F$29,הלוואות!$G$29,0),0),0)+IF(A1107&gt;=הלוואות!$D$30,IF(מרכז!A1107&lt;=הלוואות!$E$30,IF(DAY(מרכז!A1107)=הלוואות!$F$30,הלוואות!$G$30,0),0),0)+IF(A1107&gt;=הלוואות!$D$31,IF(מרכז!A1107&lt;=הלוואות!$E$31,IF(DAY(מרכז!A1107)=הלוואות!$F$31,הלוואות!$G$31,0),0),0)+IF(A1107&gt;=הלוואות!$D$32,IF(מרכז!A1107&lt;=הלוואות!$E$32,IF(DAY(מרכז!A1107)=הלוואות!$F$32,הלוואות!$G$32,0),0),0)+IF(A1107&gt;=הלוואות!$D$33,IF(מרכז!A1107&lt;=הלוואות!$E$33,IF(DAY(מרכז!A1107)=הלוואות!$F$33,הלוואות!$G$33,0),0),0)+IF(A1107&gt;=הלוואות!$D$34,IF(מרכז!A1107&lt;=הלוואות!$E$34,IF(DAY(מרכז!A1107)=הלוואות!$F$34,הלוואות!$G$34,0),0),0)</f>
        <v>0</v>
      </c>
      <c r="E1107" s="93">
        <f>SUMIF(הלוואות!$D$46:$D$65,מרכז!A1107,הלוואות!$E$46:$E$65)</f>
        <v>0</v>
      </c>
      <c r="F1107" s="93">
        <f>SUMIF(נכנסים!$A$5:$A$5890,מרכז!A1107,נכנסים!$B$5:$B$5890)</f>
        <v>0</v>
      </c>
      <c r="G1107" s="94"/>
      <c r="H1107" s="94"/>
      <c r="I1107" s="94"/>
      <c r="J1107" s="99">
        <f t="shared" si="17"/>
        <v>50000</v>
      </c>
    </row>
    <row r="1108" spans="1:10">
      <c r="A1108" s="153">
        <v>46761</v>
      </c>
      <c r="B1108" s="93">
        <f>SUMIF(יוצאים!$A$5:$A$5835,מרכז!A1108,יוצאים!$D$5:$D$5835)</f>
        <v>0</v>
      </c>
      <c r="C1108" s="93">
        <f>HLOOKUP(DAY($A1108),'טב.הו"ק'!$G$4:$AK$162,'טב.הו"ק'!$A$162+2,FALSE)</f>
        <v>0</v>
      </c>
      <c r="D1108" s="93">
        <f>IF(A1108&gt;=הלוואות!$D$5,IF(מרכז!A1108&lt;=הלוואות!$E$5,IF(DAY(מרכז!A1108)=הלוואות!$F$5,הלוואות!$G$5,0),0),0)+IF(A1108&gt;=הלוואות!$D$6,IF(מרכז!A1108&lt;=הלוואות!$E$6,IF(DAY(מרכז!A1108)=הלוואות!$F$6,הלוואות!$G$6,0),0),0)+IF(A1108&gt;=הלוואות!$D$7,IF(מרכז!A1108&lt;=הלוואות!$E$7,IF(DAY(מרכז!A1108)=הלוואות!$F$7,הלוואות!$G$7,0),0),0)+IF(A1108&gt;=הלוואות!$D$8,IF(מרכז!A1108&lt;=הלוואות!$E$8,IF(DAY(מרכז!A1108)=הלוואות!$F$8,הלוואות!$G$8,0),0),0)+IF(A1108&gt;=הלוואות!$D$9,IF(מרכז!A1108&lt;=הלוואות!$E$9,IF(DAY(מרכז!A1108)=הלוואות!$F$9,הלוואות!$G$9,0),0),0)+IF(A1108&gt;=הלוואות!$D$10,IF(מרכז!A1108&lt;=הלוואות!$E$10,IF(DAY(מרכז!A1108)=הלוואות!$F$10,הלוואות!$G$10,0),0),0)+IF(A1108&gt;=הלוואות!$D$11,IF(מרכז!A1108&lt;=הלוואות!$E$11,IF(DAY(מרכז!A1108)=הלוואות!$F$11,הלוואות!$G$11,0),0),0)+IF(A1108&gt;=הלוואות!$D$12,IF(מרכז!A1108&lt;=הלוואות!$E$12,IF(DAY(מרכז!A1108)=הלוואות!$F$12,הלוואות!$G$12,0),0),0)+IF(A1108&gt;=הלוואות!$D$13,IF(מרכז!A1108&lt;=הלוואות!$E$13,IF(DAY(מרכז!A1108)=הלוואות!$F$13,הלוואות!$G$13,0),0),0)+IF(A1108&gt;=הלוואות!$D$14,IF(מרכז!A1108&lt;=הלוואות!$E$14,IF(DAY(מרכז!A1108)=הלוואות!$F$14,הלוואות!$G$14,0),0),0)+IF(A1108&gt;=הלוואות!$D$15,IF(מרכז!A1108&lt;=הלוואות!$E$15,IF(DAY(מרכז!A1108)=הלוואות!$F$15,הלוואות!$G$15,0),0),0)+IF(A1108&gt;=הלוואות!$D$16,IF(מרכז!A1108&lt;=הלוואות!$E$16,IF(DAY(מרכז!A1108)=הלוואות!$F$16,הלוואות!$G$16,0),0),0)+IF(A1108&gt;=הלוואות!$D$17,IF(מרכז!A1108&lt;=הלוואות!$E$17,IF(DAY(מרכז!A1108)=הלוואות!$F$17,הלוואות!$G$17,0),0),0)+IF(A1108&gt;=הלוואות!$D$18,IF(מרכז!A1108&lt;=הלוואות!$E$18,IF(DAY(מרכז!A1108)=הלוואות!$F$18,הלוואות!$G$18,0),0),0)+IF(A1108&gt;=הלוואות!$D$19,IF(מרכז!A1108&lt;=הלוואות!$E$19,IF(DAY(מרכז!A1108)=הלוואות!$F$19,הלוואות!$G$19,0),0),0)+IF(A1108&gt;=הלוואות!$D$20,IF(מרכז!A1108&lt;=הלוואות!$E$20,IF(DAY(מרכז!A1108)=הלוואות!$F$20,הלוואות!$G$20,0),0),0)+IF(A1108&gt;=הלוואות!$D$21,IF(מרכז!A1108&lt;=הלוואות!$E$21,IF(DAY(מרכז!A1108)=הלוואות!$F$21,הלוואות!$G$21,0),0),0)+IF(A1108&gt;=הלוואות!$D$22,IF(מרכז!A1108&lt;=הלוואות!$E$22,IF(DAY(מרכז!A1108)=הלוואות!$F$22,הלוואות!$G$22,0),0),0)+IF(A1108&gt;=הלוואות!$D$23,IF(מרכז!A1108&lt;=הלוואות!$E$23,IF(DAY(מרכז!A1108)=הלוואות!$F$23,הלוואות!$G$23,0),0),0)+IF(A1108&gt;=הלוואות!$D$24,IF(מרכז!A1108&lt;=הלוואות!$E$24,IF(DAY(מרכז!A1108)=הלוואות!$F$24,הלוואות!$G$24,0),0),0)+IF(A1108&gt;=הלוואות!$D$25,IF(מרכז!A1108&lt;=הלוואות!$E$25,IF(DAY(מרכז!A1108)=הלוואות!$F$25,הלוואות!$G$25,0),0),0)+IF(A1108&gt;=הלוואות!$D$26,IF(מרכז!A1108&lt;=הלוואות!$E$26,IF(DAY(מרכז!A1108)=הלוואות!$F$26,הלוואות!$G$26,0),0),0)+IF(A1108&gt;=הלוואות!$D$27,IF(מרכז!A1108&lt;=הלוואות!$E$27,IF(DAY(מרכז!A1108)=הלוואות!$F$27,הלוואות!$G$27,0),0),0)+IF(A1108&gt;=הלוואות!$D$28,IF(מרכז!A1108&lt;=הלוואות!$E$28,IF(DAY(מרכז!A1108)=הלוואות!$F$28,הלוואות!$G$28,0),0),0)+IF(A1108&gt;=הלוואות!$D$29,IF(מרכז!A1108&lt;=הלוואות!$E$29,IF(DAY(מרכז!A1108)=הלוואות!$F$29,הלוואות!$G$29,0),0),0)+IF(A1108&gt;=הלוואות!$D$30,IF(מרכז!A1108&lt;=הלוואות!$E$30,IF(DAY(מרכז!A1108)=הלוואות!$F$30,הלוואות!$G$30,0),0),0)+IF(A1108&gt;=הלוואות!$D$31,IF(מרכז!A1108&lt;=הלוואות!$E$31,IF(DAY(מרכז!A1108)=הלוואות!$F$31,הלוואות!$G$31,0),0),0)+IF(A1108&gt;=הלוואות!$D$32,IF(מרכז!A1108&lt;=הלוואות!$E$32,IF(DAY(מרכז!A1108)=הלוואות!$F$32,הלוואות!$G$32,0),0),0)+IF(A1108&gt;=הלוואות!$D$33,IF(מרכז!A1108&lt;=הלוואות!$E$33,IF(DAY(מרכז!A1108)=הלוואות!$F$33,הלוואות!$G$33,0),0),0)+IF(A1108&gt;=הלוואות!$D$34,IF(מרכז!A1108&lt;=הלוואות!$E$34,IF(DAY(מרכז!A1108)=הלוואות!$F$34,הלוואות!$G$34,0),0),0)</f>
        <v>0</v>
      </c>
      <c r="E1108" s="93">
        <f>SUMIF(הלוואות!$D$46:$D$65,מרכז!A1108,הלוואות!$E$46:$E$65)</f>
        <v>0</v>
      </c>
      <c r="F1108" s="93">
        <f>SUMIF(נכנסים!$A$5:$A$5890,מרכז!A1108,נכנסים!$B$5:$B$5890)</f>
        <v>0</v>
      </c>
      <c r="G1108" s="94"/>
      <c r="H1108" s="94"/>
      <c r="I1108" s="94"/>
      <c r="J1108" s="99">
        <f t="shared" si="17"/>
        <v>50000</v>
      </c>
    </row>
    <row r="1109" spans="1:10">
      <c r="A1109" s="153">
        <v>46762</v>
      </c>
      <c r="B1109" s="93">
        <f>SUMIF(יוצאים!$A$5:$A$5835,מרכז!A1109,יוצאים!$D$5:$D$5835)</f>
        <v>0</v>
      </c>
      <c r="C1109" s="93">
        <f>HLOOKUP(DAY($A1109),'טב.הו"ק'!$G$4:$AK$162,'טב.הו"ק'!$A$162+2,FALSE)</f>
        <v>0</v>
      </c>
      <c r="D1109" s="93">
        <f>IF(A1109&gt;=הלוואות!$D$5,IF(מרכז!A1109&lt;=הלוואות!$E$5,IF(DAY(מרכז!A1109)=הלוואות!$F$5,הלוואות!$G$5,0),0),0)+IF(A1109&gt;=הלוואות!$D$6,IF(מרכז!A1109&lt;=הלוואות!$E$6,IF(DAY(מרכז!A1109)=הלוואות!$F$6,הלוואות!$G$6,0),0),0)+IF(A1109&gt;=הלוואות!$D$7,IF(מרכז!A1109&lt;=הלוואות!$E$7,IF(DAY(מרכז!A1109)=הלוואות!$F$7,הלוואות!$G$7,0),0),0)+IF(A1109&gt;=הלוואות!$D$8,IF(מרכז!A1109&lt;=הלוואות!$E$8,IF(DAY(מרכז!A1109)=הלוואות!$F$8,הלוואות!$G$8,0),0),0)+IF(A1109&gt;=הלוואות!$D$9,IF(מרכז!A1109&lt;=הלוואות!$E$9,IF(DAY(מרכז!A1109)=הלוואות!$F$9,הלוואות!$G$9,0),0),0)+IF(A1109&gt;=הלוואות!$D$10,IF(מרכז!A1109&lt;=הלוואות!$E$10,IF(DAY(מרכז!A1109)=הלוואות!$F$10,הלוואות!$G$10,0),0),0)+IF(A1109&gt;=הלוואות!$D$11,IF(מרכז!A1109&lt;=הלוואות!$E$11,IF(DAY(מרכז!A1109)=הלוואות!$F$11,הלוואות!$G$11,0),0),0)+IF(A1109&gt;=הלוואות!$D$12,IF(מרכז!A1109&lt;=הלוואות!$E$12,IF(DAY(מרכז!A1109)=הלוואות!$F$12,הלוואות!$G$12,0),0),0)+IF(A1109&gt;=הלוואות!$D$13,IF(מרכז!A1109&lt;=הלוואות!$E$13,IF(DAY(מרכז!A1109)=הלוואות!$F$13,הלוואות!$G$13,0),0),0)+IF(A1109&gt;=הלוואות!$D$14,IF(מרכז!A1109&lt;=הלוואות!$E$14,IF(DAY(מרכז!A1109)=הלוואות!$F$14,הלוואות!$G$14,0),0),0)+IF(A1109&gt;=הלוואות!$D$15,IF(מרכז!A1109&lt;=הלוואות!$E$15,IF(DAY(מרכז!A1109)=הלוואות!$F$15,הלוואות!$G$15,0),0),0)+IF(A1109&gt;=הלוואות!$D$16,IF(מרכז!A1109&lt;=הלוואות!$E$16,IF(DAY(מרכז!A1109)=הלוואות!$F$16,הלוואות!$G$16,0),0),0)+IF(A1109&gt;=הלוואות!$D$17,IF(מרכז!A1109&lt;=הלוואות!$E$17,IF(DAY(מרכז!A1109)=הלוואות!$F$17,הלוואות!$G$17,0),0),0)+IF(A1109&gt;=הלוואות!$D$18,IF(מרכז!A1109&lt;=הלוואות!$E$18,IF(DAY(מרכז!A1109)=הלוואות!$F$18,הלוואות!$G$18,0),0),0)+IF(A1109&gt;=הלוואות!$D$19,IF(מרכז!A1109&lt;=הלוואות!$E$19,IF(DAY(מרכז!A1109)=הלוואות!$F$19,הלוואות!$G$19,0),0),0)+IF(A1109&gt;=הלוואות!$D$20,IF(מרכז!A1109&lt;=הלוואות!$E$20,IF(DAY(מרכז!A1109)=הלוואות!$F$20,הלוואות!$G$20,0),0),0)+IF(A1109&gt;=הלוואות!$D$21,IF(מרכז!A1109&lt;=הלוואות!$E$21,IF(DAY(מרכז!A1109)=הלוואות!$F$21,הלוואות!$G$21,0),0),0)+IF(A1109&gt;=הלוואות!$D$22,IF(מרכז!A1109&lt;=הלוואות!$E$22,IF(DAY(מרכז!A1109)=הלוואות!$F$22,הלוואות!$G$22,0),0),0)+IF(A1109&gt;=הלוואות!$D$23,IF(מרכז!A1109&lt;=הלוואות!$E$23,IF(DAY(מרכז!A1109)=הלוואות!$F$23,הלוואות!$G$23,0),0),0)+IF(A1109&gt;=הלוואות!$D$24,IF(מרכז!A1109&lt;=הלוואות!$E$24,IF(DAY(מרכז!A1109)=הלוואות!$F$24,הלוואות!$G$24,0),0),0)+IF(A1109&gt;=הלוואות!$D$25,IF(מרכז!A1109&lt;=הלוואות!$E$25,IF(DAY(מרכז!A1109)=הלוואות!$F$25,הלוואות!$G$25,0),0),0)+IF(A1109&gt;=הלוואות!$D$26,IF(מרכז!A1109&lt;=הלוואות!$E$26,IF(DAY(מרכז!A1109)=הלוואות!$F$26,הלוואות!$G$26,0),0),0)+IF(A1109&gt;=הלוואות!$D$27,IF(מרכז!A1109&lt;=הלוואות!$E$27,IF(DAY(מרכז!A1109)=הלוואות!$F$27,הלוואות!$G$27,0),0),0)+IF(A1109&gt;=הלוואות!$D$28,IF(מרכז!A1109&lt;=הלוואות!$E$28,IF(DAY(מרכז!A1109)=הלוואות!$F$28,הלוואות!$G$28,0),0),0)+IF(A1109&gt;=הלוואות!$D$29,IF(מרכז!A1109&lt;=הלוואות!$E$29,IF(DAY(מרכז!A1109)=הלוואות!$F$29,הלוואות!$G$29,0),0),0)+IF(A1109&gt;=הלוואות!$D$30,IF(מרכז!A1109&lt;=הלוואות!$E$30,IF(DAY(מרכז!A1109)=הלוואות!$F$30,הלוואות!$G$30,0),0),0)+IF(A1109&gt;=הלוואות!$D$31,IF(מרכז!A1109&lt;=הלוואות!$E$31,IF(DAY(מרכז!A1109)=הלוואות!$F$31,הלוואות!$G$31,0),0),0)+IF(A1109&gt;=הלוואות!$D$32,IF(מרכז!A1109&lt;=הלוואות!$E$32,IF(DAY(מרכז!A1109)=הלוואות!$F$32,הלוואות!$G$32,0),0),0)+IF(A1109&gt;=הלוואות!$D$33,IF(מרכז!A1109&lt;=הלוואות!$E$33,IF(DAY(מרכז!A1109)=הלוואות!$F$33,הלוואות!$G$33,0),0),0)+IF(A1109&gt;=הלוואות!$D$34,IF(מרכז!A1109&lt;=הלוואות!$E$34,IF(DAY(מרכז!A1109)=הלוואות!$F$34,הלוואות!$G$34,0),0),0)</f>
        <v>0</v>
      </c>
      <c r="E1109" s="93">
        <f>SUMIF(הלוואות!$D$46:$D$65,מרכז!A1109,הלוואות!$E$46:$E$65)</f>
        <v>0</v>
      </c>
      <c r="F1109" s="93">
        <f>SUMIF(נכנסים!$A$5:$A$5890,מרכז!A1109,נכנסים!$B$5:$B$5890)</f>
        <v>0</v>
      </c>
      <c r="G1109" s="94"/>
      <c r="H1109" s="94"/>
      <c r="I1109" s="94"/>
      <c r="J1109" s="99">
        <f t="shared" si="17"/>
        <v>50000</v>
      </c>
    </row>
    <row r="1110" spans="1:10">
      <c r="A1110" s="153">
        <v>46763</v>
      </c>
      <c r="B1110" s="93">
        <f>SUMIF(יוצאים!$A$5:$A$5835,מרכז!A1110,יוצאים!$D$5:$D$5835)</f>
        <v>0</v>
      </c>
      <c r="C1110" s="93">
        <f>HLOOKUP(DAY($A1110),'טב.הו"ק'!$G$4:$AK$162,'טב.הו"ק'!$A$162+2,FALSE)</f>
        <v>0</v>
      </c>
      <c r="D1110" s="93">
        <f>IF(A1110&gt;=הלוואות!$D$5,IF(מרכז!A1110&lt;=הלוואות!$E$5,IF(DAY(מרכז!A1110)=הלוואות!$F$5,הלוואות!$G$5,0),0),0)+IF(A1110&gt;=הלוואות!$D$6,IF(מרכז!A1110&lt;=הלוואות!$E$6,IF(DAY(מרכז!A1110)=הלוואות!$F$6,הלוואות!$G$6,0),0),0)+IF(A1110&gt;=הלוואות!$D$7,IF(מרכז!A1110&lt;=הלוואות!$E$7,IF(DAY(מרכז!A1110)=הלוואות!$F$7,הלוואות!$G$7,0),0),0)+IF(A1110&gt;=הלוואות!$D$8,IF(מרכז!A1110&lt;=הלוואות!$E$8,IF(DAY(מרכז!A1110)=הלוואות!$F$8,הלוואות!$G$8,0),0),0)+IF(A1110&gt;=הלוואות!$D$9,IF(מרכז!A1110&lt;=הלוואות!$E$9,IF(DAY(מרכז!A1110)=הלוואות!$F$9,הלוואות!$G$9,0),0),0)+IF(A1110&gt;=הלוואות!$D$10,IF(מרכז!A1110&lt;=הלוואות!$E$10,IF(DAY(מרכז!A1110)=הלוואות!$F$10,הלוואות!$G$10,0),0),0)+IF(A1110&gt;=הלוואות!$D$11,IF(מרכז!A1110&lt;=הלוואות!$E$11,IF(DAY(מרכז!A1110)=הלוואות!$F$11,הלוואות!$G$11,0),0),0)+IF(A1110&gt;=הלוואות!$D$12,IF(מרכז!A1110&lt;=הלוואות!$E$12,IF(DAY(מרכז!A1110)=הלוואות!$F$12,הלוואות!$G$12,0),0),0)+IF(A1110&gt;=הלוואות!$D$13,IF(מרכז!A1110&lt;=הלוואות!$E$13,IF(DAY(מרכז!A1110)=הלוואות!$F$13,הלוואות!$G$13,0),0),0)+IF(A1110&gt;=הלוואות!$D$14,IF(מרכז!A1110&lt;=הלוואות!$E$14,IF(DAY(מרכז!A1110)=הלוואות!$F$14,הלוואות!$G$14,0),0),0)+IF(A1110&gt;=הלוואות!$D$15,IF(מרכז!A1110&lt;=הלוואות!$E$15,IF(DAY(מרכז!A1110)=הלוואות!$F$15,הלוואות!$G$15,0),0),0)+IF(A1110&gt;=הלוואות!$D$16,IF(מרכז!A1110&lt;=הלוואות!$E$16,IF(DAY(מרכז!A1110)=הלוואות!$F$16,הלוואות!$G$16,0),0),0)+IF(A1110&gt;=הלוואות!$D$17,IF(מרכז!A1110&lt;=הלוואות!$E$17,IF(DAY(מרכז!A1110)=הלוואות!$F$17,הלוואות!$G$17,0),0),0)+IF(A1110&gt;=הלוואות!$D$18,IF(מרכז!A1110&lt;=הלוואות!$E$18,IF(DAY(מרכז!A1110)=הלוואות!$F$18,הלוואות!$G$18,0),0),0)+IF(A1110&gt;=הלוואות!$D$19,IF(מרכז!A1110&lt;=הלוואות!$E$19,IF(DAY(מרכז!A1110)=הלוואות!$F$19,הלוואות!$G$19,0),0),0)+IF(A1110&gt;=הלוואות!$D$20,IF(מרכז!A1110&lt;=הלוואות!$E$20,IF(DAY(מרכז!A1110)=הלוואות!$F$20,הלוואות!$G$20,0),0),0)+IF(A1110&gt;=הלוואות!$D$21,IF(מרכז!A1110&lt;=הלוואות!$E$21,IF(DAY(מרכז!A1110)=הלוואות!$F$21,הלוואות!$G$21,0),0),0)+IF(A1110&gt;=הלוואות!$D$22,IF(מרכז!A1110&lt;=הלוואות!$E$22,IF(DAY(מרכז!A1110)=הלוואות!$F$22,הלוואות!$G$22,0),0),0)+IF(A1110&gt;=הלוואות!$D$23,IF(מרכז!A1110&lt;=הלוואות!$E$23,IF(DAY(מרכז!A1110)=הלוואות!$F$23,הלוואות!$G$23,0),0),0)+IF(A1110&gt;=הלוואות!$D$24,IF(מרכז!A1110&lt;=הלוואות!$E$24,IF(DAY(מרכז!A1110)=הלוואות!$F$24,הלוואות!$G$24,0),0),0)+IF(A1110&gt;=הלוואות!$D$25,IF(מרכז!A1110&lt;=הלוואות!$E$25,IF(DAY(מרכז!A1110)=הלוואות!$F$25,הלוואות!$G$25,0),0),0)+IF(A1110&gt;=הלוואות!$D$26,IF(מרכז!A1110&lt;=הלוואות!$E$26,IF(DAY(מרכז!A1110)=הלוואות!$F$26,הלוואות!$G$26,0),0),0)+IF(A1110&gt;=הלוואות!$D$27,IF(מרכז!A1110&lt;=הלוואות!$E$27,IF(DAY(מרכז!A1110)=הלוואות!$F$27,הלוואות!$G$27,0),0),0)+IF(A1110&gt;=הלוואות!$D$28,IF(מרכז!A1110&lt;=הלוואות!$E$28,IF(DAY(מרכז!A1110)=הלוואות!$F$28,הלוואות!$G$28,0),0),0)+IF(A1110&gt;=הלוואות!$D$29,IF(מרכז!A1110&lt;=הלוואות!$E$29,IF(DAY(מרכז!A1110)=הלוואות!$F$29,הלוואות!$G$29,0),0),0)+IF(A1110&gt;=הלוואות!$D$30,IF(מרכז!A1110&lt;=הלוואות!$E$30,IF(DAY(מרכז!A1110)=הלוואות!$F$30,הלוואות!$G$30,0),0),0)+IF(A1110&gt;=הלוואות!$D$31,IF(מרכז!A1110&lt;=הלוואות!$E$31,IF(DAY(מרכז!A1110)=הלוואות!$F$31,הלוואות!$G$31,0),0),0)+IF(A1110&gt;=הלוואות!$D$32,IF(מרכז!A1110&lt;=הלוואות!$E$32,IF(DAY(מרכז!A1110)=הלוואות!$F$32,הלוואות!$G$32,0),0),0)+IF(A1110&gt;=הלוואות!$D$33,IF(מרכז!A1110&lt;=הלוואות!$E$33,IF(DAY(מרכז!A1110)=הלוואות!$F$33,הלוואות!$G$33,0),0),0)+IF(A1110&gt;=הלוואות!$D$34,IF(מרכז!A1110&lt;=הלוואות!$E$34,IF(DAY(מרכז!A1110)=הלוואות!$F$34,הלוואות!$G$34,0),0),0)</f>
        <v>0</v>
      </c>
      <c r="E1110" s="93">
        <f>SUMIF(הלוואות!$D$46:$D$65,מרכז!A1110,הלוואות!$E$46:$E$65)</f>
        <v>0</v>
      </c>
      <c r="F1110" s="93">
        <f>SUMIF(נכנסים!$A$5:$A$5890,מרכז!A1110,נכנסים!$B$5:$B$5890)</f>
        <v>0</v>
      </c>
      <c r="G1110" s="94"/>
      <c r="H1110" s="94"/>
      <c r="I1110" s="94"/>
      <c r="J1110" s="99">
        <f t="shared" si="17"/>
        <v>50000</v>
      </c>
    </row>
    <row r="1111" spans="1:10">
      <c r="A1111" s="153">
        <v>46764</v>
      </c>
      <c r="B1111" s="93">
        <f>SUMIF(יוצאים!$A$5:$A$5835,מרכז!A1111,יוצאים!$D$5:$D$5835)</f>
        <v>0</v>
      </c>
      <c r="C1111" s="93">
        <f>HLOOKUP(DAY($A1111),'טב.הו"ק'!$G$4:$AK$162,'טב.הו"ק'!$A$162+2,FALSE)</f>
        <v>0</v>
      </c>
      <c r="D1111" s="93">
        <f>IF(A1111&gt;=הלוואות!$D$5,IF(מרכז!A1111&lt;=הלוואות!$E$5,IF(DAY(מרכז!A1111)=הלוואות!$F$5,הלוואות!$G$5,0),0),0)+IF(A1111&gt;=הלוואות!$D$6,IF(מרכז!A1111&lt;=הלוואות!$E$6,IF(DAY(מרכז!A1111)=הלוואות!$F$6,הלוואות!$G$6,0),0),0)+IF(A1111&gt;=הלוואות!$D$7,IF(מרכז!A1111&lt;=הלוואות!$E$7,IF(DAY(מרכז!A1111)=הלוואות!$F$7,הלוואות!$G$7,0),0),0)+IF(A1111&gt;=הלוואות!$D$8,IF(מרכז!A1111&lt;=הלוואות!$E$8,IF(DAY(מרכז!A1111)=הלוואות!$F$8,הלוואות!$G$8,0),0),0)+IF(A1111&gt;=הלוואות!$D$9,IF(מרכז!A1111&lt;=הלוואות!$E$9,IF(DAY(מרכז!A1111)=הלוואות!$F$9,הלוואות!$G$9,0),0),0)+IF(A1111&gt;=הלוואות!$D$10,IF(מרכז!A1111&lt;=הלוואות!$E$10,IF(DAY(מרכז!A1111)=הלוואות!$F$10,הלוואות!$G$10,0),0),0)+IF(A1111&gt;=הלוואות!$D$11,IF(מרכז!A1111&lt;=הלוואות!$E$11,IF(DAY(מרכז!A1111)=הלוואות!$F$11,הלוואות!$G$11,0),0),0)+IF(A1111&gt;=הלוואות!$D$12,IF(מרכז!A1111&lt;=הלוואות!$E$12,IF(DAY(מרכז!A1111)=הלוואות!$F$12,הלוואות!$G$12,0),0),0)+IF(A1111&gt;=הלוואות!$D$13,IF(מרכז!A1111&lt;=הלוואות!$E$13,IF(DAY(מרכז!A1111)=הלוואות!$F$13,הלוואות!$G$13,0),0),0)+IF(A1111&gt;=הלוואות!$D$14,IF(מרכז!A1111&lt;=הלוואות!$E$14,IF(DAY(מרכז!A1111)=הלוואות!$F$14,הלוואות!$G$14,0),0),0)+IF(A1111&gt;=הלוואות!$D$15,IF(מרכז!A1111&lt;=הלוואות!$E$15,IF(DAY(מרכז!A1111)=הלוואות!$F$15,הלוואות!$G$15,0),0),0)+IF(A1111&gt;=הלוואות!$D$16,IF(מרכז!A1111&lt;=הלוואות!$E$16,IF(DAY(מרכז!A1111)=הלוואות!$F$16,הלוואות!$G$16,0),0),0)+IF(A1111&gt;=הלוואות!$D$17,IF(מרכז!A1111&lt;=הלוואות!$E$17,IF(DAY(מרכז!A1111)=הלוואות!$F$17,הלוואות!$G$17,0),0),0)+IF(A1111&gt;=הלוואות!$D$18,IF(מרכז!A1111&lt;=הלוואות!$E$18,IF(DAY(מרכז!A1111)=הלוואות!$F$18,הלוואות!$G$18,0),0),0)+IF(A1111&gt;=הלוואות!$D$19,IF(מרכז!A1111&lt;=הלוואות!$E$19,IF(DAY(מרכז!A1111)=הלוואות!$F$19,הלוואות!$G$19,0),0),0)+IF(A1111&gt;=הלוואות!$D$20,IF(מרכז!A1111&lt;=הלוואות!$E$20,IF(DAY(מרכז!A1111)=הלוואות!$F$20,הלוואות!$G$20,0),0),0)+IF(A1111&gt;=הלוואות!$D$21,IF(מרכז!A1111&lt;=הלוואות!$E$21,IF(DAY(מרכז!A1111)=הלוואות!$F$21,הלוואות!$G$21,0),0),0)+IF(A1111&gt;=הלוואות!$D$22,IF(מרכז!A1111&lt;=הלוואות!$E$22,IF(DAY(מרכז!A1111)=הלוואות!$F$22,הלוואות!$G$22,0),0),0)+IF(A1111&gt;=הלוואות!$D$23,IF(מרכז!A1111&lt;=הלוואות!$E$23,IF(DAY(מרכז!A1111)=הלוואות!$F$23,הלוואות!$G$23,0),0),0)+IF(A1111&gt;=הלוואות!$D$24,IF(מרכז!A1111&lt;=הלוואות!$E$24,IF(DAY(מרכז!A1111)=הלוואות!$F$24,הלוואות!$G$24,0),0),0)+IF(A1111&gt;=הלוואות!$D$25,IF(מרכז!A1111&lt;=הלוואות!$E$25,IF(DAY(מרכז!A1111)=הלוואות!$F$25,הלוואות!$G$25,0),0),0)+IF(A1111&gt;=הלוואות!$D$26,IF(מרכז!A1111&lt;=הלוואות!$E$26,IF(DAY(מרכז!A1111)=הלוואות!$F$26,הלוואות!$G$26,0),0),0)+IF(A1111&gt;=הלוואות!$D$27,IF(מרכז!A1111&lt;=הלוואות!$E$27,IF(DAY(מרכז!A1111)=הלוואות!$F$27,הלוואות!$G$27,0),0),0)+IF(A1111&gt;=הלוואות!$D$28,IF(מרכז!A1111&lt;=הלוואות!$E$28,IF(DAY(מרכז!A1111)=הלוואות!$F$28,הלוואות!$G$28,0),0),0)+IF(A1111&gt;=הלוואות!$D$29,IF(מרכז!A1111&lt;=הלוואות!$E$29,IF(DAY(מרכז!A1111)=הלוואות!$F$29,הלוואות!$G$29,0),0),0)+IF(A1111&gt;=הלוואות!$D$30,IF(מרכז!A1111&lt;=הלוואות!$E$30,IF(DAY(מרכז!A1111)=הלוואות!$F$30,הלוואות!$G$30,0),0),0)+IF(A1111&gt;=הלוואות!$D$31,IF(מרכז!A1111&lt;=הלוואות!$E$31,IF(DAY(מרכז!A1111)=הלוואות!$F$31,הלוואות!$G$31,0),0),0)+IF(A1111&gt;=הלוואות!$D$32,IF(מרכז!A1111&lt;=הלוואות!$E$32,IF(DAY(מרכז!A1111)=הלוואות!$F$32,הלוואות!$G$32,0),0),0)+IF(A1111&gt;=הלוואות!$D$33,IF(מרכז!A1111&lt;=הלוואות!$E$33,IF(DAY(מרכז!A1111)=הלוואות!$F$33,הלוואות!$G$33,0),0),0)+IF(A1111&gt;=הלוואות!$D$34,IF(מרכז!A1111&lt;=הלוואות!$E$34,IF(DAY(מרכז!A1111)=הלוואות!$F$34,הלוואות!$G$34,0),0),0)</f>
        <v>0</v>
      </c>
      <c r="E1111" s="93">
        <f>SUMIF(הלוואות!$D$46:$D$65,מרכז!A1111,הלוואות!$E$46:$E$65)</f>
        <v>0</v>
      </c>
      <c r="F1111" s="93">
        <f>SUMIF(נכנסים!$A$5:$A$5890,מרכז!A1111,נכנסים!$B$5:$B$5890)</f>
        <v>0</v>
      </c>
      <c r="G1111" s="94"/>
      <c r="H1111" s="94"/>
      <c r="I1111" s="94"/>
      <c r="J1111" s="99">
        <f t="shared" si="17"/>
        <v>50000</v>
      </c>
    </row>
    <row r="1112" spans="1:10">
      <c r="A1112" s="153">
        <v>46765</v>
      </c>
      <c r="B1112" s="93">
        <f>SUMIF(יוצאים!$A$5:$A$5835,מרכז!A1112,יוצאים!$D$5:$D$5835)</f>
        <v>0</v>
      </c>
      <c r="C1112" s="93">
        <f>HLOOKUP(DAY($A1112),'טב.הו"ק'!$G$4:$AK$162,'טב.הו"ק'!$A$162+2,FALSE)</f>
        <v>0</v>
      </c>
      <c r="D1112" s="93">
        <f>IF(A1112&gt;=הלוואות!$D$5,IF(מרכז!A1112&lt;=הלוואות!$E$5,IF(DAY(מרכז!A1112)=הלוואות!$F$5,הלוואות!$G$5,0),0),0)+IF(A1112&gt;=הלוואות!$D$6,IF(מרכז!A1112&lt;=הלוואות!$E$6,IF(DAY(מרכז!A1112)=הלוואות!$F$6,הלוואות!$G$6,0),0),0)+IF(A1112&gt;=הלוואות!$D$7,IF(מרכז!A1112&lt;=הלוואות!$E$7,IF(DAY(מרכז!A1112)=הלוואות!$F$7,הלוואות!$G$7,0),0),0)+IF(A1112&gt;=הלוואות!$D$8,IF(מרכז!A1112&lt;=הלוואות!$E$8,IF(DAY(מרכז!A1112)=הלוואות!$F$8,הלוואות!$G$8,0),0),0)+IF(A1112&gt;=הלוואות!$D$9,IF(מרכז!A1112&lt;=הלוואות!$E$9,IF(DAY(מרכז!A1112)=הלוואות!$F$9,הלוואות!$G$9,0),0),0)+IF(A1112&gt;=הלוואות!$D$10,IF(מרכז!A1112&lt;=הלוואות!$E$10,IF(DAY(מרכז!A1112)=הלוואות!$F$10,הלוואות!$G$10,0),0),0)+IF(A1112&gt;=הלוואות!$D$11,IF(מרכז!A1112&lt;=הלוואות!$E$11,IF(DAY(מרכז!A1112)=הלוואות!$F$11,הלוואות!$G$11,0),0),0)+IF(A1112&gt;=הלוואות!$D$12,IF(מרכז!A1112&lt;=הלוואות!$E$12,IF(DAY(מרכז!A1112)=הלוואות!$F$12,הלוואות!$G$12,0),0),0)+IF(A1112&gt;=הלוואות!$D$13,IF(מרכז!A1112&lt;=הלוואות!$E$13,IF(DAY(מרכז!A1112)=הלוואות!$F$13,הלוואות!$G$13,0),0),0)+IF(A1112&gt;=הלוואות!$D$14,IF(מרכז!A1112&lt;=הלוואות!$E$14,IF(DAY(מרכז!A1112)=הלוואות!$F$14,הלוואות!$G$14,0),0),0)+IF(A1112&gt;=הלוואות!$D$15,IF(מרכז!A1112&lt;=הלוואות!$E$15,IF(DAY(מרכז!A1112)=הלוואות!$F$15,הלוואות!$G$15,0),0),0)+IF(A1112&gt;=הלוואות!$D$16,IF(מרכז!A1112&lt;=הלוואות!$E$16,IF(DAY(מרכז!A1112)=הלוואות!$F$16,הלוואות!$G$16,0),0),0)+IF(A1112&gt;=הלוואות!$D$17,IF(מרכז!A1112&lt;=הלוואות!$E$17,IF(DAY(מרכז!A1112)=הלוואות!$F$17,הלוואות!$G$17,0),0),0)+IF(A1112&gt;=הלוואות!$D$18,IF(מרכז!A1112&lt;=הלוואות!$E$18,IF(DAY(מרכז!A1112)=הלוואות!$F$18,הלוואות!$G$18,0),0),0)+IF(A1112&gt;=הלוואות!$D$19,IF(מרכז!A1112&lt;=הלוואות!$E$19,IF(DAY(מרכז!A1112)=הלוואות!$F$19,הלוואות!$G$19,0),0),0)+IF(A1112&gt;=הלוואות!$D$20,IF(מרכז!A1112&lt;=הלוואות!$E$20,IF(DAY(מרכז!A1112)=הלוואות!$F$20,הלוואות!$G$20,0),0),0)+IF(A1112&gt;=הלוואות!$D$21,IF(מרכז!A1112&lt;=הלוואות!$E$21,IF(DAY(מרכז!A1112)=הלוואות!$F$21,הלוואות!$G$21,0),0),0)+IF(A1112&gt;=הלוואות!$D$22,IF(מרכז!A1112&lt;=הלוואות!$E$22,IF(DAY(מרכז!A1112)=הלוואות!$F$22,הלוואות!$G$22,0),0),0)+IF(A1112&gt;=הלוואות!$D$23,IF(מרכז!A1112&lt;=הלוואות!$E$23,IF(DAY(מרכז!A1112)=הלוואות!$F$23,הלוואות!$G$23,0),0),0)+IF(A1112&gt;=הלוואות!$D$24,IF(מרכז!A1112&lt;=הלוואות!$E$24,IF(DAY(מרכז!A1112)=הלוואות!$F$24,הלוואות!$G$24,0),0),0)+IF(A1112&gt;=הלוואות!$D$25,IF(מרכז!A1112&lt;=הלוואות!$E$25,IF(DAY(מרכז!A1112)=הלוואות!$F$25,הלוואות!$G$25,0),0),0)+IF(A1112&gt;=הלוואות!$D$26,IF(מרכז!A1112&lt;=הלוואות!$E$26,IF(DAY(מרכז!A1112)=הלוואות!$F$26,הלוואות!$G$26,0),0),0)+IF(A1112&gt;=הלוואות!$D$27,IF(מרכז!A1112&lt;=הלוואות!$E$27,IF(DAY(מרכז!A1112)=הלוואות!$F$27,הלוואות!$G$27,0),0),0)+IF(A1112&gt;=הלוואות!$D$28,IF(מרכז!A1112&lt;=הלוואות!$E$28,IF(DAY(מרכז!A1112)=הלוואות!$F$28,הלוואות!$G$28,0),0),0)+IF(A1112&gt;=הלוואות!$D$29,IF(מרכז!A1112&lt;=הלוואות!$E$29,IF(DAY(מרכז!A1112)=הלוואות!$F$29,הלוואות!$G$29,0),0),0)+IF(A1112&gt;=הלוואות!$D$30,IF(מרכז!A1112&lt;=הלוואות!$E$30,IF(DAY(מרכז!A1112)=הלוואות!$F$30,הלוואות!$G$30,0),0),0)+IF(A1112&gt;=הלוואות!$D$31,IF(מרכז!A1112&lt;=הלוואות!$E$31,IF(DAY(מרכז!A1112)=הלוואות!$F$31,הלוואות!$G$31,0),0),0)+IF(A1112&gt;=הלוואות!$D$32,IF(מרכז!A1112&lt;=הלוואות!$E$32,IF(DAY(מרכז!A1112)=הלוואות!$F$32,הלוואות!$G$32,0),0),0)+IF(A1112&gt;=הלוואות!$D$33,IF(מרכז!A1112&lt;=הלוואות!$E$33,IF(DAY(מרכז!A1112)=הלוואות!$F$33,הלוואות!$G$33,0),0),0)+IF(A1112&gt;=הלוואות!$D$34,IF(מרכז!A1112&lt;=הלוואות!$E$34,IF(DAY(מרכז!A1112)=הלוואות!$F$34,הלוואות!$G$34,0),0),0)</f>
        <v>0</v>
      </c>
      <c r="E1112" s="93">
        <f>SUMIF(הלוואות!$D$46:$D$65,מרכז!A1112,הלוואות!$E$46:$E$65)</f>
        <v>0</v>
      </c>
      <c r="F1112" s="93">
        <f>SUMIF(נכנסים!$A$5:$A$5890,מרכז!A1112,נכנסים!$B$5:$B$5890)</f>
        <v>0</v>
      </c>
      <c r="G1112" s="94"/>
      <c r="H1112" s="94"/>
      <c r="I1112" s="94"/>
      <c r="J1112" s="99">
        <f t="shared" si="17"/>
        <v>50000</v>
      </c>
    </row>
    <row r="1113" spans="1:10">
      <c r="A1113" s="153">
        <v>46766</v>
      </c>
      <c r="B1113" s="93">
        <f>SUMIF(יוצאים!$A$5:$A$5835,מרכז!A1113,יוצאים!$D$5:$D$5835)</f>
        <v>0</v>
      </c>
      <c r="C1113" s="93">
        <f>HLOOKUP(DAY($A1113),'טב.הו"ק'!$G$4:$AK$162,'טב.הו"ק'!$A$162+2,FALSE)</f>
        <v>0</v>
      </c>
      <c r="D1113" s="93">
        <f>IF(A1113&gt;=הלוואות!$D$5,IF(מרכז!A1113&lt;=הלוואות!$E$5,IF(DAY(מרכז!A1113)=הלוואות!$F$5,הלוואות!$G$5,0),0),0)+IF(A1113&gt;=הלוואות!$D$6,IF(מרכז!A1113&lt;=הלוואות!$E$6,IF(DAY(מרכז!A1113)=הלוואות!$F$6,הלוואות!$G$6,0),0),0)+IF(A1113&gt;=הלוואות!$D$7,IF(מרכז!A1113&lt;=הלוואות!$E$7,IF(DAY(מרכז!A1113)=הלוואות!$F$7,הלוואות!$G$7,0),0),0)+IF(A1113&gt;=הלוואות!$D$8,IF(מרכז!A1113&lt;=הלוואות!$E$8,IF(DAY(מרכז!A1113)=הלוואות!$F$8,הלוואות!$G$8,0),0),0)+IF(A1113&gt;=הלוואות!$D$9,IF(מרכז!A1113&lt;=הלוואות!$E$9,IF(DAY(מרכז!A1113)=הלוואות!$F$9,הלוואות!$G$9,0),0),0)+IF(A1113&gt;=הלוואות!$D$10,IF(מרכז!A1113&lt;=הלוואות!$E$10,IF(DAY(מרכז!A1113)=הלוואות!$F$10,הלוואות!$G$10,0),0),0)+IF(A1113&gt;=הלוואות!$D$11,IF(מרכז!A1113&lt;=הלוואות!$E$11,IF(DAY(מרכז!A1113)=הלוואות!$F$11,הלוואות!$G$11,0),0),0)+IF(A1113&gt;=הלוואות!$D$12,IF(מרכז!A1113&lt;=הלוואות!$E$12,IF(DAY(מרכז!A1113)=הלוואות!$F$12,הלוואות!$G$12,0),0),0)+IF(A1113&gt;=הלוואות!$D$13,IF(מרכז!A1113&lt;=הלוואות!$E$13,IF(DAY(מרכז!A1113)=הלוואות!$F$13,הלוואות!$G$13,0),0),0)+IF(A1113&gt;=הלוואות!$D$14,IF(מרכז!A1113&lt;=הלוואות!$E$14,IF(DAY(מרכז!A1113)=הלוואות!$F$14,הלוואות!$G$14,0),0),0)+IF(A1113&gt;=הלוואות!$D$15,IF(מרכז!A1113&lt;=הלוואות!$E$15,IF(DAY(מרכז!A1113)=הלוואות!$F$15,הלוואות!$G$15,0),0),0)+IF(A1113&gt;=הלוואות!$D$16,IF(מרכז!A1113&lt;=הלוואות!$E$16,IF(DAY(מרכז!A1113)=הלוואות!$F$16,הלוואות!$G$16,0),0),0)+IF(A1113&gt;=הלוואות!$D$17,IF(מרכז!A1113&lt;=הלוואות!$E$17,IF(DAY(מרכז!A1113)=הלוואות!$F$17,הלוואות!$G$17,0),0),0)+IF(A1113&gt;=הלוואות!$D$18,IF(מרכז!A1113&lt;=הלוואות!$E$18,IF(DAY(מרכז!A1113)=הלוואות!$F$18,הלוואות!$G$18,0),0),0)+IF(A1113&gt;=הלוואות!$D$19,IF(מרכז!A1113&lt;=הלוואות!$E$19,IF(DAY(מרכז!A1113)=הלוואות!$F$19,הלוואות!$G$19,0),0),0)+IF(A1113&gt;=הלוואות!$D$20,IF(מרכז!A1113&lt;=הלוואות!$E$20,IF(DAY(מרכז!A1113)=הלוואות!$F$20,הלוואות!$G$20,0),0),0)+IF(A1113&gt;=הלוואות!$D$21,IF(מרכז!A1113&lt;=הלוואות!$E$21,IF(DAY(מרכז!A1113)=הלוואות!$F$21,הלוואות!$G$21,0),0),0)+IF(A1113&gt;=הלוואות!$D$22,IF(מרכז!A1113&lt;=הלוואות!$E$22,IF(DAY(מרכז!A1113)=הלוואות!$F$22,הלוואות!$G$22,0),0),0)+IF(A1113&gt;=הלוואות!$D$23,IF(מרכז!A1113&lt;=הלוואות!$E$23,IF(DAY(מרכז!A1113)=הלוואות!$F$23,הלוואות!$G$23,0),0),0)+IF(A1113&gt;=הלוואות!$D$24,IF(מרכז!A1113&lt;=הלוואות!$E$24,IF(DAY(מרכז!A1113)=הלוואות!$F$24,הלוואות!$G$24,0),0),0)+IF(A1113&gt;=הלוואות!$D$25,IF(מרכז!A1113&lt;=הלוואות!$E$25,IF(DAY(מרכז!A1113)=הלוואות!$F$25,הלוואות!$G$25,0),0),0)+IF(A1113&gt;=הלוואות!$D$26,IF(מרכז!A1113&lt;=הלוואות!$E$26,IF(DAY(מרכז!A1113)=הלוואות!$F$26,הלוואות!$G$26,0),0),0)+IF(A1113&gt;=הלוואות!$D$27,IF(מרכז!A1113&lt;=הלוואות!$E$27,IF(DAY(מרכז!A1113)=הלוואות!$F$27,הלוואות!$G$27,0),0),0)+IF(A1113&gt;=הלוואות!$D$28,IF(מרכז!A1113&lt;=הלוואות!$E$28,IF(DAY(מרכז!A1113)=הלוואות!$F$28,הלוואות!$G$28,0),0),0)+IF(A1113&gt;=הלוואות!$D$29,IF(מרכז!A1113&lt;=הלוואות!$E$29,IF(DAY(מרכז!A1113)=הלוואות!$F$29,הלוואות!$G$29,0),0),0)+IF(A1113&gt;=הלוואות!$D$30,IF(מרכז!A1113&lt;=הלוואות!$E$30,IF(DAY(מרכז!A1113)=הלוואות!$F$30,הלוואות!$G$30,0),0),0)+IF(A1113&gt;=הלוואות!$D$31,IF(מרכז!A1113&lt;=הלוואות!$E$31,IF(DAY(מרכז!A1113)=הלוואות!$F$31,הלוואות!$G$31,0),0),0)+IF(A1113&gt;=הלוואות!$D$32,IF(מרכז!A1113&lt;=הלוואות!$E$32,IF(DAY(מרכז!A1113)=הלוואות!$F$32,הלוואות!$G$32,0),0),0)+IF(A1113&gt;=הלוואות!$D$33,IF(מרכז!A1113&lt;=הלוואות!$E$33,IF(DAY(מרכז!A1113)=הלוואות!$F$33,הלוואות!$G$33,0),0),0)+IF(A1113&gt;=הלוואות!$D$34,IF(מרכז!A1113&lt;=הלוואות!$E$34,IF(DAY(מרכז!A1113)=הלוואות!$F$34,הלוואות!$G$34,0),0),0)</f>
        <v>0</v>
      </c>
      <c r="E1113" s="93">
        <f>SUMIF(הלוואות!$D$46:$D$65,מרכז!A1113,הלוואות!$E$46:$E$65)</f>
        <v>0</v>
      </c>
      <c r="F1113" s="93">
        <f>SUMIF(נכנסים!$A$5:$A$5890,מרכז!A1113,נכנסים!$B$5:$B$5890)</f>
        <v>0</v>
      </c>
      <c r="G1113" s="94"/>
      <c r="H1113" s="94"/>
      <c r="I1113" s="94"/>
      <c r="J1113" s="99">
        <f t="shared" si="17"/>
        <v>50000</v>
      </c>
    </row>
    <row r="1114" spans="1:10">
      <c r="A1114" s="153">
        <v>46767</v>
      </c>
      <c r="B1114" s="93">
        <f>SUMIF(יוצאים!$A$5:$A$5835,מרכז!A1114,יוצאים!$D$5:$D$5835)</f>
        <v>0</v>
      </c>
      <c r="C1114" s="93">
        <f>HLOOKUP(DAY($A1114),'טב.הו"ק'!$G$4:$AK$162,'טב.הו"ק'!$A$162+2,FALSE)</f>
        <v>0</v>
      </c>
      <c r="D1114" s="93">
        <f>IF(A1114&gt;=הלוואות!$D$5,IF(מרכז!A1114&lt;=הלוואות!$E$5,IF(DAY(מרכז!A1114)=הלוואות!$F$5,הלוואות!$G$5,0),0),0)+IF(A1114&gt;=הלוואות!$D$6,IF(מרכז!A1114&lt;=הלוואות!$E$6,IF(DAY(מרכז!A1114)=הלוואות!$F$6,הלוואות!$G$6,0),0),0)+IF(A1114&gt;=הלוואות!$D$7,IF(מרכז!A1114&lt;=הלוואות!$E$7,IF(DAY(מרכז!A1114)=הלוואות!$F$7,הלוואות!$G$7,0),0),0)+IF(A1114&gt;=הלוואות!$D$8,IF(מרכז!A1114&lt;=הלוואות!$E$8,IF(DAY(מרכז!A1114)=הלוואות!$F$8,הלוואות!$G$8,0),0),0)+IF(A1114&gt;=הלוואות!$D$9,IF(מרכז!A1114&lt;=הלוואות!$E$9,IF(DAY(מרכז!A1114)=הלוואות!$F$9,הלוואות!$G$9,0),0),0)+IF(A1114&gt;=הלוואות!$D$10,IF(מרכז!A1114&lt;=הלוואות!$E$10,IF(DAY(מרכז!A1114)=הלוואות!$F$10,הלוואות!$G$10,0),0),0)+IF(A1114&gt;=הלוואות!$D$11,IF(מרכז!A1114&lt;=הלוואות!$E$11,IF(DAY(מרכז!A1114)=הלוואות!$F$11,הלוואות!$G$11,0),0),0)+IF(A1114&gt;=הלוואות!$D$12,IF(מרכז!A1114&lt;=הלוואות!$E$12,IF(DAY(מרכז!A1114)=הלוואות!$F$12,הלוואות!$G$12,0),0),0)+IF(A1114&gt;=הלוואות!$D$13,IF(מרכז!A1114&lt;=הלוואות!$E$13,IF(DAY(מרכז!A1114)=הלוואות!$F$13,הלוואות!$G$13,0),0),0)+IF(A1114&gt;=הלוואות!$D$14,IF(מרכז!A1114&lt;=הלוואות!$E$14,IF(DAY(מרכז!A1114)=הלוואות!$F$14,הלוואות!$G$14,0),0),0)+IF(A1114&gt;=הלוואות!$D$15,IF(מרכז!A1114&lt;=הלוואות!$E$15,IF(DAY(מרכז!A1114)=הלוואות!$F$15,הלוואות!$G$15,0),0),0)+IF(A1114&gt;=הלוואות!$D$16,IF(מרכז!A1114&lt;=הלוואות!$E$16,IF(DAY(מרכז!A1114)=הלוואות!$F$16,הלוואות!$G$16,0),0),0)+IF(A1114&gt;=הלוואות!$D$17,IF(מרכז!A1114&lt;=הלוואות!$E$17,IF(DAY(מרכז!A1114)=הלוואות!$F$17,הלוואות!$G$17,0),0),0)+IF(A1114&gt;=הלוואות!$D$18,IF(מרכז!A1114&lt;=הלוואות!$E$18,IF(DAY(מרכז!A1114)=הלוואות!$F$18,הלוואות!$G$18,0),0),0)+IF(A1114&gt;=הלוואות!$D$19,IF(מרכז!A1114&lt;=הלוואות!$E$19,IF(DAY(מרכז!A1114)=הלוואות!$F$19,הלוואות!$G$19,0),0),0)+IF(A1114&gt;=הלוואות!$D$20,IF(מרכז!A1114&lt;=הלוואות!$E$20,IF(DAY(מרכז!A1114)=הלוואות!$F$20,הלוואות!$G$20,0),0),0)+IF(A1114&gt;=הלוואות!$D$21,IF(מרכז!A1114&lt;=הלוואות!$E$21,IF(DAY(מרכז!A1114)=הלוואות!$F$21,הלוואות!$G$21,0),0),0)+IF(A1114&gt;=הלוואות!$D$22,IF(מרכז!A1114&lt;=הלוואות!$E$22,IF(DAY(מרכז!A1114)=הלוואות!$F$22,הלוואות!$G$22,0),0),0)+IF(A1114&gt;=הלוואות!$D$23,IF(מרכז!A1114&lt;=הלוואות!$E$23,IF(DAY(מרכז!A1114)=הלוואות!$F$23,הלוואות!$G$23,0),0),0)+IF(A1114&gt;=הלוואות!$D$24,IF(מרכז!A1114&lt;=הלוואות!$E$24,IF(DAY(מרכז!A1114)=הלוואות!$F$24,הלוואות!$G$24,0),0),0)+IF(A1114&gt;=הלוואות!$D$25,IF(מרכז!A1114&lt;=הלוואות!$E$25,IF(DAY(מרכז!A1114)=הלוואות!$F$25,הלוואות!$G$25,0),0),0)+IF(A1114&gt;=הלוואות!$D$26,IF(מרכז!A1114&lt;=הלוואות!$E$26,IF(DAY(מרכז!A1114)=הלוואות!$F$26,הלוואות!$G$26,0),0),0)+IF(A1114&gt;=הלוואות!$D$27,IF(מרכז!A1114&lt;=הלוואות!$E$27,IF(DAY(מרכז!A1114)=הלוואות!$F$27,הלוואות!$G$27,0),0),0)+IF(A1114&gt;=הלוואות!$D$28,IF(מרכז!A1114&lt;=הלוואות!$E$28,IF(DAY(מרכז!A1114)=הלוואות!$F$28,הלוואות!$G$28,0),0),0)+IF(A1114&gt;=הלוואות!$D$29,IF(מרכז!A1114&lt;=הלוואות!$E$29,IF(DAY(מרכז!A1114)=הלוואות!$F$29,הלוואות!$G$29,0),0),0)+IF(A1114&gt;=הלוואות!$D$30,IF(מרכז!A1114&lt;=הלוואות!$E$30,IF(DAY(מרכז!A1114)=הלוואות!$F$30,הלוואות!$G$30,0),0),0)+IF(A1114&gt;=הלוואות!$D$31,IF(מרכז!A1114&lt;=הלוואות!$E$31,IF(DAY(מרכז!A1114)=הלוואות!$F$31,הלוואות!$G$31,0),0),0)+IF(A1114&gt;=הלוואות!$D$32,IF(מרכז!A1114&lt;=הלוואות!$E$32,IF(DAY(מרכז!A1114)=הלוואות!$F$32,הלוואות!$G$32,0),0),0)+IF(A1114&gt;=הלוואות!$D$33,IF(מרכז!A1114&lt;=הלוואות!$E$33,IF(DAY(מרכז!A1114)=הלוואות!$F$33,הלוואות!$G$33,0),0),0)+IF(A1114&gt;=הלוואות!$D$34,IF(מרכז!A1114&lt;=הלוואות!$E$34,IF(DAY(מרכז!A1114)=הלוואות!$F$34,הלוואות!$G$34,0),0),0)</f>
        <v>0</v>
      </c>
      <c r="E1114" s="93">
        <f>SUMIF(הלוואות!$D$46:$D$65,מרכז!A1114,הלוואות!$E$46:$E$65)</f>
        <v>0</v>
      </c>
      <c r="F1114" s="93">
        <f>SUMIF(נכנסים!$A$5:$A$5890,מרכז!A1114,נכנסים!$B$5:$B$5890)</f>
        <v>0</v>
      </c>
      <c r="G1114" s="94"/>
      <c r="H1114" s="94"/>
      <c r="I1114" s="94"/>
      <c r="J1114" s="99">
        <f t="shared" si="17"/>
        <v>50000</v>
      </c>
    </row>
    <row r="1115" spans="1:10">
      <c r="A1115" s="153">
        <v>46768</v>
      </c>
      <c r="B1115" s="93">
        <f>SUMIF(יוצאים!$A$5:$A$5835,מרכז!A1115,יוצאים!$D$5:$D$5835)</f>
        <v>0</v>
      </c>
      <c r="C1115" s="93">
        <f>HLOOKUP(DAY($A1115),'טב.הו"ק'!$G$4:$AK$162,'טב.הו"ק'!$A$162+2,FALSE)</f>
        <v>0</v>
      </c>
      <c r="D1115" s="93">
        <f>IF(A1115&gt;=הלוואות!$D$5,IF(מרכז!A1115&lt;=הלוואות!$E$5,IF(DAY(מרכז!A1115)=הלוואות!$F$5,הלוואות!$G$5,0),0),0)+IF(A1115&gt;=הלוואות!$D$6,IF(מרכז!A1115&lt;=הלוואות!$E$6,IF(DAY(מרכז!A1115)=הלוואות!$F$6,הלוואות!$G$6,0),0),0)+IF(A1115&gt;=הלוואות!$D$7,IF(מרכז!A1115&lt;=הלוואות!$E$7,IF(DAY(מרכז!A1115)=הלוואות!$F$7,הלוואות!$G$7,0),0),0)+IF(A1115&gt;=הלוואות!$D$8,IF(מרכז!A1115&lt;=הלוואות!$E$8,IF(DAY(מרכז!A1115)=הלוואות!$F$8,הלוואות!$G$8,0),0),0)+IF(A1115&gt;=הלוואות!$D$9,IF(מרכז!A1115&lt;=הלוואות!$E$9,IF(DAY(מרכז!A1115)=הלוואות!$F$9,הלוואות!$G$9,0),0),0)+IF(A1115&gt;=הלוואות!$D$10,IF(מרכז!A1115&lt;=הלוואות!$E$10,IF(DAY(מרכז!A1115)=הלוואות!$F$10,הלוואות!$G$10,0),0),0)+IF(A1115&gt;=הלוואות!$D$11,IF(מרכז!A1115&lt;=הלוואות!$E$11,IF(DAY(מרכז!A1115)=הלוואות!$F$11,הלוואות!$G$11,0),0),0)+IF(A1115&gt;=הלוואות!$D$12,IF(מרכז!A1115&lt;=הלוואות!$E$12,IF(DAY(מרכז!A1115)=הלוואות!$F$12,הלוואות!$G$12,0),0),0)+IF(A1115&gt;=הלוואות!$D$13,IF(מרכז!A1115&lt;=הלוואות!$E$13,IF(DAY(מרכז!A1115)=הלוואות!$F$13,הלוואות!$G$13,0),0),0)+IF(A1115&gt;=הלוואות!$D$14,IF(מרכז!A1115&lt;=הלוואות!$E$14,IF(DAY(מרכז!A1115)=הלוואות!$F$14,הלוואות!$G$14,0),0),0)+IF(A1115&gt;=הלוואות!$D$15,IF(מרכז!A1115&lt;=הלוואות!$E$15,IF(DAY(מרכז!A1115)=הלוואות!$F$15,הלוואות!$G$15,0),0),0)+IF(A1115&gt;=הלוואות!$D$16,IF(מרכז!A1115&lt;=הלוואות!$E$16,IF(DAY(מרכז!A1115)=הלוואות!$F$16,הלוואות!$G$16,0),0),0)+IF(A1115&gt;=הלוואות!$D$17,IF(מרכז!A1115&lt;=הלוואות!$E$17,IF(DAY(מרכז!A1115)=הלוואות!$F$17,הלוואות!$G$17,0),0),0)+IF(A1115&gt;=הלוואות!$D$18,IF(מרכז!A1115&lt;=הלוואות!$E$18,IF(DAY(מרכז!A1115)=הלוואות!$F$18,הלוואות!$G$18,0),0),0)+IF(A1115&gt;=הלוואות!$D$19,IF(מרכז!A1115&lt;=הלוואות!$E$19,IF(DAY(מרכז!A1115)=הלוואות!$F$19,הלוואות!$G$19,0),0),0)+IF(A1115&gt;=הלוואות!$D$20,IF(מרכז!A1115&lt;=הלוואות!$E$20,IF(DAY(מרכז!A1115)=הלוואות!$F$20,הלוואות!$G$20,0),0),0)+IF(A1115&gt;=הלוואות!$D$21,IF(מרכז!A1115&lt;=הלוואות!$E$21,IF(DAY(מרכז!A1115)=הלוואות!$F$21,הלוואות!$G$21,0),0),0)+IF(A1115&gt;=הלוואות!$D$22,IF(מרכז!A1115&lt;=הלוואות!$E$22,IF(DAY(מרכז!A1115)=הלוואות!$F$22,הלוואות!$G$22,0),0),0)+IF(A1115&gt;=הלוואות!$D$23,IF(מרכז!A1115&lt;=הלוואות!$E$23,IF(DAY(מרכז!A1115)=הלוואות!$F$23,הלוואות!$G$23,0),0),0)+IF(A1115&gt;=הלוואות!$D$24,IF(מרכז!A1115&lt;=הלוואות!$E$24,IF(DAY(מרכז!A1115)=הלוואות!$F$24,הלוואות!$G$24,0),0),0)+IF(A1115&gt;=הלוואות!$D$25,IF(מרכז!A1115&lt;=הלוואות!$E$25,IF(DAY(מרכז!A1115)=הלוואות!$F$25,הלוואות!$G$25,0),0),0)+IF(A1115&gt;=הלוואות!$D$26,IF(מרכז!A1115&lt;=הלוואות!$E$26,IF(DAY(מרכז!A1115)=הלוואות!$F$26,הלוואות!$G$26,0),0),0)+IF(A1115&gt;=הלוואות!$D$27,IF(מרכז!A1115&lt;=הלוואות!$E$27,IF(DAY(מרכז!A1115)=הלוואות!$F$27,הלוואות!$G$27,0),0),0)+IF(A1115&gt;=הלוואות!$D$28,IF(מרכז!A1115&lt;=הלוואות!$E$28,IF(DAY(מרכז!A1115)=הלוואות!$F$28,הלוואות!$G$28,0),0),0)+IF(A1115&gt;=הלוואות!$D$29,IF(מרכז!A1115&lt;=הלוואות!$E$29,IF(DAY(מרכז!A1115)=הלוואות!$F$29,הלוואות!$G$29,0),0),0)+IF(A1115&gt;=הלוואות!$D$30,IF(מרכז!A1115&lt;=הלוואות!$E$30,IF(DAY(מרכז!A1115)=הלוואות!$F$30,הלוואות!$G$30,0),0),0)+IF(A1115&gt;=הלוואות!$D$31,IF(מרכז!A1115&lt;=הלוואות!$E$31,IF(DAY(מרכז!A1115)=הלוואות!$F$31,הלוואות!$G$31,0),0),0)+IF(A1115&gt;=הלוואות!$D$32,IF(מרכז!A1115&lt;=הלוואות!$E$32,IF(DAY(מרכז!A1115)=הלוואות!$F$32,הלוואות!$G$32,0),0),0)+IF(A1115&gt;=הלוואות!$D$33,IF(מרכז!A1115&lt;=הלוואות!$E$33,IF(DAY(מרכז!A1115)=הלוואות!$F$33,הלוואות!$G$33,0),0),0)+IF(A1115&gt;=הלוואות!$D$34,IF(מרכז!A1115&lt;=הלוואות!$E$34,IF(DAY(מרכז!A1115)=הלוואות!$F$34,הלוואות!$G$34,0),0),0)</f>
        <v>0</v>
      </c>
      <c r="E1115" s="93">
        <f>SUMIF(הלוואות!$D$46:$D$65,מרכז!A1115,הלוואות!$E$46:$E$65)</f>
        <v>0</v>
      </c>
      <c r="F1115" s="93">
        <f>SUMIF(נכנסים!$A$5:$A$5890,מרכז!A1115,נכנסים!$B$5:$B$5890)</f>
        <v>0</v>
      </c>
      <c r="G1115" s="94"/>
      <c r="H1115" s="94"/>
      <c r="I1115" s="94"/>
      <c r="J1115" s="99">
        <f t="shared" si="17"/>
        <v>50000</v>
      </c>
    </row>
    <row r="1116" spans="1:10">
      <c r="A1116" s="153">
        <v>46769</v>
      </c>
      <c r="B1116" s="93">
        <f>SUMIF(יוצאים!$A$5:$A$5835,מרכז!A1116,יוצאים!$D$5:$D$5835)</f>
        <v>0</v>
      </c>
      <c r="C1116" s="93">
        <f>HLOOKUP(DAY($A1116),'טב.הו"ק'!$G$4:$AK$162,'טב.הו"ק'!$A$162+2,FALSE)</f>
        <v>0</v>
      </c>
      <c r="D1116" s="93">
        <f>IF(A1116&gt;=הלוואות!$D$5,IF(מרכז!A1116&lt;=הלוואות!$E$5,IF(DAY(מרכז!A1116)=הלוואות!$F$5,הלוואות!$G$5,0),0),0)+IF(A1116&gt;=הלוואות!$D$6,IF(מרכז!A1116&lt;=הלוואות!$E$6,IF(DAY(מרכז!A1116)=הלוואות!$F$6,הלוואות!$G$6,0),0),0)+IF(A1116&gt;=הלוואות!$D$7,IF(מרכז!A1116&lt;=הלוואות!$E$7,IF(DAY(מרכז!A1116)=הלוואות!$F$7,הלוואות!$G$7,0),0),0)+IF(A1116&gt;=הלוואות!$D$8,IF(מרכז!A1116&lt;=הלוואות!$E$8,IF(DAY(מרכז!A1116)=הלוואות!$F$8,הלוואות!$G$8,0),0),0)+IF(A1116&gt;=הלוואות!$D$9,IF(מרכז!A1116&lt;=הלוואות!$E$9,IF(DAY(מרכז!A1116)=הלוואות!$F$9,הלוואות!$G$9,0),0),0)+IF(A1116&gt;=הלוואות!$D$10,IF(מרכז!A1116&lt;=הלוואות!$E$10,IF(DAY(מרכז!A1116)=הלוואות!$F$10,הלוואות!$G$10,0),0),0)+IF(A1116&gt;=הלוואות!$D$11,IF(מרכז!A1116&lt;=הלוואות!$E$11,IF(DAY(מרכז!A1116)=הלוואות!$F$11,הלוואות!$G$11,0),0),0)+IF(A1116&gt;=הלוואות!$D$12,IF(מרכז!A1116&lt;=הלוואות!$E$12,IF(DAY(מרכז!A1116)=הלוואות!$F$12,הלוואות!$G$12,0),0),0)+IF(A1116&gt;=הלוואות!$D$13,IF(מרכז!A1116&lt;=הלוואות!$E$13,IF(DAY(מרכז!A1116)=הלוואות!$F$13,הלוואות!$G$13,0),0),0)+IF(A1116&gt;=הלוואות!$D$14,IF(מרכז!A1116&lt;=הלוואות!$E$14,IF(DAY(מרכז!A1116)=הלוואות!$F$14,הלוואות!$G$14,0),0),0)+IF(A1116&gt;=הלוואות!$D$15,IF(מרכז!A1116&lt;=הלוואות!$E$15,IF(DAY(מרכז!A1116)=הלוואות!$F$15,הלוואות!$G$15,0),0),0)+IF(A1116&gt;=הלוואות!$D$16,IF(מרכז!A1116&lt;=הלוואות!$E$16,IF(DAY(מרכז!A1116)=הלוואות!$F$16,הלוואות!$G$16,0),0),0)+IF(A1116&gt;=הלוואות!$D$17,IF(מרכז!A1116&lt;=הלוואות!$E$17,IF(DAY(מרכז!A1116)=הלוואות!$F$17,הלוואות!$G$17,0),0),0)+IF(A1116&gt;=הלוואות!$D$18,IF(מרכז!A1116&lt;=הלוואות!$E$18,IF(DAY(מרכז!A1116)=הלוואות!$F$18,הלוואות!$G$18,0),0),0)+IF(A1116&gt;=הלוואות!$D$19,IF(מרכז!A1116&lt;=הלוואות!$E$19,IF(DAY(מרכז!A1116)=הלוואות!$F$19,הלוואות!$G$19,0),0),0)+IF(A1116&gt;=הלוואות!$D$20,IF(מרכז!A1116&lt;=הלוואות!$E$20,IF(DAY(מרכז!A1116)=הלוואות!$F$20,הלוואות!$G$20,0),0),0)+IF(A1116&gt;=הלוואות!$D$21,IF(מרכז!A1116&lt;=הלוואות!$E$21,IF(DAY(מרכז!A1116)=הלוואות!$F$21,הלוואות!$G$21,0),0),0)+IF(A1116&gt;=הלוואות!$D$22,IF(מרכז!A1116&lt;=הלוואות!$E$22,IF(DAY(מרכז!A1116)=הלוואות!$F$22,הלוואות!$G$22,0),0),0)+IF(A1116&gt;=הלוואות!$D$23,IF(מרכז!A1116&lt;=הלוואות!$E$23,IF(DAY(מרכז!A1116)=הלוואות!$F$23,הלוואות!$G$23,0),0),0)+IF(A1116&gt;=הלוואות!$D$24,IF(מרכז!A1116&lt;=הלוואות!$E$24,IF(DAY(מרכז!A1116)=הלוואות!$F$24,הלוואות!$G$24,0),0),0)+IF(A1116&gt;=הלוואות!$D$25,IF(מרכז!A1116&lt;=הלוואות!$E$25,IF(DAY(מרכז!A1116)=הלוואות!$F$25,הלוואות!$G$25,0),0),0)+IF(A1116&gt;=הלוואות!$D$26,IF(מרכז!A1116&lt;=הלוואות!$E$26,IF(DAY(מרכז!A1116)=הלוואות!$F$26,הלוואות!$G$26,0),0),0)+IF(A1116&gt;=הלוואות!$D$27,IF(מרכז!A1116&lt;=הלוואות!$E$27,IF(DAY(מרכז!A1116)=הלוואות!$F$27,הלוואות!$G$27,0),0),0)+IF(A1116&gt;=הלוואות!$D$28,IF(מרכז!A1116&lt;=הלוואות!$E$28,IF(DAY(מרכז!A1116)=הלוואות!$F$28,הלוואות!$G$28,0),0),0)+IF(A1116&gt;=הלוואות!$D$29,IF(מרכז!A1116&lt;=הלוואות!$E$29,IF(DAY(מרכז!A1116)=הלוואות!$F$29,הלוואות!$G$29,0),0),0)+IF(A1116&gt;=הלוואות!$D$30,IF(מרכז!A1116&lt;=הלוואות!$E$30,IF(DAY(מרכז!A1116)=הלוואות!$F$30,הלוואות!$G$30,0),0),0)+IF(A1116&gt;=הלוואות!$D$31,IF(מרכז!A1116&lt;=הלוואות!$E$31,IF(DAY(מרכז!A1116)=הלוואות!$F$31,הלוואות!$G$31,0),0),0)+IF(A1116&gt;=הלוואות!$D$32,IF(מרכז!A1116&lt;=הלוואות!$E$32,IF(DAY(מרכז!A1116)=הלוואות!$F$32,הלוואות!$G$32,0),0),0)+IF(A1116&gt;=הלוואות!$D$33,IF(מרכז!A1116&lt;=הלוואות!$E$33,IF(DAY(מרכז!A1116)=הלוואות!$F$33,הלוואות!$G$33,0),0),0)+IF(A1116&gt;=הלוואות!$D$34,IF(מרכז!A1116&lt;=הלוואות!$E$34,IF(DAY(מרכז!A1116)=הלוואות!$F$34,הלוואות!$G$34,0),0),0)</f>
        <v>0</v>
      </c>
      <c r="E1116" s="93">
        <f>SUMIF(הלוואות!$D$46:$D$65,מרכז!A1116,הלוואות!$E$46:$E$65)</f>
        <v>0</v>
      </c>
      <c r="F1116" s="93">
        <f>SUMIF(נכנסים!$A$5:$A$5890,מרכז!A1116,נכנסים!$B$5:$B$5890)</f>
        <v>0</v>
      </c>
      <c r="G1116" s="94"/>
      <c r="H1116" s="94"/>
      <c r="I1116" s="94"/>
      <c r="J1116" s="99">
        <f t="shared" si="17"/>
        <v>50000</v>
      </c>
    </row>
    <row r="1117" spans="1:10">
      <c r="A1117" s="153">
        <v>46770</v>
      </c>
      <c r="B1117" s="93">
        <f>SUMIF(יוצאים!$A$5:$A$5835,מרכז!A1117,יוצאים!$D$5:$D$5835)</f>
        <v>0</v>
      </c>
      <c r="C1117" s="93">
        <f>HLOOKUP(DAY($A1117),'טב.הו"ק'!$G$4:$AK$162,'טב.הו"ק'!$A$162+2,FALSE)</f>
        <v>0</v>
      </c>
      <c r="D1117" s="93">
        <f>IF(A1117&gt;=הלוואות!$D$5,IF(מרכז!A1117&lt;=הלוואות!$E$5,IF(DAY(מרכז!A1117)=הלוואות!$F$5,הלוואות!$G$5,0),0),0)+IF(A1117&gt;=הלוואות!$D$6,IF(מרכז!A1117&lt;=הלוואות!$E$6,IF(DAY(מרכז!A1117)=הלוואות!$F$6,הלוואות!$G$6,0),0),0)+IF(A1117&gt;=הלוואות!$D$7,IF(מרכז!A1117&lt;=הלוואות!$E$7,IF(DAY(מרכז!A1117)=הלוואות!$F$7,הלוואות!$G$7,0),0),0)+IF(A1117&gt;=הלוואות!$D$8,IF(מרכז!A1117&lt;=הלוואות!$E$8,IF(DAY(מרכז!A1117)=הלוואות!$F$8,הלוואות!$G$8,0),0),0)+IF(A1117&gt;=הלוואות!$D$9,IF(מרכז!A1117&lt;=הלוואות!$E$9,IF(DAY(מרכז!A1117)=הלוואות!$F$9,הלוואות!$G$9,0),0),0)+IF(A1117&gt;=הלוואות!$D$10,IF(מרכז!A1117&lt;=הלוואות!$E$10,IF(DAY(מרכז!A1117)=הלוואות!$F$10,הלוואות!$G$10,0),0),0)+IF(A1117&gt;=הלוואות!$D$11,IF(מרכז!A1117&lt;=הלוואות!$E$11,IF(DAY(מרכז!A1117)=הלוואות!$F$11,הלוואות!$G$11,0),0),0)+IF(A1117&gt;=הלוואות!$D$12,IF(מרכז!A1117&lt;=הלוואות!$E$12,IF(DAY(מרכז!A1117)=הלוואות!$F$12,הלוואות!$G$12,0),0),0)+IF(A1117&gt;=הלוואות!$D$13,IF(מרכז!A1117&lt;=הלוואות!$E$13,IF(DAY(מרכז!A1117)=הלוואות!$F$13,הלוואות!$G$13,0),0),0)+IF(A1117&gt;=הלוואות!$D$14,IF(מרכז!A1117&lt;=הלוואות!$E$14,IF(DAY(מרכז!A1117)=הלוואות!$F$14,הלוואות!$G$14,0),0),0)+IF(A1117&gt;=הלוואות!$D$15,IF(מרכז!A1117&lt;=הלוואות!$E$15,IF(DAY(מרכז!A1117)=הלוואות!$F$15,הלוואות!$G$15,0),0),0)+IF(A1117&gt;=הלוואות!$D$16,IF(מרכז!A1117&lt;=הלוואות!$E$16,IF(DAY(מרכז!A1117)=הלוואות!$F$16,הלוואות!$G$16,0),0),0)+IF(A1117&gt;=הלוואות!$D$17,IF(מרכז!A1117&lt;=הלוואות!$E$17,IF(DAY(מרכז!A1117)=הלוואות!$F$17,הלוואות!$G$17,0),0),0)+IF(A1117&gt;=הלוואות!$D$18,IF(מרכז!A1117&lt;=הלוואות!$E$18,IF(DAY(מרכז!A1117)=הלוואות!$F$18,הלוואות!$G$18,0),0),0)+IF(A1117&gt;=הלוואות!$D$19,IF(מרכז!A1117&lt;=הלוואות!$E$19,IF(DAY(מרכז!A1117)=הלוואות!$F$19,הלוואות!$G$19,0),0),0)+IF(A1117&gt;=הלוואות!$D$20,IF(מרכז!A1117&lt;=הלוואות!$E$20,IF(DAY(מרכז!A1117)=הלוואות!$F$20,הלוואות!$G$20,0),0),0)+IF(A1117&gt;=הלוואות!$D$21,IF(מרכז!A1117&lt;=הלוואות!$E$21,IF(DAY(מרכז!A1117)=הלוואות!$F$21,הלוואות!$G$21,0),0),0)+IF(A1117&gt;=הלוואות!$D$22,IF(מרכז!A1117&lt;=הלוואות!$E$22,IF(DAY(מרכז!A1117)=הלוואות!$F$22,הלוואות!$G$22,0),0),0)+IF(A1117&gt;=הלוואות!$D$23,IF(מרכז!A1117&lt;=הלוואות!$E$23,IF(DAY(מרכז!A1117)=הלוואות!$F$23,הלוואות!$G$23,0),0),0)+IF(A1117&gt;=הלוואות!$D$24,IF(מרכז!A1117&lt;=הלוואות!$E$24,IF(DAY(מרכז!A1117)=הלוואות!$F$24,הלוואות!$G$24,0),0),0)+IF(A1117&gt;=הלוואות!$D$25,IF(מרכז!A1117&lt;=הלוואות!$E$25,IF(DAY(מרכז!A1117)=הלוואות!$F$25,הלוואות!$G$25,0),0),0)+IF(A1117&gt;=הלוואות!$D$26,IF(מרכז!A1117&lt;=הלוואות!$E$26,IF(DAY(מרכז!A1117)=הלוואות!$F$26,הלוואות!$G$26,0),0),0)+IF(A1117&gt;=הלוואות!$D$27,IF(מרכז!A1117&lt;=הלוואות!$E$27,IF(DAY(מרכז!A1117)=הלוואות!$F$27,הלוואות!$G$27,0),0),0)+IF(A1117&gt;=הלוואות!$D$28,IF(מרכז!A1117&lt;=הלוואות!$E$28,IF(DAY(מרכז!A1117)=הלוואות!$F$28,הלוואות!$G$28,0),0),0)+IF(A1117&gt;=הלוואות!$D$29,IF(מרכז!A1117&lt;=הלוואות!$E$29,IF(DAY(מרכז!A1117)=הלוואות!$F$29,הלוואות!$G$29,0),0),0)+IF(A1117&gt;=הלוואות!$D$30,IF(מרכז!A1117&lt;=הלוואות!$E$30,IF(DAY(מרכז!A1117)=הלוואות!$F$30,הלוואות!$G$30,0),0),0)+IF(A1117&gt;=הלוואות!$D$31,IF(מרכז!A1117&lt;=הלוואות!$E$31,IF(DAY(מרכז!A1117)=הלוואות!$F$31,הלוואות!$G$31,0),0),0)+IF(A1117&gt;=הלוואות!$D$32,IF(מרכז!A1117&lt;=הלוואות!$E$32,IF(DAY(מרכז!A1117)=הלוואות!$F$32,הלוואות!$G$32,0),0),0)+IF(A1117&gt;=הלוואות!$D$33,IF(מרכז!A1117&lt;=הלוואות!$E$33,IF(DAY(מרכז!A1117)=הלוואות!$F$33,הלוואות!$G$33,0),0),0)+IF(A1117&gt;=הלוואות!$D$34,IF(מרכז!A1117&lt;=הלוואות!$E$34,IF(DAY(מרכז!A1117)=הלוואות!$F$34,הלוואות!$G$34,0),0),0)</f>
        <v>0</v>
      </c>
      <c r="E1117" s="93">
        <f>SUMIF(הלוואות!$D$46:$D$65,מרכז!A1117,הלוואות!$E$46:$E$65)</f>
        <v>0</v>
      </c>
      <c r="F1117" s="93">
        <f>SUMIF(נכנסים!$A$5:$A$5890,מרכז!A1117,נכנסים!$B$5:$B$5890)</f>
        <v>0</v>
      </c>
      <c r="G1117" s="94"/>
      <c r="H1117" s="94"/>
      <c r="I1117" s="94"/>
      <c r="J1117" s="99">
        <f t="shared" si="17"/>
        <v>50000</v>
      </c>
    </row>
    <row r="1118" spans="1:10">
      <c r="A1118" s="153">
        <v>46771</v>
      </c>
      <c r="B1118" s="93">
        <f>SUMIF(יוצאים!$A$5:$A$5835,מרכז!A1118,יוצאים!$D$5:$D$5835)</f>
        <v>0</v>
      </c>
      <c r="C1118" s="93">
        <f>HLOOKUP(DAY($A1118),'טב.הו"ק'!$G$4:$AK$162,'טב.הו"ק'!$A$162+2,FALSE)</f>
        <v>0</v>
      </c>
      <c r="D1118" s="93">
        <f>IF(A1118&gt;=הלוואות!$D$5,IF(מרכז!A1118&lt;=הלוואות!$E$5,IF(DAY(מרכז!A1118)=הלוואות!$F$5,הלוואות!$G$5,0),0),0)+IF(A1118&gt;=הלוואות!$D$6,IF(מרכז!A1118&lt;=הלוואות!$E$6,IF(DAY(מרכז!A1118)=הלוואות!$F$6,הלוואות!$G$6,0),0),0)+IF(A1118&gt;=הלוואות!$D$7,IF(מרכז!A1118&lt;=הלוואות!$E$7,IF(DAY(מרכז!A1118)=הלוואות!$F$7,הלוואות!$G$7,0),0),0)+IF(A1118&gt;=הלוואות!$D$8,IF(מרכז!A1118&lt;=הלוואות!$E$8,IF(DAY(מרכז!A1118)=הלוואות!$F$8,הלוואות!$G$8,0),0),0)+IF(A1118&gt;=הלוואות!$D$9,IF(מרכז!A1118&lt;=הלוואות!$E$9,IF(DAY(מרכז!A1118)=הלוואות!$F$9,הלוואות!$G$9,0),0),0)+IF(A1118&gt;=הלוואות!$D$10,IF(מרכז!A1118&lt;=הלוואות!$E$10,IF(DAY(מרכז!A1118)=הלוואות!$F$10,הלוואות!$G$10,0),0),0)+IF(A1118&gt;=הלוואות!$D$11,IF(מרכז!A1118&lt;=הלוואות!$E$11,IF(DAY(מרכז!A1118)=הלוואות!$F$11,הלוואות!$G$11,0),0),0)+IF(A1118&gt;=הלוואות!$D$12,IF(מרכז!A1118&lt;=הלוואות!$E$12,IF(DAY(מרכז!A1118)=הלוואות!$F$12,הלוואות!$G$12,0),0),0)+IF(A1118&gt;=הלוואות!$D$13,IF(מרכז!A1118&lt;=הלוואות!$E$13,IF(DAY(מרכז!A1118)=הלוואות!$F$13,הלוואות!$G$13,0),0),0)+IF(A1118&gt;=הלוואות!$D$14,IF(מרכז!A1118&lt;=הלוואות!$E$14,IF(DAY(מרכז!A1118)=הלוואות!$F$14,הלוואות!$G$14,0),0),0)+IF(A1118&gt;=הלוואות!$D$15,IF(מרכז!A1118&lt;=הלוואות!$E$15,IF(DAY(מרכז!A1118)=הלוואות!$F$15,הלוואות!$G$15,0),0),0)+IF(A1118&gt;=הלוואות!$D$16,IF(מרכז!A1118&lt;=הלוואות!$E$16,IF(DAY(מרכז!A1118)=הלוואות!$F$16,הלוואות!$G$16,0),0),0)+IF(A1118&gt;=הלוואות!$D$17,IF(מרכז!A1118&lt;=הלוואות!$E$17,IF(DAY(מרכז!A1118)=הלוואות!$F$17,הלוואות!$G$17,0),0),0)+IF(A1118&gt;=הלוואות!$D$18,IF(מרכז!A1118&lt;=הלוואות!$E$18,IF(DAY(מרכז!A1118)=הלוואות!$F$18,הלוואות!$G$18,0),0),0)+IF(A1118&gt;=הלוואות!$D$19,IF(מרכז!A1118&lt;=הלוואות!$E$19,IF(DAY(מרכז!A1118)=הלוואות!$F$19,הלוואות!$G$19,0),0),0)+IF(A1118&gt;=הלוואות!$D$20,IF(מרכז!A1118&lt;=הלוואות!$E$20,IF(DAY(מרכז!A1118)=הלוואות!$F$20,הלוואות!$G$20,0),0),0)+IF(A1118&gt;=הלוואות!$D$21,IF(מרכז!A1118&lt;=הלוואות!$E$21,IF(DAY(מרכז!A1118)=הלוואות!$F$21,הלוואות!$G$21,0),0),0)+IF(A1118&gt;=הלוואות!$D$22,IF(מרכז!A1118&lt;=הלוואות!$E$22,IF(DAY(מרכז!A1118)=הלוואות!$F$22,הלוואות!$G$22,0),0),0)+IF(A1118&gt;=הלוואות!$D$23,IF(מרכז!A1118&lt;=הלוואות!$E$23,IF(DAY(מרכז!A1118)=הלוואות!$F$23,הלוואות!$G$23,0),0),0)+IF(A1118&gt;=הלוואות!$D$24,IF(מרכז!A1118&lt;=הלוואות!$E$24,IF(DAY(מרכז!A1118)=הלוואות!$F$24,הלוואות!$G$24,0),0),0)+IF(A1118&gt;=הלוואות!$D$25,IF(מרכז!A1118&lt;=הלוואות!$E$25,IF(DAY(מרכז!A1118)=הלוואות!$F$25,הלוואות!$G$25,0),0),0)+IF(A1118&gt;=הלוואות!$D$26,IF(מרכז!A1118&lt;=הלוואות!$E$26,IF(DAY(מרכז!A1118)=הלוואות!$F$26,הלוואות!$G$26,0),0),0)+IF(A1118&gt;=הלוואות!$D$27,IF(מרכז!A1118&lt;=הלוואות!$E$27,IF(DAY(מרכז!A1118)=הלוואות!$F$27,הלוואות!$G$27,0),0),0)+IF(A1118&gt;=הלוואות!$D$28,IF(מרכז!A1118&lt;=הלוואות!$E$28,IF(DAY(מרכז!A1118)=הלוואות!$F$28,הלוואות!$G$28,0),0),0)+IF(A1118&gt;=הלוואות!$D$29,IF(מרכז!A1118&lt;=הלוואות!$E$29,IF(DAY(מרכז!A1118)=הלוואות!$F$29,הלוואות!$G$29,0),0),0)+IF(A1118&gt;=הלוואות!$D$30,IF(מרכז!A1118&lt;=הלוואות!$E$30,IF(DAY(מרכז!A1118)=הלוואות!$F$30,הלוואות!$G$30,0),0),0)+IF(A1118&gt;=הלוואות!$D$31,IF(מרכז!A1118&lt;=הלוואות!$E$31,IF(DAY(מרכז!A1118)=הלוואות!$F$31,הלוואות!$G$31,0),0),0)+IF(A1118&gt;=הלוואות!$D$32,IF(מרכז!A1118&lt;=הלוואות!$E$32,IF(DAY(מרכז!A1118)=הלוואות!$F$32,הלוואות!$G$32,0),0),0)+IF(A1118&gt;=הלוואות!$D$33,IF(מרכז!A1118&lt;=הלוואות!$E$33,IF(DAY(מרכז!A1118)=הלוואות!$F$33,הלוואות!$G$33,0),0),0)+IF(A1118&gt;=הלוואות!$D$34,IF(מרכז!A1118&lt;=הלוואות!$E$34,IF(DAY(מרכז!A1118)=הלוואות!$F$34,הלוואות!$G$34,0),0),0)</f>
        <v>0</v>
      </c>
      <c r="E1118" s="93">
        <f>SUMIF(הלוואות!$D$46:$D$65,מרכז!A1118,הלוואות!$E$46:$E$65)</f>
        <v>0</v>
      </c>
      <c r="F1118" s="93">
        <f>SUMIF(נכנסים!$A$5:$A$5890,מרכז!A1118,נכנסים!$B$5:$B$5890)</f>
        <v>0</v>
      </c>
      <c r="G1118" s="94"/>
      <c r="H1118" s="94"/>
      <c r="I1118" s="94"/>
      <c r="J1118" s="99">
        <f t="shared" si="17"/>
        <v>50000</v>
      </c>
    </row>
    <row r="1119" spans="1:10">
      <c r="A1119" s="153">
        <v>46772</v>
      </c>
      <c r="B1119" s="93">
        <f>SUMIF(יוצאים!$A$5:$A$5835,מרכז!A1119,יוצאים!$D$5:$D$5835)</f>
        <v>0</v>
      </c>
      <c r="C1119" s="93">
        <f>HLOOKUP(DAY($A1119),'טב.הו"ק'!$G$4:$AK$162,'טב.הו"ק'!$A$162+2,FALSE)</f>
        <v>0</v>
      </c>
      <c r="D1119" s="93">
        <f>IF(A1119&gt;=הלוואות!$D$5,IF(מרכז!A1119&lt;=הלוואות!$E$5,IF(DAY(מרכז!A1119)=הלוואות!$F$5,הלוואות!$G$5,0),0),0)+IF(A1119&gt;=הלוואות!$D$6,IF(מרכז!A1119&lt;=הלוואות!$E$6,IF(DAY(מרכז!A1119)=הלוואות!$F$6,הלוואות!$G$6,0),0),0)+IF(A1119&gt;=הלוואות!$D$7,IF(מרכז!A1119&lt;=הלוואות!$E$7,IF(DAY(מרכז!A1119)=הלוואות!$F$7,הלוואות!$G$7,0),0),0)+IF(A1119&gt;=הלוואות!$D$8,IF(מרכז!A1119&lt;=הלוואות!$E$8,IF(DAY(מרכז!A1119)=הלוואות!$F$8,הלוואות!$G$8,0),0),0)+IF(A1119&gt;=הלוואות!$D$9,IF(מרכז!A1119&lt;=הלוואות!$E$9,IF(DAY(מרכז!A1119)=הלוואות!$F$9,הלוואות!$G$9,0),0),0)+IF(A1119&gt;=הלוואות!$D$10,IF(מרכז!A1119&lt;=הלוואות!$E$10,IF(DAY(מרכז!A1119)=הלוואות!$F$10,הלוואות!$G$10,0),0),0)+IF(A1119&gt;=הלוואות!$D$11,IF(מרכז!A1119&lt;=הלוואות!$E$11,IF(DAY(מרכז!A1119)=הלוואות!$F$11,הלוואות!$G$11,0),0),0)+IF(A1119&gt;=הלוואות!$D$12,IF(מרכז!A1119&lt;=הלוואות!$E$12,IF(DAY(מרכז!A1119)=הלוואות!$F$12,הלוואות!$G$12,0),0),0)+IF(A1119&gt;=הלוואות!$D$13,IF(מרכז!A1119&lt;=הלוואות!$E$13,IF(DAY(מרכז!A1119)=הלוואות!$F$13,הלוואות!$G$13,0),0),0)+IF(A1119&gt;=הלוואות!$D$14,IF(מרכז!A1119&lt;=הלוואות!$E$14,IF(DAY(מרכז!A1119)=הלוואות!$F$14,הלוואות!$G$14,0),0),0)+IF(A1119&gt;=הלוואות!$D$15,IF(מרכז!A1119&lt;=הלוואות!$E$15,IF(DAY(מרכז!A1119)=הלוואות!$F$15,הלוואות!$G$15,0),0),0)+IF(A1119&gt;=הלוואות!$D$16,IF(מרכז!A1119&lt;=הלוואות!$E$16,IF(DAY(מרכז!A1119)=הלוואות!$F$16,הלוואות!$G$16,0),0),0)+IF(A1119&gt;=הלוואות!$D$17,IF(מרכז!A1119&lt;=הלוואות!$E$17,IF(DAY(מרכז!A1119)=הלוואות!$F$17,הלוואות!$G$17,0),0),0)+IF(A1119&gt;=הלוואות!$D$18,IF(מרכז!A1119&lt;=הלוואות!$E$18,IF(DAY(מרכז!A1119)=הלוואות!$F$18,הלוואות!$G$18,0),0),0)+IF(A1119&gt;=הלוואות!$D$19,IF(מרכז!A1119&lt;=הלוואות!$E$19,IF(DAY(מרכז!A1119)=הלוואות!$F$19,הלוואות!$G$19,0),0),0)+IF(A1119&gt;=הלוואות!$D$20,IF(מרכז!A1119&lt;=הלוואות!$E$20,IF(DAY(מרכז!A1119)=הלוואות!$F$20,הלוואות!$G$20,0),0),0)+IF(A1119&gt;=הלוואות!$D$21,IF(מרכז!A1119&lt;=הלוואות!$E$21,IF(DAY(מרכז!A1119)=הלוואות!$F$21,הלוואות!$G$21,0),0),0)+IF(A1119&gt;=הלוואות!$D$22,IF(מרכז!A1119&lt;=הלוואות!$E$22,IF(DAY(מרכז!A1119)=הלוואות!$F$22,הלוואות!$G$22,0),0),0)+IF(A1119&gt;=הלוואות!$D$23,IF(מרכז!A1119&lt;=הלוואות!$E$23,IF(DAY(מרכז!A1119)=הלוואות!$F$23,הלוואות!$G$23,0),0),0)+IF(A1119&gt;=הלוואות!$D$24,IF(מרכז!A1119&lt;=הלוואות!$E$24,IF(DAY(מרכז!A1119)=הלוואות!$F$24,הלוואות!$G$24,0),0),0)+IF(A1119&gt;=הלוואות!$D$25,IF(מרכז!A1119&lt;=הלוואות!$E$25,IF(DAY(מרכז!A1119)=הלוואות!$F$25,הלוואות!$G$25,0),0),0)+IF(A1119&gt;=הלוואות!$D$26,IF(מרכז!A1119&lt;=הלוואות!$E$26,IF(DAY(מרכז!A1119)=הלוואות!$F$26,הלוואות!$G$26,0),0),0)+IF(A1119&gt;=הלוואות!$D$27,IF(מרכז!A1119&lt;=הלוואות!$E$27,IF(DAY(מרכז!A1119)=הלוואות!$F$27,הלוואות!$G$27,0),0),0)+IF(A1119&gt;=הלוואות!$D$28,IF(מרכז!A1119&lt;=הלוואות!$E$28,IF(DAY(מרכז!A1119)=הלוואות!$F$28,הלוואות!$G$28,0),0),0)+IF(A1119&gt;=הלוואות!$D$29,IF(מרכז!A1119&lt;=הלוואות!$E$29,IF(DAY(מרכז!A1119)=הלוואות!$F$29,הלוואות!$G$29,0),0),0)+IF(A1119&gt;=הלוואות!$D$30,IF(מרכז!A1119&lt;=הלוואות!$E$30,IF(DAY(מרכז!A1119)=הלוואות!$F$30,הלוואות!$G$30,0),0),0)+IF(A1119&gt;=הלוואות!$D$31,IF(מרכז!A1119&lt;=הלוואות!$E$31,IF(DAY(מרכז!A1119)=הלוואות!$F$31,הלוואות!$G$31,0),0),0)+IF(A1119&gt;=הלוואות!$D$32,IF(מרכז!A1119&lt;=הלוואות!$E$32,IF(DAY(מרכז!A1119)=הלוואות!$F$32,הלוואות!$G$32,0),0),0)+IF(A1119&gt;=הלוואות!$D$33,IF(מרכז!A1119&lt;=הלוואות!$E$33,IF(DAY(מרכז!A1119)=הלוואות!$F$33,הלוואות!$G$33,0),0),0)+IF(A1119&gt;=הלוואות!$D$34,IF(מרכז!A1119&lt;=הלוואות!$E$34,IF(DAY(מרכז!A1119)=הלוואות!$F$34,הלוואות!$G$34,0),0),0)</f>
        <v>0</v>
      </c>
      <c r="E1119" s="93">
        <f>SUMIF(הלוואות!$D$46:$D$65,מרכז!A1119,הלוואות!$E$46:$E$65)</f>
        <v>0</v>
      </c>
      <c r="F1119" s="93">
        <f>SUMIF(נכנסים!$A$5:$A$5890,מרכז!A1119,נכנסים!$B$5:$B$5890)</f>
        <v>0</v>
      </c>
      <c r="G1119" s="94"/>
      <c r="H1119" s="94"/>
      <c r="I1119" s="94"/>
      <c r="J1119" s="99">
        <f t="shared" si="17"/>
        <v>50000</v>
      </c>
    </row>
    <row r="1120" spans="1:10">
      <c r="A1120" s="153">
        <v>46773</v>
      </c>
      <c r="B1120" s="93">
        <f>SUMIF(יוצאים!$A$5:$A$5835,מרכז!A1120,יוצאים!$D$5:$D$5835)</f>
        <v>0</v>
      </c>
      <c r="C1120" s="93">
        <f>HLOOKUP(DAY($A1120),'טב.הו"ק'!$G$4:$AK$162,'טב.הו"ק'!$A$162+2,FALSE)</f>
        <v>0</v>
      </c>
      <c r="D1120" s="93">
        <f>IF(A1120&gt;=הלוואות!$D$5,IF(מרכז!A1120&lt;=הלוואות!$E$5,IF(DAY(מרכז!A1120)=הלוואות!$F$5,הלוואות!$G$5,0),0),0)+IF(A1120&gt;=הלוואות!$D$6,IF(מרכז!A1120&lt;=הלוואות!$E$6,IF(DAY(מרכז!A1120)=הלוואות!$F$6,הלוואות!$G$6,0),0),0)+IF(A1120&gt;=הלוואות!$D$7,IF(מרכז!A1120&lt;=הלוואות!$E$7,IF(DAY(מרכז!A1120)=הלוואות!$F$7,הלוואות!$G$7,0),0),0)+IF(A1120&gt;=הלוואות!$D$8,IF(מרכז!A1120&lt;=הלוואות!$E$8,IF(DAY(מרכז!A1120)=הלוואות!$F$8,הלוואות!$G$8,0),0),0)+IF(A1120&gt;=הלוואות!$D$9,IF(מרכז!A1120&lt;=הלוואות!$E$9,IF(DAY(מרכז!A1120)=הלוואות!$F$9,הלוואות!$G$9,0),0),0)+IF(A1120&gt;=הלוואות!$D$10,IF(מרכז!A1120&lt;=הלוואות!$E$10,IF(DAY(מרכז!A1120)=הלוואות!$F$10,הלוואות!$G$10,0),0),0)+IF(A1120&gt;=הלוואות!$D$11,IF(מרכז!A1120&lt;=הלוואות!$E$11,IF(DAY(מרכז!A1120)=הלוואות!$F$11,הלוואות!$G$11,0),0),0)+IF(A1120&gt;=הלוואות!$D$12,IF(מרכז!A1120&lt;=הלוואות!$E$12,IF(DAY(מרכז!A1120)=הלוואות!$F$12,הלוואות!$G$12,0),0),0)+IF(A1120&gt;=הלוואות!$D$13,IF(מרכז!A1120&lt;=הלוואות!$E$13,IF(DAY(מרכז!A1120)=הלוואות!$F$13,הלוואות!$G$13,0),0),0)+IF(A1120&gt;=הלוואות!$D$14,IF(מרכז!A1120&lt;=הלוואות!$E$14,IF(DAY(מרכז!A1120)=הלוואות!$F$14,הלוואות!$G$14,0),0),0)+IF(A1120&gt;=הלוואות!$D$15,IF(מרכז!A1120&lt;=הלוואות!$E$15,IF(DAY(מרכז!A1120)=הלוואות!$F$15,הלוואות!$G$15,0),0),0)+IF(A1120&gt;=הלוואות!$D$16,IF(מרכז!A1120&lt;=הלוואות!$E$16,IF(DAY(מרכז!A1120)=הלוואות!$F$16,הלוואות!$G$16,0),0),0)+IF(A1120&gt;=הלוואות!$D$17,IF(מרכז!A1120&lt;=הלוואות!$E$17,IF(DAY(מרכז!A1120)=הלוואות!$F$17,הלוואות!$G$17,0),0),0)+IF(A1120&gt;=הלוואות!$D$18,IF(מרכז!A1120&lt;=הלוואות!$E$18,IF(DAY(מרכז!A1120)=הלוואות!$F$18,הלוואות!$G$18,0),0),0)+IF(A1120&gt;=הלוואות!$D$19,IF(מרכז!A1120&lt;=הלוואות!$E$19,IF(DAY(מרכז!A1120)=הלוואות!$F$19,הלוואות!$G$19,0),0),0)+IF(A1120&gt;=הלוואות!$D$20,IF(מרכז!A1120&lt;=הלוואות!$E$20,IF(DAY(מרכז!A1120)=הלוואות!$F$20,הלוואות!$G$20,0),0),0)+IF(A1120&gt;=הלוואות!$D$21,IF(מרכז!A1120&lt;=הלוואות!$E$21,IF(DAY(מרכז!A1120)=הלוואות!$F$21,הלוואות!$G$21,0),0),0)+IF(A1120&gt;=הלוואות!$D$22,IF(מרכז!A1120&lt;=הלוואות!$E$22,IF(DAY(מרכז!A1120)=הלוואות!$F$22,הלוואות!$G$22,0),0),0)+IF(A1120&gt;=הלוואות!$D$23,IF(מרכז!A1120&lt;=הלוואות!$E$23,IF(DAY(מרכז!A1120)=הלוואות!$F$23,הלוואות!$G$23,0),0),0)+IF(A1120&gt;=הלוואות!$D$24,IF(מרכז!A1120&lt;=הלוואות!$E$24,IF(DAY(מרכז!A1120)=הלוואות!$F$24,הלוואות!$G$24,0),0),0)+IF(A1120&gt;=הלוואות!$D$25,IF(מרכז!A1120&lt;=הלוואות!$E$25,IF(DAY(מרכז!A1120)=הלוואות!$F$25,הלוואות!$G$25,0),0),0)+IF(A1120&gt;=הלוואות!$D$26,IF(מרכז!A1120&lt;=הלוואות!$E$26,IF(DAY(מרכז!A1120)=הלוואות!$F$26,הלוואות!$G$26,0),0),0)+IF(A1120&gt;=הלוואות!$D$27,IF(מרכז!A1120&lt;=הלוואות!$E$27,IF(DAY(מרכז!A1120)=הלוואות!$F$27,הלוואות!$G$27,0),0),0)+IF(A1120&gt;=הלוואות!$D$28,IF(מרכז!A1120&lt;=הלוואות!$E$28,IF(DAY(מרכז!A1120)=הלוואות!$F$28,הלוואות!$G$28,0),0),0)+IF(A1120&gt;=הלוואות!$D$29,IF(מרכז!A1120&lt;=הלוואות!$E$29,IF(DAY(מרכז!A1120)=הלוואות!$F$29,הלוואות!$G$29,0),0),0)+IF(A1120&gt;=הלוואות!$D$30,IF(מרכז!A1120&lt;=הלוואות!$E$30,IF(DAY(מרכז!A1120)=הלוואות!$F$30,הלוואות!$G$30,0),0),0)+IF(A1120&gt;=הלוואות!$D$31,IF(מרכז!A1120&lt;=הלוואות!$E$31,IF(DAY(מרכז!A1120)=הלוואות!$F$31,הלוואות!$G$31,0),0),0)+IF(A1120&gt;=הלוואות!$D$32,IF(מרכז!A1120&lt;=הלוואות!$E$32,IF(DAY(מרכז!A1120)=הלוואות!$F$32,הלוואות!$G$32,0),0),0)+IF(A1120&gt;=הלוואות!$D$33,IF(מרכז!A1120&lt;=הלוואות!$E$33,IF(DAY(מרכז!A1120)=הלוואות!$F$33,הלוואות!$G$33,0),0),0)+IF(A1120&gt;=הלוואות!$D$34,IF(מרכז!A1120&lt;=הלוואות!$E$34,IF(DAY(מרכז!A1120)=הלוואות!$F$34,הלוואות!$G$34,0),0),0)</f>
        <v>0</v>
      </c>
      <c r="E1120" s="93">
        <f>SUMIF(הלוואות!$D$46:$D$65,מרכז!A1120,הלוואות!$E$46:$E$65)</f>
        <v>0</v>
      </c>
      <c r="F1120" s="93">
        <f>SUMIF(נכנסים!$A$5:$A$5890,מרכז!A1120,נכנסים!$B$5:$B$5890)</f>
        <v>0</v>
      </c>
      <c r="G1120" s="94"/>
      <c r="H1120" s="94"/>
      <c r="I1120" s="94"/>
      <c r="J1120" s="99">
        <f t="shared" si="17"/>
        <v>50000</v>
      </c>
    </row>
    <row r="1121" spans="1:10">
      <c r="A1121" s="153">
        <v>46774</v>
      </c>
      <c r="B1121" s="93">
        <f>SUMIF(יוצאים!$A$5:$A$5835,מרכז!A1121,יוצאים!$D$5:$D$5835)</f>
        <v>0</v>
      </c>
      <c r="C1121" s="93">
        <f>HLOOKUP(DAY($A1121),'טב.הו"ק'!$G$4:$AK$162,'טב.הו"ק'!$A$162+2,FALSE)</f>
        <v>0</v>
      </c>
      <c r="D1121" s="93">
        <f>IF(A1121&gt;=הלוואות!$D$5,IF(מרכז!A1121&lt;=הלוואות!$E$5,IF(DAY(מרכז!A1121)=הלוואות!$F$5,הלוואות!$G$5,0),0),0)+IF(A1121&gt;=הלוואות!$D$6,IF(מרכז!A1121&lt;=הלוואות!$E$6,IF(DAY(מרכז!A1121)=הלוואות!$F$6,הלוואות!$G$6,0),0),0)+IF(A1121&gt;=הלוואות!$D$7,IF(מרכז!A1121&lt;=הלוואות!$E$7,IF(DAY(מרכז!A1121)=הלוואות!$F$7,הלוואות!$G$7,0),0),0)+IF(A1121&gt;=הלוואות!$D$8,IF(מרכז!A1121&lt;=הלוואות!$E$8,IF(DAY(מרכז!A1121)=הלוואות!$F$8,הלוואות!$G$8,0),0),0)+IF(A1121&gt;=הלוואות!$D$9,IF(מרכז!A1121&lt;=הלוואות!$E$9,IF(DAY(מרכז!A1121)=הלוואות!$F$9,הלוואות!$G$9,0),0),0)+IF(A1121&gt;=הלוואות!$D$10,IF(מרכז!A1121&lt;=הלוואות!$E$10,IF(DAY(מרכז!A1121)=הלוואות!$F$10,הלוואות!$G$10,0),0),0)+IF(A1121&gt;=הלוואות!$D$11,IF(מרכז!A1121&lt;=הלוואות!$E$11,IF(DAY(מרכז!A1121)=הלוואות!$F$11,הלוואות!$G$11,0),0),0)+IF(A1121&gt;=הלוואות!$D$12,IF(מרכז!A1121&lt;=הלוואות!$E$12,IF(DAY(מרכז!A1121)=הלוואות!$F$12,הלוואות!$G$12,0),0),0)+IF(A1121&gt;=הלוואות!$D$13,IF(מרכז!A1121&lt;=הלוואות!$E$13,IF(DAY(מרכז!A1121)=הלוואות!$F$13,הלוואות!$G$13,0),0),0)+IF(A1121&gt;=הלוואות!$D$14,IF(מרכז!A1121&lt;=הלוואות!$E$14,IF(DAY(מרכז!A1121)=הלוואות!$F$14,הלוואות!$G$14,0),0),0)+IF(A1121&gt;=הלוואות!$D$15,IF(מרכז!A1121&lt;=הלוואות!$E$15,IF(DAY(מרכז!A1121)=הלוואות!$F$15,הלוואות!$G$15,0),0),0)+IF(A1121&gt;=הלוואות!$D$16,IF(מרכז!A1121&lt;=הלוואות!$E$16,IF(DAY(מרכז!A1121)=הלוואות!$F$16,הלוואות!$G$16,0),0),0)+IF(A1121&gt;=הלוואות!$D$17,IF(מרכז!A1121&lt;=הלוואות!$E$17,IF(DAY(מרכז!A1121)=הלוואות!$F$17,הלוואות!$G$17,0),0),0)+IF(A1121&gt;=הלוואות!$D$18,IF(מרכז!A1121&lt;=הלוואות!$E$18,IF(DAY(מרכז!A1121)=הלוואות!$F$18,הלוואות!$G$18,0),0),0)+IF(A1121&gt;=הלוואות!$D$19,IF(מרכז!A1121&lt;=הלוואות!$E$19,IF(DAY(מרכז!A1121)=הלוואות!$F$19,הלוואות!$G$19,0),0),0)+IF(A1121&gt;=הלוואות!$D$20,IF(מרכז!A1121&lt;=הלוואות!$E$20,IF(DAY(מרכז!A1121)=הלוואות!$F$20,הלוואות!$G$20,0),0),0)+IF(A1121&gt;=הלוואות!$D$21,IF(מרכז!A1121&lt;=הלוואות!$E$21,IF(DAY(מרכז!A1121)=הלוואות!$F$21,הלוואות!$G$21,0),0),0)+IF(A1121&gt;=הלוואות!$D$22,IF(מרכז!A1121&lt;=הלוואות!$E$22,IF(DAY(מרכז!A1121)=הלוואות!$F$22,הלוואות!$G$22,0),0),0)+IF(A1121&gt;=הלוואות!$D$23,IF(מרכז!A1121&lt;=הלוואות!$E$23,IF(DAY(מרכז!A1121)=הלוואות!$F$23,הלוואות!$G$23,0),0),0)+IF(A1121&gt;=הלוואות!$D$24,IF(מרכז!A1121&lt;=הלוואות!$E$24,IF(DAY(מרכז!A1121)=הלוואות!$F$24,הלוואות!$G$24,0),0),0)+IF(A1121&gt;=הלוואות!$D$25,IF(מרכז!A1121&lt;=הלוואות!$E$25,IF(DAY(מרכז!A1121)=הלוואות!$F$25,הלוואות!$G$25,0),0),0)+IF(A1121&gt;=הלוואות!$D$26,IF(מרכז!A1121&lt;=הלוואות!$E$26,IF(DAY(מרכז!A1121)=הלוואות!$F$26,הלוואות!$G$26,0),0),0)+IF(A1121&gt;=הלוואות!$D$27,IF(מרכז!A1121&lt;=הלוואות!$E$27,IF(DAY(מרכז!A1121)=הלוואות!$F$27,הלוואות!$G$27,0),0),0)+IF(A1121&gt;=הלוואות!$D$28,IF(מרכז!A1121&lt;=הלוואות!$E$28,IF(DAY(מרכז!A1121)=הלוואות!$F$28,הלוואות!$G$28,0),0),0)+IF(A1121&gt;=הלוואות!$D$29,IF(מרכז!A1121&lt;=הלוואות!$E$29,IF(DAY(מרכז!A1121)=הלוואות!$F$29,הלוואות!$G$29,0),0),0)+IF(A1121&gt;=הלוואות!$D$30,IF(מרכז!A1121&lt;=הלוואות!$E$30,IF(DAY(מרכז!A1121)=הלוואות!$F$30,הלוואות!$G$30,0),0),0)+IF(A1121&gt;=הלוואות!$D$31,IF(מרכז!A1121&lt;=הלוואות!$E$31,IF(DAY(מרכז!A1121)=הלוואות!$F$31,הלוואות!$G$31,0),0),0)+IF(A1121&gt;=הלוואות!$D$32,IF(מרכז!A1121&lt;=הלוואות!$E$32,IF(DAY(מרכז!A1121)=הלוואות!$F$32,הלוואות!$G$32,0),0),0)+IF(A1121&gt;=הלוואות!$D$33,IF(מרכז!A1121&lt;=הלוואות!$E$33,IF(DAY(מרכז!A1121)=הלוואות!$F$33,הלוואות!$G$33,0),0),0)+IF(A1121&gt;=הלוואות!$D$34,IF(מרכז!A1121&lt;=הלוואות!$E$34,IF(DAY(מרכז!A1121)=הלוואות!$F$34,הלוואות!$G$34,0),0),0)</f>
        <v>0</v>
      </c>
      <c r="E1121" s="93">
        <f>SUMIF(הלוואות!$D$46:$D$65,מרכז!A1121,הלוואות!$E$46:$E$65)</f>
        <v>0</v>
      </c>
      <c r="F1121" s="93">
        <f>SUMIF(נכנסים!$A$5:$A$5890,מרכז!A1121,נכנסים!$B$5:$B$5890)</f>
        <v>0</v>
      </c>
      <c r="G1121" s="94"/>
      <c r="H1121" s="94"/>
      <c r="I1121" s="94"/>
      <c r="J1121" s="99">
        <f t="shared" si="17"/>
        <v>50000</v>
      </c>
    </row>
    <row r="1122" spans="1:10">
      <c r="A1122" s="153">
        <v>46775</v>
      </c>
      <c r="B1122" s="93">
        <f>SUMIF(יוצאים!$A$5:$A$5835,מרכז!A1122,יוצאים!$D$5:$D$5835)</f>
        <v>0</v>
      </c>
      <c r="C1122" s="93">
        <f>HLOOKUP(DAY($A1122),'טב.הו"ק'!$G$4:$AK$162,'טב.הו"ק'!$A$162+2,FALSE)</f>
        <v>0</v>
      </c>
      <c r="D1122" s="93">
        <f>IF(A1122&gt;=הלוואות!$D$5,IF(מרכז!A1122&lt;=הלוואות!$E$5,IF(DAY(מרכז!A1122)=הלוואות!$F$5,הלוואות!$G$5,0),0),0)+IF(A1122&gt;=הלוואות!$D$6,IF(מרכז!A1122&lt;=הלוואות!$E$6,IF(DAY(מרכז!A1122)=הלוואות!$F$6,הלוואות!$G$6,0),0),0)+IF(A1122&gt;=הלוואות!$D$7,IF(מרכז!A1122&lt;=הלוואות!$E$7,IF(DAY(מרכז!A1122)=הלוואות!$F$7,הלוואות!$G$7,0),0),0)+IF(A1122&gt;=הלוואות!$D$8,IF(מרכז!A1122&lt;=הלוואות!$E$8,IF(DAY(מרכז!A1122)=הלוואות!$F$8,הלוואות!$G$8,0),0),0)+IF(A1122&gt;=הלוואות!$D$9,IF(מרכז!A1122&lt;=הלוואות!$E$9,IF(DAY(מרכז!A1122)=הלוואות!$F$9,הלוואות!$G$9,0),0),0)+IF(A1122&gt;=הלוואות!$D$10,IF(מרכז!A1122&lt;=הלוואות!$E$10,IF(DAY(מרכז!A1122)=הלוואות!$F$10,הלוואות!$G$10,0),0),0)+IF(A1122&gt;=הלוואות!$D$11,IF(מרכז!A1122&lt;=הלוואות!$E$11,IF(DAY(מרכז!A1122)=הלוואות!$F$11,הלוואות!$G$11,0),0),0)+IF(A1122&gt;=הלוואות!$D$12,IF(מרכז!A1122&lt;=הלוואות!$E$12,IF(DAY(מרכז!A1122)=הלוואות!$F$12,הלוואות!$G$12,0),0),0)+IF(A1122&gt;=הלוואות!$D$13,IF(מרכז!A1122&lt;=הלוואות!$E$13,IF(DAY(מרכז!A1122)=הלוואות!$F$13,הלוואות!$G$13,0),0),0)+IF(A1122&gt;=הלוואות!$D$14,IF(מרכז!A1122&lt;=הלוואות!$E$14,IF(DAY(מרכז!A1122)=הלוואות!$F$14,הלוואות!$G$14,0),0),0)+IF(A1122&gt;=הלוואות!$D$15,IF(מרכז!A1122&lt;=הלוואות!$E$15,IF(DAY(מרכז!A1122)=הלוואות!$F$15,הלוואות!$G$15,0),0),0)+IF(A1122&gt;=הלוואות!$D$16,IF(מרכז!A1122&lt;=הלוואות!$E$16,IF(DAY(מרכז!A1122)=הלוואות!$F$16,הלוואות!$G$16,0),0),0)+IF(A1122&gt;=הלוואות!$D$17,IF(מרכז!A1122&lt;=הלוואות!$E$17,IF(DAY(מרכז!A1122)=הלוואות!$F$17,הלוואות!$G$17,0),0),0)+IF(A1122&gt;=הלוואות!$D$18,IF(מרכז!A1122&lt;=הלוואות!$E$18,IF(DAY(מרכז!A1122)=הלוואות!$F$18,הלוואות!$G$18,0),0),0)+IF(A1122&gt;=הלוואות!$D$19,IF(מרכז!A1122&lt;=הלוואות!$E$19,IF(DAY(מרכז!A1122)=הלוואות!$F$19,הלוואות!$G$19,0),0),0)+IF(A1122&gt;=הלוואות!$D$20,IF(מרכז!A1122&lt;=הלוואות!$E$20,IF(DAY(מרכז!A1122)=הלוואות!$F$20,הלוואות!$G$20,0),0),0)+IF(A1122&gt;=הלוואות!$D$21,IF(מרכז!A1122&lt;=הלוואות!$E$21,IF(DAY(מרכז!A1122)=הלוואות!$F$21,הלוואות!$G$21,0),0),0)+IF(A1122&gt;=הלוואות!$D$22,IF(מרכז!A1122&lt;=הלוואות!$E$22,IF(DAY(מרכז!A1122)=הלוואות!$F$22,הלוואות!$G$22,0),0),0)+IF(A1122&gt;=הלוואות!$D$23,IF(מרכז!A1122&lt;=הלוואות!$E$23,IF(DAY(מרכז!A1122)=הלוואות!$F$23,הלוואות!$G$23,0),0),0)+IF(A1122&gt;=הלוואות!$D$24,IF(מרכז!A1122&lt;=הלוואות!$E$24,IF(DAY(מרכז!A1122)=הלוואות!$F$24,הלוואות!$G$24,0),0),0)+IF(A1122&gt;=הלוואות!$D$25,IF(מרכז!A1122&lt;=הלוואות!$E$25,IF(DAY(מרכז!A1122)=הלוואות!$F$25,הלוואות!$G$25,0),0),0)+IF(A1122&gt;=הלוואות!$D$26,IF(מרכז!A1122&lt;=הלוואות!$E$26,IF(DAY(מרכז!A1122)=הלוואות!$F$26,הלוואות!$G$26,0),0),0)+IF(A1122&gt;=הלוואות!$D$27,IF(מרכז!A1122&lt;=הלוואות!$E$27,IF(DAY(מרכז!A1122)=הלוואות!$F$27,הלוואות!$G$27,0),0),0)+IF(A1122&gt;=הלוואות!$D$28,IF(מרכז!A1122&lt;=הלוואות!$E$28,IF(DAY(מרכז!A1122)=הלוואות!$F$28,הלוואות!$G$28,0),0),0)+IF(A1122&gt;=הלוואות!$D$29,IF(מרכז!A1122&lt;=הלוואות!$E$29,IF(DAY(מרכז!A1122)=הלוואות!$F$29,הלוואות!$G$29,0),0),0)+IF(A1122&gt;=הלוואות!$D$30,IF(מרכז!A1122&lt;=הלוואות!$E$30,IF(DAY(מרכז!A1122)=הלוואות!$F$30,הלוואות!$G$30,0),0),0)+IF(A1122&gt;=הלוואות!$D$31,IF(מרכז!A1122&lt;=הלוואות!$E$31,IF(DAY(מרכז!A1122)=הלוואות!$F$31,הלוואות!$G$31,0),0),0)+IF(A1122&gt;=הלוואות!$D$32,IF(מרכז!A1122&lt;=הלוואות!$E$32,IF(DAY(מרכז!A1122)=הלוואות!$F$32,הלוואות!$G$32,0),0),0)+IF(A1122&gt;=הלוואות!$D$33,IF(מרכז!A1122&lt;=הלוואות!$E$33,IF(DAY(מרכז!A1122)=הלוואות!$F$33,הלוואות!$G$33,0),0),0)+IF(A1122&gt;=הלוואות!$D$34,IF(מרכז!A1122&lt;=הלוואות!$E$34,IF(DAY(מרכז!A1122)=הלוואות!$F$34,הלוואות!$G$34,0),0),0)</f>
        <v>0</v>
      </c>
      <c r="E1122" s="93">
        <f>SUMIF(הלוואות!$D$46:$D$65,מרכז!A1122,הלוואות!$E$46:$E$65)</f>
        <v>0</v>
      </c>
      <c r="F1122" s="93">
        <f>SUMIF(נכנסים!$A$5:$A$5890,מרכז!A1122,נכנסים!$B$5:$B$5890)</f>
        <v>0</v>
      </c>
      <c r="G1122" s="94"/>
      <c r="H1122" s="94"/>
      <c r="I1122" s="94"/>
      <c r="J1122" s="99">
        <f t="shared" si="17"/>
        <v>50000</v>
      </c>
    </row>
    <row r="1123" spans="1:10">
      <c r="A1123" s="153">
        <v>46776</v>
      </c>
      <c r="B1123" s="93">
        <f>SUMIF(יוצאים!$A$5:$A$5835,מרכז!A1123,יוצאים!$D$5:$D$5835)</f>
        <v>0</v>
      </c>
      <c r="C1123" s="93">
        <f>HLOOKUP(DAY($A1123),'טב.הו"ק'!$G$4:$AK$162,'טב.הו"ק'!$A$162+2,FALSE)</f>
        <v>0</v>
      </c>
      <c r="D1123" s="93">
        <f>IF(A1123&gt;=הלוואות!$D$5,IF(מרכז!A1123&lt;=הלוואות!$E$5,IF(DAY(מרכז!A1123)=הלוואות!$F$5,הלוואות!$G$5,0),0),0)+IF(A1123&gt;=הלוואות!$D$6,IF(מרכז!A1123&lt;=הלוואות!$E$6,IF(DAY(מרכז!A1123)=הלוואות!$F$6,הלוואות!$G$6,0),0),0)+IF(A1123&gt;=הלוואות!$D$7,IF(מרכז!A1123&lt;=הלוואות!$E$7,IF(DAY(מרכז!A1123)=הלוואות!$F$7,הלוואות!$G$7,0),0),0)+IF(A1123&gt;=הלוואות!$D$8,IF(מרכז!A1123&lt;=הלוואות!$E$8,IF(DAY(מרכז!A1123)=הלוואות!$F$8,הלוואות!$G$8,0),0),0)+IF(A1123&gt;=הלוואות!$D$9,IF(מרכז!A1123&lt;=הלוואות!$E$9,IF(DAY(מרכז!A1123)=הלוואות!$F$9,הלוואות!$G$9,0),0),0)+IF(A1123&gt;=הלוואות!$D$10,IF(מרכז!A1123&lt;=הלוואות!$E$10,IF(DAY(מרכז!A1123)=הלוואות!$F$10,הלוואות!$G$10,0),0),0)+IF(A1123&gt;=הלוואות!$D$11,IF(מרכז!A1123&lt;=הלוואות!$E$11,IF(DAY(מרכז!A1123)=הלוואות!$F$11,הלוואות!$G$11,0),0),0)+IF(A1123&gt;=הלוואות!$D$12,IF(מרכז!A1123&lt;=הלוואות!$E$12,IF(DAY(מרכז!A1123)=הלוואות!$F$12,הלוואות!$G$12,0),0),0)+IF(A1123&gt;=הלוואות!$D$13,IF(מרכז!A1123&lt;=הלוואות!$E$13,IF(DAY(מרכז!A1123)=הלוואות!$F$13,הלוואות!$G$13,0),0),0)+IF(A1123&gt;=הלוואות!$D$14,IF(מרכז!A1123&lt;=הלוואות!$E$14,IF(DAY(מרכז!A1123)=הלוואות!$F$14,הלוואות!$G$14,0),0),0)+IF(A1123&gt;=הלוואות!$D$15,IF(מרכז!A1123&lt;=הלוואות!$E$15,IF(DAY(מרכז!A1123)=הלוואות!$F$15,הלוואות!$G$15,0),0),0)+IF(A1123&gt;=הלוואות!$D$16,IF(מרכז!A1123&lt;=הלוואות!$E$16,IF(DAY(מרכז!A1123)=הלוואות!$F$16,הלוואות!$G$16,0),0),0)+IF(A1123&gt;=הלוואות!$D$17,IF(מרכז!A1123&lt;=הלוואות!$E$17,IF(DAY(מרכז!A1123)=הלוואות!$F$17,הלוואות!$G$17,0),0),0)+IF(A1123&gt;=הלוואות!$D$18,IF(מרכז!A1123&lt;=הלוואות!$E$18,IF(DAY(מרכז!A1123)=הלוואות!$F$18,הלוואות!$G$18,0),0),0)+IF(A1123&gt;=הלוואות!$D$19,IF(מרכז!A1123&lt;=הלוואות!$E$19,IF(DAY(מרכז!A1123)=הלוואות!$F$19,הלוואות!$G$19,0),0),0)+IF(A1123&gt;=הלוואות!$D$20,IF(מרכז!A1123&lt;=הלוואות!$E$20,IF(DAY(מרכז!A1123)=הלוואות!$F$20,הלוואות!$G$20,0),0),0)+IF(A1123&gt;=הלוואות!$D$21,IF(מרכז!A1123&lt;=הלוואות!$E$21,IF(DAY(מרכז!A1123)=הלוואות!$F$21,הלוואות!$G$21,0),0),0)+IF(A1123&gt;=הלוואות!$D$22,IF(מרכז!A1123&lt;=הלוואות!$E$22,IF(DAY(מרכז!A1123)=הלוואות!$F$22,הלוואות!$G$22,0),0),0)+IF(A1123&gt;=הלוואות!$D$23,IF(מרכז!A1123&lt;=הלוואות!$E$23,IF(DAY(מרכז!A1123)=הלוואות!$F$23,הלוואות!$G$23,0),0),0)+IF(A1123&gt;=הלוואות!$D$24,IF(מרכז!A1123&lt;=הלוואות!$E$24,IF(DAY(מרכז!A1123)=הלוואות!$F$24,הלוואות!$G$24,0),0),0)+IF(A1123&gt;=הלוואות!$D$25,IF(מרכז!A1123&lt;=הלוואות!$E$25,IF(DAY(מרכז!A1123)=הלוואות!$F$25,הלוואות!$G$25,0),0),0)+IF(A1123&gt;=הלוואות!$D$26,IF(מרכז!A1123&lt;=הלוואות!$E$26,IF(DAY(מרכז!A1123)=הלוואות!$F$26,הלוואות!$G$26,0),0),0)+IF(A1123&gt;=הלוואות!$D$27,IF(מרכז!A1123&lt;=הלוואות!$E$27,IF(DAY(מרכז!A1123)=הלוואות!$F$27,הלוואות!$G$27,0),0),0)+IF(A1123&gt;=הלוואות!$D$28,IF(מרכז!A1123&lt;=הלוואות!$E$28,IF(DAY(מרכז!A1123)=הלוואות!$F$28,הלוואות!$G$28,0),0),0)+IF(A1123&gt;=הלוואות!$D$29,IF(מרכז!A1123&lt;=הלוואות!$E$29,IF(DAY(מרכז!A1123)=הלוואות!$F$29,הלוואות!$G$29,0),0),0)+IF(A1123&gt;=הלוואות!$D$30,IF(מרכז!A1123&lt;=הלוואות!$E$30,IF(DAY(מרכז!A1123)=הלוואות!$F$30,הלוואות!$G$30,0),0),0)+IF(A1123&gt;=הלוואות!$D$31,IF(מרכז!A1123&lt;=הלוואות!$E$31,IF(DAY(מרכז!A1123)=הלוואות!$F$31,הלוואות!$G$31,0),0),0)+IF(A1123&gt;=הלוואות!$D$32,IF(מרכז!A1123&lt;=הלוואות!$E$32,IF(DAY(מרכז!A1123)=הלוואות!$F$32,הלוואות!$G$32,0),0),0)+IF(A1123&gt;=הלוואות!$D$33,IF(מרכז!A1123&lt;=הלוואות!$E$33,IF(DAY(מרכז!A1123)=הלוואות!$F$33,הלוואות!$G$33,0),0),0)+IF(A1123&gt;=הלוואות!$D$34,IF(מרכז!A1123&lt;=הלוואות!$E$34,IF(DAY(מרכז!A1123)=הלוואות!$F$34,הלוואות!$G$34,0),0),0)</f>
        <v>0</v>
      </c>
      <c r="E1123" s="93">
        <f>SUMIF(הלוואות!$D$46:$D$65,מרכז!A1123,הלוואות!$E$46:$E$65)</f>
        <v>0</v>
      </c>
      <c r="F1123" s="93">
        <f>SUMIF(נכנסים!$A$5:$A$5890,מרכז!A1123,נכנסים!$B$5:$B$5890)</f>
        <v>0</v>
      </c>
      <c r="G1123" s="94"/>
      <c r="H1123" s="94"/>
      <c r="I1123" s="94"/>
      <c r="J1123" s="99">
        <f t="shared" si="17"/>
        <v>50000</v>
      </c>
    </row>
    <row r="1124" spans="1:10">
      <c r="A1124" s="153">
        <v>46777</v>
      </c>
      <c r="B1124" s="93">
        <f>SUMIF(יוצאים!$A$5:$A$5835,מרכז!A1124,יוצאים!$D$5:$D$5835)</f>
        <v>0</v>
      </c>
      <c r="C1124" s="93">
        <f>HLOOKUP(DAY($A1124),'טב.הו"ק'!$G$4:$AK$162,'טב.הו"ק'!$A$162+2,FALSE)</f>
        <v>0</v>
      </c>
      <c r="D1124" s="93">
        <f>IF(A1124&gt;=הלוואות!$D$5,IF(מרכז!A1124&lt;=הלוואות!$E$5,IF(DAY(מרכז!A1124)=הלוואות!$F$5,הלוואות!$G$5,0),0),0)+IF(A1124&gt;=הלוואות!$D$6,IF(מרכז!A1124&lt;=הלוואות!$E$6,IF(DAY(מרכז!A1124)=הלוואות!$F$6,הלוואות!$G$6,0),0),0)+IF(A1124&gt;=הלוואות!$D$7,IF(מרכז!A1124&lt;=הלוואות!$E$7,IF(DAY(מרכז!A1124)=הלוואות!$F$7,הלוואות!$G$7,0),0),0)+IF(A1124&gt;=הלוואות!$D$8,IF(מרכז!A1124&lt;=הלוואות!$E$8,IF(DAY(מרכז!A1124)=הלוואות!$F$8,הלוואות!$G$8,0),0),0)+IF(A1124&gt;=הלוואות!$D$9,IF(מרכז!A1124&lt;=הלוואות!$E$9,IF(DAY(מרכז!A1124)=הלוואות!$F$9,הלוואות!$G$9,0),0),0)+IF(A1124&gt;=הלוואות!$D$10,IF(מרכז!A1124&lt;=הלוואות!$E$10,IF(DAY(מרכז!A1124)=הלוואות!$F$10,הלוואות!$G$10,0),0),0)+IF(A1124&gt;=הלוואות!$D$11,IF(מרכז!A1124&lt;=הלוואות!$E$11,IF(DAY(מרכז!A1124)=הלוואות!$F$11,הלוואות!$G$11,0),0),0)+IF(A1124&gt;=הלוואות!$D$12,IF(מרכז!A1124&lt;=הלוואות!$E$12,IF(DAY(מרכז!A1124)=הלוואות!$F$12,הלוואות!$G$12,0),0),0)+IF(A1124&gt;=הלוואות!$D$13,IF(מרכז!A1124&lt;=הלוואות!$E$13,IF(DAY(מרכז!A1124)=הלוואות!$F$13,הלוואות!$G$13,0),0),0)+IF(A1124&gt;=הלוואות!$D$14,IF(מרכז!A1124&lt;=הלוואות!$E$14,IF(DAY(מרכז!A1124)=הלוואות!$F$14,הלוואות!$G$14,0),0),0)+IF(A1124&gt;=הלוואות!$D$15,IF(מרכז!A1124&lt;=הלוואות!$E$15,IF(DAY(מרכז!A1124)=הלוואות!$F$15,הלוואות!$G$15,0),0),0)+IF(A1124&gt;=הלוואות!$D$16,IF(מרכז!A1124&lt;=הלוואות!$E$16,IF(DAY(מרכז!A1124)=הלוואות!$F$16,הלוואות!$G$16,0),0),0)+IF(A1124&gt;=הלוואות!$D$17,IF(מרכז!A1124&lt;=הלוואות!$E$17,IF(DAY(מרכז!A1124)=הלוואות!$F$17,הלוואות!$G$17,0),0),0)+IF(A1124&gt;=הלוואות!$D$18,IF(מרכז!A1124&lt;=הלוואות!$E$18,IF(DAY(מרכז!A1124)=הלוואות!$F$18,הלוואות!$G$18,0),0),0)+IF(A1124&gt;=הלוואות!$D$19,IF(מרכז!A1124&lt;=הלוואות!$E$19,IF(DAY(מרכז!A1124)=הלוואות!$F$19,הלוואות!$G$19,0),0),0)+IF(A1124&gt;=הלוואות!$D$20,IF(מרכז!A1124&lt;=הלוואות!$E$20,IF(DAY(מרכז!A1124)=הלוואות!$F$20,הלוואות!$G$20,0),0),0)+IF(A1124&gt;=הלוואות!$D$21,IF(מרכז!A1124&lt;=הלוואות!$E$21,IF(DAY(מרכז!A1124)=הלוואות!$F$21,הלוואות!$G$21,0),0),0)+IF(A1124&gt;=הלוואות!$D$22,IF(מרכז!A1124&lt;=הלוואות!$E$22,IF(DAY(מרכז!A1124)=הלוואות!$F$22,הלוואות!$G$22,0),0),0)+IF(A1124&gt;=הלוואות!$D$23,IF(מרכז!A1124&lt;=הלוואות!$E$23,IF(DAY(מרכז!A1124)=הלוואות!$F$23,הלוואות!$G$23,0),0),0)+IF(A1124&gt;=הלוואות!$D$24,IF(מרכז!A1124&lt;=הלוואות!$E$24,IF(DAY(מרכז!A1124)=הלוואות!$F$24,הלוואות!$G$24,0),0),0)+IF(A1124&gt;=הלוואות!$D$25,IF(מרכז!A1124&lt;=הלוואות!$E$25,IF(DAY(מרכז!A1124)=הלוואות!$F$25,הלוואות!$G$25,0),0),0)+IF(A1124&gt;=הלוואות!$D$26,IF(מרכז!A1124&lt;=הלוואות!$E$26,IF(DAY(מרכז!A1124)=הלוואות!$F$26,הלוואות!$G$26,0),0),0)+IF(A1124&gt;=הלוואות!$D$27,IF(מרכז!A1124&lt;=הלוואות!$E$27,IF(DAY(מרכז!A1124)=הלוואות!$F$27,הלוואות!$G$27,0),0),0)+IF(A1124&gt;=הלוואות!$D$28,IF(מרכז!A1124&lt;=הלוואות!$E$28,IF(DAY(מרכז!A1124)=הלוואות!$F$28,הלוואות!$G$28,0),0),0)+IF(A1124&gt;=הלוואות!$D$29,IF(מרכז!A1124&lt;=הלוואות!$E$29,IF(DAY(מרכז!A1124)=הלוואות!$F$29,הלוואות!$G$29,0),0),0)+IF(A1124&gt;=הלוואות!$D$30,IF(מרכז!A1124&lt;=הלוואות!$E$30,IF(DAY(מרכז!A1124)=הלוואות!$F$30,הלוואות!$G$30,0),0),0)+IF(A1124&gt;=הלוואות!$D$31,IF(מרכז!A1124&lt;=הלוואות!$E$31,IF(DAY(מרכז!A1124)=הלוואות!$F$31,הלוואות!$G$31,0),0),0)+IF(A1124&gt;=הלוואות!$D$32,IF(מרכז!A1124&lt;=הלוואות!$E$32,IF(DAY(מרכז!A1124)=הלוואות!$F$32,הלוואות!$G$32,0),0),0)+IF(A1124&gt;=הלוואות!$D$33,IF(מרכז!A1124&lt;=הלוואות!$E$33,IF(DAY(מרכז!A1124)=הלוואות!$F$33,הלוואות!$G$33,0),0),0)+IF(A1124&gt;=הלוואות!$D$34,IF(מרכז!A1124&lt;=הלוואות!$E$34,IF(DAY(מרכז!A1124)=הלוואות!$F$34,הלוואות!$G$34,0),0),0)</f>
        <v>0</v>
      </c>
      <c r="E1124" s="93">
        <f>SUMIF(הלוואות!$D$46:$D$65,מרכז!A1124,הלוואות!$E$46:$E$65)</f>
        <v>0</v>
      </c>
      <c r="F1124" s="93">
        <f>SUMIF(נכנסים!$A$5:$A$5890,מרכז!A1124,נכנסים!$B$5:$B$5890)</f>
        <v>0</v>
      </c>
      <c r="G1124" s="94"/>
      <c r="H1124" s="94"/>
      <c r="I1124" s="94"/>
      <c r="J1124" s="99">
        <f t="shared" si="17"/>
        <v>50000</v>
      </c>
    </row>
    <row r="1125" spans="1:10">
      <c r="A1125" s="153">
        <v>46778</v>
      </c>
      <c r="B1125" s="93">
        <f>SUMIF(יוצאים!$A$5:$A$5835,מרכז!A1125,יוצאים!$D$5:$D$5835)</f>
        <v>0</v>
      </c>
      <c r="C1125" s="93">
        <f>HLOOKUP(DAY($A1125),'טב.הו"ק'!$G$4:$AK$162,'טב.הו"ק'!$A$162+2,FALSE)</f>
        <v>0</v>
      </c>
      <c r="D1125" s="93">
        <f>IF(A1125&gt;=הלוואות!$D$5,IF(מרכז!A1125&lt;=הלוואות!$E$5,IF(DAY(מרכז!A1125)=הלוואות!$F$5,הלוואות!$G$5,0),0),0)+IF(A1125&gt;=הלוואות!$D$6,IF(מרכז!A1125&lt;=הלוואות!$E$6,IF(DAY(מרכז!A1125)=הלוואות!$F$6,הלוואות!$G$6,0),0),0)+IF(A1125&gt;=הלוואות!$D$7,IF(מרכז!A1125&lt;=הלוואות!$E$7,IF(DAY(מרכז!A1125)=הלוואות!$F$7,הלוואות!$G$7,0),0),0)+IF(A1125&gt;=הלוואות!$D$8,IF(מרכז!A1125&lt;=הלוואות!$E$8,IF(DAY(מרכז!A1125)=הלוואות!$F$8,הלוואות!$G$8,0),0),0)+IF(A1125&gt;=הלוואות!$D$9,IF(מרכז!A1125&lt;=הלוואות!$E$9,IF(DAY(מרכז!A1125)=הלוואות!$F$9,הלוואות!$G$9,0),0),0)+IF(A1125&gt;=הלוואות!$D$10,IF(מרכז!A1125&lt;=הלוואות!$E$10,IF(DAY(מרכז!A1125)=הלוואות!$F$10,הלוואות!$G$10,0),0),0)+IF(A1125&gt;=הלוואות!$D$11,IF(מרכז!A1125&lt;=הלוואות!$E$11,IF(DAY(מרכז!A1125)=הלוואות!$F$11,הלוואות!$G$11,0),0),0)+IF(A1125&gt;=הלוואות!$D$12,IF(מרכז!A1125&lt;=הלוואות!$E$12,IF(DAY(מרכז!A1125)=הלוואות!$F$12,הלוואות!$G$12,0),0),0)+IF(A1125&gt;=הלוואות!$D$13,IF(מרכז!A1125&lt;=הלוואות!$E$13,IF(DAY(מרכז!A1125)=הלוואות!$F$13,הלוואות!$G$13,0),0),0)+IF(A1125&gt;=הלוואות!$D$14,IF(מרכז!A1125&lt;=הלוואות!$E$14,IF(DAY(מרכז!A1125)=הלוואות!$F$14,הלוואות!$G$14,0),0),0)+IF(A1125&gt;=הלוואות!$D$15,IF(מרכז!A1125&lt;=הלוואות!$E$15,IF(DAY(מרכז!A1125)=הלוואות!$F$15,הלוואות!$G$15,0),0),0)+IF(A1125&gt;=הלוואות!$D$16,IF(מרכז!A1125&lt;=הלוואות!$E$16,IF(DAY(מרכז!A1125)=הלוואות!$F$16,הלוואות!$G$16,0),0),0)+IF(A1125&gt;=הלוואות!$D$17,IF(מרכז!A1125&lt;=הלוואות!$E$17,IF(DAY(מרכז!A1125)=הלוואות!$F$17,הלוואות!$G$17,0),0),0)+IF(A1125&gt;=הלוואות!$D$18,IF(מרכז!A1125&lt;=הלוואות!$E$18,IF(DAY(מרכז!A1125)=הלוואות!$F$18,הלוואות!$G$18,0),0),0)+IF(A1125&gt;=הלוואות!$D$19,IF(מרכז!A1125&lt;=הלוואות!$E$19,IF(DAY(מרכז!A1125)=הלוואות!$F$19,הלוואות!$G$19,0),0),0)+IF(A1125&gt;=הלוואות!$D$20,IF(מרכז!A1125&lt;=הלוואות!$E$20,IF(DAY(מרכז!A1125)=הלוואות!$F$20,הלוואות!$G$20,0),0),0)+IF(A1125&gt;=הלוואות!$D$21,IF(מרכז!A1125&lt;=הלוואות!$E$21,IF(DAY(מרכז!A1125)=הלוואות!$F$21,הלוואות!$G$21,0),0),0)+IF(A1125&gt;=הלוואות!$D$22,IF(מרכז!A1125&lt;=הלוואות!$E$22,IF(DAY(מרכז!A1125)=הלוואות!$F$22,הלוואות!$G$22,0),0),0)+IF(A1125&gt;=הלוואות!$D$23,IF(מרכז!A1125&lt;=הלוואות!$E$23,IF(DAY(מרכז!A1125)=הלוואות!$F$23,הלוואות!$G$23,0),0),0)+IF(A1125&gt;=הלוואות!$D$24,IF(מרכז!A1125&lt;=הלוואות!$E$24,IF(DAY(מרכז!A1125)=הלוואות!$F$24,הלוואות!$G$24,0),0),0)+IF(A1125&gt;=הלוואות!$D$25,IF(מרכז!A1125&lt;=הלוואות!$E$25,IF(DAY(מרכז!A1125)=הלוואות!$F$25,הלוואות!$G$25,0),0),0)+IF(A1125&gt;=הלוואות!$D$26,IF(מרכז!A1125&lt;=הלוואות!$E$26,IF(DAY(מרכז!A1125)=הלוואות!$F$26,הלוואות!$G$26,0),0),0)+IF(A1125&gt;=הלוואות!$D$27,IF(מרכז!A1125&lt;=הלוואות!$E$27,IF(DAY(מרכז!A1125)=הלוואות!$F$27,הלוואות!$G$27,0),0),0)+IF(A1125&gt;=הלוואות!$D$28,IF(מרכז!A1125&lt;=הלוואות!$E$28,IF(DAY(מרכז!A1125)=הלוואות!$F$28,הלוואות!$G$28,0),0),0)+IF(A1125&gt;=הלוואות!$D$29,IF(מרכז!A1125&lt;=הלוואות!$E$29,IF(DAY(מרכז!A1125)=הלוואות!$F$29,הלוואות!$G$29,0),0),0)+IF(A1125&gt;=הלוואות!$D$30,IF(מרכז!A1125&lt;=הלוואות!$E$30,IF(DAY(מרכז!A1125)=הלוואות!$F$30,הלוואות!$G$30,0),0),0)+IF(A1125&gt;=הלוואות!$D$31,IF(מרכז!A1125&lt;=הלוואות!$E$31,IF(DAY(מרכז!A1125)=הלוואות!$F$31,הלוואות!$G$31,0),0),0)+IF(A1125&gt;=הלוואות!$D$32,IF(מרכז!A1125&lt;=הלוואות!$E$32,IF(DAY(מרכז!A1125)=הלוואות!$F$32,הלוואות!$G$32,0),0),0)+IF(A1125&gt;=הלוואות!$D$33,IF(מרכז!A1125&lt;=הלוואות!$E$33,IF(DAY(מרכז!A1125)=הלוואות!$F$33,הלוואות!$G$33,0),0),0)+IF(A1125&gt;=הלוואות!$D$34,IF(מרכז!A1125&lt;=הלוואות!$E$34,IF(DAY(מרכז!A1125)=הלוואות!$F$34,הלוואות!$G$34,0),0),0)</f>
        <v>0</v>
      </c>
      <c r="E1125" s="93">
        <f>SUMIF(הלוואות!$D$46:$D$65,מרכז!A1125,הלוואות!$E$46:$E$65)</f>
        <v>0</v>
      </c>
      <c r="F1125" s="93">
        <f>SUMIF(נכנסים!$A$5:$A$5890,מרכז!A1125,נכנסים!$B$5:$B$5890)</f>
        <v>0</v>
      </c>
      <c r="G1125" s="94"/>
      <c r="H1125" s="94"/>
      <c r="I1125" s="94"/>
      <c r="J1125" s="99">
        <f t="shared" si="17"/>
        <v>50000</v>
      </c>
    </row>
    <row r="1126" spans="1:10">
      <c r="A1126" s="153">
        <v>46779</v>
      </c>
      <c r="B1126" s="93">
        <f>SUMIF(יוצאים!$A$5:$A$5835,מרכז!A1126,יוצאים!$D$5:$D$5835)</f>
        <v>0</v>
      </c>
      <c r="C1126" s="93">
        <f>HLOOKUP(DAY($A1126),'טב.הו"ק'!$G$4:$AK$162,'טב.הו"ק'!$A$162+2,FALSE)</f>
        <v>0</v>
      </c>
      <c r="D1126" s="93">
        <f>IF(A1126&gt;=הלוואות!$D$5,IF(מרכז!A1126&lt;=הלוואות!$E$5,IF(DAY(מרכז!A1126)=הלוואות!$F$5,הלוואות!$G$5,0),0),0)+IF(A1126&gt;=הלוואות!$D$6,IF(מרכז!A1126&lt;=הלוואות!$E$6,IF(DAY(מרכז!A1126)=הלוואות!$F$6,הלוואות!$G$6,0),0),0)+IF(A1126&gt;=הלוואות!$D$7,IF(מרכז!A1126&lt;=הלוואות!$E$7,IF(DAY(מרכז!A1126)=הלוואות!$F$7,הלוואות!$G$7,0),0),0)+IF(A1126&gt;=הלוואות!$D$8,IF(מרכז!A1126&lt;=הלוואות!$E$8,IF(DAY(מרכז!A1126)=הלוואות!$F$8,הלוואות!$G$8,0),0),0)+IF(A1126&gt;=הלוואות!$D$9,IF(מרכז!A1126&lt;=הלוואות!$E$9,IF(DAY(מרכז!A1126)=הלוואות!$F$9,הלוואות!$G$9,0),0),0)+IF(A1126&gt;=הלוואות!$D$10,IF(מרכז!A1126&lt;=הלוואות!$E$10,IF(DAY(מרכז!A1126)=הלוואות!$F$10,הלוואות!$G$10,0),0),0)+IF(A1126&gt;=הלוואות!$D$11,IF(מרכז!A1126&lt;=הלוואות!$E$11,IF(DAY(מרכז!A1126)=הלוואות!$F$11,הלוואות!$G$11,0),0),0)+IF(A1126&gt;=הלוואות!$D$12,IF(מרכז!A1126&lt;=הלוואות!$E$12,IF(DAY(מרכז!A1126)=הלוואות!$F$12,הלוואות!$G$12,0),0),0)+IF(A1126&gt;=הלוואות!$D$13,IF(מרכז!A1126&lt;=הלוואות!$E$13,IF(DAY(מרכז!A1126)=הלוואות!$F$13,הלוואות!$G$13,0),0),0)+IF(A1126&gt;=הלוואות!$D$14,IF(מרכז!A1126&lt;=הלוואות!$E$14,IF(DAY(מרכז!A1126)=הלוואות!$F$14,הלוואות!$G$14,0),0),0)+IF(A1126&gt;=הלוואות!$D$15,IF(מרכז!A1126&lt;=הלוואות!$E$15,IF(DAY(מרכז!A1126)=הלוואות!$F$15,הלוואות!$G$15,0),0),0)+IF(A1126&gt;=הלוואות!$D$16,IF(מרכז!A1126&lt;=הלוואות!$E$16,IF(DAY(מרכז!A1126)=הלוואות!$F$16,הלוואות!$G$16,0),0),0)+IF(A1126&gt;=הלוואות!$D$17,IF(מרכז!A1126&lt;=הלוואות!$E$17,IF(DAY(מרכז!A1126)=הלוואות!$F$17,הלוואות!$G$17,0),0),0)+IF(A1126&gt;=הלוואות!$D$18,IF(מרכז!A1126&lt;=הלוואות!$E$18,IF(DAY(מרכז!A1126)=הלוואות!$F$18,הלוואות!$G$18,0),0),0)+IF(A1126&gt;=הלוואות!$D$19,IF(מרכז!A1126&lt;=הלוואות!$E$19,IF(DAY(מרכז!A1126)=הלוואות!$F$19,הלוואות!$G$19,0),0),0)+IF(A1126&gt;=הלוואות!$D$20,IF(מרכז!A1126&lt;=הלוואות!$E$20,IF(DAY(מרכז!A1126)=הלוואות!$F$20,הלוואות!$G$20,0),0),0)+IF(A1126&gt;=הלוואות!$D$21,IF(מרכז!A1126&lt;=הלוואות!$E$21,IF(DAY(מרכז!A1126)=הלוואות!$F$21,הלוואות!$G$21,0),0),0)+IF(A1126&gt;=הלוואות!$D$22,IF(מרכז!A1126&lt;=הלוואות!$E$22,IF(DAY(מרכז!A1126)=הלוואות!$F$22,הלוואות!$G$22,0),0),0)+IF(A1126&gt;=הלוואות!$D$23,IF(מרכז!A1126&lt;=הלוואות!$E$23,IF(DAY(מרכז!A1126)=הלוואות!$F$23,הלוואות!$G$23,0),0),0)+IF(A1126&gt;=הלוואות!$D$24,IF(מרכז!A1126&lt;=הלוואות!$E$24,IF(DAY(מרכז!A1126)=הלוואות!$F$24,הלוואות!$G$24,0),0),0)+IF(A1126&gt;=הלוואות!$D$25,IF(מרכז!A1126&lt;=הלוואות!$E$25,IF(DAY(מרכז!A1126)=הלוואות!$F$25,הלוואות!$G$25,0),0),0)+IF(A1126&gt;=הלוואות!$D$26,IF(מרכז!A1126&lt;=הלוואות!$E$26,IF(DAY(מרכז!A1126)=הלוואות!$F$26,הלוואות!$G$26,0),0),0)+IF(A1126&gt;=הלוואות!$D$27,IF(מרכז!A1126&lt;=הלוואות!$E$27,IF(DAY(מרכז!A1126)=הלוואות!$F$27,הלוואות!$G$27,0),0),0)+IF(A1126&gt;=הלוואות!$D$28,IF(מרכז!A1126&lt;=הלוואות!$E$28,IF(DAY(מרכז!A1126)=הלוואות!$F$28,הלוואות!$G$28,0),0),0)+IF(A1126&gt;=הלוואות!$D$29,IF(מרכז!A1126&lt;=הלוואות!$E$29,IF(DAY(מרכז!A1126)=הלוואות!$F$29,הלוואות!$G$29,0),0),0)+IF(A1126&gt;=הלוואות!$D$30,IF(מרכז!A1126&lt;=הלוואות!$E$30,IF(DAY(מרכז!A1126)=הלוואות!$F$30,הלוואות!$G$30,0),0),0)+IF(A1126&gt;=הלוואות!$D$31,IF(מרכז!A1126&lt;=הלוואות!$E$31,IF(DAY(מרכז!A1126)=הלוואות!$F$31,הלוואות!$G$31,0),0),0)+IF(A1126&gt;=הלוואות!$D$32,IF(מרכז!A1126&lt;=הלוואות!$E$32,IF(DAY(מרכז!A1126)=הלוואות!$F$32,הלוואות!$G$32,0),0),0)+IF(A1126&gt;=הלוואות!$D$33,IF(מרכז!A1126&lt;=הלוואות!$E$33,IF(DAY(מרכז!A1126)=הלוואות!$F$33,הלוואות!$G$33,0),0),0)+IF(A1126&gt;=הלוואות!$D$34,IF(מרכז!A1126&lt;=הלוואות!$E$34,IF(DAY(מרכז!A1126)=הלוואות!$F$34,הלוואות!$G$34,0),0),0)</f>
        <v>0</v>
      </c>
      <c r="E1126" s="93">
        <f>SUMIF(הלוואות!$D$46:$D$65,מרכז!A1126,הלוואות!$E$46:$E$65)</f>
        <v>0</v>
      </c>
      <c r="F1126" s="93">
        <f>SUMIF(נכנסים!$A$5:$A$5890,מרכז!A1126,נכנסים!$B$5:$B$5890)</f>
        <v>0</v>
      </c>
      <c r="G1126" s="94"/>
      <c r="H1126" s="94"/>
      <c r="I1126" s="94"/>
      <c r="J1126" s="99">
        <f t="shared" si="17"/>
        <v>50000</v>
      </c>
    </row>
    <row r="1127" spans="1:10">
      <c r="A1127" s="153">
        <v>46780</v>
      </c>
      <c r="B1127" s="93">
        <f>SUMIF(יוצאים!$A$5:$A$5835,מרכז!A1127,יוצאים!$D$5:$D$5835)</f>
        <v>0</v>
      </c>
      <c r="C1127" s="93">
        <f>HLOOKUP(DAY($A1127),'טב.הו"ק'!$G$4:$AK$162,'טב.הו"ק'!$A$162+2,FALSE)</f>
        <v>0</v>
      </c>
      <c r="D1127" s="93">
        <f>IF(A1127&gt;=הלוואות!$D$5,IF(מרכז!A1127&lt;=הלוואות!$E$5,IF(DAY(מרכז!A1127)=הלוואות!$F$5,הלוואות!$G$5,0),0),0)+IF(A1127&gt;=הלוואות!$D$6,IF(מרכז!A1127&lt;=הלוואות!$E$6,IF(DAY(מרכז!A1127)=הלוואות!$F$6,הלוואות!$G$6,0),0),0)+IF(A1127&gt;=הלוואות!$D$7,IF(מרכז!A1127&lt;=הלוואות!$E$7,IF(DAY(מרכז!A1127)=הלוואות!$F$7,הלוואות!$G$7,0),0),0)+IF(A1127&gt;=הלוואות!$D$8,IF(מרכז!A1127&lt;=הלוואות!$E$8,IF(DAY(מרכז!A1127)=הלוואות!$F$8,הלוואות!$G$8,0),0),0)+IF(A1127&gt;=הלוואות!$D$9,IF(מרכז!A1127&lt;=הלוואות!$E$9,IF(DAY(מרכז!A1127)=הלוואות!$F$9,הלוואות!$G$9,0),0),0)+IF(A1127&gt;=הלוואות!$D$10,IF(מרכז!A1127&lt;=הלוואות!$E$10,IF(DAY(מרכז!A1127)=הלוואות!$F$10,הלוואות!$G$10,0),0),0)+IF(A1127&gt;=הלוואות!$D$11,IF(מרכז!A1127&lt;=הלוואות!$E$11,IF(DAY(מרכז!A1127)=הלוואות!$F$11,הלוואות!$G$11,0),0),0)+IF(A1127&gt;=הלוואות!$D$12,IF(מרכז!A1127&lt;=הלוואות!$E$12,IF(DAY(מרכז!A1127)=הלוואות!$F$12,הלוואות!$G$12,0),0),0)+IF(A1127&gt;=הלוואות!$D$13,IF(מרכז!A1127&lt;=הלוואות!$E$13,IF(DAY(מרכז!A1127)=הלוואות!$F$13,הלוואות!$G$13,0),0),0)+IF(A1127&gt;=הלוואות!$D$14,IF(מרכז!A1127&lt;=הלוואות!$E$14,IF(DAY(מרכז!A1127)=הלוואות!$F$14,הלוואות!$G$14,0),0),0)+IF(A1127&gt;=הלוואות!$D$15,IF(מרכז!A1127&lt;=הלוואות!$E$15,IF(DAY(מרכז!A1127)=הלוואות!$F$15,הלוואות!$G$15,0),0),0)+IF(A1127&gt;=הלוואות!$D$16,IF(מרכז!A1127&lt;=הלוואות!$E$16,IF(DAY(מרכז!A1127)=הלוואות!$F$16,הלוואות!$G$16,0),0),0)+IF(A1127&gt;=הלוואות!$D$17,IF(מרכז!A1127&lt;=הלוואות!$E$17,IF(DAY(מרכז!A1127)=הלוואות!$F$17,הלוואות!$G$17,0),0),0)+IF(A1127&gt;=הלוואות!$D$18,IF(מרכז!A1127&lt;=הלוואות!$E$18,IF(DAY(מרכז!A1127)=הלוואות!$F$18,הלוואות!$G$18,0),0),0)+IF(A1127&gt;=הלוואות!$D$19,IF(מרכז!A1127&lt;=הלוואות!$E$19,IF(DAY(מרכז!A1127)=הלוואות!$F$19,הלוואות!$G$19,0),0),0)+IF(A1127&gt;=הלוואות!$D$20,IF(מרכז!A1127&lt;=הלוואות!$E$20,IF(DAY(מרכז!A1127)=הלוואות!$F$20,הלוואות!$G$20,0),0),0)+IF(A1127&gt;=הלוואות!$D$21,IF(מרכז!A1127&lt;=הלוואות!$E$21,IF(DAY(מרכז!A1127)=הלוואות!$F$21,הלוואות!$G$21,0),0),0)+IF(A1127&gt;=הלוואות!$D$22,IF(מרכז!A1127&lt;=הלוואות!$E$22,IF(DAY(מרכז!A1127)=הלוואות!$F$22,הלוואות!$G$22,0),0),0)+IF(A1127&gt;=הלוואות!$D$23,IF(מרכז!A1127&lt;=הלוואות!$E$23,IF(DAY(מרכז!A1127)=הלוואות!$F$23,הלוואות!$G$23,0),0),0)+IF(A1127&gt;=הלוואות!$D$24,IF(מרכז!A1127&lt;=הלוואות!$E$24,IF(DAY(מרכז!A1127)=הלוואות!$F$24,הלוואות!$G$24,0),0),0)+IF(A1127&gt;=הלוואות!$D$25,IF(מרכז!A1127&lt;=הלוואות!$E$25,IF(DAY(מרכז!A1127)=הלוואות!$F$25,הלוואות!$G$25,0),0),0)+IF(A1127&gt;=הלוואות!$D$26,IF(מרכז!A1127&lt;=הלוואות!$E$26,IF(DAY(מרכז!A1127)=הלוואות!$F$26,הלוואות!$G$26,0),0),0)+IF(A1127&gt;=הלוואות!$D$27,IF(מרכז!A1127&lt;=הלוואות!$E$27,IF(DAY(מרכז!A1127)=הלוואות!$F$27,הלוואות!$G$27,0),0),0)+IF(A1127&gt;=הלוואות!$D$28,IF(מרכז!A1127&lt;=הלוואות!$E$28,IF(DAY(מרכז!A1127)=הלוואות!$F$28,הלוואות!$G$28,0),0),0)+IF(A1127&gt;=הלוואות!$D$29,IF(מרכז!A1127&lt;=הלוואות!$E$29,IF(DAY(מרכז!A1127)=הלוואות!$F$29,הלוואות!$G$29,0),0),0)+IF(A1127&gt;=הלוואות!$D$30,IF(מרכז!A1127&lt;=הלוואות!$E$30,IF(DAY(מרכז!A1127)=הלוואות!$F$30,הלוואות!$G$30,0),0),0)+IF(A1127&gt;=הלוואות!$D$31,IF(מרכז!A1127&lt;=הלוואות!$E$31,IF(DAY(מרכז!A1127)=הלוואות!$F$31,הלוואות!$G$31,0),0),0)+IF(A1127&gt;=הלוואות!$D$32,IF(מרכז!A1127&lt;=הלוואות!$E$32,IF(DAY(מרכז!A1127)=הלוואות!$F$32,הלוואות!$G$32,0),0),0)+IF(A1127&gt;=הלוואות!$D$33,IF(מרכז!A1127&lt;=הלוואות!$E$33,IF(DAY(מרכז!A1127)=הלוואות!$F$33,הלוואות!$G$33,0),0),0)+IF(A1127&gt;=הלוואות!$D$34,IF(מרכז!A1127&lt;=הלוואות!$E$34,IF(DAY(מרכז!A1127)=הלוואות!$F$34,הלוואות!$G$34,0),0),0)</f>
        <v>0</v>
      </c>
      <c r="E1127" s="93">
        <f>SUMIF(הלוואות!$D$46:$D$65,מרכז!A1127,הלוואות!$E$46:$E$65)</f>
        <v>0</v>
      </c>
      <c r="F1127" s="93">
        <f>SUMIF(נכנסים!$A$5:$A$5890,מרכז!A1127,נכנסים!$B$5:$B$5890)</f>
        <v>0</v>
      </c>
      <c r="G1127" s="94"/>
      <c r="H1127" s="94"/>
      <c r="I1127" s="94"/>
      <c r="J1127" s="99">
        <f t="shared" si="17"/>
        <v>50000</v>
      </c>
    </row>
    <row r="1128" spans="1:10">
      <c r="A1128" s="153">
        <v>46781</v>
      </c>
      <c r="B1128" s="93">
        <f>SUMIF(יוצאים!$A$5:$A$5835,מרכז!A1128,יוצאים!$D$5:$D$5835)</f>
        <v>0</v>
      </c>
      <c r="C1128" s="93">
        <f>HLOOKUP(DAY($A1128),'טב.הו"ק'!$G$4:$AK$162,'טב.הו"ק'!$A$162+2,FALSE)</f>
        <v>0</v>
      </c>
      <c r="D1128" s="93">
        <f>IF(A1128&gt;=הלוואות!$D$5,IF(מרכז!A1128&lt;=הלוואות!$E$5,IF(DAY(מרכז!A1128)=הלוואות!$F$5,הלוואות!$G$5,0),0),0)+IF(A1128&gt;=הלוואות!$D$6,IF(מרכז!A1128&lt;=הלוואות!$E$6,IF(DAY(מרכז!A1128)=הלוואות!$F$6,הלוואות!$G$6,0),0),0)+IF(A1128&gt;=הלוואות!$D$7,IF(מרכז!A1128&lt;=הלוואות!$E$7,IF(DAY(מרכז!A1128)=הלוואות!$F$7,הלוואות!$G$7,0),0),0)+IF(A1128&gt;=הלוואות!$D$8,IF(מרכז!A1128&lt;=הלוואות!$E$8,IF(DAY(מרכז!A1128)=הלוואות!$F$8,הלוואות!$G$8,0),0),0)+IF(A1128&gt;=הלוואות!$D$9,IF(מרכז!A1128&lt;=הלוואות!$E$9,IF(DAY(מרכז!A1128)=הלוואות!$F$9,הלוואות!$G$9,0),0),0)+IF(A1128&gt;=הלוואות!$D$10,IF(מרכז!A1128&lt;=הלוואות!$E$10,IF(DAY(מרכז!A1128)=הלוואות!$F$10,הלוואות!$G$10,0),0),0)+IF(A1128&gt;=הלוואות!$D$11,IF(מרכז!A1128&lt;=הלוואות!$E$11,IF(DAY(מרכז!A1128)=הלוואות!$F$11,הלוואות!$G$11,0),0),0)+IF(A1128&gt;=הלוואות!$D$12,IF(מרכז!A1128&lt;=הלוואות!$E$12,IF(DAY(מרכז!A1128)=הלוואות!$F$12,הלוואות!$G$12,0),0),0)+IF(A1128&gt;=הלוואות!$D$13,IF(מרכז!A1128&lt;=הלוואות!$E$13,IF(DAY(מרכז!A1128)=הלוואות!$F$13,הלוואות!$G$13,0),0),0)+IF(A1128&gt;=הלוואות!$D$14,IF(מרכז!A1128&lt;=הלוואות!$E$14,IF(DAY(מרכז!A1128)=הלוואות!$F$14,הלוואות!$G$14,0),0),0)+IF(A1128&gt;=הלוואות!$D$15,IF(מרכז!A1128&lt;=הלוואות!$E$15,IF(DAY(מרכז!A1128)=הלוואות!$F$15,הלוואות!$G$15,0),0),0)+IF(A1128&gt;=הלוואות!$D$16,IF(מרכז!A1128&lt;=הלוואות!$E$16,IF(DAY(מרכז!A1128)=הלוואות!$F$16,הלוואות!$G$16,0),0),0)+IF(A1128&gt;=הלוואות!$D$17,IF(מרכז!A1128&lt;=הלוואות!$E$17,IF(DAY(מרכז!A1128)=הלוואות!$F$17,הלוואות!$G$17,0),0),0)+IF(A1128&gt;=הלוואות!$D$18,IF(מרכז!A1128&lt;=הלוואות!$E$18,IF(DAY(מרכז!A1128)=הלוואות!$F$18,הלוואות!$G$18,0),0),0)+IF(A1128&gt;=הלוואות!$D$19,IF(מרכז!A1128&lt;=הלוואות!$E$19,IF(DAY(מרכז!A1128)=הלוואות!$F$19,הלוואות!$G$19,0),0),0)+IF(A1128&gt;=הלוואות!$D$20,IF(מרכז!A1128&lt;=הלוואות!$E$20,IF(DAY(מרכז!A1128)=הלוואות!$F$20,הלוואות!$G$20,0),0),0)+IF(A1128&gt;=הלוואות!$D$21,IF(מרכז!A1128&lt;=הלוואות!$E$21,IF(DAY(מרכז!A1128)=הלוואות!$F$21,הלוואות!$G$21,0),0),0)+IF(A1128&gt;=הלוואות!$D$22,IF(מרכז!A1128&lt;=הלוואות!$E$22,IF(DAY(מרכז!A1128)=הלוואות!$F$22,הלוואות!$G$22,0),0),0)+IF(A1128&gt;=הלוואות!$D$23,IF(מרכז!A1128&lt;=הלוואות!$E$23,IF(DAY(מרכז!A1128)=הלוואות!$F$23,הלוואות!$G$23,0),0),0)+IF(A1128&gt;=הלוואות!$D$24,IF(מרכז!A1128&lt;=הלוואות!$E$24,IF(DAY(מרכז!A1128)=הלוואות!$F$24,הלוואות!$G$24,0),0),0)+IF(A1128&gt;=הלוואות!$D$25,IF(מרכז!A1128&lt;=הלוואות!$E$25,IF(DAY(מרכז!A1128)=הלוואות!$F$25,הלוואות!$G$25,0),0),0)+IF(A1128&gt;=הלוואות!$D$26,IF(מרכז!A1128&lt;=הלוואות!$E$26,IF(DAY(מרכז!A1128)=הלוואות!$F$26,הלוואות!$G$26,0),0),0)+IF(A1128&gt;=הלוואות!$D$27,IF(מרכז!A1128&lt;=הלוואות!$E$27,IF(DAY(מרכז!A1128)=הלוואות!$F$27,הלוואות!$G$27,0),0),0)+IF(A1128&gt;=הלוואות!$D$28,IF(מרכז!A1128&lt;=הלוואות!$E$28,IF(DAY(מרכז!A1128)=הלוואות!$F$28,הלוואות!$G$28,0),0),0)+IF(A1128&gt;=הלוואות!$D$29,IF(מרכז!A1128&lt;=הלוואות!$E$29,IF(DAY(מרכז!A1128)=הלוואות!$F$29,הלוואות!$G$29,0),0),0)+IF(A1128&gt;=הלוואות!$D$30,IF(מרכז!A1128&lt;=הלוואות!$E$30,IF(DAY(מרכז!A1128)=הלוואות!$F$30,הלוואות!$G$30,0),0),0)+IF(A1128&gt;=הלוואות!$D$31,IF(מרכז!A1128&lt;=הלוואות!$E$31,IF(DAY(מרכז!A1128)=הלוואות!$F$31,הלוואות!$G$31,0),0),0)+IF(A1128&gt;=הלוואות!$D$32,IF(מרכז!A1128&lt;=הלוואות!$E$32,IF(DAY(מרכז!A1128)=הלוואות!$F$32,הלוואות!$G$32,0),0),0)+IF(A1128&gt;=הלוואות!$D$33,IF(מרכז!A1128&lt;=הלוואות!$E$33,IF(DAY(מרכז!A1128)=הלוואות!$F$33,הלוואות!$G$33,0),0),0)+IF(A1128&gt;=הלוואות!$D$34,IF(מרכז!A1128&lt;=הלוואות!$E$34,IF(DAY(מרכז!A1128)=הלוואות!$F$34,הלוואות!$G$34,0),0),0)</f>
        <v>0</v>
      </c>
      <c r="E1128" s="93">
        <f>SUMIF(הלוואות!$D$46:$D$65,מרכז!A1128,הלוואות!$E$46:$E$65)</f>
        <v>0</v>
      </c>
      <c r="F1128" s="93">
        <f>SUMIF(נכנסים!$A$5:$A$5890,מרכז!A1128,נכנסים!$B$5:$B$5890)</f>
        <v>0</v>
      </c>
      <c r="G1128" s="94"/>
      <c r="H1128" s="94"/>
      <c r="I1128" s="94"/>
      <c r="J1128" s="99">
        <f t="shared" si="17"/>
        <v>50000</v>
      </c>
    </row>
    <row r="1129" spans="1:10">
      <c r="A1129" s="153">
        <v>46782</v>
      </c>
      <c r="B1129" s="93">
        <f>SUMIF(יוצאים!$A$5:$A$5835,מרכז!A1129,יוצאים!$D$5:$D$5835)</f>
        <v>0</v>
      </c>
      <c r="C1129" s="93">
        <f>HLOOKUP(DAY($A1129),'טב.הו"ק'!$G$4:$AK$162,'טב.הו"ק'!$A$162+2,FALSE)</f>
        <v>0</v>
      </c>
      <c r="D1129" s="93">
        <f>IF(A1129&gt;=הלוואות!$D$5,IF(מרכז!A1129&lt;=הלוואות!$E$5,IF(DAY(מרכז!A1129)=הלוואות!$F$5,הלוואות!$G$5,0),0),0)+IF(A1129&gt;=הלוואות!$D$6,IF(מרכז!A1129&lt;=הלוואות!$E$6,IF(DAY(מרכז!A1129)=הלוואות!$F$6,הלוואות!$G$6,0),0),0)+IF(A1129&gt;=הלוואות!$D$7,IF(מרכז!A1129&lt;=הלוואות!$E$7,IF(DAY(מרכז!A1129)=הלוואות!$F$7,הלוואות!$G$7,0),0),0)+IF(A1129&gt;=הלוואות!$D$8,IF(מרכז!A1129&lt;=הלוואות!$E$8,IF(DAY(מרכז!A1129)=הלוואות!$F$8,הלוואות!$G$8,0),0),0)+IF(A1129&gt;=הלוואות!$D$9,IF(מרכז!A1129&lt;=הלוואות!$E$9,IF(DAY(מרכז!A1129)=הלוואות!$F$9,הלוואות!$G$9,0),0),0)+IF(A1129&gt;=הלוואות!$D$10,IF(מרכז!A1129&lt;=הלוואות!$E$10,IF(DAY(מרכז!A1129)=הלוואות!$F$10,הלוואות!$G$10,0),0),0)+IF(A1129&gt;=הלוואות!$D$11,IF(מרכז!A1129&lt;=הלוואות!$E$11,IF(DAY(מרכז!A1129)=הלוואות!$F$11,הלוואות!$G$11,0),0),0)+IF(A1129&gt;=הלוואות!$D$12,IF(מרכז!A1129&lt;=הלוואות!$E$12,IF(DAY(מרכז!A1129)=הלוואות!$F$12,הלוואות!$G$12,0),0),0)+IF(A1129&gt;=הלוואות!$D$13,IF(מרכז!A1129&lt;=הלוואות!$E$13,IF(DAY(מרכז!A1129)=הלוואות!$F$13,הלוואות!$G$13,0),0),0)+IF(A1129&gt;=הלוואות!$D$14,IF(מרכז!A1129&lt;=הלוואות!$E$14,IF(DAY(מרכז!A1129)=הלוואות!$F$14,הלוואות!$G$14,0),0),0)+IF(A1129&gt;=הלוואות!$D$15,IF(מרכז!A1129&lt;=הלוואות!$E$15,IF(DAY(מרכז!A1129)=הלוואות!$F$15,הלוואות!$G$15,0),0),0)+IF(A1129&gt;=הלוואות!$D$16,IF(מרכז!A1129&lt;=הלוואות!$E$16,IF(DAY(מרכז!A1129)=הלוואות!$F$16,הלוואות!$G$16,0),0),0)+IF(A1129&gt;=הלוואות!$D$17,IF(מרכז!A1129&lt;=הלוואות!$E$17,IF(DAY(מרכז!A1129)=הלוואות!$F$17,הלוואות!$G$17,0),0),0)+IF(A1129&gt;=הלוואות!$D$18,IF(מרכז!A1129&lt;=הלוואות!$E$18,IF(DAY(מרכז!A1129)=הלוואות!$F$18,הלוואות!$G$18,0),0),0)+IF(A1129&gt;=הלוואות!$D$19,IF(מרכז!A1129&lt;=הלוואות!$E$19,IF(DAY(מרכז!A1129)=הלוואות!$F$19,הלוואות!$G$19,0),0),0)+IF(A1129&gt;=הלוואות!$D$20,IF(מרכז!A1129&lt;=הלוואות!$E$20,IF(DAY(מרכז!A1129)=הלוואות!$F$20,הלוואות!$G$20,0),0),0)+IF(A1129&gt;=הלוואות!$D$21,IF(מרכז!A1129&lt;=הלוואות!$E$21,IF(DAY(מרכז!A1129)=הלוואות!$F$21,הלוואות!$G$21,0),0),0)+IF(A1129&gt;=הלוואות!$D$22,IF(מרכז!A1129&lt;=הלוואות!$E$22,IF(DAY(מרכז!A1129)=הלוואות!$F$22,הלוואות!$G$22,0),0),0)+IF(A1129&gt;=הלוואות!$D$23,IF(מרכז!A1129&lt;=הלוואות!$E$23,IF(DAY(מרכז!A1129)=הלוואות!$F$23,הלוואות!$G$23,0),0),0)+IF(A1129&gt;=הלוואות!$D$24,IF(מרכז!A1129&lt;=הלוואות!$E$24,IF(DAY(מרכז!A1129)=הלוואות!$F$24,הלוואות!$G$24,0),0),0)+IF(A1129&gt;=הלוואות!$D$25,IF(מרכז!A1129&lt;=הלוואות!$E$25,IF(DAY(מרכז!A1129)=הלוואות!$F$25,הלוואות!$G$25,0),0),0)+IF(A1129&gt;=הלוואות!$D$26,IF(מרכז!A1129&lt;=הלוואות!$E$26,IF(DAY(מרכז!A1129)=הלוואות!$F$26,הלוואות!$G$26,0),0),0)+IF(A1129&gt;=הלוואות!$D$27,IF(מרכז!A1129&lt;=הלוואות!$E$27,IF(DAY(מרכז!A1129)=הלוואות!$F$27,הלוואות!$G$27,0),0),0)+IF(A1129&gt;=הלוואות!$D$28,IF(מרכז!A1129&lt;=הלוואות!$E$28,IF(DAY(מרכז!A1129)=הלוואות!$F$28,הלוואות!$G$28,0),0),0)+IF(A1129&gt;=הלוואות!$D$29,IF(מרכז!A1129&lt;=הלוואות!$E$29,IF(DAY(מרכז!A1129)=הלוואות!$F$29,הלוואות!$G$29,0),0),0)+IF(A1129&gt;=הלוואות!$D$30,IF(מרכז!A1129&lt;=הלוואות!$E$30,IF(DAY(מרכז!A1129)=הלוואות!$F$30,הלוואות!$G$30,0),0),0)+IF(A1129&gt;=הלוואות!$D$31,IF(מרכז!A1129&lt;=הלוואות!$E$31,IF(DAY(מרכז!A1129)=הלוואות!$F$31,הלוואות!$G$31,0),0),0)+IF(A1129&gt;=הלוואות!$D$32,IF(מרכז!A1129&lt;=הלוואות!$E$32,IF(DAY(מרכז!A1129)=הלוואות!$F$32,הלוואות!$G$32,0),0),0)+IF(A1129&gt;=הלוואות!$D$33,IF(מרכז!A1129&lt;=הלוואות!$E$33,IF(DAY(מרכז!A1129)=הלוואות!$F$33,הלוואות!$G$33,0),0),0)+IF(A1129&gt;=הלוואות!$D$34,IF(מרכז!A1129&lt;=הלוואות!$E$34,IF(DAY(מרכז!A1129)=הלוואות!$F$34,הלוואות!$G$34,0),0),0)</f>
        <v>0</v>
      </c>
      <c r="E1129" s="93">
        <f>SUMIF(הלוואות!$D$46:$D$65,מרכז!A1129,הלוואות!$E$46:$E$65)</f>
        <v>0</v>
      </c>
      <c r="F1129" s="93">
        <f>SUMIF(נכנסים!$A$5:$A$5890,מרכז!A1129,נכנסים!$B$5:$B$5890)</f>
        <v>0</v>
      </c>
      <c r="G1129" s="94"/>
      <c r="H1129" s="94"/>
      <c r="I1129" s="94"/>
      <c r="J1129" s="99">
        <f t="shared" si="17"/>
        <v>50000</v>
      </c>
    </row>
    <row r="1130" spans="1:10">
      <c r="A1130" s="153">
        <v>46783</v>
      </c>
      <c r="B1130" s="93">
        <f>SUMIF(יוצאים!$A$5:$A$5835,מרכז!A1130,יוצאים!$D$5:$D$5835)</f>
        <v>0</v>
      </c>
      <c r="C1130" s="93">
        <f>HLOOKUP(DAY($A1130),'טב.הו"ק'!$G$4:$AK$162,'טב.הו"ק'!$A$162+2,FALSE)</f>
        <v>0</v>
      </c>
      <c r="D1130" s="93">
        <f>IF(A1130&gt;=הלוואות!$D$5,IF(מרכז!A1130&lt;=הלוואות!$E$5,IF(DAY(מרכז!A1130)=הלוואות!$F$5,הלוואות!$G$5,0),0),0)+IF(A1130&gt;=הלוואות!$D$6,IF(מרכז!A1130&lt;=הלוואות!$E$6,IF(DAY(מרכז!A1130)=הלוואות!$F$6,הלוואות!$G$6,0),0),0)+IF(A1130&gt;=הלוואות!$D$7,IF(מרכז!A1130&lt;=הלוואות!$E$7,IF(DAY(מרכז!A1130)=הלוואות!$F$7,הלוואות!$G$7,0),0),0)+IF(A1130&gt;=הלוואות!$D$8,IF(מרכז!A1130&lt;=הלוואות!$E$8,IF(DAY(מרכז!A1130)=הלוואות!$F$8,הלוואות!$G$8,0),0),0)+IF(A1130&gt;=הלוואות!$D$9,IF(מרכז!A1130&lt;=הלוואות!$E$9,IF(DAY(מרכז!A1130)=הלוואות!$F$9,הלוואות!$G$9,0),0),0)+IF(A1130&gt;=הלוואות!$D$10,IF(מרכז!A1130&lt;=הלוואות!$E$10,IF(DAY(מרכז!A1130)=הלוואות!$F$10,הלוואות!$G$10,0),0),0)+IF(A1130&gt;=הלוואות!$D$11,IF(מרכז!A1130&lt;=הלוואות!$E$11,IF(DAY(מרכז!A1130)=הלוואות!$F$11,הלוואות!$G$11,0),0),0)+IF(A1130&gt;=הלוואות!$D$12,IF(מרכז!A1130&lt;=הלוואות!$E$12,IF(DAY(מרכז!A1130)=הלוואות!$F$12,הלוואות!$G$12,0),0),0)+IF(A1130&gt;=הלוואות!$D$13,IF(מרכז!A1130&lt;=הלוואות!$E$13,IF(DAY(מרכז!A1130)=הלוואות!$F$13,הלוואות!$G$13,0),0),0)+IF(A1130&gt;=הלוואות!$D$14,IF(מרכז!A1130&lt;=הלוואות!$E$14,IF(DAY(מרכז!A1130)=הלוואות!$F$14,הלוואות!$G$14,0),0),0)+IF(A1130&gt;=הלוואות!$D$15,IF(מרכז!A1130&lt;=הלוואות!$E$15,IF(DAY(מרכז!A1130)=הלוואות!$F$15,הלוואות!$G$15,0),0),0)+IF(A1130&gt;=הלוואות!$D$16,IF(מרכז!A1130&lt;=הלוואות!$E$16,IF(DAY(מרכז!A1130)=הלוואות!$F$16,הלוואות!$G$16,0),0),0)+IF(A1130&gt;=הלוואות!$D$17,IF(מרכז!A1130&lt;=הלוואות!$E$17,IF(DAY(מרכז!A1130)=הלוואות!$F$17,הלוואות!$G$17,0),0),0)+IF(A1130&gt;=הלוואות!$D$18,IF(מרכז!A1130&lt;=הלוואות!$E$18,IF(DAY(מרכז!A1130)=הלוואות!$F$18,הלוואות!$G$18,0),0),0)+IF(A1130&gt;=הלוואות!$D$19,IF(מרכז!A1130&lt;=הלוואות!$E$19,IF(DAY(מרכז!A1130)=הלוואות!$F$19,הלוואות!$G$19,0),0),0)+IF(A1130&gt;=הלוואות!$D$20,IF(מרכז!A1130&lt;=הלוואות!$E$20,IF(DAY(מרכז!A1130)=הלוואות!$F$20,הלוואות!$G$20,0),0),0)+IF(A1130&gt;=הלוואות!$D$21,IF(מרכז!A1130&lt;=הלוואות!$E$21,IF(DAY(מרכז!A1130)=הלוואות!$F$21,הלוואות!$G$21,0),0),0)+IF(A1130&gt;=הלוואות!$D$22,IF(מרכז!A1130&lt;=הלוואות!$E$22,IF(DAY(מרכז!A1130)=הלוואות!$F$22,הלוואות!$G$22,0),0),0)+IF(A1130&gt;=הלוואות!$D$23,IF(מרכז!A1130&lt;=הלוואות!$E$23,IF(DAY(מרכז!A1130)=הלוואות!$F$23,הלוואות!$G$23,0),0),0)+IF(A1130&gt;=הלוואות!$D$24,IF(מרכז!A1130&lt;=הלוואות!$E$24,IF(DAY(מרכז!A1130)=הלוואות!$F$24,הלוואות!$G$24,0),0),0)+IF(A1130&gt;=הלוואות!$D$25,IF(מרכז!A1130&lt;=הלוואות!$E$25,IF(DAY(מרכז!A1130)=הלוואות!$F$25,הלוואות!$G$25,0),0),0)+IF(A1130&gt;=הלוואות!$D$26,IF(מרכז!A1130&lt;=הלוואות!$E$26,IF(DAY(מרכז!A1130)=הלוואות!$F$26,הלוואות!$G$26,0),0),0)+IF(A1130&gt;=הלוואות!$D$27,IF(מרכז!A1130&lt;=הלוואות!$E$27,IF(DAY(מרכז!A1130)=הלוואות!$F$27,הלוואות!$G$27,0),0),0)+IF(A1130&gt;=הלוואות!$D$28,IF(מרכז!A1130&lt;=הלוואות!$E$28,IF(DAY(מרכז!A1130)=הלוואות!$F$28,הלוואות!$G$28,0),0),0)+IF(A1130&gt;=הלוואות!$D$29,IF(מרכז!A1130&lt;=הלוואות!$E$29,IF(DAY(מרכז!A1130)=הלוואות!$F$29,הלוואות!$G$29,0),0),0)+IF(A1130&gt;=הלוואות!$D$30,IF(מרכז!A1130&lt;=הלוואות!$E$30,IF(DAY(מרכז!A1130)=הלוואות!$F$30,הלוואות!$G$30,0),0),0)+IF(A1130&gt;=הלוואות!$D$31,IF(מרכז!A1130&lt;=הלוואות!$E$31,IF(DAY(מרכז!A1130)=הלוואות!$F$31,הלוואות!$G$31,0),0),0)+IF(A1130&gt;=הלוואות!$D$32,IF(מרכז!A1130&lt;=הלוואות!$E$32,IF(DAY(מרכז!A1130)=הלוואות!$F$32,הלוואות!$G$32,0),0),0)+IF(A1130&gt;=הלוואות!$D$33,IF(מרכז!A1130&lt;=הלוואות!$E$33,IF(DAY(מרכז!A1130)=הלוואות!$F$33,הלוואות!$G$33,0),0),0)+IF(A1130&gt;=הלוואות!$D$34,IF(מרכז!A1130&lt;=הלוואות!$E$34,IF(DAY(מרכז!A1130)=הלוואות!$F$34,הלוואות!$G$34,0),0),0)</f>
        <v>0</v>
      </c>
      <c r="E1130" s="93">
        <f>SUMIF(הלוואות!$D$46:$D$65,מרכז!A1130,הלוואות!$E$46:$E$65)</f>
        <v>0</v>
      </c>
      <c r="F1130" s="93">
        <f>SUMIF(נכנסים!$A$5:$A$5890,מרכז!A1130,נכנסים!$B$5:$B$5890)</f>
        <v>0</v>
      </c>
      <c r="G1130" s="94"/>
      <c r="H1130" s="94"/>
      <c r="I1130" s="94"/>
      <c r="J1130" s="99">
        <f t="shared" si="17"/>
        <v>50000</v>
      </c>
    </row>
    <row r="1131" spans="1:10">
      <c r="A1131" s="153">
        <v>46784</v>
      </c>
      <c r="B1131" s="93">
        <f>SUMIF(יוצאים!$A$5:$A$5835,מרכז!A1131,יוצאים!$D$5:$D$5835)</f>
        <v>0</v>
      </c>
      <c r="C1131" s="93">
        <f>HLOOKUP(DAY($A1131),'טב.הו"ק'!$G$4:$AK$162,'טב.הו"ק'!$A$162+2,FALSE)</f>
        <v>0</v>
      </c>
      <c r="D1131" s="93">
        <f>IF(A1131&gt;=הלוואות!$D$5,IF(מרכז!A1131&lt;=הלוואות!$E$5,IF(DAY(מרכז!A1131)=הלוואות!$F$5,הלוואות!$G$5,0),0),0)+IF(A1131&gt;=הלוואות!$D$6,IF(מרכז!A1131&lt;=הלוואות!$E$6,IF(DAY(מרכז!A1131)=הלוואות!$F$6,הלוואות!$G$6,0),0),0)+IF(A1131&gt;=הלוואות!$D$7,IF(מרכז!A1131&lt;=הלוואות!$E$7,IF(DAY(מרכז!A1131)=הלוואות!$F$7,הלוואות!$G$7,0),0),0)+IF(A1131&gt;=הלוואות!$D$8,IF(מרכז!A1131&lt;=הלוואות!$E$8,IF(DAY(מרכז!A1131)=הלוואות!$F$8,הלוואות!$G$8,0),0),0)+IF(A1131&gt;=הלוואות!$D$9,IF(מרכז!A1131&lt;=הלוואות!$E$9,IF(DAY(מרכז!A1131)=הלוואות!$F$9,הלוואות!$G$9,0),0),0)+IF(A1131&gt;=הלוואות!$D$10,IF(מרכז!A1131&lt;=הלוואות!$E$10,IF(DAY(מרכז!A1131)=הלוואות!$F$10,הלוואות!$G$10,0),0),0)+IF(A1131&gt;=הלוואות!$D$11,IF(מרכז!A1131&lt;=הלוואות!$E$11,IF(DAY(מרכז!A1131)=הלוואות!$F$11,הלוואות!$G$11,0),0),0)+IF(A1131&gt;=הלוואות!$D$12,IF(מרכז!A1131&lt;=הלוואות!$E$12,IF(DAY(מרכז!A1131)=הלוואות!$F$12,הלוואות!$G$12,0),0),0)+IF(A1131&gt;=הלוואות!$D$13,IF(מרכז!A1131&lt;=הלוואות!$E$13,IF(DAY(מרכז!A1131)=הלוואות!$F$13,הלוואות!$G$13,0),0),0)+IF(A1131&gt;=הלוואות!$D$14,IF(מרכז!A1131&lt;=הלוואות!$E$14,IF(DAY(מרכז!A1131)=הלוואות!$F$14,הלוואות!$G$14,0),0),0)+IF(A1131&gt;=הלוואות!$D$15,IF(מרכז!A1131&lt;=הלוואות!$E$15,IF(DAY(מרכז!A1131)=הלוואות!$F$15,הלוואות!$G$15,0),0),0)+IF(A1131&gt;=הלוואות!$D$16,IF(מרכז!A1131&lt;=הלוואות!$E$16,IF(DAY(מרכז!A1131)=הלוואות!$F$16,הלוואות!$G$16,0),0),0)+IF(A1131&gt;=הלוואות!$D$17,IF(מרכז!A1131&lt;=הלוואות!$E$17,IF(DAY(מרכז!A1131)=הלוואות!$F$17,הלוואות!$G$17,0),0),0)+IF(A1131&gt;=הלוואות!$D$18,IF(מרכז!A1131&lt;=הלוואות!$E$18,IF(DAY(מרכז!A1131)=הלוואות!$F$18,הלוואות!$G$18,0),0),0)+IF(A1131&gt;=הלוואות!$D$19,IF(מרכז!A1131&lt;=הלוואות!$E$19,IF(DAY(מרכז!A1131)=הלוואות!$F$19,הלוואות!$G$19,0),0),0)+IF(A1131&gt;=הלוואות!$D$20,IF(מרכז!A1131&lt;=הלוואות!$E$20,IF(DAY(מרכז!A1131)=הלוואות!$F$20,הלוואות!$G$20,0),0),0)+IF(A1131&gt;=הלוואות!$D$21,IF(מרכז!A1131&lt;=הלוואות!$E$21,IF(DAY(מרכז!A1131)=הלוואות!$F$21,הלוואות!$G$21,0),0),0)+IF(A1131&gt;=הלוואות!$D$22,IF(מרכז!A1131&lt;=הלוואות!$E$22,IF(DAY(מרכז!A1131)=הלוואות!$F$22,הלוואות!$G$22,0),0),0)+IF(A1131&gt;=הלוואות!$D$23,IF(מרכז!A1131&lt;=הלוואות!$E$23,IF(DAY(מרכז!A1131)=הלוואות!$F$23,הלוואות!$G$23,0),0),0)+IF(A1131&gt;=הלוואות!$D$24,IF(מרכז!A1131&lt;=הלוואות!$E$24,IF(DAY(מרכז!A1131)=הלוואות!$F$24,הלוואות!$G$24,0),0),0)+IF(A1131&gt;=הלוואות!$D$25,IF(מרכז!A1131&lt;=הלוואות!$E$25,IF(DAY(מרכז!A1131)=הלוואות!$F$25,הלוואות!$G$25,0),0),0)+IF(A1131&gt;=הלוואות!$D$26,IF(מרכז!A1131&lt;=הלוואות!$E$26,IF(DAY(מרכז!A1131)=הלוואות!$F$26,הלוואות!$G$26,0),0),0)+IF(A1131&gt;=הלוואות!$D$27,IF(מרכז!A1131&lt;=הלוואות!$E$27,IF(DAY(מרכז!A1131)=הלוואות!$F$27,הלוואות!$G$27,0),0),0)+IF(A1131&gt;=הלוואות!$D$28,IF(מרכז!A1131&lt;=הלוואות!$E$28,IF(DAY(מרכז!A1131)=הלוואות!$F$28,הלוואות!$G$28,0),0),0)+IF(A1131&gt;=הלוואות!$D$29,IF(מרכז!A1131&lt;=הלוואות!$E$29,IF(DAY(מרכז!A1131)=הלוואות!$F$29,הלוואות!$G$29,0),0),0)+IF(A1131&gt;=הלוואות!$D$30,IF(מרכז!A1131&lt;=הלוואות!$E$30,IF(DAY(מרכז!A1131)=הלוואות!$F$30,הלוואות!$G$30,0),0),0)+IF(A1131&gt;=הלוואות!$D$31,IF(מרכז!A1131&lt;=הלוואות!$E$31,IF(DAY(מרכז!A1131)=הלוואות!$F$31,הלוואות!$G$31,0),0),0)+IF(A1131&gt;=הלוואות!$D$32,IF(מרכז!A1131&lt;=הלוואות!$E$32,IF(DAY(מרכז!A1131)=הלוואות!$F$32,הלוואות!$G$32,0),0),0)+IF(A1131&gt;=הלוואות!$D$33,IF(מרכז!A1131&lt;=הלוואות!$E$33,IF(DAY(מרכז!A1131)=הלוואות!$F$33,הלוואות!$G$33,0),0),0)+IF(A1131&gt;=הלוואות!$D$34,IF(מרכז!A1131&lt;=הלוואות!$E$34,IF(DAY(מרכז!A1131)=הלוואות!$F$34,הלוואות!$G$34,0),0),0)</f>
        <v>0</v>
      </c>
      <c r="E1131" s="93">
        <f>SUMIF(הלוואות!$D$46:$D$65,מרכז!A1131,הלוואות!$E$46:$E$65)</f>
        <v>0</v>
      </c>
      <c r="F1131" s="93">
        <f>SUMIF(נכנסים!$A$5:$A$5890,מרכז!A1131,נכנסים!$B$5:$B$5890)</f>
        <v>0</v>
      </c>
      <c r="G1131" s="94"/>
      <c r="H1131" s="94"/>
      <c r="I1131" s="94"/>
      <c r="J1131" s="99">
        <f t="shared" si="17"/>
        <v>50000</v>
      </c>
    </row>
    <row r="1132" spans="1:10">
      <c r="A1132" s="153">
        <v>46785</v>
      </c>
      <c r="B1132" s="93">
        <f>SUMIF(יוצאים!$A$5:$A$5835,מרכז!A1132,יוצאים!$D$5:$D$5835)</f>
        <v>0</v>
      </c>
      <c r="C1132" s="93">
        <f>HLOOKUP(DAY($A1132),'טב.הו"ק'!$G$4:$AK$162,'טב.הו"ק'!$A$162+2,FALSE)</f>
        <v>0</v>
      </c>
      <c r="D1132" s="93">
        <f>IF(A1132&gt;=הלוואות!$D$5,IF(מרכז!A1132&lt;=הלוואות!$E$5,IF(DAY(מרכז!A1132)=הלוואות!$F$5,הלוואות!$G$5,0),0),0)+IF(A1132&gt;=הלוואות!$D$6,IF(מרכז!A1132&lt;=הלוואות!$E$6,IF(DAY(מרכז!A1132)=הלוואות!$F$6,הלוואות!$G$6,0),0),0)+IF(A1132&gt;=הלוואות!$D$7,IF(מרכז!A1132&lt;=הלוואות!$E$7,IF(DAY(מרכז!A1132)=הלוואות!$F$7,הלוואות!$G$7,0),0),0)+IF(A1132&gt;=הלוואות!$D$8,IF(מרכז!A1132&lt;=הלוואות!$E$8,IF(DAY(מרכז!A1132)=הלוואות!$F$8,הלוואות!$G$8,0),0),0)+IF(A1132&gt;=הלוואות!$D$9,IF(מרכז!A1132&lt;=הלוואות!$E$9,IF(DAY(מרכז!A1132)=הלוואות!$F$9,הלוואות!$G$9,0),0),0)+IF(A1132&gt;=הלוואות!$D$10,IF(מרכז!A1132&lt;=הלוואות!$E$10,IF(DAY(מרכז!A1132)=הלוואות!$F$10,הלוואות!$G$10,0),0),0)+IF(A1132&gt;=הלוואות!$D$11,IF(מרכז!A1132&lt;=הלוואות!$E$11,IF(DAY(מרכז!A1132)=הלוואות!$F$11,הלוואות!$G$11,0),0),0)+IF(A1132&gt;=הלוואות!$D$12,IF(מרכז!A1132&lt;=הלוואות!$E$12,IF(DAY(מרכז!A1132)=הלוואות!$F$12,הלוואות!$G$12,0),0),0)+IF(A1132&gt;=הלוואות!$D$13,IF(מרכז!A1132&lt;=הלוואות!$E$13,IF(DAY(מרכז!A1132)=הלוואות!$F$13,הלוואות!$G$13,0),0),0)+IF(A1132&gt;=הלוואות!$D$14,IF(מרכז!A1132&lt;=הלוואות!$E$14,IF(DAY(מרכז!A1132)=הלוואות!$F$14,הלוואות!$G$14,0),0),0)+IF(A1132&gt;=הלוואות!$D$15,IF(מרכז!A1132&lt;=הלוואות!$E$15,IF(DAY(מרכז!A1132)=הלוואות!$F$15,הלוואות!$G$15,0),0),0)+IF(A1132&gt;=הלוואות!$D$16,IF(מרכז!A1132&lt;=הלוואות!$E$16,IF(DAY(מרכז!A1132)=הלוואות!$F$16,הלוואות!$G$16,0),0),0)+IF(A1132&gt;=הלוואות!$D$17,IF(מרכז!A1132&lt;=הלוואות!$E$17,IF(DAY(מרכז!A1132)=הלוואות!$F$17,הלוואות!$G$17,0),0),0)+IF(A1132&gt;=הלוואות!$D$18,IF(מרכז!A1132&lt;=הלוואות!$E$18,IF(DAY(מרכז!A1132)=הלוואות!$F$18,הלוואות!$G$18,0),0),0)+IF(A1132&gt;=הלוואות!$D$19,IF(מרכז!A1132&lt;=הלוואות!$E$19,IF(DAY(מרכז!A1132)=הלוואות!$F$19,הלוואות!$G$19,0),0),0)+IF(A1132&gt;=הלוואות!$D$20,IF(מרכז!A1132&lt;=הלוואות!$E$20,IF(DAY(מרכז!A1132)=הלוואות!$F$20,הלוואות!$G$20,0),0),0)+IF(A1132&gt;=הלוואות!$D$21,IF(מרכז!A1132&lt;=הלוואות!$E$21,IF(DAY(מרכז!A1132)=הלוואות!$F$21,הלוואות!$G$21,0),0),0)+IF(A1132&gt;=הלוואות!$D$22,IF(מרכז!A1132&lt;=הלוואות!$E$22,IF(DAY(מרכז!A1132)=הלוואות!$F$22,הלוואות!$G$22,0),0),0)+IF(A1132&gt;=הלוואות!$D$23,IF(מרכז!A1132&lt;=הלוואות!$E$23,IF(DAY(מרכז!A1132)=הלוואות!$F$23,הלוואות!$G$23,0),0),0)+IF(A1132&gt;=הלוואות!$D$24,IF(מרכז!A1132&lt;=הלוואות!$E$24,IF(DAY(מרכז!A1132)=הלוואות!$F$24,הלוואות!$G$24,0),0),0)+IF(A1132&gt;=הלוואות!$D$25,IF(מרכז!A1132&lt;=הלוואות!$E$25,IF(DAY(מרכז!A1132)=הלוואות!$F$25,הלוואות!$G$25,0),0),0)+IF(A1132&gt;=הלוואות!$D$26,IF(מרכז!A1132&lt;=הלוואות!$E$26,IF(DAY(מרכז!A1132)=הלוואות!$F$26,הלוואות!$G$26,0),0),0)+IF(A1132&gt;=הלוואות!$D$27,IF(מרכז!A1132&lt;=הלוואות!$E$27,IF(DAY(מרכז!A1132)=הלוואות!$F$27,הלוואות!$G$27,0),0),0)+IF(A1132&gt;=הלוואות!$D$28,IF(מרכז!A1132&lt;=הלוואות!$E$28,IF(DAY(מרכז!A1132)=הלוואות!$F$28,הלוואות!$G$28,0),0),0)+IF(A1132&gt;=הלוואות!$D$29,IF(מרכז!A1132&lt;=הלוואות!$E$29,IF(DAY(מרכז!A1132)=הלוואות!$F$29,הלוואות!$G$29,0),0),0)+IF(A1132&gt;=הלוואות!$D$30,IF(מרכז!A1132&lt;=הלוואות!$E$30,IF(DAY(מרכז!A1132)=הלוואות!$F$30,הלוואות!$G$30,0),0),0)+IF(A1132&gt;=הלוואות!$D$31,IF(מרכז!A1132&lt;=הלוואות!$E$31,IF(DAY(מרכז!A1132)=הלוואות!$F$31,הלוואות!$G$31,0),0),0)+IF(A1132&gt;=הלוואות!$D$32,IF(מרכז!A1132&lt;=הלוואות!$E$32,IF(DAY(מרכז!A1132)=הלוואות!$F$32,הלוואות!$G$32,0),0),0)+IF(A1132&gt;=הלוואות!$D$33,IF(מרכז!A1132&lt;=הלוואות!$E$33,IF(DAY(מרכז!A1132)=הלוואות!$F$33,הלוואות!$G$33,0),0),0)+IF(A1132&gt;=הלוואות!$D$34,IF(מרכז!A1132&lt;=הלוואות!$E$34,IF(DAY(מרכז!A1132)=הלוואות!$F$34,הלוואות!$G$34,0),0),0)</f>
        <v>0</v>
      </c>
      <c r="E1132" s="93">
        <f>SUMIF(הלוואות!$D$46:$D$65,מרכז!A1132,הלוואות!$E$46:$E$65)</f>
        <v>0</v>
      </c>
      <c r="F1132" s="93">
        <f>SUMIF(נכנסים!$A$5:$A$5890,מרכז!A1132,נכנסים!$B$5:$B$5890)</f>
        <v>0</v>
      </c>
      <c r="G1132" s="94"/>
      <c r="H1132" s="94"/>
      <c r="I1132" s="94"/>
      <c r="J1132" s="99">
        <f t="shared" si="17"/>
        <v>50000</v>
      </c>
    </row>
    <row r="1133" spans="1:10">
      <c r="A1133" s="153">
        <v>46786</v>
      </c>
      <c r="B1133" s="93">
        <f>SUMIF(יוצאים!$A$5:$A$5835,מרכז!A1133,יוצאים!$D$5:$D$5835)</f>
        <v>0</v>
      </c>
      <c r="C1133" s="93">
        <f>HLOOKUP(DAY($A1133),'טב.הו"ק'!$G$4:$AK$162,'טב.הו"ק'!$A$162+2,FALSE)</f>
        <v>0</v>
      </c>
      <c r="D1133" s="93">
        <f>IF(A1133&gt;=הלוואות!$D$5,IF(מרכז!A1133&lt;=הלוואות!$E$5,IF(DAY(מרכז!A1133)=הלוואות!$F$5,הלוואות!$G$5,0),0),0)+IF(A1133&gt;=הלוואות!$D$6,IF(מרכז!A1133&lt;=הלוואות!$E$6,IF(DAY(מרכז!A1133)=הלוואות!$F$6,הלוואות!$G$6,0),0),0)+IF(A1133&gt;=הלוואות!$D$7,IF(מרכז!A1133&lt;=הלוואות!$E$7,IF(DAY(מרכז!A1133)=הלוואות!$F$7,הלוואות!$G$7,0),0),0)+IF(A1133&gt;=הלוואות!$D$8,IF(מרכז!A1133&lt;=הלוואות!$E$8,IF(DAY(מרכז!A1133)=הלוואות!$F$8,הלוואות!$G$8,0),0),0)+IF(A1133&gt;=הלוואות!$D$9,IF(מרכז!A1133&lt;=הלוואות!$E$9,IF(DAY(מרכז!A1133)=הלוואות!$F$9,הלוואות!$G$9,0),0),0)+IF(A1133&gt;=הלוואות!$D$10,IF(מרכז!A1133&lt;=הלוואות!$E$10,IF(DAY(מרכז!A1133)=הלוואות!$F$10,הלוואות!$G$10,0),0),0)+IF(A1133&gt;=הלוואות!$D$11,IF(מרכז!A1133&lt;=הלוואות!$E$11,IF(DAY(מרכז!A1133)=הלוואות!$F$11,הלוואות!$G$11,0),0),0)+IF(A1133&gt;=הלוואות!$D$12,IF(מרכז!A1133&lt;=הלוואות!$E$12,IF(DAY(מרכז!A1133)=הלוואות!$F$12,הלוואות!$G$12,0),0),0)+IF(A1133&gt;=הלוואות!$D$13,IF(מרכז!A1133&lt;=הלוואות!$E$13,IF(DAY(מרכז!A1133)=הלוואות!$F$13,הלוואות!$G$13,0),0),0)+IF(A1133&gt;=הלוואות!$D$14,IF(מרכז!A1133&lt;=הלוואות!$E$14,IF(DAY(מרכז!A1133)=הלוואות!$F$14,הלוואות!$G$14,0),0),0)+IF(A1133&gt;=הלוואות!$D$15,IF(מרכז!A1133&lt;=הלוואות!$E$15,IF(DAY(מרכז!A1133)=הלוואות!$F$15,הלוואות!$G$15,0),0),0)+IF(A1133&gt;=הלוואות!$D$16,IF(מרכז!A1133&lt;=הלוואות!$E$16,IF(DAY(מרכז!A1133)=הלוואות!$F$16,הלוואות!$G$16,0),0),0)+IF(A1133&gt;=הלוואות!$D$17,IF(מרכז!A1133&lt;=הלוואות!$E$17,IF(DAY(מרכז!A1133)=הלוואות!$F$17,הלוואות!$G$17,0),0),0)+IF(A1133&gt;=הלוואות!$D$18,IF(מרכז!A1133&lt;=הלוואות!$E$18,IF(DAY(מרכז!A1133)=הלוואות!$F$18,הלוואות!$G$18,0),0),0)+IF(A1133&gt;=הלוואות!$D$19,IF(מרכז!A1133&lt;=הלוואות!$E$19,IF(DAY(מרכז!A1133)=הלוואות!$F$19,הלוואות!$G$19,0),0),0)+IF(A1133&gt;=הלוואות!$D$20,IF(מרכז!A1133&lt;=הלוואות!$E$20,IF(DAY(מרכז!A1133)=הלוואות!$F$20,הלוואות!$G$20,0),0),0)+IF(A1133&gt;=הלוואות!$D$21,IF(מרכז!A1133&lt;=הלוואות!$E$21,IF(DAY(מרכז!A1133)=הלוואות!$F$21,הלוואות!$G$21,0),0),0)+IF(A1133&gt;=הלוואות!$D$22,IF(מרכז!A1133&lt;=הלוואות!$E$22,IF(DAY(מרכז!A1133)=הלוואות!$F$22,הלוואות!$G$22,0),0),0)+IF(A1133&gt;=הלוואות!$D$23,IF(מרכז!A1133&lt;=הלוואות!$E$23,IF(DAY(מרכז!A1133)=הלוואות!$F$23,הלוואות!$G$23,0),0),0)+IF(A1133&gt;=הלוואות!$D$24,IF(מרכז!A1133&lt;=הלוואות!$E$24,IF(DAY(מרכז!A1133)=הלוואות!$F$24,הלוואות!$G$24,0),0),0)+IF(A1133&gt;=הלוואות!$D$25,IF(מרכז!A1133&lt;=הלוואות!$E$25,IF(DAY(מרכז!A1133)=הלוואות!$F$25,הלוואות!$G$25,0),0),0)+IF(A1133&gt;=הלוואות!$D$26,IF(מרכז!A1133&lt;=הלוואות!$E$26,IF(DAY(מרכז!A1133)=הלוואות!$F$26,הלוואות!$G$26,0),0),0)+IF(A1133&gt;=הלוואות!$D$27,IF(מרכז!A1133&lt;=הלוואות!$E$27,IF(DAY(מרכז!A1133)=הלוואות!$F$27,הלוואות!$G$27,0),0),0)+IF(A1133&gt;=הלוואות!$D$28,IF(מרכז!A1133&lt;=הלוואות!$E$28,IF(DAY(מרכז!A1133)=הלוואות!$F$28,הלוואות!$G$28,0),0),0)+IF(A1133&gt;=הלוואות!$D$29,IF(מרכז!A1133&lt;=הלוואות!$E$29,IF(DAY(מרכז!A1133)=הלוואות!$F$29,הלוואות!$G$29,0),0),0)+IF(A1133&gt;=הלוואות!$D$30,IF(מרכז!A1133&lt;=הלוואות!$E$30,IF(DAY(מרכז!A1133)=הלוואות!$F$30,הלוואות!$G$30,0),0),0)+IF(A1133&gt;=הלוואות!$D$31,IF(מרכז!A1133&lt;=הלוואות!$E$31,IF(DAY(מרכז!A1133)=הלוואות!$F$31,הלוואות!$G$31,0),0),0)+IF(A1133&gt;=הלוואות!$D$32,IF(מרכז!A1133&lt;=הלוואות!$E$32,IF(DAY(מרכז!A1133)=הלוואות!$F$32,הלוואות!$G$32,0),0),0)+IF(A1133&gt;=הלוואות!$D$33,IF(מרכז!A1133&lt;=הלוואות!$E$33,IF(DAY(מרכז!A1133)=הלוואות!$F$33,הלוואות!$G$33,0),0),0)+IF(A1133&gt;=הלוואות!$D$34,IF(מרכז!A1133&lt;=הלוואות!$E$34,IF(DAY(מרכז!A1133)=הלוואות!$F$34,הלוואות!$G$34,0),0),0)</f>
        <v>0</v>
      </c>
      <c r="E1133" s="93">
        <f>SUMIF(הלוואות!$D$46:$D$65,מרכז!A1133,הלוואות!$E$46:$E$65)</f>
        <v>0</v>
      </c>
      <c r="F1133" s="93">
        <f>SUMIF(נכנסים!$A$5:$A$5890,מרכז!A1133,נכנסים!$B$5:$B$5890)</f>
        <v>0</v>
      </c>
      <c r="G1133" s="94"/>
      <c r="H1133" s="94"/>
      <c r="I1133" s="94"/>
      <c r="J1133" s="99">
        <f t="shared" si="17"/>
        <v>50000</v>
      </c>
    </row>
    <row r="1134" spans="1:10">
      <c r="A1134" s="153">
        <v>46787</v>
      </c>
      <c r="B1134" s="93">
        <f>SUMIF(יוצאים!$A$5:$A$5835,מרכז!A1134,יוצאים!$D$5:$D$5835)</f>
        <v>0</v>
      </c>
      <c r="C1134" s="93">
        <f>HLOOKUP(DAY($A1134),'טב.הו"ק'!$G$4:$AK$162,'טב.הו"ק'!$A$162+2,FALSE)</f>
        <v>0</v>
      </c>
      <c r="D1134" s="93">
        <f>IF(A1134&gt;=הלוואות!$D$5,IF(מרכז!A1134&lt;=הלוואות!$E$5,IF(DAY(מרכז!A1134)=הלוואות!$F$5,הלוואות!$G$5,0),0),0)+IF(A1134&gt;=הלוואות!$D$6,IF(מרכז!A1134&lt;=הלוואות!$E$6,IF(DAY(מרכז!A1134)=הלוואות!$F$6,הלוואות!$G$6,0),0),0)+IF(A1134&gt;=הלוואות!$D$7,IF(מרכז!A1134&lt;=הלוואות!$E$7,IF(DAY(מרכז!A1134)=הלוואות!$F$7,הלוואות!$G$7,0),0),0)+IF(A1134&gt;=הלוואות!$D$8,IF(מרכז!A1134&lt;=הלוואות!$E$8,IF(DAY(מרכז!A1134)=הלוואות!$F$8,הלוואות!$G$8,0),0),0)+IF(A1134&gt;=הלוואות!$D$9,IF(מרכז!A1134&lt;=הלוואות!$E$9,IF(DAY(מרכז!A1134)=הלוואות!$F$9,הלוואות!$G$9,0),0),0)+IF(A1134&gt;=הלוואות!$D$10,IF(מרכז!A1134&lt;=הלוואות!$E$10,IF(DAY(מרכז!A1134)=הלוואות!$F$10,הלוואות!$G$10,0),0),0)+IF(A1134&gt;=הלוואות!$D$11,IF(מרכז!A1134&lt;=הלוואות!$E$11,IF(DAY(מרכז!A1134)=הלוואות!$F$11,הלוואות!$G$11,0),0),0)+IF(A1134&gt;=הלוואות!$D$12,IF(מרכז!A1134&lt;=הלוואות!$E$12,IF(DAY(מרכז!A1134)=הלוואות!$F$12,הלוואות!$G$12,0),0),0)+IF(A1134&gt;=הלוואות!$D$13,IF(מרכז!A1134&lt;=הלוואות!$E$13,IF(DAY(מרכז!A1134)=הלוואות!$F$13,הלוואות!$G$13,0),0),0)+IF(A1134&gt;=הלוואות!$D$14,IF(מרכז!A1134&lt;=הלוואות!$E$14,IF(DAY(מרכז!A1134)=הלוואות!$F$14,הלוואות!$G$14,0),0),0)+IF(A1134&gt;=הלוואות!$D$15,IF(מרכז!A1134&lt;=הלוואות!$E$15,IF(DAY(מרכז!A1134)=הלוואות!$F$15,הלוואות!$G$15,0),0),0)+IF(A1134&gt;=הלוואות!$D$16,IF(מרכז!A1134&lt;=הלוואות!$E$16,IF(DAY(מרכז!A1134)=הלוואות!$F$16,הלוואות!$G$16,0),0),0)+IF(A1134&gt;=הלוואות!$D$17,IF(מרכז!A1134&lt;=הלוואות!$E$17,IF(DAY(מרכז!A1134)=הלוואות!$F$17,הלוואות!$G$17,0),0),0)+IF(A1134&gt;=הלוואות!$D$18,IF(מרכז!A1134&lt;=הלוואות!$E$18,IF(DAY(מרכז!A1134)=הלוואות!$F$18,הלוואות!$G$18,0),0),0)+IF(A1134&gt;=הלוואות!$D$19,IF(מרכז!A1134&lt;=הלוואות!$E$19,IF(DAY(מרכז!A1134)=הלוואות!$F$19,הלוואות!$G$19,0),0),0)+IF(A1134&gt;=הלוואות!$D$20,IF(מרכז!A1134&lt;=הלוואות!$E$20,IF(DAY(מרכז!A1134)=הלוואות!$F$20,הלוואות!$G$20,0),0),0)+IF(A1134&gt;=הלוואות!$D$21,IF(מרכז!A1134&lt;=הלוואות!$E$21,IF(DAY(מרכז!A1134)=הלוואות!$F$21,הלוואות!$G$21,0),0),0)+IF(A1134&gt;=הלוואות!$D$22,IF(מרכז!A1134&lt;=הלוואות!$E$22,IF(DAY(מרכז!A1134)=הלוואות!$F$22,הלוואות!$G$22,0),0),0)+IF(A1134&gt;=הלוואות!$D$23,IF(מרכז!A1134&lt;=הלוואות!$E$23,IF(DAY(מרכז!A1134)=הלוואות!$F$23,הלוואות!$G$23,0),0),0)+IF(A1134&gt;=הלוואות!$D$24,IF(מרכז!A1134&lt;=הלוואות!$E$24,IF(DAY(מרכז!A1134)=הלוואות!$F$24,הלוואות!$G$24,0),0),0)+IF(A1134&gt;=הלוואות!$D$25,IF(מרכז!A1134&lt;=הלוואות!$E$25,IF(DAY(מרכז!A1134)=הלוואות!$F$25,הלוואות!$G$25,0),0),0)+IF(A1134&gt;=הלוואות!$D$26,IF(מרכז!A1134&lt;=הלוואות!$E$26,IF(DAY(מרכז!A1134)=הלוואות!$F$26,הלוואות!$G$26,0),0),0)+IF(A1134&gt;=הלוואות!$D$27,IF(מרכז!A1134&lt;=הלוואות!$E$27,IF(DAY(מרכז!A1134)=הלוואות!$F$27,הלוואות!$G$27,0),0),0)+IF(A1134&gt;=הלוואות!$D$28,IF(מרכז!A1134&lt;=הלוואות!$E$28,IF(DAY(מרכז!A1134)=הלוואות!$F$28,הלוואות!$G$28,0),0),0)+IF(A1134&gt;=הלוואות!$D$29,IF(מרכז!A1134&lt;=הלוואות!$E$29,IF(DAY(מרכז!A1134)=הלוואות!$F$29,הלוואות!$G$29,0),0),0)+IF(A1134&gt;=הלוואות!$D$30,IF(מרכז!A1134&lt;=הלוואות!$E$30,IF(DAY(מרכז!A1134)=הלוואות!$F$30,הלוואות!$G$30,0),0),0)+IF(A1134&gt;=הלוואות!$D$31,IF(מרכז!A1134&lt;=הלוואות!$E$31,IF(DAY(מרכז!A1134)=הלוואות!$F$31,הלוואות!$G$31,0),0),0)+IF(A1134&gt;=הלוואות!$D$32,IF(מרכז!A1134&lt;=הלוואות!$E$32,IF(DAY(מרכז!A1134)=הלוואות!$F$32,הלוואות!$G$32,0),0),0)+IF(A1134&gt;=הלוואות!$D$33,IF(מרכז!A1134&lt;=הלוואות!$E$33,IF(DAY(מרכז!A1134)=הלוואות!$F$33,הלוואות!$G$33,0),0),0)+IF(A1134&gt;=הלוואות!$D$34,IF(מרכז!A1134&lt;=הלוואות!$E$34,IF(DAY(מרכז!A1134)=הלוואות!$F$34,הלוואות!$G$34,0),0),0)</f>
        <v>0</v>
      </c>
      <c r="E1134" s="93">
        <f>SUMIF(הלוואות!$D$46:$D$65,מרכז!A1134,הלוואות!$E$46:$E$65)</f>
        <v>0</v>
      </c>
      <c r="F1134" s="93">
        <f>SUMIF(נכנסים!$A$5:$A$5890,מרכז!A1134,נכנסים!$B$5:$B$5890)</f>
        <v>0</v>
      </c>
      <c r="G1134" s="94"/>
      <c r="H1134" s="94"/>
      <c r="I1134" s="94"/>
      <c r="J1134" s="99">
        <f t="shared" si="17"/>
        <v>50000</v>
      </c>
    </row>
    <row r="1135" spans="1:10">
      <c r="A1135" s="153">
        <v>46788</v>
      </c>
      <c r="B1135" s="93">
        <f>SUMIF(יוצאים!$A$5:$A$5835,מרכז!A1135,יוצאים!$D$5:$D$5835)</f>
        <v>0</v>
      </c>
      <c r="C1135" s="93">
        <f>HLOOKUP(DAY($A1135),'טב.הו"ק'!$G$4:$AK$162,'טב.הו"ק'!$A$162+2,FALSE)</f>
        <v>0</v>
      </c>
      <c r="D1135" s="93">
        <f>IF(A1135&gt;=הלוואות!$D$5,IF(מרכז!A1135&lt;=הלוואות!$E$5,IF(DAY(מרכז!A1135)=הלוואות!$F$5,הלוואות!$G$5,0),0),0)+IF(A1135&gt;=הלוואות!$D$6,IF(מרכז!A1135&lt;=הלוואות!$E$6,IF(DAY(מרכז!A1135)=הלוואות!$F$6,הלוואות!$G$6,0),0),0)+IF(A1135&gt;=הלוואות!$D$7,IF(מרכז!A1135&lt;=הלוואות!$E$7,IF(DAY(מרכז!A1135)=הלוואות!$F$7,הלוואות!$G$7,0),0),0)+IF(A1135&gt;=הלוואות!$D$8,IF(מרכז!A1135&lt;=הלוואות!$E$8,IF(DAY(מרכז!A1135)=הלוואות!$F$8,הלוואות!$G$8,0),0),0)+IF(A1135&gt;=הלוואות!$D$9,IF(מרכז!A1135&lt;=הלוואות!$E$9,IF(DAY(מרכז!A1135)=הלוואות!$F$9,הלוואות!$G$9,0),0),0)+IF(A1135&gt;=הלוואות!$D$10,IF(מרכז!A1135&lt;=הלוואות!$E$10,IF(DAY(מרכז!A1135)=הלוואות!$F$10,הלוואות!$G$10,0),0),0)+IF(A1135&gt;=הלוואות!$D$11,IF(מרכז!A1135&lt;=הלוואות!$E$11,IF(DAY(מרכז!A1135)=הלוואות!$F$11,הלוואות!$G$11,0),0),0)+IF(A1135&gt;=הלוואות!$D$12,IF(מרכז!A1135&lt;=הלוואות!$E$12,IF(DAY(מרכז!A1135)=הלוואות!$F$12,הלוואות!$G$12,0),0),0)+IF(A1135&gt;=הלוואות!$D$13,IF(מרכז!A1135&lt;=הלוואות!$E$13,IF(DAY(מרכז!A1135)=הלוואות!$F$13,הלוואות!$G$13,0),0),0)+IF(A1135&gt;=הלוואות!$D$14,IF(מרכז!A1135&lt;=הלוואות!$E$14,IF(DAY(מרכז!A1135)=הלוואות!$F$14,הלוואות!$G$14,0),0),0)+IF(A1135&gt;=הלוואות!$D$15,IF(מרכז!A1135&lt;=הלוואות!$E$15,IF(DAY(מרכז!A1135)=הלוואות!$F$15,הלוואות!$G$15,0),0),0)+IF(A1135&gt;=הלוואות!$D$16,IF(מרכז!A1135&lt;=הלוואות!$E$16,IF(DAY(מרכז!A1135)=הלוואות!$F$16,הלוואות!$G$16,0),0),0)+IF(A1135&gt;=הלוואות!$D$17,IF(מרכז!A1135&lt;=הלוואות!$E$17,IF(DAY(מרכז!A1135)=הלוואות!$F$17,הלוואות!$G$17,0),0),0)+IF(A1135&gt;=הלוואות!$D$18,IF(מרכז!A1135&lt;=הלוואות!$E$18,IF(DAY(מרכז!A1135)=הלוואות!$F$18,הלוואות!$G$18,0),0),0)+IF(A1135&gt;=הלוואות!$D$19,IF(מרכז!A1135&lt;=הלוואות!$E$19,IF(DAY(מרכז!A1135)=הלוואות!$F$19,הלוואות!$G$19,0),0),0)+IF(A1135&gt;=הלוואות!$D$20,IF(מרכז!A1135&lt;=הלוואות!$E$20,IF(DAY(מרכז!A1135)=הלוואות!$F$20,הלוואות!$G$20,0),0),0)+IF(A1135&gt;=הלוואות!$D$21,IF(מרכז!A1135&lt;=הלוואות!$E$21,IF(DAY(מרכז!A1135)=הלוואות!$F$21,הלוואות!$G$21,0),0),0)+IF(A1135&gt;=הלוואות!$D$22,IF(מרכז!A1135&lt;=הלוואות!$E$22,IF(DAY(מרכז!A1135)=הלוואות!$F$22,הלוואות!$G$22,0),0),0)+IF(A1135&gt;=הלוואות!$D$23,IF(מרכז!A1135&lt;=הלוואות!$E$23,IF(DAY(מרכז!A1135)=הלוואות!$F$23,הלוואות!$G$23,0),0),0)+IF(A1135&gt;=הלוואות!$D$24,IF(מרכז!A1135&lt;=הלוואות!$E$24,IF(DAY(מרכז!A1135)=הלוואות!$F$24,הלוואות!$G$24,0),0),0)+IF(A1135&gt;=הלוואות!$D$25,IF(מרכז!A1135&lt;=הלוואות!$E$25,IF(DAY(מרכז!A1135)=הלוואות!$F$25,הלוואות!$G$25,0),0),0)+IF(A1135&gt;=הלוואות!$D$26,IF(מרכז!A1135&lt;=הלוואות!$E$26,IF(DAY(מרכז!A1135)=הלוואות!$F$26,הלוואות!$G$26,0),0),0)+IF(A1135&gt;=הלוואות!$D$27,IF(מרכז!A1135&lt;=הלוואות!$E$27,IF(DAY(מרכז!A1135)=הלוואות!$F$27,הלוואות!$G$27,0),0),0)+IF(A1135&gt;=הלוואות!$D$28,IF(מרכז!A1135&lt;=הלוואות!$E$28,IF(DAY(מרכז!A1135)=הלוואות!$F$28,הלוואות!$G$28,0),0),0)+IF(A1135&gt;=הלוואות!$D$29,IF(מרכז!A1135&lt;=הלוואות!$E$29,IF(DAY(מרכז!A1135)=הלוואות!$F$29,הלוואות!$G$29,0),0),0)+IF(A1135&gt;=הלוואות!$D$30,IF(מרכז!A1135&lt;=הלוואות!$E$30,IF(DAY(מרכז!A1135)=הלוואות!$F$30,הלוואות!$G$30,0),0),0)+IF(A1135&gt;=הלוואות!$D$31,IF(מרכז!A1135&lt;=הלוואות!$E$31,IF(DAY(מרכז!A1135)=הלוואות!$F$31,הלוואות!$G$31,0),0),0)+IF(A1135&gt;=הלוואות!$D$32,IF(מרכז!A1135&lt;=הלוואות!$E$32,IF(DAY(מרכז!A1135)=הלוואות!$F$32,הלוואות!$G$32,0),0),0)+IF(A1135&gt;=הלוואות!$D$33,IF(מרכז!A1135&lt;=הלוואות!$E$33,IF(DAY(מרכז!A1135)=הלוואות!$F$33,הלוואות!$G$33,0),0),0)+IF(A1135&gt;=הלוואות!$D$34,IF(מרכז!A1135&lt;=הלוואות!$E$34,IF(DAY(מרכז!A1135)=הלוואות!$F$34,הלוואות!$G$34,0),0),0)</f>
        <v>0</v>
      </c>
      <c r="E1135" s="93">
        <f>SUMIF(הלוואות!$D$46:$D$65,מרכז!A1135,הלוואות!$E$46:$E$65)</f>
        <v>0</v>
      </c>
      <c r="F1135" s="93">
        <f>SUMIF(נכנסים!$A$5:$A$5890,מרכז!A1135,נכנסים!$B$5:$B$5890)</f>
        <v>0</v>
      </c>
      <c r="G1135" s="94"/>
      <c r="H1135" s="94"/>
      <c r="I1135" s="94"/>
      <c r="J1135" s="99">
        <f t="shared" si="17"/>
        <v>50000</v>
      </c>
    </row>
    <row r="1136" spans="1:10">
      <c r="A1136" s="153">
        <v>46789</v>
      </c>
      <c r="B1136" s="93">
        <f>SUMIF(יוצאים!$A$5:$A$5835,מרכז!A1136,יוצאים!$D$5:$D$5835)</f>
        <v>0</v>
      </c>
      <c r="C1136" s="93">
        <f>HLOOKUP(DAY($A1136),'טב.הו"ק'!$G$4:$AK$162,'טב.הו"ק'!$A$162+2,FALSE)</f>
        <v>0</v>
      </c>
      <c r="D1136" s="93">
        <f>IF(A1136&gt;=הלוואות!$D$5,IF(מרכז!A1136&lt;=הלוואות!$E$5,IF(DAY(מרכז!A1136)=הלוואות!$F$5,הלוואות!$G$5,0),0),0)+IF(A1136&gt;=הלוואות!$D$6,IF(מרכז!A1136&lt;=הלוואות!$E$6,IF(DAY(מרכז!A1136)=הלוואות!$F$6,הלוואות!$G$6,0),0),0)+IF(A1136&gt;=הלוואות!$D$7,IF(מרכז!A1136&lt;=הלוואות!$E$7,IF(DAY(מרכז!A1136)=הלוואות!$F$7,הלוואות!$G$7,0),0),0)+IF(A1136&gt;=הלוואות!$D$8,IF(מרכז!A1136&lt;=הלוואות!$E$8,IF(DAY(מרכז!A1136)=הלוואות!$F$8,הלוואות!$G$8,0),0),0)+IF(A1136&gt;=הלוואות!$D$9,IF(מרכז!A1136&lt;=הלוואות!$E$9,IF(DAY(מרכז!A1136)=הלוואות!$F$9,הלוואות!$G$9,0),0),0)+IF(A1136&gt;=הלוואות!$D$10,IF(מרכז!A1136&lt;=הלוואות!$E$10,IF(DAY(מרכז!A1136)=הלוואות!$F$10,הלוואות!$G$10,0),0),0)+IF(A1136&gt;=הלוואות!$D$11,IF(מרכז!A1136&lt;=הלוואות!$E$11,IF(DAY(מרכז!A1136)=הלוואות!$F$11,הלוואות!$G$11,0),0),0)+IF(A1136&gt;=הלוואות!$D$12,IF(מרכז!A1136&lt;=הלוואות!$E$12,IF(DAY(מרכז!A1136)=הלוואות!$F$12,הלוואות!$G$12,0),0),0)+IF(A1136&gt;=הלוואות!$D$13,IF(מרכז!A1136&lt;=הלוואות!$E$13,IF(DAY(מרכז!A1136)=הלוואות!$F$13,הלוואות!$G$13,0),0),0)+IF(A1136&gt;=הלוואות!$D$14,IF(מרכז!A1136&lt;=הלוואות!$E$14,IF(DAY(מרכז!A1136)=הלוואות!$F$14,הלוואות!$G$14,0),0),0)+IF(A1136&gt;=הלוואות!$D$15,IF(מרכז!A1136&lt;=הלוואות!$E$15,IF(DAY(מרכז!A1136)=הלוואות!$F$15,הלוואות!$G$15,0),0),0)+IF(A1136&gt;=הלוואות!$D$16,IF(מרכז!A1136&lt;=הלוואות!$E$16,IF(DAY(מרכז!A1136)=הלוואות!$F$16,הלוואות!$G$16,0),0),0)+IF(A1136&gt;=הלוואות!$D$17,IF(מרכז!A1136&lt;=הלוואות!$E$17,IF(DAY(מרכז!A1136)=הלוואות!$F$17,הלוואות!$G$17,0),0),0)+IF(A1136&gt;=הלוואות!$D$18,IF(מרכז!A1136&lt;=הלוואות!$E$18,IF(DAY(מרכז!A1136)=הלוואות!$F$18,הלוואות!$G$18,0),0),0)+IF(A1136&gt;=הלוואות!$D$19,IF(מרכז!A1136&lt;=הלוואות!$E$19,IF(DAY(מרכז!A1136)=הלוואות!$F$19,הלוואות!$G$19,0),0),0)+IF(A1136&gt;=הלוואות!$D$20,IF(מרכז!A1136&lt;=הלוואות!$E$20,IF(DAY(מרכז!A1136)=הלוואות!$F$20,הלוואות!$G$20,0),0),0)+IF(A1136&gt;=הלוואות!$D$21,IF(מרכז!A1136&lt;=הלוואות!$E$21,IF(DAY(מרכז!A1136)=הלוואות!$F$21,הלוואות!$G$21,0),0),0)+IF(A1136&gt;=הלוואות!$D$22,IF(מרכז!A1136&lt;=הלוואות!$E$22,IF(DAY(מרכז!A1136)=הלוואות!$F$22,הלוואות!$G$22,0),0),0)+IF(A1136&gt;=הלוואות!$D$23,IF(מרכז!A1136&lt;=הלוואות!$E$23,IF(DAY(מרכז!A1136)=הלוואות!$F$23,הלוואות!$G$23,0),0),0)+IF(A1136&gt;=הלוואות!$D$24,IF(מרכז!A1136&lt;=הלוואות!$E$24,IF(DAY(מרכז!A1136)=הלוואות!$F$24,הלוואות!$G$24,0),0),0)+IF(A1136&gt;=הלוואות!$D$25,IF(מרכז!A1136&lt;=הלוואות!$E$25,IF(DAY(מרכז!A1136)=הלוואות!$F$25,הלוואות!$G$25,0),0),0)+IF(A1136&gt;=הלוואות!$D$26,IF(מרכז!A1136&lt;=הלוואות!$E$26,IF(DAY(מרכז!A1136)=הלוואות!$F$26,הלוואות!$G$26,0),0),0)+IF(A1136&gt;=הלוואות!$D$27,IF(מרכז!A1136&lt;=הלוואות!$E$27,IF(DAY(מרכז!A1136)=הלוואות!$F$27,הלוואות!$G$27,0),0),0)+IF(A1136&gt;=הלוואות!$D$28,IF(מרכז!A1136&lt;=הלוואות!$E$28,IF(DAY(מרכז!A1136)=הלוואות!$F$28,הלוואות!$G$28,0),0),0)+IF(A1136&gt;=הלוואות!$D$29,IF(מרכז!A1136&lt;=הלוואות!$E$29,IF(DAY(מרכז!A1136)=הלוואות!$F$29,הלוואות!$G$29,0),0),0)+IF(A1136&gt;=הלוואות!$D$30,IF(מרכז!A1136&lt;=הלוואות!$E$30,IF(DAY(מרכז!A1136)=הלוואות!$F$30,הלוואות!$G$30,0),0),0)+IF(A1136&gt;=הלוואות!$D$31,IF(מרכז!A1136&lt;=הלוואות!$E$31,IF(DAY(מרכז!A1136)=הלוואות!$F$31,הלוואות!$G$31,0),0),0)+IF(A1136&gt;=הלוואות!$D$32,IF(מרכז!A1136&lt;=הלוואות!$E$32,IF(DAY(מרכז!A1136)=הלוואות!$F$32,הלוואות!$G$32,0),0),0)+IF(A1136&gt;=הלוואות!$D$33,IF(מרכז!A1136&lt;=הלוואות!$E$33,IF(DAY(מרכז!A1136)=הלוואות!$F$33,הלוואות!$G$33,0),0),0)+IF(A1136&gt;=הלוואות!$D$34,IF(מרכז!A1136&lt;=הלוואות!$E$34,IF(DAY(מרכז!A1136)=הלוואות!$F$34,הלוואות!$G$34,0),0),0)</f>
        <v>0</v>
      </c>
      <c r="E1136" s="93">
        <f>SUMIF(הלוואות!$D$46:$D$65,מרכז!A1136,הלוואות!$E$46:$E$65)</f>
        <v>0</v>
      </c>
      <c r="F1136" s="93">
        <f>SUMIF(נכנסים!$A$5:$A$5890,מרכז!A1136,נכנסים!$B$5:$B$5890)</f>
        <v>0</v>
      </c>
      <c r="G1136" s="94"/>
      <c r="H1136" s="94"/>
      <c r="I1136" s="94"/>
      <c r="J1136" s="99">
        <f t="shared" si="17"/>
        <v>50000</v>
      </c>
    </row>
    <row r="1137" spans="1:10">
      <c r="A1137" s="153">
        <v>46790</v>
      </c>
      <c r="B1137" s="93">
        <f>SUMIF(יוצאים!$A$5:$A$5835,מרכז!A1137,יוצאים!$D$5:$D$5835)</f>
        <v>0</v>
      </c>
      <c r="C1137" s="93">
        <f>HLOOKUP(DAY($A1137),'טב.הו"ק'!$G$4:$AK$162,'טב.הו"ק'!$A$162+2,FALSE)</f>
        <v>0</v>
      </c>
      <c r="D1137" s="93">
        <f>IF(A1137&gt;=הלוואות!$D$5,IF(מרכז!A1137&lt;=הלוואות!$E$5,IF(DAY(מרכז!A1137)=הלוואות!$F$5,הלוואות!$G$5,0),0),0)+IF(A1137&gt;=הלוואות!$D$6,IF(מרכז!A1137&lt;=הלוואות!$E$6,IF(DAY(מרכז!A1137)=הלוואות!$F$6,הלוואות!$G$6,0),0),0)+IF(A1137&gt;=הלוואות!$D$7,IF(מרכז!A1137&lt;=הלוואות!$E$7,IF(DAY(מרכז!A1137)=הלוואות!$F$7,הלוואות!$G$7,0),0),0)+IF(A1137&gt;=הלוואות!$D$8,IF(מרכז!A1137&lt;=הלוואות!$E$8,IF(DAY(מרכז!A1137)=הלוואות!$F$8,הלוואות!$G$8,0),0),0)+IF(A1137&gt;=הלוואות!$D$9,IF(מרכז!A1137&lt;=הלוואות!$E$9,IF(DAY(מרכז!A1137)=הלוואות!$F$9,הלוואות!$G$9,0),0),0)+IF(A1137&gt;=הלוואות!$D$10,IF(מרכז!A1137&lt;=הלוואות!$E$10,IF(DAY(מרכז!A1137)=הלוואות!$F$10,הלוואות!$G$10,0),0),0)+IF(A1137&gt;=הלוואות!$D$11,IF(מרכז!A1137&lt;=הלוואות!$E$11,IF(DAY(מרכז!A1137)=הלוואות!$F$11,הלוואות!$G$11,0),0),0)+IF(A1137&gt;=הלוואות!$D$12,IF(מרכז!A1137&lt;=הלוואות!$E$12,IF(DAY(מרכז!A1137)=הלוואות!$F$12,הלוואות!$G$12,0),0),0)+IF(A1137&gt;=הלוואות!$D$13,IF(מרכז!A1137&lt;=הלוואות!$E$13,IF(DAY(מרכז!A1137)=הלוואות!$F$13,הלוואות!$G$13,0),0),0)+IF(A1137&gt;=הלוואות!$D$14,IF(מרכז!A1137&lt;=הלוואות!$E$14,IF(DAY(מרכז!A1137)=הלוואות!$F$14,הלוואות!$G$14,0),0),0)+IF(A1137&gt;=הלוואות!$D$15,IF(מרכז!A1137&lt;=הלוואות!$E$15,IF(DAY(מרכז!A1137)=הלוואות!$F$15,הלוואות!$G$15,0),0),0)+IF(A1137&gt;=הלוואות!$D$16,IF(מרכז!A1137&lt;=הלוואות!$E$16,IF(DAY(מרכז!A1137)=הלוואות!$F$16,הלוואות!$G$16,0),0),0)+IF(A1137&gt;=הלוואות!$D$17,IF(מרכז!A1137&lt;=הלוואות!$E$17,IF(DAY(מרכז!A1137)=הלוואות!$F$17,הלוואות!$G$17,0),0),0)+IF(A1137&gt;=הלוואות!$D$18,IF(מרכז!A1137&lt;=הלוואות!$E$18,IF(DAY(מרכז!A1137)=הלוואות!$F$18,הלוואות!$G$18,0),0),0)+IF(A1137&gt;=הלוואות!$D$19,IF(מרכז!A1137&lt;=הלוואות!$E$19,IF(DAY(מרכז!A1137)=הלוואות!$F$19,הלוואות!$G$19,0),0),0)+IF(A1137&gt;=הלוואות!$D$20,IF(מרכז!A1137&lt;=הלוואות!$E$20,IF(DAY(מרכז!A1137)=הלוואות!$F$20,הלוואות!$G$20,0),0),0)+IF(A1137&gt;=הלוואות!$D$21,IF(מרכז!A1137&lt;=הלוואות!$E$21,IF(DAY(מרכז!A1137)=הלוואות!$F$21,הלוואות!$G$21,0),0),0)+IF(A1137&gt;=הלוואות!$D$22,IF(מרכז!A1137&lt;=הלוואות!$E$22,IF(DAY(מרכז!A1137)=הלוואות!$F$22,הלוואות!$G$22,0),0),0)+IF(A1137&gt;=הלוואות!$D$23,IF(מרכז!A1137&lt;=הלוואות!$E$23,IF(DAY(מרכז!A1137)=הלוואות!$F$23,הלוואות!$G$23,0),0),0)+IF(A1137&gt;=הלוואות!$D$24,IF(מרכז!A1137&lt;=הלוואות!$E$24,IF(DAY(מרכז!A1137)=הלוואות!$F$24,הלוואות!$G$24,0),0),0)+IF(A1137&gt;=הלוואות!$D$25,IF(מרכז!A1137&lt;=הלוואות!$E$25,IF(DAY(מרכז!A1137)=הלוואות!$F$25,הלוואות!$G$25,0),0),0)+IF(A1137&gt;=הלוואות!$D$26,IF(מרכז!A1137&lt;=הלוואות!$E$26,IF(DAY(מרכז!A1137)=הלוואות!$F$26,הלוואות!$G$26,0),0),0)+IF(A1137&gt;=הלוואות!$D$27,IF(מרכז!A1137&lt;=הלוואות!$E$27,IF(DAY(מרכז!A1137)=הלוואות!$F$27,הלוואות!$G$27,0),0),0)+IF(A1137&gt;=הלוואות!$D$28,IF(מרכז!A1137&lt;=הלוואות!$E$28,IF(DAY(מרכז!A1137)=הלוואות!$F$28,הלוואות!$G$28,0),0),0)+IF(A1137&gt;=הלוואות!$D$29,IF(מרכז!A1137&lt;=הלוואות!$E$29,IF(DAY(מרכז!A1137)=הלוואות!$F$29,הלוואות!$G$29,0),0),0)+IF(A1137&gt;=הלוואות!$D$30,IF(מרכז!A1137&lt;=הלוואות!$E$30,IF(DAY(מרכז!A1137)=הלוואות!$F$30,הלוואות!$G$30,0),0),0)+IF(A1137&gt;=הלוואות!$D$31,IF(מרכז!A1137&lt;=הלוואות!$E$31,IF(DAY(מרכז!A1137)=הלוואות!$F$31,הלוואות!$G$31,0),0),0)+IF(A1137&gt;=הלוואות!$D$32,IF(מרכז!A1137&lt;=הלוואות!$E$32,IF(DAY(מרכז!A1137)=הלוואות!$F$32,הלוואות!$G$32,0),0),0)+IF(A1137&gt;=הלוואות!$D$33,IF(מרכז!A1137&lt;=הלוואות!$E$33,IF(DAY(מרכז!A1137)=הלוואות!$F$33,הלוואות!$G$33,0),0),0)+IF(A1137&gt;=הלוואות!$D$34,IF(מרכז!A1137&lt;=הלוואות!$E$34,IF(DAY(מרכז!A1137)=הלוואות!$F$34,הלוואות!$G$34,0),0),0)</f>
        <v>0</v>
      </c>
      <c r="E1137" s="93">
        <f>SUMIF(הלוואות!$D$46:$D$65,מרכז!A1137,הלוואות!$E$46:$E$65)</f>
        <v>0</v>
      </c>
      <c r="F1137" s="93">
        <f>SUMIF(נכנסים!$A$5:$A$5890,מרכז!A1137,נכנסים!$B$5:$B$5890)</f>
        <v>0</v>
      </c>
      <c r="G1137" s="94"/>
      <c r="H1137" s="94"/>
      <c r="I1137" s="94"/>
      <c r="J1137" s="99">
        <f t="shared" si="17"/>
        <v>50000</v>
      </c>
    </row>
    <row r="1138" spans="1:10">
      <c r="A1138" s="153">
        <v>46791</v>
      </c>
      <c r="B1138" s="93">
        <f>SUMIF(יוצאים!$A$5:$A$5835,מרכז!A1138,יוצאים!$D$5:$D$5835)</f>
        <v>0</v>
      </c>
      <c r="C1138" s="93">
        <f>HLOOKUP(DAY($A1138),'טב.הו"ק'!$G$4:$AK$162,'טב.הו"ק'!$A$162+2,FALSE)</f>
        <v>0</v>
      </c>
      <c r="D1138" s="93">
        <f>IF(A1138&gt;=הלוואות!$D$5,IF(מרכז!A1138&lt;=הלוואות!$E$5,IF(DAY(מרכז!A1138)=הלוואות!$F$5,הלוואות!$G$5,0),0),0)+IF(A1138&gt;=הלוואות!$D$6,IF(מרכז!A1138&lt;=הלוואות!$E$6,IF(DAY(מרכז!A1138)=הלוואות!$F$6,הלוואות!$G$6,0),0),0)+IF(A1138&gt;=הלוואות!$D$7,IF(מרכז!A1138&lt;=הלוואות!$E$7,IF(DAY(מרכז!A1138)=הלוואות!$F$7,הלוואות!$G$7,0),0),0)+IF(A1138&gt;=הלוואות!$D$8,IF(מרכז!A1138&lt;=הלוואות!$E$8,IF(DAY(מרכז!A1138)=הלוואות!$F$8,הלוואות!$G$8,0),0),0)+IF(A1138&gt;=הלוואות!$D$9,IF(מרכז!A1138&lt;=הלוואות!$E$9,IF(DAY(מרכז!A1138)=הלוואות!$F$9,הלוואות!$G$9,0),0),0)+IF(A1138&gt;=הלוואות!$D$10,IF(מרכז!A1138&lt;=הלוואות!$E$10,IF(DAY(מרכז!A1138)=הלוואות!$F$10,הלוואות!$G$10,0),0),0)+IF(A1138&gt;=הלוואות!$D$11,IF(מרכז!A1138&lt;=הלוואות!$E$11,IF(DAY(מרכז!A1138)=הלוואות!$F$11,הלוואות!$G$11,0),0),0)+IF(A1138&gt;=הלוואות!$D$12,IF(מרכז!A1138&lt;=הלוואות!$E$12,IF(DAY(מרכז!A1138)=הלוואות!$F$12,הלוואות!$G$12,0),0),0)+IF(A1138&gt;=הלוואות!$D$13,IF(מרכז!A1138&lt;=הלוואות!$E$13,IF(DAY(מרכז!A1138)=הלוואות!$F$13,הלוואות!$G$13,0),0),0)+IF(A1138&gt;=הלוואות!$D$14,IF(מרכז!A1138&lt;=הלוואות!$E$14,IF(DAY(מרכז!A1138)=הלוואות!$F$14,הלוואות!$G$14,0),0),0)+IF(A1138&gt;=הלוואות!$D$15,IF(מרכז!A1138&lt;=הלוואות!$E$15,IF(DAY(מרכז!A1138)=הלוואות!$F$15,הלוואות!$G$15,0),0),0)+IF(A1138&gt;=הלוואות!$D$16,IF(מרכז!A1138&lt;=הלוואות!$E$16,IF(DAY(מרכז!A1138)=הלוואות!$F$16,הלוואות!$G$16,0),0),0)+IF(A1138&gt;=הלוואות!$D$17,IF(מרכז!A1138&lt;=הלוואות!$E$17,IF(DAY(מרכז!A1138)=הלוואות!$F$17,הלוואות!$G$17,0),0),0)+IF(A1138&gt;=הלוואות!$D$18,IF(מרכז!A1138&lt;=הלוואות!$E$18,IF(DAY(מרכז!A1138)=הלוואות!$F$18,הלוואות!$G$18,0),0),0)+IF(A1138&gt;=הלוואות!$D$19,IF(מרכז!A1138&lt;=הלוואות!$E$19,IF(DAY(מרכז!A1138)=הלוואות!$F$19,הלוואות!$G$19,0),0),0)+IF(A1138&gt;=הלוואות!$D$20,IF(מרכז!A1138&lt;=הלוואות!$E$20,IF(DAY(מרכז!A1138)=הלוואות!$F$20,הלוואות!$G$20,0),0),0)+IF(A1138&gt;=הלוואות!$D$21,IF(מרכז!A1138&lt;=הלוואות!$E$21,IF(DAY(מרכז!A1138)=הלוואות!$F$21,הלוואות!$G$21,0),0),0)+IF(A1138&gt;=הלוואות!$D$22,IF(מרכז!A1138&lt;=הלוואות!$E$22,IF(DAY(מרכז!A1138)=הלוואות!$F$22,הלוואות!$G$22,0),0),0)+IF(A1138&gt;=הלוואות!$D$23,IF(מרכז!A1138&lt;=הלוואות!$E$23,IF(DAY(מרכז!A1138)=הלוואות!$F$23,הלוואות!$G$23,0),0),0)+IF(A1138&gt;=הלוואות!$D$24,IF(מרכז!A1138&lt;=הלוואות!$E$24,IF(DAY(מרכז!A1138)=הלוואות!$F$24,הלוואות!$G$24,0),0),0)+IF(A1138&gt;=הלוואות!$D$25,IF(מרכז!A1138&lt;=הלוואות!$E$25,IF(DAY(מרכז!A1138)=הלוואות!$F$25,הלוואות!$G$25,0),0),0)+IF(A1138&gt;=הלוואות!$D$26,IF(מרכז!A1138&lt;=הלוואות!$E$26,IF(DAY(מרכז!A1138)=הלוואות!$F$26,הלוואות!$G$26,0),0),0)+IF(A1138&gt;=הלוואות!$D$27,IF(מרכז!A1138&lt;=הלוואות!$E$27,IF(DAY(מרכז!A1138)=הלוואות!$F$27,הלוואות!$G$27,0),0),0)+IF(A1138&gt;=הלוואות!$D$28,IF(מרכז!A1138&lt;=הלוואות!$E$28,IF(DAY(מרכז!A1138)=הלוואות!$F$28,הלוואות!$G$28,0),0),0)+IF(A1138&gt;=הלוואות!$D$29,IF(מרכז!A1138&lt;=הלוואות!$E$29,IF(DAY(מרכז!A1138)=הלוואות!$F$29,הלוואות!$G$29,0),0),0)+IF(A1138&gt;=הלוואות!$D$30,IF(מרכז!A1138&lt;=הלוואות!$E$30,IF(DAY(מרכז!A1138)=הלוואות!$F$30,הלוואות!$G$30,0),0),0)+IF(A1138&gt;=הלוואות!$D$31,IF(מרכז!A1138&lt;=הלוואות!$E$31,IF(DAY(מרכז!A1138)=הלוואות!$F$31,הלוואות!$G$31,0),0),0)+IF(A1138&gt;=הלוואות!$D$32,IF(מרכז!A1138&lt;=הלוואות!$E$32,IF(DAY(מרכז!A1138)=הלוואות!$F$32,הלוואות!$G$32,0),0),0)+IF(A1138&gt;=הלוואות!$D$33,IF(מרכז!A1138&lt;=הלוואות!$E$33,IF(DAY(מרכז!A1138)=הלוואות!$F$33,הלוואות!$G$33,0),0),0)+IF(A1138&gt;=הלוואות!$D$34,IF(מרכז!A1138&lt;=הלוואות!$E$34,IF(DAY(מרכז!A1138)=הלוואות!$F$34,הלוואות!$G$34,0),0),0)</f>
        <v>0</v>
      </c>
      <c r="E1138" s="93">
        <f>SUMIF(הלוואות!$D$46:$D$65,מרכז!A1138,הלוואות!$E$46:$E$65)</f>
        <v>0</v>
      </c>
      <c r="F1138" s="93">
        <f>SUMIF(נכנסים!$A$5:$A$5890,מרכז!A1138,נכנסים!$B$5:$B$5890)</f>
        <v>0</v>
      </c>
      <c r="G1138" s="94"/>
      <c r="H1138" s="94"/>
      <c r="I1138" s="94"/>
      <c r="J1138" s="99">
        <f t="shared" si="17"/>
        <v>50000</v>
      </c>
    </row>
    <row r="1139" spans="1:10">
      <c r="A1139" s="153">
        <v>46792</v>
      </c>
      <c r="B1139" s="93">
        <f>SUMIF(יוצאים!$A$5:$A$5835,מרכז!A1139,יוצאים!$D$5:$D$5835)</f>
        <v>0</v>
      </c>
      <c r="C1139" s="93">
        <f>HLOOKUP(DAY($A1139),'טב.הו"ק'!$G$4:$AK$162,'טב.הו"ק'!$A$162+2,FALSE)</f>
        <v>0</v>
      </c>
      <c r="D1139" s="93">
        <f>IF(A1139&gt;=הלוואות!$D$5,IF(מרכז!A1139&lt;=הלוואות!$E$5,IF(DAY(מרכז!A1139)=הלוואות!$F$5,הלוואות!$G$5,0),0),0)+IF(A1139&gt;=הלוואות!$D$6,IF(מרכז!A1139&lt;=הלוואות!$E$6,IF(DAY(מרכז!A1139)=הלוואות!$F$6,הלוואות!$G$6,0),0),0)+IF(A1139&gt;=הלוואות!$D$7,IF(מרכז!A1139&lt;=הלוואות!$E$7,IF(DAY(מרכז!A1139)=הלוואות!$F$7,הלוואות!$G$7,0),0),0)+IF(A1139&gt;=הלוואות!$D$8,IF(מרכז!A1139&lt;=הלוואות!$E$8,IF(DAY(מרכז!A1139)=הלוואות!$F$8,הלוואות!$G$8,0),0),0)+IF(A1139&gt;=הלוואות!$D$9,IF(מרכז!A1139&lt;=הלוואות!$E$9,IF(DAY(מרכז!A1139)=הלוואות!$F$9,הלוואות!$G$9,0),0),0)+IF(A1139&gt;=הלוואות!$D$10,IF(מרכז!A1139&lt;=הלוואות!$E$10,IF(DAY(מרכז!A1139)=הלוואות!$F$10,הלוואות!$G$10,0),0),0)+IF(A1139&gt;=הלוואות!$D$11,IF(מרכז!A1139&lt;=הלוואות!$E$11,IF(DAY(מרכז!A1139)=הלוואות!$F$11,הלוואות!$G$11,0),0),0)+IF(A1139&gt;=הלוואות!$D$12,IF(מרכז!A1139&lt;=הלוואות!$E$12,IF(DAY(מרכז!A1139)=הלוואות!$F$12,הלוואות!$G$12,0),0),0)+IF(A1139&gt;=הלוואות!$D$13,IF(מרכז!A1139&lt;=הלוואות!$E$13,IF(DAY(מרכז!A1139)=הלוואות!$F$13,הלוואות!$G$13,0),0),0)+IF(A1139&gt;=הלוואות!$D$14,IF(מרכז!A1139&lt;=הלוואות!$E$14,IF(DAY(מרכז!A1139)=הלוואות!$F$14,הלוואות!$G$14,0),0),0)+IF(A1139&gt;=הלוואות!$D$15,IF(מרכז!A1139&lt;=הלוואות!$E$15,IF(DAY(מרכז!A1139)=הלוואות!$F$15,הלוואות!$G$15,0),0),0)+IF(A1139&gt;=הלוואות!$D$16,IF(מרכז!A1139&lt;=הלוואות!$E$16,IF(DAY(מרכז!A1139)=הלוואות!$F$16,הלוואות!$G$16,0),0),0)+IF(A1139&gt;=הלוואות!$D$17,IF(מרכז!A1139&lt;=הלוואות!$E$17,IF(DAY(מרכז!A1139)=הלוואות!$F$17,הלוואות!$G$17,0),0),0)+IF(A1139&gt;=הלוואות!$D$18,IF(מרכז!A1139&lt;=הלוואות!$E$18,IF(DAY(מרכז!A1139)=הלוואות!$F$18,הלוואות!$G$18,0),0),0)+IF(A1139&gt;=הלוואות!$D$19,IF(מרכז!A1139&lt;=הלוואות!$E$19,IF(DAY(מרכז!A1139)=הלוואות!$F$19,הלוואות!$G$19,0),0),0)+IF(A1139&gt;=הלוואות!$D$20,IF(מרכז!A1139&lt;=הלוואות!$E$20,IF(DAY(מרכז!A1139)=הלוואות!$F$20,הלוואות!$G$20,0),0),0)+IF(A1139&gt;=הלוואות!$D$21,IF(מרכז!A1139&lt;=הלוואות!$E$21,IF(DAY(מרכז!A1139)=הלוואות!$F$21,הלוואות!$G$21,0),0),0)+IF(A1139&gt;=הלוואות!$D$22,IF(מרכז!A1139&lt;=הלוואות!$E$22,IF(DAY(מרכז!A1139)=הלוואות!$F$22,הלוואות!$G$22,0),0),0)+IF(A1139&gt;=הלוואות!$D$23,IF(מרכז!A1139&lt;=הלוואות!$E$23,IF(DAY(מרכז!A1139)=הלוואות!$F$23,הלוואות!$G$23,0),0),0)+IF(A1139&gt;=הלוואות!$D$24,IF(מרכז!A1139&lt;=הלוואות!$E$24,IF(DAY(מרכז!A1139)=הלוואות!$F$24,הלוואות!$G$24,0),0),0)+IF(A1139&gt;=הלוואות!$D$25,IF(מרכז!A1139&lt;=הלוואות!$E$25,IF(DAY(מרכז!A1139)=הלוואות!$F$25,הלוואות!$G$25,0),0),0)+IF(A1139&gt;=הלוואות!$D$26,IF(מרכז!A1139&lt;=הלוואות!$E$26,IF(DAY(מרכז!A1139)=הלוואות!$F$26,הלוואות!$G$26,0),0),0)+IF(A1139&gt;=הלוואות!$D$27,IF(מרכז!A1139&lt;=הלוואות!$E$27,IF(DAY(מרכז!A1139)=הלוואות!$F$27,הלוואות!$G$27,0),0),0)+IF(A1139&gt;=הלוואות!$D$28,IF(מרכז!A1139&lt;=הלוואות!$E$28,IF(DAY(מרכז!A1139)=הלוואות!$F$28,הלוואות!$G$28,0),0),0)+IF(A1139&gt;=הלוואות!$D$29,IF(מרכז!A1139&lt;=הלוואות!$E$29,IF(DAY(מרכז!A1139)=הלוואות!$F$29,הלוואות!$G$29,0),0),0)+IF(A1139&gt;=הלוואות!$D$30,IF(מרכז!A1139&lt;=הלוואות!$E$30,IF(DAY(מרכז!A1139)=הלוואות!$F$30,הלוואות!$G$30,0),0),0)+IF(A1139&gt;=הלוואות!$D$31,IF(מרכז!A1139&lt;=הלוואות!$E$31,IF(DAY(מרכז!A1139)=הלוואות!$F$31,הלוואות!$G$31,0),0),0)+IF(A1139&gt;=הלוואות!$D$32,IF(מרכז!A1139&lt;=הלוואות!$E$32,IF(DAY(מרכז!A1139)=הלוואות!$F$32,הלוואות!$G$32,0),0),0)+IF(A1139&gt;=הלוואות!$D$33,IF(מרכז!A1139&lt;=הלוואות!$E$33,IF(DAY(מרכז!A1139)=הלוואות!$F$33,הלוואות!$G$33,0),0),0)+IF(A1139&gt;=הלוואות!$D$34,IF(מרכז!A1139&lt;=הלוואות!$E$34,IF(DAY(מרכז!A1139)=הלוואות!$F$34,הלוואות!$G$34,0),0),0)</f>
        <v>0</v>
      </c>
      <c r="E1139" s="93">
        <f>SUMIF(הלוואות!$D$46:$D$65,מרכז!A1139,הלוואות!$E$46:$E$65)</f>
        <v>0</v>
      </c>
      <c r="F1139" s="93">
        <f>SUMIF(נכנסים!$A$5:$A$5890,מרכז!A1139,נכנסים!$B$5:$B$5890)</f>
        <v>0</v>
      </c>
      <c r="G1139" s="94"/>
      <c r="H1139" s="94"/>
      <c r="I1139" s="94"/>
      <c r="J1139" s="99">
        <f t="shared" si="17"/>
        <v>50000</v>
      </c>
    </row>
    <row r="1140" spans="1:10">
      <c r="A1140" s="153">
        <v>46793</v>
      </c>
      <c r="B1140" s="93">
        <f>SUMIF(יוצאים!$A$5:$A$5835,מרכז!A1140,יוצאים!$D$5:$D$5835)</f>
        <v>0</v>
      </c>
      <c r="C1140" s="93">
        <f>HLOOKUP(DAY($A1140),'טב.הו"ק'!$G$4:$AK$162,'טב.הו"ק'!$A$162+2,FALSE)</f>
        <v>0</v>
      </c>
      <c r="D1140" s="93">
        <f>IF(A1140&gt;=הלוואות!$D$5,IF(מרכז!A1140&lt;=הלוואות!$E$5,IF(DAY(מרכז!A1140)=הלוואות!$F$5,הלוואות!$G$5,0),0),0)+IF(A1140&gt;=הלוואות!$D$6,IF(מרכז!A1140&lt;=הלוואות!$E$6,IF(DAY(מרכז!A1140)=הלוואות!$F$6,הלוואות!$G$6,0),0),0)+IF(A1140&gt;=הלוואות!$D$7,IF(מרכז!A1140&lt;=הלוואות!$E$7,IF(DAY(מרכז!A1140)=הלוואות!$F$7,הלוואות!$G$7,0),0),0)+IF(A1140&gt;=הלוואות!$D$8,IF(מרכז!A1140&lt;=הלוואות!$E$8,IF(DAY(מרכז!A1140)=הלוואות!$F$8,הלוואות!$G$8,0),0),0)+IF(A1140&gt;=הלוואות!$D$9,IF(מרכז!A1140&lt;=הלוואות!$E$9,IF(DAY(מרכז!A1140)=הלוואות!$F$9,הלוואות!$G$9,0),0),0)+IF(A1140&gt;=הלוואות!$D$10,IF(מרכז!A1140&lt;=הלוואות!$E$10,IF(DAY(מרכז!A1140)=הלוואות!$F$10,הלוואות!$G$10,0),0),0)+IF(A1140&gt;=הלוואות!$D$11,IF(מרכז!A1140&lt;=הלוואות!$E$11,IF(DAY(מרכז!A1140)=הלוואות!$F$11,הלוואות!$G$11,0),0),0)+IF(A1140&gt;=הלוואות!$D$12,IF(מרכז!A1140&lt;=הלוואות!$E$12,IF(DAY(מרכז!A1140)=הלוואות!$F$12,הלוואות!$G$12,0),0),0)+IF(A1140&gt;=הלוואות!$D$13,IF(מרכז!A1140&lt;=הלוואות!$E$13,IF(DAY(מרכז!A1140)=הלוואות!$F$13,הלוואות!$G$13,0),0),0)+IF(A1140&gt;=הלוואות!$D$14,IF(מרכז!A1140&lt;=הלוואות!$E$14,IF(DAY(מרכז!A1140)=הלוואות!$F$14,הלוואות!$G$14,0),0),0)+IF(A1140&gt;=הלוואות!$D$15,IF(מרכז!A1140&lt;=הלוואות!$E$15,IF(DAY(מרכז!A1140)=הלוואות!$F$15,הלוואות!$G$15,0),0),0)+IF(A1140&gt;=הלוואות!$D$16,IF(מרכז!A1140&lt;=הלוואות!$E$16,IF(DAY(מרכז!A1140)=הלוואות!$F$16,הלוואות!$G$16,0),0),0)+IF(A1140&gt;=הלוואות!$D$17,IF(מרכז!A1140&lt;=הלוואות!$E$17,IF(DAY(מרכז!A1140)=הלוואות!$F$17,הלוואות!$G$17,0),0),0)+IF(A1140&gt;=הלוואות!$D$18,IF(מרכז!A1140&lt;=הלוואות!$E$18,IF(DAY(מרכז!A1140)=הלוואות!$F$18,הלוואות!$G$18,0),0),0)+IF(A1140&gt;=הלוואות!$D$19,IF(מרכז!A1140&lt;=הלוואות!$E$19,IF(DAY(מרכז!A1140)=הלוואות!$F$19,הלוואות!$G$19,0),0),0)+IF(A1140&gt;=הלוואות!$D$20,IF(מרכז!A1140&lt;=הלוואות!$E$20,IF(DAY(מרכז!A1140)=הלוואות!$F$20,הלוואות!$G$20,0),0),0)+IF(A1140&gt;=הלוואות!$D$21,IF(מרכז!A1140&lt;=הלוואות!$E$21,IF(DAY(מרכז!A1140)=הלוואות!$F$21,הלוואות!$G$21,0),0),0)+IF(A1140&gt;=הלוואות!$D$22,IF(מרכז!A1140&lt;=הלוואות!$E$22,IF(DAY(מרכז!A1140)=הלוואות!$F$22,הלוואות!$G$22,0),0),0)+IF(A1140&gt;=הלוואות!$D$23,IF(מרכז!A1140&lt;=הלוואות!$E$23,IF(DAY(מרכז!A1140)=הלוואות!$F$23,הלוואות!$G$23,0),0),0)+IF(A1140&gt;=הלוואות!$D$24,IF(מרכז!A1140&lt;=הלוואות!$E$24,IF(DAY(מרכז!A1140)=הלוואות!$F$24,הלוואות!$G$24,0),0),0)+IF(A1140&gt;=הלוואות!$D$25,IF(מרכז!A1140&lt;=הלוואות!$E$25,IF(DAY(מרכז!A1140)=הלוואות!$F$25,הלוואות!$G$25,0),0),0)+IF(A1140&gt;=הלוואות!$D$26,IF(מרכז!A1140&lt;=הלוואות!$E$26,IF(DAY(מרכז!A1140)=הלוואות!$F$26,הלוואות!$G$26,0),0),0)+IF(A1140&gt;=הלוואות!$D$27,IF(מרכז!A1140&lt;=הלוואות!$E$27,IF(DAY(מרכז!A1140)=הלוואות!$F$27,הלוואות!$G$27,0),0),0)+IF(A1140&gt;=הלוואות!$D$28,IF(מרכז!A1140&lt;=הלוואות!$E$28,IF(DAY(מרכז!A1140)=הלוואות!$F$28,הלוואות!$G$28,0),0),0)+IF(A1140&gt;=הלוואות!$D$29,IF(מרכז!A1140&lt;=הלוואות!$E$29,IF(DAY(מרכז!A1140)=הלוואות!$F$29,הלוואות!$G$29,0),0),0)+IF(A1140&gt;=הלוואות!$D$30,IF(מרכז!A1140&lt;=הלוואות!$E$30,IF(DAY(מרכז!A1140)=הלוואות!$F$30,הלוואות!$G$30,0),0),0)+IF(A1140&gt;=הלוואות!$D$31,IF(מרכז!A1140&lt;=הלוואות!$E$31,IF(DAY(מרכז!A1140)=הלוואות!$F$31,הלוואות!$G$31,0),0),0)+IF(A1140&gt;=הלוואות!$D$32,IF(מרכז!A1140&lt;=הלוואות!$E$32,IF(DAY(מרכז!A1140)=הלוואות!$F$32,הלוואות!$G$32,0),0),0)+IF(A1140&gt;=הלוואות!$D$33,IF(מרכז!A1140&lt;=הלוואות!$E$33,IF(DAY(מרכז!A1140)=הלוואות!$F$33,הלוואות!$G$33,0),0),0)+IF(A1140&gt;=הלוואות!$D$34,IF(מרכז!A1140&lt;=הלוואות!$E$34,IF(DAY(מרכז!A1140)=הלוואות!$F$34,הלוואות!$G$34,0),0),0)</f>
        <v>0</v>
      </c>
      <c r="E1140" s="93">
        <f>SUMIF(הלוואות!$D$46:$D$65,מרכז!A1140,הלוואות!$E$46:$E$65)</f>
        <v>0</v>
      </c>
      <c r="F1140" s="93">
        <f>SUMIF(נכנסים!$A$5:$A$5890,מרכז!A1140,נכנסים!$B$5:$B$5890)</f>
        <v>0</v>
      </c>
      <c r="G1140" s="94"/>
      <c r="H1140" s="94"/>
      <c r="I1140" s="94"/>
      <c r="J1140" s="99">
        <f t="shared" si="17"/>
        <v>50000</v>
      </c>
    </row>
    <row r="1141" spans="1:10">
      <c r="A1141" s="153">
        <v>46794</v>
      </c>
      <c r="B1141" s="93">
        <f>SUMIF(יוצאים!$A$5:$A$5835,מרכז!A1141,יוצאים!$D$5:$D$5835)</f>
        <v>0</v>
      </c>
      <c r="C1141" s="93">
        <f>HLOOKUP(DAY($A1141),'טב.הו"ק'!$G$4:$AK$162,'טב.הו"ק'!$A$162+2,FALSE)</f>
        <v>0</v>
      </c>
      <c r="D1141" s="93">
        <f>IF(A1141&gt;=הלוואות!$D$5,IF(מרכז!A1141&lt;=הלוואות!$E$5,IF(DAY(מרכז!A1141)=הלוואות!$F$5,הלוואות!$G$5,0),0),0)+IF(A1141&gt;=הלוואות!$D$6,IF(מרכז!A1141&lt;=הלוואות!$E$6,IF(DAY(מרכז!A1141)=הלוואות!$F$6,הלוואות!$G$6,0),0),0)+IF(A1141&gt;=הלוואות!$D$7,IF(מרכז!A1141&lt;=הלוואות!$E$7,IF(DAY(מרכז!A1141)=הלוואות!$F$7,הלוואות!$G$7,0),0),0)+IF(A1141&gt;=הלוואות!$D$8,IF(מרכז!A1141&lt;=הלוואות!$E$8,IF(DAY(מרכז!A1141)=הלוואות!$F$8,הלוואות!$G$8,0),0),0)+IF(A1141&gt;=הלוואות!$D$9,IF(מרכז!A1141&lt;=הלוואות!$E$9,IF(DAY(מרכז!A1141)=הלוואות!$F$9,הלוואות!$G$9,0),0),0)+IF(A1141&gt;=הלוואות!$D$10,IF(מרכז!A1141&lt;=הלוואות!$E$10,IF(DAY(מרכז!A1141)=הלוואות!$F$10,הלוואות!$G$10,0),0),0)+IF(A1141&gt;=הלוואות!$D$11,IF(מרכז!A1141&lt;=הלוואות!$E$11,IF(DAY(מרכז!A1141)=הלוואות!$F$11,הלוואות!$G$11,0),0),0)+IF(A1141&gt;=הלוואות!$D$12,IF(מרכז!A1141&lt;=הלוואות!$E$12,IF(DAY(מרכז!A1141)=הלוואות!$F$12,הלוואות!$G$12,0),0),0)+IF(A1141&gt;=הלוואות!$D$13,IF(מרכז!A1141&lt;=הלוואות!$E$13,IF(DAY(מרכז!A1141)=הלוואות!$F$13,הלוואות!$G$13,0),0),0)+IF(A1141&gt;=הלוואות!$D$14,IF(מרכז!A1141&lt;=הלוואות!$E$14,IF(DAY(מרכז!A1141)=הלוואות!$F$14,הלוואות!$G$14,0),0),0)+IF(A1141&gt;=הלוואות!$D$15,IF(מרכז!A1141&lt;=הלוואות!$E$15,IF(DAY(מרכז!A1141)=הלוואות!$F$15,הלוואות!$G$15,0),0),0)+IF(A1141&gt;=הלוואות!$D$16,IF(מרכז!A1141&lt;=הלוואות!$E$16,IF(DAY(מרכז!A1141)=הלוואות!$F$16,הלוואות!$G$16,0),0),0)+IF(A1141&gt;=הלוואות!$D$17,IF(מרכז!A1141&lt;=הלוואות!$E$17,IF(DAY(מרכז!A1141)=הלוואות!$F$17,הלוואות!$G$17,0),0),0)+IF(A1141&gt;=הלוואות!$D$18,IF(מרכז!A1141&lt;=הלוואות!$E$18,IF(DAY(מרכז!A1141)=הלוואות!$F$18,הלוואות!$G$18,0),0),0)+IF(A1141&gt;=הלוואות!$D$19,IF(מרכז!A1141&lt;=הלוואות!$E$19,IF(DAY(מרכז!A1141)=הלוואות!$F$19,הלוואות!$G$19,0),0),0)+IF(A1141&gt;=הלוואות!$D$20,IF(מרכז!A1141&lt;=הלוואות!$E$20,IF(DAY(מרכז!A1141)=הלוואות!$F$20,הלוואות!$G$20,0),0),0)+IF(A1141&gt;=הלוואות!$D$21,IF(מרכז!A1141&lt;=הלוואות!$E$21,IF(DAY(מרכז!A1141)=הלוואות!$F$21,הלוואות!$G$21,0),0),0)+IF(A1141&gt;=הלוואות!$D$22,IF(מרכז!A1141&lt;=הלוואות!$E$22,IF(DAY(מרכז!A1141)=הלוואות!$F$22,הלוואות!$G$22,0),0),0)+IF(A1141&gt;=הלוואות!$D$23,IF(מרכז!A1141&lt;=הלוואות!$E$23,IF(DAY(מרכז!A1141)=הלוואות!$F$23,הלוואות!$G$23,0),0),0)+IF(A1141&gt;=הלוואות!$D$24,IF(מרכז!A1141&lt;=הלוואות!$E$24,IF(DAY(מרכז!A1141)=הלוואות!$F$24,הלוואות!$G$24,0),0),0)+IF(A1141&gt;=הלוואות!$D$25,IF(מרכז!A1141&lt;=הלוואות!$E$25,IF(DAY(מרכז!A1141)=הלוואות!$F$25,הלוואות!$G$25,0),0),0)+IF(A1141&gt;=הלוואות!$D$26,IF(מרכז!A1141&lt;=הלוואות!$E$26,IF(DAY(מרכז!A1141)=הלוואות!$F$26,הלוואות!$G$26,0),0),0)+IF(A1141&gt;=הלוואות!$D$27,IF(מרכז!A1141&lt;=הלוואות!$E$27,IF(DAY(מרכז!A1141)=הלוואות!$F$27,הלוואות!$G$27,0),0),0)+IF(A1141&gt;=הלוואות!$D$28,IF(מרכז!A1141&lt;=הלוואות!$E$28,IF(DAY(מרכז!A1141)=הלוואות!$F$28,הלוואות!$G$28,0),0),0)+IF(A1141&gt;=הלוואות!$D$29,IF(מרכז!A1141&lt;=הלוואות!$E$29,IF(DAY(מרכז!A1141)=הלוואות!$F$29,הלוואות!$G$29,0),0),0)+IF(A1141&gt;=הלוואות!$D$30,IF(מרכז!A1141&lt;=הלוואות!$E$30,IF(DAY(מרכז!A1141)=הלוואות!$F$30,הלוואות!$G$30,0),0),0)+IF(A1141&gt;=הלוואות!$D$31,IF(מרכז!A1141&lt;=הלוואות!$E$31,IF(DAY(מרכז!A1141)=הלוואות!$F$31,הלוואות!$G$31,0),0),0)+IF(A1141&gt;=הלוואות!$D$32,IF(מרכז!A1141&lt;=הלוואות!$E$32,IF(DAY(מרכז!A1141)=הלוואות!$F$32,הלוואות!$G$32,0),0),0)+IF(A1141&gt;=הלוואות!$D$33,IF(מרכז!A1141&lt;=הלוואות!$E$33,IF(DAY(מרכז!A1141)=הלוואות!$F$33,הלוואות!$G$33,0),0),0)+IF(A1141&gt;=הלוואות!$D$34,IF(מרכז!A1141&lt;=הלוואות!$E$34,IF(DAY(מרכז!A1141)=הלוואות!$F$34,הלוואות!$G$34,0),0),0)</f>
        <v>0</v>
      </c>
      <c r="E1141" s="93">
        <f>SUMIF(הלוואות!$D$46:$D$65,מרכז!A1141,הלוואות!$E$46:$E$65)</f>
        <v>0</v>
      </c>
      <c r="F1141" s="93">
        <f>SUMIF(נכנסים!$A$5:$A$5890,מרכז!A1141,נכנסים!$B$5:$B$5890)</f>
        <v>0</v>
      </c>
      <c r="G1141" s="94"/>
      <c r="H1141" s="94"/>
      <c r="I1141" s="94"/>
      <c r="J1141" s="99">
        <f t="shared" si="17"/>
        <v>50000</v>
      </c>
    </row>
    <row r="1142" spans="1:10">
      <c r="A1142" s="153">
        <v>46795</v>
      </c>
      <c r="B1142" s="93">
        <f>SUMIF(יוצאים!$A$5:$A$5835,מרכז!A1142,יוצאים!$D$5:$D$5835)</f>
        <v>0</v>
      </c>
      <c r="C1142" s="93">
        <f>HLOOKUP(DAY($A1142),'טב.הו"ק'!$G$4:$AK$162,'טב.הו"ק'!$A$162+2,FALSE)</f>
        <v>0</v>
      </c>
      <c r="D1142" s="93">
        <f>IF(A1142&gt;=הלוואות!$D$5,IF(מרכז!A1142&lt;=הלוואות!$E$5,IF(DAY(מרכז!A1142)=הלוואות!$F$5,הלוואות!$G$5,0),0),0)+IF(A1142&gt;=הלוואות!$D$6,IF(מרכז!A1142&lt;=הלוואות!$E$6,IF(DAY(מרכז!A1142)=הלוואות!$F$6,הלוואות!$G$6,0),0),0)+IF(A1142&gt;=הלוואות!$D$7,IF(מרכז!A1142&lt;=הלוואות!$E$7,IF(DAY(מרכז!A1142)=הלוואות!$F$7,הלוואות!$G$7,0),0),0)+IF(A1142&gt;=הלוואות!$D$8,IF(מרכז!A1142&lt;=הלוואות!$E$8,IF(DAY(מרכז!A1142)=הלוואות!$F$8,הלוואות!$G$8,0),0),0)+IF(A1142&gt;=הלוואות!$D$9,IF(מרכז!A1142&lt;=הלוואות!$E$9,IF(DAY(מרכז!A1142)=הלוואות!$F$9,הלוואות!$G$9,0),0),0)+IF(A1142&gt;=הלוואות!$D$10,IF(מרכז!A1142&lt;=הלוואות!$E$10,IF(DAY(מרכז!A1142)=הלוואות!$F$10,הלוואות!$G$10,0),0),0)+IF(A1142&gt;=הלוואות!$D$11,IF(מרכז!A1142&lt;=הלוואות!$E$11,IF(DAY(מרכז!A1142)=הלוואות!$F$11,הלוואות!$G$11,0),0),0)+IF(A1142&gt;=הלוואות!$D$12,IF(מרכז!A1142&lt;=הלוואות!$E$12,IF(DAY(מרכז!A1142)=הלוואות!$F$12,הלוואות!$G$12,0),0),0)+IF(A1142&gt;=הלוואות!$D$13,IF(מרכז!A1142&lt;=הלוואות!$E$13,IF(DAY(מרכז!A1142)=הלוואות!$F$13,הלוואות!$G$13,0),0),0)+IF(A1142&gt;=הלוואות!$D$14,IF(מרכז!A1142&lt;=הלוואות!$E$14,IF(DAY(מרכז!A1142)=הלוואות!$F$14,הלוואות!$G$14,0),0),0)+IF(A1142&gt;=הלוואות!$D$15,IF(מרכז!A1142&lt;=הלוואות!$E$15,IF(DAY(מרכז!A1142)=הלוואות!$F$15,הלוואות!$G$15,0),0),0)+IF(A1142&gt;=הלוואות!$D$16,IF(מרכז!A1142&lt;=הלוואות!$E$16,IF(DAY(מרכז!A1142)=הלוואות!$F$16,הלוואות!$G$16,0),0),0)+IF(A1142&gt;=הלוואות!$D$17,IF(מרכז!A1142&lt;=הלוואות!$E$17,IF(DAY(מרכז!A1142)=הלוואות!$F$17,הלוואות!$G$17,0),0),0)+IF(A1142&gt;=הלוואות!$D$18,IF(מרכז!A1142&lt;=הלוואות!$E$18,IF(DAY(מרכז!A1142)=הלוואות!$F$18,הלוואות!$G$18,0),0),0)+IF(A1142&gt;=הלוואות!$D$19,IF(מרכז!A1142&lt;=הלוואות!$E$19,IF(DAY(מרכז!A1142)=הלוואות!$F$19,הלוואות!$G$19,0),0),0)+IF(A1142&gt;=הלוואות!$D$20,IF(מרכז!A1142&lt;=הלוואות!$E$20,IF(DAY(מרכז!A1142)=הלוואות!$F$20,הלוואות!$G$20,0),0),0)+IF(A1142&gt;=הלוואות!$D$21,IF(מרכז!A1142&lt;=הלוואות!$E$21,IF(DAY(מרכז!A1142)=הלוואות!$F$21,הלוואות!$G$21,0),0),0)+IF(A1142&gt;=הלוואות!$D$22,IF(מרכז!A1142&lt;=הלוואות!$E$22,IF(DAY(מרכז!A1142)=הלוואות!$F$22,הלוואות!$G$22,0),0),0)+IF(A1142&gt;=הלוואות!$D$23,IF(מרכז!A1142&lt;=הלוואות!$E$23,IF(DAY(מרכז!A1142)=הלוואות!$F$23,הלוואות!$G$23,0),0),0)+IF(A1142&gt;=הלוואות!$D$24,IF(מרכז!A1142&lt;=הלוואות!$E$24,IF(DAY(מרכז!A1142)=הלוואות!$F$24,הלוואות!$G$24,0),0),0)+IF(A1142&gt;=הלוואות!$D$25,IF(מרכז!A1142&lt;=הלוואות!$E$25,IF(DAY(מרכז!A1142)=הלוואות!$F$25,הלוואות!$G$25,0),0),0)+IF(A1142&gt;=הלוואות!$D$26,IF(מרכז!A1142&lt;=הלוואות!$E$26,IF(DAY(מרכז!A1142)=הלוואות!$F$26,הלוואות!$G$26,0),0),0)+IF(A1142&gt;=הלוואות!$D$27,IF(מרכז!A1142&lt;=הלוואות!$E$27,IF(DAY(מרכז!A1142)=הלוואות!$F$27,הלוואות!$G$27,0),0),0)+IF(A1142&gt;=הלוואות!$D$28,IF(מרכז!A1142&lt;=הלוואות!$E$28,IF(DAY(מרכז!A1142)=הלוואות!$F$28,הלוואות!$G$28,0),0),0)+IF(A1142&gt;=הלוואות!$D$29,IF(מרכז!A1142&lt;=הלוואות!$E$29,IF(DAY(מרכז!A1142)=הלוואות!$F$29,הלוואות!$G$29,0),0),0)+IF(A1142&gt;=הלוואות!$D$30,IF(מרכז!A1142&lt;=הלוואות!$E$30,IF(DAY(מרכז!A1142)=הלוואות!$F$30,הלוואות!$G$30,0),0),0)+IF(A1142&gt;=הלוואות!$D$31,IF(מרכז!A1142&lt;=הלוואות!$E$31,IF(DAY(מרכז!A1142)=הלוואות!$F$31,הלוואות!$G$31,0),0),0)+IF(A1142&gt;=הלוואות!$D$32,IF(מרכז!A1142&lt;=הלוואות!$E$32,IF(DAY(מרכז!A1142)=הלוואות!$F$32,הלוואות!$G$32,0),0),0)+IF(A1142&gt;=הלוואות!$D$33,IF(מרכז!A1142&lt;=הלוואות!$E$33,IF(DAY(מרכז!A1142)=הלוואות!$F$33,הלוואות!$G$33,0),0),0)+IF(A1142&gt;=הלוואות!$D$34,IF(מרכז!A1142&lt;=הלוואות!$E$34,IF(DAY(מרכז!A1142)=הלוואות!$F$34,הלוואות!$G$34,0),0),0)</f>
        <v>0</v>
      </c>
      <c r="E1142" s="93">
        <f>SUMIF(הלוואות!$D$46:$D$65,מרכז!A1142,הלוואות!$E$46:$E$65)</f>
        <v>0</v>
      </c>
      <c r="F1142" s="93">
        <f>SUMIF(נכנסים!$A$5:$A$5890,מרכז!A1142,נכנסים!$B$5:$B$5890)</f>
        <v>0</v>
      </c>
      <c r="G1142" s="94"/>
      <c r="H1142" s="94"/>
      <c r="I1142" s="94"/>
      <c r="J1142" s="99">
        <f t="shared" si="17"/>
        <v>50000</v>
      </c>
    </row>
    <row r="1143" spans="1:10">
      <c r="A1143" s="153">
        <v>46796</v>
      </c>
      <c r="B1143" s="93">
        <f>SUMIF(יוצאים!$A$5:$A$5835,מרכז!A1143,יוצאים!$D$5:$D$5835)</f>
        <v>0</v>
      </c>
      <c r="C1143" s="93">
        <f>HLOOKUP(DAY($A1143),'טב.הו"ק'!$G$4:$AK$162,'טב.הו"ק'!$A$162+2,FALSE)</f>
        <v>0</v>
      </c>
      <c r="D1143" s="93">
        <f>IF(A1143&gt;=הלוואות!$D$5,IF(מרכז!A1143&lt;=הלוואות!$E$5,IF(DAY(מרכז!A1143)=הלוואות!$F$5,הלוואות!$G$5,0),0),0)+IF(A1143&gt;=הלוואות!$D$6,IF(מרכז!A1143&lt;=הלוואות!$E$6,IF(DAY(מרכז!A1143)=הלוואות!$F$6,הלוואות!$G$6,0),0),0)+IF(A1143&gt;=הלוואות!$D$7,IF(מרכז!A1143&lt;=הלוואות!$E$7,IF(DAY(מרכז!A1143)=הלוואות!$F$7,הלוואות!$G$7,0),0),0)+IF(A1143&gt;=הלוואות!$D$8,IF(מרכז!A1143&lt;=הלוואות!$E$8,IF(DAY(מרכז!A1143)=הלוואות!$F$8,הלוואות!$G$8,0),0),0)+IF(A1143&gt;=הלוואות!$D$9,IF(מרכז!A1143&lt;=הלוואות!$E$9,IF(DAY(מרכז!A1143)=הלוואות!$F$9,הלוואות!$G$9,0),0),0)+IF(A1143&gt;=הלוואות!$D$10,IF(מרכז!A1143&lt;=הלוואות!$E$10,IF(DAY(מרכז!A1143)=הלוואות!$F$10,הלוואות!$G$10,0),0),0)+IF(A1143&gt;=הלוואות!$D$11,IF(מרכז!A1143&lt;=הלוואות!$E$11,IF(DAY(מרכז!A1143)=הלוואות!$F$11,הלוואות!$G$11,0),0),0)+IF(A1143&gt;=הלוואות!$D$12,IF(מרכז!A1143&lt;=הלוואות!$E$12,IF(DAY(מרכז!A1143)=הלוואות!$F$12,הלוואות!$G$12,0),0),0)+IF(A1143&gt;=הלוואות!$D$13,IF(מרכז!A1143&lt;=הלוואות!$E$13,IF(DAY(מרכז!A1143)=הלוואות!$F$13,הלוואות!$G$13,0),0),0)+IF(A1143&gt;=הלוואות!$D$14,IF(מרכז!A1143&lt;=הלוואות!$E$14,IF(DAY(מרכז!A1143)=הלוואות!$F$14,הלוואות!$G$14,0),0),0)+IF(A1143&gt;=הלוואות!$D$15,IF(מרכז!A1143&lt;=הלוואות!$E$15,IF(DAY(מרכז!A1143)=הלוואות!$F$15,הלוואות!$G$15,0),0),0)+IF(A1143&gt;=הלוואות!$D$16,IF(מרכז!A1143&lt;=הלוואות!$E$16,IF(DAY(מרכז!A1143)=הלוואות!$F$16,הלוואות!$G$16,0),0),0)+IF(A1143&gt;=הלוואות!$D$17,IF(מרכז!A1143&lt;=הלוואות!$E$17,IF(DAY(מרכז!A1143)=הלוואות!$F$17,הלוואות!$G$17,0),0),0)+IF(A1143&gt;=הלוואות!$D$18,IF(מרכז!A1143&lt;=הלוואות!$E$18,IF(DAY(מרכז!A1143)=הלוואות!$F$18,הלוואות!$G$18,0),0),0)+IF(A1143&gt;=הלוואות!$D$19,IF(מרכז!A1143&lt;=הלוואות!$E$19,IF(DAY(מרכז!A1143)=הלוואות!$F$19,הלוואות!$G$19,0),0),0)+IF(A1143&gt;=הלוואות!$D$20,IF(מרכז!A1143&lt;=הלוואות!$E$20,IF(DAY(מרכז!A1143)=הלוואות!$F$20,הלוואות!$G$20,0),0),0)+IF(A1143&gt;=הלוואות!$D$21,IF(מרכז!A1143&lt;=הלוואות!$E$21,IF(DAY(מרכז!A1143)=הלוואות!$F$21,הלוואות!$G$21,0),0),0)+IF(A1143&gt;=הלוואות!$D$22,IF(מרכז!A1143&lt;=הלוואות!$E$22,IF(DAY(מרכז!A1143)=הלוואות!$F$22,הלוואות!$G$22,0),0),0)+IF(A1143&gt;=הלוואות!$D$23,IF(מרכז!A1143&lt;=הלוואות!$E$23,IF(DAY(מרכז!A1143)=הלוואות!$F$23,הלוואות!$G$23,0),0),0)+IF(A1143&gt;=הלוואות!$D$24,IF(מרכז!A1143&lt;=הלוואות!$E$24,IF(DAY(מרכז!A1143)=הלוואות!$F$24,הלוואות!$G$24,0),0),0)+IF(A1143&gt;=הלוואות!$D$25,IF(מרכז!A1143&lt;=הלוואות!$E$25,IF(DAY(מרכז!A1143)=הלוואות!$F$25,הלוואות!$G$25,0),0),0)+IF(A1143&gt;=הלוואות!$D$26,IF(מרכז!A1143&lt;=הלוואות!$E$26,IF(DAY(מרכז!A1143)=הלוואות!$F$26,הלוואות!$G$26,0),0),0)+IF(A1143&gt;=הלוואות!$D$27,IF(מרכז!A1143&lt;=הלוואות!$E$27,IF(DAY(מרכז!A1143)=הלוואות!$F$27,הלוואות!$G$27,0),0),0)+IF(A1143&gt;=הלוואות!$D$28,IF(מרכז!A1143&lt;=הלוואות!$E$28,IF(DAY(מרכז!A1143)=הלוואות!$F$28,הלוואות!$G$28,0),0),0)+IF(A1143&gt;=הלוואות!$D$29,IF(מרכז!A1143&lt;=הלוואות!$E$29,IF(DAY(מרכז!A1143)=הלוואות!$F$29,הלוואות!$G$29,0),0),0)+IF(A1143&gt;=הלוואות!$D$30,IF(מרכז!A1143&lt;=הלוואות!$E$30,IF(DAY(מרכז!A1143)=הלוואות!$F$30,הלוואות!$G$30,0),0),0)+IF(A1143&gt;=הלוואות!$D$31,IF(מרכז!A1143&lt;=הלוואות!$E$31,IF(DAY(מרכז!A1143)=הלוואות!$F$31,הלוואות!$G$31,0),0),0)+IF(A1143&gt;=הלוואות!$D$32,IF(מרכז!A1143&lt;=הלוואות!$E$32,IF(DAY(מרכז!A1143)=הלוואות!$F$32,הלוואות!$G$32,0),0),0)+IF(A1143&gt;=הלוואות!$D$33,IF(מרכז!A1143&lt;=הלוואות!$E$33,IF(DAY(מרכז!A1143)=הלוואות!$F$33,הלוואות!$G$33,0),0),0)+IF(A1143&gt;=הלוואות!$D$34,IF(מרכז!A1143&lt;=הלוואות!$E$34,IF(DAY(מרכז!A1143)=הלוואות!$F$34,הלוואות!$G$34,0),0),0)</f>
        <v>0</v>
      </c>
      <c r="E1143" s="93">
        <f>SUMIF(הלוואות!$D$46:$D$65,מרכז!A1143,הלוואות!$E$46:$E$65)</f>
        <v>0</v>
      </c>
      <c r="F1143" s="93">
        <f>SUMIF(נכנסים!$A$5:$A$5890,מרכז!A1143,נכנסים!$B$5:$B$5890)</f>
        <v>0</v>
      </c>
      <c r="G1143" s="94"/>
      <c r="H1143" s="94"/>
      <c r="I1143" s="94"/>
      <c r="J1143" s="99">
        <f t="shared" si="17"/>
        <v>50000</v>
      </c>
    </row>
    <row r="1144" spans="1:10">
      <c r="A1144" s="153">
        <v>46797</v>
      </c>
      <c r="B1144" s="93">
        <f>SUMIF(יוצאים!$A$5:$A$5835,מרכז!A1144,יוצאים!$D$5:$D$5835)</f>
        <v>0</v>
      </c>
      <c r="C1144" s="93">
        <f>HLOOKUP(DAY($A1144),'טב.הו"ק'!$G$4:$AK$162,'טב.הו"ק'!$A$162+2,FALSE)</f>
        <v>0</v>
      </c>
      <c r="D1144" s="93">
        <f>IF(A1144&gt;=הלוואות!$D$5,IF(מרכז!A1144&lt;=הלוואות!$E$5,IF(DAY(מרכז!A1144)=הלוואות!$F$5,הלוואות!$G$5,0),0),0)+IF(A1144&gt;=הלוואות!$D$6,IF(מרכז!A1144&lt;=הלוואות!$E$6,IF(DAY(מרכז!A1144)=הלוואות!$F$6,הלוואות!$G$6,0),0),0)+IF(A1144&gt;=הלוואות!$D$7,IF(מרכז!A1144&lt;=הלוואות!$E$7,IF(DAY(מרכז!A1144)=הלוואות!$F$7,הלוואות!$G$7,0),0),0)+IF(A1144&gt;=הלוואות!$D$8,IF(מרכז!A1144&lt;=הלוואות!$E$8,IF(DAY(מרכז!A1144)=הלוואות!$F$8,הלוואות!$G$8,0),0),0)+IF(A1144&gt;=הלוואות!$D$9,IF(מרכז!A1144&lt;=הלוואות!$E$9,IF(DAY(מרכז!A1144)=הלוואות!$F$9,הלוואות!$G$9,0),0),0)+IF(A1144&gt;=הלוואות!$D$10,IF(מרכז!A1144&lt;=הלוואות!$E$10,IF(DAY(מרכז!A1144)=הלוואות!$F$10,הלוואות!$G$10,0),0),0)+IF(A1144&gt;=הלוואות!$D$11,IF(מרכז!A1144&lt;=הלוואות!$E$11,IF(DAY(מרכז!A1144)=הלוואות!$F$11,הלוואות!$G$11,0),0),0)+IF(A1144&gt;=הלוואות!$D$12,IF(מרכז!A1144&lt;=הלוואות!$E$12,IF(DAY(מרכז!A1144)=הלוואות!$F$12,הלוואות!$G$12,0),0),0)+IF(A1144&gt;=הלוואות!$D$13,IF(מרכז!A1144&lt;=הלוואות!$E$13,IF(DAY(מרכז!A1144)=הלוואות!$F$13,הלוואות!$G$13,0),0),0)+IF(A1144&gt;=הלוואות!$D$14,IF(מרכז!A1144&lt;=הלוואות!$E$14,IF(DAY(מרכז!A1144)=הלוואות!$F$14,הלוואות!$G$14,0),0),0)+IF(A1144&gt;=הלוואות!$D$15,IF(מרכז!A1144&lt;=הלוואות!$E$15,IF(DAY(מרכז!A1144)=הלוואות!$F$15,הלוואות!$G$15,0),0),0)+IF(A1144&gt;=הלוואות!$D$16,IF(מרכז!A1144&lt;=הלוואות!$E$16,IF(DAY(מרכז!A1144)=הלוואות!$F$16,הלוואות!$G$16,0),0),0)+IF(A1144&gt;=הלוואות!$D$17,IF(מרכז!A1144&lt;=הלוואות!$E$17,IF(DAY(מרכז!A1144)=הלוואות!$F$17,הלוואות!$G$17,0),0),0)+IF(A1144&gt;=הלוואות!$D$18,IF(מרכז!A1144&lt;=הלוואות!$E$18,IF(DAY(מרכז!A1144)=הלוואות!$F$18,הלוואות!$G$18,0),0),0)+IF(A1144&gt;=הלוואות!$D$19,IF(מרכז!A1144&lt;=הלוואות!$E$19,IF(DAY(מרכז!A1144)=הלוואות!$F$19,הלוואות!$G$19,0),0),0)+IF(A1144&gt;=הלוואות!$D$20,IF(מרכז!A1144&lt;=הלוואות!$E$20,IF(DAY(מרכז!A1144)=הלוואות!$F$20,הלוואות!$G$20,0),0),0)+IF(A1144&gt;=הלוואות!$D$21,IF(מרכז!A1144&lt;=הלוואות!$E$21,IF(DAY(מרכז!A1144)=הלוואות!$F$21,הלוואות!$G$21,0),0),0)+IF(A1144&gt;=הלוואות!$D$22,IF(מרכז!A1144&lt;=הלוואות!$E$22,IF(DAY(מרכז!A1144)=הלוואות!$F$22,הלוואות!$G$22,0),0),0)+IF(A1144&gt;=הלוואות!$D$23,IF(מרכז!A1144&lt;=הלוואות!$E$23,IF(DAY(מרכז!A1144)=הלוואות!$F$23,הלוואות!$G$23,0),0),0)+IF(A1144&gt;=הלוואות!$D$24,IF(מרכז!A1144&lt;=הלוואות!$E$24,IF(DAY(מרכז!A1144)=הלוואות!$F$24,הלוואות!$G$24,0),0),0)+IF(A1144&gt;=הלוואות!$D$25,IF(מרכז!A1144&lt;=הלוואות!$E$25,IF(DAY(מרכז!A1144)=הלוואות!$F$25,הלוואות!$G$25,0),0),0)+IF(A1144&gt;=הלוואות!$D$26,IF(מרכז!A1144&lt;=הלוואות!$E$26,IF(DAY(מרכז!A1144)=הלוואות!$F$26,הלוואות!$G$26,0),0),0)+IF(A1144&gt;=הלוואות!$D$27,IF(מרכז!A1144&lt;=הלוואות!$E$27,IF(DAY(מרכז!A1144)=הלוואות!$F$27,הלוואות!$G$27,0),0),0)+IF(A1144&gt;=הלוואות!$D$28,IF(מרכז!A1144&lt;=הלוואות!$E$28,IF(DAY(מרכז!A1144)=הלוואות!$F$28,הלוואות!$G$28,0),0),0)+IF(A1144&gt;=הלוואות!$D$29,IF(מרכז!A1144&lt;=הלוואות!$E$29,IF(DAY(מרכז!A1144)=הלוואות!$F$29,הלוואות!$G$29,0),0),0)+IF(A1144&gt;=הלוואות!$D$30,IF(מרכז!A1144&lt;=הלוואות!$E$30,IF(DAY(מרכז!A1144)=הלוואות!$F$30,הלוואות!$G$30,0),0),0)+IF(A1144&gt;=הלוואות!$D$31,IF(מרכז!A1144&lt;=הלוואות!$E$31,IF(DAY(מרכז!A1144)=הלוואות!$F$31,הלוואות!$G$31,0),0),0)+IF(A1144&gt;=הלוואות!$D$32,IF(מרכז!A1144&lt;=הלוואות!$E$32,IF(DAY(מרכז!A1144)=הלוואות!$F$32,הלוואות!$G$32,0),0),0)+IF(A1144&gt;=הלוואות!$D$33,IF(מרכז!A1144&lt;=הלוואות!$E$33,IF(DAY(מרכז!A1144)=הלוואות!$F$33,הלוואות!$G$33,0),0),0)+IF(A1144&gt;=הלוואות!$D$34,IF(מרכז!A1144&lt;=הלוואות!$E$34,IF(DAY(מרכז!A1144)=הלוואות!$F$34,הלוואות!$G$34,0),0),0)</f>
        <v>0</v>
      </c>
      <c r="E1144" s="93">
        <f>SUMIF(הלוואות!$D$46:$D$65,מרכז!A1144,הלוואות!$E$46:$E$65)</f>
        <v>0</v>
      </c>
      <c r="F1144" s="93">
        <f>SUMIF(נכנסים!$A$5:$A$5890,מרכז!A1144,נכנסים!$B$5:$B$5890)</f>
        <v>0</v>
      </c>
      <c r="G1144" s="94"/>
      <c r="H1144" s="94"/>
      <c r="I1144" s="94"/>
      <c r="J1144" s="99">
        <f t="shared" si="17"/>
        <v>50000</v>
      </c>
    </row>
    <row r="1145" spans="1:10">
      <c r="A1145" s="153">
        <v>46798</v>
      </c>
      <c r="B1145" s="93">
        <f>SUMIF(יוצאים!$A$5:$A$5835,מרכז!A1145,יוצאים!$D$5:$D$5835)</f>
        <v>0</v>
      </c>
      <c r="C1145" s="93">
        <f>HLOOKUP(DAY($A1145),'טב.הו"ק'!$G$4:$AK$162,'טב.הו"ק'!$A$162+2,FALSE)</f>
        <v>0</v>
      </c>
      <c r="D1145" s="93">
        <f>IF(A1145&gt;=הלוואות!$D$5,IF(מרכז!A1145&lt;=הלוואות!$E$5,IF(DAY(מרכז!A1145)=הלוואות!$F$5,הלוואות!$G$5,0),0),0)+IF(A1145&gt;=הלוואות!$D$6,IF(מרכז!A1145&lt;=הלוואות!$E$6,IF(DAY(מרכז!A1145)=הלוואות!$F$6,הלוואות!$G$6,0),0),0)+IF(A1145&gt;=הלוואות!$D$7,IF(מרכז!A1145&lt;=הלוואות!$E$7,IF(DAY(מרכז!A1145)=הלוואות!$F$7,הלוואות!$G$7,0),0),0)+IF(A1145&gt;=הלוואות!$D$8,IF(מרכז!A1145&lt;=הלוואות!$E$8,IF(DAY(מרכז!A1145)=הלוואות!$F$8,הלוואות!$G$8,0),0),0)+IF(A1145&gt;=הלוואות!$D$9,IF(מרכז!A1145&lt;=הלוואות!$E$9,IF(DAY(מרכז!A1145)=הלוואות!$F$9,הלוואות!$G$9,0),0),0)+IF(A1145&gt;=הלוואות!$D$10,IF(מרכז!A1145&lt;=הלוואות!$E$10,IF(DAY(מרכז!A1145)=הלוואות!$F$10,הלוואות!$G$10,0),0),0)+IF(A1145&gt;=הלוואות!$D$11,IF(מרכז!A1145&lt;=הלוואות!$E$11,IF(DAY(מרכז!A1145)=הלוואות!$F$11,הלוואות!$G$11,0),0),0)+IF(A1145&gt;=הלוואות!$D$12,IF(מרכז!A1145&lt;=הלוואות!$E$12,IF(DAY(מרכז!A1145)=הלוואות!$F$12,הלוואות!$G$12,0),0),0)+IF(A1145&gt;=הלוואות!$D$13,IF(מרכז!A1145&lt;=הלוואות!$E$13,IF(DAY(מרכז!A1145)=הלוואות!$F$13,הלוואות!$G$13,0),0),0)+IF(A1145&gt;=הלוואות!$D$14,IF(מרכז!A1145&lt;=הלוואות!$E$14,IF(DAY(מרכז!A1145)=הלוואות!$F$14,הלוואות!$G$14,0),0),0)+IF(A1145&gt;=הלוואות!$D$15,IF(מרכז!A1145&lt;=הלוואות!$E$15,IF(DAY(מרכז!A1145)=הלוואות!$F$15,הלוואות!$G$15,0),0),0)+IF(A1145&gt;=הלוואות!$D$16,IF(מרכז!A1145&lt;=הלוואות!$E$16,IF(DAY(מרכז!A1145)=הלוואות!$F$16,הלוואות!$G$16,0),0),0)+IF(A1145&gt;=הלוואות!$D$17,IF(מרכז!A1145&lt;=הלוואות!$E$17,IF(DAY(מרכז!A1145)=הלוואות!$F$17,הלוואות!$G$17,0),0),0)+IF(A1145&gt;=הלוואות!$D$18,IF(מרכז!A1145&lt;=הלוואות!$E$18,IF(DAY(מרכז!A1145)=הלוואות!$F$18,הלוואות!$G$18,0),0),0)+IF(A1145&gt;=הלוואות!$D$19,IF(מרכז!A1145&lt;=הלוואות!$E$19,IF(DAY(מרכז!A1145)=הלוואות!$F$19,הלוואות!$G$19,0),0),0)+IF(A1145&gt;=הלוואות!$D$20,IF(מרכז!A1145&lt;=הלוואות!$E$20,IF(DAY(מרכז!A1145)=הלוואות!$F$20,הלוואות!$G$20,0),0),0)+IF(A1145&gt;=הלוואות!$D$21,IF(מרכז!A1145&lt;=הלוואות!$E$21,IF(DAY(מרכז!A1145)=הלוואות!$F$21,הלוואות!$G$21,0),0),0)+IF(A1145&gt;=הלוואות!$D$22,IF(מרכז!A1145&lt;=הלוואות!$E$22,IF(DAY(מרכז!A1145)=הלוואות!$F$22,הלוואות!$G$22,0),0),0)+IF(A1145&gt;=הלוואות!$D$23,IF(מרכז!A1145&lt;=הלוואות!$E$23,IF(DAY(מרכז!A1145)=הלוואות!$F$23,הלוואות!$G$23,0),0),0)+IF(A1145&gt;=הלוואות!$D$24,IF(מרכז!A1145&lt;=הלוואות!$E$24,IF(DAY(מרכז!A1145)=הלוואות!$F$24,הלוואות!$G$24,0),0),0)+IF(A1145&gt;=הלוואות!$D$25,IF(מרכז!A1145&lt;=הלוואות!$E$25,IF(DAY(מרכז!A1145)=הלוואות!$F$25,הלוואות!$G$25,0),0),0)+IF(A1145&gt;=הלוואות!$D$26,IF(מרכז!A1145&lt;=הלוואות!$E$26,IF(DAY(מרכז!A1145)=הלוואות!$F$26,הלוואות!$G$26,0),0),0)+IF(A1145&gt;=הלוואות!$D$27,IF(מרכז!A1145&lt;=הלוואות!$E$27,IF(DAY(מרכז!A1145)=הלוואות!$F$27,הלוואות!$G$27,0),0),0)+IF(A1145&gt;=הלוואות!$D$28,IF(מרכז!A1145&lt;=הלוואות!$E$28,IF(DAY(מרכז!A1145)=הלוואות!$F$28,הלוואות!$G$28,0),0),0)+IF(A1145&gt;=הלוואות!$D$29,IF(מרכז!A1145&lt;=הלוואות!$E$29,IF(DAY(מרכז!A1145)=הלוואות!$F$29,הלוואות!$G$29,0),0),0)+IF(A1145&gt;=הלוואות!$D$30,IF(מרכז!A1145&lt;=הלוואות!$E$30,IF(DAY(מרכז!A1145)=הלוואות!$F$30,הלוואות!$G$30,0),0),0)+IF(A1145&gt;=הלוואות!$D$31,IF(מרכז!A1145&lt;=הלוואות!$E$31,IF(DAY(מרכז!A1145)=הלוואות!$F$31,הלוואות!$G$31,0),0),0)+IF(A1145&gt;=הלוואות!$D$32,IF(מרכז!A1145&lt;=הלוואות!$E$32,IF(DAY(מרכז!A1145)=הלוואות!$F$32,הלוואות!$G$32,0),0),0)+IF(A1145&gt;=הלוואות!$D$33,IF(מרכז!A1145&lt;=הלוואות!$E$33,IF(DAY(מרכז!A1145)=הלוואות!$F$33,הלוואות!$G$33,0),0),0)+IF(A1145&gt;=הלוואות!$D$34,IF(מרכז!A1145&lt;=הלוואות!$E$34,IF(DAY(מרכז!A1145)=הלוואות!$F$34,הלוואות!$G$34,0),0),0)</f>
        <v>0</v>
      </c>
      <c r="E1145" s="93">
        <f>SUMIF(הלוואות!$D$46:$D$65,מרכז!A1145,הלוואות!$E$46:$E$65)</f>
        <v>0</v>
      </c>
      <c r="F1145" s="93">
        <f>SUMIF(נכנסים!$A$5:$A$5890,מרכז!A1145,נכנסים!$B$5:$B$5890)</f>
        <v>0</v>
      </c>
      <c r="G1145" s="94"/>
      <c r="H1145" s="94"/>
      <c r="I1145" s="94"/>
      <c r="J1145" s="99">
        <f t="shared" si="17"/>
        <v>50000</v>
      </c>
    </row>
    <row r="1146" spans="1:10">
      <c r="A1146" s="153">
        <v>46799</v>
      </c>
      <c r="B1146" s="93">
        <f>SUMIF(יוצאים!$A$5:$A$5835,מרכז!A1146,יוצאים!$D$5:$D$5835)</f>
        <v>0</v>
      </c>
      <c r="C1146" s="93">
        <f>HLOOKUP(DAY($A1146),'טב.הו"ק'!$G$4:$AK$162,'טב.הו"ק'!$A$162+2,FALSE)</f>
        <v>0</v>
      </c>
      <c r="D1146" s="93">
        <f>IF(A1146&gt;=הלוואות!$D$5,IF(מרכז!A1146&lt;=הלוואות!$E$5,IF(DAY(מרכז!A1146)=הלוואות!$F$5,הלוואות!$G$5,0),0),0)+IF(A1146&gt;=הלוואות!$D$6,IF(מרכז!A1146&lt;=הלוואות!$E$6,IF(DAY(מרכז!A1146)=הלוואות!$F$6,הלוואות!$G$6,0),0),0)+IF(A1146&gt;=הלוואות!$D$7,IF(מרכז!A1146&lt;=הלוואות!$E$7,IF(DAY(מרכז!A1146)=הלוואות!$F$7,הלוואות!$G$7,0),0),0)+IF(A1146&gt;=הלוואות!$D$8,IF(מרכז!A1146&lt;=הלוואות!$E$8,IF(DAY(מרכז!A1146)=הלוואות!$F$8,הלוואות!$G$8,0),0),0)+IF(A1146&gt;=הלוואות!$D$9,IF(מרכז!A1146&lt;=הלוואות!$E$9,IF(DAY(מרכז!A1146)=הלוואות!$F$9,הלוואות!$G$9,0),0),0)+IF(A1146&gt;=הלוואות!$D$10,IF(מרכז!A1146&lt;=הלוואות!$E$10,IF(DAY(מרכז!A1146)=הלוואות!$F$10,הלוואות!$G$10,0),0),0)+IF(A1146&gt;=הלוואות!$D$11,IF(מרכז!A1146&lt;=הלוואות!$E$11,IF(DAY(מרכז!A1146)=הלוואות!$F$11,הלוואות!$G$11,0),0),0)+IF(A1146&gt;=הלוואות!$D$12,IF(מרכז!A1146&lt;=הלוואות!$E$12,IF(DAY(מרכז!A1146)=הלוואות!$F$12,הלוואות!$G$12,0),0),0)+IF(A1146&gt;=הלוואות!$D$13,IF(מרכז!A1146&lt;=הלוואות!$E$13,IF(DAY(מרכז!A1146)=הלוואות!$F$13,הלוואות!$G$13,0),0),0)+IF(A1146&gt;=הלוואות!$D$14,IF(מרכז!A1146&lt;=הלוואות!$E$14,IF(DAY(מרכז!A1146)=הלוואות!$F$14,הלוואות!$G$14,0),0),0)+IF(A1146&gt;=הלוואות!$D$15,IF(מרכז!A1146&lt;=הלוואות!$E$15,IF(DAY(מרכז!A1146)=הלוואות!$F$15,הלוואות!$G$15,0),0),0)+IF(A1146&gt;=הלוואות!$D$16,IF(מרכז!A1146&lt;=הלוואות!$E$16,IF(DAY(מרכז!A1146)=הלוואות!$F$16,הלוואות!$G$16,0),0),0)+IF(A1146&gt;=הלוואות!$D$17,IF(מרכז!A1146&lt;=הלוואות!$E$17,IF(DAY(מרכז!A1146)=הלוואות!$F$17,הלוואות!$G$17,0),0),0)+IF(A1146&gt;=הלוואות!$D$18,IF(מרכז!A1146&lt;=הלוואות!$E$18,IF(DAY(מרכז!A1146)=הלוואות!$F$18,הלוואות!$G$18,0),0),0)+IF(A1146&gt;=הלוואות!$D$19,IF(מרכז!A1146&lt;=הלוואות!$E$19,IF(DAY(מרכז!A1146)=הלוואות!$F$19,הלוואות!$G$19,0),0),0)+IF(A1146&gt;=הלוואות!$D$20,IF(מרכז!A1146&lt;=הלוואות!$E$20,IF(DAY(מרכז!A1146)=הלוואות!$F$20,הלוואות!$G$20,0),0),0)+IF(A1146&gt;=הלוואות!$D$21,IF(מרכז!A1146&lt;=הלוואות!$E$21,IF(DAY(מרכז!A1146)=הלוואות!$F$21,הלוואות!$G$21,0),0),0)+IF(A1146&gt;=הלוואות!$D$22,IF(מרכז!A1146&lt;=הלוואות!$E$22,IF(DAY(מרכז!A1146)=הלוואות!$F$22,הלוואות!$G$22,0),0),0)+IF(A1146&gt;=הלוואות!$D$23,IF(מרכז!A1146&lt;=הלוואות!$E$23,IF(DAY(מרכז!A1146)=הלוואות!$F$23,הלוואות!$G$23,0),0),0)+IF(A1146&gt;=הלוואות!$D$24,IF(מרכז!A1146&lt;=הלוואות!$E$24,IF(DAY(מרכז!A1146)=הלוואות!$F$24,הלוואות!$G$24,0),0),0)+IF(A1146&gt;=הלוואות!$D$25,IF(מרכז!A1146&lt;=הלוואות!$E$25,IF(DAY(מרכז!A1146)=הלוואות!$F$25,הלוואות!$G$25,0),0),0)+IF(A1146&gt;=הלוואות!$D$26,IF(מרכז!A1146&lt;=הלוואות!$E$26,IF(DAY(מרכז!A1146)=הלוואות!$F$26,הלוואות!$G$26,0),0),0)+IF(A1146&gt;=הלוואות!$D$27,IF(מרכז!A1146&lt;=הלוואות!$E$27,IF(DAY(מרכז!A1146)=הלוואות!$F$27,הלוואות!$G$27,0),0),0)+IF(A1146&gt;=הלוואות!$D$28,IF(מרכז!A1146&lt;=הלוואות!$E$28,IF(DAY(מרכז!A1146)=הלוואות!$F$28,הלוואות!$G$28,0),0),0)+IF(A1146&gt;=הלוואות!$D$29,IF(מרכז!A1146&lt;=הלוואות!$E$29,IF(DAY(מרכז!A1146)=הלוואות!$F$29,הלוואות!$G$29,0),0),0)+IF(A1146&gt;=הלוואות!$D$30,IF(מרכז!A1146&lt;=הלוואות!$E$30,IF(DAY(מרכז!A1146)=הלוואות!$F$30,הלוואות!$G$30,0),0),0)+IF(A1146&gt;=הלוואות!$D$31,IF(מרכז!A1146&lt;=הלוואות!$E$31,IF(DAY(מרכז!A1146)=הלוואות!$F$31,הלוואות!$G$31,0),0),0)+IF(A1146&gt;=הלוואות!$D$32,IF(מרכז!A1146&lt;=הלוואות!$E$32,IF(DAY(מרכז!A1146)=הלוואות!$F$32,הלוואות!$G$32,0),0),0)+IF(A1146&gt;=הלוואות!$D$33,IF(מרכז!A1146&lt;=הלוואות!$E$33,IF(DAY(מרכז!A1146)=הלוואות!$F$33,הלוואות!$G$33,0),0),0)+IF(A1146&gt;=הלוואות!$D$34,IF(מרכז!A1146&lt;=הלוואות!$E$34,IF(DAY(מרכז!A1146)=הלוואות!$F$34,הלוואות!$G$34,0),0),0)</f>
        <v>0</v>
      </c>
      <c r="E1146" s="93">
        <f>SUMIF(הלוואות!$D$46:$D$65,מרכז!A1146,הלוואות!$E$46:$E$65)</f>
        <v>0</v>
      </c>
      <c r="F1146" s="93">
        <f>SUMIF(נכנסים!$A$5:$A$5890,מרכז!A1146,נכנסים!$B$5:$B$5890)</f>
        <v>0</v>
      </c>
      <c r="G1146" s="94"/>
      <c r="H1146" s="94"/>
      <c r="I1146" s="94"/>
      <c r="J1146" s="99">
        <f t="shared" si="17"/>
        <v>50000</v>
      </c>
    </row>
    <row r="1147" spans="1:10">
      <c r="A1147" s="153">
        <v>46800</v>
      </c>
      <c r="B1147" s="93">
        <f>SUMIF(יוצאים!$A$5:$A$5835,מרכז!A1147,יוצאים!$D$5:$D$5835)</f>
        <v>0</v>
      </c>
      <c r="C1147" s="93">
        <f>HLOOKUP(DAY($A1147),'טב.הו"ק'!$G$4:$AK$162,'טב.הו"ק'!$A$162+2,FALSE)</f>
        <v>0</v>
      </c>
      <c r="D1147" s="93">
        <f>IF(A1147&gt;=הלוואות!$D$5,IF(מרכז!A1147&lt;=הלוואות!$E$5,IF(DAY(מרכז!A1147)=הלוואות!$F$5,הלוואות!$G$5,0),0),0)+IF(A1147&gt;=הלוואות!$D$6,IF(מרכז!A1147&lt;=הלוואות!$E$6,IF(DAY(מרכז!A1147)=הלוואות!$F$6,הלוואות!$G$6,0),0),0)+IF(A1147&gt;=הלוואות!$D$7,IF(מרכז!A1147&lt;=הלוואות!$E$7,IF(DAY(מרכז!A1147)=הלוואות!$F$7,הלוואות!$G$7,0),0),0)+IF(A1147&gt;=הלוואות!$D$8,IF(מרכז!A1147&lt;=הלוואות!$E$8,IF(DAY(מרכז!A1147)=הלוואות!$F$8,הלוואות!$G$8,0),0),0)+IF(A1147&gt;=הלוואות!$D$9,IF(מרכז!A1147&lt;=הלוואות!$E$9,IF(DAY(מרכז!A1147)=הלוואות!$F$9,הלוואות!$G$9,0),0),0)+IF(A1147&gt;=הלוואות!$D$10,IF(מרכז!A1147&lt;=הלוואות!$E$10,IF(DAY(מרכז!A1147)=הלוואות!$F$10,הלוואות!$G$10,0),0),0)+IF(A1147&gt;=הלוואות!$D$11,IF(מרכז!A1147&lt;=הלוואות!$E$11,IF(DAY(מרכז!A1147)=הלוואות!$F$11,הלוואות!$G$11,0),0),0)+IF(A1147&gt;=הלוואות!$D$12,IF(מרכז!A1147&lt;=הלוואות!$E$12,IF(DAY(מרכז!A1147)=הלוואות!$F$12,הלוואות!$G$12,0),0),0)+IF(A1147&gt;=הלוואות!$D$13,IF(מרכז!A1147&lt;=הלוואות!$E$13,IF(DAY(מרכז!A1147)=הלוואות!$F$13,הלוואות!$G$13,0),0),0)+IF(A1147&gt;=הלוואות!$D$14,IF(מרכז!A1147&lt;=הלוואות!$E$14,IF(DAY(מרכז!A1147)=הלוואות!$F$14,הלוואות!$G$14,0),0),0)+IF(A1147&gt;=הלוואות!$D$15,IF(מרכז!A1147&lt;=הלוואות!$E$15,IF(DAY(מרכז!A1147)=הלוואות!$F$15,הלוואות!$G$15,0),0),0)+IF(A1147&gt;=הלוואות!$D$16,IF(מרכז!A1147&lt;=הלוואות!$E$16,IF(DAY(מרכז!A1147)=הלוואות!$F$16,הלוואות!$G$16,0),0),0)+IF(A1147&gt;=הלוואות!$D$17,IF(מרכז!A1147&lt;=הלוואות!$E$17,IF(DAY(מרכז!A1147)=הלוואות!$F$17,הלוואות!$G$17,0),0),0)+IF(A1147&gt;=הלוואות!$D$18,IF(מרכז!A1147&lt;=הלוואות!$E$18,IF(DAY(מרכז!A1147)=הלוואות!$F$18,הלוואות!$G$18,0),0),0)+IF(A1147&gt;=הלוואות!$D$19,IF(מרכז!A1147&lt;=הלוואות!$E$19,IF(DAY(מרכז!A1147)=הלוואות!$F$19,הלוואות!$G$19,0),0),0)+IF(A1147&gt;=הלוואות!$D$20,IF(מרכז!A1147&lt;=הלוואות!$E$20,IF(DAY(מרכז!A1147)=הלוואות!$F$20,הלוואות!$G$20,0),0),0)+IF(A1147&gt;=הלוואות!$D$21,IF(מרכז!A1147&lt;=הלוואות!$E$21,IF(DAY(מרכז!A1147)=הלוואות!$F$21,הלוואות!$G$21,0),0),0)+IF(A1147&gt;=הלוואות!$D$22,IF(מרכז!A1147&lt;=הלוואות!$E$22,IF(DAY(מרכז!A1147)=הלוואות!$F$22,הלוואות!$G$22,0),0),0)+IF(A1147&gt;=הלוואות!$D$23,IF(מרכז!A1147&lt;=הלוואות!$E$23,IF(DAY(מרכז!A1147)=הלוואות!$F$23,הלוואות!$G$23,0),0),0)+IF(A1147&gt;=הלוואות!$D$24,IF(מרכז!A1147&lt;=הלוואות!$E$24,IF(DAY(מרכז!A1147)=הלוואות!$F$24,הלוואות!$G$24,0),0),0)+IF(A1147&gt;=הלוואות!$D$25,IF(מרכז!A1147&lt;=הלוואות!$E$25,IF(DAY(מרכז!A1147)=הלוואות!$F$25,הלוואות!$G$25,0),0),0)+IF(A1147&gt;=הלוואות!$D$26,IF(מרכז!A1147&lt;=הלוואות!$E$26,IF(DAY(מרכז!A1147)=הלוואות!$F$26,הלוואות!$G$26,0),0),0)+IF(A1147&gt;=הלוואות!$D$27,IF(מרכז!A1147&lt;=הלוואות!$E$27,IF(DAY(מרכז!A1147)=הלוואות!$F$27,הלוואות!$G$27,0),0),0)+IF(A1147&gt;=הלוואות!$D$28,IF(מרכז!A1147&lt;=הלוואות!$E$28,IF(DAY(מרכז!A1147)=הלוואות!$F$28,הלוואות!$G$28,0),0),0)+IF(A1147&gt;=הלוואות!$D$29,IF(מרכז!A1147&lt;=הלוואות!$E$29,IF(DAY(מרכז!A1147)=הלוואות!$F$29,הלוואות!$G$29,0),0),0)+IF(A1147&gt;=הלוואות!$D$30,IF(מרכז!A1147&lt;=הלוואות!$E$30,IF(DAY(מרכז!A1147)=הלוואות!$F$30,הלוואות!$G$30,0),0),0)+IF(A1147&gt;=הלוואות!$D$31,IF(מרכז!A1147&lt;=הלוואות!$E$31,IF(DAY(מרכז!A1147)=הלוואות!$F$31,הלוואות!$G$31,0),0),0)+IF(A1147&gt;=הלוואות!$D$32,IF(מרכז!A1147&lt;=הלוואות!$E$32,IF(DAY(מרכז!A1147)=הלוואות!$F$32,הלוואות!$G$32,0),0),0)+IF(A1147&gt;=הלוואות!$D$33,IF(מרכז!A1147&lt;=הלוואות!$E$33,IF(DAY(מרכז!A1147)=הלוואות!$F$33,הלוואות!$G$33,0),0),0)+IF(A1147&gt;=הלוואות!$D$34,IF(מרכז!A1147&lt;=הלוואות!$E$34,IF(DAY(מרכז!A1147)=הלוואות!$F$34,הלוואות!$G$34,0),0),0)</f>
        <v>0</v>
      </c>
      <c r="E1147" s="93">
        <f>SUMIF(הלוואות!$D$46:$D$65,מרכז!A1147,הלוואות!$E$46:$E$65)</f>
        <v>0</v>
      </c>
      <c r="F1147" s="93">
        <f>SUMIF(נכנסים!$A$5:$A$5890,מרכז!A1147,נכנסים!$B$5:$B$5890)</f>
        <v>0</v>
      </c>
      <c r="G1147" s="94"/>
      <c r="H1147" s="94"/>
      <c r="I1147" s="94"/>
      <c r="J1147" s="99">
        <f t="shared" si="17"/>
        <v>50000</v>
      </c>
    </row>
    <row r="1148" spans="1:10">
      <c r="A1148" s="153">
        <v>46801</v>
      </c>
      <c r="B1148" s="93">
        <f>SUMIF(יוצאים!$A$5:$A$5835,מרכז!A1148,יוצאים!$D$5:$D$5835)</f>
        <v>0</v>
      </c>
      <c r="C1148" s="93">
        <f>HLOOKUP(DAY($A1148),'טב.הו"ק'!$G$4:$AK$162,'טב.הו"ק'!$A$162+2,FALSE)</f>
        <v>0</v>
      </c>
      <c r="D1148" s="93">
        <f>IF(A1148&gt;=הלוואות!$D$5,IF(מרכז!A1148&lt;=הלוואות!$E$5,IF(DAY(מרכז!A1148)=הלוואות!$F$5,הלוואות!$G$5,0),0),0)+IF(A1148&gt;=הלוואות!$D$6,IF(מרכז!A1148&lt;=הלוואות!$E$6,IF(DAY(מרכז!A1148)=הלוואות!$F$6,הלוואות!$G$6,0),0),0)+IF(A1148&gt;=הלוואות!$D$7,IF(מרכז!A1148&lt;=הלוואות!$E$7,IF(DAY(מרכז!A1148)=הלוואות!$F$7,הלוואות!$G$7,0),0),0)+IF(A1148&gt;=הלוואות!$D$8,IF(מרכז!A1148&lt;=הלוואות!$E$8,IF(DAY(מרכז!A1148)=הלוואות!$F$8,הלוואות!$G$8,0),0),0)+IF(A1148&gt;=הלוואות!$D$9,IF(מרכז!A1148&lt;=הלוואות!$E$9,IF(DAY(מרכז!A1148)=הלוואות!$F$9,הלוואות!$G$9,0),0),0)+IF(A1148&gt;=הלוואות!$D$10,IF(מרכז!A1148&lt;=הלוואות!$E$10,IF(DAY(מרכז!A1148)=הלוואות!$F$10,הלוואות!$G$10,0),0),0)+IF(A1148&gt;=הלוואות!$D$11,IF(מרכז!A1148&lt;=הלוואות!$E$11,IF(DAY(מרכז!A1148)=הלוואות!$F$11,הלוואות!$G$11,0),0),0)+IF(A1148&gt;=הלוואות!$D$12,IF(מרכז!A1148&lt;=הלוואות!$E$12,IF(DAY(מרכז!A1148)=הלוואות!$F$12,הלוואות!$G$12,0),0),0)+IF(A1148&gt;=הלוואות!$D$13,IF(מרכז!A1148&lt;=הלוואות!$E$13,IF(DAY(מרכז!A1148)=הלוואות!$F$13,הלוואות!$G$13,0),0),0)+IF(A1148&gt;=הלוואות!$D$14,IF(מרכז!A1148&lt;=הלוואות!$E$14,IF(DAY(מרכז!A1148)=הלוואות!$F$14,הלוואות!$G$14,0),0),0)+IF(A1148&gt;=הלוואות!$D$15,IF(מרכז!A1148&lt;=הלוואות!$E$15,IF(DAY(מרכז!A1148)=הלוואות!$F$15,הלוואות!$G$15,0),0),0)+IF(A1148&gt;=הלוואות!$D$16,IF(מרכז!A1148&lt;=הלוואות!$E$16,IF(DAY(מרכז!A1148)=הלוואות!$F$16,הלוואות!$G$16,0),0),0)+IF(A1148&gt;=הלוואות!$D$17,IF(מרכז!A1148&lt;=הלוואות!$E$17,IF(DAY(מרכז!A1148)=הלוואות!$F$17,הלוואות!$G$17,0),0),0)+IF(A1148&gt;=הלוואות!$D$18,IF(מרכז!A1148&lt;=הלוואות!$E$18,IF(DAY(מרכז!A1148)=הלוואות!$F$18,הלוואות!$G$18,0),0),0)+IF(A1148&gt;=הלוואות!$D$19,IF(מרכז!A1148&lt;=הלוואות!$E$19,IF(DAY(מרכז!A1148)=הלוואות!$F$19,הלוואות!$G$19,0),0),0)+IF(A1148&gt;=הלוואות!$D$20,IF(מרכז!A1148&lt;=הלוואות!$E$20,IF(DAY(מרכז!A1148)=הלוואות!$F$20,הלוואות!$G$20,0),0),0)+IF(A1148&gt;=הלוואות!$D$21,IF(מרכז!A1148&lt;=הלוואות!$E$21,IF(DAY(מרכז!A1148)=הלוואות!$F$21,הלוואות!$G$21,0),0),0)+IF(A1148&gt;=הלוואות!$D$22,IF(מרכז!A1148&lt;=הלוואות!$E$22,IF(DAY(מרכז!A1148)=הלוואות!$F$22,הלוואות!$G$22,0),0),0)+IF(A1148&gt;=הלוואות!$D$23,IF(מרכז!A1148&lt;=הלוואות!$E$23,IF(DAY(מרכז!A1148)=הלוואות!$F$23,הלוואות!$G$23,0),0),0)+IF(A1148&gt;=הלוואות!$D$24,IF(מרכז!A1148&lt;=הלוואות!$E$24,IF(DAY(מרכז!A1148)=הלוואות!$F$24,הלוואות!$G$24,0),0),0)+IF(A1148&gt;=הלוואות!$D$25,IF(מרכז!A1148&lt;=הלוואות!$E$25,IF(DAY(מרכז!A1148)=הלוואות!$F$25,הלוואות!$G$25,0),0),0)+IF(A1148&gt;=הלוואות!$D$26,IF(מרכז!A1148&lt;=הלוואות!$E$26,IF(DAY(מרכז!A1148)=הלוואות!$F$26,הלוואות!$G$26,0),0),0)+IF(A1148&gt;=הלוואות!$D$27,IF(מרכז!A1148&lt;=הלוואות!$E$27,IF(DAY(מרכז!A1148)=הלוואות!$F$27,הלוואות!$G$27,0),0),0)+IF(A1148&gt;=הלוואות!$D$28,IF(מרכז!A1148&lt;=הלוואות!$E$28,IF(DAY(מרכז!A1148)=הלוואות!$F$28,הלוואות!$G$28,0),0),0)+IF(A1148&gt;=הלוואות!$D$29,IF(מרכז!A1148&lt;=הלוואות!$E$29,IF(DAY(מרכז!A1148)=הלוואות!$F$29,הלוואות!$G$29,0),0),0)+IF(A1148&gt;=הלוואות!$D$30,IF(מרכז!A1148&lt;=הלוואות!$E$30,IF(DAY(מרכז!A1148)=הלוואות!$F$30,הלוואות!$G$30,0),0),0)+IF(A1148&gt;=הלוואות!$D$31,IF(מרכז!A1148&lt;=הלוואות!$E$31,IF(DAY(מרכז!A1148)=הלוואות!$F$31,הלוואות!$G$31,0),0),0)+IF(A1148&gt;=הלוואות!$D$32,IF(מרכז!A1148&lt;=הלוואות!$E$32,IF(DAY(מרכז!A1148)=הלוואות!$F$32,הלוואות!$G$32,0),0),0)+IF(A1148&gt;=הלוואות!$D$33,IF(מרכז!A1148&lt;=הלוואות!$E$33,IF(DAY(מרכז!A1148)=הלוואות!$F$33,הלוואות!$G$33,0),0),0)+IF(A1148&gt;=הלוואות!$D$34,IF(מרכז!A1148&lt;=הלוואות!$E$34,IF(DAY(מרכז!A1148)=הלוואות!$F$34,הלוואות!$G$34,0),0),0)</f>
        <v>0</v>
      </c>
      <c r="E1148" s="93">
        <f>SUMIF(הלוואות!$D$46:$D$65,מרכז!A1148,הלוואות!$E$46:$E$65)</f>
        <v>0</v>
      </c>
      <c r="F1148" s="93">
        <f>SUMIF(נכנסים!$A$5:$A$5890,מרכז!A1148,נכנסים!$B$5:$B$5890)</f>
        <v>0</v>
      </c>
      <c r="G1148" s="94"/>
      <c r="H1148" s="94"/>
      <c r="I1148" s="94"/>
      <c r="J1148" s="99">
        <f t="shared" si="17"/>
        <v>50000</v>
      </c>
    </row>
    <row r="1149" spans="1:10">
      <c r="A1149" s="153">
        <v>46802</v>
      </c>
      <c r="B1149" s="93">
        <f>SUMIF(יוצאים!$A$5:$A$5835,מרכז!A1149,יוצאים!$D$5:$D$5835)</f>
        <v>0</v>
      </c>
      <c r="C1149" s="93">
        <f>HLOOKUP(DAY($A1149),'טב.הו"ק'!$G$4:$AK$162,'טב.הו"ק'!$A$162+2,FALSE)</f>
        <v>0</v>
      </c>
      <c r="D1149" s="93">
        <f>IF(A1149&gt;=הלוואות!$D$5,IF(מרכז!A1149&lt;=הלוואות!$E$5,IF(DAY(מרכז!A1149)=הלוואות!$F$5,הלוואות!$G$5,0),0),0)+IF(A1149&gt;=הלוואות!$D$6,IF(מרכז!A1149&lt;=הלוואות!$E$6,IF(DAY(מרכז!A1149)=הלוואות!$F$6,הלוואות!$G$6,0),0),0)+IF(A1149&gt;=הלוואות!$D$7,IF(מרכז!A1149&lt;=הלוואות!$E$7,IF(DAY(מרכז!A1149)=הלוואות!$F$7,הלוואות!$G$7,0),0),0)+IF(A1149&gt;=הלוואות!$D$8,IF(מרכז!A1149&lt;=הלוואות!$E$8,IF(DAY(מרכז!A1149)=הלוואות!$F$8,הלוואות!$G$8,0),0),0)+IF(A1149&gt;=הלוואות!$D$9,IF(מרכז!A1149&lt;=הלוואות!$E$9,IF(DAY(מרכז!A1149)=הלוואות!$F$9,הלוואות!$G$9,0),0),0)+IF(A1149&gt;=הלוואות!$D$10,IF(מרכז!A1149&lt;=הלוואות!$E$10,IF(DAY(מרכז!A1149)=הלוואות!$F$10,הלוואות!$G$10,0),0),0)+IF(A1149&gt;=הלוואות!$D$11,IF(מרכז!A1149&lt;=הלוואות!$E$11,IF(DAY(מרכז!A1149)=הלוואות!$F$11,הלוואות!$G$11,0),0),0)+IF(A1149&gt;=הלוואות!$D$12,IF(מרכז!A1149&lt;=הלוואות!$E$12,IF(DAY(מרכז!A1149)=הלוואות!$F$12,הלוואות!$G$12,0),0),0)+IF(A1149&gt;=הלוואות!$D$13,IF(מרכז!A1149&lt;=הלוואות!$E$13,IF(DAY(מרכז!A1149)=הלוואות!$F$13,הלוואות!$G$13,0),0),0)+IF(A1149&gt;=הלוואות!$D$14,IF(מרכז!A1149&lt;=הלוואות!$E$14,IF(DAY(מרכז!A1149)=הלוואות!$F$14,הלוואות!$G$14,0),0),0)+IF(A1149&gt;=הלוואות!$D$15,IF(מרכז!A1149&lt;=הלוואות!$E$15,IF(DAY(מרכז!A1149)=הלוואות!$F$15,הלוואות!$G$15,0),0),0)+IF(A1149&gt;=הלוואות!$D$16,IF(מרכז!A1149&lt;=הלוואות!$E$16,IF(DAY(מרכז!A1149)=הלוואות!$F$16,הלוואות!$G$16,0),0),0)+IF(A1149&gt;=הלוואות!$D$17,IF(מרכז!A1149&lt;=הלוואות!$E$17,IF(DAY(מרכז!A1149)=הלוואות!$F$17,הלוואות!$G$17,0),0),0)+IF(A1149&gt;=הלוואות!$D$18,IF(מרכז!A1149&lt;=הלוואות!$E$18,IF(DAY(מרכז!A1149)=הלוואות!$F$18,הלוואות!$G$18,0),0),0)+IF(A1149&gt;=הלוואות!$D$19,IF(מרכז!A1149&lt;=הלוואות!$E$19,IF(DAY(מרכז!A1149)=הלוואות!$F$19,הלוואות!$G$19,0),0),0)+IF(A1149&gt;=הלוואות!$D$20,IF(מרכז!A1149&lt;=הלוואות!$E$20,IF(DAY(מרכז!A1149)=הלוואות!$F$20,הלוואות!$G$20,0),0),0)+IF(A1149&gt;=הלוואות!$D$21,IF(מרכז!A1149&lt;=הלוואות!$E$21,IF(DAY(מרכז!A1149)=הלוואות!$F$21,הלוואות!$G$21,0),0),0)+IF(A1149&gt;=הלוואות!$D$22,IF(מרכז!A1149&lt;=הלוואות!$E$22,IF(DAY(מרכז!A1149)=הלוואות!$F$22,הלוואות!$G$22,0),0),0)+IF(A1149&gt;=הלוואות!$D$23,IF(מרכז!A1149&lt;=הלוואות!$E$23,IF(DAY(מרכז!A1149)=הלוואות!$F$23,הלוואות!$G$23,0),0),0)+IF(A1149&gt;=הלוואות!$D$24,IF(מרכז!A1149&lt;=הלוואות!$E$24,IF(DAY(מרכז!A1149)=הלוואות!$F$24,הלוואות!$G$24,0),0),0)+IF(A1149&gt;=הלוואות!$D$25,IF(מרכז!A1149&lt;=הלוואות!$E$25,IF(DAY(מרכז!A1149)=הלוואות!$F$25,הלוואות!$G$25,0),0),0)+IF(A1149&gt;=הלוואות!$D$26,IF(מרכז!A1149&lt;=הלוואות!$E$26,IF(DAY(מרכז!A1149)=הלוואות!$F$26,הלוואות!$G$26,0),0),0)+IF(A1149&gt;=הלוואות!$D$27,IF(מרכז!A1149&lt;=הלוואות!$E$27,IF(DAY(מרכז!A1149)=הלוואות!$F$27,הלוואות!$G$27,0),0),0)+IF(A1149&gt;=הלוואות!$D$28,IF(מרכז!A1149&lt;=הלוואות!$E$28,IF(DAY(מרכז!A1149)=הלוואות!$F$28,הלוואות!$G$28,0),0),0)+IF(A1149&gt;=הלוואות!$D$29,IF(מרכז!A1149&lt;=הלוואות!$E$29,IF(DAY(מרכז!A1149)=הלוואות!$F$29,הלוואות!$G$29,0),0),0)+IF(A1149&gt;=הלוואות!$D$30,IF(מרכז!A1149&lt;=הלוואות!$E$30,IF(DAY(מרכז!A1149)=הלוואות!$F$30,הלוואות!$G$30,0),0),0)+IF(A1149&gt;=הלוואות!$D$31,IF(מרכז!A1149&lt;=הלוואות!$E$31,IF(DAY(מרכז!A1149)=הלוואות!$F$31,הלוואות!$G$31,0),0),0)+IF(A1149&gt;=הלוואות!$D$32,IF(מרכז!A1149&lt;=הלוואות!$E$32,IF(DAY(מרכז!A1149)=הלוואות!$F$32,הלוואות!$G$32,0),0),0)+IF(A1149&gt;=הלוואות!$D$33,IF(מרכז!A1149&lt;=הלוואות!$E$33,IF(DAY(מרכז!A1149)=הלוואות!$F$33,הלוואות!$G$33,0),0),0)+IF(A1149&gt;=הלוואות!$D$34,IF(מרכז!A1149&lt;=הלוואות!$E$34,IF(DAY(מרכז!A1149)=הלוואות!$F$34,הלוואות!$G$34,0),0),0)</f>
        <v>0</v>
      </c>
      <c r="E1149" s="93">
        <f>SUMIF(הלוואות!$D$46:$D$65,מרכז!A1149,הלוואות!$E$46:$E$65)</f>
        <v>0</v>
      </c>
      <c r="F1149" s="93">
        <f>SUMIF(נכנסים!$A$5:$A$5890,מרכז!A1149,נכנסים!$B$5:$B$5890)</f>
        <v>0</v>
      </c>
      <c r="G1149" s="94"/>
      <c r="H1149" s="94"/>
      <c r="I1149" s="94"/>
      <c r="J1149" s="99">
        <f t="shared" si="17"/>
        <v>50000</v>
      </c>
    </row>
    <row r="1150" spans="1:10">
      <c r="A1150" s="153">
        <v>46803</v>
      </c>
      <c r="B1150" s="93">
        <f>SUMIF(יוצאים!$A$5:$A$5835,מרכז!A1150,יוצאים!$D$5:$D$5835)</f>
        <v>0</v>
      </c>
      <c r="C1150" s="93">
        <f>HLOOKUP(DAY($A1150),'טב.הו"ק'!$G$4:$AK$162,'טב.הו"ק'!$A$162+2,FALSE)</f>
        <v>0</v>
      </c>
      <c r="D1150" s="93">
        <f>IF(A1150&gt;=הלוואות!$D$5,IF(מרכז!A1150&lt;=הלוואות!$E$5,IF(DAY(מרכז!A1150)=הלוואות!$F$5,הלוואות!$G$5,0),0),0)+IF(A1150&gt;=הלוואות!$D$6,IF(מרכז!A1150&lt;=הלוואות!$E$6,IF(DAY(מרכז!A1150)=הלוואות!$F$6,הלוואות!$G$6,0),0),0)+IF(A1150&gt;=הלוואות!$D$7,IF(מרכז!A1150&lt;=הלוואות!$E$7,IF(DAY(מרכז!A1150)=הלוואות!$F$7,הלוואות!$G$7,0),0),0)+IF(A1150&gt;=הלוואות!$D$8,IF(מרכז!A1150&lt;=הלוואות!$E$8,IF(DAY(מרכז!A1150)=הלוואות!$F$8,הלוואות!$G$8,0),0),0)+IF(A1150&gt;=הלוואות!$D$9,IF(מרכז!A1150&lt;=הלוואות!$E$9,IF(DAY(מרכז!A1150)=הלוואות!$F$9,הלוואות!$G$9,0),0),0)+IF(A1150&gt;=הלוואות!$D$10,IF(מרכז!A1150&lt;=הלוואות!$E$10,IF(DAY(מרכז!A1150)=הלוואות!$F$10,הלוואות!$G$10,0),0),0)+IF(A1150&gt;=הלוואות!$D$11,IF(מרכז!A1150&lt;=הלוואות!$E$11,IF(DAY(מרכז!A1150)=הלוואות!$F$11,הלוואות!$G$11,0),0),0)+IF(A1150&gt;=הלוואות!$D$12,IF(מרכז!A1150&lt;=הלוואות!$E$12,IF(DAY(מרכז!A1150)=הלוואות!$F$12,הלוואות!$G$12,0),0),0)+IF(A1150&gt;=הלוואות!$D$13,IF(מרכז!A1150&lt;=הלוואות!$E$13,IF(DAY(מרכז!A1150)=הלוואות!$F$13,הלוואות!$G$13,0),0),0)+IF(A1150&gt;=הלוואות!$D$14,IF(מרכז!A1150&lt;=הלוואות!$E$14,IF(DAY(מרכז!A1150)=הלוואות!$F$14,הלוואות!$G$14,0),0),0)+IF(A1150&gt;=הלוואות!$D$15,IF(מרכז!A1150&lt;=הלוואות!$E$15,IF(DAY(מרכז!A1150)=הלוואות!$F$15,הלוואות!$G$15,0),0),0)+IF(A1150&gt;=הלוואות!$D$16,IF(מרכז!A1150&lt;=הלוואות!$E$16,IF(DAY(מרכז!A1150)=הלוואות!$F$16,הלוואות!$G$16,0),0),0)+IF(A1150&gt;=הלוואות!$D$17,IF(מרכז!A1150&lt;=הלוואות!$E$17,IF(DAY(מרכז!A1150)=הלוואות!$F$17,הלוואות!$G$17,0),0),0)+IF(A1150&gt;=הלוואות!$D$18,IF(מרכז!A1150&lt;=הלוואות!$E$18,IF(DAY(מרכז!A1150)=הלוואות!$F$18,הלוואות!$G$18,0),0),0)+IF(A1150&gt;=הלוואות!$D$19,IF(מרכז!A1150&lt;=הלוואות!$E$19,IF(DAY(מרכז!A1150)=הלוואות!$F$19,הלוואות!$G$19,0),0),0)+IF(A1150&gt;=הלוואות!$D$20,IF(מרכז!A1150&lt;=הלוואות!$E$20,IF(DAY(מרכז!A1150)=הלוואות!$F$20,הלוואות!$G$20,0),0),0)+IF(A1150&gt;=הלוואות!$D$21,IF(מרכז!A1150&lt;=הלוואות!$E$21,IF(DAY(מרכז!A1150)=הלוואות!$F$21,הלוואות!$G$21,0),0),0)+IF(A1150&gt;=הלוואות!$D$22,IF(מרכז!A1150&lt;=הלוואות!$E$22,IF(DAY(מרכז!A1150)=הלוואות!$F$22,הלוואות!$G$22,0),0),0)+IF(A1150&gt;=הלוואות!$D$23,IF(מרכז!A1150&lt;=הלוואות!$E$23,IF(DAY(מרכז!A1150)=הלוואות!$F$23,הלוואות!$G$23,0),0),0)+IF(A1150&gt;=הלוואות!$D$24,IF(מרכז!A1150&lt;=הלוואות!$E$24,IF(DAY(מרכז!A1150)=הלוואות!$F$24,הלוואות!$G$24,0),0),0)+IF(A1150&gt;=הלוואות!$D$25,IF(מרכז!A1150&lt;=הלוואות!$E$25,IF(DAY(מרכז!A1150)=הלוואות!$F$25,הלוואות!$G$25,0),0),0)+IF(A1150&gt;=הלוואות!$D$26,IF(מרכז!A1150&lt;=הלוואות!$E$26,IF(DAY(מרכז!A1150)=הלוואות!$F$26,הלוואות!$G$26,0),0),0)+IF(A1150&gt;=הלוואות!$D$27,IF(מרכז!A1150&lt;=הלוואות!$E$27,IF(DAY(מרכז!A1150)=הלוואות!$F$27,הלוואות!$G$27,0),0),0)+IF(A1150&gt;=הלוואות!$D$28,IF(מרכז!A1150&lt;=הלוואות!$E$28,IF(DAY(מרכז!A1150)=הלוואות!$F$28,הלוואות!$G$28,0),0),0)+IF(A1150&gt;=הלוואות!$D$29,IF(מרכז!A1150&lt;=הלוואות!$E$29,IF(DAY(מרכז!A1150)=הלוואות!$F$29,הלוואות!$G$29,0),0),0)+IF(A1150&gt;=הלוואות!$D$30,IF(מרכז!A1150&lt;=הלוואות!$E$30,IF(DAY(מרכז!A1150)=הלוואות!$F$30,הלוואות!$G$30,0),0),0)+IF(A1150&gt;=הלוואות!$D$31,IF(מרכז!A1150&lt;=הלוואות!$E$31,IF(DAY(מרכז!A1150)=הלוואות!$F$31,הלוואות!$G$31,0),0),0)+IF(A1150&gt;=הלוואות!$D$32,IF(מרכז!A1150&lt;=הלוואות!$E$32,IF(DAY(מרכז!A1150)=הלוואות!$F$32,הלוואות!$G$32,0),0),0)+IF(A1150&gt;=הלוואות!$D$33,IF(מרכז!A1150&lt;=הלוואות!$E$33,IF(DAY(מרכז!A1150)=הלוואות!$F$33,הלוואות!$G$33,0),0),0)+IF(A1150&gt;=הלוואות!$D$34,IF(מרכז!A1150&lt;=הלוואות!$E$34,IF(DAY(מרכז!A1150)=הלוואות!$F$34,הלוואות!$G$34,0),0),0)</f>
        <v>0</v>
      </c>
      <c r="E1150" s="93">
        <f>SUMIF(הלוואות!$D$46:$D$65,מרכז!A1150,הלוואות!$E$46:$E$65)</f>
        <v>0</v>
      </c>
      <c r="F1150" s="93">
        <f>SUMIF(נכנסים!$A$5:$A$5890,מרכז!A1150,נכנסים!$B$5:$B$5890)</f>
        <v>0</v>
      </c>
      <c r="G1150" s="94"/>
      <c r="H1150" s="94"/>
      <c r="I1150" s="94"/>
      <c r="J1150" s="99">
        <f t="shared" si="17"/>
        <v>50000</v>
      </c>
    </row>
    <row r="1151" spans="1:10">
      <c r="A1151" s="153">
        <v>46804</v>
      </c>
      <c r="B1151" s="93">
        <f>SUMIF(יוצאים!$A$5:$A$5835,מרכז!A1151,יוצאים!$D$5:$D$5835)</f>
        <v>0</v>
      </c>
      <c r="C1151" s="93">
        <f>HLOOKUP(DAY($A1151),'טב.הו"ק'!$G$4:$AK$162,'טב.הו"ק'!$A$162+2,FALSE)</f>
        <v>0</v>
      </c>
      <c r="D1151" s="93">
        <f>IF(A1151&gt;=הלוואות!$D$5,IF(מרכז!A1151&lt;=הלוואות!$E$5,IF(DAY(מרכז!A1151)=הלוואות!$F$5,הלוואות!$G$5,0),0),0)+IF(A1151&gt;=הלוואות!$D$6,IF(מרכז!A1151&lt;=הלוואות!$E$6,IF(DAY(מרכז!A1151)=הלוואות!$F$6,הלוואות!$G$6,0),0),0)+IF(A1151&gt;=הלוואות!$D$7,IF(מרכז!A1151&lt;=הלוואות!$E$7,IF(DAY(מרכז!A1151)=הלוואות!$F$7,הלוואות!$G$7,0),0),0)+IF(A1151&gt;=הלוואות!$D$8,IF(מרכז!A1151&lt;=הלוואות!$E$8,IF(DAY(מרכז!A1151)=הלוואות!$F$8,הלוואות!$G$8,0),0),0)+IF(A1151&gt;=הלוואות!$D$9,IF(מרכז!A1151&lt;=הלוואות!$E$9,IF(DAY(מרכז!A1151)=הלוואות!$F$9,הלוואות!$G$9,0),0),0)+IF(A1151&gt;=הלוואות!$D$10,IF(מרכז!A1151&lt;=הלוואות!$E$10,IF(DAY(מרכז!A1151)=הלוואות!$F$10,הלוואות!$G$10,0),0),0)+IF(A1151&gt;=הלוואות!$D$11,IF(מרכז!A1151&lt;=הלוואות!$E$11,IF(DAY(מרכז!A1151)=הלוואות!$F$11,הלוואות!$G$11,0),0),0)+IF(A1151&gt;=הלוואות!$D$12,IF(מרכז!A1151&lt;=הלוואות!$E$12,IF(DAY(מרכז!A1151)=הלוואות!$F$12,הלוואות!$G$12,0),0),0)+IF(A1151&gt;=הלוואות!$D$13,IF(מרכז!A1151&lt;=הלוואות!$E$13,IF(DAY(מרכז!A1151)=הלוואות!$F$13,הלוואות!$G$13,0),0),0)+IF(A1151&gt;=הלוואות!$D$14,IF(מרכז!A1151&lt;=הלוואות!$E$14,IF(DAY(מרכז!A1151)=הלוואות!$F$14,הלוואות!$G$14,0),0),0)+IF(A1151&gt;=הלוואות!$D$15,IF(מרכז!A1151&lt;=הלוואות!$E$15,IF(DAY(מרכז!A1151)=הלוואות!$F$15,הלוואות!$G$15,0),0),0)+IF(A1151&gt;=הלוואות!$D$16,IF(מרכז!A1151&lt;=הלוואות!$E$16,IF(DAY(מרכז!A1151)=הלוואות!$F$16,הלוואות!$G$16,0),0),0)+IF(A1151&gt;=הלוואות!$D$17,IF(מרכז!A1151&lt;=הלוואות!$E$17,IF(DAY(מרכז!A1151)=הלוואות!$F$17,הלוואות!$G$17,0),0),0)+IF(A1151&gt;=הלוואות!$D$18,IF(מרכז!A1151&lt;=הלוואות!$E$18,IF(DAY(מרכז!A1151)=הלוואות!$F$18,הלוואות!$G$18,0),0),0)+IF(A1151&gt;=הלוואות!$D$19,IF(מרכז!A1151&lt;=הלוואות!$E$19,IF(DAY(מרכז!A1151)=הלוואות!$F$19,הלוואות!$G$19,0),0),0)+IF(A1151&gt;=הלוואות!$D$20,IF(מרכז!A1151&lt;=הלוואות!$E$20,IF(DAY(מרכז!A1151)=הלוואות!$F$20,הלוואות!$G$20,0),0),0)+IF(A1151&gt;=הלוואות!$D$21,IF(מרכז!A1151&lt;=הלוואות!$E$21,IF(DAY(מרכז!A1151)=הלוואות!$F$21,הלוואות!$G$21,0),0),0)+IF(A1151&gt;=הלוואות!$D$22,IF(מרכז!A1151&lt;=הלוואות!$E$22,IF(DAY(מרכז!A1151)=הלוואות!$F$22,הלוואות!$G$22,0),0),0)+IF(A1151&gt;=הלוואות!$D$23,IF(מרכז!A1151&lt;=הלוואות!$E$23,IF(DAY(מרכז!A1151)=הלוואות!$F$23,הלוואות!$G$23,0),0),0)+IF(A1151&gt;=הלוואות!$D$24,IF(מרכז!A1151&lt;=הלוואות!$E$24,IF(DAY(מרכז!A1151)=הלוואות!$F$24,הלוואות!$G$24,0),0),0)+IF(A1151&gt;=הלוואות!$D$25,IF(מרכז!A1151&lt;=הלוואות!$E$25,IF(DAY(מרכז!A1151)=הלוואות!$F$25,הלוואות!$G$25,0),0),0)+IF(A1151&gt;=הלוואות!$D$26,IF(מרכז!A1151&lt;=הלוואות!$E$26,IF(DAY(מרכז!A1151)=הלוואות!$F$26,הלוואות!$G$26,0),0),0)+IF(A1151&gt;=הלוואות!$D$27,IF(מרכז!A1151&lt;=הלוואות!$E$27,IF(DAY(מרכז!A1151)=הלוואות!$F$27,הלוואות!$G$27,0),0),0)+IF(A1151&gt;=הלוואות!$D$28,IF(מרכז!A1151&lt;=הלוואות!$E$28,IF(DAY(מרכז!A1151)=הלוואות!$F$28,הלוואות!$G$28,0),0),0)+IF(A1151&gt;=הלוואות!$D$29,IF(מרכז!A1151&lt;=הלוואות!$E$29,IF(DAY(מרכז!A1151)=הלוואות!$F$29,הלוואות!$G$29,0),0),0)+IF(A1151&gt;=הלוואות!$D$30,IF(מרכז!A1151&lt;=הלוואות!$E$30,IF(DAY(מרכז!A1151)=הלוואות!$F$30,הלוואות!$G$30,0),0),0)+IF(A1151&gt;=הלוואות!$D$31,IF(מרכז!A1151&lt;=הלוואות!$E$31,IF(DAY(מרכז!A1151)=הלוואות!$F$31,הלוואות!$G$31,0),0),0)+IF(A1151&gt;=הלוואות!$D$32,IF(מרכז!A1151&lt;=הלוואות!$E$32,IF(DAY(מרכז!A1151)=הלוואות!$F$32,הלוואות!$G$32,0),0),0)+IF(A1151&gt;=הלוואות!$D$33,IF(מרכז!A1151&lt;=הלוואות!$E$33,IF(DAY(מרכז!A1151)=הלוואות!$F$33,הלוואות!$G$33,0),0),0)+IF(A1151&gt;=הלוואות!$D$34,IF(מרכז!A1151&lt;=הלוואות!$E$34,IF(DAY(מרכז!A1151)=הלוואות!$F$34,הלוואות!$G$34,0),0),0)</f>
        <v>0</v>
      </c>
      <c r="E1151" s="93">
        <f>SUMIF(הלוואות!$D$46:$D$65,מרכז!A1151,הלוואות!$E$46:$E$65)</f>
        <v>0</v>
      </c>
      <c r="F1151" s="93">
        <f>SUMIF(נכנסים!$A$5:$A$5890,מרכז!A1151,נכנסים!$B$5:$B$5890)</f>
        <v>0</v>
      </c>
      <c r="G1151" s="94"/>
      <c r="H1151" s="94"/>
      <c r="I1151" s="94"/>
      <c r="J1151" s="99">
        <f t="shared" si="17"/>
        <v>50000</v>
      </c>
    </row>
    <row r="1152" spans="1:10">
      <c r="A1152" s="153">
        <v>46805</v>
      </c>
      <c r="B1152" s="93">
        <f>SUMIF(יוצאים!$A$5:$A$5835,מרכז!A1152,יוצאים!$D$5:$D$5835)</f>
        <v>0</v>
      </c>
      <c r="C1152" s="93">
        <f>HLOOKUP(DAY($A1152),'טב.הו"ק'!$G$4:$AK$162,'טב.הו"ק'!$A$162+2,FALSE)</f>
        <v>0</v>
      </c>
      <c r="D1152" s="93">
        <f>IF(A1152&gt;=הלוואות!$D$5,IF(מרכז!A1152&lt;=הלוואות!$E$5,IF(DAY(מרכז!A1152)=הלוואות!$F$5,הלוואות!$G$5,0),0),0)+IF(A1152&gt;=הלוואות!$D$6,IF(מרכז!A1152&lt;=הלוואות!$E$6,IF(DAY(מרכז!A1152)=הלוואות!$F$6,הלוואות!$G$6,0),0),0)+IF(A1152&gt;=הלוואות!$D$7,IF(מרכז!A1152&lt;=הלוואות!$E$7,IF(DAY(מרכז!A1152)=הלוואות!$F$7,הלוואות!$G$7,0),0),0)+IF(A1152&gt;=הלוואות!$D$8,IF(מרכז!A1152&lt;=הלוואות!$E$8,IF(DAY(מרכז!A1152)=הלוואות!$F$8,הלוואות!$G$8,0),0),0)+IF(A1152&gt;=הלוואות!$D$9,IF(מרכז!A1152&lt;=הלוואות!$E$9,IF(DAY(מרכז!A1152)=הלוואות!$F$9,הלוואות!$G$9,0),0),0)+IF(A1152&gt;=הלוואות!$D$10,IF(מרכז!A1152&lt;=הלוואות!$E$10,IF(DAY(מרכז!A1152)=הלוואות!$F$10,הלוואות!$G$10,0),0),0)+IF(A1152&gt;=הלוואות!$D$11,IF(מרכז!A1152&lt;=הלוואות!$E$11,IF(DAY(מרכז!A1152)=הלוואות!$F$11,הלוואות!$G$11,0),0),0)+IF(A1152&gt;=הלוואות!$D$12,IF(מרכז!A1152&lt;=הלוואות!$E$12,IF(DAY(מרכז!A1152)=הלוואות!$F$12,הלוואות!$G$12,0),0),0)+IF(A1152&gt;=הלוואות!$D$13,IF(מרכז!A1152&lt;=הלוואות!$E$13,IF(DAY(מרכז!A1152)=הלוואות!$F$13,הלוואות!$G$13,0),0),0)+IF(A1152&gt;=הלוואות!$D$14,IF(מרכז!A1152&lt;=הלוואות!$E$14,IF(DAY(מרכז!A1152)=הלוואות!$F$14,הלוואות!$G$14,0),0),0)+IF(A1152&gt;=הלוואות!$D$15,IF(מרכז!A1152&lt;=הלוואות!$E$15,IF(DAY(מרכז!A1152)=הלוואות!$F$15,הלוואות!$G$15,0),0),0)+IF(A1152&gt;=הלוואות!$D$16,IF(מרכז!A1152&lt;=הלוואות!$E$16,IF(DAY(מרכז!A1152)=הלוואות!$F$16,הלוואות!$G$16,0),0),0)+IF(A1152&gt;=הלוואות!$D$17,IF(מרכז!A1152&lt;=הלוואות!$E$17,IF(DAY(מרכז!A1152)=הלוואות!$F$17,הלוואות!$G$17,0),0),0)+IF(A1152&gt;=הלוואות!$D$18,IF(מרכז!A1152&lt;=הלוואות!$E$18,IF(DAY(מרכז!A1152)=הלוואות!$F$18,הלוואות!$G$18,0),0),0)+IF(A1152&gt;=הלוואות!$D$19,IF(מרכז!A1152&lt;=הלוואות!$E$19,IF(DAY(מרכז!A1152)=הלוואות!$F$19,הלוואות!$G$19,0),0),0)+IF(A1152&gt;=הלוואות!$D$20,IF(מרכז!A1152&lt;=הלוואות!$E$20,IF(DAY(מרכז!A1152)=הלוואות!$F$20,הלוואות!$G$20,0),0),0)+IF(A1152&gt;=הלוואות!$D$21,IF(מרכז!A1152&lt;=הלוואות!$E$21,IF(DAY(מרכז!A1152)=הלוואות!$F$21,הלוואות!$G$21,0),0),0)+IF(A1152&gt;=הלוואות!$D$22,IF(מרכז!A1152&lt;=הלוואות!$E$22,IF(DAY(מרכז!A1152)=הלוואות!$F$22,הלוואות!$G$22,0),0),0)+IF(A1152&gt;=הלוואות!$D$23,IF(מרכז!A1152&lt;=הלוואות!$E$23,IF(DAY(מרכז!A1152)=הלוואות!$F$23,הלוואות!$G$23,0),0),0)+IF(A1152&gt;=הלוואות!$D$24,IF(מרכז!A1152&lt;=הלוואות!$E$24,IF(DAY(מרכז!A1152)=הלוואות!$F$24,הלוואות!$G$24,0),0),0)+IF(A1152&gt;=הלוואות!$D$25,IF(מרכז!A1152&lt;=הלוואות!$E$25,IF(DAY(מרכז!A1152)=הלוואות!$F$25,הלוואות!$G$25,0),0),0)+IF(A1152&gt;=הלוואות!$D$26,IF(מרכז!A1152&lt;=הלוואות!$E$26,IF(DAY(מרכז!A1152)=הלוואות!$F$26,הלוואות!$G$26,0),0),0)+IF(A1152&gt;=הלוואות!$D$27,IF(מרכז!A1152&lt;=הלוואות!$E$27,IF(DAY(מרכז!A1152)=הלוואות!$F$27,הלוואות!$G$27,0),0),0)+IF(A1152&gt;=הלוואות!$D$28,IF(מרכז!A1152&lt;=הלוואות!$E$28,IF(DAY(מרכז!A1152)=הלוואות!$F$28,הלוואות!$G$28,0),0),0)+IF(A1152&gt;=הלוואות!$D$29,IF(מרכז!A1152&lt;=הלוואות!$E$29,IF(DAY(מרכז!A1152)=הלוואות!$F$29,הלוואות!$G$29,0),0),0)+IF(A1152&gt;=הלוואות!$D$30,IF(מרכז!A1152&lt;=הלוואות!$E$30,IF(DAY(מרכז!A1152)=הלוואות!$F$30,הלוואות!$G$30,0),0),0)+IF(A1152&gt;=הלוואות!$D$31,IF(מרכז!A1152&lt;=הלוואות!$E$31,IF(DAY(מרכז!A1152)=הלוואות!$F$31,הלוואות!$G$31,0),0),0)+IF(A1152&gt;=הלוואות!$D$32,IF(מרכז!A1152&lt;=הלוואות!$E$32,IF(DAY(מרכז!A1152)=הלוואות!$F$32,הלוואות!$G$32,0),0),0)+IF(A1152&gt;=הלוואות!$D$33,IF(מרכז!A1152&lt;=הלוואות!$E$33,IF(DAY(מרכז!A1152)=הלוואות!$F$33,הלוואות!$G$33,0),0),0)+IF(A1152&gt;=הלוואות!$D$34,IF(מרכז!A1152&lt;=הלוואות!$E$34,IF(DAY(מרכז!A1152)=הלוואות!$F$34,הלוואות!$G$34,0),0),0)</f>
        <v>0</v>
      </c>
      <c r="E1152" s="93">
        <f>SUMIF(הלוואות!$D$46:$D$65,מרכז!A1152,הלוואות!$E$46:$E$65)</f>
        <v>0</v>
      </c>
      <c r="F1152" s="93">
        <f>SUMIF(נכנסים!$A$5:$A$5890,מרכז!A1152,נכנסים!$B$5:$B$5890)</f>
        <v>0</v>
      </c>
      <c r="G1152" s="94"/>
      <c r="H1152" s="94"/>
      <c r="I1152" s="94"/>
      <c r="J1152" s="99">
        <f t="shared" ref="J1152:J1215" si="18">J1151-B1152-C1152-D1152-E1152+F1152</f>
        <v>50000</v>
      </c>
    </row>
    <row r="1153" spans="1:10">
      <c r="A1153" s="153">
        <v>46806</v>
      </c>
      <c r="B1153" s="93">
        <f>SUMIF(יוצאים!$A$5:$A$5835,מרכז!A1153,יוצאים!$D$5:$D$5835)</f>
        <v>0</v>
      </c>
      <c r="C1153" s="93">
        <f>HLOOKUP(DAY($A1153),'טב.הו"ק'!$G$4:$AK$162,'טב.הו"ק'!$A$162+2,FALSE)</f>
        <v>0</v>
      </c>
      <c r="D1153" s="93">
        <f>IF(A1153&gt;=הלוואות!$D$5,IF(מרכז!A1153&lt;=הלוואות!$E$5,IF(DAY(מרכז!A1153)=הלוואות!$F$5,הלוואות!$G$5,0),0),0)+IF(A1153&gt;=הלוואות!$D$6,IF(מרכז!A1153&lt;=הלוואות!$E$6,IF(DAY(מרכז!A1153)=הלוואות!$F$6,הלוואות!$G$6,0),0),0)+IF(A1153&gt;=הלוואות!$D$7,IF(מרכז!A1153&lt;=הלוואות!$E$7,IF(DAY(מרכז!A1153)=הלוואות!$F$7,הלוואות!$G$7,0),0),0)+IF(A1153&gt;=הלוואות!$D$8,IF(מרכז!A1153&lt;=הלוואות!$E$8,IF(DAY(מרכז!A1153)=הלוואות!$F$8,הלוואות!$G$8,0),0),0)+IF(A1153&gt;=הלוואות!$D$9,IF(מרכז!A1153&lt;=הלוואות!$E$9,IF(DAY(מרכז!A1153)=הלוואות!$F$9,הלוואות!$G$9,0),0),0)+IF(A1153&gt;=הלוואות!$D$10,IF(מרכז!A1153&lt;=הלוואות!$E$10,IF(DAY(מרכז!A1153)=הלוואות!$F$10,הלוואות!$G$10,0),0),0)+IF(A1153&gt;=הלוואות!$D$11,IF(מרכז!A1153&lt;=הלוואות!$E$11,IF(DAY(מרכז!A1153)=הלוואות!$F$11,הלוואות!$G$11,0),0),0)+IF(A1153&gt;=הלוואות!$D$12,IF(מרכז!A1153&lt;=הלוואות!$E$12,IF(DAY(מרכז!A1153)=הלוואות!$F$12,הלוואות!$G$12,0),0),0)+IF(A1153&gt;=הלוואות!$D$13,IF(מרכז!A1153&lt;=הלוואות!$E$13,IF(DAY(מרכז!A1153)=הלוואות!$F$13,הלוואות!$G$13,0),0),0)+IF(A1153&gt;=הלוואות!$D$14,IF(מרכז!A1153&lt;=הלוואות!$E$14,IF(DAY(מרכז!A1153)=הלוואות!$F$14,הלוואות!$G$14,0),0),0)+IF(A1153&gt;=הלוואות!$D$15,IF(מרכז!A1153&lt;=הלוואות!$E$15,IF(DAY(מרכז!A1153)=הלוואות!$F$15,הלוואות!$G$15,0),0),0)+IF(A1153&gt;=הלוואות!$D$16,IF(מרכז!A1153&lt;=הלוואות!$E$16,IF(DAY(מרכז!A1153)=הלוואות!$F$16,הלוואות!$G$16,0),0),0)+IF(A1153&gt;=הלוואות!$D$17,IF(מרכז!A1153&lt;=הלוואות!$E$17,IF(DAY(מרכז!A1153)=הלוואות!$F$17,הלוואות!$G$17,0),0),0)+IF(A1153&gt;=הלוואות!$D$18,IF(מרכז!A1153&lt;=הלוואות!$E$18,IF(DAY(מרכז!A1153)=הלוואות!$F$18,הלוואות!$G$18,0),0),0)+IF(A1153&gt;=הלוואות!$D$19,IF(מרכז!A1153&lt;=הלוואות!$E$19,IF(DAY(מרכז!A1153)=הלוואות!$F$19,הלוואות!$G$19,0),0),0)+IF(A1153&gt;=הלוואות!$D$20,IF(מרכז!A1153&lt;=הלוואות!$E$20,IF(DAY(מרכז!A1153)=הלוואות!$F$20,הלוואות!$G$20,0),0),0)+IF(A1153&gt;=הלוואות!$D$21,IF(מרכז!A1153&lt;=הלוואות!$E$21,IF(DAY(מרכז!A1153)=הלוואות!$F$21,הלוואות!$G$21,0),0),0)+IF(A1153&gt;=הלוואות!$D$22,IF(מרכז!A1153&lt;=הלוואות!$E$22,IF(DAY(מרכז!A1153)=הלוואות!$F$22,הלוואות!$G$22,0),0),0)+IF(A1153&gt;=הלוואות!$D$23,IF(מרכז!A1153&lt;=הלוואות!$E$23,IF(DAY(מרכז!A1153)=הלוואות!$F$23,הלוואות!$G$23,0),0),0)+IF(A1153&gt;=הלוואות!$D$24,IF(מרכז!A1153&lt;=הלוואות!$E$24,IF(DAY(מרכז!A1153)=הלוואות!$F$24,הלוואות!$G$24,0),0),0)+IF(A1153&gt;=הלוואות!$D$25,IF(מרכז!A1153&lt;=הלוואות!$E$25,IF(DAY(מרכז!A1153)=הלוואות!$F$25,הלוואות!$G$25,0),0),0)+IF(A1153&gt;=הלוואות!$D$26,IF(מרכז!A1153&lt;=הלוואות!$E$26,IF(DAY(מרכז!A1153)=הלוואות!$F$26,הלוואות!$G$26,0),0),0)+IF(A1153&gt;=הלוואות!$D$27,IF(מרכז!A1153&lt;=הלוואות!$E$27,IF(DAY(מרכז!A1153)=הלוואות!$F$27,הלוואות!$G$27,0),0),0)+IF(A1153&gt;=הלוואות!$D$28,IF(מרכז!A1153&lt;=הלוואות!$E$28,IF(DAY(מרכז!A1153)=הלוואות!$F$28,הלוואות!$G$28,0),0),0)+IF(A1153&gt;=הלוואות!$D$29,IF(מרכז!A1153&lt;=הלוואות!$E$29,IF(DAY(מרכז!A1153)=הלוואות!$F$29,הלוואות!$G$29,0),0),0)+IF(A1153&gt;=הלוואות!$D$30,IF(מרכז!A1153&lt;=הלוואות!$E$30,IF(DAY(מרכז!A1153)=הלוואות!$F$30,הלוואות!$G$30,0),0),0)+IF(A1153&gt;=הלוואות!$D$31,IF(מרכז!A1153&lt;=הלוואות!$E$31,IF(DAY(מרכז!A1153)=הלוואות!$F$31,הלוואות!$G$31,0),0),0)+IF(A1153&gt;=הלוואות!$D$32,IF(מרכז!A1153&lt;=הלוואות!$E$32,IF(DAY(מרכז!A1153)=הלוואות!$F$32,הלוואות!$G$32,0),0),0)+IF(A1153&gt;=הלוואות!$D$33,IF(מרכז!A1153&lt;=הלוואות!$E$33,IF(DAY(מרכז!A1153)=הלוואות!$F$33,הלוואות!$G$33,0),0),0)+IF(A1153&gt;=הלוואות!$D$34,IF(מרכז!A1153&lt;=הלוואות!$E$34,IF(DAY(מרכז!A1153)=הלוואות!$F$34,הלוואות!$G$34,0),0),0)</f>
        <v>0</v>
      </c>
      <c r="E1153" s="93">
        <f>SUMIF(הלוואות!$D$46:$D$65,מרכז!A1153,הלוואות!$E$46:$E$65)</f>
        <v>0</v>
      </c>
      <c r="F1153" s="93">
        <f>SUMIF(נכנסים!$A$5:$A$5890,מרכז!A1153,נכנסים!$B$5:$B$5890)</f>
        <v>0</v>
      </c>
      <c r="G1153" s="94"/>
      <c r="H1153" s="94"/>
      <c r="I1153" s="94"/>
      <c r="J1153" s="99">
        <f t="shared" si="18"/>
        <v>50000</v>
      </c>
    </row>
    <row r="1154" spans="1:10">
      <c r="A1154" s="153">
        <v>46807</v>
      </c>
      <c r="B1154" s="93">
        <f>SUMIF(יוצאים!$A$5:$A$5835,מרכז!A1154,יוצאים!$D$5:$D$5835)</f>
        <v>0</v>
      </c>
      <c r="C1154" s="93">
        <f>HLOOKUP(DAY($A1154),'טב.הו"ק'!$G$4:$AK$162,'טב.הו"ק'!$A$162+2,FALSE)</f>
        <v>0</v>
      </c>
      <c r="D1154" s="93">
        <f>IF(A1154&gt;=הלוואות!$D$5,IF(מרכז!A1154&lt;=הלוואות!$E$5,IF(DAY(מרכז!A1154)=הלוואות!$F$5,הלוואות!$G$5,0),0),0)+IF(A1154&gt;=הלוואות!$D$6,IF(מרכז!A1154&lt;=הלוואות!$E$6,IF(DAY(מרכז!A1154)=הלוואות!$F$6,הלוואות!$G$6,0),0),0)+IF(A1154&gt;=הלוואות!$D$7,IF(מרכז!A1154&lt;=הלוואות!$E$7,IF(DAY(מרכז!A1154)=הלוואות!$F$7,הלוואות!$G$7,0),0),0)+IF(A1154&gt;=הלוואות!$D$8,IF(מרכז!A1154&lt;=הלוואות!$E$8,IF(DAY(מרכז!A1154)=הלוואות!$F$8,הלוואות!$G$8,0),0),0)+IF(A1154&gt;=הלוואות!$D$9,IF(מרכז!A1154&lt;=הלוואות!$E$9,IF(DAY(מרכז!A1154)=הלוואות!$F$9,הלוואות!$G$9,0),0),0)+IF(A1154&gt;=הלוואות!$D$10,IF(מרכז!A1154&lt;=הלוואות!$E$10,IF(DAY(מרכז!A1154)=הלוואות!$F$10,הלוואות!$G$10,0),0),0)+IF(A1154&gt;=הלוואות!$D$11,IF(מרכז!A1154&lt;=הלוואות!$E$11,IF(DAY(מרכז!A1154)=הלוואות!$F$11,הלוואות!$G$11,0),0),0)+IF(A1154&gt;=הלוואות!$D$12,IF(מרכז!A1154&lt;=הלוואות!$E$12,IF(DAY(מרכז!A1154)=הלוואות!$F$12,הלוואות!$G$12,0),0),0)+IF(A1154&gt;=הלוואות!$D$13,IF(מרכז!A1154&lt;=הלוואות!$E$13,IF(DAY(מרכז!A1154)=הלוואות!$F$13,הלוואות!$G$13,0),0),0)+IF(A1154&gt;=הלוואות!$D$14,IF(מרכז!A1154&lt;=הלוואות!$E$14,IF(DAY(מרכז!A1154)=הלוואות!$F$14,הלוואות!$G$14,0),0),0)+IF(A1154&gt;=הלוואות!$D$15,IF(מרכז!A1154&lt;=הלוואות!$E$15,IF(DAY(מרכז!A1154)=הלוואות!$F$15,הלוואות!$G$15,0),0),0)+IF(A1154&gt;=הלוואות!$D$16,IF(מרכז!A1154&lt;=הלוואות!$E$16,IF(DAY(מרכז!A1154)=הלוואות!$F$16,הלוואות!$G$16,0),0),0)+IF(A1154&gt;=הלוואות!$D$17,IF(מרכז!A1154&lt;=הלוואות!$E$17,IF(DAY(מרכז!A1154)=הלוואות!$F$17,הלוואות!$G$17,0),0),0)+IF(A1154&gt;=הלוואות!$D$18,IF(מרכז!A1154&lt;=הלוואות!$E$18,IF(DAY(מרכז!A1154)=הלוואות!$F$18,הלוואות!$G$18,0),0),0)+IF(A1154&gt;=הלוואות!$D$19,IF(מרכז!A1154&lt;=הלוואות!$E$19,IF(DAY(מרכז!A1154)=הלוואות!$F$19,הלוואות!$G$19,0),0),0)+IF(A1154&gt;=הלוואות!$D$20,IF(מרכז!A1154&lt;=הלוואות!$E$20,IF(DAY(מרכז!A1154)=הלוואות!$F$20,הלוואות!$G$20,0),0),0)+IF(A1154&gt;=הלוואות!$D$21,IF(מרכז!A1154&lt;=הלוואות!$E$21,IF(DAY(מרכז!A1154)=הלוואות!$F$21,הלוואות!$G$21,0),0),0)+IF(A1154&gt;=הלוואות!$D$22,IF(מרכז!A1154&lt;=הלוואות!$E$22,IF(DAY(מרכז!A1154)=הלוואות!$F$22,הלוואות!$G$22,0),0),0)+IF(A1154&gt;=הלוואות!$D$23,IF(מרכז!A1154&lt;=הלוואות!$E$23,IF(DAY(מרכז!A1154)=הלוואות!$F$23,הלוואות!$G$23,0),0),0)+IF(A1154&gt;=הלוואות!$D$24,IF(מרכז!A1154&lt;=הלוואות!$E$24,IF(DAY(מרכז!A1154)=הלוואות!$F$24,הלוואות!$G$24,0),0),0)+IF(A1154&gt;=הלוואות!$D$25,IF(מרכז!A1154&lt;=הלוואות!$E$25,IF(DAY(מרכז!A1154)=הלוואות!$F$25,הלוואות!$G$25,0),0),0)+IF(A1154&gt;=הלוואות!$D$26,IF(מרכז!A1154&lt;=הלוואות!$E$26,IF(DAY(מרכז!A1154)=הלוואות!$F$26,הלוואות!$G$26,0),0),0)+IF(A1154&gt;=הלוואות!$D$27,IF(מרכז!A1154&lt;=הלוואות!$E$27,IF(DAY(מרכז!A1154)=הלוואות!$F$27,הלוואות!$G$27,0),0),0)+IF(A1154&gt;=הלוואות!$D$28,IF(מרכז!A1154&lt;=הלוואות!$E$28,IF(DAY(מרכז!A1154)=הלוואות!$F$28,הלוואות!$G$28,0),0),0)+IF(A1154&gt;=הלוואות!$D$29,IF(מרכז!A1154&lt;=הלוואות!$E$29,IF(DAY(מרכז!A1154)=הלוואות!$F$29,הלוואות!$G$29,0),0),0)+IF(A1154&gt;=הלוואות!$D$30,IF(מרכז!A1154&lt;=הלוואות!$E$30,IF(DAY(מרכז!A1154)=הלוואות!$F$30,הלוואות!$G$30,0),0),0)+IF(A1154&gt;=הלוואות!$D$31,IF(מרכז!A1154&lt;=הלוואות!$E$31,IF(DAY(מרכז!A1154)=הלוואות!$F$31,הלוואות!$G$31,0),0),0)+IF(A1154&gt;=הלוואות!$D$32,IF(מרכז!A1154&lt;=הלוואות!$E$32,IF(DAY(מרכז!A1154)=הלוואות!$F$32,הלוואות!$G$32,0),0),0)+IF(A1154&gt;=הלוואות!$D$33,IF(מרכז!A1154&lt;=הלוואות!$E$33,IF(DAY(מרכז!A1154)=הלוואות!$F$33,הלוואות!$G$33,0),0),0)+IF(A1154&gt;=הלוואות!$D$34,IF(מרכז!A1154&lt;=הלוואות!$E$34,IF(DAY(מרכז!A1154)=הלוואות!$F$34,הלוואות!$G$34,0),0),0)</f>
        <v>0</v>
      </c>
      <c r="E1154" s="93">
        <f>SUMIF(הלוואות!$D$46:$D$65,מרכז!A1154,הלוואות!$E$46:$E$65)</f>
        <v>0</v>
      </c>
      <c r="F1154" s="93">
        <f>SUMIF(נכנסים!$A$5:$A$5890,מרכז!A1154,נכנסים!$B$5:$B$5890)</f>
        <v>0</v>
      </c>
      <c r="G1154" s="94"/>
      <c r="H1154" s="94"/>
      <c r="I1154" s="94"/>
      <c r="J1154" s="99">
        <f t="shared" si="18"/>
        <v>50000</v>
      </c>
    </row>
    <row r="1155" spans="1:10">
      <c r="A1155" s="153">
        <v>46808</v>
      </c>
      <c r="B1155" s="93">
        <f>SUMIF(יוצאים!$A$5:$A$5835,מרכז!A1155,יוצאים!$D$5:$D$5835)</f>
        <v>0</v>
      </c>
      <c r="C1155" s="93">
        <f>HLOOKUP(DAY($A1155),'טב.הו"ק'!$G$4:$AK$162,'טב.הו"ק'!$A$162+2,FALSE)</f>
        <v>0</v>
      </c>
      <c r="D1155" s="93">
        <f>IF(A1155&gt;=הלוואות!$D$5,IF(מרכז!A1155&lt;=הלוואות!$E$5,IF(DAY(מרכז!A1155)=הלוואות!$F$5,הלוואות!$G$5,0),0),0)+IF(A1155&gt;=הלוואות!$D$6,IF(מרכז!A1155&lt;=הלוואות!$E$6,IF(DAY(מרכז!A1155)=הלוואות!$F$6,הלוואות!$G$6,0),0),0)+IF(A1155&gt;=הלוואות!$D$7,IF(מרכז!A1155&lt;=הלוואות!$E$7,IF(DAY(מרכז!A1155)=הלוואות!$F$7,הלוואות!$G$7,0),0),0)+IF(A1155&gt;=הלוואות!$D$8,IF(מרכז!A1155&lt;=הלוואות!$E$8,IF(DAY(מרכז!A1155)=הלוואות!$F$8,הלוואות!$G$8,0),0),0)+IF(A1155&gt;=הלוואות!$D$9,IF(מרכז!A1155&lt;=הלוואות!$E$9,IF(DAY(מרכז!A1155)=הלוואות!$F$9,הלוואות!$G$9,0),0),0)+IF(A1155&gt;=הלוואות!$D$10,IF(מרכז!A1155&lt;=הלוואות!$E$10,IF(DAY(מרכז!A1155)=הלוואות!$F$10,הלוואות!$G$10,0),0),0)+IF(A1155&gt;=הלוואות!$D$11,IF(מרכז!A1155&lt;=הלוואות!$E$11,IF(DAY(מרכז!A1155)=הלוואות!$F$11,הלוואות!$G$11,0),0),0)+IF(A1155&gt;=הלוואות!$D$12,IF(מרכז!A1155&lt;=הלוואות!$E$12,IF(DAY(מרכז!A1155)=הלוואות!$F$12,הלוואות!$G$12,0),0),0)+IF(A1155&gt;=הלוואות!$D$13,IF(מרכז!A1155&lt;=הלוואות!$E$13,IF(DAY(מרכז!A1155)=הלוואות!$F$13,הלוואות!$G$13,0),0),0)+IF(A1155&gt;=הלוואות!$D$14,IF(מרכז!A1155&lt;=הלוואות!$E$14,IF(DAY(מרכז!A1155)=הלוואות!$F$14,הלוואות!$G$14,0),0),0)+IF(A1155&gt;=הלוואות!$D$15,IF(מרכז!A1155&lt;=הלוואות!$E$15,IF(DAY(מרכז!A1155)=הלוואות!$F$15,הלוואות!$G$15,0),0),0)+IF(A1155&gt;=הלוואות!$D$16,IF(מרכז!A1155&lt;=הלוואות!$E$16,IF(DAY(מרכז!A1155)=הלוואות!$F$16,הלוואות!$G$16,0),0),0)+IF(A1155&gt;=הלוואות!$D$17,IF(מרכז!A1155&lt;=הלוואות!$E$17,IF(DAY(מרכז!A1155)=הלוואות!$F$17,הלוואות!$G$17,0),0),0)+IF(A1155&gt;=הלוואות!$D$18,IF(מרכז!A1155&lt;=הלוואות!$E$18,IF(DAY(מרכז!A1155)=הלוואות!$F$18,הלוואות!$G$18,0),0),0)+IF(A1155&gt;=הלוואות!$D$19,IF(מרכז!A1155&lt;=הלוואות!$E$19,IF(DAY(מרכז!A1155)=הלוואות!$F$19,הלוואות!$G$19,0),0),0)+IF(A1155&gt;=הלוואות!$D$20,IF(מרכז!A1155&lt;=הלוואות!$E$20,IF(DAY(מרכז!A1155)=הלוואות!$F$20,הלוואות!$G$20,0),0),0)+IF(A1155&gt;=הלוואות!$D$21,IF(מרכז!A1155&lt;=הלוואות!$E$21,IF(DAY(מרכז!A1155)=הלוואות!$F$21,הלוואות!$G$21,0),0),0)+IF(A1155&gt;=הלוואות!$D$22,IF(מרכז!A1155&lt;=הלוואות!$E$22,IF(DAY(מרכז!A1155)=הלוואות!$F$22,הלוואות!$G$22,0),0),0)+IF(A1155&gt;=הלוואות!$D$23,IF(מרכז!A1155&lt;=הלוואות!$E$23,IF(DAY(מרכז!A1155)=הלוואות!$F$23,הלוואות!$G$23,0),0),0)+IF(A1155&gt;=הלוואות!$D$24,IF(מרכז!A1155&lt;=הלוואות!$E$24,IF(DAY(מרכז!A1155)=הלוואות!$F$24,הלוואות!$G$24,0),0),0)+IF(A1155&gt;=הלוואות!$D$25,IF(מרכז!A1155&lt;=הלוואות!$E$25,IF(DAY(מרכז!A1155)=הלוואות!$F$25,הלוואות!$G$25,0),0),0)+IF(A1155&gt;=הלוואות!$D$26,IF(מרכז!A1155&lt;=הלוואות!$E$26,IF(DAY(מרכז!A1155)=הלוואות!$F$26,הלוואות!$G$26,0),0),0)+IF(A1155&gt;=הלוואות!$D$27,IF(מרכז!A1155&lt;=הלוואות!$E$27,IF(DAY(מרכז!A1155)=הלוואות!$F$27,הלוואות!$G$27,0),0),0)+IF(A1155&gt;=הלוואות!$D$28,IF(מרכז!A1155&lt;=הלוואות!$E$28,IF(DAY(מרכז!A1155)=הלוואות!$F$28,הלוואות!$G$28,0),0),0)+IF(A1155&gt;=הלוואות!$D$29,IF(מרכז!A1155&lt;=הלוואות!$E$29,IF(DAY(מרכז!A1155)=הלוואות!$F$29,הלוואות!$G$29,0),0),0)+IF(A1155&gt;=הלוואות!$D$30,IF(מרכז!A1155&lt;=הלוואות!$E$30,IF(DAY(מרכז!A1155)=הלוואות!$F$30,הלוואות!$G$30,0),0),0)+IF(A1155&gt;=הלוואות!$D$31,IF(מרכז!A1155&lt;=הלוואות!$E$31,IF(DAY(מרכז!A1155)=הלוואות!$F$31,הלוואות!$G$31,0),0),0)+IF(A1155&gt;=הלוואות!$D$32,IF(מרכז!A1155&lt;=הלוואות!$E$32,IF(DAY(מרכז!A1155)=הלוואות!$F$32,הלוואות!$G$32,0),0),0)+IF(A1155&gt;=הלוואות!$D$33,IF(מרכז!A1155&lt;=הלוואות!$E$33,IF(DAY(מרכז!A1155)=הלוואות!$F$33,הלוואות!$G$33,0),0),0)+IF(A1155&gt;=הלוואות!$D$34,IF(מרכז!A1155&lt;=הלוואות!$E$34,IF(DAY(מרכז!A1155)=הלוואות!$F$34,הלוואות!$G$34,0),0),0)</f>
        <v>0</v>
      </c>
      <c r="E1155" s="93">
        <f>SUMIF(הלוואות!$D$46:$D$65,מרכז!A1155,הלוואות!$E$46:$E$65)</f>
        <v>0</v>
      </c>
      <c r="F1155" s="93">
        <f>SUMIF(נכנסים!$A$5:$A$5890,מרכז!A1155,נכנסים!$B$5:$B$5890)</f>
        <v>0</v>
      </c>
      <c r="G1155" s="94"/>
      <c r="H1155" s="94"/>
      <c r="I1155" s="94"/>
      <c r="J1155" s="99">
        <f t="shared" si="18"/>
        <v>50000</v>
      </c>
    </row>
    <row r="1156" spans="1:10">
      <c r="A1156" s="153">
        <v>46809</v>
      </c>
      <c r="B1156" s="93">
        <f>SUMIF(יוצאים!$A$5:$A$5835,מרכז!A1156,יוצאים!$D$5:$D$5835)</f>
        <v>0</v>
      </c>
      <c r="C1156" s="93">
        <f>HLOOKUP(DAY($A1156),'טב.הו"ק'!$G$4:$AK$162,'טב.הו"ק'!$A$162+2,FALSE)</f>
        <v>0</v>
      </c>
      <c r="D1156" s="93">
        <f>IF(A1156&gt;=הלוואות!$D$5,IF(מרכז!A1156&lt;=הלוואות!$E$5,IF(DAY(מרכז!A1156)=הלוואות!$F$5,הלוואות!$G$5,0),0),0)+IF(A1156&gt;=הלוואות!$D$6,IF(מרכז!A1156&lt;=הלוואות!$E$6,IF(DAY(מרכז!A1156)=הלוואות!$F$6,הלוואות!$G$6,0),0),0)+IF(A1156&gt;=הלוואות!$D$7,IF(מרכז!A1156&lt;=הלוואות!$E$7,IF(DAY(מרכז!A1156)=הלוואות!$F$7,הלוואות!$G$7,0),0),0)+IF(A1156&gt;=הלוואות!$D$8,IF(מרכז!A1156&lt;=הלוואות!$E$8,IF(DAY(מרכז!A1156)=הלוואות!$F$8,הלוואות!$G$8,0),0),0)+IF(A1156&gt;=הלוואות!$D$9,IF(מרכז!A1156&lt;=הלוואות!$E$9,IF(DAY(מרכז!A1156)=הלוואות!$F$9,הלוואות!$G$9,0),0),0)+IF(A1156&gt;=הלוואות!$D$10,IF(מרכז!A1156&lt;=הלוואות!$E$10,IF(DAY(מרכז!A1156)=הלוואות!$F$10,הלוואות!$G$10,0),0),0)+IF(A1156&gt;=הלוואות!$D$11,IF(מרכז!A1156&lt;=הלוואות!$E$11,IF(DAY(מרכז!A1156)=הלוואות!$F$11,הלוואות!$G$11,0),0),0)+IF(A1156&gt;=הלוואות!$D$12,IF(מרכז!A1156&lt;=הלוואות!$E$12,IF(DAY(מרכז!A1156)=הלוואות!$F$12,הלוואות!$G$12,0),0),0)+IF(A1156&gt;=הלוואות!$D$13,IF(מרכז!A1156&lt;=הלוואות!$E$13,IF(DAY(מרכז!A1156)=הלוואות!$F$13,הלוואות!$G$13,0),0),0)+IF(A1156&gt;=הלוואות!$D$14,IF(מרכז!A1156&lt;=הלוואות!$E$14,IF(DAY(מרכז!A1156)=הלוואות!$F$14,הלוואות!$G$14,0),0),0)+IF(A1156&gt;=הלוואות!$D$15,IF(מרכז!A1156&lt;=הלוואות!$E$15,IF(DAY(מרכז!A1156)=הלוואות!$F$15,הלוואות!$G$15,0),0),0)+IF(A1156&gt;=הלוואות!$D$16,IF(מרכז!A1156&lt;=הלוואות!$E$16,IF(DAY(מרכז!A1156)=הלוואות!$F$16,הלוואות!$G$16,0),0),0)+IF(A1156&gt;=הלוואות!$D$17,IF(מרכז!A1156&lt;=הלוואות!$E$17,IF(DAY(מרכז!A1156)=הלוואות!$F$17,הלוואות!$G$17,0),0),0)+IF(A1156&gt;=הלוואות!$D$18,IF(מרכז!A1156&lt;=הלוואות!$E$18,IF(DAY(מרכז!A1156)=הלוואות!$F$18,הלוואות!$G$18,0),0),0)+IF(A1156&gt;=הלוואות!$D$19,IF(מרכז!A1156&lt;=הלוואות!$E$19,IF(DAY(מרכז!A1156)=הלוואות!$F$19,הלוואות!$G$19,0),0),0)+IF(A1156&gt;=הלוואות!$D$20,IF(מרכז!A1156&lt;=הלוואות!$E$20,IF(DAY(מרכז!A1156)=הלוואות!$F$20,הלוואות!$G$20,0),0),0)+IF(A1156&gt;=הלוואות!$D$21,IF(מרכז!A1156&lt;=הלוואות!$E$21,IF(DAY(מרכז!A1156)=הלוואות!$F$21,הלוואות!$G$21,0),0),0)+IF(A1156&gt;=הלוואות!$D$22,IF(מרכז!A1156&lt;=הלוואות!$E$22,IF(DAY(מרכז!A1156)=הלוואות!$F$22,הלוואות!$G$22,0),0),0)+IF(A1156&gt;=הלוואות!$D$23,IF(מרכז!A1156&lt;=הלוואות!$E$23,IF(DAY(מרכז!A1156)=הלוואות!$F$23,הלוואות!$G$23,0),0),0)+IF(A1156&gt;=הלוואות!$D$24,IF(מרכז!A1156&lt;=הלוואות!$E$24,IF(DAY(מרכז!A1156)=הלוואות!$F$24,הלוואות!$G$24,0),0),0)+IF(A1156&gt;=הלוואות!$D$25,IF(מרכז!A1156&lt;=הלוואות!$E$25,IF(DAY(מרכז!A1156)=הלוואות!$F$25,הלוואות!$G$25,0),0),0)+IF(A1156&gt;=הלוואות!$D$26,IF(מרכז!A1156&lt;=הלוואות!$E$26,IF(DAY(מרכז!A1156)=הלוואות!$F$26,הלוואות!$G$26,0),0),0)+IF(A1156&gt;=הלוואות!$D$27,IF(מרכז!A1156&lt;=הלוואות!$E$27,IF(DAY(מרכז!A1156)=הלוואות!$F$27,הלוואות!$G$27,0),0),0)+IF(A1156&gt;=הלוואות!$D$28,IF(מרכז!A1156&lt;=הלוואות!$E$28,IF(DAY(מרכז!A1156)=הלוואות!$F$28,הלוואות!$G$28,0),0),0)+IF(A1156&gt;=הלוואות!$D$29,IF(מרכז!A1156&lt;=הלוואות!$E$29,IF(DAY(מרכז!A1156)=הלוואות!$F$29,הלוואות!$G$29,0),0),0)+IF(A1156&gt;=הלוואות!$D$30,IF(מרכז!A1156&lt;=הלוואות!$E$30,IF(DAY(מרכז!A1156)=הלוואות!$F$30,הלוואות!$G$30,0),0),0)+IF(A1156&gt;=הלוואות!$D$31,IF(מרכז!A1156&lt;=הלוואות!$E$31,IF(DAY(מרכז!A1156)=הלוואות!$F$31,הלוואות!$G$31,0),0),0)+IF(A1156&gt;=הלוואות!$D$32,IF(מרכז!A1156&lt;=הלוואות!$E$32,IF(DAY(מרכז!A1156)=הלוואות!$F$32,הלוואות!$G$32,0),0),0)+IF(A1156&gt;=הלוואות!$D$33,IF(מרכז!A1156&lt;=הלוואות!$E$33,IF(DAY(מרכז!A1156)=הלוואות!$F$33,הלוואות!$G$33,0),0),0)+IF(A1156&gt;=הלוואות!$D$34,IF(מרכז!A1156&lt;=הלוואות!$E$34,IF(DAY(מרכז!A1156)=הלוואות!$F$34,הלוואות!$G$34,0),0),0)</f>
        <v>0</v>
      </c>
      <c r="E1156" s="93">
        <f>SUMIF(הלוואות!$D$46:$D$65,מרכז!A1156,הלוואות!$E$46:$E$65)</f>
        <v>0</v>
      </c>
      <c r="F1156" s="93">
        <f>SUMIF(נכנסים!$A$5:$A$5890,מרכז!A1156,נכנסים!$B$5:$B$5890)</f>
        <v>0</v>
      </c>
      <c r="G1156" s="94"/>
      <c r="H1156" s="94"/>
      <c r="I1156" s="94"/>
      <c r="J1156" s="99">
        <f t="shared" si="18"/>
        <v>50000</v>
      </c>
    </row>
    <row r="1157" spans="1:10">
      <c r="A1157" s="153">
        <v>46810</v>
      </c>
      <c r="B1157" s="93">
        <f>SUMIF(יוצאים!$A$5:$A$5835,מרכז!A1157,יוצאים!$D$5:$D$5835)</f>
        <v>0</v>
      </c>
      <c r="C1157" s="93">
        <f>HLOOKUP(DAY($A1157),'טב.הו"ק'!$G$4:$AK$162,'טב.הו"ק'!$A$162+2,FALSE)</f>
        <v>0</v>
      </c>
      <c r="D1157" s="93">
        <f>IF(A1157&gt;=הלוואות!$D$5,IF(מרכז!A1157&lt;=הלוואות!$E$5,IF(DAY(מרכז!A1157)=הלוואות!$F$5,הלוואות!$G$5,0),0),0)+IF(A1157&gt;=הלוואות!$D$6,IF(מרכז!A1157&lt;=הלוואות!$E$6,IF(DAY(מרכז!A1157)=הלוואות!$F$6,הלוואות!$G$6,0),0),0)+IF(A1157&gt;=הלוואות!$D$7,IF(מרכז!A1157&lt;=הלוואות!$E$7,IF(DAY(מרכז!A1157)=הלוואות!$F$7,הלוואות!$G$7,0),0),0)+IF(A1157&gt;=הלוואות!$D$8,IF(מרכז!A1157&lt;=הלוואות!$E$8,IF(DAY(מרכז!A1157)=הלוואות!$F$8,הלוואות!$G$8,0),0),0)+IF(A1157&gt;=הלוואות!$D$9,IF(מרכז!A1157&lt;=הלוואות!$E$9,IF(DAY(מרכז!A1157)=הלוואות!$F$9,הלוואות!$G$9,0),0),0)+IF(A1157&gt;=הלוואות!$D$10,IF(מרכז!A1157&lt;=הלוואות!$E$10,IF(DAY(מרכז!A1157)=הלוואות!$F$10,הלוואות!$G$10,0),0),0)+IF(A1157&gt;=הלוואות!$D$11,IF(מרכז!A1157&lt;=הלוואות!$E$11,IF(DAY(מרכז!A1157)=הלוואות!$F$11,הלוואות!$G$11,0),0),0)+IF(A1157&gt;=הלוואות!$D$12,IF(מרכז!A1157&lt;=הלוואות!$E$12,IF(DAY(מרכז!A1157)=הלוואות!$F$12,הלוואות!$G$12,0),0),0)+IF(A1157&gt;=הלוואות!$D$13,IF(מרכז!A1157&lt;=הלוואות!$E$13,IF(DAY(מרכז!A1157)=הלוואות!$F$13,הלוואות!$G$13,0),0),0)+IF(A1157&gt;=הלוואות!$D$14,IF(מרכז!A1157&lt;=הלוואות!$E$14,IF(DAY(מרכז!A1157)=הלוואות!$F$14,הלוואות!$G$14,0),0),0)+IF(A1157&gt;=הלוואות!$D$15,IF(מרכז!A1157&lt;=הלוואות!$E$15,IF(DAY(מרכז!A1157)=הלוואות!$F$15,הלוואות!$G$15,0),0),0)+IF(A1157&gt;=הלוואות!$D$16,IF(מרכז!A1157&lt;=הלוואות!$E$16,IF(DAY(מרכז!A1157)=הלוואות!$F$16,הלוואות!$G$16,0),0),0)+IF(A1157&gt;=הלוואות!$D$17,IF(מרכז!A1157&lt;=הלוואות!$E$17,IF(DAY(מרכז!A1157)=הלוואות!$F$17,הלוואות!$G$17,0),0),0)+IF(A1157&gt;=הלוואות!$D$18,IF(מרכז!A1157&lt;=הלוואות!$E$18,IF(DAY(מרכז!A1157)=הלוואות!$F$18,הלוואות!$G$18,0),0),0)+IF(A1157&gt;=הלוואות!$D$19,IF(מרכז!A1157&lt;=הלוואות!$E$19,IF(DAY(מרכז!A1157)=הלוואות!$F$19,הלוואות!$G$19,0),0),0)+IF(A1157&gt;=הלוואות!$D$20,IF(מרכז!A1157&lt;=הלוואות!$E$20,IF(DAY(מרכז!A1157)=הלוואות!$F$20,הלוואות!$G$20,0),0),0)+IF(A1157&gt;=הלוואות!$D$21,IF(מרכז!A1157&lt;=הלוואות!$E$21,IF(DAY(מרכז!A1157)=הלוואות!$F$21,הלוואות!$G$21,0),0),0)+IF(A1157&gt;=הלוואות!$D$22,IF(מרכז!A1157&lt;=הלוואות!$E$22,IF(DAY(מרכז!A1157)=הלוואות!$F$22,הלוואות!$G$22,0),0),0)+IF(A1157&gt;=הלוואות!$D$23,IF(מרכז!A1157&lt;=הלוואות!$E$23,IF(DAY(מרכז!A1157)=הלוואות!$F$23,הלוואות!$G$23,0),0),0)+IF(A1157&gt;=הלוואות!$D$24,IF(מרכז!A1157&lt;=הלוואות!$E$24,IF(DAY(מרכז!A1157)=הלוואות!$F$24,הלוואות!$G$24,0),0),0)+IF(A1157&gt;=הלוואות!$D$25,IF(מרכז!A1157&lt;=הלוואות!$E$25,IF(DAY(מרכז!A1157)=הלוואות!$F$25,הלוואות!$G$25,0),0),0)+IF(A1157&gt;=הלוואות!$D$26,IF(מרכז!A1157&lt;=הלוואות!$E$26,IF(DAY(מרכז!A1157)=הלוואות!$F$26,הלוואות!$G$26,0),0),0)+IF(A1157&gt;=הלוואות!$D$27,IF(מרכז!A1157&lt;=הלוואות!$E$27,IF(DAY(מרכז!A1157)=הלוואות!$F$27,הלוואות!$G$27,0),0),0)+IF(A1157&gt;=הלוואות!$D$28,IF(מרכז!A1157&lt;=הלוואות!$E$28,IF(DAY(מרכז!A1157)=הלוואות!$F$28,הלוואות!$G$28,0),0),0)+IF(A1157&gt;=הלוואות!$D$29,IF(מרכז!A1157&lt;=הלוואות!$E$29,IF(DAY(מרכז!A1157)=הלוואות!$F$29,הלוואות!$G$29,0),0),0)+IF(A1157&gt;=הלוואות!$D$30,IF(מרכז!A1157&lt;=הלוואות!$E$30,IF(DAY(מרכז!A1157)=הלוואות!$F$30,הלוואות!$G$30,0),0),0)+IF(A1157&gt;=הלוואות!$D$31,IF(מרכז!A1157&lt;=הלוואות!$E$31,IF(DAY(מרכז!A1157)=הלוואות!$F$31,הלוואות!$G$31,0),0),0)+IF(A1157&gt;=הלוואות!$D$32,IF(מרכז!A1157&lt;=הלוואות!$E$32,IF(DAY(מרכז!A1157)=הלוואות!$F$32,הלוואות!$G$32,0),0),0)+IF(A1157&gt;=הלוואות!$D$33,IF(מרכז!A1157&lt;=הלוואות!$E$33,IF(DAY(מרכז!A1157)=הלוואות!$F$33,הלוואות!$G$33,0),0),0)+IF(A1157&gt;=הלוואות!$D$34,IF(מרכז!A1157&lt;=הלוואות!$E$34,IF(DAY(מרכז!A1157)=הלוואות!$F$34,הלוואות!$G$34,0),0),0)</f>
        <v>0</v>
      </c>
      <c r="E1157" s="93">
        <f>SUMIF(הלוואות!$D$46:$D$65,מרכז!A1157,הלוואות!$E$46:$E$65)</f>
        <v>0</v>
      </c>
      <c r="F1157" s="93">
        <f>SUMIF(נכנסים!$A$5:$A$5890,מרכז!A1157,נכנסים!$B$5:$B$5890)</f>
        <v>0</v>
      </c>
      <c r="G1157" s="94"/>
      <c r="H1157" s="94"/>
      <c r="I1157" s="94"/>
      <c r="J1157" s="99">
        <f t="shared" si="18"/>
        <v>50000</v>
      </c>
    </row>
    <row r="1158" spans="1:10">
      <c r="A1158" s="153">
        <v>46811</v>
      </c>
      <c r="B1158" s="93">
        <f>SUMIF(יוצאים!$A$5:$A$5835,מרכז!A1158,יוצאים!$D$5:$D$5835)</f>
        <v>0</v>
      </c>
      <c r="C1158" s="93">
        <f>HLOOKUP(DAY($A1158),'טב.הו"ק'!$G$4:$AK$162,'טב.הו"ק'!$A$162+2,FALSE)</f>
        <v>0</v>
      </c>
      <c r="D1158" s="93">
        <f>IF(A1158&gt;=הלוואות!$D$5,IF(מרכז!A1158&lt;=הלוואות!$E$5,IF(DAY(מרכז!A1158)=הלוואות!$F$5,הלוואות!$G$5,0),0),0)+IF(A1158&gt;=הלוואות!$D$6,IF(מרכז!A1158&lt;=הלוואות!$E$6,IF(DAY(מרכז!A1158)=הלוואות!$F$6,הלוואות!$G$6,0),0),0)+IF(A1158&gt;=הלוואות!$D$7,IF(מרכז!A1158&lt;=הלוואות!$E$7,IF(DAY(מרכז!A1158)=הלוואות!$F$7,הלוואות!$G$7,0),0),0)+IF(A1158&gt;=הלוואות!$D$8,IF(מרכז!A1158&lt;=הלוואות!$E$8,IF(DAY(מרכז!A1158)=הלוואות!$F$8,הלוואות!$G$8,0),0),0)+IF(A1158&gt;=הלוואות!$D$9,IF(מרכז!A1158&lt;=הלוואות!$E$9,IF(DAY(מרכז!A1158)=הלוואות!$F$9,הלוואות!$G$9,0),0),0)+IF(A1158&gt;=הלוואות!$D$10,IF(מרכז!A1158&lt;=הלוואות!$E$10,IF(DAY(מרכז!A1158)=הלוואות!$F$10,הלוואות!$G$10,0),0),0)+IF(A1158&gt;=הלוואות!$D$11,IF(מרכז!A1158&lt;=הלוואות!$E$11,IF(DAY(מרכז!A1158)=הלוואות!$F$11,הלוואות!$G$11,0),0),0)+IF(A1158&gt;=הלוואות!$D$12,IF(מרכז!A1158&lt;=הלוואות!$E$12,IF(DAY(מרכז!A1158)=הלוואות!$F$12,הלוואות!$G$12,0),0),0)+IF(A1158&gt;=הלוואות!$D$13,IF(מרכז!A1158&lt;=הלוואות!$E$13,IF(DAY(מרכז!A1158)=הלוואות!$F$13,הלוואות!$G$13,0),0),0)+IF(A1158&gt;=הלוואות!$D$14,IF(מרכז!A1158&lt;=הלוואות!$E$14,IF(DAY(מרכז!A1158)=הלוואות!$F$14,הלוואות!$G$14,0),0),0)+IF(A1158&gt;=הלוואות!$D$15,IF(מרכז!A1158&lt;=הלוואות!$E$15,IF(DAY(מרכז!A1158)=הלוואות!$F$15,הלוואות!$G$15,0),0),0)+IF(A1158&gt;=הלוואות!$D$16,IF(מרכז!A1158&lt;=הלוואות!$E$16,IF(DAY(מרכז!A1158)=הלוואות!$F$16,הלוואות!$G$16,0),0),0)+IF(A1158&gt;=הלוואות!$D$17,IF(מרכז!A1158&lt;=הלוואות!$E$17,IF(DAY(מרכז!A1158)=הלוואות!$F$17,הלוואות!$G$17,0),0),0)+IF(A1158&gt;=הלוואות!$D$18,IF(מרכז!A1158&lt;=הלוואות!$E$18,IF(DAY(מרכז!A1158)=הלוואות!$F$18,הלוואות!$G$18,0),0),0)+IF(A1158&gt;=הלוואות!$D$19,IF(מרכז!A1158&lt;=הלוואות!$E$19,IF(DAY(מרכז!A1158)=הלוואות!$F$19,הלוואות!$G$19,0),0),0)+IF(A1158&gt;=הלוואות!$D$20,IF(מרכז!A1158&lt;=הלוואות!$E$20,IF(DAY(מרכז!A1158)=הלוואות!$F$20,הלוואות!$G$20,0),0),0)+IF(A1158&gt;=הלוואות!$D$21,IF(מרכז!A1158&lt;=הלוואות!$E$21,IF(DAY(מרכז!A1158)=הלוואות!$F$21,הלוואות!$G$21,0),0),0)+IF(A1158&gt;=הלוואות!$D$22,IF(מרכז!A1158&lt;=הלוואות!$E$22,IF(DAY(מרכז!A1158)=הלוואות!$F$22,הלוואות!$G$22,0),0),0)+IF(A1158&gt;=הלוואות!$D$23,IF(מרכז!A1158&lt;=הלוואות!$E$23,IF(DAY(מרכז!A1158)=הלוואות!$F$23,הלוואות!$G$23,0),0),0)+IF(A1158&gt;=הלוואות!$D$24,IF(מרכז!A1158&lt;=הלוואות!$E$24,IF(DAY(מרכז!A1158)=הלוואות!$F$24,הלוואות!$G$24,0),0),0)+IF(A1158&gt;=הלוואות!$D$25,IF(מרכז!A1158&lt;=הלוואות!$E$25,IF(DAY(מרכז!A1158)=הלוואות!$F$25,הלוואות!$G$25,0),0),0)+IF(A1158&gt;=הלוואות!$D$26,IF(מרכז!A1158&lt;=הלוואות!$E$26,IF(DAY(מרכז!A1158)=הלוואות!$F$26,הלוואות!$G$26,0),0),0)+IF(A1158&gt;=הלוואות!$D$27,IF(מרכז!A1158&lt;=הלוואות!$E$27,IF(DAY(מרכז!A1158)=הלוואות!$F$27,הלוואות!$G$27,0),0),0)+IF(A1158&gt;=הלוואות!$D$28,IF(מרכז!A1158&lt;=הלוואות!$E$28,IF(DAY(מרכז!A1158)=הלוואות!$F$28,הלוואות!$G$28,0),0),0)+IF(A1158&gt;=הלוואות!$D$29,IF(מרכז!A1158&lt;=הלוואות!$E$29,IF(DAY(מרכז!A1158)=הלוואות!$F$29,הלוואות!$G$29,0),0),0)+IF(A1158&gt;=הלוואות!$D$30,IF(מרכז!A1158&lt;=הלוואות!$E$30,IF(DAY(מרכז!A1158)=הלוואות!$F$30,הלוואות!$G$30,0),0),0)+IF(A1158&gt;=הלוואות!$D$31,IF(מרכז!A1158&lt;=הלוואות!$E$31,IF(DAY(מרכז!A1158)=הלוואות!$F$31,הלוואות!$G$31,0),0),0)+IF(A1158&gt;=הלוואות!$D$32,IF(מרכז!A1158&lt;=הלוואות!$E$32,IF(DAY(מרכז!A1158)=הלוואות!$F$32,הלוואות!$G$32,0),0),0)+IF(A1158&gt;=הלוואות!$D$33,IF(מרכז!A1158&lt;=הלוואות!$E$33,IF(DAY(מרכז!A1158)=הלוואות!$F$33,הלוואות!$G$33,0),0),0)+IF(A1158&gt;=הלוואות!$D$34,IF(מרכז!A1158&lt;=הלוואות!$E$34,IF(DAY(מרכז!A1158)=הלוואות!$F$34,הלוואות!$G$34,0),0),0)</f>
        <v>0</v>
      </c>
      <c r="E1158" s="93">
        <f>SUMIF(הלוואות!$D$46:$D$65,מרכז!A1158,הלוואות!$E$46:$E$65)</f>
        <v>0</v>
      </c>
      <c r="F1158" s="93">
        <f>SUMIF(נכנסים!$A$5:$A$5890,מרכז!A1158,נכנסים!$B$5:$B$5890)</f>
        <v>0</v>
      </c>
      <c r="G1158" s="94"/>
      <c r="H1158" s="94"/>
      <c r="I1158" s="94"/>
      <c r="J1158" s="99">
        <f t="shared" si="18"/>
        <v>50000</v>
      </c>
    </row>
    <row r="1159" spans="1:10">
      <c r="A1159" s="153">
        <v>46812</v>
      </c>
      <c r="B1159" s="93">
        <f>SUMIF(יוצאים!$A$5:$A$5835,מרכז!A1159,יוצאים!$D$5:$D$5835)</f>
        <v>0</v>
      </c>
      <c r="C1159" s="93">
        <f>HLOOKUP(DAY($A1159),'טב.הו"ק'!$G$4:$AK$162,'טב.הו"ק'!$A$162+2,FALSE)</f>
        <v>0</v>
      </c>
      <c r="D1159" s="93">
        <f>IF(A1159&gt;=הלוואות!$D$5,IF(מרכז!A1159&lt;=הלוואות!$E$5,IF(DAY(מרכז!A1159)=הלוואות!$F$5,הלוואות!$G$5,0),0),0)+IF(A1159&gt;=הלוואות!$D$6,IF(מרכז!A1159&lt;=הלוואות!$E$6,IF(DAY(מרכז!A1159)=הלוואות!$F$6,הלוואות!$G$6,0),0),0)+IF(A1159&gt;=הלוואות!$D$7,IF(מרכז!A1159&lt;=הלוואות!$E$7,IF(DAY(מרכז!A1159)=הלוואות!$F$7,הלוואות!$G$7,0),0),0)+IF(A1159&gt;=הלוואות!$D$8,IF(מרכז!A1159&lt;=הלוואות!$E$8,IF(DAY(מרכז!A1159)=הלוואות!$F$8,הלוואות!$G$8,0),0),0)+IF(A1159&gt;=הלוואות!$D$9,IF(מרכז!A1159&lt;=הלוואות!$E$9,IF(DAY(מרכז!A1159)=הלוואות!$F$9,הלוואות!$G$9,0),0),0)+IF(A1159&gt;=הלוואות!$D$10,IF(מרכז!A1159&lt;=הלוואות!$E$10,IF(DAY(מרכז!A1159)=הלוואות!$F$10,הלוואות!$G$10,0),0),0)+IF(A1159&gt;=הלוואות!$D$11,IF(מרכז!A1159&lt;=הלוואות!$E$11,IF(DAY(מרכז!A1159)=הלוואות!$F$11,הלוואות!$G$11,0),0),0)+IF(A1159&gt;=הלוואות!$D$12,IF(מרכז!A1159&lt;=הלוואות!$E$12,IF(DAY(מרכז!A1159)=הלוואות!$F$12,הלוואות!$G$12,0),0),0)+IF(A1159&gt;=הלוואות!$D$13,IF(מרכז!A1159&lt;=הלוואות!$E$13,IF(DAY(מרכז!A1159)=הלוואות!$F$13,הלוואות!$G$13,0),0),0)+IF(A1159&gt;=הלוואות!$D$14,IF(מרכז!A1159&lt;=הלוואות!$E$14,IF(DAY(מרכז!A1159)=הלוואות!$F$14,הלוואות!$G$14,0),0),0)+IF(A1159&gt;=הלוואות!$D$15,IF(מרכז!A1159&lt;=הלוואות!$E$15,IF(DAY(מרכז!A1159)=הלוואות!$F$15,הלוואות!$G$15,0),0),0)+IF(A1159&gt;=הלוואות!$D$16,IF(מרכז!A1159&lt;=הלוואות!$E$16,IF(DAY(מרכז!A1159)=הלוואות!$F$16,הלוואות!$G$16,0),0),0)+IF(A1159&gt;=הלוואות!$D$17,IF(מרכז!A1159&lt;=הלוואות!$E$17,IF(DAY(מרכז!A1159)=הלוואות!$F$17,הלוואות!$G$17,0),0),0)+IF(A1159&gt;=הלוואות!$D$18,IF(מרכז!A1159&lt;=הלוואות!$E$18,IF(DAY(מרכז!A1159)=הלוואות!$F$18,הלוואות!$G$18,0),0),0)+IF(A1159&gt;=הלוואות!$D$19,IF(מרכז!A1159&lt;=הלוואות!$E$19,IF(DAY(מרכז!A1159)=הלוואות!$F$19,הלוואות!$G$19,0),0),0)+IF(A1159&gt;=הלוואות!$D$20,IF(מרכז!A1159&lt;=הלוואות!$E$20,IF(DAY(מרכז!A1159)=הלוואות!$F$20,הלוואות!$G$20,0),0),0)+IF(A1159&gt;=הלוואות!$D$21,IF(מרכז!A1159&lt;=הלוואות!$E$21,IF(DAY(מרכז!A1159)=הלוואות!$F$21,הלוואות!$G$21,0),0),0)+IF(A1159&gt;=הלוואות!$D$22,IF(מרכז!A1159&lt;=הלוואות!$E$22,IF(DAY(מרכז!A1159)=הלוואות!$F$22,הלוואות!$G$22,0),0),0)+IF(A1159&gt;=הלוואות!$D$23,IF(מרכז!A1159&lt;=הלוואות!$E$23,IF(DAY(מרכז!A1159)=הלוואות!$F$23,הלוואות!$G$23,0),0),0)+IF(A1159&gt;=הלוואות!$D$24,IF(מרכז!A1159&lt;=הלוואות!$E$24,IF(DAY(מרכז!A1159)=הלוואות!$F$24,הלוואות!$G$24,0),0),0)+IF(A1159&gt;=הלוואות!$D$25,IF(מרכז!A1159&lt;=הלוואות!$E$25,IF(DAY(מרכז!A1159)=הלוואות!$F$25,הלוואות!$G$25,0),0),0)+IF(A1159&gt;=הלוואות!$D$26,IF(מרכז!A1159&lt;=הלוואות!$E$26,IF(DAY(מרכז!A1159)=הלוואות!$F$26,הלוואות!$G$26,0),0),0)+IF(A1159&gt;=הלוואות!$D$27,IF(מרכז!A1159&lt;=הלוואות!$E$27,IF(DAY(מרכז!A1159)=הלוואות!$F$27,הלוואות!$G$27,0),0),0)+IF(A1159&gt;=הלוואות!$D$28,IF(מרכז!A1159&lt;=הלוואות!$E$28,IF(DAY(מרכז!A1159)=הלוואות!$F$28,הלוואות!$G$28,0),0),0)+IF(A1159&gt;=הלוואות!$D$29,IF(מרכז!A1159&lt;=הלוואות!$E$29,IF(DAY(מרכז!A1159)=הלוואות!$F$29,הלוואות!$G$29,0),0),0)+IF(A1159&gt;=הלוואות!$D$30,IF(מרכז!A1159&lt;=הלוואות!$E$30,IF(DAY(מרכז!A1159)=הלוואות!$F$30,הלוואות!$G$30,0),0),0)+IF(A1159&gt;=הלוואות!$D$31,IF(מרכז!A1159&lt;=הלוואות!$E$31,IF(DAY(מרכז!A1159)=הלוואות!$F$31,הלוואות!$G$31,0),0),0)+IF(A1159&gt;=הלוואות!$D$32,IF(מרכז!A1159&lt;=הלוואות!$E$32,IF(DAY(מרכז!A1159)=הלוואות!$F$32,הלוואות!$G$32,0),0),0)+IF(A1159&gt;=הלוואות!$D$33,IF(מרכז!A1159&lt;=הלוואות!$E$33,IF(DAY(מרכז!A1159)=הלוואות!$F$33,הלוואות!$G$33,0),0),0)+IF(A1159&gt;=הלוואות!$D$34,IF(מרכז!A1159&lt;=הלוואות!$E$34,IF(DAY(מרכז!A1159)=הלוואות!$F$34,הלוואות!$G$34,0),0),0)</f>
        <v>0</v>
      </c>
      <c r="E1159" s="93">
        <f>SUMIF(הלוואות!$D$46:$D$65,מרכז!A1159,הלוואות!$E$46:$E$65)</f>
        <v>0</v>
      </c>
      <c r="F1159" s="93">
        <f>SUMIF(נכנסים!$A$5:$A$5890,מרכז!A1159,נכנסים!$B$5:$B$5890)</f>
        <v>0</v>
      </c>
      <c r="G1159" s="94"/>
      <c r="H1159" s="94"/>
      <c r="I1159" s="94"/>
      <c r="J1159" s="99">
        <f t="shared" si="18"/>
        <v>50000</v>
      </c>
    </row>
    <row r="1160" spans="1:10">
      <c r="A1160" s="153">
        <v>46813</v>
      </c>
      <c r="B1160" s="93">
        <f>SUMIF(יוצאים!$A$5:$A$5835,מרכז!A1160,יוצאים!$D$5:$D$5835)</f>
        <v>0</v>
      </c>
      <c r="C1160" s="93">
        <f>HLOOKUP(DAY($A1160),'טב.הו"ק'!$G$4:$AK$162,'טב.הו"ק'!$A$162+2,FALSE)</f>
        <v>0</v>
      </c>
      <c r="D1160" s="93">
        <f>IF(A1160&gt;=הלוואות!$D$5,IF(מרכז!A1160&lt;=הלוואות!$E$5,IF(DAY(מרכז!A1160)=הלוואות!$F$5,הלוואות!$G$5,0),0),0)+IF(A1160&gt;=הלוואות!$D$6,IF(מרכז!A1160&lt;=הלוואות!$E$6,IF(DAY(מרכז!A1160)=הלוואות!$F$6,הלוואות!$G$6,0),0),0)+IF(A1160&gt;=הלוואות!$D$7,IF(מרכז!A1160&lt;=הלוואות!$E$7,IF(DAY(מרכז!A1160)=הלוואות!$F$7,הלוואות!$G$7,0),0),0)+IF(A1160&gt;=הלוואות!$D$8,IF(מרכז!A1160&lt;=הלוואות!$E$8,IF(DAY(מרכז!A1160)=הלוואות!$F$8,הלוואות!$G$8,0),0),0)+IF(A1160&gt;=הלוואות!$D$9,IF(מרכז!A1160&lt;=הלוואות!$E$9,IF(DAY(מרכז!A1160)=הלוואות!$F$9,הלוואות!$G$9,0),0),0)+IF(A1160&gt;=הלוואות!$D$10,IF(מרכז!A1160&lt;=הלוואות!$E$10,IF(DAY(מרכז!A1160)=הלוואות!$F$10,הלוואות!$G$10,0),0),0)+IF(A1160&gt;=הלוואות!$D$11,IF(מרכז!A1160&lt;=הלוואות!$E$11,IF(DAY(מרכז!A1160)=הלוואות!$F$11,הלוואות!$G$11,0),0),0)+IF(A1160&gt;=הלוואות!$D$12,IF(מרכז!A1160&lt;=הלוואות!$E$12,IF(DAY(מרכז!A1160)=הלוואות!$F$12,הלוואות!$G$12,0),0),0)+IF(A1160&gt;=הלוואות!$D$13,IF(מרכז!A1160&lt;=הלוואות!$E$13,IF(DAY(מרכז!A1160)=הלוואות!$F$13,הלוואות!$G$13,0),0),0)+IF(A1160&gt;=הלוואות!$D$14,IF(מרכז!A1160&lt;=הלוואות!$E$14,IF(DAY(מרכז!A1160)=הלוואות!$F$14,הלוואות!$G$14,0),0),0)+IF(A1160&gt;=הלוואות!$D$15,IF(מרכז!A1160&lt;=הלוואות!$E$15,IF(DAY(מרכז!A1160)=הלוואות!$F$15,הלוואות!$G$15,0),0),0)+IF(A1160&gt;=הלוואות!$D$16,IF(מרכז!A1160&lt;=הלוואות!$E$16,IF(DAY(מרכז!A1160)=הלוואות!$F$16,הלוואות!$G$16,0),0),0)+IF(A1160&gt;=הלוואות!$D$17,IF(מרכז!A1160&lt;=הלוואות!$E$17,IF(DAY(מרכז!A1160)=הלוואות!$F$17,הלוואות!$G$17,0),0),0)+IF(A1160&gt;=הלוואות!$D$18,IF(מרכז!A1160&lt;=הלוואות!$E$18,IF(DAY(מרכז!A1160)=הלוואות!$F$18,הלוואות!$G$18,0),0),0)+IF(A1160&gt;=הלוואות!$D$19,IF(מרכז!A1160&lt;=הלוואות!$E$19,IF(DAY(מרכז!A1160)=הלוואות!$F$19,הלוואות!$G$19,0),0),0)+IF(A1160&gt;=הלוואות!$D$20,IF(מרכז!A1160&lt;=הלוואות!$E$20,IF(DAY(מרכז!A1160)=הלוואות!$F$20,הלוואות!$G$20,0),0),0)+IF(A1160&gt;=הלוואות!$D$21,IF(מרכז!A1160&lt;=הלוואות!$E$21,IF(DAY(מרכז!A1160)=הלוואות!$F$21,הלוואות!$G$21,0),0),0)+IF(A1160&gt;=הלוואות!$D$22,IF(מרכז!A1160&lt;=הלוואות!$E$22,IF(DAY(מרכז!A1160)=הלוואות!$F$22,הלוואות!$G$22,0),0),0)+IF(A1160&gt;=הלוואות!$D$23,IF(מרכז!A1160&lt;=הלוואות!$E$23,IF(DAY(מרכז!A1160)=הלוואות!$F$23,הלוואות!$G$23,0),0),0)+IF(A1160&gt;=הלוואות!$D$24,IF(מרכז!A1160&lt;=הלוואות!$E$24,IF(DAY(מרכז!A1160)=הלוואות!$F$24,הלוואות!$G$24,0),0),0)+IF(A1160&gt;=הלוואות!$D$25,IF(מרכז!A1160&lt;=הלוואות!$E$25,IF(DAY(מרכז!A1160)=הלוואות!$F$25,הלוואות!$G$25,0),0),0)+IF(A1160&gt;=הלוואות!$D$26,IF(מרכז!A1160&lt;=הלוואות!$E$26,IF(DAY(מרכז!A1160)=הלוואות!$F$26,הלוואות!$G$26,0),0),0)+IF(A1160&gt;=הלוואות!$D$27,IF(מרכז!A1160&lt;=הלוואות!$E$27,IF(DAY(מרכז!A1160)=הלוואות!$F$27,הלוואות!$G$27,0),0),0)+IF(A1160&gt;=הלוואות!$D$28,IF(מרכז!A1160&lt;=הלוואות!$E$28,IF(DAY(מרכז!A1160)=הלוואות!$F$28,הלוואות!$G$28,0),0),0)+IF(A1160&gt;=הלוואות!$D$29,IF(מרכז!A1160&lt;=הלוואות!$E$29,IF(DAY(מרכז!A1160)=הלוואות!$F$29,הלוואות!$G$29,0),0),0)+IF(A1160&gt;=הלוואות!$D$30,IF(מרכז!A1160&lt;=הלוואות!$E$30,IF(DAY(מרכז!A1160)=הלוואות!$F$30,הלוואות!$G$30,0),0),0)+IF(A1160&gt;=הלוואות!$D$31,IF(מרכז!A1160&lt;=הלוואות!$E$31,IF(DAY(מרכז!A1160)=הלוואות!$F$31,הלוואות!$G$31,0),0),0)+IF(A1160&gt;=הלוואות!$D$32,IF(מרכז!A1160&lt;=הלוואות!$E$32,IF(DAY(מרכז!A1160)=הלוואות!$F$32,הלוואות!$G$32,0),0),0)+IF(A1160&gt;=הלוואות!$D$33,IF(מרכז!A1160&lt;=הלוואות!$E$33,IF(DAY(מרכז!A1160)=הלוואות!$F$33,הלוואות!$G$33,0),0),0)+IF(A1160&gt;=הלוואות!$D$34,IF(מרכז!A1160&lt;=הלוואות!$E$34,IF(DAY(מרכז!A1160)=הלוואות!$F$34,הלוואות!$G$34,0),0),0)</f>
        <v>0</v>
      </c>
      <c r="E1160" s="93">
        <f>SUMIF(הלוואות!$D$46:$D$65,מרכז!A1160,הלוואות!$E$46:$E$65)</f>
        <v>0</v>
      </c>
      <c r="F1160" s="93">
        <f>SUMIF(נכנסים!$A$5:$A$5890,מרכז!A1160,נכנסים!$B$5:$B$5890)</f>
        <v>0</v>
      </c>
      <c r="G1160" s="94"/>
      <c r="H1160" s="94"/>
      <c r="I1160" s="94"/>
      <c r="J1160" s="99">
        <f t="shared" si="18"/>
        <v>50000</v>
      </c>
    </row>
    <row r="1161" spans="1:10">
      <c r="A1161" s="153">
        <v>46814</v>
      </c>
      <c r="B1161" s="93">
        <f>SUMIF(יוצאים!$A$5:$A$5835,מרכז!A1161,יוצאים!$D$5:$D$5835)</f>
        <v>0</v>
      </c>
      <c r="C1161" s="93">
        <f>HLOOKUP(DAY($A1161),'טב.הו"ק'!$G$4:$AK$162,'טב.הו"ק'!$A$162+2,FALSE)</f>
        <v>0</v>
      </c>
      <c r="D1161" s="93">
        <f>IF(A1161&gt;=הלוואות!$D$5,IF(מרכז!A1161&lt;=הלוואות!$E$5,IF(DAY(מרכז!A1161)=הלוואות!$F$5,הלוואות!$G$5,0),0),0)+IF(A1161&gt;=הלוואות!$D$6,IF(מרכז!A1161&lt;=הלוואות!$E$6,IF(DAY(מרכז!A1161)=הלוואות!$F$6,הלוואות!$G$6,0),0),0)+IF(A1161&gt;=הלוואות!$D$7,IF(מרכז!A1161&lt;=הלוואות!$E$7,IF(DAY(מרכז!A1161)=הלוואות!$F$7,הלוואות!$G$7,0),0),0)+IF(A1161&gt;=הלוואות!$D$8,IF(מרכז!A1161&lt;=הלוואות!$E$8,IF(DAY(מרכז!A1161)=הלוואות!$F$8,הלוואות!$G$8,0),0),0)+IF(A1161&gt;=הלוואות!$D$9,IF(מרכז!A1161&lt;=הלוואות!$E$9,IF(DAY(מרכז!A1161)=הלוואות!$F$9,הלוואות!$G$9,0),0),0)+IF(A1161&gt;=הלוואות!$D$10,IF(מרכז!A1161&lt;=הלוואות!$E$10,IF(DAY(מרכז!A1161)=הלוואות!$F$10,הלוואות!$G$10,0),0),0)+IF(A1161&gt;=הלוואות!$D$11,IF(מרכז!A1161&lt;=הלוואות!$E$11,IF(DAY(מרכז!A1161)=הלוואות!$F$11,הלוואות!$G$11,0),0),0)+IF(A1161&gt;=הלוואות!$D$12,IF(מרכז!A1161&lt;=הלוואות!$E$12,IF(DAY(מרכז!A1161)=הלוואות!$F$12,הלוואות!$G$12,0),0),0)+IF(A1161&gt;=הלוואות!$D$13,IF(מרכז!A1161&lt;=הלוואות!$E$13,IF(DAY(מרכז!A1161)=הלוואות!$F$13,הלוואות!$G$13,0),0),0)+IF(A1161&gt;=הלוואות!$D$14,IF(מרכז!A1161&lt;=הלוואות!$E$14,IF(DAY(מרכז!A1161)=הלוואות!$F$14,הלוואות!$G$14,0),0),0)+IF(A1161&gt;=הלוואות!$D$15,IF(מרכז!A1161&lt;=הלוואות!$E$15,IF(DAY(מרכז!A1161)=הלוואות!$F$15,הלוואות!$G$15,0),0),0)+IF(A1161&gt;=הלוואות!$D$16,IF(מרכז!A1161&lt;=הלוואות!$E$16,IF(DAY(מרכז!A1161)=הלוואות!$F$16,הלוואות!$G$16,0),0),0)+IF(A1161&gt;=הלוואות!$D$17,IF(מרכז!A1161&lt;=הלוואות!$E$17,IF(DAY(מרכז!A1161)=הלוואות!$F$17,הלוואות!$G$17,0),0),0)+IF(A1161&gt;=הלוואות!$D$18,IF(מרכז!A1161&lt;=הלוואות!$E$18,IF(DAY(מרכז!A1161)=הלוואות!$F$18,הלוואות!$G$18,0),0),0)+IF(A1161&gt;=הלוואות!$D$19,IF(מרכז!A1161&lt;=הלוואות!$E$19,IF(DAY(מרכז!A1161)=הלוואות!$F$19,הלוואות!$G$19,0),0),0)+IF(A1161&gt;=הלוואות!$D$20,IF(מרכז!A1161&lt;=הלוואות!$E$20,IF(DAY(מרכז!A1161)=הלוואות!$F$20,הלוואות!$G$20,0),0),0)+IF(A1161&gt;=הלוואות!$D$21,IF(מרכז!A1161&lt;=הלוואות!$E$21,IF(DAY(מרכז!A1161)=הלוואות!$F$21,הלוואות!$G$21,0),0),0)+IF(A1161&gt;=הלוואות!$D$22,IF(מרכז!A1161&lt;=הלוואות!$E$22,IF(DAY(מרכז!A1161)=הלוואות!$F$22,הלוואות!$G$22,0),0),0)+IF(A1161&gt;=הלוואות!$D$23,IF(מרכז!A1161&lt;=הלוואות!$E$23,IF(DAY(מרכז!A1161)=הלוואות!$F$23,הלוואות!$G$23,0),0),0)+IF(A1161&gt;=הלוואות!$D$24,IF(מרכז!A1161&lt;=הלוואות!$E$24,IF(DAY(מרכז!A1161)=הלוואות!$F$24,הלוואות!$G$24,0),0),0)+IF(A1161&gt;=הלוואות!$D$25,IF(מרכז!A1161&lt;=הלוואות!$E$25,IF(DAY(מרכז!A1161)=הלוואות!$F$25,הלוואות!$G$25,0),0),0)+IF(A1161&gt;=הלוואות!$D$26,IF(מרכז!A1161&lt;=הלוואות!$E$26,IF(DAY(מרכז!A1161)=הלוואות!$F$26,הלוואות!$G$26,0),0),0)+IF(A1161&gt;=הלוואות!$D$27,IF(מרכז!A1161&lt;=הלוואות!$E$27,IF(DAY(מרכז!A1161)=הלוואות!$F$27,הלוואות!$G$27,0),0),0)+IF(A1161&gt;=הלוואות!$D$28,IF(מרכז!A1161&lt;=הלוואות!$E$28,IF(DAY(מרכז!A1161)=הלוואות!$F$28,הלוואות!$G$28,0),0),0)+IF(A1161&gt;=הלוואות!$D$29,IF(מרכז!A1161&lt;=הלוואות!$E$29,IF(DAY(מרכז!A1161)=הלוואות!$F$29,הלוואות!$G$29,0),0),0)+IF(A1161&gt;=הלוואות!$D$30,IF(מרכז!A1161&lt;=הלוואות!$E$30,IF(DAY(מרכז!A1161)=הלוואות!$F$30,הלוואות!$G$30,0),0),0)+IF(A1161&gt;=הלוואות!$D$31,IF(מרכז!A1161&lt;=הלוואות!$E$31,IF(DAY(מרכז!A1161)=הלוואות!$F$31,הלוואות!$G$31,0),0),0)+IF(A1161&gt;=הלוואות!$D$32,IF(מרכז!A1161&lt;=הלוואות!$E$32,IF(DAY(מרכז!A1161)=הלוואות!$F$32,הלוואות!$G$32,0),0),0)+IF(A1161&gt;=הלוואות!$D$33,IF(מרכז!A1161&lt;=הלוואות!$E$33,IF(DAY(מרכז!A1161)=הלוואות!$F$33,הלוואות!$G$33,0),0),0)+IF(A1161&gt;=הלוואות!$D$34,IF(מרכז!A1161&lt;=הלוואות!$E$34,IF(DAY(מרכז!A1161)=הלוואות!$F$34,הלוואות!$G$34,0),0),0)</f>
        <v>0</v>
      </c>
      <c r="E1161" s="93">
        <f>SUMIF(הלוואות!$D$46:$D$65,מרכז!A1161,הלוואות!$E$46:$E$65)</f>
        <v>0</v>
      </c>
      <c r="F1161" s="93">
        <f>SUMIF(נכנסים!$A$5:$A$5890,מרכז!A1161,נכנסים!$B$5:$B$5890)</f>
        <v>0</v>
      </c>
      <c r="G1161" s="94"/>
      <c r="H1161" s="94"/>
      <c r="I1161" s="94"/>
      <c r="J1161" s="99">
        <f t="shared" si="18"/>
        <v>50000</v>
      </c>
    </row>
    <row r="1162" spans="1:10">
      <c r="A1162" s="153">
        <v>46815</v>
      </c>
      <c r="B1162" s="93">
        <f>SUMIF(יוצאים!$A$5:$A$5835,מרכז!A1162,יוצאים!$D$5:$D$5835)</f>
        <v>0</v>
      </c>
      <c r="C1162" s="93">
        <f>HLOOKUP(DAY($A1162),'טב.הו"ק'!$G$4:$AK$162,'טב.הו"ק'!$A$162+2,FALSE)</f>
        <v>0</v>
      </c>
      <c r="D1162" s="93">
        <f>IF(A1162&gt;=הלוואות!$D$5,IF(מרכז!A1162&lt;=הלוואות!$E$5,IF(DAY(מרכז!A1162)=הלוואות!$F$5,הלוואות!$G$5,0),0),0)+IF(A1162&gt;=הלוואות!$D$6,IF(מרכז!A1162&lt;=הלוואות!$E$6,IF(DAY(מרכז!A1162)=הלוואות!$F$6,הלוואות!$G$6,0),0),0)+IF(A1162&gt;=הלוואות!$D$7,IF(מרכז!A1162&lt;=הלוואות!$E$7,IF(DAY(מרכז!A1162)=הלוואות!$F$7,הלוואות!$G$7,0),0),0)+IF(A1162&gt;=הלוואות!$D$8,IF(מרכז!A1162&lt;=הלוואות!$E$8,IF(DAY(מרכז!A1162)=הלוואות!$F$8,הלוואות!$G$8,0),0),0)+IF(A1162&gt;=הלוואות!$D$9,IF(מרכז!A1162&lt;=הלוואות!$E$9,IF(DAY(מרכז!A1162)=הלוואות!$F$9,הלוואות!$G$9,0),0),0)+IF(A1162&gt;=הלוואות!$D$10,IF(מרכז!A1162&lt;=הלוואות!$E$10,IF(DAY(מרכז!A1162)=הלוואות!$F$10,הלוואות!$G$10,0),0),0)+IF(A1162&gt;=הלוואות!$D$11,IF(מרכז!A1162&lt;=הלוואות!$E$11,IF(DAY(מרכז!A1162)=הלוואות!$F$11,הלוואות!$G$11,0),0),0)+IF(A1162&gt;=הלוואות!$D$12,IF(מרכז!A1162&lt;=הלוואות!$E$12,IF(DAY(מרכז!A1162)=הלוואות!$F$12,הלוואות!$G$12,0),0),0)+IF(A1162&gt;=הלוואות!$D$13,IF(מרכז!A1162&lt;=הלוואות!$E$13,IF(DAY(מרכז!A1162)=הלוואות!$F$13,הלוואות!$G$13,0),0),0)+IF(A1162&gt;=הלוואות!$D$14,IF(מרכז!A1162&lt;=הלוואות!$E$14,IF(DAY(מרכז!A1162)=הלוואות!$F$14,הלוואות!$G$14,0),0),0)+IF(A1162&gt;=הלוואות!$D$15,IF(מרכז!A1162&lt;=הלוואות!$E$15,IF(DAY(מרכז!A1162)=הלוואות!$F$15,הלוואות!$G$15,0),0),0)+IF(A1162&gt;=הלוואות!$D$16,IF(מרכז!A1162&lt;=הלוואות!$E$16,IF(DAY(מרכז!A1162)=הלוואות!$F$16,הלוואות!$G$16,0),0),0)+IF(A1162&gt;=הלוואות!$D$17,IF(מרכז!A1162&lt;=הלוואות!$E$17,IF(DAY(מרכז!A1162)=הלוואות!$F$17,הלוואות!$G$17,0),0),0)+IF(A1162&gt;=הלוואות!$D$18,IF(מרכז!A1162&lt;=הלוואות!$E$18,IF(DAY(מרכז!A1162)=הלוואות!$F$18,הלוואות!$G$18,0),0),0)+IF(A1162&gt;=הלוואות!$D$19,IF(מרכז!A1162&lt;=הלוואות!$E$19,IF(DAY(מרכז!A1162)=הלוואות!$F$19,הלוואות!$G$19,0),0),0)+IF(A1162&gt;=הלוואות!$D$20,IF(מרכז!A1162&lt;=הלוואות!$E$20,IF(DAY(מרכז!A1162)=הלוואות!$F$20,הלוואות!$G$20,0),0),0)+IF(A1162&gt;=הלוואות!$D$21,IF(מרכז!A1162&lt;=הלוואות!$E$21,IF(DAY(מרכז!A1162)=הלוואות!$F$21,הלוואות!$G$21,0),0),0)+IF(A1162&gt;=הלוואות!$D$22,IF(מרכז!A1162&lt;=הלוואות!$E$22,IF(DAY(מרכז!A1162)=הלוואות!$F$22,הלוואות!$G$22,0),0),0)+IF(A1162&gt;=הלוואות!$D$23,IF(מרכז!A1162&lt;=הלוואות!$E$23,IF(DAY(מרכז!A1162)=הלוואות!$F$23,הלוואות!$G$23,0),0),0)+IF(A1162&gt;=הלוואות!$D$24,IF(מרכז!A1162&lt;=הלוואות!$E$24,IF(DAY(מרכז!A1162)=הלוואות!$F$24,הלוואות!$G$24,0),0),0)+IF(A1162&gt;=הלוואות!$D$25,IF(מרכז!A1162&lt;=הלוואות!$E$25,IF(DAY(מרכז!A1162)=הלוואות!$F$25,הלוואות!$G$25,0),0),0)+IF(A1162&gt;=הלוואות!$D$26,IF(מרכז!A1162&lt;=הלוואות!$E$26,IF(DAY(מרכז!A1162)=הלוואות!$F$26,הלוואות!$G$26,0),0),0)+IF(A1162&gt;=הלוואות!$D$27,IF(מרכז!A1162&lt;=הלוואות!$E$27,IF(DAY(מרכז!A1162)=הלוואות!$F$27,הלוואות!$G$27,0),0),0)+IF(A1162&gt;=הלוואות!$D$28,IF(מרכז!A1162&lt;=הלוואות!$E$28,IF(DAY(מרכז!A1162)=הלוואות!$F$28,הלוואות!$G$28,0),0),0)+IF(A1162&gt;=הלוואות!$D$29,IF(מרכז!A1162&lt;=הלוואות!$E$29,IF(DAY(מרכז!A1162)=הלוואות!$F$29,הלוואות!$G$29,0),0),0)+IF(A1162&gt;=הלוואות!$D$30,IF(מרכז!A1162&lt;=הלוואות!$E$30,IF(DAY(מרכז!A1162)=הלוואות!$F$30,הלוואות!$G$30,0),0),0)+IF(A1162&gt;=הלוואות!$D$31,IF(מרכז!A1162&lt;=הלוואות!$E$31,IF(DAY(מרכז!A1162)=הלוואות!$F$31,הלוואות!$G$31,0),0),0)+IF(A1162&gt;=הלוואות!$D$32,IF(מרכז!A1162&lt;=הלוואות!$E$32,IF(DAY(מרכז!A1162)=הלוואות!$F$32,הלוואות!$G$32,0),0),0)+IF(A1162&gt;=הלוואות!$D$33,IF(מרכז!A1162&lt;=הלוואות!$E$33,IF(DAY(מרכז!A1162)=הלוואות!$F$33,הלוואות!$G$33,0),0),0)+IF(A1162&gt;=הלוואות!$D$34,IF(מרכז!A1162&lt;=הלוואות!$E$34,IF(DAY(מרכז!A1162)=הלוואות!$F$34,הלוואות!$G$34,0),0),0)</f>
        <v>0</v>
      </c>
      <c r="E1162" s="93">
        <f>SUMIF(הלוואות!$D$46:$D$65,מרכז!A1162,הלוואות!$E$46:$E$65)</f>
        <v>0</v>
      </c>
      <c r="F1162" s="93">
        <f>SUMIF(נכנסים!$A$5:$A$5890,מרכז!A1162,נכנסים!$B$5:$B$5890)</f>
        <v>0</v>
      </c>
      <c r="G1162" s="94"/>
      <c r="H1162" s="94"/>
      <c r="I1162" s="94"/>
      <c r="J1162" s="99">
        <f t="shared" si="18"/>
        <v>50000</v>
      </c>
    </row>
    <row r="1163" spans="1:10">
      <c r="A1163" s="153">
        <v>46816</v>
      </c>
      <c r="B1163" s="93">
        <f>SUMIF(יוצאים!$A$5:$A$5835,מרכז!A1163,יוצאים!$D$5:$D$5835)</f>
        <v>0</v>
      </c>
      <c r="C1163" s="93">
        <f>HLOOKUP(DAY($A1163),'טב.הו"ק'!$G$4:$AK$162,'טב.הו"ק'!$A$162+2,FALSE)</f>
        <v>0</v>
      </c>
      <c r="D1163" s="93">
        <f>IF(A1163&gt;=הלוואות!$D$5,IF(מרכז!A1163&lt;=הלוואות!$E$5,IF(DAY(מרכז!A1163)=הלוואות!$F$5,הלוואות!$G$5,0),0),0)+IF(A1163&gt;=הלוואות!$D$6,IF(מרכז!A1163&lt;=הלוואות!$E$6,IF(DAY(מרכז!A1163)=הלוואות!$F$6,הלוואות!$G$6,0),0),0)+IF(A1163&gt;=הלוואות!$D$7,IF(מרכז!A1163&lt;=הלוואות!$E$7,IF(DAY(מרכז!A1163)=הלוואות!$F$7,הלוואות!$G$7,0),0),0)+IF(A1163&gt;=הלוואות!$D$8,IF(מרכז!A1163&lt;=הלוואות!$E$8,IF(DAY(מרכז!A1163)=הלוואות!$F$8,הלוואות!$G$8,0),0),0)+IF(A1163&gt;=הלוואות!$D$9,IF(מרכז!A1163&lt;=הלוואות!$E$9,IF(DAY(מרכז!A1163)=הלוואות!$F$9,הלוואות!$G$9,0),0),0)+IF(A1163&gt;=הלוואות!$D$10,IF(מרכז!A1163&lt;=הלוואות!$E$10,IF(DAY(מרכז!A1163)=הלוואות!$F$10,הלוואות!$G$10,0),0),0)+IF(A1163&gt;=הלוואות!$D$11,IF(מרכז!A1163&lt;=הלוואות!$E$11,IF(DAY(מרכז!A1163)=הלוואות!$F$11,הלוואות!$G$11,0),0),0)+IF(A1163&gt;=הלוואות!$D$12,IF(מרכז!A1163&lt;=הלוואות!$E$12,IF(DAY(מרכז!A1163)=הלוואות!$F$12,הלוואות!$G$12,0),0),0)+IF(A1163&gt;=הלוואות!$D$13,IF(מרכז!A1163&lt;=הלוואות!$E$13,IF(DAY(מרכז!A1163)=הלוואות!$F$13,הלוואות!$G$13,0),0),0)+IF(A1163&gt;=הלוואות!$D$14,IF(מרכז!A1163&lt;=הלוואות!$E$14,IF(DAY(מרכז!A1163)=הלוואות!$F$14,הלוואות!$G$14,0),0),0)+IF(A1163&gt;=הלוואות!$D$15,IF(מרכז!A1163&lt;=הלוואות!$E$15,IF(DAY(מרכז!A1163)=הלוואות!$F$15,הלוואות!$G$15,0),0),0)+IF(A1163&gt;=הלוואות!$D$16,IF(מרכז!A1163&lt;=הלוואות!$E$16,IF(DAY(מרכז!A1163)=הלוואות!$F$16,הלוואות!$G$16,0),0),0)+IF(A1163&gt;=הלוואות!$D$17,IF(מרכז!A1163&lt;=הלוואות!$E$17,IF(DAY(מרכז!A1163)=הלוואות!$F$17,הלוואות!$G$17,0),0),0)+IF(A1163&gt;=הלוואות!$D$18,IF(מרכז!A1163&lt;=הלוואות!$E$18,IF(DAY(מרכז!A1163)=הלוואות!$F$18,הלוואות!$G$18,0),0),0)+IF(A1163&gt;=הלוואות!$D$19,IF(מרכז!A1163&lt;=הלוואות!$E$19,IF(DAY(מרכז!A1163)=הלוואות!$F$19,הלוואות!$G$19,0),0),0)+IF(A1163&gt;=הלוואות!$D$20,IF(מרכז!A1163&lt;=הלוואות!$E$20,IF(DAY(מרכז!A1163)=הלוואות!$F$20,הלוואות!$G$20,0),0),0)+IF(A1163&gt;=הלוואות!$D$21,IF(מרכז!A1163&lt;=הלוואות!$E$21,IF(DAY(מרכז!A1163)=הלוואות!$F$21,הלוואות!$G$21,0),0),0)+IF(A1163&gt;=הלוואות!$D$22,IF(מרכז!A1163&lt;=הלוואות!$E$22,IF(DAY(מרכז!A1163)=הלוואות!$F$22,הלוואות!$G$22,0),0),0)+IF(A1163&gt;=הלוואות!$D$23,IF(מרכז!A1163&lt;=הלוואות!$E$23,IF(DAY(מרכז!A1163)=הלוואות!$F$23,הלוואות!$G$23,0),0),0)+IF(A1163&gt;=הלוואות!$D$24,IF(מרכז!A1163&lt;=הלוואות!$E$24,IF(DAY(מרכז!A1163)=הלוואות!$F$24,הלוואות!$G$24,0),0),0)+IF(A1163&gt;=הלוואות!$D$25,IF(מרכז!A1163&lt;=הלוואות!$E$25,IF(DAY(מרכז!A1163)=הלוואות!$F$25,הלוואות!$G$25,0),0),0)+IF(A1163&gt;=הלוואות!$D$26,IF(מרכז!A1163&lt;=הלוואות!$E$26,IF(DAY(מרכז!A1163)=הלוואות!$F$26,הלוואות!$G$26,0),0),0)+IF(A1163&gt;=הלוואות!$D$27,IF(מרכז!A1163&lt;=הלוואות!$E$27,IF(DAY(מרכז!A1163)=הלוואות!$F$27,הלוואות!$G$27,0),0),0)+IF(A1163&gt;=הלוואות!$D$28,IF(מרכז!A1163&lt;=הלוואות!$E$28,IF(DAY(מרכז!A1163)=הלוואות!$F$28,הלוואות!$G$28,0),0),0)+IF(A1163&gt;=הלוואות!$D$29,IF(מרכז!A1163&lt;=הלוואות!$E$29,IF(DAY(מרכז!A1163)=הלוואות!$F$29,הלוואות!$G$29,0),0),0)+IF(A1163&gt;=הלוואות!$D$30,IF(מרכז!A1163&lt;=הלוואות!$E$30,IF(DAY(מרכז!A1163)=הלוואות!$F$30,הלוואות!$G$30,0),0),0)+IF(A1163&gt;=הלוואות!$D$31,IF(מרכז!A1163&lt;=הלוואות!$E$31,IF(DAY(מרכז!A1163)=הלוואות!$F$31,הלוואות!$G$31,0),0),0)+IF(A1163&gt;=הלוואות!$D$32,IF(מרכז!A1163&lt;=הלוואות!$E$32,IF(DAY(מרכז!A1163)=הלוואות!$F$32,הלוואות!$G$32,0),0),0)+IF(A1163&gt;=הלוואות!$D$33,IF(מרכז!A1163&lt;=הלוואות!$E$33,IF(DAY(מרכז!A1163)=הלוואות!$F$33,הלוואות!$G$33,0),0),0)+IF(A1163&gt;=הלוואות!$D$34,IF(מרכז!A1163&lt;=הלוואות!$E$34,IF(DAY(מרכז!A1163)=הלוואות!$F$34,הלוואות!$G$34,0),0),0)</f>
        <v>0</v>
      </c>
      <c r="E1163" s="93">
        <f>SUMIF(הלוואות!$D$46:$D$65,מרכז!A1163,הלוואות!$E$46:$E$65)</f>
        <v>0</v>
      </c>
      <c r="F1163" s="93">
        <f>SUMIF(נכנסים!$A$5:$A$5890,מרכז!A1163,נכנסים!$B$5:$B$5890)</f>
        <v>0</v>
      </c>
      <c r="G1163" s="94"/>
      <c r="H1163" s="94"/>
      <c r="I1163" s="94"/>
      <c r="J1163" s="99">
        <f t="shared" si="18"/>
        <v>50000</v>
      </c>
    </row>
    <row r="1164" spans="1:10">
      <c r="A1164" s="153">
        <v>46817</v>
      </c>
      <c r="B1164" s="93">
        <f>SUMIF(יוצאים!$A$5:$A$5835,מרכז!A1164,יוצאים!$D$5:$D$5835)</f>
        <v>0</v>
      </c>
      <c r="C1164" s="93">
        <f>HLOOKUP(DAY($A1164),'טב.הו"ק'!$G$4:$AK$162,'טב.הו"ק'!$A$162+2,FALSE)</f>
        <v>0</v>
      </c>
      <c r="D1164" s="93">
        <f>IF(A1164&gt;=הלוואות!$D$5,IF(מרכז!A1164&lt;=הלוואות!$E$5,IF(DAY(מרכז!A1164)=הלוואות!$F$5,הלוואות!$G$5,0),0),0)+IF(A1164&gt;=הלוואות!$D$6,IF(מרכז!A1164&lt;=הלוואות!$E$6,IF(DAY(מרכז!A1164)=הלוואות!$F$6,הלוואות!$G$6,0),0),0)+IF(A1164&gt;=הלוואות!$D$7,IF(מרכז!A1164&lt;=הלוואות!$E$7,IF(DAY(מרכז!A1164)=הלוואות!$F$7,הלוואות!$G$7,0),0),0)+IF(A1164&gt;=הלוואות!$D$8,IF(מרכז!A1164&lt;=הלוואות!$E$8,IF(DAY(מרכז!A1164)=הלוואות!$F$8,הלוואות!$G$8,0),0),0)+IF(A1164&gt;=הלוואות!$D$9,IF(מרכז!A1164&lt;=הלוואות!$E$9,IF(DAY(מרכז!A1164)=הלוואות!$F$9,הלוואות!$G$9,0),0),0)+IF(A1164&gt;=הלוואות!$D$10,IF(מרכז!A1164&lt;=הלוואות!$E$10,IF(DAY(מרכז!A1164)=הלוואות!$F$10,הלוואות!$G$10,0),0),0)+IF(A1164&gt;=הלוואות!$D$11,IF(מרכז!A1164&lt;=הלוואות!$E$11,IF(DAY(מרכז!A1164)=הלוואות!$F$11,הלוואות!$G$11,0),0),0)+IF(A1164&gt;=הלוואות!$D$12,IF(מרכז!A1164&lt;=הלוואות!$E$12,IF(DAY(מרכז!A1164)=הלוואות!$F$12,הלוואות!$G$12,0),0),0)+IF(A1164&gt;=הלוואות!$D$13,IF(מרכז!A1164&lt;=הלוואות!$E$13,IF(DAY(מרכז!A1164)=הלוואות!$F$13,הלוואות!$G$13,0),0),0)+IF(A1164&gt;=הלוואות!$D$14,IF(מרכז!A1164&lt;=הלוואות!$E$14,IF(DAY(מרכז!A1164)=הלוואות!$F$14,הלוואות!$G$14,0),0),0)+IF(A1164&gt;=הלוואות!$D$15,IF(מרכז!A1164&lt;=הלוואות!$E$15,IF(DAY(מרכז!A1164)=הלוואות!$F$15,הלוואות!$G$15,0),0),0)+IF(A1164&gt;=הלוואות!$D$16,IF(מרכז!A1164&lt;=הלוואות!$E$16,IF(DAY(מרכז!A1164)=הלוואות!$F$16,הלוואות!$G$16,0),0),0)+IF(A1164&gt;=הלוואות!$D$17,IF(מרכז!A1164&lt;=הלוואות!$E$17,IF(DAY(מרכז!A1164)=הלוואות!$F$17,הלוואות!$G$17,0),0),0)+IF(A1164&gt;=הלוואות!$D$18,IF(מרכז!A1164&lt;=הלוואות!$E$18,IF(DAY(מרכז!A1164)=הלוואות!$F$18,הלוואות!$G$18,0),0),0)+IF(A1164&gt;=הלוואות!$D$19,IF(מרכז!A1164&lt;=הלוואות!$E$19,IF(DAY(מרכז!A1164)=הלוואות!$F$19,הלוואות!$G$19,0),0),0)+IF(A1164&gt;=הלוואות!$D$20,IF(מרכז!A1164&lt;=הלוואות!$E$20,IF(DAY(מרכז!A1164)=הלוואות!$F$20,הלוואות!$G$20,0),0),0)+IF(A1164&gt;=הלוואות!$D$21,IF(מרכז!A1164&lt;=הלוואות!$E$21,IF(DAY(מרכז!A1164)=הלוואות!$F$21,הלוואות!$G$21,0),0),0)+IF(A1164&gt;=הלוואות!$D$22,IF(מרכז!A1164&lt;=הלוואות!$E$22,IF(DAY(מרכז!A1164)=הלוואות!$F$22,הלוואות!$G$22,0),0),0)+IF(A1164&gt;=הלוואות!$D$23,IF(מרכז!A1164&lt;=הלוואות!$E$23,IF(DAY(מרכז!A1164)=הלוואות!$F$23,הלוואות!$G$23,0),0),0)+IF(A1164&gt;=הלוואות!$D$24,IF(מרכז!A1164&lt;=הלוואות!$E$24,IF(DAY(מרכז!A1164)=הלוואות!$F$24,הלוואות!$G$24,0),0),0)+IF(A1164&gt;=הלוואות!$D$25,IF(מרכז!A1164&lt;=הלוואות!$E$25,IF(DAY(מרכז!A1164)=הלוואות!$F$25,הלוואות!$G$25,0),0),0)+IF(A1164&gt;=הלוואות!$D$26,IF(מרכז!A1164&lt;=הלוואות!$E$26,IF(DAY(מרכז!A1164)=הלוואות!$F$26,הלוואות!$G$26,0),0),0)+IF(A1164&gt;=הלוואות!$D$27,IF(מרכז!A1164&lt;=הלוואות!$E$27,IF(DAY(מרכז!A1164)=הלוואות!$F$27,הלוואות!$G$27,0),0),0)+IF(A1164&gt;=הלוואות!$D$28,IF(מרכז!A1164&lt;=הלוואות!$E$28,IF(DAY(מרכז!A1164)=הלוואות!$F$28,הלוואות!$G$28,0),0),0)+IF(A1164&gt;=הלוואות!$D$29,IF(מרכז!A1164&lt;=הלוואות!$E$29,IF(DAY(מרכז!A1164)=הלוואות!$F$29,הלוואות!$G$29,0),0),0)+IF(A1164&gt;=הלוואות!$D$30,IF(מרכז!A1164&lt;=הלוואות!$E$30,IF(DAY(מרכז!A1164)=הלוואות!$F$30,הלוואות!$G$30,0),0),0)+IF(A1164&gt;=הלוואות!$D$31,IF(מרכז!A1164&lt;=הלוואות!$E$31,IF(DAY(מרכז!A1164)=הלוואות!$F$31,הלוואות!$G$31,0),0),0)+IF(A1164&gt;=הלוואות!$D$32,IF(מרכז!A1164&lt;=הלוואות!$E$32,IF(DAY(מרכז!A1164)=הלוואות!$F$32,הלוואות!$G$32,0),0),0)+IF(A1164&gt;=הלוואות!$D$33,IF(מרכז!A1164&lt;=הלוואות!$E$33,IF(DAY(מרכז!A1164)=הלוואות!$F$33,הלוואות!$G$33,0),0),0)+IF(A1164&gt;=הלוואות!$D$34,IF(מרכז!A1164&lt;=הלוואות!$E$34,IF(DAY(מרכז!A1164)=הלוואות!$F$34,הלוואות!$G$34,0),0),0)</f>
        <v>0</v>
      </c>
      <c r="E1164" s="93">
        <f>SUMIF(הלוואות!$D$46:$D$65,מרכז!A1164,הלוואות!$E$46:$E$65)</f>
        <v>0</v>
      </c>
      <c r="F1164" s="93">
        <f>SUMIF(נכנסים!$A$5:$A$5890,מרכז!A1164,נכנסים!$B$5:$B$5890)</f>
        <v>0</v>
      </c>
      <c r="G1164" s="94"/>
      <c r="H1164" s="94"/>
      <c r="I1164" s="94"/>
      <c r="J1164" s="99">
        <f t="shared" si="18"/>
        <v>50000</v>
      </c>
    </row>
    <row r="1165" spans="1:10">
      <c r="A1165" s="153">
        <v>46818</v>
      </c>
      <c r="B1165" s="93">
        <f>SUMIF(יוצאים!$A$5:$A$5835,מרכז!A1165,יוצאים!$D$5:$D$5835)</f>
        <v>0</v>
      </c>
      <c r="C1165" s="93">
        <f>HLOOKUP(DAY($A1165),'טב.הו"ק'!$G$4:$AK$162,'טב.הו"ק'!$A$162+2,FALSE)</f>
        <v>0</v>
      </c>
      <c r="D1165" s="93">
        <f>IF(A1165&gt;=הלוואות!$D$5,IF(מרכז!A1165&lt;=הלוואות!$E$5,IF(DAY(מרכז!A1165)=הלוואות!$F$5,הלוואות!$G$5,0),0),0)+IF(A1165&gt;=הלוואות!$D$6,IF(מרכז!A1165&lt;=הלוואות!$E$6,IF(DAY(מרכז!A1165)=הלוואות!$F$6,הלוואות!$G$6,0),0),0)+IF(A1165&gt;=הלוואות!$D$7,IF(מרכז!A1165&lt;=הלוואות!$E$7,IF(DAY(מרכז!A1165)=הלוואות!$F$7,הלוואות!$G$7,0),0),0)+IF(A1165&gt;=הלוואות!$D$8,IF(מרכז!A1165&lt;=הלוואות!$E$8,IF(DAY(מרכז!A1165)=הלוואות!$F$8,הלוואות!$G$8,0),0),0)+IF(A1165&gt;=הלוואות!$D$9,IF(מרכז!A1165&lt;=הלוואות!$E$9,IF(DAY(מרכז!A1165)=הלוואות!$F$9,הלוואות!$G$9,0),0),0)+IF(A1165&gt;=הלוואות!$D$10,IF(מרכז!A1165&lt;=הלוואות!$E$10,IF(DAY(מרכז!A1165)=הלוואות!$F$10,הלוואות!$G$10,0),0),0)+IF(A1165&gt;=הלוואות!$D$11,IF(מרכז!A1165&lt;=הלוואות!$E$11,IF(DAY(מרכז!A1165)=הלוואות!$F$11,הלוואות!$G$11,0),0),0)+IF(A1165&gt;=הלוואות!$D$12,IF(מרכז!A1165&lt;=הלוואות!$E$12,IF(DAY(מרכז!A1165)=הלוואות!$F$12,הלוואות!$G$12,0),0),0)+IF(A1165&gt;=הלוואות!$D$13,IF(מרכז!A1165&lt;=הלוואות!$E$13,IF(DAY(מרכז!A1165)=הלוואות!$F$13,הלוואות!$G$13,0),0),0)+IF(A1165&gt;=הלוואות!$D$14,IF(מרכז!A1165&lt;=הלוואות!$E$14,IF(DAY(מרכז!A1165)=הלוואות!$F$14,הלוואות!$G$14,0),0),0)+IF(A1165&gt;=הלוואות!$D$15,IF(מרכז!A1165&lt;=הלוואות!$E$15,IF(DAY(מרכז!A1165)=הלוואות!$F$15,הלוואות!$G$15,0),0),0)+IF(A1165&gt;=הלוואות!$D$16,IF(מרכז!A1165&lt;=הלוואות!$E$16,IF(DAY(מרכז!A1165)=הלוואות!$F$16,הלוואות!$G$16,0),0),0)+IF(A1165&gt;=הלוואות!$D$17,IF(מרכז!A1165&lt;=הלוואות!$E$17,IF(DAY(מרכז!A1165)=הלוואות!$F$17,הלוואות!$G$17,0),0),0)+IF(A1165&gt;=הלוואות!$D$18,IF(מרכז!A1165&lt;=הלוואות!$E$18,IF(DAY(מרכז!A1165)=הלוואות!$F$18,הלוואות!$G$18,0),0),0)+IF(A1165&gt;=הלוואות!$D$19,IF(מרכז!A1165&lt;=הלוואות!$E$19,IF(DAY(מרכז!A1165)=הלוואות!$F$19,הלוואות!$G$19,0),0),0)+IF(A1165&gt;=הלוואות!$D$20,IF(מרכז!A1165&lt;=הלוואות!$E$20,IF(DAY(מרכז!A1165)=הלוואות!$F$20,הלוואות!$G$20,0),0),0)+IF(A1165&gt;=הלוואות!$D$21,IF(מרכז!A1165&lt;=הלוואות!$E$21,IF(DAY(מרכז!A1165)=הלוואות!$F$21,הלוואות!$G$21,0),0),0)+IF(A1165&gt;=הלוואות!$D$22,IF(מרכז!A1165&lt;=הלוואות!$E$22,IF(DAY(מרכז!A1165)=הלוואות!$F$22,הלוואות!$G$22,0),0),0)+IF(A1165&gt;=הלוואות!$D$23,IF(מרכז!A1165&lt;=הלוואות!$E$23,IF(DAY(מרכז!A1165)=הלוואות!$F$23,הלוואות!$G$23,0),0),0)+IF(A1165&gt;=הלוואות!$D$24,IF(מרכז!A1165&lt;=הלוואות!$E$24,IF(DAY(מרכז!A1165)=הלוואות!$F$24,הלוואות!$G$24,0),0),0)+IF(A1165&gt;=הלוואות!$D$25,IF(מרכז!A1165&lt;=הלוואות!$E$25,IF(DAY(מרכז!A1165)=הלוואות!$F$25,הלוואות!$G$25,0),0),0)+IF(A1165&gt;=הלוואות!$D$26,IF(מרכז!A1165&lt;=הלוואות!$E$26,IF(DAY(מרכז!A1165)=הלוואות!$F$26,הלוואות!$G$26,0),0),0)+IF(A1165&gt;=הלוואות!$D$27,IF(מרכז!A1165&lt;=הלוואות!$E$27,IF(DAY(מרכז!A1165)=הלוואות!$F$27,הלוואות!$G$27,0),0),0)+IF(A1165&gt;=הלוואות!$D$28,IF(מרכז!A1165&lt;=הלוואות!$E$28,IF(DAY(מרכז!A1165)=הלוואות!$F$28,הלוואות!$G$28,0),0),0)+IF(A1165&gt;=הלוואות!$D$29,IF(מרכז!A1165&lt;=הלוואות!$E$29,IF(DAY(מרכז!A1165)=הלוואות!$F$29,הלוואות!$G$29,0),0),0)+IF(A1165&gt;=הלוואות!$D$30,IF(מרכז!A1165&lt;=הלוואות!$E$30,IF(DAY(מרכז!A1165)=הלוואות!$F$30,הלוואות!$G$30,0),0),0)+IF(A1165&gt;=הלוואות!$D$31,IF(מרכז!A1165&lt;=הלוואות!$E$31,IF(DAY(מרכז!A1165)=הלוואות!$F$31,הלוואות!$G$31,0),0),0)+IF(A1165&gt;=הלוואות!$D$32,IF(מרכז!A1165&lt;=הלוואות!$E$32,IF(DAY(מרכז!A1165)=הלוואות!$F$32,הלוואות!$G$32,0),0),0)+IF(A1165&gt;=הלוואות!$D$33,IF(מרכז!A1165&lt;=הלוואות!$E$33,IF(DAY(מרכז!A1165)=הלוואות!$F$33,הלוואות!$G$33,0),0),0)+IF(A1165&gt;=הלוואות!$D$34,IF(מרכז!A1165&lt;=הלוואות!$E$34,IF(DAY(מרכז!A1165)=הלוואות!$F$34,הלוואות!$G$34,0),0),0)</f>
        <v>0</v>
      </c>
      <c r="E1165" s="93">
        <f>SUMIF(הלוואות!$D$46:$D$65,מרכז!A1165,הלוואות!$E$46:$E$65)</f>
        <v>0</v>
      </c>
      <c r="F1165" s="93">
        <f>SUMIF(נכנסים!$A$5:$A$5890,מרכז!A1165,נכנסים!$B$5:$B$5890)</f>
        <v>0</v>
      </c>
      <c r="G1165" s="94"/>
      <c r="H1165" s="94"/>
      <c r="I1165" s="94"/>
      <c r="J1165" s="99">
        <f t="shared" si="18"/>
        <v>50000</v>
      </c>
    </row>
    <row r="1166" spans="1:10">
      <c r="A1166" s="153">
        <v>46819</v>
      </c>
      <c r="B1166" s="93">
        <f>SUMIF(יוצאים!$A$5:$A$5835,מרכז!A1166,יוצאים!$D$5:$D$5835)</f>
        <v>0</v>
      </c>
      <c r="C1166" s="93">
        <f>HLOOKUP(DAY($A1166),'טב.הו"ק'!$G$4:$AK$162,'טב.הו"ק'!$A$162+2,FALSE)</f>
        <v>0</v>
      </c>
      <c r="D1166" s="93">
        <f>IF(A1166&gt;=הלוואות!$D$5,IF(מרכז!A1166&lt;=הלוואות!$E$5,IF(DAY(מרכז!A1166)=הלוואות!$F$5,הלוואות!$G$5,0),0),0)+IF(A1166&gt;=הלוואות!$D$6,IF(מרכז!A1166&lt;=הלוואות!$E$6,IF(DAY(מרכז!A1166)=הלוואות!$F$6,הלוואות!$G$6,0),0),0)+IF(A1166&gt;=הלוואות!$D$7,IF(מרכז!A1166&lt;=הלוואות!$E$7,IF(DAY(מרכז!A1166)=הלוואות!$F$7,הלוואות!$G$7,0),0),0)+IF(A1166&gt;=הלוואות!$D$8,IF(מרכז!A1166&lt;=הלוואות!$E$8,IF(DAY(מרכז!A1166)=הלוואות!$F$8,הלוואות!$G$8,0),0),0)+IF(A1166&gt;=הלוואות!$D$9,IF(מרכז!A1166&lt;=הלוואות!$E$9,IF(DAY(מרכז!A1166)=הלוואות!$F$9,הלוואות!$G$9,0),0),0)+IF(A1166&gt;=הלוואות!$D$10,IF(מרכז!A1166&lt;=הלוואות!$E$10,IF(DAY(מרכז!A1166)=הלוואות!$F$10,הלוואות!$G$10,0),0),0)+IF(A1166&gt;=הלוואות!$D$11,IF(מרכז!A1166&lt;=הלוואות!$E$11,IF(DAY(מרכז!A1166)=הלוואות!$F$11,הלוואות!$G$11,0),0),0)+IF(A1166&gt;=הלוואות!$D$12,IF(מרכז!A1166&lt;=הלוואות!$E$12,IF(DAY(מרכז!A1166)=הלוואות!$F$12,הלוואות!$G$12,0),0),0)+IF(A1166&gt;=הלוואות!$D$13,IF(מרכז!A1166&lt;=הלוואות!$E$13,IF(DAY(מרכז!A1166)=הלוואות!$F$13,הלוואות!$G$13,0),0),0)+IF(A1166&gt;=הלוואות!$D$14,IF(מרכז!A1166&lt;=הלוואות!$E$14,IF(DAY(מרכז!A1166)=הלוואות!$F$14,הלוואות!$G$14,0),0),0)+IF(A1166&gt;=הלוואות!$D$15,IF(מרכז!A1166&lt;=הלוואות!$E$15,IF(DAY(מרכז!A1166)=הלוואות!$F$15,הלוואות!$G$15,0),0),0)+IF(A1166&gt;=הלוואות!$D$16,IF(מרכז!A1166&lt;=הלוואות!$E$16,IF(DAY(מרכז!A1166)=הלוואות!$F$16,הלוואות!$G$16,0),0),0)+IF(A1166&gt;=הלוואות!$D$17,IF(מרכז!A1166&lt;=הלוואות!$E$17,IF(DAY(מרכז!A1166)=הלוואות!$F$17,הלוואות!$G$17,0),0),0)+IF(A1166&gt;=הלוואות!$D$18,IF(מרכז!A1166&lt;=הלוואות!$E$18,IF(DAY(מרכז!A1166)=הלוואות!$F$18,הלוואות!$G$18,0),0),0)+IF(A1166&gt;=הלוואות!$D$19,IF(מרכז!A1166&lt;=הלוואות!$E$19,IF(DAY(מרכז!A1166)=הלוואות!$F$19,הלוואות!$G$19,0),0),0)+IF(A1166&gt;=הלוואות!$D$20,IF(מרכז!A1166&lt;=הלוואות!$E$20,IF(DAY(מרכז!A1166)=הלוואות!$F$20,הלוואות!$G$20,0),0),0)+IF(A1166&gt;=הלוואות!$D$21,IF(מרכז!A1166&lt;=הלוואות!$E$21,IF(DAY(מרכז!A1166)=הלוואות!$F$21,הלוואות!$G$21,0),0),0)+IF(A1166&gt;=הלוואות!$D$22,IF(מרכז!A1166&lt;=הלוואות!$E$22,IF(DAY(מרכז!A1166)=הלוואות!$F$22,הלוואות!$G$22,0),0),0)+IF(A1166&gt;=הלוואות!$D$23,IF(מרכז!A1166&lt;=הלוואות!$E$23,IF(DAY(מרכז!A1166)=הלוואות!$F$23,הלוואות!$G$23,0),0),0)+IF(A1166&gt;=הלוואות!$D$24,IF(מרכז!A1166&lt;=הלוואות!$E$24,IF(DAY(מרכז!A1166)=הלוואות!$F$24,הלוואות!$G$24,0),0),0)+IF(A1166&gt;=הלוואות!$D$25,IF(מרכז!A1166&lt;=הלוואות!$E$25,IF(DAY(מרכז!A1166)=הלוואות!$F$25,הלוואות!$G$25,0),0),0)+IF(A1166&gt;=הלוואות!$D$26,IF(מרכז!A1166&lt;=הלוואות!$E$26,IF(DAY(מרכז!A1166)=הלוואות!$F$26,הלוואות!$G$26,0),0),0)+IF(A1166&gt;=הלוואות!$D$27,IF(מרכז!A1166&lt;=הלוואות!$E$27,IF(DAY(מרכז!A1166)=הלוואות!$F$27,הלוואות!$G$27,0),0),0)+IF(A1166&gt;=הלוואות!$D$28,IF(מרכז!A1166&lt;=הלוואות!$E$28,IF(DAY(מרכז!A1166)=הלוואות!$F$28,הלוואות!$G$28,0),0),0)+IF(A1166&gt;=הלוואות!$D$29,IF(מרכז!A1166&lt;=הלוואות!$E$29,IF(DAY(מרכז!A1166)=הלוואות!$F$29,הלוואות!$G$29,0),0),0)+IF(A1166&gt;=הלוואות!$D$30,IF(מרכז!A1166&lt;=הלוואות!$E$30,IF(DAY(מרכז!A1166)=הלוואות!$F$30,הלוואות!$G$30,0),0),0)+IF(A1166&gt;=הלוואות!$D$31,IF(מרכז!A1166&lt;=הלוואות!$E$31,IF(DAY(מרכז!A1166)=הלוואות!$F$31,הלוואות!$G$31,0),0),0)+IF(A1166&gt;=הלוואות!$D$32,IF(מרכז!A1166&lt;=הלוואות!$E$32,IF(DAY(מרכז!A1166)=הלוואות!$F$32,הלוואות!$G$32,0),0),0)+IF(A1166&gt;=הלוואות!$D$33,IF(מרכז!A1166&lt;=הלוואות!$E$33,IF(DAY(מרכז!A1166)=הלוואות!$F$33,הלוואות!$G$33,0),0),0)+IF(A1166&gt;=הלוואות!$D$34,IF(מרכז!A1166&lt;=הלוואות!$E$34,IF(DAY(מרכז!A1166)=הלוואות!$F$34,הלוואות!$G$34,0),0),0)</f>
        <v>0</v>
      </c>
      <c r="E1166" s="93">
        <f>SUMIF(הלוואות!$D$46:$D$65,מרכז!A1166,הלוואות!$E$46:$E$65)</f>
        <v>0</v>
      </c>
      <c r="F1166" s="93">
        <f>SUMIF(נכנסים!$A$5:$A$5890,מרכז!A1166,נכנסים!$B$5:$B$5890)</f>
        <v>0</v>
      </c>
      <c r="G1166" s="94"/>
      <c r="H1166" s="94"/>
      <c r="I1166" s="94"/>
      <c r="J1166" s="99">
        <f t="shared" si="18"/>
        <v>50000</v>
      </c>
    </row>
    <row r="1167" spans="1:10">
      <c r="A1167" s="153">
        <v>46820</v>
      </c>
      <c r="B1167" s="93">
        <f>SUMIF(יוצאים!$A$5:$A$5835,מרכז!A1167,יוצאים!$D$5:$D$5835)</f>
        <v>0</v>
      </c>
      <c r="C1167" s="93">
        <f>HLOOKUP(DAY($A1167),'טב.הו"ק'!$G$4:$AK$162,'טב.הו"ק'!$A$162+2,FALSE)</f>
        <v>0</v>
      </c>
      <c r="D1167" s="93">
        <f>IF(A1167&gt;=הלוואות!$D$5,IF(מרכז!A1167&lt;=הלוואות!$E$5,IF(DAY(מרכז!A1167)=הלוואות!$F$5,הלוואות!$G$5,0),0),0)+IF(A1167&gt;=הלוואות!$D$6,IF(מרכז!A1167&lt;=הלוואות!$E$6,IF(DAY(מרכז!A1167)=הלוואות!$F$6,הלוואות!$G$6,0),0),0)+IF(A1167&gt;=הלוואות!$D$7,IF(מרכז!A1167&lt;=הלוואות!$E$7,IF(DAY(מרכז!A1167)=הלוואות!$F$7,הלוואות!$G$7,0),0),0)+IF(A1167&gt;=הלוואות!$D$8,IF(מרכז!A1167&lt;=הלוואות!$E$8,IF(DAY(מרכז!A1167)=הלוואות!$F$8,הלוואות!$G$8,0),0),0)+IF(A1167&gt;=הלוואות!$D$9,IF(מרכז!A1167&lt;=הלוואות!$E$9,IF(DAY(מרכז!A1167)=הלוואות!$F$9,הלוואות!$G$9,0),0),0)+IF(A1167&gt;=הלוואות!$D$10,IF(מרכז!A1167&lt;=הלוואות!$E$10,IF(DAY(מרכז!A1167)=הלוואות!$F$10,הלוואות!$G$10,0),0),0)+IF(A1167&gt;=הלוואות!$D$11,IF(מרכז!A1167&lt;=הלוואות!$E$11,IF(DAY(מרכז!A1167)=הלוואות!$F$11,הלוואות!$G$11,0),0),0)+IF(A1167&gt;=הלוואות!$D$12,IF(מרכז!A1167&lt;=הלוואות!$E$12,IF(DAY(מרכז!A1167)=הלוואות!$F$12,הלוואות!$G$12,0),0),0)+IF(A1167&gt;=הלוואות!$D$13,IF(מרכז!A1167&lt;=הלוואות!$E$13,IF(DAY(מרכז!A1167)=הלוואות!$F$13,הלוואות!$G$13,0),0),0)+IF(A1167&gt;=הלוואות!$D$14,IF(מרכז!A1167&lt;=הלוואות!$E$14,IF(DAY(מרכז!A1167)=הלוואות!$F$14,הלוואות!$G$14,0),0),0)+IF(A1167&gt;=הלוואות!$D$15,IF(מרכז!A1167&lt;=הלוואות!$E$15,IF(DAY(מרכז!A1167)=הלוואות!$F$15,הלוואות!$G$15,0),0),0)+IF(A1167&gt;=הלוואות!$D$16,IF(מרכז!A1167&lt;=הלוואות!$E$16,IF(DAY(מרכז!A1167)=הלוואות!$F$16,הלוואות!$G$16,0),0),0)+IF(A1167&gt;=הלוואות!$D$17,IF(מרכז!A1167&lt;=הלוואות!$E$17,IF(DAY(מרכז!A1167)=הלוואות!$F$17,הלוואות!$G$17,0),0),0)+IF(A1167&gt;=הלוואות!$D$18,IF(מרכז!A1167&lt;=הלוואות!$E$18,IF(DAY(מרכז!A1167)=הלוואות!$F$18,הלוואות!$G$18,0),0),0)+IF(A1167&gt;=הלוואות!$D$19,IF(מרכז!A1167&lt;=הלוואות!$E$19,IF(DAY(מרכז!A1167)=הלוואות!$F$19,הלוואות!$G$19,0),0),0)+IF(A1167&gt;=הלוואות!$D$20,IF(מרכז!A1167&lt;=הלוואות!$E$20,IF(DAY(מרכז!A1167)=הלוואות!$F$20,הלוואות!$G$20,0),0),0)+IF(A1167&gt;=הלוואות!$D$21,IF(מרכז!A1167&lt;=הלוואות!$E$21,IF(DAY(מרכז!A1167)=הלוואות!$F$21,הלוואות!$G$21,0),0),0)+IF(A1167&gt;=הלוואות!$D$22,IF(מרכז!A1167&lt;=הלוואות!$E$22,IF(DAY(מרכז!A1167)=הלוואות!$F$22,הלוואות!$G$22,0),0),0)+IF(A1167&gt;=הלוואות!$D$23,IF(מרכז!A1167&lt;=הלוואות!$E$23,IF(DAY(מרכז!A1167)=הלוואות!$F$23,הלוואות!$G$23,0),0),0)+IF(A1167&gt;=הלוואות!$D$24,IF(מרכז!A1167&lt;=הלוואות!$E$24,IF(DAY(מרכז!A1167)=הלוואות!$F$24,הלוואות!$G$24,0),0),0)+IF(A1167&gt;=הלוואות!$D$25,IF(מרכז!A1167&lt;=הלוואות!$E$25,IF(DAY(מרכז!A1167)=הלוואות!$F$25,הלוואות!$G$25,0),0),0)+IF(A1167&gt;=הלוואות!$D$26,IF(מרכז!A1167&lt;=הלוואות!$E$26,IF(DAY(מרכז!A1167)=הלוואות!$F$26,הלוואות!$G$26,0),0),0)+IF(A1167&gt;=הלוואות!$D$27,IF(מרכז!A1167&lt;=הלוואות!$E$27,IF(DAY(מרכז!A1167)=הלוואות!$F$27,הלוואות!$G$27,0),0),0)+IF(A1167&gt;=הלוואות!$D$28,IF(מרכז!A1167&lt;=הלוואות!$E$28,IF(DAY(מרכז!A1167)=הלוואות!$F$28,הלוואות!$G$28,0),0),0)+IF(A1167&gt;=הלוואות!$D$29,IF(מרכז!A1167&lt;=הלוואות!$E$29,IF(DAY(מרכז!A1167)=הלוואות!$F$29,הלוואות!$G$29,0),0),0)+IF(A1167&gt;=הלוואות!$D$30,IF(מרכז!A1167&lt;=הלוואות!$E$30,IF(DAY(מרכז!A1167)=הלוואות!$F$30,הלוואות!$G$30,0),0),0)+IF(A1167&gt;=הלוואות!$D$31,IF(מרכז!A1167&lt;=הלוואות!$E$31,IF(DAY(מרכז!A1167)=הלוואות!$F$31,הלוואות!$G$31,0),0),0)+IF(A1167&gt;=הלוואות!$D$32,IF(מרכז!A1167&lt;=הלוואות!$E$32,IF(DAY(מרכז!A1167)=הלוואות!$F$32,הלוואות!$G$32,0),0),0)+IF(A1167&gt;=הלוואות!$D$33,IF(מרכז!A1167&lt;=הלוואות!$E$33,IF(DAY(מרכז!A1167)=הלוואות!$F$33,הלוואות!$G$33,0),0),0)+IF(A1167&gt;=הלוואות!$D$34,IF(מרכז!A1167&lt;=הלוואות!$E$34,IF(DAY(מרכז!A1167)=הלוואות!$F$34,הלוואות!$G$34,0),0),0)</f>
        <v>0</v>
      </c>
      <c r="E1167" s="93">
        <f>SUMIF(הלוואות!$D$46:$D$65,מרכז!A1167,הלוואות!$E$46:$E$65)</f>
        <v>0</v>
      </c>
      <c r="F1167" s="93">
        <f>SUMIF(נכנסים!$A$5:$A$5890,מרכז!A1167,נכנסים!$B$5:$B$5890)</f>
        <v>0</v>
      </c>
      <c r="G1167" s="94"/>
      <c r="H1167" s="94"/>
      <c r="I1167" s="94"/>
      <c r="J1167" s="99">
        <f t="shared" si="18"/>
        <v>50000</v>
      </c>
    </row>
    <row r="1168" spans="1:10">
      <c r="A1168" s="153">
        <v>46821</v>
      </c>
      <c r="B1168" s="93">
        <f>SUMIF(יוצאים!$A$5:$A$5835,מרכז!A1168,יוצאים!$D$5:$D$5835)</f>
        <v>0</v>
      </c>
      <c r="C1168" s="93">
        <f>HLOOKUP(DAY($A1168),'טב.הו"ק'!$G$4:$AK$162,'טב.הו"ק'!$A$162+2,FALSE)</f>
        <v>0</v>
      </c>
      <c r="D1168" s="93">
        <f>IF(A1168&gt;=הלוואות!$D$5,IF(מרכז!A1168&lt;=הלוואות!$E$5,IF(DAY(מרכז!A1168)=הלוואות!$F$5,הלוואות!$G$5,0),0),0)+IF(A1168&gt;=הלוואות!$D$6,IF(מרכז!A1168&lt;=הלוואות!$E$6,IF(DAY(מרכז!A1168)=הלוואות!$F$6,הלוואות!$G$6,0),0),0)+IF(A1168&gt;=הלוואות!$D$7,IF(מרכז!A1168&lt;=הלוואות!$E$7,IF(DAY(מרכז!A1168)=הלוואות!$F$7,הלוואות!$G$7,0),0),0)+IF(A1168&gt;=הלוואות!$D$8,IF(מרכז!A1168&lt;=הלוואות!$E$8,IF(DAY(מרכז!A1168)=הלוואות!$F$8,הלוואות!$G$8,0),0),0)+IF(A1168&gt;=הלוואות!$D$9,IF(מרכז!A1168&lt;=הלוואות!$E$9,IF(DAY(מרכז!A1168)=הלוואות!$F$9,הלוואות!$G$9,0),0),0)+IF(A1168&gt;=הלוואות!$D$10,IF(מרכז!A1168&lt;=הלוואות!$E$10,IF(DAY(מרכז!A1168)=הלוואות!$F$10,הלוואות!$G$10,0),0),0)+IF(A1168&gt;=הלוואות!$D$11,IF(מרכז!A1168&lt;=הלוואות!$E$11,IF(DAY(מרכז!A1168)=הלוואות!$F$11,הלוואות!$G$11,0),0),0)+IF(A1168&gt;=הלוואות!$D$12,IF(מרכז!A1168&lt;=הלוואות!$E$12,IF(DAY(מרכז!A1168)=הלוואות!$F$12,הלוואות!$G$12,0),0),0)+IF(A1168&gt;=הלוואות!$D$13,IF(מרכז!A1168&lt;=הלוואות!$E$13,IF(DAY(מרכז!A1168)=הלוואות!$F$13,הלוואות!$G$13,0),0),0)+IF(A1168&gt;=הלוואות!$D$14,IF(מרכז!A1168&lt;=הלוואות!$E$14,IF(DAY(מרכז!A1168)=הלוואות!$F$14,הלוואות!$G$14,0),0),0)+IF(A1168&gt;=הלוואות!$D$15,IF(מרכז!A1168&lt;=הלוואות!$E$15,IF(DAY(מרכז!A1168)=הלוואות!$F$15,הלוואות!$G$15,0),0),0)+IF(A1168&gt;=הלוואות!$D$16,IF(מרכז!A1168&lt;=הלוואות!$E$16,IF(DAY(מרכז!A1168)=הלוואות!$F$16,הלוואות!$G$16,0),0),0)+IF(A1168&gt;=הלוואות!$D$17,IF(מרכז!A1168&lt;=הלוואות!$E$17,IF(DAY(מרכז!A1168)=הלוואות!$F$17,הלוואות!$G$17,0),0),0)+IF(A1168&gt;=הלוואות!$D$18,IF(מרכז!A1168&lt;=הלוואות!$E$18,IF(DAY(מרכז!A1168)=הלוואות!$F$18,הלוואות!$G$18,0),0),0)+IF(A1168&gt;=הלוואות!$D$19,IF(מרכז!A1168&lt;=הלוואות!$E$19,IF(DAY(מרכז!A1168)=הלוואות!$F$19,הלוואות!$G$19,0),0),0)+IF(A1168&gt;=הלוואות!$D$20,IF(מרכז!A1168&lt;=הלוואות!$E$20,IF(DAY(מרכז!A1168)=הלוואות!$F$20,הלוואות!$G$20,0),0),0)+IF(A1168&gt;=הלוואות!$D$21,IF(מרכז!A1168&lt;=הלוואות!$E$21,IF(DAY(מרכז!A1168)=הלוואות!$F$21,הלוואות!$G$21,0),0),0)+IF(A1168&gt;=הלוואות!$D$22,IF(מרכז!A1168&lt;=הלוואות!$E$22,IF(DAY(מרכז!A1168)=הלוואות!$F$22,הלוואות!$G$22,0),0),0)+IF(A1168&gt;=הלוואות!$D$23,IF(מרכז!A1168&lt;=הלוואות!$E$23,IF(DAY(מרכז!A1168)=הלוואות!$F$23,הלוואות!$G$23,0),0),0)+IF(A1168&gt;=הלוואות!$D$24,IF(מרכז!A1168&lt;=הלוואות!$E$24,IF(DAY(מרכז!A1168)=הלוואות!$F$24,הלוואות!$G$24,0),0),0)+IF(A1168&gt;=הלוואות!$D$25,IF(מרכז!A1168&lt;=הלוואות!$E$25,IF(DAY(מרכז!A1168)=הלוואות!$F$25,הלוואות!$G$25,0),0),0)+IF(A1168&gt;=הלוואות!$D$26,IF(מרכז!A1168&lt;=הלוואות!$E$26,IF(DAY(מרכז!A1168)=הלוואות!$F$26,הלוואות!$G$26,0),0),0)+IF(A1168&gt;=הלוואות!$D$27,IF(מרכז!A1168&lt;=הלוואות!$E$27,IF(DAY(מרכז!A1168)=הלוואות!$F$27,הלוואות!$G$27,0),0),0)+IF(A1168&gt;=הלוואות!$D$28,IF(מרכז!A1168&lt;=הלוואות!$E$28,IF(DAY(מרכז!A1168)=הלוואות!$F$28,הלוואות!$G$28,0),0),0)+IF(A1168&gt;=הלוואות!$D$29,IF(מרכז!A1168&lt;=הלוואות!$E$29,IF(DAY(מרכז!A1168)=הלוואות!$F$29,הלוואות!$G$29,0),0),0)+IF(A1168&gt;=הלוואות!$D$30,IF(מרכז!A1168&lt;=הלוואות!$E$30,IF(DAY(מרכז!A1168)=הלוואות!$F$30,הלוואות!$G$30,0),0),0)+IF(A1168&gt;=הלוואות!$D$31,IF(מרכז!A1168&lt;=הלוואות!$E$31,IF(DAY(מרכז!A1168)=הלוואות!$F$31,הלוואות!$G$31,0),0),0)+IF(A1168&gt;=הלוואות!$D$32,IF(מרכז!A1168&lt;=הלוואות!$E$32,IF(DAY(מרכז!A1168)=הלוואות!$F$32,הלוואות!$G$32,0),0),0)+IF(A1168&gt;=הלוואות!$D$33,IF(מרכז!A1168&lt;=הלוואות!$E$33,IF(DAY(מרכז!A1168)=הלוואות!$F$33,הלוואות!$G$33,0),0),0)+IF(A1168&gt;=הלוואות!$D$34,IF(מרכז!A1168&lt;=הלוואות!$E$34,IF(DAY(מרכז!A1168)=הלוואות!$F$34,הלוואות!$G$34,0),0),0)</f>
        <v>0</v>
      </c>
      <c r="E1168" s="93">
        <f>SUMIF(הלוואות!$D$46:$D$65,מרכז!A1168,הלוואות!$E$46:$E$65)</f>
        <v>0</v>
      </c>
      <c r="F1168" s="93">
        <f>SUMIF(נכנסים!$A$5:$A$5890,מרכז!A1168,נכנסים!$B$5:$B$5890)</f>
        <v>0</v>
      </c>
      <c r="G1168" s="94"/>
      <c r="H1168" s="94"/>
      <c r="I1168" s="94"/>
      <c r="J1168" s="99">
        <f t="shared" si="18"/>
        <v>50000</v>
      </c>
    </row>
    <row r="1169" spans="1:10">
      <c r="A1169" s="153">
        <v>46822</v>
      </c>
      <c r="B1169" s="93">
        <f>SUMIF(יוצאים!$A$5:$A$5835,מרכז!A1169,יוצאים!$D$5:$D$5835)</f>
        <v>0</v>
      </c>
      <c r="C1169" s="93">
        <f>HLOOKUP(DAY($A1169),'טב.הו"ק'!$G$4:$AK$162,'טב.הו"ק'!$A$162+2,FALSE)</f>
        <v>0</v>
      </c>
      <c r="D1169" s="93">
        <f>IF(A1169&gt;=הלוואות!$D$5,IF(מרכז!A1169&lt;=הלוואות!$E$5,IF(DAY(מרכז!A1169)=הלוואות!$F$5,הלוואות!$G$5,0),0),0)+IF(A1169&gt;=הלוואות!$D$6,IF(מרכז!A1169&lt;=הלוואות!$E$6,IF(DAY(מרכז!A1169)=הלוואות!$F$6,הלוואות!$G$6,0),0),0)+IF(A1169&gt;=הלוואות!$D$7,IF(מרכז!A1169&lt;=הלוואות!$E$7,IF(DAY(מרכז!A1169)=הלוואות!$F$7,הלוואות!$G$7,0),0),0)+IF(A1169&gt;=הלוואות!$D$8,IF(מרכז!A1169&lt;=הלוואות!$E$8,IF(DAY(מרכז!A1169)=הלוואות!$F$8,הלוואות!$G$8,0),0),0)+IF(A1169&gt;=הלוואות!$D$9,IF(מרכז!A1169&lt;=הלוואות!$E$9,IF(DAY(מרכז!A1169)=הלוואות!$F$9,הלוואות!$G$9,0),0),0)+IF(A1169&gt;=הלוואות!$D$10,IF(מרכז!A1169&lt;=הלוואות!$E$10,IF(DAY(מרכז!A1169)=הלוואות!$F$10,הלוואות!$G$10,0),0),0)+IF(A1169&gt;=הלוואות!$D$11,IF(מרכז!A1169&lt;=הלוואות!$E$11,IF(DAY(מרכז!A1169)=הלוואות!$F$11,הלוואות!$G$11,0),0),0)+IF(A1169&gt;=הלוואות!$D$12,IF(מרכז!A1169&lt;=הלוואות!$E$12,IF(DAY(מרכז!A1169)=הלוואות!$F$12,הלוואות!$G$12,0),0),0)+IF(A1169&gt;=הלוואות!$D$13,IF(מרכז!A1169&lt;=הלוואות!$E$13,IF(DAY(מרכז!A1169)=הלוואות!$F$13,הלוואות!$G$13,0),0),0)+IF(A1169&gt;=הלוואות!$D$14,IF(מרכז!A1169&lt;=הלוואות!$E$14,IF(DAY(מרכז!A1169)=הלוואות!$F$14,הלוואות!$G$14,0),0),0)+IF(A1169&gt;=הלוואות!$D$15,IF(מרכז!A1169&lt;=הלוואות!$E$15,IF(DAY(מרכז!A1169)=הלוואות!$F$15,הלוואות!$G$15,0),0),0)+IF(A1169&gt;=הלוואות!$D$16,IF(מרכז!A1169&lt;=הלוואות!$E$16,IF(DAY(מרכז!A1169)=הלוואות!$F$16,הלוואות!$G$16,0),0),0)+IF(A1169&gt;=הלוואות!$D$17,IF(מרכז!A1169&lt;=הלוואות!$E$17,IF(DAY(מרכז!A1169)=הלוואות!$F$17,הלוואות!$G$17,0),0),0)+IF(A1169&gt;=הלוואות!$D$18,IF(מרכז!A1169&lt;=הלוואות!$E$18,IF(DAY(מרכז!A1169)=הלוואות!$F$18,הלוואות!$G$18,0),0),0)+IF(A1169&gt;=הלוואות!$D$19,IF(מרכז!A1169&lt;=הלוואות!$E$19,IF(DAY(מרכז!A1169)=הלוואות!$F$19,הלוואות!$G$19,0),0),0)+IF(A1169&gt;=הלוואות!$D$20,IF(מרכז!A1169&lt;=הלוואות!$E$20,IF(DAY(מרכז!A1169)=הלוואות!$F$20,הלוואות!$G$20,0),0),0)+IF(A1169&gt;=הלוואות!$D$21,IF(מרכז!A1169&lt;=הלוואות!$E$21,IF(DAY(מרכז!A1169)=הלוואות!$F$21,הלוואות!$G$21,0),0),0)+IF(A1169&gt;=הלוואות!$D$22,IF(מרכז!A1169&lt;=הלוואות!$E$22,IF(DAY(מרכז!A1169)=הלוואות!$F$22,הלוואות!$G$22,0),0),0)+IF(A1169&gt;=הלוואות!$D$23,IF(מרכז!A1169&lt;=הלוואות!$E$23,IF(DAY(מרכז!A1169)=הלוואות!$F$23,הלוואות!$G$23,0),0),0)+IF(A1169&gt;=הלוואות!$D$24,IF(מרכז!A1169&lt;=הלוואות!$E$24,IF(DAY(מרכז!A1169)=הלוואות!$F$24,הלוואות!$G$24,0),0),0)+IF(A1169&gt;=הלוואות!$D$25,IF(מרכז!A1169&lt;=הלוואות!$E$25,IF(DAY(מרכז!A1169)=הלוואות!$F$25,הלוואות!$G$25,0),0),0)+IF(A1169&gt;=הלוואות!$D$26,IF(מרכז!A1169&lt;=הלוואות!$E$26,IF(DAY(מרכז!A1169)=הלוואות!$F$26,הלוואות!$G$26,0),0),0)+IF(A1169&gt;=הלוואות!$D$27,IF(מרכז!A1169&lt;=הלוואות!$E$27,IF(DAY(מרכז!A1169)=הלוואות!$F$27,הלוואות!$G$27,0),0),0)+IF(A1169&gt;=הלוואות!$D$28,IF(מרכז!A1169&lt;=הלוואות!$E$28,IF(DAY(מרכז!A1169)=הלוואות!$F$28,הלוואות!$G$28,0),0),0)+IF(A1169&gt;=הלוואות!$D$29,IF(מרכז!A1169&lt;=הלוואות!$E$29,IF(DAY(מרכז!A1169)=הלוואות!$F$29,הלוואות!$G$29,0),0),0)+IF(A1169&gt;=הלוואות!$D$30,IF(מרכז!A1169&lt;=הלוואות!$E$30,IF(DAY(מרכז!A1169)=הלוואות!$F$30,הלוואות!$G$30,0),0),0)+IF(A1169&gt;=הלוואות!$D$31,IF(מרכז!A1169&lt;=הלוואות!$E$31,IF(DAY(מרכז!A1169)=הלוואות!$F$31,הלוואות!$G$31,0),0),0)+IF(A1169&gt;=הלוואות!$D$32,IF(מרכז!A1169&lt;=הלוואות!$E$32,IF(DAY(מרכז!A1169)=הלוואות!$F$32,הלוואות!$G$32,0),0),0)+IF(A1169&gt;=הלוואות!$D$33,IF(מרכז!A1169&lt;=הלוואות!$E$33,IF(DAY(מרכז!A1169)=הלוואות!$F$33,הלוואות!$G$33,0),0),0)+IF(A1169&gt;=הלוואות!$D$34,IF(מרכז!A1169&lt;=הלוואות!$E$34,IF(DAY(מרכז!A1169)=הלוואות!$F$34,הלוואות!$G$34,0),0),0)</f>
        <v>0</v>
      </c>
      <c r="E1169" s="93">
        <f>SUMIF(הלוואות!$D$46:$D$65,מרכז!A1169,הלוואות!$E$46:$E$65)</f>
        <v>0</v>
      </c>
      <c r="F1169" s="93">
        <f>SUMIF(נכנסים!$A$5:$A$5890,מרכז!A1169,נכנסים!$B$5:$B$5890)</f>
        <v>0</v>
      </c>
      <c r="G1169" s="94"/>
      <c r="H1169" s="94"/>
      <c r="I1169" s="94"/>
      <c r="J1169" s="99">
        <f t="shared" si="18"/>
        <v>50000</v>
      </c>
    </row>
    <row r="1170" spans="1:10">
      <c r="A1170" s="153">
        <v>46823</v>
      </c>
      <c r="B1170" s="93">
        <f>SUMIF(יוצאים!$A$5:$A$5835,מרכז!A1170,יוצאים!$D$5:$D$5835)</f>
        <v>0</v>
      </c>
      <c r="C1170" s="93">
        <f>HLOOKUP(DAY($A1170),'טב.הו"ק'!$G$4:$AK$162,'טב.הו"ק'!$A$162+2,FALSE)</f>
        <v>0</v>
      </c>
      <c r="D1170" s="93">
        <f>IF(A1170&gt;=הלוואות!$D$5,IF(מרכז!A1170&lt;=הלוואות!$E$5,IF(DAY(מרכז!A1170)=הלוואות!$F$5,הלוואות!$G$5,0),0),0)+IF(A1170&gt;=הלוואות!$D$6,IF(מרכז!A1170&lt;=הלוואות!$E$6,IF(DAY(מרכז!A1170)=הלוואות!$F$6,הלוואות!$G$6,0),0),0)+IF(A1170&gt;=הלוואות!$D$7,IF(מרכז!A1170&lt;=הלוואות!$E$7,IF(DAY(מרכז!A1170)=הלוואות!$F$7,הלוואות!$G$7,0),0),0)+IF(A1170&gt;=הלוואות!$D$8,IF(מרכז!A1170&lt;=הלוואות!$E$8,IF(DAY(מרכז!A1170)=הלוואות!$F$8,הלוואות!$G$8,0),0),0)+IF(A1170&gt;=הלוואות!$D$9,IF(מרכז!A1170&lt;=הלוואות!$E$9,IF(DAY(מרכז!A1170)=הלוואות!$F$9,הלוואות!$G$9,0),0),0)+IF(A1170&gt;=הלוואות!$D$10,IF(מרכז!A1170&lt;=הלוואות!$E$10,IF(DAY(מרכז!A1170)=הלוואות!$F$10,הלוואות!$G$10,0),0),0)+IF(A1170&gt;=הלוואות!$D$11,IF(מרכז!A1170&lt;=הלוואות!$E$11,IF(DAY(מרכז!A1170)=הלוואות!$F$11,הלוואות!$G$11,0),0),0)+IF(A1170&gt;=הלוואות!$D$12,IF(מרכז!A1170&lt;=הלוואות!$E$12,IF(DAY(מרכז!A1170)=הלוואות!$F$12,הלוואות!$G$12,0),0),0)+IF(A1170&gt;=הלוואות!$D$13,IF(מרכז!A1170&lt;=הלוואות!$E$13,IF(DAY(מרכז!A1170)=הלוואות!$F$13,הלוואות!$G$13,0),0),0)+IF(A1170&gt;=הלוואות!$D$14,IF(מרכז!A1170&lt;=הלוואות!$E$14,IF(DAY(מרכז!A1170)=הלוואות!$F$14,הלוואות!$G$14,0),0),0)+IF(A1170&gt;=הלוואות!$D$15,IF(מרכז!A1170&lt;=הלוואות!$E$15,IF(DAY(מרכז!A1170)=הלוואות!$F$15,הלוואות!$G$15,0),0),0)+IF(A1170&gt;=הלוואות!$D$16,IF(מרכז!A1170&lt;=הלוואות!$E$16,IF(DAY(מרכז!A1170)=הלוואות!$F$16,הלוואות!$G$16,0),0),0)+IF(A1170&gt;=הלוואות!$D$17,IF(מרכז!A1170&lt;=הלוואות!$E$17,IF(DAY(מרכז!A1170)=הלוואות!$F$17,הלוואות!$G$17,0),0),0)+IF(A1170&gt;=הלוואות!$D$18,IF(מרכז!A1170&lt;=הלוואות!$E$18,IF(DAY(מרכז!A1170)=הלוואות!$F$18,הלוואות!$G$18,0),0),0)+IF(A1170&gt;=הלוואות!$D$19,IF(מרכז!A1170&lt;=הלוואות!$E$19,IF(DAY(מרכז!A1170)=הלוואות!$F$19,הלוואות!$G$19,0),0),0)+IF(A1170&gt;=הלוואות!$D$20,IF(מרכז!A1170&lt;=הלוואות!$E$20,IF(DAY(מרכז!A1170)=הלוואות!$F$20,הלוואות!$G$20,0),0),0)+IF(A1170&gt;=הלוואות!$D$21,IF(מרכז!A1170&lt;=הלוואות!$E$21,IF(DAY(מרכז!A1170)=הלוואות!$F$21,הלוואות!$G$21,0),0),0)+IF(A1170&gt;=הלוואות!$D$22,IF(מרכז!A1170&lt;=הלוואות!$E$22,IF(DAY(מרכז!A1170)=הלוואות!$F$22,הלוואות!$G$22,0),0),0)+IF(A1170&gt;=הלוואות!$D$23,IF(מרכז!A1170&lt;=הלוואות!$E$23,IF(DAY(מרכז!A1170)=הלוואות!$F$23,הלוואות!$G$23,0),0),0)+IF(A1170&gt;=הלוואות!$D$24,IF(מרכז!A1170&lt;=הלוואות!$E$24,IF(DAY(מרכז!A1170)=הלוואות!$F$24,הלוואות!$G$24,0),0),0)+IF(A1170&gt;=הלוואות!$D$25,IF(מרכז!A1170&lt;=הלוואות!$E$25,IF(DAY(מרכז!A1170)=הלוואות!$F$25,הלוואות!$G$25,0),0),0)+IF(A1170&gt;=הלוואות!$D$26,IF(מרכז!A1170&lt;=הלוואות!$E$26,IF(DAY(מרכז!A1170)=הלוואות!$F$26,הלוואות!$G$26,0),0),0)+IF(A1170&gt;=הלוואות!$D$27,IF(מרכז!A1170&lt;=הלוואות!$E$27,IF(DAY(מרכז!A1170)=הלוואות!$F$27,הלוואות!$G$27,0),0),0)+IF(A1170&gt;=הלוואות!$D$28,IF(מרכז!A1170&lt;=הלוואות!$E$28,IF(DAY(מרכז!A1170)=הלוואות!$F$28,הלוואות!$G$28,0),0),0)+IF(A1170&gt;=הלוואות!$D$29,IF(מרכז!A1170&lt;=הלוואות!$E$29,IF(DAY(מרכז!A1170)=הלוואות!$F$29,הלוואות!$G$29,0),0),0)+IF(A1170&gt;=הלוואות!$D$30,IF(מרכז!A1170&lt;=הלוואות!$E$30,IF(DAY(מרכז!A1170)=הלוואות!$F$30,הלוואות!$G$30,0),0),0)+IF(A1170&gt;=הלוואות!$D$31,IF(מרכז!A1170&lt;=הלוואות!$E$31,IF(DAY(מרכז!A1170)=הלוואות!$F$31,הלוואות!$G$31,0),0),0)+IF(A1170&gt;=הלוואות!$D$32,IF(מרכז!A1170&lt;=הלוואות!$E$32,IF(DAY(מרכז!A1170)=הלוואות!$F$32,הלוואות!$G$32,0),0),0)+IF(A1170&gt;=הלוואות!$D$33,IF(מרכז!A1170&lt;=הלוואות!$E$33,IF(DAY(מרכז!A1170)=הלוואות!$F$33,הלוואות!$G$33,0),0),0)+IF(A1170&gt;=הלוואות!$D$34,IF(מרכז!A1170&lt;=הלוואות!$E$34,IF(DAY(מרכז!A1170)=הלוואות!$F$34,הלוואות!$G$34,0),0),0)</f>
        <v>0</v>
      </c>
      <c r="E1170" s="93">
        <f>SUMIF(הלוואות!$D$46:$D$65,מרכז!A1170,הלוואות!$E$46:$E$65)</f>
        <v>0</v>
      </c>
      <c r="F1170" s="93">
        <f>SUMIF(נכנסים!$A$5:$A$5890,מרכז!A1170,נכנסים!$B$5:$B$5890)</f>
        <v>0</v>
      </c>
      <c r="G1170" s="94"/>
      <c r="H1170" s="94"/>
      <c r="I1170" s="94"/>
      <c r="J1170" s="99">
        <f t="shared" si="18"/>
        <v>50000</v>
      </c>
    </row>
    <row r="1171" spans="1:10">
      <c r="A1171" s="153">
        <v>46824</v>
      </c>
      <c r="B1171" s="93">
        <f>SUMIF(יוצאים!$A$5:$A$5835,מרכז!A1171,יוצאים!$D$5:$D$5835)</f>
        <v>0</v>
      </c>
      <c r="C1171" s="93">
        <f>HLOOKUP(DAY($A1171),'טב.הו"ק'!$G$4:$AK$162,'טב.הו"ק'!$A$162+2,FALSE)</f>
        <v>0</v>
      </c>
      <c r="D1171" s="93">
        <f>IF(A1171&gt;=הלוואות!$D$5,IF(מרכז!A1171&lt;=הלוואות!$E$5,IF(DAY(מרכז!A1171)=הלוואות!$F$5,הלוואות!$G$5,0),0),0)+IF(A1171&gt;=הלוואות!$D$6,IF(מרכז!A1171&lt;=הלוואות!$E$6,IF(DAY(מרכז!A1171)=הלוואות!$F$6,הלוואות!$G$6,0),0),0)+IF(A1171&gt;=הלוואות!$D$7,IF(מרכז!A1171&lt;=הלוואות!$E$7,IF(DAY(מרכז!A1171)=הלוואות!$F$7,הלוואות!$G$7,0),0),0)+IF(A1171&gt;=הלוואות!$D$8,IF(מרכז!A1171&lt;=הלוואות!$E$8,IF(DAY(מרכז!A1171)=הלוואות!$F$8,הלוואות!$G$8,0),0),0)+IF(A1171&gt;=הלוואות!$D$9,IF(מרכז!A1171&lt;=הלוואות!$E$9,IF(DAY(מרכז!A1171)=הלוואות!$F$9,הלוואות!$G$9,0),0),0)+IF(A1171&gt;=הלוואות!$D$10,IF(מרכז!A1171&lt;=הלוואות!$E$10,IF(DAY(מרכז!A1171)=הלוואות!$F$10,הלוואות!$G$10,0),0),0)+IF(A1171&gt;=הלוואות!$D$11,IF(מרכז!A1171&lt;=הלוואות!$E$11,IF(DAY(מרכז!A1171)=הלוואות!$F$11,הלוואות!$G$11,0),0),0)+IF(A1171&gt;=הלוואות!$D$12,IF(מרכז!A1171&lt;=הלוואות!$E$12,IF(DAY(מרכז!A1171)=הלוואות!$F$12,הלוואות!$G$12,0),0),0)+IF(A1171&gt;=הלוואות!$D$13,IF(מרכז!A1171&lt;=הלוואות!$E$13,IF(DAY(מרכז!A1171)=הלוואות!$F$13,הלוואות!$G$13,0),0),0)+IF(A1171&gt;=הלוואות!$D$14,IF(מרכז!A1171&lt;=הלוואות!$E$14,IF(DAY(מרכז!A1171)=הלוואות!$F$14,הלוואות!$G$14,0),0),0)+IF(A1171&gt;=הלוואות!$D$15,IF(מרכז!A1171&lt;=הלוואות!$E$15,IF(DAY(מרכז!A1171)=הלוואות!$F$15,הלוואות!$G$15,0),0),0)+IF(A1171&gt;=הלוואות!$D$16,IF(מרכז!A1171&lt;=הלוואות!$E$16,IF(DAY(מרכז!A1171)=הלוואות!$F$16,הלוואות!$G$16,0),0),0)+IF(A1171&gt;=הלוואות!$D$17,IF(מרכז!A1171&lt;=הלוואות!$E$17,IF(DAY(מרכז!A1171)=הלוואות!$F$17,הלוואות!$G$17,0),0),0)+IF(A1171&gt;=הלוואות!$D$18,IF(מרכז!A1171&lt;=הלוואות!$E$18,IF(DAY(מרכז!A1171)=הלוואות!$F$18,הלוואות!$G$18,0),0),0)+IF(A1171&gt;=הלוואות!$D$19,IF(מרכז!A1171&lt;=הלוואות!$E$19,IF(DAY(מרכז!A1171)=הלוואות!$F$19,הלוואות!$G$19,0),0),0)+IF(A1171&gt;=הלוואות!$D$20,IF(מרכז!A1171&lt;=הלוואות!$E$20,IF(DAY(מרכז!A1171)=הלוואות!$F$20,הלוואות!$G$20,0),0),0)+IF(A1171&gt;=הלוואות!$D$21,IF(מרכז!A1171&lt;=הלוואות!$E$21,IF(DAY(מרכז!A1171)=הלוואות!$F$21,הלוואות!$G$21,0),0),0)+IF(A1171&gt;=הלוואות!$D$22,IF(מרכז!A1171&lt;=הלוואות!$E$22,IF(DAY(מרכז!A1171)=הלוואות!$F$22,הלוואות!$G$22,0),0),0)+IF(A1171&gt;=הלוואות!$D$23,IF(מרכז!A1171&lt;=הלוואות!$E$23,IF(DAY(מרכז!A1171)=הלוואות!$F$23,הלוואות!$G$23,0),0),0)+IF(A1171&gt;=הלוואות!$D$24,IF(מרכז!A1171&lt;=הלוואות!$E$24,IF(DAY(מרכז!A1171)=הלוואות!$F$24,הלוואות!$G$24,0),0),0)+IF(A1171&gt;=הלוואות!$D$25,IF(מרכז!A1171&lt;=הלוואות!$E$25,IF(DAY(מרכז!A1171)=הלוואות!$F$25,הלוואות!$G$25,0),0),0)+IF(A1171&gt;=הלוואות!$D$26,IF(מרכז!A1171&lt;=הלוואות!$E$26,IF(DAY(מרכז!A1171)=הלוואות!$F$26,הלוואות!$G$26,0),0),0)+IF(A1171&gt;=הלוואות!$D$27,IF(מרכז!A1171&lt;=הלוואות!$E$27,IF(DAY(מרכז!A1171)=הלוואות!$F$27,הלוואות!$G$27,0),0),0)+IF(A1171&gt;=הלוואות!$D$28,IF(מרכז!A1171&lt;=הלוואות!$E$28,IF(DAY(מרכז!A1171)=הלוואות!$F$28,הלוואות!$G$28,0),0),0)+IF(A1171&gt;=הלוואות!$D$29,IF(מרכז!A1171&lt;=הלוואות!$E$29,IF(DAY(מרכז!A1171)=הלוואות!$F$29,הלוואות!$G$29,0),0),0)+IF(A1171&gt;=הלוואות!$D$30,IF(מרכז!A1171&lt;=הלוואות!$E$30,IF(DAY(מרכז!A1171)=הלוואות!$F$30,הלוואות!$G$30,0),0),0)+IF(A1171&gt;=הלוואות!$D$31,IF(מרכז!A1171&lt;=הלוואות!$E$31,IF(DAY(מרכז!A1171)=הלוואות!$F$31,הלוואות!$G$31,0),0),0)+IF(A1171&gt;=הלוואות!$D$32,IF(מרכז!A1171&lt;=הלוואות!$E$32,IF(DAY(מרכז!A1171)=הלוואות!$F$32,הלוואות!$G$32,0),0),0)+IF(A1171&gt;=הלוואות!$D$33,IF(מרכז!A1171&lt;=הלוואות!$E$33,IF(DAY(מרכז!A1171)=הלוואות!$F$33,הלוואות!$G$33,0),0),0)+IF(A1171&gt;=הלוואות!$D$34,IF(מרכז!A1171&lt;=הלוואות!$E$34,IF(DAY(מרכז!A1171)=הלוואות!$F$34,הלוואות!$G$34,0),0),0)</f>
        <v>0</v>
      </c>
      <c r="E1171" s="93">
        <f>SUMIF(הלוואות!$D$46:$D$65,מרכז!A1171,הלוואות!$E$46:$E$65)</f>
        <v>0</v>
      </c>
      <c r="F1171" s="93">
        <f>SUMIF(נכנסים!$A$5:$A$5890,מרכז!A1171,נכנסים!$B$5:$B$5890)</f>
        <v>0</v>
      </c>
      <c r="G1171" s="94"/>
      <c r="H1171" s="94"/>
      <c r="I1171" s="94"/>
      <c r="J1171" s="99">
        <f t="shared" si="18"/>
        <v>50000</v>
      </c>
    </row>
    <row r="1172" spans="1:10">
      <c r="A1172" s="153">
        <v>46825</v>
      </c>
      <c r="B1172" s="93">
        <f>SUMIF(יוצאים!$A$5:$A$5835,מרכז!A1172,יוצאים!$D$5:$D$5835)</f>
        <v>0</v>
      </c>
      <c r="C1172" s="93">
        <f>HLOOKUP(DAY($A1172),'טב.הו"ק'!$G$4:$AK$162,'טב.הו"ק'!$A$162+2,FALSE)</f>
        <v>0</v>
      </c>
      <c r="D1172" s="93">
        <f>IF(A1172&gt;=הלוואות!$D$5,IF(מרכז!A1172&lt;=הלוואות!$E$5,IF(DAY(מרכז!A1172)=הלוואות!$F$5,הלוואות!$G$5,0),0),0)+IF(A1172&gt;=הלוואות!$D$6,IF(מרכז!A1172&lt;=הלוואות!$E$6,IF(DAY(מרכז!A1172)=הלוואות!$F$6,הלוואות!$G$6,0),0),0)+IF(A1172&gt;=הלוואות!$D$7,IF(מרכז!A1172&lt;=הלוואות!$E$7,IF(DAY(מרכז!A1172)=הלוואות!$F$7,הלוואות!$G$7,0),0),0)+IF(A1172&gt;=הלוואות!$D$8,IF(מרכז!A1172&lt;=הלוואות!$E$8,IF(DAY(מרכז!A1172)=הלוואות!$F$8,הלוואות!$G$8,0),0),0)+IF(A1172&gt;=הלוואות!$D$9,IF(מרכז!A1172&lt;=הלוואות!$E$9,IF(DAY(מרכז!A1172)=הלוואות!$F$9,הלוואות!$G$9,0),0),0)+IF(A1172&gt;=הלוואות!$D$10,IF(מרכז!A1172&lt;=הלוואות!$E$10,IF(DAY(מרכז!A1172)=הלוואות!$F$10,הלוואות!$G$10,0),0),0)+IF(A1172&gt;=הלוואות!$D$11,IF(מרכז!A1172&lt;=הלוואות!$E$11,IF(DAY(מרכז!A1172)=הלוואות!$F$11,הלוואות!$G$11,0),0),0)+IF(A1172&gt;=הלוואות!$D$12,IF(מרכז!A1172&lt;=הלוואות!$E$12,IF(DAY(מרכז!A1172)=הלוואות!$F$12,הלוואות!$G$12,0),0),0)+IF(A1172&gt;=הלוואות!$D$13,IF(מרכז!A1172&lt;=הלוואות!$E$13,IF(DAY(מרכז!A1172)=הלוואות!$F$13,הלוואות!$G$13,0),0),0)+IF(A1172&gt;=הלוואות!$D$14,IF(מרכז!A1172&lt;=הלוואות!$E$14,IF(DAY(מרכז!A1172)=הלוואות!$F$14,הלוואות!$G$14,0),0),0)+IF(A1172&gt;=הלוואות!$D$15,IF(מרכז!A1172&lt;=הלוואות!$E$15,IF(DAY(מרכז!A1172)=הלוואות!$F$15,הלוואות!$G$15,0),0),0)+IF(A1172&gt;=הלוואות!$D$16,IF(מרכז!A1172&lt;=הלוואות!$E$16,IF(DAY(מרכז!A1172)=הלוואות!$F$16,הלוואות!$G$16,0),0),0)+IF(A1172&gt;=הלוואות!$D$17,IF(מרכז!A1172&lt;=הלוואות!$E$17,IF(DAY(מרכז!A1172)=הלוואות!$F$17,הלוואות!$G$17,0),0),0)+IF(A1172&gt;=הלוואות!$D$18,IF(מרכז!A1172&lt;=הלוואות!$E$18,IF(DAY(מרכז!A1172)=הלוואות!$F$18,הלוואות!$G$18,0),0),0)+IF(A1172&gt;=הלוואות!$D$19,IF(מרכז!A1172&lt;=הלוואות!$E$19,IF(DAY(מרכז!A1172)=הלוואות!$F$19,הלוואות!$G$19,0),0),0)+IF(A1172&gt;=הלוואות!$D$20,IF(מרכז!A1172&lt;=הלוואות!$E$20,IF(DAY(מרכז!A1172)=הלוואות!$F$20,הלוואות!$G$20,0),0),0)+IF(A1172&gt;=הלוואות!$D$21,IF(מרכז!A1172&lt;=הלוואות!$E$21,IF(DAY(מרכז!A1172)=הלוואות!$F$21,הלוואות!$G$21,0),0),0)+IF(A1172&gt;=הלוואות!$D$22,IF(מרכז!A1172&lt;=הלוואות!$E$22,IF(DAY(מרכז!A1172)=הלוואות!$F$22,הלוואות!$G$22,0),0),0)+IF(A1172&gt;=הלוואות!$D$23,IF(מרכז!A1172&lt;=הלוואות!$E$23,IF(DAY(מרכז!A1172)=הלוואות!$F$23,הלוואות!$G$23,0),0),0)+IF(A1172&gt;=הלוואות!$D$24,IF(מרכז!A1172&lt;=הלוואות!$E$24,IF(DAY(מרכז!A1172)=הלוואות!$F$24,הלוואות!$G$24,0),0),0)+IF(A1172&gt;=הלוואות!$D$25,IF(מרכז!A1172&lt;=הלוואות!$E$25,IF(DAY(מרכז!A1172)=הלוואות!$F$25,הלוואות!$G$25,0),0),0)+IF(A1172&gt;=הלוואות!$D$26,IF(מרכז!A1172&lt;=הלוואות!$E$26,IF(DAY(מרכז!A1172)=הלוואות!$F$26,הלוואות!$G$26,0),0),0)+IF(A1172&gt;=הלוואות!$D$27,IF(מרכז!A1172&lt;=הלוואות!$E$27,IF(DAY(מרכז!A1172)=הלוואות!$F$27,הלוואות!$G$27,0),0),0)+IF(A1172&gt;=הלוואות!$D$28,IF(מרכז!A1172&lt;=הלוואות!$E$28,IF(DAY(מרכז!A1172)=הלוואות!$F$28,הלוואות!$G$28,0),0),0)+IF(A1172&gt;=הלוואות!$D$29,IF(מרכז!A1172&lt;=הלוואות!$E$29,IF(DAY(מרכז!A1172)=הלוואות!$F$29,הלוואות!$G$29,0),0),0)+IF(A1172&gt;=הלוואות!$D$30,IF(מרכז!A1172&lt;=הלוואות!$E$30,IF(DAY(מרכז!A1172)=הלוואות!$F$30,הלוואות!$G$30,0),0),0)+IF(A1172&gt;=הלוואות!$D$31,IF(מרכז!A1172&lt;=הלוואות!$E$31,IF(DAY(מרכז!A1172)=הלוואות!$F$31,הלוואות!$G$31,0),0),0)+IF(A1172&gt;=הלוואות!$D$32,IF(מרכז!A1172&lt;=הלוואות!$E$32,IF(DAY(מרכז!A1172)=הלוואות!$F$32,הלוואות!$G$32,0),0),0)+IF(A1172&gt;=הלוואות!$D$33,IF(מרכז!A1172&lt;=הלוואות!$E$33,IF(DAY(מרכז!A1172)=הלוואות!$F$33,הלוואות!$G$33,0),0),0)+IF(A1172&gt;=הלוואות!$D$34,IF(מרכז!A1172&lt;=הלוואות!$E$34,IF(DAY(מרכז!A1172)=הלוואות!$F$34,הלוואות!$G$34,0),0),0)</f>
        <v>0</v>
      </c>
      <c r="E1172" s="93">
        <f>SUMIF(הלוואות!$D$46:$D$65,מרכז!A1172,הלוואות!$E$46:$E$65)</f>
        <v>0</v>
      </c>
      <c r="F1172" s="93">
        <f>SUMIF(נכנסים!$A$5:$A$5890,מרכז!A1172,נכנסים!$B$5:$B$5890)</f>
        <v>0</v>
      </c>
      <c r="G1172" s="94"/>
      <c r="H1172" s="94"/>
      <c r="I1172" s="94"/>
      <c r="J1172" s="99">
        <f t="shared" si="18"/>
        <v>50000</v>
      </c>
    </row>
    <row r="1173" spans="1:10">
      <c r="A1173" s="153">
        <v>46826</v>
      </c>
      <c r="B1173" s="93">
        <f>SUMIF(יוצאים!$A$5:$A$5835,מרכז!A1173,יוצאים!$D$5:$D$5835)</f>
        <v>0</v>
      </c>
      <c r="C1173" s="93">
        <f>HLOOKUP(DAY($A1173),'טב.הו"ק'!$G$4:$AK$162,'טב.הו"ק'!$A$162+2,FALSE)</f>
        <v>0</v>
      </c>
      <c r="D1173" s="93">
        <f>IF(A1173&gt;=הלוואות!$D$5,IF(מרכז!A1173&lt;=הלוואות!$E$5,IF(DAY(מרכז!A1173)=הלוואות!$F$5,הלוואות!$G$5,0),0),0)+IF(A1173&gt;=הלוואות!$D$6,IF(מרכז!A1173&lt;=הלוואות!$E$6,IF(DAY(מרכז!A1173)=הלוואות!$F$6,הלוואות!$G$6,0),0),0)+IF(A1173&gt;=הלוואות!$D$7,IF(מרכז!A1173&lt;=הלוואות!$E$7,IF(DAY(מרכז!A1173)=הלוואות!$F$7,הלוואות!$G$7,0),0),0)+IF(A1173&gt;=הלוואות!$D$8,IF(מרכז!A1173&lt;=הלוואות!$E$8,IF(DAY(מרכז!A1173)=הלוואות!$F$8,הלוואות!$G$8,0),0),0)+IF(A1173&gt;=הלוואות!$D$9,IF(מרכז!A1173&lt;=הלוואות!$E$9,IF(DAY(מרכז!A1173)=הלוואות!$F$9,הלוואות!$G$9,0),0),0)+IF(A1173&gt;=הלוואות!$D$10,IF(מרכז!A1173&lt;=הלוואות!$E$10,IF(DAY(מרכז!A1173)=הלוואות!$F$10,הלוואות!$G$10,0),0),0)+IF(A1173&gt;=הלוואות!$D$11,IF(מרכז!A1173&lt;=הלוואות!$E$11,IF(DAY(מרכז!A1173)=הלוואות!$F$11,הלוואות!$G$11,0),0),0)+IF(A1173&gt;=הלוואות!$D$12,IF(מרכז!A1173&lt;=הלוואות!$E$12,IF(DAY(מרכז!A1173)=הלוואות!$F$12,הלוואות!$G$12,0),0),0)+IF(A1173&gt;=הלוואות!$D$13,IF(מרכז!A1173&lt;=הלוואות!$E$13,IF(DAY(מרכז!A1173)=הלוואות!$F$13,הלוואות!$G$13,0),0),0)+IF(A1173&gt;=הלוואות!$D$14,IF(מרכז!A1173&lt;=הלוואות!$E$14,IF(DAY(מרכז!A1173)=הלוואות!$F$14,הלוואות!$G$14,0),0),0)+IF(A1173&gt;=הלוואות!$D$15,IF(מרכז!A1173&lt;=הלוואות!$E$15,IF(DAY(מרכז!A1173)=הלוואות!$F$15,הלוואות!$G$15,0),0),0)+IF(A1173&gt;=הלוואות!$D$16,IF(מרכז!A1173&lt;=הלוואות!$E$16,IF(DAY(מרכז!A1173)=הלוואות!$F$16,הלוואות!$G$16,0),0),0)+IF(A1173&gt;=הלוואות!$D$17,IF(מרכז!A1173&lt;=הלוואות!$E$17,IF(DAY(מרכז!A1173)=הלוואות!$F$17,הלוואות!$G$17,0),0),0)+IF(A1173&gt;=הלוואות!$D$18,IF(מרכז!A1173&lt;=הלוואות!$E$18,IF(DAY(מרכז!A1173)=הלוואות!$F$18,הלוואות!$G$18,0),0),0)+IF(A1173&gt;=הלוואות!$D$19,IF(מרכז!A1173&lt;=הלוואות!$E$19,IF(DAY(מרכז!A1173)=הלוואות!$F$19,הלוואות!$G$19,0),0),0)+IF(A1173&gt;=הלוואות!$D$20,IF(מרכז!A1173&lt;=הלוואות!$E$20,IF(DAY(מרכז!A1173)=הלוואות!$F$20,הלוואות!$G$20,0),0),0)+IF(A1173&gt;=הלוואות!$D$21,IF(מרכז!A1173&lt;=הלוואות!$E$21,IF(DAY(מרכז!A1173)=הלוואות!$F$21,הלוואות!$G$21,0),0),0)+IF(A1173&gt;=הלוואות!$D$22,IF(מרכז!A1173&lt;=הלוואות!$E$22,IF(DAY(מרכז!A1173)=הלוואות!$F$22,הלוואות!$G$22,0),0),0)+IF(A1173&gt;=הלוואות!$D$23,IF(מרכז!A1173&lt;=הלוואות!$E$23,IF(DAY(מרכז!A1173)=הלוואות!$F$23,הלוואות!$G$23,0),0),0)+IF(A1173&gt;=הלוואות!$D$24,IF(מרכז!A1173&lt;=הלוואות!$E$24,IF(DAY(מרכז!A1173)=הלוואות!$F$24,הלוואות!$G$24,0),0),0)+IF(A1173&gt;=הלוואות!$D$25,IF(מרכז!A1173&lt;=הלוואות!$E$25,IF(DAY(מרכז!A1173)=הלוואות!$F$25,הלוואות!$G$25,0),0),0)+IF(A1173&gt;=הלוואות!$D$26,IF(מרכז!A1173&lt;=הלוואות!$E$26,IF(DAY(מרכז!A1173)=הלוואות!$F$26,הלוואות!$G$26,0),0),0)+IF(A1173&gt;=הלוואות!$D$27,IF(מרכז!A1173&lt;=הלוואות!$E$27,IF(DAY(מרכז!A1173)=הלוואות!$F$27,הלוואות!$G$27,0),0),0)+IF(A1173&gt;=הלוואות!$D$28,IF(מרכז!A1173&lt;=הלוואות!$E$28,IF(DAY(מרכז!A1173)=הלוואות!$F$28,הלוואות!$G$28,0),0),0)+IF(A1173&gt;=הלוואות!$D$29,IF(מרכז!A1173&lt;=הלוואות!$E$29,IF(DAY(מרכז!A1173)=הלוואות!$F$29,הלוואות!$G$29,0),0),0)+IF(A1173&gt;=הלוואות!$D$30,IF(מרכז!A1173&lt;=הלוואות!$E$30,IF(DAY(מרכז!A1173)=הלוואות!$F$30,הלוואות!$G$30,0),0),0)+IF(A1173&gt;=הלוואות!$D$31,IF(מרכז!A1173&lt;=הלוואות!$E$31,IF(DAY(מרכז!A1173)=הלוואות!$F$31,הלוואות!$G$31,0),0),0)+IF(A1173&gt;=הלוואות!$D$32,IF(מרכז!A1173&lt;=הלוואות!$E$32,IF(DAY(מרכז!A1173)=הלוואות!$F$32,הלוואות!$G$32,0),0),0)+IF(A1173&gt;=הלוואות!$D$33,IF(מרכז!A1173&lt;=הלוואות!$E$33,IF(DAY(מרכז!A1173)=הלוואות!$F$33,הלוואות!$G$33,0),0),0)+IF(A1173&gt;=הלוואות!$D$34,IF(מרכז!A1173&lt;=הלוואות!$E$34,IF(DAY(מרכז!A1173)=הלוואות!$F$34,הלוואות!$G$34,0),0),0)</f>
        <v>0</v>
      </c>
      <c r="E1173" s="93">
        <f>SUMIF(הלוואות!$D$46:$D$65,מרכז!A1173,הלוואות!$E$46:$E$65)</f>
        <v>0</v>
      </c>
      <c r="F1173" s="93">
        <f>SUMIF(נכנסים!$A$5:$A$5890,מרכז!A1173,נכנסים!$B$5:$B$5890)</f>
        <v>0</v>
      </c>
      <c r="G1173" s="94"/>
      <c r="H1173" s="94"/>
      <c r="I1173" s="94"/>
      <c r="J1173" s="99">
        <f t="shared" si="18"/>
        <v>50000</v>
      </c>
    </row>
    <row r="1174" spans="1:10">
      <c r="A1174" s="153">
        <v>46827</v>
      </c>
      <c r="B1174" s="93">
        <f>SUMIF(יוצאים!$A$5:$A$5835,מרכז!A1174,יוצאים!$D$5:$D$5835)</f>
        <v>0</v>
      </c>
      <c r="C1174" s="93">
        <f>HLOOKUP(DAY($A1174),'טב.הו"ק'!$G$4:$AK$162,'טב.הו"ק'!$A$162+2,FALSE)</f>
        <v>0</v>
      </c>
      <c r="D1174" s="93">
        <f>IF(A1174&gt;=הלוואות!$D$5,IF(מרכז!A1174&lt;=הלוואות!$E$5,IF(DAY(מרכז!A1174)=הלוואות!$F$5,הלוואות!$G$5,0),0),0)+IF(A1174&gt;=הלוואות!$D$6,IF(מרכז!A1174&lt;=הלוואות!$E$6,IF(DAY(מרכז!A1174)=הלוואות!$F$6,הלוואות!$G$6,0),0),0)+IF(A1174&gt;=הלוואות!$D$7,IF(מרכז!A1174&lt;=הלוואות!$E$7,IF(DAY(מרכז!A1174)=הלוואות!$F$7,הלוואות!$G$7,0),0),0)+IF(A1174&gt;=הלוואות!$D$8,IF(מרכז!A1174&lt;=הלוואות!$E$8,IF(DAY(מרכז!A1174)=הלוואות!$F$8,הלוואות!$G$8,0),0),0)+IF(A1174&gt;=הלוואות!$D$9,IF(מרכז!A1174&lt;=הלוואות!$E$9,IF(DAY(מרכז!A1174)=הלוואות!$F$9,הלוואות!$G$9,0),0),0)+IF(A1174&gt;=הלוואות!$D$10,IF(מרכז!A1174&lt;=הלוואות!$E$10,IF(DAY(מרכז!A1174)=הלוואות!$F$10,הלוואות!$G$10,0),0),0)+IF(A1174&gt;=הלוואות!$D$11,IF(מרכז!A1174&lt;=הלוואות!$E$11,IF(DAY(מרכז!A1174)=הלוואות!$F$11,הלוואות!$G$11,0),0),0)+IF(A1174&gt;=הלוואות!$D$12,IF(מרכז!A1174&lt;=הלוואות!$E$12,IF(DAY(מרכז!A1174)=הלוואות!$F$12,הלוואות!$G$12,0),0),0)+IF(A1174&gt;=הלוואות!$D$13,IF(מרכז!A1174&lt;=הלוואות!$E$13,IF(DAY(מרכז!A1174)=הלוואות!$F$13,הלוואות!$G$13,0),0),0)+IF(A1174&gt;=הלוואות!$D$14,IF(מרכז!A1174&lt;=הלוואות!$E$14,IF(DAY(מרכז!A1174)=הלוואות!$F$14,הלוואות!$G$14,0),0),0)+IF(A1174&gt;=הלוואות!$D$15,IF(מרכז!A1174&lt;=הלוואות!$E$15,IF(DAY(מרכז!A1174)=הלוואות!$F$15,הלוואות!$G$15,0),0),0)+IF(A1174&gt;=הלוואות!$D$16,IF(מרכז!A1174&lt;=הלוואות!$E$16,IF(DAY(מרכז!A1174)=הלוואות!$F$16,הלוואות!$G$16,0),0),0)+IF(A1174&gt;=הלוואות!$D$17,IF(מרכז!A1174&lt;=הלוואות!$E$17,IF(DAY(מרכז!A1174)=הלוואות!$F$17,הלוואות!$G$17,0),0),0)+IF(A1174&gt;=הלוואות!$D$18,IF(מרכז!A1174&lt;=הלוואות!$E$18,IF(DAY(מרכז!A1174)=הלוואות!$F$18,הלוואות!$G$18,0),0),0)+IF(A1174&gt;=הלוואות!$D$19,IF(מרכז!A1174&lt;=הלוואות!$E$19,IF(DAY(מרכז!A1174)=הלוואות!$F$19,הלוואות!$G$19,0),0),0)+IF(A1174&gt;=הלוואות!$D$20,IF(מרכז!A1174&lt;=הלוואות!$E$20,IF(DAY(מרכז!A1174)=הלוואות!$F$20,הלוואות!$G$20,0),0),0)+IF(A1174&gt;=הלוואות!$D$21,IF(מרכז!A1174&lt;=הלוואות!$E$21,IF(DAY(מרכז!A1174)=הלוואות!$F$21,הלוואות!$G$21,0),0),0)+IF(A1174&gt;=הלוואות!$D$22,IF(מרכז!A1174&lt;=הלוואות!$E$22,IF(DAY(מרכז!A1174)=הלוואות!$F$22,הלוואות!$G$22,0),0),0)+IF(A1174&gt;=הלוואות!$D$23,IF(מרכז!A1174&lt;=הלוואות!$E$23,IF(DAY(מרכז!A1174)=הלוואות!$F$23,הלוואות!$G$23,0),0),0)+IF(A1174&gt;=הלוואות!$D$24,IF(מרכז!A1174&lt;=הלוואות!$E$24,IF(DAY(מרכז!A1174)=הלוואות!$F$24,הלוואות!$G$24,0),0),0)+IF(A1174&gt;=הלוואות!$D$25,IF(מרכז!A1174&lt;=הלוואות!$E$25,IF(DAY(מרכז!A1174)=הלוואות!$F$25,הלוואות!$G$25,0),0),0)+IF(A1174&gt;=הלוואות!$D$26,IF(מרכז!A1174&lt;=הלוואות!$E$26,IF(DAY(מרכז!A1174)=הלוואות!$F$26,הלוואות!$G$26,0),0),0)+IF(A1174&gt;=הלוואות!$D$27,IF(מרכז!A1174&lt;=הלוואות!$E$27,IF(DAY(מרכז!A1174)=הלוואות!$F$27,הלוואות!$G$27,0),0),0)+IF(A1174&gt;=הלוואות!$D$28,IF(מרכז!A1174&lt;=הלוואות!$E$28,IF(DAY(מרכז!A1174)=הלוואות!$F$28,הלוואות!$G$28,0),0),0)+IF(A1174&gt;=הלוואות!$D$29,IF(מרכז!A1174&lt;=הלוואות!$E$29,IF(DAY(מרכז!A1174)=הלוואות!$F$29,הלוואות!$G$29,0),0),0)+IF(A1174&gt;=הלוואות!$D$30,IF(מרכז!A1174&lt;=הלוואות!$E$30,IF(DAY(מרכז!A1174)=הלוואות!$F$30,הלוואות!$G$30,0),0),0)+IF(A1174&gt;=הלוואות!$D$31,IF(מרכז!A1174&lt;=הלוואות!$E$31,IF(DAY(מרכז!A1174)=הלוואות!$F$31,הלוואות!$G$31,0),0),0)+IF(A1174&gt;=הלוואות!$D$32,IF(מרכז!A1174&lt;=הלוואות!$E$32,IF(DAY(מרכז!A1174)=הלוואות!$F$32,הלוואות!$G$32,0),0),0)+IF(A1174&gt;=הלוואות!$D$33,IF(מרכז!A1174&lt;=הלוואות!$E$33,IF(DAY(מרכז!A1174)=הלוואות!$F$33,הלוואות!$G$33,0),0),0)+IF(A1174&gt;=הלוואות!$D$34,IF(מרכז!A1174&lt;=הלוואות!$E$34,IF(DAY(מרכז!A1174)=הלוואות!$F$34,הלוואות!$G$34,0),0),0)</f>
        <v>0</v>
      </c>
      <c r="E1174" s="93">
        <f>SUMIF(הלוואות!$D$46:$D$65,מרכז!A1174,הלוואות!$E$46:$E$65)</f>
        <v>0</v>
      </c>
      <c r="F1174" s="93">
        <f>SUMIF(נכנסים!$A$5:$A$5890,מרכז!A1174,נכנסים!$B$5:$B$5890)</f>
        <v>0</v>
      </c>
      <c r="G1174" s="94"/>
      <c r="H1174" s="94"/>
      <c r="I1174" s="94"/>
      <c r="J1174" s="99">
        <f t="shared" si="18"/>
        <v>50000</v>
      </c>
    </row>
    <row r="1175" spans="1:10">
      <c r="A1175" s="153">
        <v>46828</v>
      </c>
      <c r="B1175" s="93">
        <f>SUMIF(יוצאים!$A$5:$A$5835,מרכז!A1175,יוצאים!$D$5:$D$5835)</f>
        <v>0</v>
      </c>
      <c r="C1175" s="93">
        <f>HLOOKUP(DAY($A1175),'טב.הו"ק'!$G$4:$AK$162,'טב.הו"ק'!$A$162+2,FALSE)</f>
        <v>0</v>
      </c>
      <c r="D1175" s="93">
        <f>IF(A1175&gt;=הלוואות!$D$5,IF(מרכז!A1175&lt;=הלוואות!$E$5,IF(DAY(מרכז!A1175)=הלוואות!$F$5,הלוואות!$G$5,0),0),0)+IF(A1175&gt;=הלוואות!$D$6,IF(מרכז!A1175&lt;=הלוואות!$E$6,IF(DAY(מרכז!A1175)=הלוואות!$F$6,הלוואות!$G$6,0),0),0)+IF(A1175&gt;=הלוואות!$D$7,IF(מרכז!A1175&lt;=הלוואות!$E$7,IF(DAY(מרכז!A1175)=הלוואות!$F$7,הלוואות!$G$7,0),0),0)+IF(A1175&gt;=הלוואות!$D$8,IF(מרכז!A1175&lt;=הלוואות!$E$8,IF(DAY(מרכז!A1175)=הלוואות!$F$8,הלוואות!$G$8,0),0),0)+IF(A1175&gt;=הלוואות!$D$9,IF(מרכז!A1175&lt;=הלוואות!$E$9,IF(DAY(מרכז!A1175)=הלוואות!$F$9,הלוואות!$G$9,0),0),0)+IF(A1175&gt;=הלוואות!$D$10,IF(מרכז!A1175&lt;=הלוואות!$E$10,IF(DAY(מרכז!A1175)=הלוואות!$F$10,הלוואות!$G$10,0),0),0)+IF(A1175&gt;=הלוואות!$D$11,IF(מרכז!A1175&lt;=הלוואות!$E$11,IF(DAY(מרכז!A1175)=הלוואות!$F$11,הלוואות!$G$11,0),0),0)+IF(A1175&gt;=הלוואות!$D$12,IF(מרכז!A1175&lt;=הלוואות!$E$12,IF(DAY(מרכז!A1175)=הלוואות!$F$12,הלוואות!$G$12,0),0),0)+IF(A1175&gt;=הלוואות!$D$13,IF(מרכז!A1175&lt;=הלוואות!$E$13,IF(DAY(מרכז!A1175)=הלוואות!$F$13,הלוואות!$G$13,0),0),0)+IF(A1175&gt;=הלוואות!$D$14,IF(מרכז!A1175&lt;=הלוואות!$E$14,IF(DAY(מרכז!A1175)=הלוואות!$F$14,הלוואות!$G$14,0),0),0)+IF(A1175&gt;=הלוואות!$D$15,IF(מרכז!A1175&lt;=הלוואות!$E$15,IF(DAY(מרכז!A1175)=הלוואות!$F$15,הלוואות!$G$15,0),0),0)+IF(A1175&gt;=הלוואות!$D$16,IF(מרכז!A1175&lt;=הלוואות!$E$16,IF(DAY(מרכז!A1175)=הלוואות!$F$16,הלוואות!$G$16,0),0),0)+IF(A1175&gt;=הלוואות!$D$17,IF(מרכז!A1175&lt;=הלוואות!$E$17,IF(DAY(מרכז!A1175)=הלוואות!$F$17,הלוואות!$G$17,0),0),0)+IF(A1175&gt;=הלוואות!$D$18,IF(מרכז!A1175&lt;=הלוואות!$E$18,IF(DAY(מרכז!A1175)=הלוואות!$F$18,הלוואות!$G$18,0),0),0)+IF(A1175&gt;=הלוואות!$D$19,IF(מרכז!A1175&lt;=הלוואות!$E$19,IF(DAY(מרכז!A1175)=הלוואות!$F$19,הלוואות!$G$19,0),0),0)+IF(A1175&gt;=הלוואות!$D$20,IF(מרכז!A1175&lt;=הלוואות!$E$20,IF(DAY(מרכז!A1175)=הלוואות!$F$20,הלוואות!$G$20,0),0),0)+IF(A1175&gt;=הלוואות!$D$21,IF(מרכז!A1175&lt;=הלוואות!$E$21,IF(DAY(מרכז!A1175)=הלוואות!$F$21,הלוואות!$G$21,0),0),0)+IF(A1175&gt;=הלוואות!$D$22,IF(מרכז!A1175&lt;=הלוואות!$E$22,IF(DAY(מרכז!A1175)=הלוואות!$F$22,הלוואות!$G$22,0),0),0)+IF(A1175&gt;=הלוואות!$D$23,IF(מרכז!A1175&lt;=הלוואות!$E$23,IF(DAY(מרכז!A1175)=הלוואות!$F$23,הלוואות!$G$23,0),0),0)+IF(A1175&gt;=הלוואות!$D$24,IF(מרכז!A1175&lt;=הלוואות!$E$24,IF(DAY(מרכז!A1175)=הלוואות!$F$24,הלוואות!$G$24,0),0),0)+IF(A1175&gt;=הלוואות!$D$25,IF(מרכז!A1175&lt;=הלוואות!$E$25,IF(DAY(מרכז!A1175)=הלוואות!$F$25,הלוואות!$G$25,0),0),0)+IF(A1175&gt;=הלוואות!$D$26,IF(מרכז!A1175&lt;=הלוואות!$E$26,IF(DAY(מרכז!A1175)=הלוואות!$F$26,הלוואות!$G$26,0),0),0)+IF(A1175&gt;=הלוואות!$D$27,IF(מרכז!A1175&lt;=הלוואות!$E$27,IF(DAY(מרכז!A1175)=הלוואות!$F$27,הלוואות!$G$27,0),0),0)+IF(A1175&gt;=הלוואות!$D$28,IF(מרכז!A1175&lt;=הלוואות!$E$28,IF(DAY(מרכז!A1175)=הלוואות!$F$28,הלוואות!$G$28,0),0),0)+IF(A1175&gt;=הלוואות!$D$29,IF(מרכז!A1175&lt;=הלוואות!$E$29,IF(DAY(מרכז!A1175)=הלוואות!$F$29,הלוואות!$G$29,0),0),0)+IF(A1175&gt;=הלוואות!$D$30,IF(מרכז!A1175&lt;=הלוואות!$E$30,IF(DAY(מרכז!A1175)=הלוואות!$F$30,הלוואות!$G$30,0),0),0)+IF(A1175&gt;=הלוואות!$D$31,IF(מרכז!A1175&lt;=הלוואות!$E$31,IF(DAY(מרכז!A1175)=הלוואות!$F$31,הלוואות!$G$31,0),0),0)+IF(A1175&gt;=הלוואות!$D$32,IF(מרכז!A1175&lt;=הלוואות!$E$32,IF(DAY(מרכז!A1175)=הלוואות!$F$32,הלוואות!$G$32,0),0),0)+IF(A1175&gt;=הלוואות!$D$33,IF(מרכז!A1175&lt;=הלוואות!$E$33,IF(DAY(מרכז!A1175)=הלוואות!$F$33,הלוואות!$G$33,0),0),0)+IF(A1175&gt;=הלוואות!$D$34,IF(מרכז!A1175&lt;=הלוואות!$E$34,IF(DAY(מרכז!A1175)=הלוואות!$F$34,הלוואות!$G$34,0),0),0)</f>
        <v>0</v>
      </c>
      <c r="E1175" s="93">
        <f>SUMIF(הלוואות!$D$46:$D$65,מרכז!A1175,הלוואות!$E$46:$E$65)</f>
        <v>0</v>
      </c>
      <c r="F1175" s="93">
        <f>SUMIF(נכנסים!$A$5:$A$5890,מרכז!A1175,נכנסים!$B$5:$B$5890)</f>
        <v>0</v>
      </c>
      <c r="G1175" s="94"/>
      <c r="H1175" s="94"/>
      <c r="I1175" s="94"/>
      <c r="J1175" s="99">
        <f t="shared" si="18"/>
        <v>50000</v>
      </c>
    </row>
    <row r="1176" spans="1:10">
      <c r="A1176" s="153">
        <v>46829</v>
      </c>
      <c r="B1176" s="93">
        <f>SUMIF(יוצאים!$A$5:$A$5835,מרכז!A1176,יוצאים!$D$5:$D$5835)</f>
        <v>0</v>
      </c>
      <c r="C1176" s="93">
        <f>HLOOKUP(DAY($A1176),'טב.הו"ק'!$G$4:$AK$162,'טב.הו"ק'!$A$162+2,FALSE)</f>
        <v>0</v>
      </c>
      <c r="D1176" s="93">
        <f>IF(A1176&gt;=הלוואות!$D$5,IF(מרכז!A1176&lt;=הלוואות!$E$5,IF(DAY(מרכז!A1176)=הלוואות!$F$5,הלוואות!$G$5,0),0),0)+IF(A1176&gt;=הלוואות!$D$6,IF(מרכז!A1176&lt;=הלוואות!$E$6,IF(DAY(מרכז!A1176)=הלוואות!$F$6,הלוואות!$G$6,0),0),0)+IF(A1176&gt;=הלוואות!$D$7,IF(מרכז!A1176&lt;=הלוואות!$E$7,IF(DAY(מרכז!A1176)=הלוואות!$F$7,הלוואות!$G$7,0),0),0)+IF(A1176&gt;=הלוואות!$D$8,IF(מרכז!A1176&lt;=הלוואות!$E$8,IF(DAY(מרכז!A1176)=הלוואות!$F$8,הלוואות!$G$8,0),0),0)+IF(A1176&gt;=הלוואות!$D$9,IF(מרכז!A1176&lt;=הלוואות!$E$9,IF(DAY(מרכז!A1176)=הלוואות!$F$9,הלוואות!$G$9,0),0),0)+IF(A1176&gt;=הלוואות!$D$10,IF(מרכז!A1176&lt;=הלוואות!$E$10,IF(DAY(מרכז!A1176)=הלוואות!$F$10,הלוואות!$G$10,0),0),0)+IF(A1176&gt;=הלוואות!$D$11,IF(מרכז!A1176&lt;=הלוואות!$E$11,IF(DAY(מרכז!A1176)=הלוואות!$F$11,הלוואות!$G$11,0),0),0)+IF(A1176&gt;=הלוואות!$D$12,IF(מרכז!A1176&lt;=הלוואות!$E$12,IF(DAY(מרכז!A1176)=הלוואות!$F$12,הלוואות!$G$12,0),0),0)+IF(A1176&gt;=הלוואות!$D$13,IF(מרכז!A1176&lt;=הלוואות!$E$13,IF(DAY(מרכז!A1176)=הלוואות!$F$13,הלוואות!$G$13,0),0),0)+IF(A1176&gt;=הלוואות!$D$14,IF(מרכז!A1176&lt;=הלוואות!$E$14,IF(DAY(מרכז!A1176)=הלוואות!$F$14,הלוואות!$G$14,0),0),0)+IF(A1176&gt;=הלוואות!$D$15,IF(מרכז!A1176&lt;=הלוואות!$E$15,IF(DAY(מרכז!A1176)=הלוואות!$F$15,הלוואות!$G$15,0),0),0)+IF(A1176&gt;=הלוואות!$D$16,IF(מרכז!A1176&lt;=הלוואות!$E$16,IF(DAY(מרכז!A1176)=הלוואות!$F$16,הלוואות!$G$16,0),0),0)+IF(A1176&gt;=הלוואות!$D$17,IF(מרכז!A1176&lt;=הלוואות!$E$17,IF(DAY(מרכז!A1176)=הלוואות!$F$17,הלוואות!$G$17,0),0),0)+IF(A1176&gt;=הלוואות!$D$18,IF(מרכז!A1176&lt;=הלוואות!$E$18,IF(DAY(מרכז!A1176)=הלוואות!$F$18,הלוואות!$G$18,0),0),0)+IF(A1176&gt;=הלוואות!$D$19,IF(מרכז!A1176&lt;=הלוואות!$E$19,IF(DAY(מרכז!A1176)=הלוואות!$F$19,הלוואות!$G$19,0),0),0)+IF(A1176&gt;=הלוואות!$D$20,IF(מרכז!A1176&lt;=הלוואות!$E$20,IF(DAY(מרכז!A1176)=הלוואות!$F$20,הלוואות!$G$20,0),0),0)+IF(A1176&gt;=הלוואות!$D$21,IF(מרכז!A1176&lt;=הלוואות!$E$21,IF(DAY(מרכז!A1176)=הלוואות!$F$21,הלוואות!$G$21,0),0),0)+IF(A1176&gt;=הלוואות!$D$22,IF(מרכז!A1176&lt;=הלוואות!$E$22,IF(DAY(מרכז!A1176)=הלוואות!$F$22,הלוואות!$G$22,0),0),0)+IF(A1176&gt;=הלוואות!$D$23,IF(מרכז!A1176&lt;=הלוואות!$E$23,IF(DAY(מרכז!A1176)=הלוואות!$F$23,הלוואות!$G$23,0),0),0)+IF(A1176&gt;=הלוואות!$D$24,IF(מרכז!A1176&lt;=הלוואות!$E$24,IF(DAY(מרכז!A1176)=הלוואות!$F$24,הלוואות!$G$24,0),0),0)+IF(A1176&gt;=הלוואות!$D$25,IF(מרכז!A1176&lt;=הלוואות!$E$25,IF(DAY(מרכז!A1176)=הלוואות!$F$25,הלוואות!$G$25,0),0),0)+IF(A1176&gt;=הלוואות!$D$26,IF(מרכז!A1176&lt;=הלוואות!$E$26,IF(DAY(מרכז!A1176)=הלוואות!$F$26,הלוואות!$G$26,0),0),0)+IF(A1176&gt;=הלוואות!$D$27,IF(מרכז!A1176&lt;=הלוואות!$E$27,IF(DAY(מרכז!A1176)=הלוואות!$F$27,הלוואות!$G$27,0),0),0)+IF(A1176&gt;=הלוואות!$D$28,IF(מרכז!A1176&lt;=הלוואות!$E$28,IF(DAY(מרכז!A1176)=הלוואות!$F$28,הלוואות!$G$28,0),0),0)+IF(A1176&gt;=הלוואות!$D$29,IF(מרכז!A1176&lt;=הלוואות!$E$29,IF(DAY(מרכז!A1176)=הלוואות!$F$29,הלוואות!$G$29,0),0),0)+IF(A1176&gt;=הלוואות!$D$30,IF(מרכז!A1176&lt;=הלוואות!$E$30,IF(DAY(מרכז!A1176)=הלוואות!$F$30,הלוואות!$G$30,0),0),0)+IF(A1176&gt;=הלוואות!$D$31,IF(מרכז!A1176&lt;=הלוואות!$E$31,IF(DAY(מרכז!A1176)=הלוואות!$F$31,הלוואות!$G$31,0),0),0)+IF(A1176&gt;=הלוואות!$D$32,IF(מרכז!A1176&lt;=הלוואות!$E$32,IF(DAY(מרכז!A1176)=הלוואות!$F$32,הלוואות!$G$32,0),0),0)+IF(A1176&gt;=הלוואות!$D$33,IF(מרכז!A1176&lt;=הלוואות!$E$33,IF(DAY(מרכז!A1176)=הלוואות!$F$33,הלוואות!$G$33,0),0),0)+IF(A1176&gt;=הלוואות!$D$34,IF(מרכז!A1176&lt;=הלוואות!$E$34,IF(DAY(מרכז!A1176)=הלוואות!$F$34,הלוואות!$G$34,0),0),0)</f>
        <v>0</v>
      </c>
      <c r="E1176" s="93">
        <f>SUMIF(הלוואות!$D$46:$D$65,מרכז!A1176,הלוואות!$E$46:$E$65)</f>
        <v>0</v>
      </c>
      <c r="F1176" s="93">
        <f>SUMIF(נכנסים!$A$5:$A$5890,מרכז!A1176,נכנסים!$B$5:$B$5890)</f>
        <v>0</v>
      </c>
      <c r="G1176" s="94"/>
      <c r="H1176" s="94"/>
      <c r="I1176" s="94"/>
      <c r="J1176" s="99">
        <f t="shared" si="18"/>
        <v>50000</v>
      </c>
    </row>
    <row r="1177" spans="1:10">
      <c r="A1177" s="153">
        <v>46830</v>
      </c>
      <c r="B1177" s="93">
        <f>SUMIF(יוצאים!$A$5:$A$5835,מרכז!A1177,יוצאים!$D$5:$D$5835)</f>
        <v>0</v>
      </c>
      <c r="C1177" s="93">
        <f>HLOOKUP(DAY($A1177),'טב.הו"ק'!$G$4:$AK$162,'טב.הו"ק'!$A$162+2,FALSE)</f>
        <v>0</v>
      </c>
      <c r="D1177" s="93">
        <f>IF(A1177&gt;=הלוואות!$D$5,IF(מרכז!A1177&lt;=הלוואות!$E$5,IF(DAY(מרכז!A1177)=הלוואות!$F$5,הלוואות!$G$5,0),0),0)+IF(A1177&gt;=הלוואות!$D$6,IF(מרכז!A1177&lt;=הלוואות!$E$6,IF(DAY(מרכז!A1177)=הלוואות!$F$6,הלוואות!$G$6,0),0),0)+IF(A1177&gt;=הלוואות!$D$7,IF(מרכז!A1177&lt;=הלוואות!$E$7,IF(DAY(מרכז!A1177)=הלוואות!$F$7,הלוואות!$G$7,0),0),0)+IF(A1177&gt;=הלוואות!$D$8,IF(מרכז!A1177&lt;=הלוואות!$E$8,IF(DAY(מרכז!A1177)=הלוואות!$F$8,הלוואות!$G$8,0),0),0)+IF(A1177&gt;=הלוואות!$D$9,IF(מרכז!A1177&lt;=הלוואות!$E$9,IF(DAY(מרכז!A1177)=הלוואות!$F$9,הלוואות!$G$9,0),0),0)+IF(A1177&gt;=הלוואות!$D$10,IF(מרכז!A1177&lt;=הלוואות!$E$10,IF(DAY(מרכז!A1177)=הלוואות!$F$10,הלוואות!$G$10,0),0),0)+IF(A1177&gt;=הלוואות!$D$11,IF(מרכז!A1177&lt;=הלוואות!$E$11,IF(DAY(מרכז!A1177)=הלוואות!$F$11,הלוואות!$G$11,0),0),0)+IF(A1177&gt;=הלוואות!$D$12,IF(מרכז!A1177&lt;=הלוואות!$E$12,IF(DAY(מרכז!A1177)=הלוואות!$F$12,הלוואות!$G$12,0),0),0)+IF(A1177&gt;=הלוואות!$D$13,IF(מרכז!A1177&lt;=הלוואות!$E$13,IF(DAY(מרכז!A1177)=הלוואות!$F$13,הלוואות!$G$13,0),0),0)+IF(A1177&gt;=הלוואות!$D$14,IF(מרכז!A1177&lt;=הלוואות!$E$14,IF(DAY(מרכז!A1177)=הלוואות!$F$14,הלוואות!$G$14,0),0),0)+IF(A1177&gt;=הלוואות!$D$15,IF(מרכז!A1177&lt;=הלוואות!$E$15,IF(DAY(מרכז!A1177)=הלוואות!$F$15,הלוואות!$G$15,0),0),0)+IF(A1177&gt;=הלוואות!$D$16,IF(מרכז!A1177&lt;=הלוואות!$E$16,IF(DAY(מרכז!A1177)=הלוואות!$F$16,הלוואות!$G$16,0),0),0)+IF(A1177&gt;=הלוואות!$D$17,IF(מרכז!A1177&lt;=הלוואות!$E$17,IF(DAY(מרכז!A1177)=הלוואות!$F$17,הלוואות!$G$17,0),0),0)+IF(A1177&gt;=הלוואות!$D$18,IF(מרכז!A1177&lt;=הלוואות!$E$18,IF(DAY(מרכז!A1177)=הלוואות!$F$18,הלוואות!$G$18,0),0),0)+IF(A1177&gt;=הלוואות!$D$19,IF(מרכז!A1177&lt;=הלוואות!$E$19,IF(DAY(מרכז!A1177)=הלוואות!$F$19,הלוואות!$G$19,0),0),0)+IF(A1177&gt;=הלוואות!$D$20,IF(מרכז!A1177&lt;=הלוואות!$E$20,IF(DAY(מרכז!A1177)=הלוואות!$F$20,הלוואות!$G$20,0),0),0)+IF(A1177&gt;=הלוואות!$D$21,IF(מרכז!A1177&lt;=הלוואות!$E$21,IF(DAY(מרכז!A1177)=הלוואות!$F$21,הלוואות!$G$21,0),0),0)+IF(A1177&gt;=הלוואות!$D$22,IF(מרכז!A1177&lt;=הלוואות!$E$22,IF(DAY(מרכז!A1177)=הלוואות!$F$22,הלוואות!$G$22,0),0),0)+IF(A1177&gt;=הלוואות!$D$23,IF(מרכז!A1177&lt;=הלוואות!$E$23,IF(DAY(מרכז!A1177)=הלוואות!$F$23,הלוואות!$G$23,0),0),0)+IF(A1177&gt;=הלוואות!$D$24,IF(מרכז!A1177&lt;=הלוואות!$E$24,IF(DAY(מרכז!A1177)=הלוואות!$F$24,הלוואות!$G$24,0),0),0)+IF(A1177&gt;=הלוואות!$D$25,IF(מרכז!A1177&lt;=הלוואות!$E$25,IF(DAY(מרכז!A1177)=הלוואות!$F$25,הלוואות!$G$25,0),0),0)+IF(A1177&gt;=הלוואות!$D$26,IF(מרכז!A1177&lt;=הלוואות!$E$26,IF(DAY(מרכז!A1177)=הלוואות!$F$26,הלוואות!$G$26,0),0),0)+IF(A1177&gt;=הלוואות!$D$27,IF(מרכז!A1177&lt;=הלוואות!$E$27,IF(DAY(מרכז!A1177)=הלוואות!$F$27,הלוואות!$G$27,0),0),0)+IF(A1177&gt;=הלוואות!$D$28,IF(מרכז!A1177&lt;=הלוואות!$E$28,IF(DAY(מרכז!A1177)=הלוואות!$F$28,הלוואות!$G$28,0),0),0)+IF(A1177&gt;=הלוואות!$D$29,IF(מרכז!A1177&lt;=הלוואות!$E$29,IF(DAY(מרכז!A1177)=הלוואות!$F$29,הלוואות!$G$29,0),0),0)+IF(A1177&gt;=הלוואות!$D$30,IF(מרכז!A1177&lt;=הלוואות!$E$30,IF(DAY(מרכז!A1177)=הלוואות!$F$30,הלוואות!$G$30,0),0),0)+IF(A1177&gt;=הלוואות!$D$31,IF(מרכז!A1177&lt;=הלוואות!$E$31,IF(DAY(מרכז!A1177)=הלוואות!$F$31,הלוואות!$G$31,0),0),0)+IF(A1177&gt;=הלוואות!$D$32,IF(מרכז!A1177&lt;=הלוואות!$E$32,IF(DAY(מרכז!A1177)=הלוואות!$F$32,הלוואות!$G$32,0),0),0)+IF(A1177&gt;=הלוואות!$D$33,IF(מרכז!A1177&lt;=הלוואות!$E$33,IF(DAY(מרכז!A1177)=הלוואות!$F$33,הלוואות!$G$33,0),0),0)+IF(A1177&gt;=הלוואות!$D$34,IF(מרכז!A1177&lt;=הלוואות!$E$34,IF(DAY(מרכז!A1177)=הלוואות!$F$34,הלוואות!$G$34,0),0),0)</f>
        <v>0</v>
      </c>
      <c r="E1177" s="93">
        <f>SUMIF(הלוואות!$D$46:$D$65,מרכז!A1177,הלוואות!$E$46:$E$65)</f>
        <v>0</v>
      </c>
      <c r="F1177" s="93">
        <f>SUMIF(נכנסים!$A$5:$A$5890,מרכז!A1177,נכנסים!$B$5:$B$5890)</f>
        <v>0</v>
      </c>
      <c r="G1177" s="94"/>
      <c r="H1177" s="94"/>
      <c r="I1177" s="94"/>
      <c r="J1177" s="99">
        <f t="shared" si="18"/>
        <v>50000</v>
      </c>
    </row>
    <row r="1178" spans="1:10">
      <c r="A1178" s="153">
        <v>46831</v>
      </c>
      <c r="B1178" s="93">
        <f>SUMIF(יוצאים!$A$5:$A$5835,מרכז!A1178,יוצאים!$D$5:$D$5835)</f>
        <v>0</v>
      </c>
      <c r="C1178" s="93">
        <f>HLOOKUP(DAY($A1178),'טב.הו"ק'!$G$4:$AK$162,'טב.הו"ק'!$A$162+2,FALSE)</f>
        <v>0</v>
      </c>
      <c r="D1178" s="93">
        <f>IF(A1178&gt;=הלוואות!$D$5,IF(מרכז!A1178&lt;=הלוואות!$E$5,IF(DAY(מרכז!A1178)=הלוואות!$F$5,הלוואות!$G$5,0),0),0)+IF(A1178&gt;=הלוואות!$D$6,IF(מרכז!A1178&lt;=הלוואות!$E$6,IF(DAY(מרכז!A1178)=הלוואות!$F$6,הלוואות!$G$6,0),0),0)+IF(A1178&gt;=הלוואות!$D$7,IF(מרכז!A1178&lt;=הלוואות!$E$7,IF(DAY(מרכז!A1178)=הלוואות!$F$7,הלוואות!$G$7,0),0),0)+IF(A1178&gt;=הלוואות!$D$8,IF(מרכז!A1178&lt;=הלוואות!$E$8,IF(DAY(מרכז!A1178)=הלוואות!$F$8,הלוואות!$G$8,0),0),0)+IF(A1178&gt;=הלוואות!$D$9,IF(מרכז!A1178&lt;=הלוואות!$E$9,IF(DAY(מרכז!A1178)=הלוואות!$F$9,הלוואות!$G$9,0),0),0)+IF(A1178&gt;=הלוואות!$D$10,IF(מרכז!A1178&lt;=הלוואות!$E$10,IF(DAY(מרכז!A1178)=הלוואות!$F$10,הלוואות!$G$10,0),0),0)+IF(A1178&gt;=הלוואות!$D$11,IF(מרכז!A1178&lt;=הלוואות!$E$11,IF(DAY(מרכז!A1178)=הלוואות!$F$11,הלוואות!$G$11,0),0),0)+IF(A1178&gt;=הלוואות!$D$12,IF(מרכז!A1178&lt;=הלוואות!$E$12,IF(DAY(מרכז!A1178)=הלוואות!$F$12,הלוואות!$G$12,0),0),0)+IF(A1178&gt;=הלוואות!$D$13,IF(מרכז!A1178&lt;=הלוואות!$E$13,IF(DAY(מרכז!A1178)=הלוואות!$F$13,הלוואות!$G$13,0),0),0)+IF(A1178&gt;=הלוואות!$D$14,IF(מרכז!A1178&lt;=הלוואות!$E$14,IF(DAY(מרכז!A1178)=הלוואות!$F$14,הלוואות!$G$14,0),0),0)+IF(A1178&gt;=הלוואות!$D$15,IF(מרכז!A1178&lt;=הלוואות!$E$15,IF(DAY(מרכז!A1178)=הלוואות!$F$15,הלוואות!$G$15,0),0),0)+IF(A1178&gt;=הלוואות!$D$16,IF(מרכז!A1178&lt;=הלוואות!$E$16,IF(DAY(מרכז!A1178)=הלוואות!$F$16,הלוואות!$G$16,0),0),0)+IF(A1178&gt;=הלוואות!$D$17,IF(מרכז!A1178&lt;=הלוואות!$E$17,IF(DAY(מרכז!A1178)=הלוואות!$F$17,הלוואות!$G$17,0),0),0)+IF(A1178&gt;=הלוואות!$D$18,IF(מרכז!A1178&lt;=הלוואות!$E$18,IF(DAY(מרכז!A1178)=הלוואות!$F$18,הלוואות!$G$18,0),0),0)+IF(A1178&gt;=הלוואות!$D$19,IF(מרכז!A1178&lt;=הלוואות!$E$19,IF(DAY(מרכז!A1178)=הלוואות!$F$19,הלוואות!$G$19,0),0),0)+IF(A1178&gt;=הלוואות!$D$20,IF(מרכז!A1178&lt;=הלוואות!$E$20,IF(DAY(מרכז!A1178)=הלוואות!$F$20,הלוואות!$G$20,0),0),0)+IF(A1178&gt;=הלוואות!$D$21,IF(מרכז!A1178&lt;=הלוואות!$E$21,IF(DAY(מרכז!A1178)=הלוואות!$F$21,הלוואות!$G$21,0),0),0)+IF(A1178&gt;=הלוואות!$D$22,IF(מרכז!A1178&lt;=הלוואות!$E$22,IF(DAY(מרכז!A1178)=הלוואות!$F$22,הלוואות!$G$22,0),0),0)+IF(A1178&gt;=הלוואות!$D$23,IF(מרכז!A1178&lt;=הלוואות!$E$23,IF(DAY(מרכז!A1178)=הלוואות!$F$23,הלוואות!$G$23,0),0),0)+IF(A1178&gt;=הלוואות!$D$24,IF(מרכז!A1178&lt;=הלוואות!$E$24,IF(DAY(מרכז!A1178)=הלוואות!$F$24,הלוואות!$G$24,0),0),0)+IF(A1178&gt;=הלוואות!$D$25,IF(מרכז!A1178&lt;=הלוואות!$E$25,IF(DAY(מרכז!A1178)=הלוואות!$F$25,הלוואות!$G$25,0),0),0)+IF(A1178&gt;=הלוואות!$D$26,IF(מרכז!A1178&lt;=הלוואות!$E$26,IF(DAY(מרכז!A1178)=הלוואות!$F$26,הלוואות!$G$26,0),0),0)+IF(A1178&gt;=הלוואות!$D$27,IF(מרכז!A1178&lt;=הלוואות!$E$27,IF(DAY(מרכז!A1178)=הלוואות!$F$27,הלוואות!$G$27,0),0),0)+IF(A1178&gt;=הלוואות!$D$28,IF(מרכז!A1178&lt;=הלוואות!$E$28,IF(DAY(מרכז!A1178)=הלוואות!$F$28,הלוואות!$G$28,0),0),0)+IF(A1178&gt;=הלוואות!$D$29,IF(מרכז!A1178&lt;=הלוואות!$E$29,IF(DAY(מרכז!A1178)=הלוואות!$F$29,הלוואות!$G$29,0),0),0)+IF(A1178&gt;=הלוואות!$D$30,IF(מרכז!A1178&lt;=הלוואות!$E$30,IF(DAY(מרכז!A1178)=הלוואות!$F$30,הלוואות!$G$30,0),0),0)+IF(A1178&gt;=הלוואות!$D$31,IF(מרכז!A1178&lt;=הלוואות!$E$31,IF(DAY(מרכז!A1178)=הלוואות!$F$31,הלוואות!$G$31,0),0),0)+IF(A1178&gt;=הלוואות!$D$32,IF(מרכז!A1178&lt;=הלוואות!$E$32,IF(DAY(מרכז!A1178)=הלוואות!$F$32,הלוואות!$G$32,0),0),0)+IF(A1178&gt;=הלוואות!$D$33,IF(מרכז!A1178&lt;=הלוואות!$E$33,IF(DAY(מרכז!A1178)=הלוואות!$F$33,הלוואות!$G$33,0),0),0)+IF(A1178&gt;=הלוואות!$D$34,IF(מרכז!A1178&lt;=הלוואות!$E$34,IF(DAY(מרכז!A1178)=הלוואות!$F$34,הלוואות!$G$34,0),0),0)</f>
        <v>0</v>
      </c>
      <c r="E1178" s="93">
        <f>SUMIF(הלוואות!$D$46:$D$65,מרכז!A1178,הלוואות!$E$46:$E$65)</f>
        <v>0</v>
      </c>
      <c r="F1178" s="93">
        <f>SUMIF(נכנסים!$A$5:$A$5890,מרכז!A1178,נכנסים!$B$5:$B$5890)</f>
        <v>0</v>
      </c>
      <c r="G1178" s="94"/>
      <c r="H1178" s="94"/>
      <c r="I1178" s="94"/>
      <c r="J1178" s="99">
        <f t="shared" si="18"/>
        <v>50000</v>
      </c>
    </row>
    <row r="1179" spans="1:10">
      <c r="A1179" s="153">
        <v>46832</v>
      </c>
      <c r="B1179" s="93">
        <f>SUMIF(יוצאים!$A$5:$A$5835,מרכז!A1179,יוצאים!$D$5:$D$5835)</f>
        <v>0</v>
      </c>
      <c r="C1179" s="93">
        <f>HLOOKUP(DAY($A1179),'טב.הו"ק'!$G$4:$AK$162,'טב.הו"ק'!$A$162+2,FALSE)</f>
        <v>0</v>
      </c>
      <c r="D1179" s="93">
        <f>IF(A1179&gt;=הלוואות!$D$5,IF(מרכז!A1179&lt;=הלוואות!$E$5,IF(DAY(מרכז!A1179)=הלוואות!$F$5,הלוואות!$G$5,0),0),0)+IF(A1179&gt;=הלוואות!$D$6,IF(מרכז!A1179&lt;=הלוואות!$E$6,IF(DAY(מרכז!A1179)=הלוואות!$F$6,הלוואות!$G$6,0),0),0)+IF(A1179&gt;=הלוואות!$D$7,IF(מרכז!A1179&lt;=הלוואות!$E$7,IF(DAY(מרכז!A1179)=הלוואות!$F$7,הלוואות!$G$7,0),0),0)+IF(A1179&gt;=הלוואות!$D$8,IF(מרכז!A1179&lt;=הלוואות!$E$8,IF(DAY(מרכז!A1179)=הלוואות!$F$8,הלוואות!$G$8,0),0),0)+IF(A1179&gt;=הלוואות!$D$9,IF(מרכז!A1179&lt;=הלוואות!$E$9,IF(DAY(מרכז!A1179)=הלוואות!$F$9,הלוואות!$G$9,0),0),0)+IF(A1179&gt;=הלוואות!$D$10,IF(מרכז!A1179&lt;=הלוואות!$E$10,IF(DAY(מרכז!A1179)=הלוואות!$F$10,הלוואות!$G$10,0),0),0)+IF(A1179&gt;=הלוואות!$D$11,IF(מרכז!A1179&lt;=הלוואות!$E$11,IF(DAY(מרכז!A1179)=הלוואות!$F$11,הלוואות!$G$11,0),0),0)+IF(A1179&gt;=הלוואות!$D$12,IF(מרכז!A1179&lt;=הלוואות!$E$12,IF(DAY(מרכז!A1179)=הלוואות!$F$12,הלוואות!$G$12,0),0),0)+IF(A1179&gt;=הלוואות!$D$13,IF(מרכז!A1179&lt;=הלוואות!$E$13,IF(DAY(מרכז!A1179)=הלוואות!$F$13,הלוואות!$G$13,0),0),0)+IF(A1179&gt;=הלוואות!$D$14,IF(מרכז!A1179&lt;=הלוואות!$E$14,IF(DAY(מרכז!A1179)=הלוואות!$F$14,הלוואות!$G$14,0),0),0)+IF(A1179&gt;=הלוואות!$D$15,IF(מרכז!A1179&lt;=הלוואות!$E$15,IF(DAY(מרכז!A1179)=הלוואות!$F$15,הלוואות!$G$15,0),0),0)+IF(A1179&gt;=הלוואות!$D$16,IF(מרכז!A1179&lt;=הלוואות!$E$16,IF(DAY(מרכז!A1179)=הלוואות!$F$16,הלוואות!$G$16,0),0),0)+IF(A1179&gt;=הלוואות!$D$17,IF(מרכז!A1179&lt;=הלוואות!$E$17,IF(DAY(מרכז!A1179)=הלוואות!$F$17,הלוואות!$G$17,0),0),0)+IF(A1179&gt;=הלוואות!$D$18,IF(מרכז!A1179&lt;=הלוואות!$E$18,IF(DAY(מרכז!A1179)=הלוואות!$F$18,הלוואות!$G$18,0),0),0)+IF(A1179&gt;=הלוואות!$D$19,IF(מרכז!A1179&lt;=הלוואות!$E$19,IF(DAY(מרכז!A1179)=הלוואות!$F$19,הלוואות!$G$19,0),0),0)+IF(A1179&gt;=הלוואות!$D$20,IF(מרכז!A1179&lt;=הלוואות!$E$20,IF(DAY(מרכז!A1179)=הלוואות!$F$20,הלוואות!$G$20,0),0),0)+IF(A1179&gt;=הלוואות!$D$21,IF(מרכז!A1179&lt;=הלוואות!$E$21,IF(DAY(מרכז!A1179)=הלוואות!$F$21,הלוואות!$G$21,0),0),0)+IF(A1179&gt;=הלוואות!$D$22,IF(מרכז!A1179&lt;=הלוואות!$E$22,IF(DAY(מרכז!A1179)=הלוואות!$F$22,הלוואות!$G$22,0),0),0)+IF(A1179&gt;=הלוואות!$D$23,IF(מרכז!A1179&lt;=הלוואות!$E$23,IF(DAY(מרכז!A1179)=הלוואות!$F$23,הלוואות!$G$23,0),0),0)+IF(A1179&gt;=הלוואות!$D$24,IF(מרכז!A1179&lt;=הלוואות!$E$24,IF(DAY(מרכז!A1179)=הלוואות!$F$24,הלוואות!$G$24,0),0),0)+IF(A1179&gt;=הלוואות!$D$25,IF(מרכז!A1179&lt;=הלוואות!$E$25,IF(DAY(מרכז!A1179)=הלוואות!$F$25,הלוואות!$G$25,0),0),0)+IF(A1179&gt;=הלוואות!$D$26,IF(מרכז!A1179&lt;=הלוואות!$E$26,IF(DAY(מרכז!A1179)=הלוואות!$F$26,הלוואות!$G$26,0),0),0)+IF(A1179&gt;=הלוואות!$D$27,IF(מרכז!A1179&lt;=הלוואות!$E$27,IF(DAY(מרכז!A1179)=הלוואות!$F$27,הלוואות!$G$27,0),0),0)+IF(A1179&gt;=הלוואות!$D$28,IF(מרכז!A1179&lt;=הלוואות!$E$28,IF(DAY(מרכז!A1179)=הלוואות!$F$28,הלוואות!$G$28,0),0),0)+IF(A1179&gt;=הלוואות!$D$29,IF(מרכז!A1179&lt;=הלוואות!$E$29,IF(DAY(מרכז!A1179)=הלוואות!$F$29,הלוואות!$G$29,0),0),0)+IF(A1179&gt;=הלוואות!$D$30,IF(מרכז!A1179&lt;=הלוואות!$E$30,IF(DAY(מרכז!A1179)=הלוואות!$F$30,הלוואות!$G$30,0),0),0)+IF(A1179&gt;=הלוואות!$D$31,IF(מרכז!A1179&lt;=הלוואות!$E$31,IF(DAY(מרכז!A1179)=הלוואות!$F$31,הלוואות!$G$31,0),0),0)+IF(A1179&gt;=הלוואות!$D$32,IF(מרכז!A1179&lt;=הלוואות!$E$32,IF(DAY(מרכז!A1179)=הלוואות!$F$32,הלוואות!$G$32,0),0),0)+IF(A1179&gt;=הלוואות!$D$33,IF(מרכז!A1179&lt;=הלוואות!$E$33,IF(DAY(מרכז!A1179)=הלוואות!$F$33,הלוואות!$G$33,0),0),0)+IF(A1179&gt;=הלוואות!$D$34,IF(מרכז!A1179&lt;=הלוואות!$E$34,IF(DAY(מרכז!A1179)=הלוואות!$F$34,הלוואות!$G$34,0),0),0)</f>
        <v>0</v>
      </c>
      <c r="E1179" s="93">
        <f>SUMIF(הלוואות!$D$46:$D$65,מרכז!A1179,הלוואות!$E$46:$E$65)</f>
        <v>0</v>
      </c>
      <c r="F1179" s="93">
        <f>SUMIF(נכנסים!$A$5:$A$5890,מרכז!A1179,נכנסים!$B$5:$B$5890)</f>
        <v>0</v>
      </c>
      <c r="G1179" s="94"/>
      <c r="H1179" s="94"/>
      <c r="I1179" s="94"/>
      <c r="J1179" s="99">
        <f t="shared" si="18"/>
        <v>50000</v>
      </c>
    </row>
    <row r="1180" spans="1:10">
      <c r="A1180" s="153">
        <v>46833</v>
      </c>
      <c r="B1180" s="93">
        <f>SUMIF(יוצאים!$A$5:$A$5835,מרכז!A1180,יוצאים!$D$5:$D$5835)</f>
        <v>0</v>
      </c>
      <c r="C1180" s="93">
        <f>HLOOKUP(DAY($A1180),'טב.הו"ק'!$G$4:$AK$162,'טב.הו"ק'!$A$162+2,FALSE)</f>
        <v>0</v>
      </c>
      <c r="D1180" s="93">
        <f>IF(A1180&gt;=הלוואות!$D$5,IF(מרכז!A1180&lt;=הלוואות!$E$5,IF(DAY(מרכז!A1180)=הלוואות!$F$5,הלוואות!$G$5,0),0),0)+IF(A1180&gt;=הלוואות!$D$6,IF(מרכז!A1180&lt;=הלוואות!$E$6,IF(DAY(מרכז!A1180)=הלוואות!$F$6,הלוואות!$G$6,0),0),0)+IF(A1180&gt;=הלוואות!$D$7,IF(מרכז!A1180&lt;=הלוואות!$E$7,IF(DAY(מרכז!A1180)=הלוואות!$F$7,הלוואות!$G$7,0),0),0)+IF(A1180&gt;=הלוואות!$D$8,IF(מרכז!A1180&lt;=הלוואות!$E$8,IF(DAY(מרכז!A1180)=הלוואות!$F$8,הלוואות!$G$8,0),0),0)+IF(A1180&gt;=הלוואות!$D$9,IF(מרכז!A1180&lt;=הלוואות!$E$9,IF(DAY(מרכז!A1180)=הלוואות!$F$9,הלוואות!$G$9,0),0),0)+IF(A1180&gt;=הלוואות!$D$10,IF(מרכז!A1180&lt;=הלוואות!$E$10,IF(DAY(מרכז!A1180)=הלוואות!$F$10,הלוואות!$G$10,0),0),0)+IF(A1180&gt;=הלוואות!$D$11,IF(מרכז!A1180&lt;=הלוואות!$E$11,IF(DAY(מרכז!A1180)=הלוואות!$F$11,הלוואות!$G$11,0),0),0)+IF(A1180&gt;=הלוואות!$D$12,IF(מרכז!A1180&lt;=הלוואות!$E$12,IF(DAY(מרכז!A1180)=הלוואות!$F$12,הלוואות!$G$12,0),0),0)+IF(A1180&gt;=הלוואות!$D$13,IF(מרכז!A1180&lt;=הלוואות!$E$13,IF(DAY(מרכז!A1180)=הלוואות!$F$13,הלוואות!$G$13,0),0),0)+IF(A1180&gt;=הלוואות!$D$14,IF(מרכז!A1180&lt;=הלוואות!$E$14,IF(DAY(מרכז!A1180)=הלוואות!$F$14,הלוואות!$G$14,0),0),0)+IF(A1180&gt;=הלוואות!$D$15,IF(מרכז!A1180&lt;=הלוואות!$E$15,IF(DAY(מרכז!A1180)=הלוואות!$F$15,הלוואות!$G$15,0),0),0)+IF(A1180&gt;=הלוואות!$D$16,IF(מרכז!A1180&lt;=הלוואות!$E$16,IF(DAY(מרכז!A1180)=הלוואות!$F$16,הלוואות!$G$16,0),0),0)+IF(A1180&gt;=הלוואות!$D$17,IF(מרכז!A1180&lt;=הלוואות!$E$17,IF(DAY(מרכז!A1180)=הלוואות!$F$17,הלוואות!$G$17,0),0),0)+IF(A1180&gt;=הלוואות!$D$18,IF(מרכז!A1180&lt;=הלוואות!$E$18,IF(DAY(מרכז!A1180)=הלוואות!$F$18,הלוואות!$G$18,0),0),0)+IF(A1180&gt;=הלוואות!$D$19,IF(מרכז!A1180&lt;=הלוואות!$E$19,IF(DAY(מרכז!A1180)=הלוואות!$F$19,הלוואות!$G$19,0),0),0)+IF(A1180&gt;=הלוואות!$D$20,IF(מרכז!A1180&lt;=הלוואות!$E$20,IF(DAY(מרכז!A1180)=הלוואות!$F$20,הלוואות!$G$20,0),0),0)+IF(A1180&gt;=הלוואות!$D$21,IF(מרכז!A1180&lt;=הלוואות!$E$21,IF(DAY(מרכז!A1180)=הלוואות!$F$21,הלוואות!$G$21,0),0),0)+IF(A1180&gt;=הלוואות!$D$22,IF(מרכז!A1180&lt;=הלוואות!$E$22,IF(DAY(מרכז!A1180)=הלוואות!$F$22,הלוואות!$G$22,0),0),0)+IF(A1180&gt;=הלוואות!$D$23,IF(מרכז!A1180&lt;=הלוואות!$E$23,IF(DAY(מרכז!A1180)=הלוואות!$F$23,הלוואות!$G$23,0),0),0)+IF(A1180&gt;=הלוואות!$D$24,IF(מרכז!A1180&lt;=הלוואות!$E$24,IF(DAY(מרכז!A1180)=הלוואות!$F$24,הלוואות!$G$24,0),0),0)+IF(A1180&gt;=הלוואות!$D$25,IF(מרכז!A1180&lt;=הלוואות!$E$25,IF(DAY(מרכז!A1180)=הלוואות!$F$25,הלוואות!$G$25,0),0),0)+IF(A1180&gt;=הלוואות!$D$26,IF(מרכז!A1180&lt;=הלוואות!$E$26,IF(DAY(מרכז!A1180)=הלוואות!$F$26,הלוואות!$G$26,0),0),0)+IF(A1180&gt;=הלוואות!$D$27,IF(מרכז!A1180&lt;=הלוואות!$E$27,IF(DAY(מרכז!A1180)=הלוואות!$F$27,הלוואות!$G$27,0),0),0)+IF(A1180&gt;=הלוואות!$D$28,IF(מרכז!A1180&lt;=הלוואות!$E$28,IF(DAY(מרכז!A1180)=הלוואות!$F$28,הלוואות!$G$28,0),0),0)+IF(A1180&gt;=הלוואות!$D$29,IF(מרכז!A1180&lt;=הלוואות!$E$29,IF(DAY(מרכז!A1180)=הלוואות!$F$29,הלוואות!$G$29,0),0),0)+IF(A1180&gt;=הלוואות!$D$30,IF(מרכז!A1180&lt;=הלוואות!$E$30,IF(DAY(מרכז!A1180)=הלוואות!$F$30,הלוואות!$G$30,0),0),0)+IF(A1180&gt;=הלוואות!$D$31,IF(מרכז!A1180&lt;=הלוואות!$E$31,IF(DAY(מרכז!A1180)=הלוואות!$F$31,הלוואות!$G$31,0),0),0)+IF(A1180&gt;=הלוואות!$D$32,IF(מרכז!A1180&lt;=הלוואות!$E$32,IF(DAY(מרכז!A1180)=הלוואות!$F$32,הלוואות!$G$32,0),0),0)+IF(A1180&gt;=הלוואות!$D$33,IF(מרכז!A1180&lt;=הלוואות!$E$33,IF(DAY(מרכז!A1180)=הלוואות!$F$33,הלוואות!$G$33,0),0),0)+IF(A1180&gt;=הלוואות!$D$34,IF(מרכז!A1180&lt;=הלוואות!$E$34,IF(DAY(מרכז!A1180)=הלוואות!$F$34,הלוואות!$G$34,0),0),0)</f>
        <v>0</v>
      </c>
      <c r="E1180" s="93">
        <f>SUMIF(הלוואות!$D$46:$D$65,מרכז!A1180,הלוואות!$E$46:$E$65)</f>
        <v>0</v>
      </c>
      <c r="F1180" s="93">
        <f>SUMIF(נכנסים!$A$5:$A$5890,מרכז!A1180,נכנסים!$B$5:$B$5890)</f>
        <v>0</v>
      </c>
      <c r="G1180" s="94"/>
      <c r="H1180" s="94"/>
      <c r="I1180" s="94"/>
      <c r="J1180" s="99">
        <f t="shared" si="18"/>
        <v>50000</v>
      </c>
    </row>
    <row r="1181" spans="1:10">
      <c r="A1181" s="153">
        <v>46834</v>
      </c>
      <c r="B1181" s="93">
        <f>SUMIF(יוצאים!$A$5:$A$5835,מרכז!A1181,יוצאים!$D$5:$D$5835)</f>
        <v>0</v>
      </c>
      <c r="C1181" s="93">
        <f>HLOOKUP(DAY($A1181),'טב.הו"ק'!$G$4:$AK$162,'טב.הו"ק'!$A$162+2,FALSE)</f>
        <v>0</v>
      </c>
      <c r="D1181" s="93">
        <f>IF(A1181&gt;=הלוואות!$D$5,IF(מרכז!A1181&lt;=הלוואות!$E$5,IF(DAY(מרכז!A1181)=הלוואות!$F$5,הלוואות!$G$5,0),0),0)+IF(A1181&gt;=הלוואות!$D$6,IF(מרכז!A1181&lt;=הלוואות!$E$6,IF(DAY(מרכז!A1181)=הלוואות!$F$6,הלוואות!$G$6,0),0),0)+IF(A1181&gt;=הלוואות!$D$7,IF(מרכז!A1181&lt;=הלוואות!$E$7,IF(DAY(מרכז!A1181)=הלוואות!$F$7,הלוואות!$G$7,0),0),0)+IF(A1181&gt;=הלוואות!$D$8,IF(מרכז!A1181&lt;=הלוואות!$E$8,IF(DAY(מרכז!A1181)=הלוואות!$F$8,הלוואות!$G$8,0),0),0)+IF(A1181&gt;=הלוואות!$D$9,IF(מרכז!A1181&lt;=הלוואות!$E$9,IF(DAY(מרכז!A1181)=הלוואות!$F$9,הלוואות!$G$9,0),0),0)+IF(A1181&gt;=הלוואות!$D$10,IF(מרכז!A1181&lt;=הלוואות!$E$10,IF(DAY(מרכז!A1181)=הלוואות!$F$10,הלוואות!$G$10,0),0),0)+IF(A1181&gt;=הלוואות!$D$11,IF(מרכז!A1181&lt;=הלוואות!$E$11,IF(DAY(מרכז!A1181)=הלוואות!$F$11,הלוואות!$G$11,0),0),0)+IF(A1181&gt;=הלוואות!$D$12,IF(מרכז!A1181&lt;=הלוואות!$E$12,IF(DAY(מרכז!A1181)=הלוואות!$F$12,הלוואות!$G$12,0),0),0)+IF(A1181&gt;=הלוואות!$D$13,IF(מרכז!A1181&lt;=הלוואות!$E$13,IF(DAY(מרכז!A1181)=הלוואות!$F$13,הלוואות!$G$13,0),0),0)+IF(A1181&gt;=הלוואות!$D$14,IF(מרכז!A1181&lt;=הלוואות!$E$14,IF(DAY(מרכז!A1181)=הלוואות!$F$14,הלוואות!$G$14,0),0),0)+IF(A1181&gt;=הלוואות!$D$15,IF(מרכז!A1181&lt;=הלוואות!$E$15,IF(DAY(מרכז!A1181)=הלוואות!$F$15,הלוואות!$G$15,0),0),0)+IF(A1181&gt;=הלוואות!$D$16,IF(מרכז!A1181&lt;=הלוואות!$E$16,IF(DAY(מרכז!A1181)=הלוואות!$F$16,הלוואות!$G$16,0),0),0)+IF(A1181&gt;=הלוואות!$D$17,IF(מרכז!A1181&lt;=הלוואות!$E$17,IF(DAY(מרכז!A1181)=הלוואות!$F$17,הלוואות!$G$17,0),0),0)+IF(A1181&gt;=הלוואות!$D$18,IF(מרכז!A1181&lt;=הלוואות!$E$18,IF(DAY(מרכז!A1181)=הלוואות!$F$18,הלוואות!$G$18,0),0),0)+IF(A1181&gt;=הלוואות!$D$19,IF(מרכז!A1181&lt;=הלוואות!$E$19,IF(DAY(מרכז!A1181)=הלוואות!$F$19,הלוואות!$G$19,0),0),0)+IF(A1181&gt;=הלוואות!$D$20,IF(מרכז!A1181&lt;=הלוואות!$E$20,IF(DAY(מרכז!A1181)=הלוואות!$F$20,הלוואות!$G$20,0),0),0)+IF(A1181&gt;=הלוואות!$D$21,IF(מרכז!A1181&lt;=הלוואות!$E$21,IF(DAY(מרכז!A1181)=הלוואות!$F$21,הלוואות!$G$21,0),0),0)+IF(A1181&gt;=הלוואות!$D$22,IF(מרכז!A1181&lt;=הלוואות!$E$22,IF(DAY(מרכז!A1181)=הלוואות!$F$22,הלוואות!$G$22,0),0),0)+IF(A1181&gt;=הלוואות!$D$23,IF(מרכז!A1181&lt;=הלוואות!$E$23,IF(DAY(מרכז!A1181)=הלוואות!$F$23,הלוואות!$G$23,0),0),0)+IF(A1181&gt;=הלוואות!$D$24,IF(מרכז!A1181&lt;=הלוואות!$E$24,IF(DAY(מרכז!A1181)=הלוואות!$F$24,הלוואות!$G$24,0),0),0)+IF(A1181&gt;=הלוואות!$D$25,IF(מרכז!A1181&lt;=הלוואות!$E$25,IF(DAY(מרכז!A1181)=הלוואות!$F$25,הלוואות!$G$25,0),0),0)+IF(A1181&gt;=הלוואות!$D$26,IF(מרכז!A1181&lt;=הלוואות!$E$26,IF(DAY(מרכז!A1181)=הלוואות!$F$26,הלוואות!$G$26,0),0),0)+IF(A1181&gt;=הלוואות!$D$27,IF(מרכז!A1181&lt;=הלוואות!$E$27,IF(DAY(מרכז!A1181)=הלוואות!$F$27,הלוואות!$G$27,0),0),0)+IF(A1181&gt;=הלוואות!$D$28,IF(מרכז!A1181&lt;=הלוואות!$E$28,IF(DAY(מרכז!A1181)=הלוואות!$F$28,הלוואות!$G$28,0),0),0)+IF(A1181&gt;=הלוואות!$D$29,IF(מרכז!A1181&lt;=הלוואות!$E$29,IF(DAY(מרכז!A1181)=הלוואות!$F$29,הלוואות!$G$29,0),0),0)+IF(A1181&gt;=הלוואות!$D$30,IF(מרכז!A1181&lt;=הלוואות!$E$30,IF(DAY(מרכז!A1181)=הלוואות!$F$30,הלוואות!$G$30,0),0),0)+IF(A1181&gt;=הלוואות!$D$31,IF(מרכז!A1181&lt;=הלוואות!$E$31,IF(DAY(מרכז!A1181)=הלוואות!$F$31,הלוואות!$G$31,0),0),0)+IF(A1181&gt;=הלוואות!$D$32,IF(מרכז!A1181&lt;=הלוואות!$E$32,IF(DAY(מרכז!A1181)=הלוואות!$F$32,הלוואות!$G$32,0),0),0)+IF(A1181&gt;=הלוואות!$D$33,IF(מרכז!A1181&lt;=הלוואות!$E$33,IF(DAY(מרכז!A1181)=הלוואות!$F$33,הלוואות!$G$33,0),0),0)+IF(A1181&gt;=הלוואות!$D$34,IF(מרכז!A1181&lt;=הלוואות!$E$34,IF(DAY(מרכז!A1181)=הלוואות!$F$34,הלוואות!$G$34,0),0),0)</f>
        <v>0</v>
      </c>
      <c r="E1181" s="93">
        <f>SUMIF(הלוואות!$D$46:$D$65,מרכז!A1181,הלוואות!$E$46:$E$65)</f>
        <v>0</v>
      </c>
      <c r="F1181" s="93">
        <f>SUMIF(נכנסים!$A$5:$A$5890,מרכז!A1181,נכנסים!$B$5:$B$5890)</f>
        <v>0</v>
      </c>
      <c r="G1181" s="94"/>
      <c r="H1181" s="94"/>
      <c r="I1181" s="94"/>
      <c r="J1181" s="99">
        <f t="shared" si="18"/>
        <v>50000</v>
      </c>
    </row>
    <row r="1182" spans="1:10">
      <c r="A1182" s="153">
        <v>46835</v>
      </c>
      <c r="B1182" s="93">
        <f>SUMIF(יוצאים!$A$5:$A$5835,מרכז!A1182,יוצאים!$D$5:$D$5835)</f>
        <v>0</v>
      </c>
      <c r="C1182" s="93">
        <f>HLOOKUP(DAY($A1182),'טב.הו"ק'!$G$4:$AK$162,'טב.הו"ק'!$A$162+2,FALSE)</f>
        <v>0</v>
      </c>
      <c r="D1182" s="93">
        <f>IF(A1182&gt;=הלוואות!$D$5,IF(מרכז!A1182&lt;=הלוואות!$E$5,IF(DAY(מרכז!A1182)=הלוואות!$F$5,הלוואות!$G$5,0),0),0)+IF(A1182&gt;=הלוואות!$D$6,IF(מרכז!A1182&lt;=הלוואות!$E$6,IF(DAY(מרכז!A1182)=הלוואות!$F$6,הלוואות!$G$6,0),0),0)+IF(A1182&gt;=הלוואות!$D$7,IF(מרכז!A1182&lt;=הלוואות!$E$7,IF(DAY(מרכז!A1182)=הלוואות!$F$7,הלוואות!$G$7,0),0),0)+IF(A1182&gt;=הלוואות!$D$8,IF(מרכז!A1182&lt;=הלוואות!$E$8,IF(DAY(מרכז!A1182)=הלוואות!$F$8,הלוואות!$G$8,0),0),0)+IF(A1182&gt;=הלוואות!$D$9,IF(מרכז!A1182&lt;=הלוואות!$E$9,IF(DAY(מרכז!A1182)=הלוואות!$F$9,הלוואות!$G$9,0),0),0)+IF(A1182&gt;=הלוואות!$D$10,IF(מרכז!A1182&lt;=הלוואות!$E$10,IF(DAY(מרכז!A1182)=הלוואות!$F$10,הלוואות!$G$10,0),0),0)+IF(A1182&gt;=הלוואות!$D$11,IF(מרכז!A1182&lt;=הלוואות!$E$11,IF(DAY(מרכז!A1182)=הלוואות!$F$11,הלוואות!$G$11,0),0),0)+IF(A1182&gt;=הלוואות!$D$12,IF(מרכז!A1182&lt;=הלוואות!$E$12,IF(DAY(מרכז!A1182)=הלוואות!$F$12,הלוואות!$G$12,0),0),0)+IF(A1182&gt;=הלוואות!$D$13,IF(מרכז!A1182&lt;=הלוואות!$E$13,IF(DAY(מרכז!A1182)=הלוואות!$F$13,הלוואות!$G$13,0),0),0)+IF(A1182&gt;=הלוואות!$D$14,IF(מרכז!A1182&lt;=הלוואות!$E$14,IF(DAY(מרכז!A1182)=הלוואות!$F$14,הלוואות!$G$14,0),0),0)+IF(A1182&gt;=הלוואות!$D$15,IF(מרכז!A1182&lt;=הלוואות!$E$15,IF(DAY(מרכז!A1182)=הלוואות!$F$15,הלוואות!$G$15,0),0),0)+IF(A1182&gt;=הלוואות!$D$16,IF(מרכז!A1182&lt;=הלוואות!$E$16,IF(DAY(מרכז!A1182)=הלוואות!$F$16,הלוואות!$G$16,0),0),0)+IF(A1182&gt;=הלוואות!$D$17,IF(מרכז!A1182&lt;=הלוואות!$E$17,IF(DAY(מרכז!A1182)=הלוואות!$F$17,הלוואות!$G$17,0),0),0)+IF(A1182&gt;=הלוואות!$D$18,IF(מרכז!A1182&lt;=הלוואות!$E$18,IF(DAY(מרכז!A1182)=הלוואות!$F$18,הלוואות!$G$18,0),0),0)+IF(A1182&gt;=הלוואות!$D$19,IF(מרכז!A1182&lt;=הלוואות!$E$19,IF(DAY(מרכז!A1182)=הלוואות!$F$19,הלוואות!$G$19,0),0),0)+IF(A1182&gt;=הלוואות!$D$20,IF(מרכז!A1182&lt;=הלוואות!$E$20,IF(DAY(מרכז!A1182)=הלוואות!$F$20,הלוואות!$G$20,0),0),0)+IF(A1182&gt;=הלוואות!$D$21,IF(מרכז!A1182&lt;=הלוואות!$E$21,IF(DAY(מרכז!A1182)=הלוואות!$F$21,הלוואות!$G$21,0),0),0)+IF(A1182&gt;=הלוואות!$D$22,IF(מרכז!A1182&lt;=הלוואות!$E$22,IF(DAY(מרכז!A1182)=הלוואות!$F$22,הלוואות!$G$22,0),0),0)+IF(A1182&gt;=הלוואות!$D$23,IF(מרכז!A1182&lt;=הלוואות!$E$23,IF(DAY(מרכז!A1182)=הלוואות!$F$23,הלוואות!$G$23,0),0),0)+IF(A1182&gt;=הלוואות!$D$24,IF(מרכז!A1182&lt;=הלוואות!$E$24,IF(DAY(מרכז!A1182)=הלוואות!$F$24,הלוואות!$G$24,0),0),0)+IF(A1182&gt;=הלוואות!$D$25,IF(מרכז!A1182&lt;=הלוואות!$E$25,IF(DAY(מרכז!A1182)=הלוואות!$F$25,הלוואות!$G$25,0),0),0)+IF(A1182&gt;=הלוואות!$D$26,IF(מרכז!A1182&lt;=הלוואות!$E$26,IF(DAY(מרכז!A1182)=הלוואות!$F$26,הלוואות!$G$26,0),0),0)+IF(A1182&gt;=הלוואות!$D$27,IF(מרכז!A1182&lt;=הלוואות!$E$27,IF(DAY(מרכז!A1182)=הלוואות!$F$27,הלוואות!$G$27,0),0),0)+IF(A1182&gt;=הלוואות!$D$28,IF(מרכז!A1182&lt;=הלוואות!$E$28,IF(DAY(מרכז!A1182)=הלוואות!$F$28,הלוואות!$G$28,0),0),0)+IF(A1182&gt;=הלוואות!$D$29,IF(מרכז!A1182&lt;=הלוואות!$E$29,IF(DAY(מרכז!A1182)=הלוואות!$F$29,הלוואות!$G$29,0),0),0)+IF(A1182&gt;=הלוואות!$D$30,IF(מרכז!A1182&lt;=הלוואות!$E$30,IF(DAY(מרכז!A1182)=הלוואות!$F$30,הלוואות!$G$30,0),0),0)+IF(A1182&gt;=הלוואות!$D$31,IF(מרכז!A1182&lt;=הלוואות!$E$31,IF(DAY(מרכז!A1182)=הלוואות!$F$31,הלוואות!$G$31,0),0),0)+IF(A1182&gt;=הלוואות!$D$32,IF(מרכז!A1182&lt;=הלוואות!$E$32,IF(DAY(מרכז!A1182)=הלוואות!$F$32,הלוואות!$G$32,0),0),0)+IF(A1182&gt;=הלוואות!$D$33,IF(מרכז!A1182&lt;=הלוואות!$E$33,IF(DAY(מרכז!A1182)=הלוואות!$F$33,הלוואות!$G$33,0),0),0)+IF(A1182&gt;=הלוואות!$D$34,IF(מרכז!A1182&lt;=הלוואות!$E$34,IF(DAY(מרכז!A1182)=הלוואות!$F$34,הלוואות!$G$34,0),0),0)</f>
        <v>0</v>
      </c>
      <c r="E1182" s="93">
        <f>SUMIF(הלוואות!$D$46:$D$65,מרכז!A1182,הלוואות!$E$46:$E$65)</f>
        <v>0</v>
      </c>
      <c r="F1182" s="93">
        <f>SUMIF(נכנסים!$A$5:$A$5890,מרכז!A1182,נכנסים!$B$5:$B$5890)</f>
        <v>0</v>
      </c>
      <c r="G1182" s="94"/>
      <c r="H1182" s="94"/>
      <c r="I1182" s="94"/>
      <c r="J1182" s="99">
        <f t="shared" si="18"/>
        <v>50000</v>
      </c>
    </row>
    <row r="1183" spans="1:10">
      <c r="A1183" s="153">
        <v>46836</v>
      </c>
      <c r="B1183" s="93">
        <f>SUMIF(יוצאים!$A$5:$A$5835,מרכז!A1183,יוצאים!$D$5:$D$5835)</f>
        <v>0</v>
      </c>
      <c r="C1183" s="93">
        <f>HLOOKUP(DAY($A1183),'טב.הו"ק'!$G$4:$AK$162,'טב.הו"ק'!$A$162+2,FALSE)</f>
        <v>0</v>
      </c>
      <c r="D1183" s="93">
        <f>IF(A1183&gt;=הלוואות!$D$5,IF(מרכז!A1183&lt;=הלוואות!$E$5,IF(DAY(מרכז!A1183)=הלוואות!$F$5,הלוואות!$G$5,0),0),0)+IF(A1183&gt;=הלוואות!$D$6,IF(מרכז!A1183&lt;=הלוואות!$E$6,IF(DAY(מרכז!A1183)=הלוואות!$F$6,הלוואות!$G$6,0),0),0)+IF(A1183&gt;=הלוואות!$D$7,IF(מרכז!A1183&lt;=הלוואות!$E$7,IF(DAY(מרכז!A1183)=הלוואות!$F$7,הלוואות!$G$7,0),0),0)+IF(A1183&gt;=הלוואות!$D$8,IF(מרכז!A1183&lt;=הלוואות!$E$8,IF(DAY(מרכז!A1183)=הלוואות!$F$8,הלוואות!$G$8,0),0),0)+IF(A1183&gt;=הלוואות!$D$9,IF(מרכז!A1183&lt;=הלוואות!$E$9,IF(DAY(מרכז!A1183)=הלוואות!$F$9,הלוואות!$G$9,0),0),0)+IF(A1183&gt;=הלוואות!$D$10,IF(מרכז!A1183&lt;=הלוואות!$E$10,IF(DAY(מרכז!A1183)=הלוואות!$F$10,הלוואות!$G$10,0),0),0)+IF(A1183&gt;=הלוואות!$D$11,IF(מרכז!A1183&lt;=הלוואות!$E$11,IF(DAY(מרכז!A1183)=הלוואות!$F$11,הלוואות!$G$11,0),0),0)+IF(A1183&gt;=הלוואות!$D$12,IF(מרכז!A1183&lt;=הלוואות!$E$12,IF(DAY(מרכז!A1183)=הלוואות!$F$12,הלוואות!$G$12,0),0),0)+IF(A1183&gt;=הלוואות!$D$13,IF(מרכז!A1183&lt;=הלוואות!$E$13,IF(DAY(מרכז!A1183)=הלוואות!$F$13,הלוואות!$G$13,0),0),0)+IF(A1183&gt;=הלוואות!$D$14,IF(מרכז!A1183&lt;=הלוואות!$E$14,IF(DAY(מרכז!A1183)=הלוואות!$F$14,הלוואות!$G$14,0),0),0)+IF(A1183&gt;=הלוואות!$D$15,IF(מרכז!A1183&lt;=הלוואות!$E$15,IF(DAY(מרכז!A1183)=הלוואות!$F$15,הלוואות!$G$15,0),0),0)+IF(A1183&gt;=הלוואות!$D$16,IF(מרכז!A1183&lt;=הלוואות!$E$16,IF(DAY(מרכז!A1183)=הלוואות!$F$16,הלוואות!$G$16,0),0),0)+IF(A1183&gt;=הלוואות!$D$17,IF(מרכז!A1183&lt;=הלוואות!$E$17,IF(DAY(מרכז!A1183)=הלוואות!$F$17,הלוואות!$G$17,0),0),0)+IF(A1183&gt;=הלוואות!$D$18,IF(מרכז!A1183&lt;=הלוואות!$E$18,IF(DAY(מרכז!A1183)=הלוואות!$F$18,הלוואות!$G$18,0),0),0)+IF(A1183&gt;=הלוואות!$D$19,IF(מרכז!A1183&lt;=הלוואות!$E$19,IF(DAY(מרכז!A1183)=הלוואות!$F$19,הלוואות!$G$19,0),0),0)+IF(A1183&gt;=הלוואות!$D$20,IF(מרכז!A1183&lt;=הלוואות!$E$20,IF(DAY(מרכז!A1183)=הלוואות!$F$20,הלוואות!$G$20,0),0),0)+IF(A1183&gt;=הלוואות!$D$21,IF(מרכז!A1183&lt;=הלוואות!$E$21,IF(DAY(מרכז!A1183)=הלוואות!$F$21,הלוואות!$G$21,0),0),0)+IF(A1183&gt;=הלוואות!$D$22,IF(מרכז!A1183&lt;=הלוואות!$E$22,IF(DAY(מרכז!A1183)=הלוואות!$F$22,הלוואות!$G$22,0),0),0)+IF(A1183&gt;=הלוואות!$D$23,IF(מרכז!A1183&lt;=הלוואות!$E$23,IF(DAY(מרכז!A1183)=הלוואות!$F$23,הלוואות!$G$23,0),0),0)+IF(A1183&gt;=הלוואות!$D$24,IF(מרכז!A1183&lt;=הלוואות!$E$24,IF(DAY(מרכז!A1183)=הלוואות!$F$24,הלוואות!$G$24,0),0),0)+IF(A1183&gt;=הלוואות!$D$25,IF(מרכז!A1183&lt;=הלוואות!$E$25,IF(DAY(מרכז!A1183)=הלוואות!$F$25,הלוואות!$G$25,0),0),0)+IF(A1183&gt;=הלוואות!$D$26,IF(מרכז!A1183&lt;=הלוואות!$E$26,IF(DAY(מרכז!A1183)=הלוואות!$F$26,הלוואות!$G$26,0),0),0)+IF(A1183&gt;=הלוואות!$D$27,IF(מרכז!A1183&lt;=הלוואות!$E$27,IF(DAY(מרכז!A1183)=הלוואות!$F$27,הלוואות!$G$27,0),0),0)+IF(A1183&gt;=הלוואות!$D$28,IF(מרכז!A1183&lt;=הלוואות!$E$28,IF(DAY(מרכז!A1183)=הלוואות!$F$28,הלוואות!$G$28,0),0),0)+IF(A1183&gt;=הלוואות!$D$29,IF(מרכז!A1183&lt;=הלוואות!$E$29,IF(DAY(מרכז!A1183)=הלוואות!$F$29,הלוואות!$G$29,0),0),0)+IF(A1183&gt;=הלוואות!$D$30,IF(מרכז!A1183&lt;=הלוואות!$E$30,IF(DAY(מרכז!A1183)=הלוואות!$F$30,הלוואות!$G$30,0),0),0)+IF(A1183&gt;=הלוואות!$D$31,IF(מרכז!A1183&lt;=הלוואות!$E$31,IF(DAY(מרכז!A1183)=הלוואות!$F$31,הלוואות!$G$31,0),0),0)+IF(A1183&gt;=הלוואות!$D$32,IF(מרכז!A1183&lt;=הלוואות!$E$32,IF(DAY(מרכז!A1183)=הלוואות!$F$32,הלוואות!$G$32,0),0),0)+IF(A1183&gt;=הלוואות!$D$33,IF(מרכז!A1183&lt;=הלוואות!$E$33,IF(DAY(מרכז!A1183)=הלוואות!$F$33,הלוואות!$G$33,0),0),0)+IF(A1183&gt;=הלוואות!$D$34,IF(מרכז!A1183&lt;=הלוואות!$E$34,IF(DAY(מרכז!A1183)=הלוואות!$F$34,הלוואות!$G$34,0),0),0)</f>
        <v>0</v>
      </c>
      <c r="E1183" s="93">
        <f>SUMIF(הלוואות!$D$46:$D$65,מרכז!A1183,הלוואות!$E$46:$E$65)</f>
        <v>0</v>
      </c>
      <c r="F1183" s="93">
        <f>SUMIF(נכנסים!$A$5:$A$5890,מרכז!A1183,נכנסים!$B$5:$B$5890)</f>
        <v>0</v>
      </c>
      <c r="G1183" s="94"/>
      <c r="H1183" s="94"/>
      <c r="I1183" s="94"/>
      <c r="J1183" s="99">
        <f t="shared" si="18"/>
        <v>50000</v>
      </c>
    </row>
    <row r="1184" spans="1:10">
      <c r="A1184" s="153">
        <v>46837</v>
      </c>
      <c r="B1184" s="93">
        <f>SUMIF(יוצאים!$A$5:$A$5835,מרכז!A1184,יוצאים!$D$5:$D$5835)</f>
        <v>0</v>
      </c>
      <c r="C1184" s="93">
        <f>HLOOKUP(DAY($A1184),'טב.הו"ק'!$G$4:$AK$162,'טב.הו"ק'!$A$162+2,FALSE)</f>
        <v>0</v>
      </c>
      <c r="D1184" s="93">
        <f>IF(A1184&gt;=הלוואות!$D$5,IF(מרכז!A1184&lt;=הלוואות!$E$5,IF(DAY(מרכז!A1184)=הלוואות!$F$5,הלוואות!$G$5,0),0),0)+IF(A1184&gt;=הלוואות!$D$6,IF(מרכז!A1184&lt;=הלוואות!$E$6,IF(DAY(מרכז!A1184)=הלוואות!$F$6,הלוואות!$G$6,0),0),0)+IF(A1184&gt;=הלוואות!$D$7,IF(מרכז!A1184&lt;=הלוואות!$E$7,IF(DAY(מרכז!A1184)=הלוואות!$F$7,הלוואות!$G$7,0),0),0)+IF(A1184&gt;=הלוואות!$D$8,IF(מרכז!A1184&lt;=הלוואות!$E$8,IF(DAY(מרכז!A1184)=הלוואות!$F$8,הלוואות!$G$8,0),0),0)+IF(A1184&gt;=הלוואות!$D$9,IF(מרכז!A1184&lt;=הלוואות!$E$9,IF(DAY(מרכז!A1184)=הלוואות!$F$9,הלוואות!$G$9,0),0),0)+IF(A1184&gt;=הלוואות!$D$10,IF(מרכז!A1184&lt;=הלוואות!$E$10,IF(DAY(מרכז!A1184)=הלוואות!$F$10,הלוואות!$G$10,0),0),0)+IF(A1184&gt;=הלוואות!$D$11,IF(מרכז!A1184&lt;=הלוואות!$E$11,IF(DAY(מרכז!A1184)=הלוואות!$F$11,הלוואות!$G$11,0),0),0)+IF(A1184&gt;=הלוואות!$D$12,IF(מרכז!A1184&lt;=הלוואות!$E$12,IF(DAY(מרכז!A1184)=הלוואות!$F$12,הלוואות!$G$12,0),0),0)+IF(A1184&gt;=הלוואות!$D$13,IF(מרכז!A1184&lt;=הלוואות!$E$13,IF(DAY(מרכז!A1184)=הלוואות!$F$13,הלוואות!$G$13,0),0),0)+IF(A1184&gt;=הלוואות!$D$14,IF(מרכז!A1184&lt;=הלוואות!$E$14,IF(DAY(מרכז!A1184)=הלוואות!$F$14,הלוואות!$G$14,0),0),0)+IF(A1184&gt;=הלוואות!$D$15,IF(מרכז!A1184&lt;=הלוואות!$E$15,IF(DAY(מרכז!A1184)=הלוואות!$F$15,הלוואות!$G$15,0),0),0)+IF(A1184&gt;=הלוואות!$D$16,IF(מרכז!A1184&lt;=הלוואות!$E$16,IF(DAY(מרכז!A1184)=הלוואות!$F$16,הלוואות!$G$16,0),0),0)+IF(A1184&gt;=הלוואות!$D$17,IF(מרכז!A1184&lt;=הלוואות!$E$17,IF(DAY(מרכז!A1184)=הלוואות!$F$17,הלוואות!$G$17,0),0),0)+IF(A1184&gt;=הלוואות!$D$18,IF(מרכז!A1184&lt;=הלוואות!$E$18,IF(DAY(מרכז!A1184)=הלוואות!$F$18,הלוואות!$G$18,0),0),0)+IF(A1184&gt;=הלוואות!$D$19,IF(מרכז!A1184&lt;=הלוואות!$E$19,IF(DAY(מרכז!A1184)=הלוואות!$F$19,הלוואות!$G$19,0),0),0)+IF(A1184&gt;=הלוואות!$D$20,IF(מרכז!A1184&lt;=הלוואות!$E$20,IF(DAY(מרכז!A1184)=הלוואות!$F$20,הלוואות!$G$20,0),0),0)+IF(A1184&gt;=הלוואות!$D$21,IF(מרכז!A1184&lt;=הלוואות!$E$21,IF(DAY(מרכז!A1184)=הלוואות!$F$21,הלוואות!$G$21,0),0),0)+IF(A1184&gt;=הלוואות!$D$22,IF(מרכז!A1184&lt;=הלוואות!$E$22,IF(DAY(מרכז!A1184)=הלוואות!$F$22,הלוואות!$G$22,0),0),0)+IF(A1184&gt;=הלוואות!$D$23,IF(מרכז!A1184&lt;=הלוואות!$E$23,IF(DAY(מרכז!A1184)=הלוואות!$F$23,הלוואות!$G$23,0),0),0)+IF(A1184&gt;=הלוואות!$D$24,IF(מרכז!A1184&lt;=הלוואות!$E$24,IF(DAY(מרכז!A1184)=הלוואות!$F$24,הלוואות!$G$24,0),0),0)+IF(A1184&gt;=הלוואות!$D$25,IF(מרכז!A1184&lt;=הלוואות!$E$25,IF(DAY(מרכז!A1184)=הלוואות!$F$25,הלוואות!$G$25,0),0),0)+IF(A1184&gt;=הלוואות!$D$26,IF(מרכז!A1184&lt;=הלוואות!$E$26,IF(DAY(מרכז!A1184)=הלוואות!$F$26,הלוואות!$G$26,0),0),0)+IF(A1184&gt;=הלוואות!$D$27,IF(מרכז!A1184&lt;=הלוואות!$E$27,IF(DAY(מרכז!A1184)=הלוואות!$F$27,הלוואות!$G$27,0),0),0)+IF(A1184&gt;=הלוואות!$D$28,IF(מרכז!A1184&lt;=הלוואות!$E$28,IF(DAY(מרכז!A1184)=הלוואות!$F$28,הלוואות!$G$28,0),0),0)+IF(A1184&gt;=הלוואות!$D$29,IF(מרכז!A1184&lt;=הלוואות!$E$29,IF(DAY(מרכז!A1184)=הלוואות!$F$29,הלוואות!$G$29,0),0),0)+IF(A1184&gt;=הלוואות!$D$30,IF(מרכז!A1184&lt;=הלוואות!$E$30,IF(DAY(מרכז!A1184)=הלוואות!$F$30,הלוואות!$G$30,0),0),0)+IF(A1184&gt;=הלוואות!$D$31,IF(מרכז!A1184&lt;=הלוואות!$E$31,IF(DAY(מרכז!A1184)=הלוואות!$F$31,הלוואות!$G$31,0),0),0)+IF(A1184&gt;=הלוואות!$D$32,IF(מרכז!A1184&lt;=הלוואות!$E$32,IF(DAY(מרכז!A1184)=הלוואות!$F$32,הלוואות!$G$32,0),0),0)+IF(A1184&gt;=הלוואות!$D$33,IF(מרכז!A1184&lt;=הלוואות!$E$33,IF(DAY(מרכז!A1184)=הלוואות!$F$33,הלוואות!$G$33,0),0),0)+IF(A1184&gt;=הלוואות!$D$34,IF(מרכז!A1184&lt;=הלוואות!$E$34,IF(DAY(מרכז!A1184)=הלוואות!$F$34,הלוואות!$G$34,0),0),0)</f>
        <v>0</v>
      </c>
      <c r="E1184" s="93">
        <f>SUMIF(הלוואות!$D$46:$D$65,מרכז!A1184,הלוואות!$E$46:$E$65)</f>
        <v>0</v>
      </c>
      <c r="F1184" s="93">
        <f>SUMIF(נכנסים!$A$5:$A$5890,מרכז!A1184,נכנסים!$B$5:$B$5890)</f>
        <v>0</v>
      </c>
      <c r="G1184" s="94"/>
      <c r="H1184" s="94"/>
      <c r="I1184" s="94"/>
      <c r="J1184" s="99">
        <f t="shared" si="18"/>
        <v>50000</v>
      </c>
    </row>
    <row r="1185" spans="1:10">
      <c r="A1185" s="153">
        <v>46838</v>
      </c>
      <c r="B1185" s="93">
        <f>SUMIF(יוצאים!$A$5:$A$5835,מרכז!A1185,יוצאים!$D$5:$D$5835)</f>
        <v>0</v>
      </c>
      <c r="C1185" s="93">
        <f>HLOOKUP(DAY($A1185),'טב.הו"ק'!$G$4:$AK$162,'טב.הו"ק'!$A$162+2,FALSE)</f>
        <v>0</v>
      </c>
      <c r="D1185" s="93">
        <f>IF(A1185&gt;=הלוואות!$D$5,IF(מרכז!A1185&lt;=הלוואות!$E$5,IF(DAY(מרכז!A1185)=הלוואות!$F$5,הלוואות!$G$5,0),0),0)+IF(A1185&gt;=הלוואות!$D$6,IF(מרכז!A1185&lt;=הלוואות!$E$6,IF(DAY(מרכז!A1185)=הלוואות!$F$6,הלוואות!$G$6,0),0),0)+IF(A1185&gt;=הלוואות!$D$7,IF(מרכז!A1185&lt;=הלוואות!$E$7,IF(DAY(מרכז!A1185)=הלוואות!$F$7,הלוואות!$G$7,0),0),0)+IF(A1185&gt;=הלוואות!$D$8,IF(מרכז!A1185&lt;=הלוואות!$E$8,IF(DAY(מרכז!A1185)=הלוואות!$F$8,הלוואות!$G$8,0),0),0)+IF(A1185&gt;=הלוואות!$D$9,IF(מרכז!A1185&lt;=הלוואות!$E$9,IF(DAY(מרכז!A1185)=הלוואות!$F$9,הלוואות!$G$9,0),0),0)+IF(A1185&gt;=הלוואות!$D$10,IF(מרכז!A1185&lt;=הלוואות!$E$10,IF(DAY(מרכז!A1185)=הלוואות!$F$10,הלוואות!$G$10,0),0),0)+IF(A1185&gt;=הלוואות!$D$11,IF(מרכז!A1185&lt;=הלוואות!$E$11,IF(DAY(מרכז!A1185)=הלוואות!$F$11,הלוואות!$G$11,0),0),0)+IF(A1185&gt;=הלוואות!$D$12,IF(מרכז!A1185&lt;=הלוואות!$E$12,IF(DAY(מרכז!A1185)=הלוואות!$F$12,הלוואות!$G$12,0),0),0)+IF(A1185&gt;=הלוואות!$D$13,IF(מרכז!A1185&lt;=הלוואות!$E$13,IF(DAY(מרכז!A1185)=הלוואות!$F$13,הלוואות!$G$13,0),0),0)+IF(A1185&gt;=הלוואות!$D$14,IF(מרכז!A1185&lt;=הלוואות!$E$14,IF(DAY(מרכז!A1185)=הלוואות!$F$14,הלוואות!$G$14,0),0),0)+IF(A1185&gt;=הלוואות!$D$15,IF(מרכז!A1185&lt;=הלוואות!$E$15,IF(DAY(מרכז!A1185)=הלוואות!$F$15,הלוואות!$G$15,0),0),0)+IF(A1185&gt;=הלוואות!$D$16,IF(מרכז!A1185&lt;=הלוואות!$E$16,IF(DAY(מרכז!A1185)=הלוואות!$F$16,הלוואות!$G$16,0),0),0)+IF(A1185&gt;=הלוואות!$D$17,IF(מרכז!A1185&lt;=הלוואות!$E$17,IF(DAY(מרכז!A1185)=הלוואות!$F$17,הלוואות!$G$17,0),0),0)+IF(A1185&gt;=הלוואות!$D$18,IF(מרכז!A1185&lt;=הלוואות!$E$18,IF(DAY(מרכז!A1185)=הלוואות!$F$18,הלוואות!$G$18,0),0),0)+IF(A1185&gt;=הלוואות!$D$19,IF(מרכז!A1185&lt;=הלוואות!$E$19,IF(DAY(מרכז!A1185)=הלוואות!$F$19,הלוואות!$G$19,0),0),0)+IF(A1185&gt;=הלוואות!$D$20,IF(מרכז!A1185&lt;=הלוואות!$E$20,IF(DAY(מרכז!A1185)=הלוואות!$F$20,הלוואות!$G$20,0),0),0)+IF(A1185&gt;=הלוואות!$D$21,IF(מרכז!A1185&lt;=הלוואות!$E$21,IF(DAY(מרכז!A1185)=הלוואות!$F$21,הלוואות!$G$21,0),0),0)+IF(A1185&gt;=הלוואות!$D$22,IF(מרכז!A1185&lt;=הלוואות!$E$22,IF(DAY(מרכז!A1185)=הלוואות!$F$22,הלוואות!$G$22,0),0),0)+IF(A1185&gt;=הלוואות!$D$23,IF(מרכז!A1185&lt;=הלוואות!$E$23,IF(DAY(מרכז!A1185)=הלוואות!$F$23,הלוואות!$G$23,0),0),0)+IF(A1185&gt;=הלוואות!$D$24,IF(מרכז!A1185&lt;=הלוואות!$E$24,IF(DAY(מרכז!A1185)=הלוואות!$F$24,הלוואות!$G$24,0),0),0)+IF(A1185&gt;=הלוואות!$D$25,IF(מרכז!A1185&lt;=הלוואות!$E$25,IF(DAY(מרכז!A1185)=הלוואות!$F$25,הלוואות!$G$25,0),0),0)+IF(A1185&gt;=הלוואות!$D$26,IF(מרכז!A1185&lt;=הלוואות!$E$26,IF(DAY(מרכז!A1185)=הלוואות!$F$26,הלוואות!$G$26,0),0),0)+IF(A1185&gt;=הלוואות!$D$27,IF(מרכז!A1185&lt;=הלוואות!$E$27,IF(DAY(מרכז!A1185)=הלוואות!$F$27,הלוואות!$G$27,0),0),0)+IF(A1185&gt;=הלוואות!$D$28,IF(מרכז!A1185&lt;=הלוואות!$E$28,IF(DAY(מרכז!A1185)=הלוואות!$F$28,הלוואות!$G$28,0),0),0)+IF(A1185&gt;=הלוואות!$D$29,IF(מרכז!A1185&lt;=הלוואות!$E$29,IF(DAY(מרכז!A1185)=הלוואות!$F$29,הלוואות!$G$29,0),0),0)+IF(A1185&gt;=הלוואות!$D$30,IF(מרכז!A1185&lt;=הלוואות!$E$30,IF(DAY(מרכז!A1185)=הלוואות!$F$30,הלוואות!$G$30,0),0),0)+IF(A1185&gt;=הלוואות!$D$31,IF(מרכז!A1185&lt;=הלוואות!$E$31,IF(DAY(מרכז!A1185)=הלוואות!$F$31,הלוואות!$G$31,0),0),0)+IF(A1185&gt;=הלוואות!$D$32,IF(מרכז!A1185&lt;=הלוואות!$E$32,IF(DAY(מרכז!A1185)=הלוואות!$F$32,הלוואות!$G$32,0),0),0)+IF(A1185&gt;=הלוואות!$D$33,IF(מרכז!A1185&lt;=הלוואות!$E$33,IF(DAY(מרכז!A1185)=הלוואות!$F$33,הלוואות!$G$33,0),0),0)+IF(A1185&gt;=הלוואות!$D$34,IF(מרכז!A1185&lt;=הלוואות!$E$34,IF(DAY(מרכז!A1185)=הלוואות!$F$34,הלוואות!$G$34,0),0),0)</f>
        <v>0</v>
      </c>
      <c r="E1185" s="93">
        <f>SUMIF(הלוואות!$D$46:$D$65,מרכז!A1185,הלוואות!$E$46:$E$65)</f>
        <v>0</v>
      </c>
      <c r="F1185" s="93">
        <f>SUMIF(נכנסים!$A$5:$A$5890,מרכז!A1185,נכנסים!$B$5:$B$5890)</f>
        <v>0</v>
      </c>
      <c r="G1185" s="94"/>
      <c r="H1185" s="94"/>
      <c r="I1185" s="94"/>
      <c r="J1185" s="99">
        <f t="shared" si="18"/>
        <v>50000</v>
      </c>
    </row>
    <row r="1186" spans="1:10">
      <c r="A1186" s="153">
        <v>46839</v>
      </c>
      <c r="B1186" s="93">
        <f>SUMIF(יוצאים!$A$5:$A$5835,מרכז!A1186,יוצאים!$D$5:$D$5835)</f>
        <v>0</v>
      </c>
      <c r="C1186" s="93">
        <f>HLOOKUP(DAY($A1186),'טב.הו"ק'!$G$4:$AK$162,'טב.הו"ק'!$A$162+2,FALSE)</f>
        <v>0</v>
      </c>
      <c r="D1186" s="93">
        <f>IF(A1186&gt;=הלוואות!$D$5,IF(מרכז!A1186&lt;=הלוואות!$E$5,IF(DAY(מרכז!A1186)=הלוואות!$F$5,הלוואות!$G$5,0),0),0)+IF(A1186&gt;=הלוואות!$D$6,IF(מרכז!A1186&lt;=הלוואות!$E$6,IF(DAY(מרכז!A1186)=הלוואות!$F$6,הלוואות!$G$6,0),0),0)+IF(A1186&gt;=הלוואות!$D$7,IF(מרכז!A1186&lt;=הלוואות!$E$7,IF(DAY(מרכז!A1186)=הלוואות!$F$7,הלוואות!$G$7,0),0),0)+IF(A1186&gt;=הלוואות!$D$8,IF(מרכז!A1186&lt;=הלוואות!$E$8,IF(DAY(מרכז!A1186)=הלוואות!$F$8,הלוואות!$G$8,0),0),0)+IF(A1186&gt;=הלוואות!$D$9,IF(מרכז!A1186&lt;=הלוואות!$E$9,IF(DAY(מרכז!A1186)=הלוואות!$F$9,הלוואות!$G$9,0),0),0)+IF(A1186&gt;=הלוואות!$D$10,IF(מרכז!A1186&lt;=הלוואות!$E$10,IF(DAY(מרכז!A1186)=הלוואות!$F$10,הלוואות!$G$10,0),0),0)+IF(A1186&gt;=הלוואות!$D$11,IF(מרכז!A1186&lt;=הלוואות!$E$11,IF(DAY(מרכז!A1186)=הלוואות!$F$11,הלוואות!$G$11,0),0),0)+IF(A1186&gt;=הלוואות!$D$12,IF(מרכז!A1186&lt;=הלוואות!$E$12,IF(DAY(מרכז!A1186)=הלוואות!$F$12,הלוואות!$G$12,0),0),0)+IF(A1186&gt;=הלוואות!$D$13,IF(מרכז!A1186&lt;=הלוואות!$E$13,IF(DAY(מרכז!A1186)=הלוואות!$F$13,הלוואות!$G$13,0),0),0)+IF(A1186&gt;=הלוואות!$D$14,IF(מרכז!A1186&lt;=הלוואות!$E$14,IF(DAY(מרכז!A1186)=הלוואות!$F$14,הלוואות!$G$14,0),0),0)+IF(A1186&gt;=הלוואות!$D$15,IF(מרכז!A1186&lt;=הלוואות!$E$15,IF(DAY(מרכז!A1186)=הלוואות!$F$15,הלוואות!$G$15,0),0),0)+IF(A1186&gt;=הלוואות!$D$16,IF(מרכז!A1186&lt;=הלוואות!$E$16,IF(DAY(מרכז!A1186)=הלוואות!$F$16,הלוואות!$G$16,0),0),0)+IF(A1186&gt;=הלוואות!$D$17,IF(מרכז!A1186&lt;=הלוואות!$E$17,IF(DAY(מרכז!A1186)=הלוואות!$F$17,הלוואות!$G$17,0),0),0)+IF(A1186&gt;=הלוואות!$D$18,IF(מרכז!A1186&lt;=הלוואות!$E$18,IF(DAY(מרכז!A1186)=הלוואות!$F$18,הלוואות!$G$18,0),0),0)+IF(A1186&gt;=הלוואות!$D$19,IF(מרכז!A1186&lt;=הלוואות!$E$19,IF(DAY(מרכז!A1186)=הלוואות!$F$19,הלוואות!$G$19,0),0),0)+IF(A1186&gt;=הלוואות!$D$20,IF(מרכז!A1186&lt;=הלוואות!$E$20,IF(DAY(מרכז!A1186)=הלוואות!$F$20,הלוואות!$G$20,0),0),0)+IF(A1186&gt;=הלוואות!$D$21,IF(מרכז!A1186&lt;=הלוואות!$E$21,IF(DAY(מרכז!A1186)=הלוואות!$F$21,הלוואות!$G$21,0),0),0)+IF(A1186&gt;=הלוואות!$D$22,IF(מרכז!A1186&lt;=הלוואות!$E$22,IF(DAY(מרכז!A1186)=הלוואות!$F$22,הלוואות!$G$22,0),0),0)+IF(A1186&gt;=הלוואות!$D$23,IF(מרכז!A1186&lt;=הלוואות!$E$23,IF(DAY(מרכז!A1186)=הלוואות!$F$23,הלוואות!$G$23,0),0),0)+IF(A1186&gt;=הלוואות!$D$24,IF(מרכז!A1186&lt;=הלוואות!$E$24,IF(DAY(מרכז!A1186)=הלוואות!$F$24,הלוואות!$G$24,0),0),0)+IF(A1186&gt;=הלוואות!$D$25,IF(מרכז!A1186&lt;=הלוואות!$E$25,IF(DAY(מרכז!A1186)=הלוואות!$F$25,הלוואות!$G$25,0),0),0)+IF(A1186&gt;=הלוואות!$D$26,IF(מרכז!A1186&lt;=הלוואות!$E$26,IF(DAY(מרכז!A1186)=הלוואות!$F$26,הלוואות!$G$26,0),0),0)+IF(A1186&gt;=הלוואות!$D$27,IF(מרכז!A1186&lt;=הלוואות!$E$27,IF(DAY(מרכז!A1186)=הלוואות!$F$27,הלוואות!$G$27,0),0),0)+IF(A1186&gt;=הלוואות!$D$28,IF(מרכז!A1186&lt;=הלוואות!$E$28,IF(DAY(מרכז!A1186)=הלוואות!$F$28,הלוואות!$G$28,0),0),0)+IF(A1186&gt;=הלוואות!$D$29,IF(מרכז!A1186&lt;=הלוואות!$E$29,IF(DAY(מרכז!A1186)=הלוואות!$F$29,הלוואות!$G$29,0),0),0)+IF(A1186&gt;=הלוואות!$D$30,IF(מרכז!A1186&lt;=הלוואות!$E$30,IF(DAY(מרכז!A1186)=הלוואות!$F$30,הלוואות!$G$30,0),0),0)+IF(A1186&gt;=הלוואות!$D$31,IF(מרכז!A1186&lt;=הלוואות!$E$31,IF(DAY(מרכז!A1186)=הלוואות!$F$31,הלוואות!$G$31,0),0),0)+IF(A1186&gt;=הלוואות!$D$32,IF(מרכז!A1186&lt;=הלוואות!$E$32,IF(DAY(מרכז!A1186)=הלוואות!$F$32,הלוואות!$G$32,0),0),0)+IF(A1186&gt;=הלוואות!$D$33,IF(מרכז!A1186&lt;=הלוואות!$E$33,IF(DAY(מרכז!A1186)=הלוואות!$F$33,הלוואות!$G$33,0),0),0)+IF(A1186&gt;=הלוואות!$D$34,IF(מרכז!A1186&lt;=הלוואות!$E$34,IF(DAY(מרכז!A1186)=הלוואות!$F$34,הלוואות!$G$34,0),0),0)</f>
        <v>0</v>
      </c>
      <c r="E1186" s="93">
        <f>SUMIF(הלוואות!$D$46:$D$65,מרכז!A1186,הלוואות!$E$46:$E$65)</f>
        <v>0</v>
      </c>
      <c r="F1186" s="93">
        <f>SUMIF(נכנסים!$A$5:$A$5890,מרכז!A1186,נכנסים!$B$5:$B$5890)</f>
        <v>0</v>
      </c>
      <c r="G1186" s="94"/>
      <c r="H1186" s="94"/>
      <c r="I1186" s="94"/>
      <c r="J1186" s="99">
        <f t="shared" si="18"/>
        <v>50000</v>
      </c>
    </row>
    <row r="1187" spans="1:10">
      <c r="A1187" s="153">
        <v>46840</v>
      </c>
      <c r="B1187" s="93">
        <f>SUMIF(יוצאים!$A$5:$A$5835,מרכז!A1187,יוצאים!$D$5:$D$5835)</f>
        <v>0</v>
      </c>
      <c r="C1187" s="93">
        <f>HLOOKUP(DAY($A1187),'טב.הו"ק'!$G$4:$AK$162,'טב.הו"ק'!$A$162+2,FALSE)</f>
        <v>0</v>
      </c>
      <c r="D1187" s="93">
        <f>IF(A1187&gt;=הלוואות!$D$5,IF(מרכז!A1187&lt;=הלוואות!$E$5,IF(DAY(מרכז!A1187)=הלוואות!$F$5,הלוואות!$G$5,0),0),0)+IF(A1187&gt;=הלוואות!$D$6,IF(מרכז!A1187&lt;=הלוואות!$E$6,IF(DAY(מרכז!A1187)=הלוואות!$F$6,הלוואות!$G$6,0),0),0)+IF(A1187&gt;=הלוואות!$D$7,IF(מרכז!A1187&lt;=הלוואות!$E$7,IF(DAY(מרכז!A1187)=הלוואות!$F$7,הלוואות!$G$7,0),0),0)+IF(A1187&gt;=הלוואות!$D$8,IF(מרכז!A1187&lt;=הלוואות!$E$8,IF(DAY(מרכז!A1187)=הלוואות!$F$8,הלוואות!$G$8,0),0),0)+IF(A1187&gt;=הלוואות!$D$9,IF(מרכז!A1187&lt;=הלוואות!$E$9,IF(DAY(מרכז!A1187)=הלוואות!$F$9,הלוואות!$G$9,0),0),0)+IF(A1187&gt;=הלוואות!$D$10,IF(מרכז!A1187&lt;=הלוואות!$E$10,IF(DAY(מרכז!A1187)=הלוואות!$F$10,הלוואות!$G$10,0),0),0)+IF(A1187&gt;=הלוואות!$D$11,IF(מרכז!A1187&lt;=הלוואות!$E$11,IF(DAY(מרכז!A1187)=הלוואות!$F$11,הלוואות!$G$11,0),0),0)+IF(A1187&gt;=הלוואות!$D$12,IF(מרכז!A1187&lt;=הלוואות!$E$12,IF(DAY(מרכז!A1187)=הלוואות!$F$12,הלוואות!$G$12,0),0),0)+IF(A1187&gt;=הלוואות!$D$13,IF(מרכז!A1187&lt;=הלוואות!$E$13,IF(DAY(מרכז!A1187)=הלוואות!$F$13,הלוואות!$G$13,0),0),0)+IF(A1187&gt;=הלוואות!$D$14,IF(מרכז!A1187&lt;=הלוואות!$E$14,IF(DAY(מרכז!A1187)=הלוואות!$F$14,הלוואות!$G$14,0),0),0)+IF(A1187&gt;=הלוואות!$D$15,IF(מרכז!A1187&lt;=הלוואות!$E$15,IF(DAY(מרכז!A1187)=הלוואות!$F$15,הלוואות!$G$15,0),0),0)+IF(A1187&gt;=הלוואות!$D$16,IF(מרכז!A1187&lt;=הלוואות!$E$16,IF(DAY(מרכז!A1187)=הלוואות!$F$16,הלוואות!$G$16,0),0),0)+IF(A1187&gt;=הלוואות!$D$17,IF(מרכז!A1187&lt;=הלוואות!$E$17,IF(DAY(מרכז!A1187)=הלוואות!$F$17,הלוואות!$G$17,0),0),0)+IF(A1187&gt;=הלוואות!$D$18,IF(מרכז!A1187&lt;=הלוואות!$E$18,IF(DAY(מרכז!A1187)=הלוואות!$F$18,הלוואות!$G$18,0),0),0)+IF(A1187&gt;=הלוואות!$D$19,IF(מרכז!A1187&lt;=הלוואות!$E$19,IF(DAY(מרכז!A1187)=הלוואות!$F$19,הלוואות!$G$19,0),0),0)+IF(A1187&gt;=הלוואות!$D$20,IF(מרכז!A1187&lt;=הלוואות!$E$20,IF(DAY(מרכז!A1187)=הלוואות!$F$20,הלוואות!$G$20,0),0),0)+IF(A1187&gt;=הלוואות!$D$21,IF(מרכז!A1187&lt;=הלוואות!$E$21,IF(DAY(מרכז!A1187)=הלוואות!$F$21,הלוואות!$G$21,0),0),0)+IF(A1187&gt;=הלוואות!$D$22,IF(מרכז!A1187&lt;=הלוואות!$E$22,IF(DAY(מרכז!A1187)=הלוואות!$F$22,הלוואות!$G$22,0),0),0)+IF(A1187&gt;=הלוואות!$D$23,IF(מרכז!A1187&lt;=הלוואות!$E$23,IF(DAY(מרכז!A1187)=הלוואות!$F$23,הלוואות!$G$23,0),0),0)+IF(A1187&gt;=הלוואות!$D$24,IF(מרכז!A1187&lt;=הלוואות!$E$24,IF(DAY(מרכז!A1187)=הלוואות!$F$24,הלוואות!$G$24,0),0),0)+IF(A1187&gt;=הלוואות!$D$25,IF(מרכז!A1187&lt;=הלוואות!$E$25,IF(DAY(מרכז!A1187)=הלוואות!$F$25,הלוואות!$G$25,0),0),0)+IF(A1187&gt;=הלוואות!$D$26,IF(מרכז!A1187&lt;=הלוואות!$E$26,IF(DAY(מרכז!A1187)=הלוואות!$F$26,הלוואות!$G$26,0),0),0)+IF(A1187&gt;=הלוואות!$D$27,IF(מרכז!A1187&lt;=הלוואות!$E$27,IF(DAY(מרכז!A1187)=הלוואות!$F$27,הלוואות!$G$27,0),0),0)+IF(A1187&gt;=הלוואות!$D$28,IF(מרכז!A1187&lt;=הלוואות!$E$28,IF(DAY(מרכז!A1187)=הלוואות!$F$28,הלוואות!$G$28,0),0),0)+IF(A1187&gt;=הלוואות!$D$29,IF(מרכז!A1187&lt;=הלוואות!$E$29,IF(DAY(מרכז!A1187)=הלוואות!$F$29,הלוואות!$G$29,0),0),0)+IF(A1187&gt;=הלוואות!$D$30,IF(מרכז!A1187&lt;=הלוואות!$E$30,IF(DAY(מרכז!A1187)=הלוואות!$F$30,הלוואות!$G$30,0),0),0)+IF(A1187&gt;=הלוואות!$D$31,IF(מרכז!A1187&lt;=הלוואות!$E$31,IF(DAY(מרכז!A1187)=הלוואות!$F$31,הלוואות!$G$31,0),0),0)+IF(A1187&gt;=הלוואות!$D$32,IF(מרכז!A1187&lt;=הלוואות!$E$32,IF(DAY(מרכז!A1187)=הלוואות!$F$32,הלוואות!$G$32,0),0),0)+IF(A1187&gt;=הלוואות!$D$33,IF(מרכז!A1187&lt;=הלוואות!$E$33,IF(DAY(מרכז!A1187)=הלוואות!$F$33,הלוואות!$G$33,0),0),0)+IF(A1187&gt;=הלוואות!$D$34,IF(מרכז!A1187&lt;=הלוואות!$E$34,IF(DAY(מרכז!A1187)=הלוואות!$F$34,הלוואות!$G$34,0),0),0)</f>
        <v>0</v>
      </c>
      <c r="E1187" s="93">
        <f>SUMIF(הלוואות!$D$46:$D$65,מרכז!A1187,הלוואות!$E$46:$E$65)</f>
        <v>0</v>
      </c>
      <c r="F1187" s="93">
        <f>SUMIF(נכנסים!$A$5:$A$5890,מרכז!A1187,נכנסים!$B$5:$B$5890)</f>
        <v>0</v>
      </c>
      <c r="G1187" s="94"/>
      <c r="H1187" s="94"/>
      <c r="I1187" s="94"/>
      <c r="J1187" s="99">
        <f t="shared" si="18"/>
        <v>50000</v>
      </c>
    </row>
    <row r="1188" spans="1:10">
      <c r="A1188" s="153">
        <v>46841</v>
      </c>
      <c r="B1188" s="93">
        <f>SUMIF(יוצאים!$A$5:$A$5835,מרכז!A1188,יוצאים!$D$5:$D$5835)</f>
        <v>0</v>
      </c>
      <c r="C1188" s="93">
        <f>HLOOKUP(DAY($A1188),'טב.הו"ק'!$G$4:$AK$162,'טב.הו"ק'!$A$162+2,FALSE)</f>
        <v>0</v>
      </c>
      <c r="D1188" s="93">
        <f>IF(A1188&gt;=הלוואות!$D$5,IF(מרכז!A1188&lt;=הלוואות!$E$5,IF(DAY(מרכז!A1188)=הלוואות!$F$5,הלוואות!$G$5,0),0),0)+IF(A1188&gt;=הלוואות!$D$6,IF(מרכז!A1188&lt;=הלוואות!$E$6,IF(DAY(מרכז!A1188)=הלוואות!$F$6,הלוואות!$G$6,0),0),0)+IF(A1188&gt;=הלוואות!$D$7,IF(מרכז!A1188&lt;=הלוואות!$E$7,IF(DAY(מרכז!A1188)=הלוואות!$F$7,הלוואות!$G$7,0),0),0)+IF(A1188&gt;=הלוואות!$D$8,IF(מרכז!A1188&lt;=הלוואות!$E$8,IF(DAY(מרכז!A1188)=הלוואות!$F$8,הלוואות!$G$8,0),0),0)+IF(A1188&gt;=הלוואות!$D$9,IF(מרכז!A1188&lt;=הלוואות!$E$9,IF(DAY(מרכז!A1188)=הלוואות!$F$9,הלוואות!$G$9,0),0),0)+IF(A1188&gt;=הלוואות!$D$10,IF(מרכז!A1188&lt;=הלוואות!$E$10,IF(DAY(מרכז!A1188)=הלוואות!$F$10,הלוואות!$G$10,0),0),0)+IF(A1188&gt;=הלוואות!$D$11,IF(מרכז!A1188&lt;=הלוואות!$E$11,IF(DAY(מרכז!A1188)=הלוואות!$F$11,הלוואות!$G$11,0),0),0)+IF(A1188&gt;=הלוואות!$D$12,IF(מרכז!A1188&lt;=הלוואות!$E$12,IF(DAY(מרכז!A1188)=הלוואות!$F$12,הלוואות!$G$12,0),0),0)+IF(A1188&gt;=הלוואות!$D$13,IF(מרכז!A1188&lt;=הלוואות!$E$13,IF(DAY(מרכז!A1188)=הלוואות!$F$13,הלוואות!$G$13,0),0),0)+IF(A1188&gt;=הלוואות!$D$14,IF(מרכז!A1188&lt;=הלוואות!$E$14,IF(DAY(מרכז!A1188)=הלוואות!$F$14,הלוואות!$G$14,0),0),0)+IF(A1188&gt;=הלוואות!$D$15,IF(מרכז!A1188&lt;=הלוואות!$E$15,IF(DAY(מרכז!A1188)=הלוואות!$F$15,הלוואות!$G$15,0),0),0)+IF(A1188&gt;=הלוואות!$D$16,IF(מרכז!A1188&lt;=הלוואות!$E$16,IF(DAY(מרכז!A1188)=הלוואות!$F$16,הלוואות!$G$16,0),0),0)+IF(A1188&gt;=הלוואות!$D$17,IF(מרכז!A1188&lt;=הלוואות!$E$17,IF(DAY(מרכז!A1188)=הלוואות!$F$17,הלוואות!$G$17,0),0),0)+IF(A1188&gt;=הלוואות!$D$18,IF(מרכז!A1188&lt;=הלוואות!$E$18,IF(DAY(מרכז!A1188)=הלוואות!$F$18,הלוואות!$G$18,0),0),0)+IF(A1188&gt;=הלוואות!$D$19,IF(מרכז!A1188&lt;=הלוואות!$E$19,IF(DAY(מרכז!A1188)=הלוואות!$F$19,הלוואות!$G$19,0),0),0)+IF(A1188&gt;=הלוואות!$D$20,IF(מרכז!A1188&lt;=הלוואות!$E$20,IF(DAY(מרכז!A1188)=הלוואות!$F$20,הלוואות!$G$20,0),0),0)+IF(A1188&gt;=הלוואות!$D$21,IF(מרכז!A1188&lt;=הלוואות!$E$21,IF(DAY(מרכז!A1188)=הלוואות!$F$21,הלוואות!$G$21,0),0),0)+IF(A1188&gt;=הלוואות!$D$22,IF(מרכז!A1188&lt;=הלוואות!$E$22,IF(DAY(מרכז!A1188)=הלוואות!$F$22,הלוואות!$G$22,0),0),0)+IF(A1188&gt;=הלוואות!$D$23,IF(מרכז!A1188&lt;=הלוואות!$E$23,IF(DAY(מרכז!A1188)=הלוואות!$F$23,הלוואות!$G$23,0),0),0)+IF(A1188&gt;=הלוואות!$D$24,IF(מרכז!A1188&lt;=הלוואות!$E$24,IF(DAY(מרכז!A1188)=הלוואות!$F$24,הלוואות!$G$24,0),0),0)+IF(A1188&gt;=הלוואות!$D$25,IF(מרכז!A1188&lt;=הלוואות!$E$25,IF(DAY(מרכז!A1188)=הלוואות!$F$25,הלוואות!$G$25,0),0),0)+IF(A1188&gt;=הלוואות!$D$26,IF(מרכז!A1188&lt;=הלוואות!$E$26,IF(DAY(מרכז!A1188)=הלוואות!$F$26,הלוואות!$G$26,0),0),0)+IF(A1188&gt;=הלוואות!$D$27,IF(מרכז!A1188&lt;=הלוואות!$E$27,IF(DAY(מרכז!A1188)=הלוואות!$F$27,הלוואות!$G$27,0),0),0)+IF(A1188&gt;=הלוואות!$D$28,IF(מרכז!A1188&lt;=הלוואות!$E$28,IF(DAY(מרכז!A1188)=הלוואות!$F$28,הלוואות!$G$28,0),0),0)+IF(A1188&gt;=הלוואות!$D$29,IF(מרכז!A1188&lt;=הלוואות!$E$29,IF(DAY(מרכז!A1188)=הלוואות!$F$29,הלוואות!$G$29,0),0),0)+IF(A1188&gt;=הלוואות!$D$30,IF(מרכז!A1188&lt;=הלוואות!$E$30,IF(DAY(מרכז!A1188)=הלוואות!$F$30,הלוואות!$G$30,0),0),0)+IF(A1188&gt;=הלוואות!$D$31,IF(מרכז!A1188&lt;=הלוואות!$E$31,IF(DAY(מרכז!A1188)=הלוואות!$F$31,הלוואות!$G$31,0),0),0)+IF(A1188&gt;=הלוואות!$D$32,IF(מרכז!A1188&lt;=הלוואות!$E$32,IF(DAY(מרכז!A1188)=הלוואות!$F$32,הלוואות!$G$32,0),0),0)+IF(A1188&gt;=הלוואות!$D$33,IF(מרכז!A1188&lt;=הלוואות!$E$33,IF(DAY(מרכז!A1188)=הלוואות!$F$33,הלוואות!$G$33,0),0),0)+IF(A1188&gt;=הלוואות!$D$34,IF(מרכז!A1188&lt;=הלוואות!$E$34,IF(DAY(מרכז!A1188)=הלוואות!$F$34,הלוואות!$G$34,0),0),0)</f>
        <v>0</v>
      </c>
      <c r="E1188" s="93">
        <f>SUMIF(הלוואות!$D$46:$D$65,מרכז!A1188,הלוואות!$E$46:$E$65)</f>
        <v>0</v>
      </c>
      <c r="F1188" s="93">
        <f>SUMIF(נכנסים!$A$5:$A$5890,מרכז!A1188,נכנסים!$B$5:$B$5890)</f>
        <v>0</v>
      </c>
      <c r="G1188" s="94"/>
      <c r="H1188" s="94"/>
      <c r="I1188" s="94"/>
      <c r="J1188" s="99">
        <f t="shared" si="18"/>
        <v>50000</v>
      </c>
    </row>
    <row r="1189" spans="1:10">
      <c r="A1189" s="153">
        <v>46842</v>
      </c>
      <c r="B1189" s="93">
        <f>SUMIF(יוצאים!$A$5:$A$5835,מרכז!A1189,יוצאים!$D$5:$D$5835)</f>
        <v>0</v>
      </c>
      <c r="C1189" s="93">
        <f>HLOOKUP(DAY($A1189),'טב.הו"ק'!$G$4:$AK$162,'טב.הו"ק'!$A$162+2,FALSE)</f>
        <v>0</v>
      </c>
      <c r="D1189" s="93">
        <f>IF(A1189&gt;=הלוואות!$D$5,IF(מרכז!A1189&lt;=הלוואות!$E$5,IF(DAY(מרכז!A1189)=הלוואות!$F$5,הלוואות!$G$5,0),0),0)+IF(A1189&gt;=הלוואות!$D$6,IF(מרכז!A1189&lt;=הלוואות!$E$6,IF(DAY(מרכז!A1189)=הלוואות!$F$6,הלוואות!$G$6,0),0),0)+IF(A1189&gt;=הלוואות!$D$7,IF(מרכז!A1189&lt;=הלוואות!$E$7,IF(DAY(מרכז!A1189)=הלוואות!$F$7,הלוואות!$G$7,0),0),0)+IF(A1189&gt;=הלוואות!$D$8,IF(מרכז!A1189&lt;=הלוואות!$E$8,IF(DAY(מרכז!A1189)=הלוואות!$F$8,הלוואות!$G$8,0),0),0)+IF(A1189&gt;=הלוואות!$D$9,IF(מרכז!A1189&lt;=הלוואות!$E$9,IF(DAY(מרכז!A1189)=הלוואות!$F$9,הלוואות!$G$9,0),0),0)+IF(A1189&gt;=הלוואות!$D$10,IF(מרכז!A1189&lt;=הלוואות!$E$10,IF(DAY(מרכז!A1189)=הלוואות!$F$10,הלוואות!$G$10,0),0),0)+IF(A1189&gt;=הלוואות!$D$11,IF(מרכז!A1189&lt;=הלוואות!$E$11,IF(DAY(מרכז!A1189)=הלוואות!$F$11,הלוואות!$G$11,0),0),0)+IF(A1189&gt;=הלוואות!$D$12,IF(מרכז!A1189&lt;=הלוואות!$E$12,IF(DAY(מרכז!A1189)=הלוואות!$F$12,הלוואות!$G$12,0),0),0)+IF(A1189&gt;=הלוואות!$D$13,IF(מרכז!A1189&lt;=הלוואות!$E$13,IF(DAY(מרכז!A1189)=הלוואות!$F$13,הלוואות!$G$13,0),0),0)+IF(A1189&gt;=הלוואות!$D$14,IF(מרכז!A1189&lt;=הלוואות!$E$14,IF(DAY(מרכז!A1189)=הלוואות!$F$14,הלוואות!$G$14,0),0),0)+IF(A1189&gt;=הלוואות!$D$15,IF(מרכז!A1189&lt;=הלוואות!$E$15,IF(DAY(מרכז!A1189)=הלוואות!$F$15,הלוואות!$G$15,0),0),0)+IF(A1189&gt;=הלוואות!$D$16,IF(מרכז!A1189&lt;=הלוואות!$E$16,IF(DAY(מרכז!A1189)=הלוואות!$F$16,הלוואות!$G$16,0),0),0)+IF(A1189&gt;=הלוואות!$D$17,IF(מרכז!A1189&lt;=הלוואות!$E$17,IF(DAY(מרכז!A1189)=הלוואות!$F$17,הלוואות!$G$17,0),0),0)+IF(A1189&gt;=הלוואות!$D$18,IF(מרכז!A1189&lt;=הלוואות!$E$18,IF(DAY(מרכז!A1189)=הלוואות!$F$18,הלוואות!$G$18,0),0),0)+IF(A1189&gt;=הלוואות!$D$19,IF(מרכז!A1189&lt;=הלוואות!$E$19,IF(DAY(מרכז!A1189)=הלוואות!$F$19,הלוואות!$G$19,0),0),0)+IF(A1189&gt;=הלוואות!$D$20,IF(מרכז!A1189&lt;=הלוואות!$E$20,IF(DAY(מרכז!A1189)=הלוואות!$F$20,הלוואות!$G$20,0),0),0)+IF(A1189&gt;=הלוואות!$D$21,IF(מרכז!A1189&lt;=הלוואות!$E$21,IF(DAY(מרכז!A1189)=הלוואות!$F$21,הלוואות!$G$21,0),0),0)+IF(A1189&gt;=הלוואות!$D$22,IF(מרכז!A1189&lt;=הלוואות!$E$22,IF(DAY(מרכז!A1189)=הלוואות!$F$22,הלוואות!$G$22,0),0),0)+IF(A1189&gt;=הלוואות!$D$23,IF(מרכז!A1189&lt;=הלוואות!$E$23,IF(DAY(מרכז!A1189)=הלוואות!$F$23,הלוואות!$G$23,0),0),0)+IF(A1189&gt;=הלוואות!$D$24,IF(מרכז!A1189&lt;=הלוואות!$E$24,IF(DAY(מרכז!A1189)=הלוואות!$F$24,הלוואות!$G$24,0),0),0)+IF(A1189&gt;=הלוואות!$D$25,IF(מרכז!A1189&lt;=הלוואות!$E$25,IF(DAY(מרכז!A1189)=הלוואות!$F$25,הלוואות!$G$25,0),0),0)+IF(A1189&gt;=הלוואות!$D$26,IF(מרכז!A1189&lt;=הלוואות!$E$26,IF(DAY(מרכז!A1189)=הלוואות!$F$26,הלוואות!$G$26,0),0),0)+IF(A1189&gt;=הלוואות!$D$27,IF(מרכז!A1189&lt;=הלוואות!$E$27,IF(DAY(מרכז!A1189)=הלוואות!$F$27,הלוואות!$G$27,0),0),0)+IF(A1189&gt;=הלוואות!$D$28,IF(מרכז!A1189&lt;=הלוואות!$E$28,IF(DAY(מרכז!A1189)=הלוואות!$F$28,הלוואות!$G$28,0),0),0)+IF(A1189&gt;=הלוואות!$D$29,IF(מרכז!A1189&lt;=הלוואות!$E$29,IF(DAY(מרכז!A1189)=הלוואות!$F$29,הלוואות!$G$29,0),0),0)+IF(A1189&gt;=הלוואות!$D$30,IF(מרכז!A1189&lt;=הלוואות!$E$30,IF(DAY(מרכז!A1189)=הלוואות!$F$30,הלוואות!$G$30,0),0),0)+IF(A1189&gt;=הלוואות!$D$31,IF(מרכז!A1189&lt;=הלוואות!$E$31,IF(DAY(מרכז!A1189)=הלוואות!$F$31,הלוואות!$G$31,0),0),0)+IF(A1189&gt;=הלוואות!$D$32,IF(מרכז!A1189&lt;=הלוואות!$E$32,IF(DAY(מרכז!A1189)=הלוואות!$F$32,הלוואות!$G$32,0),0),0)+IF(A1189&gt;=הלוואות!$D$33,IF(מרכז!A1189&lt;=הלוואות!$E$33,IF(DAY(מרכז!A1189)=הלוואות!$F$33,הלוואות!$G$33,0),0),0)+IF(A1189&gt;=הלוואות!$D$34,IF(מרכז!A1189&lt;=הלוואות!$E$34,IF(DAY(מרכז!A1189)=הלוואות!$F$34,הלוואות!$G$34,0),0),0)</f>
        <v>0</v>
      </c>
      <c r="E1189" s="93">
        <f>SUMIF(הלוואות!$D$46:$D$65,מרכז!A1189,הלוואות!$E$46:$E$65)</f>
        <v>0</v>
      </c>
      <c r="F1189" s="93">
        <f>SUMIF(נכנסים!$A$5:$A$5890,מרכז!A1189,נכנסים!$B$5:$B$5890)</f>
        <v>0</v>
      </c>
      <c r="G1189" s="94"/>
      <c r="H1189" s="94"/>
      <c r="I1189" s="94"/>
      <c r="J1189" s="99">
        <f t="shared" si="18"/>
        <v>50000</v>
      </c>
    </row>
    <row r="1190" spans="1:10">
      <c r="A1190" s="153">
        <v>46843</v>
      </c>
      <c r="B1190" s="93">
        <f>SUMIF(יוצאים!$A$5:$A$5835,מרכז!A1190,יוצאים!$D$5:$D$5835)</f>
        <v>0</v>
      </c>
      <c r="C1190" s="93">
        <f>HLOOKUP(DAY($A1190),'טב.הו"ק'!$G$4:$AK$162,'טב.הו"ק'!$A$162+2,FALSE)</f>
        <v>0</v>
      </c>
      <c r="D1190" s="93">
        <f>IF(A1190&gt;=הלוואות!$D$5,IF(מרכז!A1190&lt;=הלוואות!$E$5,IF(DAY(מרכז!A1190)=הלוואות!$F$5,הלוואות!$G$5,0),0),0)+IF(A1190&gt;=הלוואות!$D$6,IF(מרכז!A1190&lt;=הלוואות!$E$6,IF(DAY(מרכז!A1190)=הלוואות!$F$6,הלוואות!$G$6,0),0),0)+IF(A1190&gt;=הלוואות!$D$7,IF(מרכז!A1190&lt;=הלוואות!$E$7,IF(DAY(מרכז!A1190)=הלוואות!$F$7,הלוואות!$G$7,0),0),0)+IF(A1190&gt;=הלוואות!$D$8,IF(מרכז!A1190&lt;=הלוואות!$E$8,IF(DAY(מרכז!A1190)=הלוואות!$F$8,הלוואות!$G$8,0),0),0)+IF(A1190&gt;=הלוואות!$D$9,IF(מרכז!A1190&lt;=הלוואות!$E$9,IF(DAY(מרכז!A1190)=הלוואות!$F$9,הלוואות!$G$9,0),0),0)+IF(A1190&gt;=הלוואות!$D$10,IF(מרכז!A1190&lt;=הלוואות!$E$10,IF(DAY(מרכז!A1190)=הלוואות!$F$10,הלוואות!$G$10,0),0),0)+IF(A1190&gt;=הלוואות!$D$11,IF(מרכז!A1190&lt;=הלוואות!$E$11,IF(DAY(מרכז!A1190)=הלוואות!$F$11,הלוואות!$G$11,0),0),0)+IF(A1190&gt;=הלוואות!$D$12,IF(מרכז!A1190&lt;=הלוואות!$E$12,IF(DAY(מרכז!A1190)=הלוואות!$F$12,הלוואות!$G$12,0),0),0)+IF(A1190&gt;=הלוואות!$D$13,IF(מרכז!A1190&lt;=הלוואות!$E$13,IF(DAY(מרכז!A1190)=הלוואות!$F$13,הלוואות!$G$13,0),0),0)+IF(A1190&gt;=הלוואות!$D$14,IF(מרכז!A1190&lt;=הלוואות!$E$14,IF(DAY(מרכז!A1190)=הלוואות!$F$14,הלוואות!$G$14,0),0),0)+IF(A1190&gt;=הלוואות!$D$15,IF(מרכז!A1190&lt;=הלוואות!$E$15,IF(DAY(מרכז!A1190)=הלוואות!$F$15,הלוואות!$G$15,0),0),0)+IF(A1190&gt;=הלוואות!$D$16,IF(מרכז!A1190&lt;=הלוואות!$E$16,IF(DAY(מרכז!A1190)=הלוואות!$F$16,הלוואות!$G$16,0),0),0)+IF(A1190&gt;=הלוואות!$D$17,IF(מרכז!A1190&lt;=הלוואות!$E$17,IF(DAY(מרכז!A1190)=הלוואות!$F$17,הלוואות!$G$17,0),0),0)+IF(A1190&gt;=הלוואות!$D$18,IF(מרכז!A1190&lt;=הלוואות!$E$18,IF(DAY(מרכז!A1190)=הלוואות!$F$18,הלוואות!$G$18,0),0),0)+IF(A1190&gt;=הלוואות!$D$19,IF(מרכז!A1190&lt;=הלוואות!$E$19,IF(DAY(מרכז!A1190)=הלוואות!$F$19,הלוואות!$G$19,0),0),0)+IF(A1190&gt;=הלוואות!$D$20,IF(מרכז!A1190&lt;=הלוואות!$E$20,IF(DAY(מרכז!A1190)=הלוואות!$F$20,הלוואות!$G$20,0),0),0)+IF(A1190&gt;=הלוואות!$D$21,IF(מרכז!A1190&lt;=הלוואות!$E$21,IF(DAY(מרכז!A1190)=הלוואות!$F$21,הלוואות!$G$21,0),0),0)+IF(A1190&gt;=הלוואות!$D$22,IF(מרכז!A1190&lt;=הלוואות!$E$22,IF(DAY(מרכז!A1190)=הלוואות!$F$22,הלוואות!$G$22,0),0),0)+IF(A1190&gt;=הלוואות!$D$23,IF(מרכז!A1190&lt;=הלוואות!$E$23,IF(DAY(מרכז!A1190)=הלוואות!$F$23,הלוואות!$G$23,0),0),0)+IF(A1190&gt;=הלוואות!$D$24,IF(מרכז!A1190&lt;=הלוואות!$E$24,IF(DAY(מרכז!A1190)=הלוואות!$F$24,הלוואות!$G$24,0),0),0)+IF(A1190&gt;=הלוואות!$D$25,IF(מרכז!A1190&lt;=הלוואות!$E$25,IF(DAY(מרכז!A1190)=הלוואות!$F$25,הלוואות!$G$25,0),0),0)+IF(A1190&gt;=הלוואות!$D$26,IF(מרכז!A1190&lt;=הלוואות!$E$26,IF(DAY(מרכז!A1190)=הלוואות!$F$26,הלוואות!$G$26,0),0),0)+IF(A1190&gt;=הלוואות!$D$27,IF(מרכז!A1190&lt;=הלוואות!$E$27,IF(DAY(מרכז!A1190)=הלוואות!$F$27,הלוואות!$G$27,0),0),0)+IF(A1190&gt;=הלוואות!$D$28,IF(מרכז!A1190&lt;=הלוואות!$E$28,IF(DAY(מרכז!A1190)=הלוואות!$F$28,הלוואות!$G$28,0),0),0)+IF(A1190&gt;=הלוואות!$D$29,IF(מרכז!A1190&lt;=הלוואות!$E$29,IF(DAY(מרכז!A1190)=הלוואות!$F$29,הלוואות!$G$29,0),0),0)+IF(A1190&gt;=הלוואות!$D$30,IF(מרכז!A1190&lt;=הלוואות!$E$30,IF(DAY(מרכז!A1190)=הלוואות!$F$30,הלוואות!$G$30,0),0),0)+IF(A1190&gt;=הלוואות!$D$31,IF(מרכז!A1190&lt;=הלוואות!$E$31,IF(DAY(מרכז!A1190)=הלוואות!$F$31,הלוואות!$G$31,0),0),0)+IF(A1190&gt;=הלוואות!$D$32,IF(מרכז!A1190&lt;=הלוואות!$E$32,IF(DAY(מרכז!A1190)=הלוואות!$F$32,הלוואות!$G$32,0),0),0)+IF(A1190&gt;=הלוואות!$D$33,IF(מרכז!A1190&lt;=הלוואות!$E$33,IF(DAY(מרכז!A1190)=הלוואות!$F$33,הלוואות!$G$33,0),0),0)+IF(A1190&gt;=הלוואות!$D$34,IF(מרכז!A1190&lt;=הלוואות!$E$34,IF(DAY(מרכז!A1190)=הלוואות!$F$34,הלוואות!$G$34,0),0),0)</f>
        <v>0</v>
      </c>
      <c r="E1190" s="93">
        <f>SUMIF(הלוואות!$D$46:$D$65,מרכז!A1190,הלוואות!$E$46:$E$65)</f>
        <v>0</v>
      </c>
      <c r="F1190" s="93">
        <f>SUMIF(נכנסים!$A$5:$A$5890,מרכז!A1190,נכנסים!$B$5:$B$5890)</f>
        <v>0</v>
      </c>
      <c r="G1190" s="94"/>
      <c r="H1190" s="94"/>
      <c r="I1190" s="94"/>
      <c r="J1190" s="99">
        <f t="shared" si="18"/>
        <v>50000</v>
      </c>
    </row>
    <row r="1191" spans="1:10">
      <c r="A1191" s="153">
        <v>46844</v>
      </c>
      <c r="B1191" s="93">
        <f>SUMIF(יוצאים!$A$5:$A$5835,מרכז!A1191,יוצאים!$D$5:$D$5835)</f>
        <v>0</v>
      </c>
      <c r="C1191" s="93">
        <f>HLOOKUP(DAY($A1191),'טב.הו"ק'!$G$4:$AK$162,'טב.הו"ק'!$A$162+2,FALSE)</f>
        <v>0</v>
      </c>
      <c r="D1191" s="93">
        <f>IF(A1191&gt;=הלוואות!$D$5,IF(מרכז!A1191&lt;=הלוואות!$E$5,IF(DAY(מרכז!A1191)=הלוואות!$F$5,הלוואות!$G$5,0),0),0)+IF(A1191&gt;=הלוואות!$D$6,IF(מרכז!A1191&lt;=הלוואות!$E$6,IF(DAY(מרכז!A1191)=הלוואות!$F$6,הלוואות!$G$6,0),0),0)+IF(A1191&gt;=הלוואות!$D$7,IF(מרכז!A1191&lt;=הלוואות!$E$7,IF(DAY(מרכז!A1191)=הלוואות!$F$7,הלוואות!$G$7,0),0),0)+IF(A1191&gt;=הלוואות!$D$8,IF(מרכז!A1191&lt;=הלוואות!$E$8,IF(DAY(מרכז!A1191)=הלוואות!$F$8,הלוואות!$G$8,0),0),0)+IF(A1191&gt;=הלוואות!$D$9,IF(מרכז!A1191&lt;=הלוואות!$E$9,IF(DAY(מרכז!A1191)=הלוואות!$F$9,הלוואות!$G$9,0),0),0)+IF(A1191&gt;=הלוואות!$D$10,IF(מרכז!A1191&lt;=הלוואות!$E$10,IF(DAY(מרכז!A1191)=הלוואות!$F$10,הלוואות!$G$10,0),0),0)+IF(A1191&gt;=הלוואות!$D$11,IF(מרכז!A1191&lt;=הלוואות!$E$11,IF(DAY(מרכז!A1191)=הלוואות!$F$11,הלוואות!$G$11,0),0),0)+IF(A1191&gt;=הלוואות!$D$12,IF(מרכז!A1191&lt;=הלוואות!$E$12,IF(DAY(מרכז!A1191)=הלוואות!$F$12,הלוואות!$G$12,0),0),0)+IF(A1191&gt;=הלוואות!$D$13,IF(מרכז!A1191&lt;=הלוואות!$E$13,IF(DAY(מרכז!A1191)=הלוואות!$F$13,הלוואות!$G$13,0),0),0)+IF(A1191&gt;=הלוואות!$D$14,IF(מרכז!A1191&lt;=הלוואות!$E$14,IF(DAY(מרכז!A1191)=הלוואות!$F$14,הלוואות!$G$14,0),0),0)+IF(A1191&gt;=הלוואות!$D$15,IF(מרכז!A1191&lt;=הלוואות!$E$15,IF(DAY(מרכז!A1191)=הלוואות!$F$15,הלוואות!$G$15,0),0),0)+IF(A1191&gt;=הלוואות!$D$16,IF(מרכז!A1191&lt;=הלוואות!$E$16,IF(DAY(מרכז!A1191)=הלוואות!$F$16,הלוואות!$G$16,0),0),0)+IF(A1191&gt;=הלוואות!$D$17,IF(מרכז!A1191&lt;=הלוואות!$E$17,IF(DAY(מרכז!A1191)=הלוואות!$F$17,הלוואות!$G$17,0),0),0)+IF(A1191&gt;=הלוואות!$D$18,IF(מרכז!A1191&lt;=הלוואות!$E$18,IF(DAY(מרכז!A1191)=הלוואות!$F$18,הלוואות!$G$18,0),0),0)+IF(A1191&gt;=הלוואות!$D$19,IF(מרכז!A1191&lt;=הלוואות!$E$19,IF(DAY(מרכז!A1191)=הלוואות!$F$19,הלוואות!$G$19,0),0),0)+IF(A1191&gt;=הלוואות!$D$20,IF(מרכז!A1191&lt;=הלוואות!$E$20,IF(DAY(מרכז!A1191)=הלוואות!$F$20,הלוואות!$G$20,0),0),0)+IF(A1191&gt;=הלוואות!$D$21,IF(מרכז!A1191&lt;=הלוואות!$E$21,IF(DAY(מרכז!A1191)=הלוואות!$F$21,הלוואות!$G$21,0),0),0)+IF(A1191&gt;=הלוואות!$D$22,IF(מרכז!A1191&lt;=הלוואות!$E$22,IF(DAY(מרכז!A1191)=הלוואות!$F$22,הלוואות!$G$22,0),0),0)+IF(A1191&gt;=הלוואות!$D$23,IF(מרכז!A1191&lt;=הלוואות!$E$23,IF(DAY(מרכז!A1191)=הלוואות!$F$23,הלוואות!$G$23,0),0),0)+IF(A1191&gt;=הלוואות!$D$24,IF(מרכז!A1191&lt;=הלוואות!$E$24,IF(DAY(מרכז!A1191)=הלוואות!$F$24,הלוואות!$G$24,0),0),0)+IF(A1191&gt;=הלוואות!$D$25,IF(מרכז!A1191&lt;=הלוואות!$E$25,IF(DAY(מרכז!A1191)=הלוואות!$F$25,הלוואות!$G$25,0),0),0)+IF(A1191&gt;=הלוואות!$D$26,IF(מרכז!A1191&lt;=הלוואות!$E$26,IF(DAY(מרכז!A1191)=הלוואות!$F$26,הלוואות!$G$26,0),0),0)+IF(A1191&gt;=הלוואות!$D$27,IF(מרכז!A1191&lt;=הלוואות!$E$27,IF(DAY(מרכז!A1191)=הלוואות!$F$27,הלוואות!$G$27,0),0),0)+IF(A1191&gt;=הלוואות!$D$28,IF(מרכז!A1191&lt;=הלוואות!$E$28,IF(DAY(מרכז!A1191)=הלוואות!$F$28,הלוואות!$G$28,0),0),0)+IF(A1191&gt;=הלוואות!$D$29,IF(מרכז!A1191&lt;=הלוואות!$E$29,IF(DAY(מרכז!A1191)=הלוואות!$F$29,הלוואות!$G$29,0),0),0)+IF(A1191&gt;=הלוואות!$D$30,IF(מרכז!A1191&lt;=הלוואות!$E$30,IF(DAY(מרכז!A1191)=הלוואות!$F$30,הלוואות!$G$30,0),0),0)+IF(A1191&gt;=הלוואות!$D$31,IF(מרכז!A1191&lt;=הלוואות!$E$31,IF(DAY(מרכז!A1191)=הלוואות!$F$31,הלוואות!$G$31,0),0),0)+IF(A1191&gt;=הלוואות!$D$32,IF(מרכז!A1191&lt;=הלוואות!$E$32,IF(DAY(מרכז!A1191)=הלוואות!$F$32,הלוואות!$G$32,0),0),0)+IF(A1191&gt;=הלוואות!$D$33,IF(מרכז!A1191&lt;=הלוואות!$E$33,IF(DAY(מרכז!A1191)=הלוואות!$F$33,הלוואות!$G$33,0),0),0)+IF(A1191&gt;=הלוואות!$D$34,IF(מרכז!A1191&lt;=הלוואות!$E$34,IF(DAY(מרכז!A1191)=הלוואות!$F$34,הלוואות!$G$34,0),0),0)</f>
        <v>0</v>
      </c>
      <c r="E1191" s="93">
        <f>SUMIF(הלוואות!$D$46:$D$65,מרכז!A1191,הלוואות!$E$46:$E$65)</f>
        <v>0</v>
      </c>
      <c r="F1191" s="93">
        <f>SUMIF(נכנסים!$A$5:$A$5890,מרכז!A1191,נכנסים!$B$5:$B$5890)</f>
        <v>0</v>
      </c>
      <c r="G1191" s="94"/>
      <c r="H1191" s="94"/>
      <c r="I1191" s="94"/>
      <c r="J1191" s="99">
        <f t="shared" si="18"/>
        <v>50000</v>
      </c>
    </row>
    <row r="1192" spans="1:10">
      <c r="A1192" s="153">
        <v>46845</v>
      </c>
      <c r="B1192" s="93">
        <f>SUMIF(יוצאים!$A$5:$A$5835,מרכז!A1192,יוצאים!$D$5:$D$5835)</f>
        <v>0</v>
      </c>
      <c r="C1192" s="93">
        <f>HLOOKUP(DAY($A1192),'טב.הו"ק'!$G$4:$AK$162,'טב.הו"ק'!$A$162+2,FALSE)</f>
        <v>0</v>
      </c>
      <c r="D1192" s="93">
        <f>IF(A1192&gt;=הלוואות!$D$5,IF(מרכז!A1192&lt;=הלוואות!$E$5,IF(DAY(מרכז!A1192)=הלוואות!$F$5,הלוואות!$G$5,0),0),0)+IF(A1192&gt;=הלוואות!$D$6,IF(מרכז!A1192&lt;=הלוואות!$E$6,IF(DAY(מרכז!A1192)=הלוואות!$F$6,הלוואות!$G$6,0),0),0)+IF(A1192&gt;=הלוואות!$D$7,IF(מרכז!A1192&lt;=הלוואות!$E$7,IF(DAY(מרכז!A1192)=הלוואות!$F$7,הלוואות!$G$7,0),0),0)+IF(A1192&gt;=הלוואות!$D$8,IF(מרכז!A1192&lt;=הלוואות!$E$8,IF(DAY(מרכז!A1192)=הלוואות!$F$8,הלוואות!$G$8,0),0),0)+IF(A1192&gt;=הלוואות!$D$9,IF(מרכז!A1192&lt;=הלוואות!$E$9,IF(DAY(מרכז!A1192)=הלוואות!$F$9,הלוואות!$G$9,0),0),0)+IF(A1192&gt;=הלוואות!$D$10,IF(מרכז!A1192&lt;=הלוואות!$E$10,IF(DAY(מרכז!A1192)=הלוואות!$F$10,הלוואות!$G$10,0),0),0)+IF(A1192&gt;=הלוואות!$D$11,IF(מרכז!A1192&lt;=הלוואות!$E$11,IF(DAY(מרכז!A1192)=הלוואות!$F$11,הלוואות!$G$11,0),0),0)+IF(A1192&gt;=הלוואות!$D$12,IF(מרכז!A1192&lt;=הלוואות!$E$12,IF(DAY(מרכז!A1192)=הלוואות!$F$12,הלוואות!$G$12,0),0),0)+IF(A1192&gt;=הלוואות!$D$13,IF(מרכז!A1192&lt;=הלוואות!$E$13,IF(DAY(מרכז!A1192)=הלוואות!$F$13,הלוואות!$G$13,0),0),0)+IF(A1192&gt;=הלוואות!$D$14,IF(מרכז!A1192&lt;=הלוואות!$E$14,IF(DAY(מרכז!A1192)=הלוואות!$F$14,הלוואות!$G$14,0),0),0)+IF(A1192&gt;=הלוואות!$D$15,IF(מרכז!A1192&lt;=הלוואות!$E$15,IF(DAY(מרכז!A1192)=הלוואות!$F$15,הלוואות!$G$15,0),0),0)+IF(A1192&gt;=הלוואות!$D$16,IF(מרכז!A1192&lt;=הלוואות!$E$16,IF(DAY(מרכז!A1192)=הלוואות!$F$16,הלוואות!$G$16,0),0),0)+IF(A1192&gt;=הלוואות!$D$17,IF(מרכז!A1192&lt;=הלוואות!$E$17,IF(DAY(מרכז!A1192)=הלוואות!$F$17,הלוואות!$G$17,0),0),0)+IF(A1192&gt;=הלוואות!$D$18,IF(מרכז!A1192&lt;=הלוואות!$E$18,IF(DAY(מרכז!A1192)=הלוואות!$F$18,הלוואות!$G$18,0),0),0)+IF(A1192&gt;=הלוואות!$D$19,IF(מרכז!A1192&lt;=הלוואות!$E$19,IF(DAY(מרכז!A1192)=הלוואות!$F$19,הלוואות!$G$19,0),0),0)+IF(A1192&gt;=הלוואות!$D$20,IF(מרכז!A1192&lt;=הלוואות!$E$20,IF(DAY(מרכז!A1192)=הלוואות!$F$20,הלוואות!$G$20,0),0),0)+IF(A1192&gt;=הלוואות!$D$21,IF(מרכז!A1192&lt;=הלוואות!$E$21,IF(DAY(מרכז!A1192)=הלוואות!$F$21,הלוואות!$G$21,0),0),0)+IF(A1192&gt;=הלוואות!$D$22,IF(מרכז!A1192&lt;=הלוואות!$E$22,IF(DAY(מרכז!A1192)=הלוואות!$F$22,הלוואות!$G$22,0),0),0)+IF(A1192&gt;=הלוואות!$D$23,IF(מרכז!A1192&lt;=הלוואות!$E$23,IF(DAY(מרכז!A1192)=הלוואות!$F$23,הלוואות!$G$23,0),0),0)+IF(A1192&gt;=הלוואות!$D$24,IF(מרכז!A1192&lt;=הלוואות!$E$24,IF(DAY(מרכז!A1192)=הלוואות!$F$24,הלוואות!$G$24,0),0),0)+IF(A1192&gt;=הלוואות!$D$25,IF(מרכז!A1192&lt;=הלוואות!$E$25,IF(DAY(מרכז!A1192)=הלוואות!$F$25,הלוואות!$G$25,0),0),0)+IF(A1192&gt;=הלוואות!$D$26,IF(מרכז!A1192&lt;=הלוואות!$E$26,IF(DAY(מרכז!A1192)=הלוואות!$F$26,הלוואות!$G$26,0),0),0)+IF(A1192&gt;=הלוואות!$D$27,IF(מרכז!A1192&lt;=הלוואות!$E$27,IF(DAY(מרכז!A1192)=הלוואות!$F$27,הלוואות!$G$27,0),0),0)+IF(A1192&gt;=הלוואות!$D$28,IF(מרכז!A1192&lt;=הלוואות!$E$28,IF(DAY(מרכז!A1192)=הלוואות!$F$28,הלוואות!$G$28,0),0),0)+IF(A1192&gt;=הלוואות!$D$29,IF(מרכז!A1192&lt;=הלוואות!$E$29,IF(DAY(מרכז!A1192)=הלוואות!$F$29,הלוואות!$G$29,0),0),0)+IF(A1192&gt;=הלוואות!$D$30,IF(מרכז!A1192&lt;=הלוואות!$E$30,IF(DAY(מרכז!A1192)=הלוואות!$F$30,הלוואות!$G$30,0),0),0)+IF(A1192&gt;=הלוואות!$D$31,IF(מרכז!A1192&lt;=הלוואות!$E$31,IF(DAY(מרכז!A1192)=הלוואות!$F$31,הלוואות!$G$31,0),0),0)+IF(A1192&gt;=הלוואות!$D$32,IF(מרכז!A1192&lt;=הלוואות!$E$32,IF(DAY(מרכז!A1192)=הלוואות!$F$32,הלוואות!$G$32,0),0),0)+IF(A1192&gt;=הלוואות!$D$33,IF(מרכז!A1192&lt;=הלוואות!$E$33,IF(DAY(מרכז!A1192)=הלוואות!$F$33,הלוואות!$G$33,0),0),0)+IF(A1192&gt;=הלוואות!$D$34,IF(מרכז!A1192&lt;=הלוואות!$E$34,IF(DAY(מרכז!A1192)=הלוואות!$F$34,הלוואות!$G$34,0),0),0)</f>
        <v>0</v>
      </c>
      <c r="E1192" s="93">
        <f>SUMIF(הלוואות!$D$46:$D$65,מרכז!A1192,הלוואות!$E$46:$E$65)</f>
        <v>0</v>
      </c>
      <c r="F1192" s="93">
        <f>SUMIF(נכנסים!$A$5:$A$5890,מרכז!A1192,נכנסים!$B$5:$B$5890)</f>
        <v>0</v>
      </c>
      <c r="G1192" s="94"/>
      <c r="H1192" s="94"/>
      <c r="I1192" s="94"/>
      <c r="J1192" s="99">
        <f t="shared" si="18"/>
        <v>50000</v>
      </c>
    </row>
    <row r="1193" spans="1:10">
      <c r="A1193" s="153">
        <v>46846</v>
      </c>
      <c r="B1193" s="93">
        <f>SUMIF(יוצאים!$A$5:$A$5835,מרכז!A1193,יוצאים!$D$5:$D$5835)</f>
        <v>0</v>
      </c>
      <c r="C1193" s="93">
        <f>HLOOKUP(DAY($A1193),'טב.הו"ק'!$G$4:$AK$162,'טב.הו"ק'!$A$162+2,FALSE)</f>
        <v>0</v>
      </c>
      <c r="D1193" s="93">
        <f>IF(A1193&gt;=הלוואות!$D$5,IF(מרכז!A1193&lt;=הלוואות!$E$5,IF(DAY(מרכז!A1193)=הלוואות!$F$5,הלוואות!$G$5,0),0),0)+IF(A1193&gt;=הלוואות!$D$6,IF(מרכז!A1193&lt;=הלוואות!$E$6,IF(DAY(מרכז!A1193)=הלוואות!$F$6,הלוואות!$G$6,0),0),0)+IF(A1193&gt;=הלוואות!$D$7,IF(מרכז!A1193&lt;=הלוואות!$E$7,IF(DAY(מרכז!A1193)=הלוואות!$F$7,הלוואות!$G$7,0),0),0)+IF(A1193&gt;=הלוואות!$D$8,IF(מרכז!A1193&lt;=הלוואות!$E$8,IF(DAY(מרכז!A1193)=הלוואות!$F$8,הלוואות!$G$8,0),0),0)+IF(A1193&gt;=הלוואות!$D$9,IF(מרכז!A1193&lt;=הלוואות!$E$9,IF(DAY(מרכז!A1193)=הלוואות!$F$9,הלוואות!$G$9,0),0),0)+IF(A1193&gt;=הלוואות!$D$10,IF(מרכז!A1193&lt;=הלוואות!$E$10,IF(DAY(מרכז!A1193)=הלוואות!$F$10,הלוואות!$G$10,0),0),0)+IF(A1193&gt;=הלוואות!$D$11,IF(מרכז!A1193&lt;=הלוואות!$E$11,IF(DAY(מרכז!A1193)=הלוואות!$F$11,הלוואות!$G$11,0),0),0)+IF(A1193&gt;=הלוואות!$D$12,IF(מרכז!A1193&lt;=הלוואות!$E$12,IF(DAY(מרכז!A1193)=הלוואות!$F$12,הלוואות!$G$12,0),0),0)+IF(A1193&gt;=הלוואות!$D$13,IF(מרכז!A1193&lt;=הלוואות!$E$13,IF(DAY(מרכז!A1193)=הלוואות!$F$13,הלוואות!$G$13,0),0),0)+IF(A1193&gt;=הלוואות!$D$14,IF(מרכז!A1193&lt;=הלוואות!$E$14,IF(DAY(מרכז!A1193)=הלוואות!$F$14,הלוואות!$G$14,0),0),0)+IF(A1193&gt;=הלוואות!$D$15,IF(מרכז!A1193&lt;=הלוואות!$E$15,IF(DAY(מרכז!A1193)=הלוואות!$F$15,הלוואות!$G$15,0),0),0)+IF(A1193&gt;=הלוואות!$D$16,IF(מרכז!A1193&lt;=הלוואות!$E$16,IF(DAY(מרכז!A1193)=הלוואות!$F$16,הלוואות!$G$16,0),0),0)+IF(A1193&gt;=הלוואות!$D$17,IF(מרכז!A1193&lt;=הלוואות!$E$17,IF(DAY(מרכז!A1193)=הלוואות!$F$17,הלוואות!$G$17,0),0),0)+IF(A1193&gt;=הלוואות!$D$18,IF(מרכז!A1193&lt;=הלוואות!$E$18,IF(DAY(מרכז!A1193)=הלוואות!$F$18,הלוואות!$G$18,0),0),0)+IF(A1193&gt;=הלוואות!$D$19,IF(מרכז!A1193&lt;=הלוואות!$E$19,IF(DAY(מרכז!A1193)=הלוואות!$F$19,הלוואות!$G$19,0),0),0)+IF(A1193&gt;=הלוואות!$D$20,IF(מרכז!A1193&lt;=הלוואות!$E$20,IF(DAY(מרכז!A1193)=הלוואות!$F$20,הלוואות!$G$20,0),0),0)+IF(A1193&gt;=הלוואות!$D$21,IF(מרכז!A1193&lt;=הלוואות!$E$21,IF(DAY(מרכז!A1193)=הלוואות!$F$21,הלוואות!$G$21,0),0),0)+IF(A1193&gt;=הלוואות!$D$22,IF(מרכז!A1193&lt;=הלוואות!$E$22,IF(DAY(מרכז!A1193)=הלוואות!$F$22,הלוואות!$G$22,0),0),0)+IF(A1193&gt;=הלוואות!$D$23,IF(מרכז!A1193&lt;=הלוואות!$E$23,IF(DAY(מרכז!A1193)=הלוואות!$F$23,הלוואות!$G$23,0),0),0)+IF(A1193&gt;=הלוואות!$D$24,IF(מרכז!A1193&lt;=הלוואות!$E$24,IF(DAY(מרכז!A1193)=הלוואות!$F$24,הלוואות!$G$24,0),0),0)+IF(A1193&gt;=הלוואות!$D$25,IF(מרכז!A1193&lt;=הלוואות!$E$25,IF(DAY(מרכז!A1193)=הלוואות!$F$25,הלוואות!$G$25,0),0),0)+IF(A1193&gt;=הלוואות!$D$26,IF(מרכז!A1193&lt;=הלוואות!$E$26,IF(DAY(מרכז!A1193)=הלוואות!$F$26,הלוואות!$G$26,0),0),0)+IF(A1193&gt;=הלוואות!$D$27,IF(מרכז!A1193&lt;=הלוואות!$E$27,IF(DAY(מרכז!A1193)=הלוואות!$F$27,הלוואות!$G$27,0),0),0)+IF(A1193&gt;=הלוואות!$D$28,IF(מרכז!A1193&lt;=הלוואות!$E$28,IF(DAY(מרכז!A1193)=הלוואות!$F$28,הלוואות!$G$28,0),0),0)+IF(A1193&gt;=הלוואות!$D$29,IF(מרכז!A1193&lt;=הלוואות!$E$29,IF(DAY(מרכז!A1193)=הלוואות!$F$29,הלוואות!$G$29,0),0),0)+IF(A1193&gt;=הלוואות!$D$30,IF(מרכז!A1193&lt;=הלוואות!$E$30,IF(DAY(מרכז!A1193)=הלוואות!$F$30,הלוואות!$G$30,0),0),0)+IF(A1193&gt;=הלוואות!$D$31,IF(מרכז!A1193&lt;=הלוואות!$E$31,IF(DAY(מרכז!A1193)=הלוואות!$F$31,הלוואות!$G$31,0),0),0)+IF(A1193&gt;=הלוואות!$D$32,IF(מרכז!A1193&lt;=הלוואות!$E$32,IF(DAY(מרכז!A1193)=הלוואות!$F$32,הלוואות!$G$32,0),0),0)+IF(A1193&gt;=הלוואות!$D$33,IF(מרכז!A1193&lt;=הלוואות!$E$33,IF(DAY(מרכז!A1193)=הלוואות!$F$33,הלוואות!$G$33,0),0),0)+IF(A1193&gt;=הלוואות!$D$34,IF(מרכז!A1193&lt;=הלוואות!$E$34,IF(DAY(מרכז!A1193)=הלוואות!$F$34,הלוואות!$G$34,0),0),0)</f>
        <v>0</v>
      </c>
      <c r="E1193" s="93">
        <f>SUMIF(הלוואות!$D$46:$D$65,מרכז!A1193,הלוואות!$E$46:$E$65)</f>
        <v>0</v>
      </c>
      <c r="F1193" s="93">
        <f>SUMIF(נכנסים!$A$5:$A$5890,מרכז!A1193,נכנסים!$B$5:$B$5890)</f>
        <v>0</v>
      </c>
      <c r="G1193" s="94"/>
      <c r="H1193" s="94"/>
      <c r="I1193" s="94"/>
      <c r="J1193" s="99">
        <f t="shared" si="18"/>
        <v>50000</v>
      </c>
    </row>
    <row r="1194" spans="1:10">
      <c r="A1194" s="153">
        <v>46847</v>
      </c>
      <c r="B1194" s="93">
        <f>SUMIF(יוצאים!$A$5:$A$5835,מרכז!A1194,יוצאים!$D$5:$D$5835)</f>
        <v>0</v>
      </c>
      <c r="C1194" s="93">
        <f>HLOOKUP(DAY($A1194),'טב.הו"ק'!$G$4:$AK$162,'טב.הו"ק'!$A$162+2,FALSE)</f>
        <v>0</v>
      </c>
      <c r="D1194" s="93">
        <f>IF(A1194&gt;=הלוואות!$D$5,IF(מרכז!A1194&lt;=הלוואות!$E$5,IF(DAY(מרכז!A1194)=הלוואות!$F$5,הלוואות!$G$5,0),0),0)+IF(A1194&gt;=הלוואות!$D$6,IF(מרכז!A1194&lt;=הלוואות!$E$6,IF(DAY(מרכז!A1194)=הלוואות!$F$6,הלוואות!$G$6,0),0),0)+IF(A1194&gt;=הלוואות!$D$7,IF(מרכז!A1194&lt;=הלוואות!$E$7,IF(DAY(מרכז!A1194)=הלוואות!$F$7,הלוואות!$G$7,0),0),0)+IF(A1194&gt;=הלוואות!$D$8,IF(מרכז!A1194&lt;=הלוואות!$E$8,IF(DAY(מרכז!A1194)=הלוואות!$F$8,הלוואות!$G$8,0),0),0)+IF(A1194&gt;=הלוואות!$D$9,IF(מרכז!A1194&lt;=הלוואות!$E$9,IF(DAY(מרכז!A1194)=הלוואות!$F$9,הלוואות!$G$9,0),0),0)+IF(A1194&gt;=הלוואות!$D$10,IF(מרכז!A1194&lt;=הלוואות!$E$10,IF(DAY(מרכז!A1194)=הלוואות!$F$10,הלוואות!$G$10,0),0),0)+IF(A1194&gt;=הלוואות!$D$11,IF(מרכז!A1194&lt;=הלוואות!$E$11,IF(DAY(מרכז!A1194)=הלוואות!$F$11,הלוואות!$G$11,0),0),0)+IF(A1194&gt;=הלוואות!$D$12,IF(מרכז!A1194&lt;=הלוואות!$E$12,IF(DAY(מרכז!A1194)=הלוואות!$F$12,הלוואות!$G$12,0),0),0)+IF(A1194&gt;=הלוואות!$D$13,IF(מרכז!A1194&lt;=הלוואות!$E$13,IF(DAY(מרכז!A1194)=הלוואות!$F$13,הלוואות!$G$13,0),0),0)+IF(A1194&gt;=הלוואות!$D$14,IF(מרכז!A1194&lt;=הלוואות!$E$14,IF(DAY(מרכז!A1194)=הלוואות!$F$14,הלוואות!$G$14,0),0),0)+IF(A1194&gt;=הלוואות!$D$15,IF(מרכז!A1194&lt;=הלוואות!$E$15,IF(DAY(מרכז!A1194)=הלוואות!$F$15,הלוואות!$G$15,0),0),0)+IF(A1194&gt;=הלוואות!$D$16,IF(מרכז!A1194&lt;=הלוואות!$E$16,IF(DAY(מרכז!A1194)=הלוואות!$F$16,הלוואות!$G$16,0),0),0)+IF(A1194&gt;=הלוואות!$D$17,IF(מרכז!A1194&lt;=הלוואות!$E$17,IF(DAY(מרכז!A1194)=הלוואות!$F$17,הלוואות!$G$17,0),0),0)+IF(A1194&gt;=הלוואות!$D$18,IF(מרכז!A1194&lt;=הלוואות!$E$18,IF(DAY(מרכז!A1194)=הלוואות!$F$18,הלוואות!$G$18,0),0),0)+IF(A1194&gt;=הלוואות!$D$19,IF(מרכז!A1194&lt;=הלוואות!$E$19,IF(DAY(מרכז!A1194)=הלוואות!$F$19,הלוואות!$G$19,0),0),0)+IF(A1194&gt;=הלוואות!$D$20,IF(מרכז!A1194&lt;=הלוואות!$E$20,IF(DAY(מרכז!A1194)=הלוואות!$F$20,הלוואות!$G$20,0),0),0)+IF(A1194&gt;=הלוואות!$D$21,IF(מרכז!A1194&lt;=הלוואות!$E$21,IF(DAY(מרכז!A1194)=הלוואות!$F$21,הלוואות!$G$21,0),0),0)+IF(A1194&gt;=הלוואות!$D$22,IF(מרכז!A1194&lt;=הלוואות!$E$22,IF(DAY(מרכז!A1194)=הלוואות!$F$22,הלוואות!$G$22,0),0),0)+IF(A1194&gt;=הלוואות!$D$23,IF(מרכז!A1194&lt;=הלוואות!$E$23,IF(DAY(מרכז!A1194)=הלוואות!$F$23,הלוואות!$G$23,0),0),0)+IF(A1194&gt;=הלוואות!$D$24,IF(מרכז!A1194&lt;=הלוואות!$E$24,IF(DAY(מרכז!A1194)=הלוואות!$F$24,הלוואות!$G$24,0),0),0)+IF(A1194&gt;=הלוואות!$D$25,IF(מרכז!A1194&lt;=הלוואות!$E$25,IF(DAY(מרכז!A1194)=הלוואות!$F$25,הלוואות!$G$25,0),0),0)+IF(A1194&gt;=הלוואות!$D$26,IF(מרכז!A1194&lt;=הלוואות!$E$26,IF(DAY(מרכז!A1194)=הלוואות!$F$26,הלוואות!$G$26,0),0),0)+IF(A1194&gt;=הלוואות!$D$27,IF(מרכז!A1194&lt;=הלוואות!$E$27,IF(DAY(מרכז!A1194)=הלוואות!$F$27,הלוואות!$G$27,0),0),0)+IF(A1194&gt;=הלוואות!$D$28,IF(מרכז!A1194&lt;=הלוואות!$E$28,IF(DAY(מרכז!A1194)=הלוואות!$F$28,הלוואות!$G$28,0),0),0)+IF(A1194&gt;=הלוואות!$D$29,IF(מרכז!A1194&lt;=הלוואות!$E$29,IF(DAY(מרכז!A1194)=הלוואות!$F$29,הלוואות!$G$29,0),0),0)+IF(A1194&gt;=הלוואות!$D$30,IF(מרכז!A1194&lt;=הלוואות!$E$30,IF(DAY(מרכז!A1194)=הלוואות!$F$30,הלוואות!$G$30,0),0),0)+IF(A1194&gt;=הלוואות!$D$31,IF(מרכז!A1194&lt;=הלוואות!$E$31,IF(DAY(מרכז!A1194)=הלוואות!$F$31,הלוואות!$G$31,0),0),0)+IF(A1194&gt;=הלוואות!$D$32,IF(מרכז!A1194&lt;=הלוואות!$E$32,IF(DAY(מרכז!A1194)=הלוואות!$F$32,הלוואות!$G$32,0),0),0)+IF(A1194&gt;=הלוואות!$D$33,IF(מרכז!A1194&lt;=הלוואות!$E$33,IF(DAY(מרכז!A1194)=הלוואות!$F$33,הלוואות!$G$33,0),0),0)+IF(A1194&gt;=הלוואות!$D$34,IF(מרכז!A1194&lt;=הלוואות!$E$34,IF(DAY(מרכז!A1194)=הלוואות!$F$34,הלוואות!$G$34,0),0),0)</f>
        <v>0</v>
      </c>
      <c r="E1194" s="93">
        <f>SUMIF(הלוואות!$D$46:$D$65,מרכז!A1194,הלוואות!$E$46:$E$65)</f>
        <v>0</v>
      </c>
      <c r="F1194" s="93">
        <f>SUMIF(נכנסים!$A$5:$A$5890,מרכז!A1194,נכנסים!$B$5:$B$5890)</f>
        <v>0</v>
      </c>
      <c r="G1194" s="94"/>
      <c r="H1194" s="94"/>
      <c r="I1194" s="94"/>
      <c r="J1194" s="99">
        <f t="shared" si="18"/>
        <v>50000</v>
      </c>
    </row>
    <row r="1195" spans="1:10">
      <c r="A1195" s="153">
        <v>46848</v>
      </c>
      <c r="B1195" s="93">
        <f>SUMIF(יוצאים!$A$5:$A$5835,מרכז!A1195,יוצאים!$D$5:$D$5835)</f>
        <v>0</v>
      </c>
      <c r="C1195" s="93">
        <f>HLOOKUP(DAY($A1195),'טב.הו"ק'!$G$4:$AK$162,'טב.הו"ק'!$A$162+2,FALSE)</f>
        <v>0</v>
      </c>
      <c r="D1195" s="93">
        <f>IF(A1195&gt;=הלוואות!$D$5,IF(מרכז!A1195&lt;=הלוואות!$E$5,IF(DAY(מרכז!A1195)=הלוואות!$F$5,הלוואות!$G$5,0),0),0)+IF(A1195&gt;=הלוואות!$D$6,IF(מרכז!A1195&lt;=הלוואות!$E$6,IF(DAY(מרכז!A1195)=הלוואות!$F$6,הלוואות!$G$6,0),0),0)+IF(A1195&gt;=הלוואות!$D$7,IF(מרכז!A1195&lt;=הלוואות!$E$7,IF(DAY(מרכז!A1195)=הלוואות!$F$7,הלוואות!$G$7,0),0),0)+IF(A1195&gt;=הלוואות!$D$8,IF(מרכז!A1195&lt;=הלוואות!$E$8,IF(DAY(מרכז!A1195)=הלוואות!$F$8,הלוואות!$G$8,0),0),0)+IF(A1195&gt;=הלוואות!$D$9,IF(מרכז!A1195&lt;=הלוואות!$E$9,IF(DAY(מרכז!A1195)=הלוואות!$F$9,הלוואות!$G$9,0),0),0)+IF(A1195&gt;=הלוואות!$D$10,IF(מרכז!A1195&lt;=הלוואות!$E$10,IF(DAY(מרכז!A1195)=הלוואות!$F$10,הלוואות!$G$10,0),0),0)+IF(A1195&gt;=הלוואות!$D$11,IF(מרכז!A1195&lt;=הלוואות!$E$11,IF(DAY(מרכז!A1195)=הלוואות!$F$11,הלוואות!$G$11,0),0),0)+IF(A1195&gt;=הלוואות!$D$12,IF(מרכז!A1195&lt;=הלוואות!$E$12,IF(DAY(מרכז!A1195)=הלוואות!$F$12,הלוואות!$G$12,0),0),0)+IF(A1195&gt;=הלוואות!$D$13,IF(מרכז!A1195&lt;=הלוואות!$E$13,IF(DAY(מרכז!A1195)=הלוואות!$F$13,הלוואות!$G$13,0),0),0)+IF(A1195&gt;=הלוואות!$D$14,IF(מרכז!A1195&lt;=הלוואות!$E$14,IF(DAY(מרכז!A1195)=הלוואות!$F$14,הלוואות!$G$14,0),0),0)+IF(A1195&gt;=הלוואות!$D$15,IF(מרכז!A1195&lt;=הלוואות!$E$15,IF(DAY(מרכז!A1195)=הלוואות!$F$15,הלוואות!$G$15,0),0),0)+IF(A1195&gt;=הלוואות!$D$16,IF(מרכז!A1195&lt;=הלוואות!$E$16,IF(DAY(מרכז!A1195)=הלוואות!$F$16,הלוואות!$G$16,0),0),0)+IF(A1195&gt;=הלוואות!$D$17,IF(מרכז!A1195&lt;=הלוואות!$E$17,IF(DAY(מרכז!A1195)=הלוואות!$F$17,הלוואות!$G$17,0),0),0)+IF(A1195&gt;=הלוואות!$D$18,IF(מרכז!A1195&lt;=הלוואות!$E$18,IF(DAY(מרכז!A1195)=הלוואות!$F$18,הלוואות!$G$18,0),0),0)+IF(A1195&gt;=הלוואות!$D$19,IF(מרכז!A1195&lt;=הלוואות!$E$19,IF(DAY(מרכז!A1195)=הלוואות!$F$19,הלוואות!$G$19,0),0),0)+IF(A1195&gt;=הלוואות!$D$20,IF(מרכז!A1195&lt;=הלוואות!$E$20,IF(DAY(מרכז!A1195)=הלוואות!$F$20,הלוואות!$G$20,0),0),0)+IF(A1195&gt;=הלוואות!$D$21,IF(מרכז!A1195&lt;=הלוואות!$E$21,IF(DAY(מרכז!A1195)=הלוואות!$F$21,הלוואות!$G$21,0),0),0)+IF(A1195&gt;=הלוואות!$D$22,IF(מרכז!A1195&lt;=הלוואות!$E$22,IF(DAY(מרכז!A1195)=הלוואות!$F$22,הלוואות!$G$22,0),0),0)+IF(A1195&gt;=הלוואות!$D$23,IF(מרכז!A1195&lt;=הלוואות!$E$23,IF(DAY(מרכז!A1195)=הלוואות!$F$23,הלוואות!$G$23,0),0),0)+IF(A1195&gt;=הלוואות!$D$24,IF(מרכז!A1195&lt;=הלוואות!$E$24,IF(DAY(מרכז!A1195)=הלוואות!$F$24,הלוואות!$G$24,0),0),0)+IF(A1195&gt;=הלוואות!$D$25,IF(מרכז!A1195&lt;=הלוואות!$E$25,IF(DAY(מרכז!A1195)=הלוואות!$F$25,הלוואות!$G$25,0),0),0)+IF(A1195&gt;=הלוואות!$D$26,IF(מרכז!A1195&lt;=הלוואות!$E$26,IF(DAY(מרכז!A1195)=הלוואות!$F$26,הלוואות!$G$26,0),0),0)+IF(A1195&gt;=הלוואות!$D$27,IF(מרכז!A1195&lt;=הלוואות!$E$27,IF(DAY(מרכז!A1195)=הלוואות!$F$27,הלוואות!$G$27,0),0),0)+IF(A1195&gt;=הלוואות!$D$28,IF(מרכז!A1195&lt;=הלוואות!$E$28,IF(DAY(מרכז!A1195)=הלוואות!$F$28,הלוואות!$G$28,0),0),0)+IF(A1195&gt;=הלוואות!$D$29,IF(מרכז!A1195&lt;=הלוואות!$E$29,IF(DAY(מרכז!A1195)=הלוואות!$F$29,הלוואות!$G$29,0),0),0)+IF(A1195&gt;=הלוואות!$D$30,IF(מרכז!A1195&lt;=הלוואות!$E$30,IF(DAY(מרכז!A1195)=הלוואות!$F$30,הלוואות!$G$30,0),0),0)+IF(A1195&gt;=הלוואות!$D$31,IF(מרכז!A1195&lt;=הלוואות!$E$31,IF(DAY(מרכז!A1195)=הלוואות!$F$31,הלוואות!$G$31,0),0),0)+IF(A1195&gt;=הלוואות!$D$32,IF(מרכז!A1195&lt;=הלוואות!$E$32,IF(DAY(מרכז!A1195)=הלוואות!$F$32,הלוואות!$G$32,0),0),0)+IF(A1195&gt;=הלוואות!$D$33,IF(מרכז!A1195&lt;=הלוואות!$E$33,IF(DAY(מרכז!A1195)=הלוואות!$F$33,הלוואות!$G$33,0),0),0)+IF(A1195&gt;=הלוואות!$D$34,IF(מרכז!A1195&lt;=הלוואות!$E$34,IF(DAY(מרכז!A1195)=הלוואות!$F$34,הלוואות!$G$34,0),0),0)</f>
        <v>0</v>
      </c>
      <c r="E1195" s="93">
        <f>SUMIF(הלוואות!$D$46:$D$65,מרכז!A1195,הלוואות!$E$46:$E$65)</f>
        <v>0</v>
      </c>
      <c r="F1195" s="93">
        <f>SUMIF(נכנסים!$A$5:$A$5890,מרכז!A1195,נכנסים!$B$5:$B$5890)</f>
        <v>0</v>
      </c>
      <c r="G1195" s="94"/>
      <c r="H1195" s="94"/>
      <c r="I1195" s="94"/>
      <c r="J1195" s="99">
        <f t="shared" si="18"/>
        <v>50000</v>
      </c>
    </row>
    <row r="1196" spans="1:10">
      <c r="A1196" s="153">
        <v>46849</v>
      </c>
      <c r="B1196" s="93">
        <f>SUMIF(יוצאים!$A$5:$A$5835,מרכז!A1196,יוצאים!$D$5:$D$5835)</f>
        <v>0</v>
      </c>
      <c r="C1196" s="93">
        <f>HLOOKUP(DAY($A1196),'טב.הו"ק'!$G$4:$AK$162,'טב.הו"ק'!$A$162+2,FALSE)</f>
        <v>0</v>
      </c>
      <c r="D1196" s="93">
        <f>IF(A1196&gt;=הלוואות!$D$5,IF(מרכז!A1196&lt;=הלוואות!$E$5,IF(DAY(מרכז!A1196)=הלוואות!$F$5,הלוואות!$G$5,0),0),0)+IF(A1196&gt;=הלוואות!$D$6,IF(מרכז!A1196&lt;=הלוואות!$E$6,IF(DAY(מרכז!A1196)=הלוואות!$F$6,הלוואות!$G$6,0),0),0)+IF(A1196&gt;=הלוואות!$D$7,IF(מרכז!A1196&lt;=הלוואות!$E$7,IF(DAY(מרכז!A1196)=הלוואות!$F$7,הלוואות!$G$7,0),0),0)+IF(A1196&gt;=הלוואות!$D$8,IF(מרכז!A1196&lt;=הלוואות!$E$8,IF(DAY(מרכז!A1196)=הלוואות!$F$8,הלוואות!$G$8,0),0),0)+IF(A1196&gt;=הלוואות!$D$9,IF(מרכז!A1196&lt;=הלוואות!$E$9,IF(DAY(מרכז!A1196)=הלוואות!$F$9,הלוואות!$G$9,0),0),0)+IF(A1196&gt;=הלוואות!$D$10,IF(מרכז!A1196&lt;=הלוואות!$E$10,IF(DAY(מרכז!A1196)=הלוואות!$F$10,הלוואות!$G$10,0),0),0)+IF(A1196&gt;=הלוואות!$D$11,IF(מרכז!A1196&lt;=הלוואות!$E$11,IF(DAY(מרכז!A1196)=הלוואות!$F$11,הלוואות!$G$11,0),0),0)+IF(A1196&gt;=הלוואות!$D$12,IF(מרכז!A1196&lt;=הלוואות!$E$12,IF(DAY(מרכז!A1196)=הלוואות!$F$12,הלוואות!$G$12,0),0),0)+IF(A1196&gt;=הלוואות!$D$13,IF(מרכז!A1196&lt;=הלוואות!$E$13,IF(DAY(מרכז!A1196)=הלוואות!$F$13,הלוואות!$G$13,0),0),0)+IF(A1196&gt;=הלוואות!$D$14,IF(מרכז!A1196&lt;=הלוואות!$E$14,IF(DAY(מרכז!A1196)=הלוואות!$F$14,הלוואות!$G$14,0),0),0)+IF(A1196&gt;=הלוואות!$D$15,IF(מרכז!A1196&lt;=הלוואות!$E$15,IF(DAY(מרכז!A1196)=הלוואות!$F$15,הלוואות!$G$15,0),0),0)+IF(A1196&gt;=הלוואות!$D$16,IF(מרכז!A1196&lt;=הלוואות!$E$16,IF(DAY(מרכז!A1196)=הלוואות!$F$16,הלוואות!$G$16,0),0),0)+IF(A1196&gt;=הלוואות!$D$17,IF(מרכז!A1196&lt;=הלוואות!$E$17,IF(DAY(מרכז!A1196)=הלוואות!$F$17,הלוואות!$G$17,0),0),0)+IF(A1196&gt;=הלוואות!$D$18,IF(מרכז!A1196&lt;=הלוואות!$E$18,IF(DAY(מרכז!A1196)=הלוואות!$F$18,הלוואות!$G$18,0),0),0)+IF(A1196&gt;=הלוואות!$D$19,IF(מרכז!A1196&lt;=הלוואות!$E$19,IF(DAY(מרכז!A1196)=הלוואות!$F$19,הלוואות!$G$19,0),0),0)+IF(A1196&gt;=הלוואות!$D$20,IF(מרכז!A1196&lt;=הלוואות!$E$20,IF(DAY(מרכז!A1196)=הלוואות!$F$20,הלוואות!$G$20,0),0),0)+IF(A1196&gt;=הלוואות!$D$21,IF(מרכז!A1196&lt;=הלוואות!$E$21,IF(DAY(מרכז!A1196)=הלוואות!$F$21,הלוואות!$G$21,0),0),0)+IF(A1196&gt;=הלוואות!$D$22,IF(מרכז!A1196&lt;=הלוואות!$E$22,IF(DAY(מרכז!A1196)=הלוואות!$F$22,הלוואות!$G$22,0),0),0)+IF(A1196&gt;=הלוואות!$D$23,IF(מרכז!A1196&lt;=הלוואות!$E$23,IF(DAY(מרכז!A1196)=הלוואות!$F$23,הלוואות!$G$23,0),0),0)+IF(A1196&gt;=הלוואות!$D$24,IF(מרכז!A1196&lt;=הלוואות!$E$24,IF(DAY(מרכז!A1196)=הלוואות!$F$24,הלוואות!$G$24,0),0),0)+IF(A1196&gt;=הלוואות!$D$25,IF(מרכז!A1196&lt;=הלוואות!$E$25,IF(DAY(מרכז!A1196)=הלוואות!$F$25,הלוואות!$G$25,0),0),0)+IF(A1196&gt;=הלוואות!$D$26,IF(מרכז!A1196&lt;=הלוואות!$E$26,IF(DAY(מרכז!A1196)=הלוואות!$F$26,הלוואות!$G$26,0),0),0)+IF(A1196&gt;=הלוואות!$D$27,IF(מרכז!A1196&lt;=הלוואות!$E$27,IF(DAY(מרכז!A1196)=הלוואות!$F$27,הלוואות!$G$27,0),0),0)+IF(A1196&gt;=הלוואות!$D$28,IF(מרכז!A1196&lt;=הלוואות!$E$28,IF(DAY(מרכז!A1196)=הלוואות!$F$28,הלוואות!$G$28,0),0),0)+IF(A1196&gt;=הלוואות!$D$29,IF(מרכז!A1196&lt;=הלוואות!$E$29,IF(DAY(מרכז!A1196)=הלוואות!$F$29,הלוואות!$G$29,0),0),0)+IF(A1196&gt;=הלוואות!$D$30,IF(מרכז!A1196&lt;=הלוואות!$E$30,IF(DAY(מרכז!A1196)=הלוואות!$F$30,הלוואות!$G$30,0),0),0)+IF(A1196&gt;=הלוואות!$D$31,IF(מרכז!A1196&lt;=הלוואות!$E$31,IF(DAY(מרכז!A1196)=הלוואות!$F$31,הלוואות!$G$31,0),0),0)+IF(A1196&gt;=הלוואות!$D$32,IF(מרכז!A1196&lt;=הלוואות!$E$32,IF(DAY(מרכז!A1196)=הלוואות!$F$32,הלוואות!$G$32,0),0),0)+IF(A1196&gt;=הלוואות!$D$33,IF(מרכז!A1196&lt;=הלוואות!$E$33,IF(DAY(מרכז!A1196)=הלוואות!$F$33,הלוואות!$G$33,0),0),0)+IF(A1196&gt;=הלוואות!$D$34,IF(מרכז!A1196&lt;=הלוואות!$E$34,IF(DAY(מרכז!A1196)=הלוואות!$F$34,הלוואות!$G$34,0),0),0)</f>
        <v>0</v>
      </c>
      <c r="E1196" s="93">
        <f>SUMIF(הלוואות!$D$46:$D$65,מרכז!A1196,הלוואות!$E$46:$E$65)</f>
        <v>0</v>
      </c>
      <c r="F1196" s="93">
        <f>SUMIF(נכנסים!$A$5:$A$5890,מרכז!A1196,נכנסים!$B$5:$B$5890)</f>
        <v>0</v>
      </c>
      <c r="G1196" s="94"/>
      <c r="H1196" s="94"/>
      <c r="I1196" s="94"/>
      <c r="J1196" s="99">
        <f t="shared" si="18"/>
        <v>50000</v>
      </c>
    </row>
    <row r="1197" spans="1:10">
      <c r="A1197" s="153">
        <v>46850</v>
      </c>
      <c r="B1197" s="93">
        <f>SUMIF(יוצאים!$A$5:$A$5835,מרכז!A1197,יוצאים!$D$5:$D$5835)</f>
        <v>0</v>
      </c>
      <c r="C1197" s="93">
        <f>HLOOKUP(DAY($A1197),'טב.הו"ק'!$G$4:$AK$162,'טב.הו"ק'!$A$162+2,FALSE)</f>
        <v>0</v>
      </c>
      <c r="D1197" s="93">
        <f>IF(A1197&gt;=הלוואות!$D$5,IF(מרכז!A1197&lt;=הלוואות!$E$5,IF(DAY(מרכז!A1197)=הלוואות!$F$5,הלוואות!$G$5,0),0),0)+IF(A1197&gt;=הלוואות!$D$6,IF(מרכז!A1197&lt;=הלוואות!$E$6,IF(DAY(מרכז!A1197)=הלוואות!$F$6,הלוואות!$G$6,0),0),0)+IF(A1197&gt;=הלוואות!$D$7,IF(מרכז!A1197&lt;=הלוואות!$E$7,IF(DAY(מרכז!A1197)=הלוואות!$F$7,הלוואות!$G$7,0),0),0)+IF(A1197&gt;=הלוואות!$D$8,IF(מרכז!A1197&lt;=הלוואות!$E$8,IF(DAY(מרכז!A1197)=הלוואות!$F$8,הלוואות!$G$8,0),0),0)+IF(A1197&gt;=הלוואות!$D$9,IF(מרכז!A1197&lt;=הלוואות!$E$9,IF(DAY(מרכז!A1197)=הלוואות!$F$9,הלוואות!$G$9,0),0),0)+IF(A1197&gt;=הלוואות!$D$10,IF(מרכז!A1197&lt;=הלוואות!$E$10,IF(DAY(מרכז!A1197)=הלוואות!$F$10,הלוואות!$G$10,0),0),0)+IF(A1197&gt;=הלוואות!$D$11,IF(מרכז!A1197&lt;=הלוואות!$E$11,IF(DAY(מרכז!A1197)=הלוואות!$F$11,הלוואות!$G$11,0),0),0)+IF(A1197&gt;=הלוואות!$D$12,IF(מרכז!A1197&lt;=הלוואות!$E$12,IF(DAY(מרכז!A1197)=הלוואות!$F$12,הלוואות!$G$12,0),0),0)+IF(A1197&gt;=הלוואות!$D$13,IF(מרכז!A1197&lt;=הלוואות!$E$13,IF(DAY(מרכז!A1197)=הלוואות!$F$13,הלוואות!$G$13,0),0),0)+IF(A1197&gt;=הלוואות!$D$14,IF(מרכז!A1197&lt;=הלוואות!$E$14,IF(DAY(מרכז!A1197)=הלוואות!$F$14,הלוואות!$G$14,0),0),0)+IF(A1197&gt;=הלוואות!$D$15,IF(מרכז!A1197&lt;=הלוואות!$E$15,IF(DAY(מרכז!A1197)=הלוואות!$F$15,הלוואות!$G$15,0),0),0)+IF(A1197&gt;=הלוואות!$D$16,IF(מרכז!A1197&lt;=הלוואות!$E$16,IF(DAY(מרכז!A1197)=הלוואות!$F$16,הלוואות!$G$16,0),0),0)+IF(A1197&gt;=הלוואות!$D$17,IF(מרכז!A1197&lt;=הלוואות!$E$17,IF(DAY(מרכז!A1197)=הלוואות!$F$17,הלוואות!$G$17,0),0),0)+IF(A1197&gt;=הלוואות!$D$18,IF(מרכז!A1197&lt;=הלוואות!$E$18,IF(DAY(מרכז!A1197)=הלוואות!$F$18,הלוואות!$G$18,0),0),0)+IF(A1197&gt;=הלוואות!$D$19,IF(מרכז!A1197&lt;=הלוואות!$E$19,IF(DAY(מרכז!A1197)=הלוואות!$F$19,הלוואות!$G$19,0),0),0)+IF(A1197&gt;=הלוואות!$D$20,IF(מרכז!A1197&lt;=הלוואות!$E$20,IF(DAY(מרכז!A1197)=הלוואות!$F$20,הלוואות!$G$20,0),0),0)+IF(A1197&gt;=הלוואות!$D$21,IF(מרכז!A1197&lt;=הלוואות!$E$21,IF(DAY(מרכז!A1197)=הלוואות!$F$21,הלוואות!$G$21,0),0),0)+IF(A1197&gt;=הלוואות!$D$22,IF(מרכז!A1197&lt;=הלוואות!$E$22,IF(DAY(מרכז!A1197)=הלוואות!$F$22,הלוואות!$G$22,0),0),0)+IF(A1197&gt;=הלוואות!$D$23,IF(מרכז!A1197&lt;=הלוואות!$E$23,IF(DAY(מרכז!A1197)=הלוואות!$F$23,הלוואות!$G$23,0),0),0)+IF(A1197&gt;=הלוואות!$D$24,IF(מרכז!A1197&lt;=הלוואות!$E$24,IF(DAY(מרכז!A1197)=הלוואות!$F$24,הלוואות!$G$24,0),0),0)+IF(A1197&gt;=הלוואות!$D$25,IF(מרכז!A1197&lt;=הלוואות!$E$25,IF(DAY(מרכז!A1197)=הלוואות!$F$25,הלוואות!$G$25,0),0),0)+IF(A1197&gt;=הלוואות!$D$26,IF(מרכז!A1197&lt;=הלוואות!$E$26,IF(DAY(מרכז!A1197)=הלוואות!$F$26,הלוואות!$G$26,0),0),0)+IF(A1197&gt;=הלוואות!$D$27,IF(מרכז!A1197&lt;=הלוואות!$E$27,IF(DAY(מרכז!A1197)=הלוואות!$F$27,הלוואות!$G$27,0),0),0)+IF(A1197&gt;=הלוואות!$D$28,IF(מרכז!A1197&lt;=הלוואות!$E$28,IF(DAY(מרכז!A1197)=הלוואות!$F$28,הלוואות!$G$28,0),0),0)+IF(A1197&gt;=הלוואות!$D$29,IF(מרכז!A1197&lt;=הלוואות!$E$29,IF(DAY(מרכז!A1197)=הלוואות!$F$29,הלוואות!$G$29,0),0),0)+IF(A1197&gt;=הלוואות!$D$30,IF(מרכז!A1197&lt;=הלוואות!$E$30,IF(DAY(מרכז!A1197)=הלוואות!$F$30,הלוואות!$G$30,0),0),0)+IF(A1197&gt;=הלוואות!$D$31,IF(מרכז!A1197&lt;=הלוואות!$E$31,IF(DAY(מרכז!A1197)=הלוואות!$F$31,הלוואות!$G$31,0),0),0)+IF(A1197&gt;=הלוואות!$D$32,IF(מרכז!A1197&lt;=הלוואות!$E$32,IF(DAY(מרכז!A1197)=הלוואות!$F$32,הלוואות!$G$32,0),0),0)+IF(A1197&gt;=הלוואות!$D$33,IF(מרכז!A1197&lt;=הלוואות!$E$33,IF(DAY(מרכז!A1197)=הלוואות!$F$33,הלוואות!$G$33,0),0),0)+IF(A1197&gt;=הלוואות!$D$34,IF(מרכז!A1197&lt;=הלוואות!$E$34,IF(DAY(מרכז!A1197)=הלוואות!$F$34,הלוואות!$G$34,0),0),0)</f>
        <v>0</v>
      </c>
      <c r="E1197" s="93">
        <f>SUMIF(הלוואות!$D$46:$D$65,מרכז!A1197,הלוואות!$E$46:$E$65)</f>
        <v>0</v>
      </c>
      <c r="F1197" s="93">
        <f>SUMIF(נכנסים!$A$5:$A$5890,מרכז!A1197,נכנסים!$B$5:$B$5890)</f>
        <v>0</v>
      </c>
      <c r="G1197" s="94"/>
      <c r="H1197" s="94"/>
      <c r="I1197" s="94"/>
      <c r="J1197" s="99">
        <f t="shared" si="18"/>
        <v>50000</v>
      </c>
    </row>
    <row r="1198" spans="1:10">
      <c r="A1198" s="153">
        <v>46851</v>
      </c>
      <c r="B1198" s="93">
        <f>SUMIF(יוצאים!$A$5:$A$5835,מרכז!A1198,יוצאים!$D$5:$D$5835)</f>
        <v>0</v>
      </c>
      <c r="C1198" s="93">
        <f>HLOOKUP(DAY($A1198),'טב.הו"ק'!$G$4:$AK$162,'טב.הו"ק'!$A$162+2,FALSE)</f>
        <v>0</v>
      </c>
      <c r="D1198" s="93">
        <f>IF(A1198&gt;=הלוואות!$D$5,IF(מרכז!A1198&lt;=הלוואות!$E$5,IF(DAY(מרכז!A1198)=הלוואות!$F$5,הלוואות!$G$5,0),0),0)+IF(A1198&gt;=הלוואות!$D$6,IF(מרכז!A1198&lt;=הלוואות!$E$6,IF(DAY(מרכז!A1198)=הלוואות!$F$6,הלוואות!$G$6,0),0),0)+IF(A1198&gt;=הלוואות!$D$7,IF(מרכז!A1198&lt;=הלוואות!$E$7,IF(DAY(מרכז!A1198)=הלוואות!$F$7,הלוואות!$G$7,0),0),0)+IF(A1198&gt;=הלוואות!$D$8,IF(מרכז!A1198&lt;=הלוואות!$E$8,IF(DAY(מרכז!A1198)=הלוואות!$F$8,הלוואות!$G$8,0),0),0)+IF(A1198&gt;=הלוואות!$D$9,IF(מרכז!A1198&lt;=הלוואות!$E$9,IF(DAY(מרכז!A1198)=הלוואות!$F$9,הלוואות!$G$9,0),0),0)+IF(A1198&gt;=הלוואות!$D$10,IF(מרכז!A1198&lt;=הלוואות!$E$10,IF(DAY(מרכז!A1198)=הלוואות!$F$10,הלוואות!$G$10,0),0),0)+IF(A1198&gt;=הלוואות!$D$11,IF(מרכז!A1198&lt;=הלוואות!$E$11,IF(DAY(מרכז!A1198)=הלוואות!$F$11,הלוואות!$G$11,0),0),0)+IF(A1198&gt;=הלוואות!$D$12,IF(מרכז!A1198&lt;=הלוואות!$E$12,IF(DAY(מרכז!A1198)=הלוואות!$F$12,הלוואות!$G$12,0),0),0)+IF(A1198&gt;=הלוואות!$D$13,IF(מרכז!A1198&lt;=הלוואות!$E$13,IF(DAY(מרכז!A1198)=הלוואות!$F$13,הלוואות!$G$13,0),0),0)+IF(A1198&gt;=הלוואות!$D$14,IF(מרכז!A1198&lt;=הלוואות!$E$14,IF(DAY(מרכז!A1198)=הלוואות!$F$14,הלוואות!$G$14,0),0),0)+IF(A1198&gt;=הלוואות!$D$15,IF(מרכז!A1198&lt;=הלוואות!$E$15,IF(DAY(מרכז!A1198)=הלוואות!$F$15,הלוואות!$G$15,0),0),0)+IF(A1198&gt;=הלוואות!$D$16,IF(מרכז!A1198&lt;=הלוואות!$E$16,IF(DAY(מרכז!A1198)=הלוואות!$F$16,הלוואות!$G$16,0),0),0)+IF(A1198&gt;=הלוואות!$D$17,IF(מרכז!A1198&lt;=הלוואות!$E$17,IF(DAY(מרכז!A1198)=הלוואות!$F$17,הלוואות!$G$17,0),0),0)+IF(A1198&gt;=הלוואות!$D$18,IF(מרכז!A1198&lt;=הלוואות!$E$18,IF(DAY(מרכז!A1198)=הלוואות!$F$18,הלוואות!$G$18,0),0),0)+IF(A1198&gt;=הלוואות!$D$19,IF(מרכז!A1198&lt;=הלוואות!$E$19,IF(DAY(מרכז!A1198)=הלוואות!$F$19,הלוואות!$G$19,0),0),0)+IF(A1198&gt;=הלוואות!$D$20,IF(מרכז!A1198&lt;=הלוואות!$E$20,IF(DAY(מרכז!A1198)=הלוואות!$F$20,הלוואות!$G$20,0),0),0)+IF(A1198&gt;=הלוואות!$D$21,IF(מרכז!A1198&lt;=הלוואות!$E$21,IF(DAY(מרכז!A1198)=הלוואות!$F$21,הלוואות!$G$21,0),0),0)+IF(A1198&gt;=הלוואות!$D$22,IF(מרכז!A1198&lt;=הלוואות!$E$22,IF(DAY(מרכז!A1198)=הלוואות!$F$22,הלוואות!$G$22,0),0),0)+IF(A1198&gt;=הלוואות!$D$23,IF(מרכז!A1198&lt;=הלוואות!$E$23,IF(DAY(מרכז!A1198)=הלוואות!$F$23,הלוואות!$G$23,0),0),0)+IF(A1198&gt;=הלוואות!$D$24,IF(מרכז!A1198&lt;=הלוואות!$E$24,IF(DAY(מרכז!A1198)=הלוואות!$F$24,הלוואות!$G$24,0),0),0)+IF(A1198&gt;=הלוואות!$D$25,IF(מרכז!A1198&lt;=הלוואות!$E$25,IF(DAY(מרכז!A1198)=הלוואות!$F$25,הלוואות!$G$25,0),0),0)+IF(A1198&gt;=הלוואות!$D$26,IF(מרכז!A1198&lt;=הלוואות!$E$26,IF(DAY(מרכז!A1198)=הלוואות!$F$26,הלוואות!$G$26,0),0),0)+IF(A1198&gt;=הלוואות!$D$27,IF(מרכז!A1198&lt;=הלוואות!$E$27,IF(DAY(מרכז!A1198)=הלוואות!$F$27,הלוואות!$G$27,0),0),0)+IF(A1198&gt;=הלוואות!$D$28,IF(מרכז!A1198&lt;=הלוואות!$E$28,IF(DAY(מרכז!A1198)=הלוואות!$F$28,הלוואות!$G$28,0),0),0)+IF(A1198&gt;=הלוואות!$D$29,IF(מרכז!A1198&lt;=הלוואות!$E$29,IF(DAY(מרכז!A1198)=הלוואות!$F$29,הלוואות!$G$29,0),0),0)+IF(A1198&gt;=הלוואות!$D$30,IF(מרכז!A1198&lt;=הלוואות!$E$30,IF(DAY(מרכז!A1198)=הלוואות!$F$30,הלוואות!$G$30,0),0),0)+IF(A1198&gt;=הלוואות!$D$31,IF(מרכז!A1198&lt;=הלוואות!$E$31,IF(DAY(מרכז!A1198)=הלוואות!$F$31,הלוואות!$G$31,0),0),0)+IF(A1198&gt;=הלוואות!$D$32,IF(מרכז!A1198&lt;=הלוואות!$E$32,IF(DAY(מרכז!A1198)=הלוואות!$F$32,הלוואות!$G$32,0),0),0)+IF(A1198&gt;=הלוואות!$D$33,IF(מרכז!A1198&lt;=הלוואות!$E$33,IF(DAY(מרכז!A1198)=הלוואות!$F$33,הלוואות!$G$33,0),0),0)+IF(A1198&gt;=הלוואות!$D$34,IF(מרכז!A1198&lt;=הלוואות!$E$34,IF(DAY(מרכז!A1198)=הלוואות!$F$34,הלוואות!$G$34,0),0),0)</f>
        <v>0</v>
      </c>
      <c r="E1198" s="93">
        <f>SUMIF(הלוואות!$D$46:$D$65,מרכז!A1198,הלוואות!$E$46:$E$65)</f>
        <v>0</v>
      </c>
      <c r="F1198" s="93">
        <f>SUMIF(נכנסים!$A$5:$A$5890,מרכז!A1198,נכנסים!$B$5:$B$5890)</f>
        <v>0</v>
      </c>
      <c r="G1198" s="94"/>
      <c r="H1198" s="94"/>
      <c r="I1198" s="94"/>
      <c r="J1198" s="99">
        <f t="shared" si="18"/>
        <v>50000</v>
      </c>
    </row>
    <row r="1199" spans="1:10">
      <c r="A1199" s="153">
        <v>46852</v>
      </c>
      <c r="B1199" s="93">
        <f>SUMIF(יוצאים!$A$5:$A$5835,מרכז!A1199,יוצאים!$D$5:$D$5835)</f>
        <v>0</v>
      </c>
      <c r="C1199" s="93">
        <f>HLOOKUP(DAY($A1199),'טב.הו"ק'!$G$4:$AK$162,'טב.הו"ק'!$A$162+2,FALSE)</f>
        <v>0</v>
      </c>
      <c r="D1199" s="93">
        <f>IF(A1199&gt;=הלוואות!$D$5,IF(מרכז!A1199&lt;=הלוואות!$E$5,IF(DAY(מרכז!A1199)=הלוואות!$F$5,הלוואות!$G$5,0),0),0)+IF(A1199&gt;=הלוואות!$D$6,IF(מרכז!A1199&lt;=הלוואות!$E$6,IF(DAY(מרכז!A1199)=הלוואות!$F$6,הלוואות!$G$6,0),0),0)+IF(A1199&gt;=הלוואות!$D$7,IF(מרכז!A1199&lt;=הלוואות!$E$7,IF(DAY(מרכז!A1199)=הלוואות!$F$7,הלוואות!$G$7,0),0),0)+IF(A1199&gt;=הלוואות!$D$8,IF(מרכז!A1199&lt;=הלוואות!$E$8,IF(DAY(מרכז!A1199)=הלוואות!$F$8,הלוואות!$G$8,0),0),0)+IF(A1199&gt;=הלוואות!$D$9,IF(מרכז!A1199&lt;=הלוואות!$E$9,IF(DAY(מרכז!A1199)=הלוואות!$F$9,הלוואות!$G$9,0),0),0)+IF(A1199&gt;=הלוואות!$D$10,IF(מרכז!A1199&lt;=הלוואות!$E$10,IF(DAY(מרכז!A1199)=הלוואות!$F$10,הלוואות!$G$10,0),0),0)+IF(A1199&gt;=הלוואות!$D$11,IF(מרכז!A1199&lt;=הלוואות!$E$11,IF(DAY(מרכז!A1199)=הלוואות!$F$11,הלוואות!$G$11,0),0),0)+IF(A1199&gt;=הלוואות!$D$12,IF(מרכז!A1199&lt;=הלוואות!$E$12,IF(DAY(מרכז!A1199)=הלוואות!$F$12,הלוואות!$G$12,0),0),0)+IF(A1199&gt;=הלוואות!$D$13,IF(מרכז!A1199&lt;=הלוואות!$E$13,IF(DAY(מרכז!A1199)=הלוואות!$F$13,הלוואות!$G$13,0),0),0)+IF(A1199&gt;=הלוואות!$D$14,IF(מרכז!A1199&lt;=הלוואות!$E$14,IF(DAY(מרכז!A1199)=הלוואות!$F$14,הלוואות!$G$14,0),0),0)+IF(A1199&gt;=הלוואות!$D$15,IF(מרכז!A1199&lt;=הלוואות!$E$15,IF(DAY(מרכז!A1199)=הלוואות!$F$15,הלוואות!$G$15,0),0),0)+IF(A1199&gt;=הלוואות!$D$16,IF(מרכז!A1199&lt;=הלוואות!$E$16,IF(DAY(מרכז!A1199)=הלוואות!$F$16,הלוואות!$G$16,0),0),0)+IF(A1199&gt;=הלוואות!$D$17,IF(מרכז!A1199&lt;=הלוואות!$E$17,IF(DAY(מרכז!A1199)=הלוואות!$F$17,הלוואות!$G$17,0),0),0)+IF(A1199&gt;=הלוואות!$D$18,IF(מרכז!A1199&lt;=הלוואות!$E$18,IF(DAY(מרכז!A1199)=הלוואות!$F$18,הלוואות!$G$18,0),0),0)+IF(A1199&gt;=הלוואות!$D$19,IF(מרכז!A1199&lt;=הלוואות!$E$19,IF(DAY(מרכז!A1199)=הלוואות!$F$19,הלוואות!$G$19,0),0),0)+IF(A1199&gt;=הלוואות!$D$20,IF(מרכז!A1199&lt;=הלוואות!$E$20,IF(DAY(מרכז!A1199)=הלוואות!$F$20,הלוואות!$G$20,0),0),0)+IF(A1199&gt;=הלוואות!$D$21,IF(מרכז!A1199&lt;=הלוואות!$E$21,IF(DAY(מרכז!A1199)=הלוואות!$F$21,הלוואות!$G$21,0),0),0)+IF(A1199&gt;=הלוואות!$D$22,IF(מרכז!A1199&lt;=הלוואות!$E$22,IF(DAY(מרכז!A1199)=הלוואות!$F$22,הלוואות!$G$22,0),0),0)+IF(A1199&gt;=הלוואות!$D$23,IF(מרכז!A1199&lt;=הלוואות!$E$23,IF(DAY(מרכז!A1199)=הלוואות!$F$23,הלוואות!$G$23,0),0),0)+IF(A1199&gt;=הלוואות!$D$24,IF(מרכז!A1199&lt;=הלוואות!$E$24,IF(DAY(מרכז!A1199)=הלוואות!$F$24,הלוואות!$G$24,0),0),0)+IF(A1199&gt;=הלוואות!$D$25,IF(מרכז!A1199&lt;=הלוואות!$E$25,IF(DAY(מרכז!A1199)=הלוואות!$F$25,הלוואות!$G$25,0),0),0)+IF(A1199&gt;=הלוואות!$D$26,IF(מרכז!A1199&lt;=הלוואות!$E$26,IF(DAY(מרכז!A1199)=הלוואות!$F$26,הלוואות!$G$26,0),0),0)+IF(A1199&gt;=הלוואות!$D$27,IF(מרכז!A1199&lt;=הלוואות!$E$27,IF(DAY(מרכז!A1199)=הלוואות!$F$27,הלוואות!$G$27,0),0),0)+IF(A1199&gt;=הלוואות!$D$28,IF(מרכז!A1199&lt;=הלוואות!$E$28,IF(DAY(מרכז!A1199)=הלוואות!$F$28,הלוואות!$G$28,0),0),0)+IF(A1199&gt;=הלוואות!$D$29,IF(מרכז!A1199&lt;=הלוואות!$E$29,IF(DAY(מרכז!A1199)=הלוואות!$F$29,הלוואות!$G$29,0),0),0)+IF(A1199&gt;=הלוואות!$D$30,IF(מרכז!A1199&lt;=הלוואות!$E$30,IF(DAY(מרכז!A1199)=הלוואות!$F$30,הלוואות!$G$30,0),0),0)+IF(A1199&gt;=הלוואות!$D$31,IF(מרכז!A1199&lt;=הלוואות!$E$31,IF(DAY(מרכז!A1199)=הלוואות!$F$31,הלוואות!$G$31,0),0),0)+IF(A1199&gt;=הלוואות!$D$32,IF(מרכז!A1199&lt;=הלוואות!$E$32,IF(DAY(מרכז!A1199)=הלוואות!$F$32,הלוואות!$G$32,0),0),0)+IF(A1199&gt;=הלוואות!$D$33,IF(מרכז!A1199&lt;=הלוואות!$E$33,IF(DAY(מרכז!A1199)=הלוואות!$F$33,הלוואות!$G$33,0),0),0)+IF(A1199&gt;=הלוואות!$D$34,IF(מרכז!A1199&lt;=הלוואות!$E$34,IF(DAY(מרכז!A1199)=הלוואות!$F$34,הלוואות!$G$34,0),0),0)</f>
        <v>0</v>
      </c>
      <c r="E1199" s="93">
        <f>SUMIF(הלוואות!$D$46:$D$65,מרכז!A1199,הלוואות!$E$46:$E$65)</f>
        <v>0</v>
      </c>
      <c r="F1199" s="93">
        <f>SUMIF(נכנסים!$A$5:$A$5890,מרכז!A1199,נכנסים!$B$5:$B$5890)</f>
        <v>0</v>
      </c>
      <c r="G1199" s="94"/>
      <c r="H1199" s="94"/>
      <c r="I1199" s="94"/>
      <c r="J1199" s="99">
        <f t="shared" si="18"/>
        <v>50000</v>
      </c>
    </row>
    <row r="1200" spans="1:10">
      <c r="A1200" s="153">
        <v>46853</v>
      </c>
      <c r="B1200" s="93">
        <f>SUMIF(יוצאים!$A$5:$A$5835,מרכז!A1200,יוצאים!$D$5:$D$5835)</f>
        <v>0</v>
      </c>
      <c r="C1200" s="93">
        <f>HLOOKUP(DAY($A1200),'טב.הו"ק'!$G$4:$AK$162,'טב.הו"ק'!$A$162+2,FALSE)</f>
        <v>0</v>
      </c>
      <c r="D1200" s="93">
        <f>IF(A1200&gt;=הלוואות!$D$5,IF(מרכז!A1200&lt;=הלוואות!$E$5,IF(DAY(מרכז!A1200)=הלוואות!$F$5,הלוואות!$G$5,0),0),0)+IF(A1200&gt;=הלוואות!$D$6,IF(מרכז!A1200&lt;=הלוואות!$E$6,IF(DAY(מרכז!A1200)=הלוואות!$F$6,הלוואות!$G$6,0),0),0)+IF(A1200&gt;=הלוואות!$D$7,IF(מרכז!A1200&lt;=הלוואות!$E$7,IF(DAY(מרכז!A1200)=הלוואות!$F$7,הלוואות!$G$7,0),0),0)+IF(A1200&gt;=הלוואות!$D$8,IF(מרכז!A1200&lt;=הלוואות!$E$8,IF(DAY(מרכז!A1200)=הלוואות!$F$8,הלוואות!$G$8,0),0),0)+IF(A1200&gt;=הלוואות!$D$9,IF(מרכז!A1200&lt;=הלוואות!$E$9,IF(DAY(מרכז!A1200)=הלוואות!$F$9,הלוואות!$G$9,0),0),0)+IF(A1200&gt;=הלוואות!$D$10,IF(מרכז!A1200&lt;=הלוואות!$E$10,IF(DAY(מרכז!A1200)=הלוואות!$F$10,הלוואות!$G$10,0),0),0)+IF(A1200&gt;=הלוואות!$D$11,IF(מרכז!A1200&lt;=הלוואות!$E$11,IF(DAY(מרכז!A1200)=הלוואות!$F$11,הלוואות!$G$11,0),0),0)+IF(A1200&gt;=הלוואות!$D$12,IF(מרכז!A1200&lt;=הלוואות!$E$12,IF(DAY(מרכז!A1200)=הלוואות!$F$12,הלוואות!$G$12,0),0),0)+IF(A1200&gt;=הלוואות!$D$13,IF(מרכז!A1200&lt;=הלוואות!$E$13,IF(DAY(מרכז!A1200)=הלוואות!$F$13,הלוואות!$G$13,0),0),0)+IF(A1200&gt;=הלוואות!$D$14,IF(מרכז!A1200&lt;=הלוואות!$E$14,IF(DAY(מרכז!A1200)=הלוואות!$F$14,הלוואות!$G$14,0),0),0)+IF(A1200&gt;=הלוואות!$D$15,IF(מרכז!A1200&lt;=הלוואות!$E$15,IF(DAY(מרכז!A1200)=הלוואות!$F$15,הלוואות!$G$15,0),0),0)+IF(A1200&gt;=הלוואות!$D$16,IF(מרכז!A1200&lt;=הלוואות!$E$16,IF(DAY(מרכז!A1200)=הלוואות!$F$16,הלוואות!$G$16,0),0),0)+IF(A1200&gt;=הלוואות!$D$17,IF(מרכז!A1200&lt;=הלוואות!$E$17,IF(DAY(מרכז!A1200)=הלוואות!$F$17,הלוואות!$G$17,0),0),0)+IF(A1200&gt;=הלוואות!$D$18,IF(מרכז!A1200&lt;=הלוואות!$E$18,IF(DAY(מרכז!A1200)=הלוואות!$F$18,הלוואות!$G$18,0),0),0)+IF(A1200&gt;=הלוואות!$D$19,IF(מרכז!A1200&lt;=הלוואות!$E$19,IF(DAY(מרכז!A1200)=הלוואות!$F$19,הלוואות!$G$19,0),0),0)+IF(A1200&gt;=הלוואות!$D$20,IF(מרכז!A1200&lt;=הלוואות!$E$20,IF(DAY(מרכז!A1200)=הלוואות!$F$20,הלוואות!$G$20,0),0),0)+IF(A1200&gt;=הלוואות!$D$21,IF(מרכז!A1200&lt;=הלוואות!$E$21,IF(DAY(מרכז!A1200)=הלוואות!$F$21,הלוואות!$G$21,0),0),0)+IF(A1200&gt;=הלוואות!$D$22,IF(מרכז!A1200&lt;=הלוואות!$E$22,IF(DAY(מרכז!A1200)=הלוואות!$F$22,הלוואות!$G$22,0),0),0)+IF(A1200&gt;=הלוואות!$D$23,IF(מרכז!A1200&lt;=הלוואות!$E$23,IF(DAY(מרכז!A1200)=הלוואות!$F$23,הלוואות!$G$23,0),0),0)+IF(A1200&gt;=הלוואות!$D$24,IF(מרכז!A1200&lt;=הלוואות!$E$24,IF(DAY(מרכז!A1200)=הלוואות!$F$24,הלוואות!$G$24,0),0),0)+IF(A1200&gt;=הלוואות!$D$25,IF(מרכז!A1200&lt;=הלוואות!$E$25,IF(DAY(מרכז!A1200)=הלוואות!$F$25,הלוואות!$G$25,0),0),0)+IF(A1200&gt;=הלוואות!$D$26,IF(מרכז!A1200&lt;=הלוואות!$E$26,IF(DAY(מרכז!A1200)=הלוואות!$F$26,הלוואות!$G$26,0),0),0)+IF(A1200&gt;=הלוואות!$D$27,IF(מרכז!A1200&lt;=הלוואות!$E$27,IF(DAY(מרכז!A1200)=הלוואות!$F$27,הלוואות!$G$27,0),0),0)+IF(A1200&gt;=הלוואות!$D$28,IF(מרכז!A1200&lt;=הלוואות!$E$28,IF(DAY(מרכז!A1200)=הלוואות!$F$28,הלוואות!$G$28,0),0),0)+IF(A1200&gt;=הלוואות!$D$29,IF(מרכז!A1200&lt;=הלוואות!$E$29,IF(DAY(מרכז!A1200)=הלוואות!$F$29,הלוואות!$G$29,0),0),0)+IF(A1200&gt;=הלוואות!$D$30,IF(מרכז!A1200&lt;=הלוואות!$E$30,IF(DAY(מרכז!A1200)=הלוואות!$F$30,הלוואות!$G$30,0),0),0)+IF(A1200&gt;=הלוואות!$D$31,IF(מרכז!A1200&lt;=הלוואות!$E$31,IF(DAY(מרכז!A1200)=הלוואות!$F$31,הלוואות!$G$31,0),0),0)+IF(A1200&gt;=הלוואות!$D$32,IF(מרכז!A1200&lt;=הלוואות!$E$32,IF(DAY(מרכז!A1200)=הלוואות!$F$32,הלוואות!$G$32,0),0),0)+IF(A1200&gt;=הלוואות!$D$33,IF(מרכז!A1200&lt;=הלוואות!$E$33,IF(DAY(מרכז!A1200)=הלוואות!$F$33,הלוואות!$G$33,0),0),0)+IF(A1200&gt;=הלוואות!$D$34,IF(מרכז!A1200&lt;=הלוואות!$E$34,IF(DAY(מרכז!A1200)=הלוואות!$F$34,הלוואות!$G$34,0),0),0)</f>
        <v>0</v>
      </c>
      <c r="E1200" s="93">
        <f>SUMIF(הלוואות!$D$46:$D$65,מרכז!A1200,הלוואות!$E$46:$E$65)</f>
        <v>0</v>
      </c>
      <c r="F1200" s="93">
        <f>SUMIF(נכנסים!$A$5:$A$5890,מרכז!A1200,נכנסים!$B$5:$B$5890)</f>
        <v>0</v>
      </c>
      <c r="G1200" s="94"/>
      <c r="H1200" s="94"/>
      <c r="I1200" s="94"/>
      <c r="J1200" s="99">
        <f t="shared" si="18"/>
        <v>50000</v>
      </c>
    </row>
    <row r="1201" spans="1:10">
      <c r="A1201" s="153">
        <v>46854</v>
      </c>
      <c r="B1201" s="93">
        <f>SUMIF(יוצאים!$A$5:$A$5835,מרכז!A1201,יוצאים!$D$5:$D$5835)</f>
        <v>0</v>
      </c>
      <c r="C1201" s="93">
        <f>HLOOKUP(DAY($A1201),'טב.הו"ק'!$G$4:$AK$162,'טב.הו"ק'!$A$162+2,FALSE)</f>
        <v>0</v>
      </c>
      <c r="D1201" s="93">
        <f>IF(A1201&gt;=הלוואות!$D$5,IF(מרכז!A1201&lt;=הלוואות!$E$5,IF(DAY(מרכז!A1201)=הלוואות!$F$5,הלוואות!$G$5,0),0),0)+IF(A1201&gt;=הלוואות!$D$6,IF(מרכז!A1201&lt;=הלוואות!$E$6,IF(DAY(מרכז!A1201)=הלוואות!$F$6,הלוואות!$G$6,0),0),0)+IF(A1201&gt;=הלוואות!$D$7,IF(מרכז!A1201&lt;=הלוואות!$E$7,IF(DAY(מרכז!A1201)=הלוואות!$F$7,הלוואות!$G$7,0),0),0)+IF(A1201&gt;=הלוואות!$D$8,IF(מרכז!A1201&lt;=הלוואות!$E$8,IF(DAY(מרכז!A1201)=הלוואות!$F$8,הלוואות!$G$8,0),0),0)+IF(A1201&gt;=הלוואות!$D$9,IF(מרכז!A1201&lt;=הלוואות!$E$9,IF(DAY(מרכז!A1201)=הלוואות!$F$9,הלוואות!$G$9,0),0),0)+IF(A1201&gt;=הלוואות!$D$10,IF(מרכז!A1201&lt;=הלוואות!$E$10,IF(DAY(מרכז!A1201)=הלוואות!$F$10,הלוואות!$G$10,0),0),0)+IF(A1201&gt;=הלוואות!$D$11,IF(מרכז!A1201&lt;=הלוואות!$E$11,IF(DAY(מרכז!A1201)=הלוואות!$F$11,הלוואות!$G$11,0),0),0)+IF(A1201&gt;=הלוואות!$D$12,IF(מרכז!A1201&lt;=הלוואות!$E$12,IF(DAY(מרכז!A1201)=הלוואות!$F$12,הלוואות!$G$12,0),0),0)+IF(A1201&gt;=הלוואות!$D$13,IF(מרכז!A1201&lt;=הלוואות!$E$13,IF(DAY(מרכז!A1201)=הלוואות!$F$13,הלוואות!$G$13,0),0),0)+IF(A1201&gt;=הלוואות!$D$14,IF(מרכז!A1201&lt;=הלוואות!$E$14,IF(DAY(מרכז!A1201)=הלוואות!$F$14,הלוואות!$G$14,0),0),0)+IF(A1201&gt;=הלוואות!$D$15,IF(מרכז!A1201&lt;=הלוואות!$E$15,IF(DAY(מרכז!A1201)=הלוואות!$F$15,הלוואות!$G$15,0),0),0)+IF(A1201&gt;=הלוואות!$D$16,IF(מרכז!A1201&lt;=הלוואות!$E$16,IF(DAY(מרכז!A1201)=הלוואות!$F$16,הלוואות!$G$16,0),0),0)+IF(A1201&gt;=הלוואות!$D$17,IF(מרכז!A1201&lt;=הלוואות!$E$17,IF(DAY(מרכז!A1201)=הלוואות!$F$17,הלוואות!$G$17,0),0),0)+IF(A1201&gt;=הלוואות!$D$18,IF(מרכז!A1201&lt;=הלוואות!$E$18,IF(DAY(מרכז!A1201)=הלוואות!$F$18,הלוואות!$G$18,0),0),0)+IF(A1201&gt;=הלוואות!$D$19,IF(מרכז!A1201&lt;=הלוואות!$E$19,IF(DAY(מרכז!A1201)=הלוואות!$F$19,הלוואות!$G$19,0),0),0)+IF(A1201&gt;=הלוואות!$D$20,IF(מרכז!A1201&lt;=הלוואות!$E$20,IF(DAY(מרכז!A1201)=הלוואות!$F$20,הלוואות!$G$20,0),0),0)+IF(A1201&gt;=הלוואות!$D$21,IF(מרכז!A1201&lt;=הלוואות!$E$21,IF(DAY(מרכז!A1201)=הלוואות!$F$21,הלוואות!$G$21,0),0),0)+IF(A1201&gt;=הלוואות!$D$22,IF(מרכז!A1201&lt;=הלוואות!$E$22,IF(DAY(מרכז!A1201)=הלוואות!$F$22,הלוואות!$G$22,0),0),0)+IF(A1201&gt;=הלוואות!$D$23,IF(מרכז!A1201&lt;=הלוואות!$E$23,IF(DAY(מרכז!A1201)=הלוואות!$F$23,הלוואות!$G$23,0),0),0)+IF(A1201&gt;=הלוואות!$D$24,IF(מרכז!A1201&lt;=הלוואות!$E$24,IF(DAY(מרכז!A1201)=הלוואות!$F$24,הלוואות!$G$24,0),0),0)+IF(A1201&gt;=הלוואות!$D$25,IF(מרכז!A1201&lt;=הלוואות!$E$25,IF(DAY(מרכז!A1201)=הלוואות!$F$25,הלוואות!$G$25,0),0),0)+IF(A1201&gt;=הלוואות!$D$26,IF(מרכז!A1201&lt;=הלוואות!$E$26,IF(DAY(מרכז!A1201)=הלוואות!$F$26,הלוואות!$G$26,0),0),0)+IF(A1201&gt;=הלוואות!$D$27,IF(מרכז!A1201&lt;=הלוואות!$E$27,IF(DAY(מרכז!A1201)=הלוואות!$F$27,הלוואות!$G$27,0),0),0)+IF(A1201&gt;=הלוואות!$D$28,IF(מרכז!A1201&lt;=הלוואות!$E$28,IF(DAY(מרכז!A1201)=הלוואות!$F$28,הלוואות!$G$28,0),0),0)+IF(A1201&gt;=הלוואות!$D$29,IF(מרכז!A1201&lt;=הלוואות!$E$29,IF(DAY(מרכז!A1201)=הלוואות!$F$29,הלוואות!$G$29,0),0),0)+IF(A1201&gt;=הלוואות!$D$30,IF(מרכז!A1201&lt;=הלוואות!$E$30,IF(DAY(מרכז!A1201)=הלוואות!$F$30,הלוואות!$G$30,0),0),0)+IF(A1201&gt;=הלוואות!$D$31,IF(מרכז!A1201&lt;=הלוואות!$E$31,IF(DAY(מרכז!A1201)=הלוואות!$F$31,הלוואות!$G$31,0),0),0)+IF(A1201&gt;=הלוואות!$D$32,IF(מרכז!A1201&lt;=הלוואות!$E$32,IF(DAY(מרכז!A1201)=הלוואות!$F$32,הלוואות!$G$32,0),0),0)+IF(A1201&gt;=הלוואות!$D$33,IF(מרכז!A1201&lt;=הלוואות!$E$33,IF(DAY(מרכז!A1201)=הלוואות!$F$33,הלוואות!$G$33,0),0),0)+IF(A1201&gt;=הלוואות!$D$34,IF(מרכז!A1201&lt;=הלוואות!$E$34,IF(DAY(מרכז!A1201)=הלוואות!$F$34,הלוואות!$G$34,0),0),0)</f>
        <v>0</v>
      </c>
      <c r="E1201" s="93">
        <f>SUMIF(הלוואות!$D$46:$D$65,מרכז!A1201,הלוואות!$E$46:$E$65)</f>
        <v>0</v>
      </c>
      <c r="F1201" s="93">
        <f>SUMIF(נכנסים!$A$5:$A$5890,מרכז!A1201,נכנסים!$B$5:$B$5890)</f>
        <v>0</v>
      </c>
      <c r="G1201" s="94"/>
      <c r="H1201" s="94"/>
      <c r="I1201" s="94"/>
      <c r="J1201" s="99">
        <f t="shared" si="18"/>
        <v>50000</v>
      </c>
    </row>
    <row r="1202" spans="1:10">
      <c r="A1202" s="153">
        <v>46855</v>
      </c>
      <c r="B1202" s="93">
        <f>SUMIF(יוצאים!$A$5:$A$5835,מרכז!A1202,יוצאים!$D$5:$D$5835)</f>
        <v>0</v>
      </c>
      <c r="C1202" s="93">
        <f>HLOOKUP(DAY($A1202),'טב.הו"ק'!$G$4:$AK$162,'טב.הו"ק'!$A$162+2,FALSE)</f>
        <v>0</v>
      </c>
      <c r="D1202" s="93">
        <f>IF(A1202&gt;=הלוואות!$D$5,IF(מרכז!A1202&lt;=הלוואות!$E$5,IF(DAY(מרכז!A1202)=הלוואות!$F$5,הלוואות!$G$5,0),0),0)+IF(A1202&gt;=הלוואות!$D$6,IF(מרכז!A1202&lt;=הלוואות!$E$6,IF(DAY(מרכז!A1202)=הלוואות!$F$6,הלוואות!$G$6,0),0),0)+IF(A1202&gt;=הלוואות!$D$7,IF(מרכז!A1202&lt;=הלוואות!$E$7,IF(DAY(מרכז!A1202)=הלוואות!$F$7,הלוואות!$G$7,0),0),0)+IF(A1202&gt;=הלוואות!$D$8,IF(מרכז!A1202&lt;=הלוואות!$E$8,IF(DAY(מרכז!A1202)=הלוואות!$F$8,הלוואות!$G$8,0),0),0)+IF(A1202&gt;=הלוואות!$D$9,IF(מרכז!A1202&lt;=הלוואות!$E$9,IF(DAY(מרכז!A1202)=הלוואות!$F$9,הלוואות!$G$9,0),0),0)+IF(A1202&gt;=הלוואות!$D$10,IF(מרכז!A1202&lt;=הלוואות!$E$10,IF(DAY(מרכז!A1202)=הלוואות!$F$10,הלוואות!$G$10,0),0),0)+IF(A1202&gt;=הלוואות!$D$11,IF(מרכז!A1202&lt;=הלוואות!$E$11,IF(DAY(מרכז!A1202)=הלוואות!$F$11,הלוואות!$G$11,0),0),0)+IF(A1202&gt;=הלוואות!$D$12,IF(מרכז!A1202&lt;=הלוואות!$E$12,IF(DAY(מרכז!A1202)=הלוואות!$F$12,הלוואות!$G$12,0),0),0)+IF(A1202&gt;=הלוואות!$D$13,IF(מרכז!A1202&lt;=הלוואות!$E$13,IF(DAY(מרכז!A1202)=הלוואות!$F$13,הלוואות!$G$13,0),0),0)+IF(A1202&gt;=הלוואות!$D$14,IF(מרכז!A1202&lt;=הלוואות!$E$14,IF(DAY(מרכז!A1202)=הלוואות!$F$14,הלוואות!$G$14,0),0),0)+IF(A1202&gt;=הלוואות!$D$15,IF(מרכז!A1202&lt;=הלוואות!$E$15,IF(DAY(מרכז!A1202)=הלוואות!$F$15,הלוואות!$G$15,0),0),0)+IF(A1202&gt;=הלוואות!$D$16,IF(מרכז!A1202&lt;=הלוואות!$E$16,IF(DAY(מרכז!A1202)=הלוואות!$F$16,הלוואות!$G$16,0),0),0)+IF(A1202&gt;=הלוואות!$D$17,IF(מרכז!A1202&lt;=הלוואות!$E$17,IF(DAY(מרכז!A1202)=הלוואות!$F$17,הלוואות!$G$17,0),0),0)+IF(A1202&gt;=הלוואות!$D$18,IF(מרכז!A1202&lt;=הלוואות!$E$18,IF(DAY(מרכז!A1202)=הלוואות!$F$18,הלוואות!$G$18,0),0),0)+IF(A1202&gt;=הלוואות!$D$19,IF(מרכז!A1202&lt;=הלוואות!$E$19,IF(DAY(מרכז!A1202)=הלוואות!$F$19,הלוואות!$G$19,0),0),0)+IF(A1202&gt;=הלוואות!$D$20,IF(מרכז!A1202&lt;=הלוואות!$E$20,IF(DAY(מרכז!A1202)=הלוואות!$F$20,הלוואות!$G$20,0),0),0)+IF(A1202&gt;=הלוואות!$D$21,IF(מרכז!A1202&lt;=הלוואות!$E$21,IF(DAY(מרכז!A1202)=הלוואות!$F$21,הלוואות!$G$21,0),0),0)+IF(A1202&gt;=הלוואות!$D$22,IF(מרכז!A1202&lt;=הלוואות!$E$22,IF(DAY(מרכז!A1202)=הלוואות!$F$22,הלוואות!$G$22,0),0),0)+IF(A1202&gt;=הלוואות!$D$23,IF(מרכז!A1202&lt;=הלוואות!$E$23,IF(DAY(מרכז!A1202)=הלוואות!$F$23,הלוואות!$G$23,0),0),0)+IF(A1202&gt;=הלוואות!$D$24,IF(מרכז!A1202&lt;=הלוואות!$E$24,IF(DAY(מרכז!A1202)=הלוואות!$F$24,הלוואות!$G$24,0),0),0)+IF(A1202&gt;=הלוואות!$D$25,IF(מרכז!A1202&lt;=הלוואות!$E$25,IF(DAY(מרכז!A1202)=הלוואות!$F$25,הלוואות!$G$25,0),0),0)+IF(A1202&gt;=הלוואות!$D$26,IF(מרכז!A1202&lt;=הלוואות!$E$26,IF(DAY(מרכז!A1202)=הלוואות!$F$26,הלוואות!$G$26,0),0),0)+IF(A1202&gt;=הלוואות!$D$27,IF(מרכז!A1202&lt;=הלוואות!$E$27,IF(DAY(מרכז!A1202)=הלוואות!$F$27,הלוואות!$G$27,0),0),0)+IF(A1202&gt;=הלוואות!$D$28,IF(מרכז!A1202&lt;=הלוואות!$E$28,IF(DAY(מרכז!A1202)=הלוואות!$F$28,הלוואות!$G$28,0),0),0)+IF(A1202&gt;=הלוואות!$D$29,IF(מרכז!A1202&lt;=הלוואות!$E$29,IF(DAY(מרכז!A1202)=הלוואות!$F$29,הלוואות!$G$29,0),0),0)+IF(A1202&gt;=הלוואות!$D$30,IF(מרכז!A1202&lt;=הלוואות!$E$30,IF(DAY(מרכז!A1202)=הלוואות!$F$30,הלוואות!$G$30,0),0),0)+IF(A1202&gt;=הלוואות!$D$31,IF(מרכז!A1202&lt;=הלוואות!$E$31,IF(DAY(מרכז!A1202)=הלוואות!$F$31,הלוואות!$G$31,0),0),0)+IF(A1202&gt;=הלוואות!$D$32,IF(מרכז!A1202&lt;=הלוואות!$E$32,IF(DAY(מרכז!A1202)=הלוואות!$F$32,הלוואות!$G$32,0),0),0)+IF(A1202&gt;=הלוואות!$D$33,IF(מרכז!A1202&lt;=הלוואות!$E$33,IF(DAY(מרכז!A1202)=הלוואות!$F$33,הלוואות!$G$33,0),0),0)+IF(A1202&gt;=הלוואות!$D$34,IF(מרכז!A1202&lt;=הלוואות!$E$34,IF(DAY(מרכז!A1202)=הלוואות!$F$34,הלוואות!$G$34,0),0),0)</f>
        <v>0</v>
      </c>
      <c r="E1202" s="93">
        <f>SUMIF(הלוואות!$D$46:$D$65,מרכז!A1202,הלוואות!$E$46:$E$65)</f>
        <v>0</v>
      </c>
      <c r="F1202" s="93">
        <f>SUMIF(נכנסים!$A$5:$A$5890,מרכז!A1202,נכנסים!$B$5:$B$5890)</f>
        <v>0</v>
      </c>
      <c r="G1202" s="94"/>
      <c r="H1202" s="94"/>
      <c r="I1202" s="94"/>
      <c r="J1202" s="99">
        <f t="shared" si="18"/>
        <v>50000</v>
      </c>
    </row>
    <row r="1203" spans="1:10">
      <c r="A1203" s="153">
        <v>46856</v>
      </c>
      <c r="B1203" s="93">
        <f>SUMIF(יוצאים!$A$5:$A$5835,מרכז!A1203,יוצאים!$D$5:$D$5835)</f>
        <v>0</v>
      </c>
      <c r="C1203" s="93">
        <f>HLOOKUP(DAY($A1203),'טב.הו"ק'!$G$4:$AK$162,'טב.הו"ק'!$A$162+2,FALSE)</f>
        <v>0</v>
      </c>
      <c r="D1203" s="93">
        <f>IF(A1203&gt;=הלוואות!$D$5,IF(מרכז!A1203&lt;=הלוואות!$E$5,IF(DAY(מרכז!A1203)=הלוואות!$F$5,הלוואות!$G$5,0),0),0)+IF(A1203&gt;=הלוואות!$D$6,IF(מרכז!A1203&lt;=הלוואות!$E$6,IF(DAY(מרכז!A1203)=הלוואות!$F$6,הלוואות!$G$6,0),0),0)+IF(A1203&gt;=הלוואות!$D$7,IF(מרכז!A1203&lt;=הלוואות!$E$7,IF(DAY(מרכז!A1203)=הלוואות!$F$7,הלוואות!$G$7,0),0),0)+IF(A1203&gt;=הלוואות!$D$8,IF(מרכז!A1203&lt;=הלוואות!$E$8,IF(DAY(מרכז!A1203)=הלוואות!$F$8,הלוואות!$G$8,0),0),0)+IF(A1203&gt;=הלוואות!$D$9,IF(מרכז!A1203&lt;=הלוואות!$E$9,IF(DAY(מרכז!A1203)=הלוואות!$F$9,הלוואות!$G$9,0),0),0)+IF(A1203&gt;=הלוואות!$D$10,IF(מרכז!A1203&lt;=הלוואות!$E$10,IF(DAY(מרכז!A1203)=הלוואות!$F$10,הלוואות!$G$10,0),0),0)+IF(A1203&gt;=הלוואות!$D$11,IF(מרכז!A1203&lt;=הלוואות!$E$11,IF(DAY(מרכז!A1203)=הלוואות!$F$11,הלוואות!$G$11,0),0),0)+IF(A1203&gt;=הלוואות!$D$12,IF(מרכז!A1203&lt;=הלוואות!$E$12,IF(DAY(מרכז!A1203)=הלוואות!$F$12,הלוואות!$G$12,0),0),0)+IF(A1203&gt;=הלוואות!$D$13,IF(מרכז!A1203&lt;=הלוואות!$E$13,IF(DAY(מרכז!A1203)=הלוואות!$F$13,הלוואות!$G$13,0),0),0)+IF(A1203&gt;=הלוואות!$D$14,IF(מרכז!A1203&lt;=הלוואות!$E$14,IF(DAY(מרכז!A1203)=הלוואות!$F$14,הלוואות!$G$14,0),0),0)+IF(A1203&gt;=הלוואות!$D$15,IF(מרכז!A1203&lt;=הלוואות!$E$15,IF(DAY(מרכז!A1203)=הלוואות!$F$15,הלוואות!$G$15,0),0),0)+IF(A1203&gt;=הלוואות!$D$16,IF(מרכז!A1203&lt;=הלוואות!$E$16,IF(DAY(מרכז!A1203)=הלוואות!$F$16,הלוואות!$G$16,0),0),0)+IF(A1203&gt;=הלוואות!$D$17,IF(מרכז!A1203&lt;=הלוואות!$E$17,IF(DAY(מרכז!A1203)=הלוואות!$F$17,הלוואות!$G$17,0),0),0)+IF(A1203&gt;=הלוואות!$D$18,IF(מרכז!A1203&lt;=הלוואות!$E$18,IF(DAY(מרכז!A1203)=הלוואות!$F$18,הלוואות!$G$18,0),0),0)+IF(A1203&gt;=הלוואות!$D$19,IF(מרכז!A1203&lt;=הלוואות!$E$19,IF(DAY(מרכז!A1203)=הלוואות!$F$19,הלוואות!$G$19,0),0),0)+IF(A1203&gt;=הלוואות!$D$20,IF(מרכז!A1203&lt;=הלוואות!$E$20,IF(DAY(מרכז!A1203)=הלוואות!$F$20,הלוואות!$G$20,0),0),0)+IF(A1203&gt;=הלוואות!$D$21,IF(מרכז!A1203&lt;=הלוואות!$E$21,IF(DAY(מרכז!A1203)=הלוואות!$F$21,הלוואות!$G$21,0),0),0)+IF(A1203&gt;=הלוואות!$D$22,IF(מרכז!A1203&lt;=הלוואות!$E$22,IF(DAY(מרכז!A1203)=הלוואות!$F$22,הלוואות!$G$22,0),0),0)+IF(A1203&gt;=הלוואות!$D$23,IF(מרכז!A1203&lt;=הלוואות!$E$23,IF(DAY(מרכז!A1203)=הלוואות!$F$23,הלוואות!$G$23,0),0),0)+IF(A1203&gt;=הלוואות!$D$24,IF(מרכז!A1203&lt;=הלוואות!$E$24,IF(DAY(מרכז!A1203)=הלוואות!$F$24,הלוואות!$G$24,0),0),0)+IF(A1203&gt;=הלוואות!$D$25,IF(מרכז!A1203&lt;=הלוואות!$E$25,IF(DAY(מרכז!A1203)=הלוואות!$F$25,הלוואות!$G$25,0),0),0)+IF(A1203&gt;=הלוואות!$D$26,IF(מרכז!A1203&lt;=הלוואות!$E$26,IF(DAY(מרכז!A1203)=הלוואות!$F$26,הלוואות!$G$26,0),0),0)+IF(A1203&gt;=הלוואות!$D$27,IF(מרכז!A1203&lt;=הלוואות!$E$27,IF(DAY(מרכז!A1203)=הלוואות!$F$27,הלוואות!$G$27,0),0),0)+IF(A1203&gt;=הלוואות!$D$28,IF(מרכז!A1203&lt;=הלוואות!$E$28,IF(DAY(מרכז!A1203)=הלוואות!$F$28,הלוואות!$G$28,0),0),0)+IF(A1203&gt;=הלוואות!$D$29,IF(מרכז!A1203&lt;=הלוואות!$E$29,IF(DAY(מרכז!A1203)=הלוואות!$F$29,הלוואות!$G$29,0),0),0)+IF(A1203&gt;=הלוואות!$D$30,IF(מרכז!A1203&lt;=הלוואות!$E$30,IF(DAY(מרכז!A1203)=הלוואות!$F$30,הלוואות!$G$30,0),0),0)+IF(A1203&gt;=הלוואות!$D$31,IF(מרכז!A1203&lt;=הלוואות!$E$31,IF(DAY(מרכז!A1203)=הלוואות!$F$31,הלוואות!$G$31,0),0),0)+IF(A1203&gt;=הלוואות!$D$32,IF(מרכז!A1203&lt;=הלוואות!$E$32,IF(DAY(מרכז!A1203)=הלוואות!$F$32,הלוואות!$G$32,0),0),0)+IF(A1203&gt;=הלוואות!$D$33,IF(מרכז!A1203&lt;=הלוואות!$E$33,IF(DAY(מרכז!A1203)=הלוואות!$F$33,הלוואות!$G$33,0),0),0)+IF(A1203&gt;=הלוואות!$D$34,IF(מרכז!A1203&lt;=הלוואות!$E$34,IF(DAY(מרכז!A1203)=הלוואות!$F$34,הלוואות!$G$34,0),0),0)</f>
        <v>0</v>
      </c>
      <c r="E1203" s="93">
        <f>SUMIF(הלוואות!$D$46:$D$65,מרכז!A1203,הלוואות!$E$46:$E$65)</f>
        <v>0</v>
      </c>
      <c r="F1203" s="93">
        <f>SUMIF(נכנסים!$A$5:$A$5890,מרכז!A1203,נכנסים!$B$5:$B$5890)</f>
        <v>0</v>
      </c>
      <c r="G1203" s="94"/>
      <c r="H1203" s="94"/>
      <c r="I1203" s="94"/>
      <c r="J1203" s="99">
        <f t="shared" si="18"/>
        <v>50000</v>
      </c>
    </row>
    <row r="1204" spans="1:10">
      <c r="A1204" s="153">
        <v>46857</v>
      </c>
      <c r="B1204" s="93">
        <f>SUMIF(יוצאים!$A$5:$A$5835,מרכז!A1204,יוצאים!$D$5:$D$5835)</f>
        <v>0</v>
      </c>
      <c r="C1204" s="93">
        <f>HLOOKUP(DAY($A1204),'טב.הו"ק'!$G$4:$AK$162,'טב.הו"ק'!$A$162+2,FALSE)</f>
        <v>0</v>
      </c>
      <c r="D1204" s="93">
        <f>IF(A1204&gt;=הלוואות!$D$5,IF(מרכז!A1204&lt;=הלוואות!$E$5,IF(DAY(מרכז!A1204)=הלוואות!$F$5,הלוואות!$G$5,0),0),0)+IF(A1204&gt;=הלוואות!$D$6,IF(מרכז!A1204&lt;=הלוואות!$E$6,IF(DAY(מרכז!A1204)=הלוואות!$F$6,הלוואות!$G$6,0),0),0)+IF(A1204&gt;=הלוואות!$D$7,IF(מרכז!A1204&lt;=הלוואות!$E$7,IF(DAY(מרכז!A1204)=הלוואות!$F$7,הלוואות!$G$7,0),0),0)+IF(A1204&gt;=הלוואות!$D$8,IF(מרכז!A1204&lt;=הלוואות!$E$8,IF(DAY(מרכז!A1204)=הלוואות!$F$8,הלוואות!$G$8,0),0),0)+IF(A1204&gt;=הלוואות!$D$9,IF(מרכז!A1204&lt;=הלוואות!$E$9,IF(DAY(מרכז!A1204)=הלוואות!$F$9,הלוואות!$G$9,0),0),0)+IF(A1204&gt;=הלוואות!$D$10,IF(מרכז!A1204&lt;=הלוואות!$E$10,IF(DAY(מרכז!A1204)=הלוואות!$F$10,הלוואות!$G$10,0),0),0)+IF(A1204&gt;=הלוואות!$D$11,IF(מרכז!A1204&lt;=הלוואות!$E$11,IF(DAY(מרכז!A1204)=הלוואות!$F$11,הלוואות!$G$11,0),0),0)+IF(A1204&gt;=הלוואות!$D$12,IF(מרכז!A1204&lt;=הלוואות!$E$12,IF(DAY(מרכז!A1204)=הלוואות!$F$12,הלוואות!$G$12,0),0),0)+IF(A1204&gt;=הלוואות!$D$13,IF(מרכז!A1204&lt;=הלוואות!$E$13,IF(DAY(מרכז!A1204)=הלוואות!$F$13,הלוואות!$G$13,0),0),0)+IF(A1204&gt;=הלוואות!$D$14,IF(מרכז!A1204&lt;=הלוואות!$E$14,IF(DAY(מרכז!A1204)=הלוואות!$F$14,הלוואות!$G$14,0),0),0)+IF(A1204&gt;=הלוואות!$D$15,IF(מרכז!A1204&lt;=הלוואות!$E$15,IF(DAY(מרכז!A1204)=הלוואות!$F$15,הלוואות!$G$15,0),0),0)+IF(A1204&gt;=הלוואות!$D$16,IF(מרכז!A1204&lt;=הלוואות!$E$16,IF(DAY(מרכז!A1204)=הלוואות!$F$16,הלוואות!$G$16,0),0),0)+IF(A1204&gt;=הלוואות!$D$17,IF(מרכז!A1204&lt;=הלוואות!$E$17,IF(DAY(מרכז!A1204)=הלוואות!$F$17,הלוואות!$G$17,0),0),0)+IF(A1204&gt;=הלוואות!$D$18,IF(מרכז!A1204&lt;=הלוואות!$E$18,IF(DAY(מרכז!A1204)=הלוואות!$F$18,הלוואות!$G$18,0),0),0)+IF(A1204&gt;=הלוואות!$D$19,IF(מרכז!A1204&lt;=הלוואות!$E$19,IF(DAY(מרכז!A1204)=הלוואות!$F$19,הלוואות!$G$19,0),0),0)+IF(A1204&gt;=הלוואות!$D$20,IF(מרכז!A1204&lt;=הלוואות!$E$20,IF(DAY(מרכז!A1204)=הלוואות!$F$20,הלוואות!$G$20,0),0),0)+IF(A1204&gt;=הלוואות!$D$21,IF(מרכז!A1204&lt;=הלוואות!$E$21,IF(DAY(מרכז!A1204)=הלוואות!$F$21,הלוואות!$G$21,0),0),0)+IF(A1204&gt;=הלוואות!$D$22,IF(מרכז!A1204&lt;=הלוואות!$E$22,IF(DAY(מרכז!A1204)=הלוואות!$F$22,הלוואות!$G$22,0),0),0)+IF(A1204&gt;=הלוואות!$D$23,IF(מרכז!A1204&lt;=הלוואות!$E$23,IF(DAY(מרכז!A1204)=הלוואות!$F$23,הלוואות!$G$23,0),0),0)+IF(A1204&gt;=הלוואות!$D$24,IF(מרכז!A1204&lt;=הלוואות!$E$24,IF(DAY(מרכז!A1204)=הלוואות!$F$24,הלוואות!$G$24,0),0),0)+IF(A1204&gt;=הלוואות!$D$25,IF(מרכז!A1204&lt;=הלוואות!$E$25,IF(DAY(מרכז!A1204)=הלוואות!$F$25,הלוואות!$G$25,0),0),0)+IF(A1204&gt;=הלוואות!$D$26,IF(מרכז!A1204&lt;=הלוואות!$E$26,IF(DAY(מרכז!A1204)=הלוואות!$F$26,הלוואות!$G$26,0),0),0)+IF(A1204&gt;=הלוואות!$D$27,IF(מרכז!A1204&lt;=הלוואות!$E$27,IF(DAY(מרכז!A1204)=הלוואות!$F$27,הלוואות!$G$27,0),0),0)+IF(A1204&gt;=הלוואות!$D$28,IF(מרכז!A1204&lt;=הלוואות!$E$28,IF(DAY(מרכז!A1204)=הלוואות!$F$28,הלוואות!$G$28,0),0),0)+IF(A1204&gt;=הלוואות!$D$29,IF(מרכז!A1204&lt;=הלוואות!$E$29,IF(DAY(מרכז!A1204)=הלוואות!$F$29,הלוואות!$G$29,0),0),0)+IF(A1204&gt;=הלוואות!$D$30,IF(מרכז!A1204&lt;=הלוואות!$E$30,IF(DAY(מרכז!A1204)=הלוואות!$F$30,הלוואות!$G$30,0),0),0)+IF(A1204&gt;=הלוואות!$D$31,IF(מרכז!A1204&lt;=הלוואות!$E$31,IF(DAY(מרכז!A1204)=הלוואות!$F$31,הלוואות!$G$31,0),0),0)+IF(A1204&gt;=הלוואות!$D$32,IF(מרכז!A1204&lt;=הלוואות!$E$32,IF(DAY(מרכז!A1204)=הלוואות!$F$32,הלוואות!$G$32,0),0),0)+IF(A1204&gt;=הלוואות!$D$33,IF(מרכז!A1204&lt;=הלוואות!$E$33,IF(DAY(מרכז!A1204)=הלוואות!$F$33,הלוואות!$G$33,0),0),0)+IF(A1204&gt;=הלוואות!$D$34,IF(מרכז!A1204&lt;=הלוואות!$E$34,IF(DAY(מרכז!A1204)=הלוואות!$F$34,הלוואות!$G$34,0),0),0)</f>
        <v>0</v>
      </c>
      <c r="E1204" s="93">
        <f>SUMIF(הלוואות!$D$46:$D$65,מרכז!A1204,הלוואות!$E$46:$E$65)</f>
        <v>0</v>
      </c>
      <c r="F1204" s="93">
        <f>SUMIF(נכנסים!$A$5:$A$5890,מרכז!A1204,נכנסים!$B$5:$B$5890)</f>
        <v>0</v>
      </c>
      <c r="G1204" s="94"/>
      <c r="H1204" s="94"/>
      <c r="I1204" s="94"/>
      <c r="J1204" s="99">
        <f t="shared" si="18"/>
        <v>50000</v>
      </c>
    </row>
    <row r="1205" spans="1:10">
      <c r="A1205" s="153">
        <v>46858</v>
      </c>
      <c r="B1205" s="93">
        <f>SUMIF(יוצאים!$A$5:$A$5835,מרכז!A1205,יוצאים!$D$5:$D$5835)</f>
        <v>0</v>
      </c>
      <c r="C1205" s="93">
        <f>HLOOKUP(DAY($A1205),'טב.הו"ק'!$G$4:$AK$162,'טב.הו"ק'!$A$162+2,FALSE)</f>
        <v>0</v>
      </c>
      <c r="D1205" s="93">
        <f>IF(A1205&gt;=הלוואות!$D$5,IF(מרכז!A1205&lt;=הלוואות!$E$5,IF(DAY(מרכז!A1205)=הלוואות!$F$5,הלוואות!$G$5,0),0),0)+IF(A1205&gt;=הלוואות!$D$6,IF(מרכז!A1205&lt;=הלוואות!$E$6,IF(DAY(מרכז!A1205)=הלוואות!$F$6,הלוואות!$G$6,0),0),0)+IF(A1205&gt;=הלוואות!$D$7,IF(מרכז!A1205&lt;=הלוואות!$E$7,IF(DAY(מרכז!A1205)=הלוואות!$F$7,הלוואות!$G$7,0),0),0)+IF(A1205&gt;=הלוואות!$D$8,IF(מרכז!A1205&lt;=הלוואות!$E$8,IF(DAY(מרכז!A1205)=הלוואות!$F$8,הלוואות!$G$8,0),0),0)+IF(A1205&gt;=הלוואות!$D$9,IF(מרכז!A1205&lt;=הלוואות!$E$9,IF(DAY(מרכז!A1205)=הלוואות!$F$9,הלוואות!$G$9,0),0),0)+IF(A1205&gt;=הלוואות!$D$10,IF(מרכז!A1205&lt;=הלוואות!$E$10,IF(DAY(מרכז!A1205)=הלוואות!$F$10,הלוואות!$G$10,0),0),0)+IF(A1205&gt;=הלוואות!$D$11,IF(מרכז!A1205&lt;=הלוואות!$E$11,IF(DAY(מרכז!A1205)=הלוואות!$F$11,הלוואות!$G$11,0),0),0)+IF(A1205&gt;=הלוואות!$D$12,IF(מרכז!A1205&lt;=הלוואות!$E$12,IF(DAY(מרכז!A1205)=הלוואות!$F$12,הלוואות!$G$12,0),0),0)+IF(A1205&gt;=הלוואות!$D$13,IF(מרכז!A1205&lt;=הלוואות!$E$13,IF(DAY(מרכז!A1205)=הלוואות!$F$13,הלוואות!$G$13,0),0),0)+IF(A1205&gt;=הלוואות!$D$14,IF(מרכז!A1205&lt;=הלוואות!$E$14,IF(DAY(מרכז!A1205)=הלוואות!$F$14,הלוואות!$G$14,0),0),0)+IF(A1205&gt;=הלוואות!$D$15,IF(מרכז!A1205&lt;=הלוואות!$E$15,IF(DAY(מרכז!A1205)=הלוואות!$F$15,הלוואות!$G$15,0),0),0)+IF(A1205&gt;=הלוואות!$D$16,IF(מרכז!A1205&lt;=הלוואות!$E$16,IF(DAY(מרכז!A1205)=הלוואות!$F$16,הלוואות!$G$16,0),0),0)+IF(A1205&gt;=הלוואות!$D$17,IF(מרכז!A1205&lt;=הלוואות!$E$17,IF(DAY(מרכז!A1205)=הלוואות!$F$17,הלוואות!$G$17,0),0),0)+IF(A1205&gt;=הלוואות!$D$18,IF(מרכז!A1205&lt;=הלוואות!$E$18,IF(DAY(מרכז!A1205)=הלוואות!$F$18,הלוואות!$G$18,0),0),0)+IF(A1205&gt;=הלוואות!$D$19,IF(מרכז!A1205&lt;=הלוואות!$E$19,IF(DAY(מרכז!A1205)=הלוואות!$F$19,הלוואות!$G$19,0),0),0)+IF(A1205&gt;=הלוואות!$D$20,IF(מרכז!A1205&lt;=הלוואות!$E$20,IF(DAY(מרכז!A1205)=הלוואות!$F$20,הלוואות!$G$20,0),0),0)+IF(A1205&gt;=הלוואות!$D$21,IF(מרכז!A1205&lt;=הלוואות!$E$21,IF(DAY(מרכז!A1205)=הלוואות!$F$21,הלוואות!$G$21,0),0),0)+IF(A1205&gt;=הלוואות!$D$22,IF(מרכז!A1205&lt;=הלוואות!$E$22,IF(DAY(מרכז!A1205)=הלוואות!$F$22,הלוואות!$G$22,0),0),0)+IF(A1205&gt;=הלוואות!$D$23,IF(מרכז!A1205&lt;=הלוואות!$E$23,IF(DAY(מרכז!A1205)=הלוואות!$F$23,הלוואות!$G$23,0),0),0)+IF(A1205&gt;=הלוואות!$D$24,IF(מרכז!A1205&lt;=הלוואות!$E$24,IF(DAY(מרכז!A1205)=הלוואות!$F$24,הלוואות!$G$24,0),0),0)+IF(A1205&gt;=הלוואות!$D$25,IF(מרכז!A1205&lt;=הלוואות!$E$25,IF(DAY(מרכז!A1205)=הלוואות!$F$25,הלוואות!$G$25,0),0),0)+IF(A1205&gt;=הלוואות!$D$26,IF(מרכז!A1205&lt;=הלוואות!$E$26,IF(DAY(מרכז!A1205)=הלוואות!$F$26,הלוואות!$G$26,0),0),0)+IF(A1205&gt;=הלוואות!$D$27,IF(מרכז!A1205&lt;=הלוואות!$E$27,IF(DAY(מרכז!A1205)=הלוואות!$F$27,הלוואות!$G$27,0),0),0)+IF(A1205&gt;=הלוואות!$D$28,IF(מרכז!A1205&lt;=הלוואות!$E$28,IF(DAY(מרכז!A1205)=הלוואות!$F$28,הלוואות!$G$28,0),0),0)+IF(A1205&gt;=הלוואות!$D$29,IF(מרכז!A1205&lt;=הלוואות!$E$29,IF(DAY(מרכז!A1205)=הלוואות!$F$29,הלוואות!$G$29,0),0),0)+IF(A1205&gt;=הלוואות!$D$30,IF(מרכז!A1205&lt;=הלוואות!$E$30,IF(DAY(מרכז!A1205)=הלוואות!$F$30,הלוואות!$G$30,0),0),0)+IF(A1205&gt;=הלוואות!$D$31,IF(מרכז!A1205&lt;=הלוואות!$E$31,IF(DAY(מרכז!A1205)=הלוואות!$F$31,הלוואות!$G$31,0),0),0)+IF(A1205&gt;=הלוואות!$D$32,IF(מרכז!A1205&lt;=הלוואות!$E$32,IF(DAY(מרכז!A1205)=הלוואות!$F$32,הלוואות!$G$32,0),0),0)+IF(A1205&gt;=הלוואות!$D$33,IF(מרכז!A1205&lt;=הלוואות!$E$33,IF(DAY(מרכז!A1205)=הלוואות!$F$33,הלוואות!$G$33,0),0),0)+IF(A1205&gt;=הלוואות!$D$34,IF(מרכז!A1205&lt;=הלוואות!$E$34,IF(DAY(מרכז!A1205)=הלוואות!$F$34,הלוואות!$G$34,0),0),0)</f>
        <v>0</v>
      </c>
      <c r="E1205" s="93">
        <f>SUMIF(הלוואות!$D$46:$D$65,מרכז!A1205,הלוואות!$E$46:$E$65)</f>
        <v>0</v>
      </c>
      <c r="F1205" s="93">
        <f>SUMIF(נכנסים!$A$5:$A$5890,מרכז!A1205,נכנסים!$B$5:$B$5890)</f>
        <v>0</v>
      </c>
      <c r="G1205" s="94"/>
      <c r="H1205" s="94"/>
      <c r="I1205" s="94"/>
      <c r="J1205" s="99">
        <f t="shared" si="18"/>
        <v>50000</v>
      </c>
    </row>
    <row r="1206" spans="1:10">
      <c r="A1206" s="153">
        <v>46859</v>
      </c>
      <c r="B1206" s="93">
        <f>SUMIF(יוצאים!$A$5:$A$5835,מרכז!A1206,יוצאים!$D$5:$D$5835)</f>
        <v>0</v>
      </c>
      <c r="C1206" s="93">
        <f>HLOOKUP(DAY($A1206),'טב.הו"ק'!$G$4:$AK$162,'טב.הו"ק'!$A$162+2,FALSE)</f>
        <v>0</v>
      </c>
      <c r="D1206" s="93">
        <f>IF(A1206&gt;=הלוואות!$D$5,IF(מרכז!A1206&lt;=הלוואות!$E$5,IF(DAY(מרכז!A1206)=הלוואות!$F$5,הלוואות!$G$5,0),0),0)+IF(A1206&gt;=הלוואות!$D$6,IF(מרכז!A1206&lt;=הלוואות!$E$6,IF(DAY(מרכז!A1206)=הלוואות!$F$6,הלוואות!$G$6,0),0),0)+IF(A1206&gt;=הלוואות!$D$7,IF(מרכז!A1206&lt;=הלוואות!$E$7,IF(DAY(מרכז!A1206)=הלוואות!$F$7,הלוואות!$G$7,0),0),0)+IF(A1206&gt;=הלוואות!$D$8,IF(מרכז!A1206&lt;=הלוואות!$E$8,IF(DAY(מרכז!A1206)=הלוואות!$F$8,הלוואות!$G$8,0),0),0)+IF(A1206&gt;=הלוואות!$D$9,IF(מרכז!A1206&lt;=הלוואות!$E$9,IF(DAY(מרכז!A1206)=הלוואות!$F$9,הלוואות!$G$9,0),0),0)+IF(A1206&gt;=הלוואות!$D$10,IF(מרכז!A1206&lt;=הלוואות!$E$10,IF(DAY(מרכז!A1206)=הלוואות!$F$10,הלוואות!$G$10,0),0),0)+IF(A1206&gt;=הלוואות!$D$11,IF(מרכז!A1206&lt;=הלוואות!$E$11,IF(DAY(מרכז!A1206)=הלוואות!$F$11,הלוואות!$G$11,0),0),0)+IF(A1206&gt;=הלוואות!$D$12,IF(מרכז!A1206&lt;=הלוואות!$E$12,IF(DAY(מרכז!A1206)=הלוואות!$F$12,הלוואות!$G$12,0),0),0)+IF(A1206&gt;=הלוואות!$D$13,IF(מרכז!A1206&lt;=הלוואות!$E$13,IF(DAY(מרכז!A1206)=הלוואות!$F$13,הלוואות!$G$13,0),0),0)+IF(A1206&gt;=הלוואות!$D$14,IF(מרכז!A1206&lt;=הלוואות!$E$14,IF(DAY(מרכז!A1206)=הלוואות!$F$14,הלוואות!$G$14,0),0),0)+IF(A1206&gt;=הלוואות!$D$15,IF(מרכז!A1206&lt;=הלוואות!$E$15,IF(DAY(מרכז!A1206)=הלוואות!$F$15,הלוואות!$G$15,0),0),0)+IF(A1206&gt;=הלוואות!$D$16,IF(מרכז!A1206&lt;=הלוואות!$E$16,IF(DAY(מרכז!A1206)=הלוואות!$F$16,הלוואות!$G$16,0),0),0)+IF(A1206&gt;=הלוואות!$D$17,IF(מרכז!A1206&lt;=הלוואות!$E$17,IF(DAY(מרכז!A1206)=הלוואות!$F$17,הלוואות!$G$17,0),0),0)+IF(A1206&gt;=הלוואות!$D$18,IF(מרכז!A1206&lt;=הלוואות!$E$18,IF(DAY(מרכז!A1206)=הלוואות!$F$18,הלוואות!$G$18,0),0),0)+IF(A1206&gt;=הלוואות!$D$19,IF(מרכז!A1206&lt;=הלוואות!$E$19,IF(DAY(מרכז!A1206)=הלוואות!$F$19,הלוואות!$G$19,0),0),0)+IF(A1206&gt;=הלוואות!$D$20,IF(מרכז!A1206&lt;=הלוואות!$E$20,IF(DAY(מרכז!A1206)=הלוואות!$F$20,הלוואות!$G$20,0),0),0)+IF(A1206&gt;=הלוואות!$D$21,IF(מרכז!A1206&lt;=הלוואות!$E$21,IF(DAY(מרכז!A1206)=הלוואות!$F$21,הלוואות!$G$21,0),0),0)+IF(A1206&gt;=הלוואות!$D$22,IF(מרכז!A1206&lt;=הלוואות!$E$22,IF(DAY(מרכז!A1206)=הלוואות!$F$22,הלוואות!$G$22,0),0),0)+IF(A1206&gt;=הלוואות!$D$23,IF(מרכז!A1206&lt;=הלוואות!$E$23,IF(DAY(מרכז!A1206)=הלוואות!$F$23,הלוואות!$G$23,0),0),0)+IF(A1206&gt;=הלוואות!$D$24,IF(מרכז!A1206&lt;=הלוואות!$E$24,IF(DAY(מרכז!A1206)=הלוואות!$F$24,הלוואות!$G$24,0),0),0)+IF(A1206&gt;=הלוואות!$D$25,IF(מרכז!A1206&lt;=הלוואות!$E$25,IF(DAY(מרכז!A1206)=הלוואות!$F$25,הלוואות!$G$25,0),0),0)+IF(A1206&gt;=הלוואות!$D$26,IF(מרכז!A1206&lt;=הלוואות!$E$26,IF(DAY(מרכז!A1206)=הלוואות!$F$26,הלוואות!$G$26,0),0),0)+IF(A1206&gt;=הלוואות!$D$27,IF(מרכז!A1206&lt;=הלוואות!$E$27,IF(DAY(מרכז!A1206)=הלוואות!$F$27,הלוואות!$G$27,0),0),0)+IF(A1206&gt;=הלוואות!$D$28,IF(מרכז!A1206&lt;=הלוואות!$E$28,IF(DAY(מרכז!A1206)=הלוואות!$F$28,הלוואות!$G$28,0),0),0)+IF(A1206&gt;=הלוואות!$D$29,IF(מרכז!A1206&lt;=הלוואות!$E$29,IF(DAY(מרכז!A1206)=הלוואות!$F$29,הלוואות!$G$29,0),0),0)+IF(A1206&gt;=הלוואות!$D$30,IF(מרכז!A1206&lt;=הלוואות!$E$30,IF(DAY(מרכז!A1206)=הלוואות!$F$30,הלוואות!$G$30,0),0),0)+IF(A1206&gt;=הלוואות!$D$31,IF(מרכז!A1206&lt;=הלוואות!$E$31,IF(DAY(מרכז!A1206)=הלוואות!$F$31,הלוואות!$G$31,0),0),0)+IF(A1206&gt;=הלוואות!$D$32,IF(מרכז!A1206&lt;=הלוואות!$E$32,IF(DAY(מרכז!A1206)=הלוואות!$F$32,הלוואות!$G$32,0),0),0)+IF(A1206&gt;=הלוואות!$D$33,IF(מרכז!A1206&lt;=הלוואות!$E$33,IF(DAY(מרכז!A1206)=הלוואות!$F$33,הלוואות!$G$33,0),0),0)+IF(A1206&gt;=הלוואות!$D$34,IF(מרכז!A1206&lt;=הלוואות!$E$34,IF(DAY(מרכז!A1206)=הלוואות!$F$34,הלוואות!$G$34,0),0),0)</f>
        <v>0</v>
      </c>
      <c r="E1206" s="93">
        <f>SUMIF(הלוואות!$D$46:$D$65,מרכז!A1206,הלוואות!$E$46:$E$65)</f>
        <v>0</v>
      </c>
      <c r="F1206" s="93">
        <f>SUMIF(נכנסים!$A$5:$A$5890,מרכז!A1206,נכנסים!$B$5:$B$5890)</f>
        <v>0</v>
      </c>
      <c r="G1206" s="94"/>
      <c r="H1206" s="94"/>
      <c r="I1206" s="94"/>
      <c r="J1206" s="99">
        <f t="shared" si="18"/>
        <v>50000</v>
      </c>
    </row>
    <row r="1207" spans="1:10">
      <c r="A1207" s="153">
        <v>46860</v>
      </c>
      <c r="B1207" s="93">
        <f>SUMIF(יוצאים!$A$5:$A$5835,מרכז!A1207,יוצאים!$D$5:$D$5835)</f>
        <v>0</v>
      </c>
      <c r="C1207" s="93">
        <f>HLOOKUP(DAY($A1207),'טב.הו"ק'!$G$4:$AK$162,'טב.הו"ק'!$A$162+2,FALSE)</f>
        <v>0</v>
      </c>
      <c r="D1207" s="93">
        <f>IF(A1207&gt;=הלוואות!$D$5,IF(מרכז!A1207&lt;=הלוואות!$E$5,IF(DAY(מרכז!A1207)=הלוואות!$F$5,הלוואות!$G$5,0),0),0)+IF(A1207&gt;=הלוואות!$D$6,IF(מרכז!A1207&lt;=הלוואות!$E$6,IF(DAY(מרכז!A1207)=הלוואות!$F$6,הלוואות!$G$6,0),0),0)+IF(A1207&gt;=הלוואות!$D$7,IF(מרכז!A1207&lt;=הלוואות!$E$7,IF(DAY(מרכז!A1207)=הלוואות!$F$7,הלוואות!$G$7,0),0),0)+IF(A1207&gt;=הלוואות!$D$8,IF(מרכז!A1207&lt;=הלוואות!$E$8,IF(DAY(מרכז!A1207)=הלוואות!$F$8,הלוואות!$G$8,0),0),0)+IF(A1207&gt;=הלוואות!$D$9,IF(מרכז!A1207&lt;=הלוואות!$E$9,IF(DAY(מרכז!A1207)=הלוואות!$F$9,הלוואות!$G$9,0),0),0)+IF(A1207&gt;=הלוואות!$D$10,IF(מרכז!A1207&lt;=הלוואות!$E$10,IF(DAY(מרכז!A1207)=הלוואות!$F$10,הלוואות!$G$10,0),0),0)+IF(A1207&gt;=הלוואות!$D$11,IF(מרכז!A1207&lt;=הלוואות!$E$11,IF(DAY(מרכז!A1207)=הלוואות!$F$11,הלוואות!$G$11,0),0),0)+IF(A1207&gt;=הלוואות!$D$12,IF(מרכז!A1207&lt;=הלוואות!$E$12,IF(DAY(מרכז!A1207)=הלוואות!$F$12,הלוואות!$G$12,0),0),0)+IF(A1207&gt;=הלוואות!$D$13,IF(מרכז!A1207&lt;=הלוואות!$E$13,IF(DAY(מרכז!A1207)=הלוואות!$F$13,הלוואות!$G$13,0),0),0)+IF(A1207&gt;=הלוואות!$D$14,IF(מרכז!A1207&lt;=הלוואות!$E$14,IF(DAY(מרכז!A1207)=הלוואות!$F$14,הלוואות!$G$14,0),0),0)+IF(A1207&gt;=הלוואות!$D$15,IF(מרכז!A1207&lt;=הלוואות!$E$15,IF(DAY(מרכז!A1207)=הלוואות!$F$15,הלוואות!$G$15,0),0),0)+IF(A1207&gt;=הלוואות!$D$16,IF(מרכז!A1207&lt;=הלוואות!$E$16,IF(DAY(מרכז!A1207)=הלוואות!$F$16,הלוואות!$G$16,0),0),0)+IF(A1207&gt;=הלוואות!$D$17,IF(מרכז!A1207&lt;=הלוואות!$E$17,IF(DAY(מרכז!A1207)=הלוואות!$F$17,הלוואות!$G$17,0),0),0)+IF(A1207&gt;=הלוואות!$D$18,IF(מרכז!A1207&lt;=הלוואות!$E$18,IF(DAY(מרכז!A1207)=הלוואות!$F$18,הלוואות!$G$18,0),0),0)+IF(A1207&gt;=הלוואות!$D$19,IF(מרכז!A1207&lt;=הלוואות!$E$19,IF(DAY(מרכז!A1207)=הלוואות!$F$19,הלוואות!$G$19,0),0),0)+IF(A1207&gt;=הלוואות!$D$20,IF(מרכז!A1207&lt;=הלוואות!$E$20,IF(DAY(מרכז!A1207)=הלוואות!$F$20,הלוואות!$G$20,0),0),0)+IF(A1207&gt;=הלוואות!$D$21,IF(מרכז!A1207&lt;=הלוואות!$E$21,IF(DAY(מרכז!A1207)=הלוואות!$F$21,הלוואות!$G$21,0),0),0)+IF(A1207&gt;=הלוואות!$D$22,IF(מרכז!A1207&lt;=הלוואות!$E$22,IF(DAY(מרכז!A1207)=הלוואות!$F$22,הלוואות!$G$22,0),0),0)+IF(A1207&gt;=הלוואות!$D$23,IF(מרכז!A1207&lt;=הלוואות!$E$23,IF(DAY(מרכז!A1207)=הלוואות!$F$23,הלוואות!$G$23,0),0),0)+IF(A1207&gt;=הלוואות!$D$24,IF(מרכז!A1207&lt;=הלוואות!$E$24,IF(DAY(מרכז!A1207)=הלוואות!$F$24,הלוואות!$G$24,0),0),0)+IF(A1207&gt;=הלוואות!$D$25,IF(מרכז!A1207&lt;=הלוואות!$E$25,IF(DAY(מרכז!A1207)=הלוואות!$F$25,הלוואות!$G$25,0),0),0)+IF(A1207&gt;=הלוואות!$D$26,IF(מרכז!A1207&lt;=הלוואות!$E$26,IF(DAY(מרכז!A1207)=הלוואות!$F$26,הלוואות!$G$26,0),0),0)+IF(A1207&gt;=הלוואות!$D$27,IF(מרכז!A1207&lt;=הלוואות!$E$27,IF(DAY(מרכז!A1207)=הלוואות!$F$27,הלוואות!$G$27,0),0),0)+IF(A1207&gt;=הלוואות!$D$28,IF(מרכז!A1207&lt;=הלוואות!$E$28,IF(DAY(מרכז!A1207)=הלוואות!$F$28,הלוואות!$G$28,0),0),0)+IF(A1207&gt;=הלוואות!$D$29,IF(מרכז!A1207&lt;=הלוואות!$E$29,IF(DAY(מרכז!A1207)=הלוואות!$F$29,הלוואות!$G$29,0),0),0)+IF(A1207&gt;=הלוואות!$D$30,IF(מרכז!A1207&lt;=הלוואות!$E$30,IF(DAY(מרכז!A1207)=הלוואות!$F$30,הלוואות!$G$30,0),0),0)+IF(A1207&gt;=הלוואות!$D$31,IF(מרכז!A1207&lt;=הלוואות!$E$31,IF(DAY(מרכז!A1207)=הלוואות!$F$31,הלוואות!$G$31,0),0),0)+IF(A1207&gt;=הלוואות!$D$32,IF(מרכז!A1207&lt;=הלוואות!$E$32,IF(DAY(מרכז!A1207)=הלוואות!$F$32,הלוואות!$G$32,0),0),0)+IF(A1207&gt;=הלוואות!$D$33,IF(מרכז!A1207&lt;=הלוואות!$E$33,IF(DAY(מרכז!A1207)=הלוואות!$F$33,הלוואות!$G$33,0),0),0)+IF(A1207&gt;=הלוואות!$D$34,IF(מרכז!A1207&lt;=הלוואות!$E$34,IF(DAY(מרכז!A1207)=הלוואות!$F$34,הלוואות!$G$34,0),0),0)</f>
        <v>0</v>
      </c>
      <c r="E1207" s="93">
        <f>SUMIF(הלוואות!$D$46:$D$65,מרכז!A1207,הלוואות!$E$46:$E$65)</f>
        <v>0</v>
      </c>
      <c r="F1207" s="93">
        <f>SUMIF(נכנסים!$A$5:$A$5890,מרכז!A1207,נכנסים!$B$5:$B$5890)</f>
        <v>0</v>
      </c>
      <c r="G1207" s="94"/>
      <c r="H1207" s="94"/>
      <c r="I1207" s="94"/>
      <c r="J1207" s="99">
        <f t="shared" si="18"/>
        <v>50000</v>
      </c>
    </row>
    <row r="1208" spans="1:10">
      <c r="A1208" s="153">
        <v>46861</v>
      </c>
      <c r="B1208" s="93">
        <f>SUMIF(יוצאים!$A$5:$A$5835,מרכז!A1208,יוצאים!$D$5:$D$5835)</f>
        <v>0</v>
      </c>
      <c r="C1208" s="93">
        <f>HLOOKUP(DAY($A1208),'טב.הו"ק'!$G$4:$AK$162,'טב.הו"ק'!$A$162+2,FALSE)</f>
        <v>0</v>
      </c>
      <c r="D1208" s="93">
        <f>IF(A1208&gt;=הלוואות!$D$5,IF(מרכז!A1208&lt;=הלוואות!$E$5,IF(DAY(מרכז!A1208)=הלוואות!$F$5,הלוואות!$G$5,0),0),0)+IF(A1208&gt;=הלוואות!$D$6,IF(מרכז!A1208&lt;=הלוואות!$E$6,IF(DAY(מרכז!A1208)=הלוואות!$F$6,הלוואות!$G$6,0),0),0)+IF(A1208&gt;=הלוואות!$D$7,IF(מרכז!A1208&lt;=הלוואות!$E$7,IF(DAY(מרכז!A1208)=הלוואות!$F$7,הלוואות!$G$7,0),0),0)+IF(A1208&gt;=הלוואות!$D$8,IF(מרכז!A1208&lt;=הלוואות!$E$8,IF(DAY(מרכז!A1208)=הלוואות!$F$8,הלוואות!$G$8,0),0),0)+IF(A1208&gt;=הלוואות!$D$9,IF(מרכז!A1208&lt;=הלוואות!$E$9,IF(DAY(מרכז!A1208)=הלוואות!$F$9,הלוואות!$G$9,0),0),0)+IF(A1208&gt;=הלוואות!$D$10,IF(מרכז!A1208&lt;=הלוואות!$E$10,IF(DAY(מרכז!A1208)=הלוואות!$F$10,הלוואות!$G$10,0),0),0)+IF(A1208&gt;=הלוואות!$D$11,IF(מרכז!A1208&lt;=הלוואות!$E$11,IF(DAY(מרכז!A1208)=הלוואות!$F$11,הלוואות!$G$11,0),0),0)+IF(A1208&gt;=הלוואות!$D$12,IF(מרכז!A1208&lt;=הלוואות!$E$12,IF(DAY(מרכז!A1208)=הלוואות!$F$12,הלוואות!$G$12,0),0),0)+IF(A1208&gt;=הלוואות!$D$13,IF(מרכז!A1208&lt;=הלוואות!$E$13,IF(DAY(מרכז!A1208)=הלוואות!$F$13,הלוואות!$G$13,0),0),0)+IF(A1208&gt;=הלוואות!$D$14,IF(מרכז!A1208&lt;=הלוואות!$E$14,IF(DAY(מרכז!A1208)=הלוואות!$F$14,הלוואות!$G$14,0),0),0)+IF(A1208&gt;=הלוואות!$D$15,IF(מרכז!A1208&lt;=הלוואות!$E$15,IF(DAY(מרכז!A1208)=הלוואות!$F$15,הלוואות!$G$15,0),0),0)+IF(A1208&gt;=הלוואות!$D$16,IF(מרכז!A1208&lt;=הלוואות!$E$16,IF(DAY(מרכז!A1208)=הלוואות!$F$16,הלוואות!$G$16,0),0),0)+IF(A1208&gt;=הלוואות!$D$17,IF(מרכז!A1208&lt;=הלוואות!$E$17,IF(DAY(מרכז!A1208)=הלוואות!$F$17,הלוואות!$G$17,0),0),0)+IF(A1208&gt;=הלוואות!$D$18,IF(מרכז!A1208&lt;=הלוואות!$E$18,IF(DAY(מרכז!A1208)=הלוואות!$F$18,הלוואות!$G$18,0),0),0)+IF(A1208&gt;=הלוואות!$D$19,IF(מרכז!A1208&lt;=הלוואות!$E$19,IF(DAY(מרכז!A1208)=הלוואות!$F$19,הלוואות!$G$19,0),0),0)+IF(A1208&gt;=הלוואות!$D$20,IF(מרכז!A1208&lt;=הלוואות!$E$20,IF(DAY(מרכז!A1208)=הלוואות!$F$20,הלוואות!$G$20,0),0),0)+IF(A1208&gt;=הלוואות!$D$21,IF(מרכז!A1208&lt;=הלוואות!$E$21,IF(DAY(מרכז!A1208)=הלוואות!$F$21,הלוואות!$G$21,0),0),0)+IF(A1208&gt;=הלוואות!$D$22,IF(מרכז!A1208&lt;=הלוואות!$E$22,IF(DAY(מרכז!A1208)=הלוואות!$F$22,הלוואות!$G$22,0),0),0)+IF(A1208&gt;=הלוואות!$D$23,IF(מרכז!A1208&lt;=הלוואות!$E$23,IF(DAY(מרכז!A1208)=הלוואות!$F$23,הלוואות!$G$23,0),0),0)+IF(A1208&gt;=הלוואות!$D$24,IF(מרכז!A1208&lt;=הלוואות!$E$24,IF(DAY(מרכז!A1208)=הלוואות!$F$24,הלוואות!$G$24,0),0),0)+IF(A1208&gt;=הלוואות!$D$25,IF(מרכז!A1208&lt;=הלוואות!$E$25,IF(DAY(מרכז!A1208)=הלוואות!$F$25,הלוואות!$G$25,0),0),0)+IF(A1208&gt;=הלוואות!$D$26,IF(מרכז!A1208&lt;=הלוואות!$E$26,IF(DAY(מרכז!A1208)=הלוואות!$F$26,הלוואות!$G$26,0),0),0)+IF(A1208&gt;=הלוואות!$D$27,IF(מרכז!A1208&lt;=הלוואות!$E$27,IF(DAY(מרכז!A1208)=הלוואות!$F$27,הלוואות!$G$27,0),0),0)+IF(A1208&gt;=הלוואות!$D$28,IF(מרכז!A1208&lt;=הלוואות!$E$28,IF(DAY(מרכז!A1208)=הלוואות!$F$28,הלוואות!$G$28,0),0),0)+IF(A1208&gt;=הלוואות!$D$29,IF(מרכז!A1208&lt;=הלוואות!$E$29,IF(DAY(מרכז!A1208)=הלוואות!$F$29,הלוואות!$G$29,0),0),0)+IF(A1208&gt;=הלוואות!$D$30,IF(מרכז!A1208&lt;=הלוואות!$E$30,IF(DAY(מרכז!A1208)=הלוואות!$F$30,הלוואות!$G$30,0),0),0)+IF(A1208&gt;=הלוואות!$D$31,IF(מרכז!A1208&lt;=הלוואות!$E$31,IF(DAY(מרכז!A1208)=הלוואות!$F$31,הלוואות!$G$31,0),0),0)+IF(A1208&gt;=הלוואות!$D$32,IF(מרכז!A1208&lt;=הלוואות!$E$32,IF(DAY(מרכז!A1208)=הלוואות!$F$32,הלוואות!$G$32,0),0),0)+IF(A1208&gt;=הלוואות!$D$33,IF(מרכז!A1208&lt;=הלוואות!$E$33,IF(DAY(מרכז!A1208)=הלוואות!$F$33,הלוואות!$G$33,0),0),0)+IF(A1208&gt;=הלוואות!$D$34,IF(מרכז!A1208&lt;=הלוואות!$E$34,IF(DAY(מרכז!A1208)=הלוואות!$F$34,הלוואות!$G$34,0),0),0)</f>
        <v>0</v>
      </c>
      <c r="E1208" s="93">
        <f>SUMIF(הלוואות!$D$46:$D$65,מרכז!A1208,הלוואות!$E$46:$E$65)</f>
        <v>0</v>
      </c>
      <c r="F1208" s="93">
        <f>SUMIF(נכנסים!$A$5:$A$5890,מרכז!A1208,נכנסים!$B$5:$B$5890)</f>
        <v>0</v>
      </c>
      <c r="G1208" s="94"/>
      <c r="H1208" s="94"/>
      <c r="I1208" s="94"/>
      <c r="J1208" s="99">
        <f t="shared" si="18"/>
        <v>50000</v>
      </c>
    </row>
    <row r="1209" spans="1:10">
      <c r="A1209" s="153">
        <v>46862</v>
      </c>
      <c r="B1209" s="93">
        <f>SUMIF(יוצאים!$A$5:$A$5835,מרכז!A1209,יוצאים!$D$5:$D$5835)</f>
        <v>0</v>
      </c>
      <c r="C1209" s="93">
        <f>HLOOKUP(DAY($A1209),'טב.הו"ק'!$G$4:$AK$162,'טב.הו"ק'!$A$162+2,FALSE)</f>
        <v>0</v>
      </c>
      <c r="D1209" s="93">
        <f>IF(A1209&gt;=הלוואות!$D$5,IF(מרכז!A1209&lt;=הלוואות!$E$5,IF(DAY(מרכז!A1209)=הלוואות!$F$5,הלוואות!$G$5,0),0),0)+IF(A1209&gt;=הלוואות!$D$6,IF(מרכז!A1209&lt;=הלוואות!$E$6,IF(DAY(מרכז!A1209)=הלוואות!$F$6,הלוואות!$G$6,0),0),0)+IF(A1209&gt;=הלוואות!$D$7,IF(מרכז!A1209&lt;=הלוואות!$E$7,IF(DAY(מרכז!A1209)=הלוואות!$F$7,הלוואות!$G$7,0),0),0)+IF(A1209&gt;=הלוואות!$D$8,IF(מרכז!A1209&lt;=הלוואות!$E$8,IF(DAY(מרכז!A1209)=הלוואות!$F$8,הלוואות!$G$8,0),0),0)+IF(A1209&gt;=הלוואות!$D$9,IF(מרכז!A1209&lt;=הלוואות!$E$9,IF(DAY(מרכז!A1209)=הלוואות!$F$9,הלוואות!$G$9,0),0),0)+IF(A1209&gt;=הלוואות!$D$10,IF(מרכז!A1209&lt;=הלוואות!$E$10,IF(DAY(מרכז!A1209)=הלוואות!$F$10,הלוואות!$G$10,0),0),0)+IF(A1209&gt;=הלוואות!$D$11,IF(מרכז!A1209&lt;=הלוואות!$E$11,IF(DAY(מרכז!A1209)=הלוואות!$F$11,הלוואות!$G$11,0),0),0)+IF(A1209&gt;=הלוואות!$D$12,IF(מרכז!A1209&lt;=הלוואות!$E$12,IF(DAY(מרכז!A1209)=הלוואות!$F$12,הלוואות!$G$12,0),0),0)+IF(A1209&gt;=הלוואות!$D$13,IF(מרכז!A1209&lt;=הלוואות!$E$13,IF(DAY(מרכז!A1209)=הלוואות!$F$13,הלוואות!$G$13,0),0),0)+IF(A1209&gt;=הלוואות!$D$14,IF(מרכז!A1209&lt;=הלוואות!$E$14,IF(DAY(מרכז!A1209)=הלוואות!$F$14,הלוואות!$G$14,0),0),0)+IF(A1209&gt;=הלוואות!$D$15,IF(מרכז!A1209&lt;=הלוואות!$E$15,IF(DAY(מרכז!A1209)=הלוואות!$F$15,הלוואות!$G$15,0),0),0)+IF(A1209&gt;=הלוואות!$D$16,IF(מרכז!A1209&lt;=הלוואות!$E$16,IF(DAY(מרכז!A1209)=הלוואות!$F$16,הלוואות!$G$16,0),0),0)+IF(A1209&gt;=הלוואות!$D$17,IF(מרכז!A1209&lt;=הלוואות!$E$17,IF(DAY(מרכז!A1209)=הלוואות!$F$17,הלוואות!$G$17,0),0),0)+IF(A1209&gt;=הלוואות!$D$18,IF(מרכז!A1209&lt;=הלוואות!$E$18,IF(DAY(מרכז!A1209)=הלוואות!$F$18,הלוואות!$G$18,0),0),0)+IF(A1209&gt;=הלוואות!$D$19,IF(מרכז!A1209&lt;=הלוואות!$E$19,IF(DAY(מרכז!A1209)=הלוואות!$F$19,הלוואות!$G$19,0),0),0)+IF(A1209&gt;=הלוואות!$D$20,IF(מרכז!A1209&lt;=הלוואות!$E$20,IF(DAY(מרכז!A1209)=הלוואות!$F$20,הלוואות!$G$20,0),0),0)+IF(A1209&gt;=הלוואות!$D$21,IF(מרכז!A1209&lt;=הלוואות!$E$21,IF(DAY(מרכז!A1209)=הלוואות!$F$21,הלוואות!$G$21,0),0),0)+IF(A1209&gt;=הלוואות!$D$22,IF(מרכז!A1209&lt;=הלוואות!$E$22,IF(DAY(מרכז!A1209)=הלוואות!$F$22,הלוואות!$G$22,0),0),0)+IF(A1209&gt;=הלוואות!$D$23,IF(מרכז!A1209&lt;=הלוואות!$E$23,IF(DAY(מרכז!A1209)=הלוואות!$F$23,הלוואות!$G$23,0),0),0)+IF(A1209&gt;=הלוואות!$D$24,IF(מרכז!A1209&lt;=הלוואות!$E$24,IF(DAY(מרכז!A1209)=הלוואות!$F$24,הלוואות!$G$24,0),0),0)+IF(A1209&gt;=הלוואות!$D$25,IF(מרכז!A1209&lt;=הלוואות!$E$25,IF(DAY(מרכז!A1209)=הלוואות!$F$25,הלוואות!$G$25,0),0),0)+IF(A1209&gt;=הלוואות!$D$26,IF(מרכז!A1209&lt;=הלוואות!$E$26,IF(DAY(מרכז!A1209)=הלוואות!$F$26,הלוואות!$G$26,0),0),0)+IF(A1209&gt;=הלוואות!$D$27,IF(מרכז!A1209&lt;=הלוואות!$E$27,IF(DAY(מרכז!A1209)=הלוואות!$F$27,הלוואות!$G$27,0),0),0)+IF(A1209&gt;=הלוואות!$D$28,IF(מרכז!A1209&lt;=הלוואות!$E$28,IF(DAY(מרכז!A1209)=הלוואות!$F$28,הלוואות!$G$28,0),0),0)+IF(A1209&gt;=הלוואות!$D$29,IF(מרכז!A1209&lt;=הלוואות!$E$29,IF(DAY(מרכז!A1209)=הלוואות!$F$29,הלוואות!$G$29,0),0),0)+IF(A1209&gt;=הלוואות!$D$30,IF(מרכז!A1209&lt;=הלוואות!$E$30,IF(DAY(מרכז!A1209)=הלוואות!$F$30,הלוואות!$G$30,0),0),0)+IF(A1209&gt;=הלוואות!$D$31,IF(מרכז!A1209&lt;=הלוואות!$E$31,IF(DAY(מרכז!A1209)=הלוואות!$F$31,הלוואות!$G$31,0),0),0)+IF(A1209&gt;=הלוואות!$D$32,IF(מרכז!A1209&lt;=הלוואות!$E$32,IF(DAY(מרכז!A1209)=הלוואות!$F$32,הלוואות!$G$32,0),0),0)+IF(A1209&gt;=הלוואות!$D$33,IF(מרכז!A1209&lt;=הלוואות!$E$33,IF(DAY(מרכז!A1209)=הלוואות!$F$33,הלוואות!$G$33,0),0),0)+IF(A1209&gt;=הלוואות!$D$34,IF(מרכז!A1209&lt;=הלוואות!$E$34,IF(DAY(מרכז!A1209)=הלוואות!$F$34,הלוואות!$G$34,0),0),0)</f>
        <v>0</v>
      </c>
      <c r="E1209" s="93">
        <f>SUMIF(הלוואות!$D$46:$D$65,מרכז!A1209,הלוואות!$E$46:$E$65)</f>
        <v>0</v>
      </c>
      <c r="F1209" s="93">
        <f>SUMIF(נכנסים!$A$5:$A$5890,מרכז!A1209,נכנסים!$B$5:$B$5890)</f>
        <v>0</v>
      </c>
      <c r="G1209" s="94"/>
      <c r="H1209" s="94"/>
      <c r="I1209" s="94"/>
      <c r="J1209" s="99">
        <f t="shared" si="18"/>
        <v>50000</v>
      </c>
    </row>
    <row r="1210" spans="1:10">
      <c r="A1210" s="153">
        <v>46863</v>
      </c>
      <c r="B1210" s="93">
        <f>SUMIF(יוצאים!$A$5:$A$5835,מרכז!A1210,יוצאים!$D$5:$D$5835)</f>
        <v>0</v>
      </c>
      <c r="C1210" s="93">
        <f>HLOOKUP(DAY($A1210),'טב.הו"ק'!$G$4:$AK$162,'טב.הו"ק'!$A$162+2,FALSE)</f>
        <v>0</v>
      </c>
      <c r="D1210" s="93">
        <f>IF(A1210&gt;=הלוואות!$D$5,IF(מרכז!A1210&lt;=הלוואות!$E$5,IF(DAY(מרכז!A1210)=הלוואות!$F$5,הלוואות!$G$5,0),0),0)+IF(A1210&gt;=הלוואות!$D$6,IF(מרכז!A1210&lt;=הלוואות!$E$6,IF(DAY(מרכז!A1210)=הלוואות!$F$6,הלוואות!$G$6,0),0),0)+IF(A1210&gt;=הלוואות!$D$7,IF(מרכז!A1210&lt;=הלוואות!$E$7,IF(DAY(מרכז!A1210)=הלוואות!$F$7,הלוואות!$G$7,0),0),0)+IF(A1210&gt;=הלוואות!$D$8,IF(מרכז!A1210&lt;=הלוואות!$E$8,IF(DAY(מרכז!A1210)=הלוואות!$F$8,הלוואות!$G$8,0),0),0)+IF(A1210&gt;=הלוואות!$D$9,IF(מרכז!A1210&lt;=הלוואות!$E$9,IF(DAY(מרכז!A1210)=הלוואות!$F$9,הלוואות!$G$9,0),0),0)+IF(A1210&gt;=הלוואות!$D$10,IF(מרכז!A1210&lt;=הלוואות!$E$10,IF(DAY(מרכז!A1210)=הלוואות!$F$10,הלוואות!$G$10,0),0),0)+IF(A1210&gt;=הלוואות!$D$11,IF(מרכז!A1210&lt;=הלוואות!$E$11,IF(DAY(מרכז!A1210)=הלוואות!$F$11,הלוואות!$G$11,0),0),0)+IF(A1210&gt;=הלוואות!$D$12,IF(מרכז!A1210&lt;=הלוואות!$E$12,IF(DAY(מרכז!A1210)=הלוואות!$F$12,הלוואות!$G$12,0),0),0)+IF(A1210&gt;=הלוואות!$D$13,IF(מרכז!A1210&lt;=הלוואות!$E$13,IF(DAY(מרכז!A1210)=הלוואות!$F$13,הלוואות!$G$13,0),0),0)+IF(A1210&gt;=הלוואות!$D$14,IF(מרכז!A1210&lt;=הלוואות!$E$14,IF(DAY(מרכז!A1210)=הלוואות!$F$14,הלוואות!$G$14,0),0),0)+IF(A1210&gt;=הלוואות!$D$15,IF(מרכז!A1210&lt;=הלוואות!$E$15,IF(DAY(מרכז!A1210)=הלוואות!$F$15,הלוואות!$G$15,0),0),0)+IF(A1210&gt;=הלוואות!$D$16,IF(מרכז!A1210&lt;=הלוואות!$E$16,IF(DAY(מרכז!A1210)=הלוואות!$F$16,הלוואות!$G$16,0),0),0)+IF(A1210&gt;=הלוואות!$D$17,IF(מרכז!A1210&lt;=הלוואות!$E$17,IF(DAY(מרכז!A1210)=הלוואות!$F$17,הלוואות!$G$17,0),0),0)+IF(A1210&gt;=הלוואות!$D$18,IF(מרכז!A1210&lt;=הלוואות!$E$18,IF(DAY(מרכז!A1210)=הלוואות!$F$18,הלוואות!$G$18,0),0),0)+IF(A1210&gt;=הלוואות!$D$19,IF(מרכז!A1210&lt;=הלוואות!$E$19,IF(DAY(מרכז!A1210)=הלוואות!$F$19,הלוואות!$G$19,0),0),0)+IF(A1210&gt;=הלוואות!$D$20,IF(מרכז!A1210&lt;=הלוואות!$E$20,IF(DAY(מרכז!A1210)=הלוואות!$F$20,הלוואות!$G$20,0),0),0)+IF(A1210&gt;=הלוואות!$D$21,IF(מרכז!A1210&lt;=הלוואות!$E$21,IF(DAY(מרכז!A1210)=הלוואות!$F$21,הלוואות!$G$21,0),0),0)+IF(A1210&gt;=הלוואות!$D$22,IF(מרכז!A1210&lt;=הלוואות!$E$22,IF(DAY(מרכז!A1210)=הלוואות!$F$22,הלוואות!$G$22,0),0),0)+IF(A1210&gt;=הלוואות!$D$23,IF(מרכז!A1210&lt;=הלוואות!$E$23,IF(DAY(מרכז!A1210)=הלוואות!$F$23,הלוואות!$G$23,0),0),0)+IF(A1210&gt;=הלוואות!$D$24,IF(מרכז!A1210&lt;=הלוואות!$E$24,IF(DAY(מרכז!A1210)=הלוואות!$F$24,הלוואות!$G$24,0),0),0)+IF(A1210&gt;=הלוואות!$D$25,IF(מרכז!A1210&lt;=הלוואות!$E$25,IF(DAY(מרכז!A1210)=הלוואות!$F$25,הלוואות!$G$25,0),0),0)+IF(A1210&gt;=הלוואות!$D$26,IF(מרכז!A1210&lt;=הלוואות!$E$26,IF(DAY(מרכז!A1210)=הלוואות!$F$26,הלוואות!$G$26,0),0),0)+IF(A1210&gt;=הלוואות!$D$27,IF(מרכז!A1210&lt;=הלוואות!$E$27,IF(DAY(מרכז!A1210)=הלוואות!$F$27,הלוואות!$G$27,0),0),0)+IF(A1210&gt;=הלוואות!$D$28,IF(מרכז!A1210&lt;=הלוואות!$E$28,IF(DAY(מרכז!A1210)=הלוואות!$F$28,הלוואות!$G$28,0),0),0)+IF(A1210&gt;=הלוואות!$D$29,IF(מרכז!A1210&lt;=הלוואות!$E$29,IF(DAY(מרכז!A1210)=הלוואות!$F$29,הלוואות!$G$29,0),0),0)+IF(A1210&gt;=הלוואות!$D$30,IF(מרכז!A1210&lt;=הלוואות!$E$30,IF(DAY(מרכז!A1210)=הלוואות!$F$30,הלוואות!$G$30,0),0),0)+IF(A1210&gt;=הלוואות!$D$31,IF(מרכז!A1210&lt;=הלוואות!$E$31,IF(DAY(מרכז!A1210)=הלוואות!$F$31,הלוואות!$G$31,0),0),0)+IF(A1210&gt;=הלוואות!$D$32,IF(מרכז!A1210&lt;=הלוואות!$E$32,IF(DAY(מרכז!A1210)=הלוואות!$F$32,הלוואות!$G$32,0),0),0)+IF(A1210&gt;=הלוואות!$D$33,IF(מרכז!A1210&lt;=הלוואות!$E$33,IF(DAY(מרכז!A1210)=הלוואות!$F$33,הלוואות!$G$33,0),0),0)+IF(A1210&gt;=הלוואות!$D$34,IF(מרכז!A1210&lt;=הלוואות!$E$34,IF(DAY(מרכז!A1210)=הלוואות!$F$34,הלוואות!$G$34,0),0),0)</f>
        <v>0</v>
      </c>
      <c r="E1210" s="93">
        <f>SUMIF(הלוואות!$D$46:$D$65,מרכז!A1210,הלוואות!$E$46:$E$65)</f>
        <v>0</v>
      </c>
      <c r="F1210" s="93">
        <f>SUMIF(נכנסים!$A$5:$A$5890,מרכז!A1210,נכנסים!$B$5:$B$5890)</f>
        <v>0</v>
      </c>
      <c r="G1210" s="94"/>
      <c r="H1210" s="94"/>
      <c r="I1210" s="94"/>
      <c r="J1210" s="99">
        <f t="shared" si="18"/>
        <v>50000</v>
      </c>
    </row>
    <row r="1211" spans="1:10">
      <c r="A1211" s="153">
        <v>46864</v>
      </c>
      <c r="B1211" s="93">
        <f>SUMIF(יוצאים!$A$5:$A$5835,מרכז!A1211,יוצאים!$D$5:$D$5835)</f>
        <v>0</v>
      </c>
      <c r="C1211" s="93">
        <f>HLOOKUP(DAY($A1211),'טב.הו"ק'!$G$4:$AK$162,'טב.הו"ק'!$A$162+2,FALSE)</f>
        <v>0</v>
      </c>
      <c r="D1211" s="93">
        <f>IF(A1211&gt;=הלוואות!$D$5,IF(מרכז!A1211&lt;=הלוואות!$E$5,IF(DAY(מרכז!A1211)=הלוואות!$F$5,הלוואות!$G$5,0),0),0)+IF(A1211&gt;=הלוואות!$D$6,IF(מרכז!A1211&lt;=הלוואות!$E$6,IF(DAY(מרכז!A1211)=הלוואות!$F$6,הלוואות!$G$6,0),0),0)+IF(A1211&gt;=הלוואות!$D$7,IF(מרכז!A1211&lt;=הלוואות!$E$7,IF(DAY(מרכז!A1211)=הלוואות!$F$7,הלוואות!$G$7,0),0),0)+IF(A1211&gt;=הלוואות!$D$8,IF(מרכז!A1211&lt;=הלוואות!$E$8,IF(DAY(מרכז!A1211)=הלוואות!$F$8,הלוואות!$G$8,0),0),0)+IF(A1211&gt;=הלוואות!$D$9,IF(מרכז!A1211&lt;=הלוואות!$E$9,IF(DAY(מרכז!A1211)=הלוואות!$F$9,הלוואות!$G$9,0),0),0)+IF(A1211&gt;=הלוואות!$D$10,IF(מרכז!A1211&lt;=הלוואות!$E$10,IF(DAY(מרכז!A1211)=הלוואות!$F$10,הלוואות!$G$10,0),0),0)+IF(A1211&gt;=הלוואות!$D$11,IF(מרכז!A1211&lt;=הלוואות!$E$11,IF(DAY(מרכז!A1211)=הלוואות!$F$11,הלוואות!$G$11,0),0),0)+IF(A1211&gt;=הלוואות!$D$12,IF(מרכז!A1211&lt;=הלוואות!$E$12,IF(DAY(מרכז!A1211)=הלוואות!$F$12,הלוואות!$G$12,0),0),0)+IF(A1211&gt;=הלוואות!$D$13,IF(מרכז!A1211&lt;=הלוואות!$E$13,IF(DAY(מרכז!A1211)=הלוואות!$F$13,הלוואות!$G$13,0),0),0)+IF(A1211&gt;=הלוואות!$D$14,IF(מרכז!A1211&lt;=הלוואות!$E$14,IF(DAY(מרכז!A1211)=הלוואות!$F$14,הלוואות!$G$14,0),0),0)+IF(A1211&gt;=הלוואות!$D$15,IF(מרכז!A1211&lt;=הלוואות!$E$15,IF(DAY(מרכז!A1211)=הלוואות!$F$15,הלוואות!$G$15,0),0),0)+IF(A1211&gt;=הלוואות!$D$16,IF(מרכז!A1211&lt;=הלוואות!$E$16,IF(DAY(מרכז!A1211)=הלוואות!$F$16,הלוואות!$G$16,0),0),0)+IF(A1211&gt;=הלוואות!$D$17,IF(מרכז!A1211&lt;=הלוואות!$E$17,IF(DAY(מרכז!A1211)=הלוואות!$F$17,הלוואות!$G$17,0),0),0)+IF(A1211&gt;=הלוואות!$D$18,IF(מרכז!A1211&lt;=הלוואות!$E$18,IF(DAY(מרכז!A1211)=הלוואות!$F$18,הלוואות!$G$18,0),0),0)+IF(A1211&gt;=הלוואות!$D$19,IF(מרכז!A1211&lt;=הלוואות!$E$19,IF(DAY(מרכז!A1211)=הלוואות!$F$19,הלוואות!$G$19,0),0),0)+IF(A1211&gt;=הלוואות!$D$20,IF(מרכז!A1211&lt;=הלוואות!$E$20,IF(DAY(מרכז!A1211)=הלוואות!$F$20,הלוואות!$G$20,0),0),0)+IF(A1211&gt;=הלוואות!$D$21,IF(מרכז!A1211&lt;=הלוואות!$E$21,IF(DAY(מרכז!A1211)=הלוואות!$F$21,הלוואות!$G$21,0),0),0)+IF(A1211&gt;=הלוואות!$D$22,IF(מרכז!A1211&lt;=הלוואות!$E$22,IF(DAY(מרכז!A1211)=הלוואות!$F$22,הלוואות!$G$22,0),0),0)+IF(A1211&gt;=הלוואות!$D$23,IF(מרכז!A1211&lt;=הלוואות!$E$23,IF(DAY(מרכז!A1211)=הלוואות!$F$23,הלוואות!$G$23,0),0),0)+IF(A1211&gt;=הלוואות!$D$24,IF(מרכז!A1211&lt;=הלוואות!$E$24,IF(DAY(מרכז!A1211)=הלוואות!$F$24,הלוואות!$G$24,0),0),0)+IF(A1211&gt;=הלוואות!$D$25,IF(מרכז!A1211&lt;=הלוואות!$E$25,IF(DAY(מרכז!A1211)=הלוואות!$F$25,הלוואות!$G$25,0),0),0)+IF(A1211&gt;=הלוואות!$D$26,IF(מרכז!A1211&lt;=הלוואות!$E$26,IF(DAY(מרכז!A1211)=הלוואות!$F$26,הלוואות!$G$26,0),0),0)+IF(A1211&gt;=הלוואות!$D$27,IF(מרכז!A1211&lt;=הלוואות!$E$27,IF(DAY(מרכז!A1211)=הלוואות!$F$27,הלוואות!$G$27,0),0),0)+IF(A1211&gt;=הלוואות!$D$28,IF(מרכז!A1211&lt;=הלוואות!$E$28,IF(DAY(מרכז!A1211)=הלוואות!$F$28,הלוואות!$G$28,0),0),0)+IF(A1211&gt;=הלוואות!$D$29,IF(מרכז!A1211&lt;=הלוואות!$E$29,IF(DAY(מרכז!A1211)=הלוואות!$F$29,הלוואות!$G$29,0),0),0)+IF(A1211&gt;=הלוואות!$D$30,IF(מרכז!A1211&lt;=הלוואות!$E$30,IF(DAY(מרכז!A1211)=הלוואות!$F$30,הלוואות!$G$30,0),0),0)+IF(A1211&gt;=הלוואות!$D$31,IF(מרכז!A1211&lt;=הלוואות!$E$31,IF(DAY(מרכז!A1211)=הלוואות!$F$31,הלוואות!$G$31,0),0),0)+IF(A1211&gt;=הלוואות!$D$32,IF(מרכז!A1211&lt;=הלוואות!$E$32,IF(DAY(מרכז!A1211)=הלוואות!$F$32,הלוואות!$G$32,0),0),0)+IF(A1211&gt;=הלוואות!$D$33,IF(מרכז!A1211&lt;=הלוואות!$E$33,IF(DAY(מרכז!A1211)=הלוואות!$F$33,הלוואות!$G$33,0),0),0)+IF(A1211&gt;=הלוואות!$D$34,IF(מרכז!A1211&lt;=הלוואות!$E$34,IF(DAY(מרכז!A1211)=הלוואות!$F$34,הלוואות!$G$34,0),0),0)</f>
        <v>0</v>
      </c>
      <c r="E1211" s="93">
        <f>SUMIF(הלוואות!$D$46:$D$65,מרכז!A1211,הלוואות!$E$46:$E$65)</f>
        <v>0</v>
      </c>
      <c r="F1211" s="93">
        <f>SUMIF(נכנסים!$A$5:$A$5890,מרכז!A1211,נכנסים!$B$5:$B$5890)</f>
        <v>0</v>
      </c>
      <c r="G1211" s="94"/>
      <c r="H1211" s="94"/>
      <c r="I1211" s="94"/>
      <c r="J1211" s="99">
        <f t="shared" si="18"/>
        <v>50000</v>
      </c>
    </row>
    <row r="1212" spans="1:10">
      <c r="A1212" s="153">
        <v>46865</v>
      </c>
      <c r="B1212" s="93">
        <f>SUMIF(יוצאים!$A$5:$A$5835,מרכז!A1212,יוצאים!$D$5:$D$5835)</f>
        <v>0</v>
      </c>
      <c r="C1212" s="93">
        <f>HLOOKUP(DAY($A1212),'טב.הו"ק'!$G$4:$AK$162,'טב.הו"ק'!$A$162+2,FALSE)</f>
        <v>0</v>
      </c>
      <c r="D1212" s="93">
        <f>IF(A1212&gt;=הלוואות!$D$5,IF(מרכז!A1212&lt;=הלוואות!$E$5,IF(DAY(מרכז!A1212)=הלוואות!$F$5,הלוואות!$G$5,0),0),0)+IF(A1212&gt;=הלוואות!$D$6,IF(מרכז!A1212&lt;=הלוואות!$E$6,IF(DAY(מרכז!A1212)=הלוואות!$F$6,הלוואות!$G$6,0),0),0)+IF(A1212&gt;=הלוואות!$D$7,IF(מרכז!A1212&lt;=הלוואות!$E$7,IF(DAY(מרכז!A1212)=הלוואות!$F$7,הלוואות!$G$7,0),0),0)+IF(A1212&gt;=הלוואות!$D$8,IF(מרכז!A1212&lt;=הלוואות!$E$8,IF(DAY(מרכז!A1212)=הלוואות!$F$8,הלוואות!$G$8,0),0),0)+IF(A1212&gt;=הלוואות!$D$9,IF(מרכז!A1212&lt;=הלוואות!$E$9,IF(DAY(מרכז!A1212)=הלוואות!$F$9,הלוואות!$G$9,0),0),0)+IF(A1212&gt;=הלוואות!$D$10,IF(מרכז!A1212&lt;=הלוואות!$E$10,IF(DAY(מרכז!A1212)=הלוואות!$F$10,הלוואות!$G$10,0),0),0)+IF(A1212&gt;=הלוואות!$D$11,IF(מרכז!A1212&lt;=הלוואות!$E$11,IF(DAY(מרכז!A1212)=הלוואות!$F$11,הלוואות!$G$11,0),0),0)+IF(A1212&gt;=הלוואות!$D$12,IF(מרכז!A1212&lt;=הלוואות!$E$12,IF(DAY(מרכז!A1212)=הלוואות!$F$12,הלוואות!$G$12,0),0),0)+IF(A1212&gt;=הלוואות!$D$13,IF(מרכז!A1212&lt;=הלוואות!$E$13,IF(DAY(מרכז!A1212)=הלוואות!$F$13,הלוואות!$G$13,0),0),0)+IF(A1212&gt;=הלוואות!$D$14,IF(מרכז!A1212&lt;=הלוואות!$E$14,IF(DAY(מרכז!A1212)=הלוואות!$F$14,הלוואות!$G$14,0),0),0)+IF(A1212&gt;=הלוואות!$D$15,IF(מרכז!A1212&lt;=הלוואות!$E$15,IF(DAY(מרכז!A1212)=הלוואות!$F$15,הלוואות!$G$15,0),0),0)+IF(A1212&gt;=הלוואות!$D$16,IF(מרכז!A1212&lt;=הלוואות!$E$16,IF(DAY(מרכז!A1212)=הלוואות!$F$16,הלוואות!$G$16,0),0),0)+IF(A1212&gt;=הלוואות!$D$17,IF(מרכז!A1212&lt;=הלוואות!$E$17,IF(DAY(מרכז!A1212)=הלוואות!$F$17,הלוואות!$G$17,0),0),0)+IF(A1212&gt;=הלוואות!$D$18,IF(מרכז!A1212&lt;=הלוואות!$E$18,IF(DAY(מרכז!A1212)=הלוואות!$F$18,הלוואות!$G$18,0),0),0)+IF(A1212&gt;=הלוואות!$D$19,IF(מרכז!A1212&lt;=הלוואות!$E$19,IF(DAY(מרכז!A1212)=הלוואות!$F$19,הלוואות!$G$19,0),0),0)+IF(A1212&gt;=הלוואות!$D$20,IF(מרכז!A1212&lt;=הלוואות!$E$20,IF(DAY(מרכז!A1212)=הלוואות!$F$20,הלוואות!$G$20,0),0),0)+IF(A1212&gt;=הלוואות!$D$21,IF(מרכז!A1212&lt;=הלוואות!$E$21,IF(DAY(מרכז!A1212)=הלוואות!$F$21,הלוואות!$G$21,0),0),0)+IF(A1212&gt;=הלוואות!$D$22,IF(מרכז!A1212&lt;=הלוואות!$E$22,IF(DAY(מרכז!A1212)=הלוואות!$F$22,הלוואות!$G$22,0),0),0)+IF(A1212&gt;=הלוואות!$D$23,IF(מרכז!A1212&lt;=הלוואות!$E$23,IF(DAY(מרכז!A1212)=הלוואות!$F$23,הלוואות!$G$23,0),0),0)+IF(A1212&gt;=הלוואות!$D$24,IF(מרכז!A1212&lt;=הלוואות!$E$24,IF(DAY(מרכז!A1212)=הלוואות!$F$24,הלוואות!$G$24,0),0),0)+IF(A1212&gt;=הלוואות!$D$25,IF(מרכז!A1212&lt;=הלוואות!$E$25,IF(DAY(מרכז!A1212)=הלוואות!$F$25,הלוואות!$G$25,0),0),0)+IF(A1212&gt;=הלוואות!$D$26,IF(מרכז!A1212&lt;=הלוואות!$E$26,IF(DAY(מרכז!A1212)=הלוואות!$F$26,הלוואות!$G$26,0),0),0)+IF(A1212&gt;=הלוואות!$D$27,IF(מרכז!A1212&lt;=הלוואות!$E$27,IF(DAY(מרכז!A1212)=הלוואות!$F$27,הלוואות!$G$27,0),0),0)+IF(A1212&gt;=הלוואות!$D$28,IF(מרכז!A1212&lt;=הלוואות!$E$28,IF(DAY(מרכז!A1212)=הלוואות!$F$28,הלוואות!$G$28,0),0),0)+IF(A1212&gt;=הלוואות!$D$29,IF(מרכז!A1212&lt;=הלוואות!$E$29,IF(DAY(מרכז!A1212)=הלוואות!$F$29,הלוואות!$G$29,0),0),0)+IF(A1212&gt;=הלוואות!$D$30,IF(מרכז!A1212&lt;=הלוואות!$E$30,IF(DAY(מרכז!A1212)=הלוואות!$F$30,הלוואות!$G$30,0),0),0)+IF(A1212&gt;=הלוואות!$D$31,IF(מרכז!A1212&lt;=הלוואות!$E$31,IF(DAY(מרכז!A1212)=הלוואות!$F$31,הלוואות!$G$31,0),0),0)+IF(A1212&gt;=הלוואות!$D$32,IF(מרכז!A1212&lt;=הלוואות!$E$32,IF(DAY(מרכז!A1212)=הלוואות!$F$32,הלוואות!$G$32,0),0),0)+IF(A1212&gt;=הלוואות!$D$33,IF(מרכז!A1212&lt;=הלוואות!$E$33,IF(DAY(מרכז!A1212)=הלוואות!$F$33,הלוואות!$G$33,0),0),0)+IF(A1212&gt;=הלוואות!$D$34,IF(מרכז!A1212&lt;=הלוואות!$E$34,IF(DAY(מרכז!A1212)=הלוואות!$F$34,הלוואות!$G$34,0),0),0)</f>
        <v>0</v>
      </c>
      <c r="E1212" s="93">
        <f>SUMIF(הלוואות!$D$46:$D$65,מרכז!A1212,הלוואות!$E$46:$E$65)</f>
        <v>0</v>
      </c>
      <c r="F1212" s="93">
        <f>SUMIF(נכנסים!$A$5:$A$5890,מרכז!A1212,נכנסים!$B$5:$B$5890)</f>
        <v>0</v>
      </c>
      <c r="G1212" s="94"/>
      <c r="H1212" s="94"/>
      <c r="I1212" s="94"/>
      <c r="J1212" s="99">
        <f t="shared" si="18"/>
        <v>50000</v>
      </c>
    </row>
    <row r="1213" spans="1:10">
      <c r="A1213" s="153">
        <v>46866</v>
      </c>
      <c r="B1213" s="93">
        <f>SUMIF(יוצאים!$A$5:$A$5835,מרכז!A1213,יוצאים!$D$5:$D$5835)</f>
        <v>0</v>
      </c>
      <c r="C1213" s="93">
        <f>HLOOKUP(DAY($A1213),'טב.הו"ק'!$G$4:$AK$162,'טב.הו"ק'!$A$162+2,FALSE)</f>
        <v>0</v>
      </c>
      <c r="D1213" s="93">
        <f>IF(A1213&gt;=הלוואות!$D$5,IF(מרכז!A1213&lt;=הלוואות!$E$5,IF(DAY(מרכז!A1213)=הלוואות!$F$5,הלוואות!$G$5,0),0),0)+IF(A1213&gt;=הלוואות!$D$6,IF(מרכז!A1213&lt;=הלוואות!$E$6,IF(DAY(מרכז!A1213)=הלוואות!$F$6,הלוואות!$G$6,0),0),0)+IF(A1213&gt;=הלוואות!$D$7,IF(מרכז!A1213&lt;=הלוואות!$E$7,IF(DAY(מרכז!A1213)=הלוואות!$F$7,הלוואות!$G$7,0),0),0)+IF(A1213&gt;=הלוואות!$D$8,IF(מרכז!A1213&lt;=הלוואות!$E$8,IF(DAY(מרכז!A1213)=הלוואות!$F$8,הלוואות!$G$8,0),0),0)+IF(A1213&gt;=הלוואות!$D$9,IF(מרכז!A1213&lt;=הלוואות!$E$9,IF(DAY(מרכז!A1213)=הלוואות!$F$9,הלוואות!$G$9,0),0),0)+IF(A1213&gt;=הלוואות!$D$10,IF(מרכז!A1213&lt;=הלוואות!$E$10,IF(DAY(מרכז!A1213)=הלוואות!$F$10,הלוואות!$G$10,0),0),0)+IF(A1213&gt;=הלוואות!$D$11,IF(מרכז!A1213&lt;=הלוואות!$E$11,IF(DAY(מרכז!A1213)=הלוואות!$F$11,הלוואות!$G$11,0),0),0)+IF(A1213&gt;=הלוואות!$D$12,IF(מרכז!A1213&lt;=הלוואות!$E$12,IF(DAY(מרכז!A1213)=הלוואות!$F$12,הלוואות!$G$12,0),0),0)+IF(A1213&gt;=הלוואות!$D$13,IF(מרכז!A1213&lt;=הלוואות!$E$13,IF(DAY(מרכז!A1213)=הלוואות!$F$13,הלוואות!$G$13,0),0),0)+IF(A1213&gt;=הלוואות!$D$14,IF(מרכז!A1213&lt;=הלוואות!$E$14,IF(DAY(מרכז!A1213)=הלוואות!$F$14,הלוואות!$G$14,0),0),0)+IF(A1213&gt;=הלוואות!$D$15,IF(מרכז!A1213&lt;=הלוואות!$E$15,IF(DAY(מרכז!A1213)=הלוואות!$F$15,הלוואות!$G$15,0),0),0)+IF(A1213&gt;=הלוואות!$D$16,IF(מרכז!A1213&lt;=הלוואות!$E$16,IF(DAY(מרכז!A1213)=הלוואות!$F$16,הלוואות!$G$16,0),0),0)+IF(A1213&gt;=הלוואות!$D$17,IF(מרכז!A1213&lt;=הלוואות!$E$17,IF(DAY(מרכז!A1213)=הלוואות!$F$17,הלוואות!$G$17,0),0),0)+IF(A1213&gt;=הלוואות!$D$18,IF(מרכז!A1213&lt;=הלוואות!$E$18,IF(DAY(מרכז!A1213)=הלוואות!$F$18,הלוואות!$G$18,0),0),0)+IF(A1213&gt;=הלוואות!$D$19,IF(מרכז!A1213&lt;=הלוואות!$E$19,IF(DAY(מרכז!A1213)=הלוואות!$F$19,הלוואות!$G$19,0),0),0)+IF(A1213&gt;=הלוואות!$D$20,IF(מרכז!A1213&lt;=הלוואות!$E$20,IF(DAY(מרכז!A1213)=הלוואות!$F$20,הלוואות!$G$20,0),0),0)+IF(A1213&gt;=הלוואות!$D$21,IF(מרכז!A1213&lt;=הלוואות!$E$21,IF(DAY(מרכז!A1213)=הלוואות!$F$21,הלוואות!$G$21,0),0),0)+IF(A1213&gt;=הלוואות!$D$22,IF(מרכז!A1213&lt;=הלוואות!$E$22,IF(DAY(מרכז!A1213)=הלוואות!$F$22,הלוואות!$G$22,0),0),0)+IF(A1213&gt;=הלוואות!$D$23,IF(מרכז!A1213&lt;=הלוואות!$E$23,IF(DAY(מרכז!A1213)=הלוואות!$F$23,הלוואות!$G$23,0),0),0)+IF(A1213&gt;=הלוואות!$D$24,IF(מרכז!A1213&lt;=הלוואות!$E$24,IF(DAY(מרכז!A1213)=הלוואות!$F$24,הלוואות!$G$24,0),0),0)+IF(A1213&gt;=הלוואות!$D$25,IF(מרכז!A1213&lt;=הלוואות!$E$25,IF(DAY(מרכז!A1213)=הלוואות!$F$25,הלוואות!$G$25,0),0),0)+IF(A1213&gt;=הלוואות!$D$26,IF(מרכז!A1213&lt;=הלוואות!$E$26,IF(DAY(מרכז!A1213)=הלוואות!$F$26,הלוואות!$G$26,0),0),0)+IF(A1213&gt;=הלוואות!$D$27,IF(מרכז!A1213&lt;=הלוואות!$E$27,IF(DAY(מרכז!A1213)=הלוואות!$F$27,הלוואות!$G$27,0),0),0)+IF(A1213&gt;=הלוואות!$D$28,IF(מרכז!A1213&lt;=הלוואות!$E$28,IF(DAY(מרכז!A1213)=הלוואות!$F$28,הלוואות!$G$28,0),0),0)+IF(A1213&gt;=הלוואות!$D$29,IF(מרכז!A1213&lt;=הלוואות!$E$29,IF(DAY(מרכז!A1213)=הלוואות!$F$29,הלוואות!$G$29,0),0),0)+IF(A1213&gt;=הלוואות!$D$30,IF(מרכז!A1213&lt;=הלוואות!$E$30,IF(DAY(מרכז!A1213)=הלוואות!$F$30,הלוואות!$G$30,0),0),0)+IF(A1213&gt;=הלוואות!$D$31,IF(מרכז!A1213&lt;=הלוואות!$E$31,IF(DAY(מרכז!A1213)=הלוואות!$F$31,הלוואות!$G$31,0),0),0)+IF(A1213&gt;=הלוואות!$D$32,IF(מרכז!A1213&lt;=הלוואות!$E$32,IF(DAY(מרכז!A1213)=הלוואות!$F$32,הלוואות!$G$32,0),0),0)+IF(A1213&gt;=הלוואות!$D$33,IF(מרכז!A1213&lt;=הלוואות!$E$33,IF(DAY(מרכז!A1213)=הלוואות!$F$33,הלוואות!$G$33,0),0),0)+IF(A1213&gt;=הלוואות!$D$34,IF(מרכז!A1213&lt;=הלוואות!$E$34,IF(DAY(מרכז!A1213)=הלוואות!$F$34,הלוואות!$G$34,0),0),0)</f>
        <v>0</v>
      </c>
      <c r="E1213" s="93">
        <f>SUMIF(הלוואות!$D$46:$D$65,מרכז!A1213,הלוואות!$E$46:$E$65)</f>
        <v>0</v>
      </c>
      <c r="F1213" s="93">
        <f>SUMIF(נכנסים!$A$5:$A$5890,מרכז!A1213,נכנסים!$B$5:$B$5890)</f>
        <v>0</v>
      </c>
      <c r="G1213" s="94"/>
      <c r="H1213" s="94"/>
      <c r="I1213" s="94"/>
      <c r="J1213" s="99">
        <f t="shared" si="18"/>
        <v>50000</v>
      </c>
    </row>
    <row r="1214" spans="1:10">
      <c r="A1214" s="153">
        <v>46867</v>
      </c>
      <c r="B1214" s="93">
        <f>SUMIF(יוצאים!$A$5:$A$5835,מרכז!A1214,יוצאים!$D$5:$D$5835)</f>
        <v>0</v>
      </c>
      <c r="C1214" s="93">
        <f>HLOOKUP(DAY($A1214),'טב.הו"ק'!$G$4:$AK$162,'טב.הו"ק'!$A$162+2,FALSE)</f>
        <v>0</v>
      </c>
      <c r="D1214" s="93">
        <f>IF(A1214&gt;=הלוואות!$D$5,IF(מרכז!A1214&lt;=הלוואות!$E$5,IF(DAY(מרכז!A1214)=הלוואות!$F$5,הלוואות!$G$5,0),0),0)+IF(A1214&gt;=הלוואות!$D$6,IF(מרכז!A1214&lt;=הלוואות!$E$6,IF(DAY(מרכז!A1214)=הלוואות!$F$6,הלוואות!$G$6,0),0),0)+IF(A1214&gt;=הלוואות!$D$7,IF(מרכז!A1214&lt;=הלוואות!$E$7,IF(DAY(מרכז!A1214)=הלוואות!$F$7,הלוואות!$G$7,0),0),0)+IF(A1214&gt;=הלוואות!$D$8,IF(מרכז!A1214&lt;=הלוואות!$E$8,IF(DAY(מרכז!A1214)=הלוואות!$F$8,הלוואות!$G$8,0),0),0)+IF(A1214&gt;=הלוואות!$D$9,IF(מרכז!A1214&lt;=הלוואות!$E$9,IF(DAY(מרכז!A1214)=הלוואות!$F$9,הלוואות!$G$9,0),0),0)+IF(A1214&gt;=הלוואות!$D$10,IF(מרכז!A1214&lt;=הלוואות!$E$10,IF(DAY(מרכז!A1214)=הלוואות!$F$10,הלוואות!$G$10,0),0),0)+IF(A1214&gt;=הלוואות!$D$11,IF(מרכז!A1214&lt;=הלוואות!$E$11,IF(DAY(מרכז!A1214)=הלוואות!$F$11,הלוואות!$G$11,0),0),0)+IF(A1214&gt;=הלוואות!$D$12,IF(מרכז!A1214&lt;=הלוואות!$E$12,IF(DAY(מרכז!A1214)=הלוואות!$F$12,הלוואות!$G$12,0),0),0)+IF(A1214&gt;=הלוואות!$D$13,IF(מרכז!A1214&lt;=הלוואות!$E$13,IF(DAY(מרכז!A1214)=הלוואות!$F$13,הלוואות!$G$13,0),0),0)+IF(A1214&gt;=הלוואות!$D$14,IF(מרכז!A1214&lt;=הלוואות!$E$14,IF(DAY(מרכז!A1214)=הלוואות!$F$14,הלוואות!$G$14,0),0),0)+IF(A1214&gt;=הלוואות!$D$15,IF(מרכז!A1214&lt;=הלוואות!$E$15,IF(DAY(מרכז!A1214)=הלוואות!$F$15,הלוואות!$G$15,0),0),0)+IF(A1214&gt;=הלוואות!$D$16,IF(מרכז!A1214&lt;=הלוואות!$E$16,IF(DAY(מרכז!A1214)=הלוואות!$F$16,הלוואות!$G$16,0),0),0)+IF(A1214&gt;=הלוואות!$D$17,IF(מרכז!A1214&lt;=הלוואות!$E$17,IF(DAY(מרכז!A1214)=הלוואות!$F$17,הלוואות!$G$17,0),0),0)+IF(A1214&gt;=הלוואות!$D$18,IF(מרכז!A1214&lt;=הלוואות!$E$18,IF(DAY(מרכז!A1214)=הלוואות!$F$18,הלוואות!$G$18,0),0),0)+IF(A1214&gt;=הלוואות!$D$19,IF(מרכז!A1214&lt;=הלוואות!$E$19,IF(DAY(מרכז!A1214)=הלוואות!$F$19,הלוואות!$G$19,0),0),0)+IF(A1214&gt;=הלוואות!$D$20,IF(מרכז!A1214&lt;=הלוואות!$E$20,IF(DAY(מרכז!A1214)=הלוואות!$F$20,הלוואות!$G$20,0),0),0)+IF(A1214&gt;=הלוואות!$D$21,IF(מרכז!A1214&lt;=הלוואות!$E$21,IF(DAY(מרכז!A1214)=הלוואות!$F$21,הלוואות!$G$21,0),0),0)+IF(A1214&gt;=הלוואות!$D$22,IF(מרכז!A1214&lt;=הלוואות!$E$22,IF(DAY(מרכז!A1214)=הלוואות!$F$22,הלוואות!$G$22,0),0),0)+IF(A1214&gt;=הלוואות!$D$23,IF(מרכז!A1214&lt;=הלוואות!$E$23,IF(DAY(מרכז!A1214)=הלוואות!$F$23,הלוואות!$G$23,0),0),0)+IF(A1214&gt;=הלוואות!$D$24,IF(מרכז!A1214&lt;=הלוואות!$E$24,IF(DAY(מרכז!A1214)=הלוואות!$F$24,הלוואות!$G$24,0),0),0)+IF(A1214&gt;=הלוואות!$D$25,IF(מרכז!A1214&lt;=הלוואות!$E$25,IF(DAY(מרכז!A1214)=הלוואות!$F$25,הלוואות!$G$25,0),0),0)+IF(A1214&gt;=הלוואות!$D$26,IF(מרכז!A1214&lt;=הלוואות!$E$26,IF(DAY(מרכז!A1214)=הלוואות!$F$26,הלוואות!$G$26,0),0),0)+IF(A1214&gt;=הלוואות!$D$27,IF(מרכז!A1214&lt;=הלוואות!$E$27,IF(DAY(מרכז!A1214)=הלוואות!$F$27,הלוואות!$G$27,0),0),0)+IF(A1214&gt;=הלוואות!$D$28,IF(מרכז!A1214&lt;=הלוואות!$E$28,IF(DAY(מרכז!A1214)=הלוואות!$F$28,הלוואות!$G$28,0),0),0)+IF(A1214&gt;=הלוואות!$D$29,IF(מרכז!A1214&lt;=הלוואות!$E$29,IF(DAY(מרכז!A1214)=הלוואות!$F$29,הלוואות!$G$29,0),0),0)+IF(A1214&gt;=הלוואות!$D$30,IF(מרכז!A1214&lt;=הלוואות!$E$30,IF(DAY(מרכז!A1214)=הלוואות!$F$30,הלוואות!$G$30,0),0),0)+IF(A1214&gt;=הלוואות!$D$31,IF(מרכז!A1214&lt;=הלוואות!$E$31,IF(DAY(מרכז!A1214)=הלוואות!$F$31,הלוואות!$G$31,0),0),0)+IF(A1214&gt;=הלוואות!$D$32,IF(מרכז!A1214&lt;=הלוואות!$E$32,IF(DAY(מרכז!A1214)=הלוואות!$F$32,הלוואות!$G$32,0),0),0)+IF(A1214&gt;=הלוואות!$D$33,IF(מרכז!A1214&lt;=הלוואות!$E$33,IF(DAY(מרכז!A1214)=הלוואות!$F$33,הלוואות!$G$33,0),0),0)+IF(A1214&gt;=הלוואות!$D$34,IF(מרכז!A1214&lt;=הלוואות!$E$34,IF(DAY(מרכז!A1214)=הלוואות!$F$34,הלוואות!$G$34,0),0),0)</f>
        <v>0</v>
      </c>
      <c r="E1214" s="93">
        <f>SUMIF(הלוואות!$D$46:$D$65,מרכז!A1214,הלוואות!$E$46:$E$65)</f>
        <v>0</v>
      </c>
      <c r="F1214" s="93">
        <f>SUMIF(נכנסים!$A$5:$A$5890,מרכז!A1214,נכנסים!$B$5:$B$5890)</f>
        <v>0</v>
      </c>
      <c r="G1214" s="94"/>
      <c r="H1214" s="94"/>
      <c r="I1214" s="94"/>
      <c r="J1214" s="99">
        <f t="shared" si="18"/>
        <v>50000</v>
      </c>
    </row>
    <row r="1215" spans="1:10">
      <c r="A1215" s="153">
        <v>46868</v>
      </c>
      <c r="B1215" s="93">
        <f>SUMIF(יוצאים!$A$5:$A$5835,מרכז!A1215,יוצאים!$D$5:$D$5835)</f>
        <v>0</v>
      </c>
      <c r="C1215" s="93">
        <f>HLOOKUP(DAY($A1215),'טב.הו"ק'!$G$4:$AK$162,'טב.הו"ק'!$A$162+2,FALSE)</f>
        <v>0</v>
      </c>
      <c r="D1215" s="93">
        <f>IF(A1215&gt;=הלוואות!$D$5,IF(מרכז!A1215&lt;=הלוואות!$E$5,IF(DAY(מרכז!A1215)=הלוואות!$F$5,הלוואות!$G$5,0),0),0)+IF(A1215&gt;=הלוואות!$D$6,IF(מרכז!A1215&lt;=הלוואות!$E$6,IF(DAY(מרכז!A1215)=הלוואות!$F$6,הלוואות!$G$6,0),0),0)+IF(A1215&gt;=הלוואות!$D$7,IF(מרכז!A1215&lt;=הלוואות!$E$7,IF(DAY(מרכז!A1215)=הלוואות!$F$7,הלוואות!$G$7,0),0),0)+IF(A1215&gt;=הלוואות!$D$8,IF(מרכז!A1215&lt;=הלוואות!$E$8,IF(DAY(מרכז!A1215)=הלוואות!$F$8,הלוואות!$G$8,0),0),0)+IF(A1215&gt;=הלוואות!$D$9,IF(מרכז!A1215&lt;=הלוואות!$E$9,IF(DAY(מרכז!A1215)=הלוואות!$F$9,הלוואות!$G$9,0),0),0)+IF(A1215&gt;=הלוואות!$D$10,IF(מרכז!A1215&lt;=הלוואות!$E$10,IF(DAY(מרכז!A1215)=הלוואות!$F$10,הלוואות!$G$10,0),0),0)+IF(A1215&gt;=הלוואות!$D$11,IF(מרכז!A1215&lt;=הלוואות!$E$11,IF(DAY(מרכז!A1215)=הלוואות!$F$11,הלוואות!$G$11,0),0),0)+IF(A1215&gt;=הלוואות!$D$12,IF(מרכז!A1215&lt;=הלוואות!$E$12,IF(DAY(מרכז!A1215)=הלוואות!$F$12,הלוואות!$G$12,0),0),0)+IF(A1215&gt;=הלוואות!$D$13,IF(מרכז!A1215&lt;=הלוואות!$E$13,IF(DAY(מרכז!A1215)=הלוואות!$F$13,הלוואות!$G$13,0),0),0)+IF(A1215&gt;=הלוואות!$D$14,IF(מרכז!A1215&lt;=הלוואות!$E$14,IF(DAY(מרכז!A1215)=הלוואות!$F$14,הלוואות!$G$14,0),0),0)+IF(A1215&gt;=הלוואות!$D$15,IF(מרכז!A1215&lt;=הלוואות!$E$15,IF(DAY(מרכז!A1215)=הלוואות!$F$15,הלוואות!$G$15,0),0),0)+IF(A1215&gt;=הלוואות!$D$16,IF(מרכז!A1215&lt;=הלוואות!$E$16,IF(DAY(מרכז!A1215)=הלוואות!$F$16,הלוואות!$G$16,0),0),0)+IF(A1215&gt;=הלוואות!$D$17,IF(מרכז!A1215&lt;=הלוואות!$E$17,IF(DAY(מרכז!A1215)=הלוואות!$F$17,הלוואות!$G$17,0),0),0)+IF(A1215&gt;=הלוואות!$D$18,IF(מרכז!A1215&lt;=הלוואות!$E$18,IF(DAY(מרכז!A1215)=הלוואות!$F$18,הלוואות!$G$18,0),0),0)+IF(A1215&gt;=הלוואות!$D$19,IF(מרכז!A1215&lt;=הלוואות!$E$19,IF(DAY(מרכז!A1215)=הלוואות!$F$19,הלוואות!$G$19,0),0),0)+IF(A1215&gt;=הלוואות!$D$20,IF(מרכז!A1215&lt;=הלוואות!$E$20,IF(DAY(מרכז!A1215)=הלוואות!$F$20,הלוואות!$G$20,0),0),0)+IF(A1215&gt;=הלוואות!$D$21,IF(מרכז!A1215&lt;=הלוואות!$E$21,IF(DAY(מרכז!A1215)=הלוואות!$F$21,הלוואות!$G$21,0),0),0)+IF(A1215&gt;=הלוואות!$D$22,IF(מרכז!A1215&lt;=הלוואות!$E$22,IF(DAY(מרכז!A1215)=הלוואות!$F$22,הלוואות!$G$22,0),0),0)+IF(A1215&gt;=הלוואות!$D$23,IF(מרכז!A1215&lt;=הלוואות!$E$23,IF(DAY(מרכז!A1215)=הלוואות!$F$23,הלוואות!$G$23,0),0),0)+IF(A1215&gt;=הלוואות!$D$24,IF(מרכז!A1215&lt;=הלוואות!$E$24,IF(DAY(מרכז!A1215)=הלוואות!$F$24,הלוואות!$G$24,0),0),0)+IF(A1215&gt;=הלוואות!$D$25,IF(מרכז!A1215&lt;=הלוואות!$E$25,IF(DAY(מרכז!A1215)=הלוואות!$F$25,הלוואות!$G$25,0),0),0)+IF(A1215&gt;=הלוואות!$D$26,IF(מרכז!A1215&lt;=הלוואות!$E$26,IF(DAY(מרכז!A1215)=הלוואות!$F$26,הלוואות!$G$26,0),0),0)+IF(A1215&gt;=הלוואות!$D$27,IF(מרכז!A1215&lt;=הלוואות!$E$27,IF(DAY(מרכז!A1215)=הלוואות!$F$27,הלוואות!$G$27,0),0),0)+IF(A1215&gt;=הלוואות!$D$28,IF(מרכז!A1215&lt;=הלוואות!$E$28,IF(DAY(מרכז!A1215)=הלוואות!$F$28,הלוואות!$G$28,0),0),0)+IF(A1215&gt;=הלוואות!$D$29,IF(מרכז!A1215&lt;=הלוואות!$E$29,IF(DAY(מרכז!A1215)=הלוואות!$F$29,הלוואות!$G$29,0),0),0)+IF(A1215&gt;=הלוואות!$D$30,IF(מרכז!A1215&lt;=הלוואות!$E$30,IF(DAY(מרכז!A1215)=הלוואות!$F$30,הלוואות!$G$30,0),0),0)+IF(A1215&gt;=הלוואות!$D$31,IF(מרכז!A1215&lt;=הלוואות!$E$31,IF(DAY(מרכז!A1215)=הלוואות!$F$31,הלוואות!$G$31,0),0),0)+IF(A1215&gt;=הלוואות!$D$32,IF(מרכז!A1215&lt;=הלוואות!$E$32,IF(DAY(מרכז!A1215)=הלוואות!$F$32,הלוואות!$G$32,0),0),0)+IF(A1215&gt;=הלוואות!$D$33,IF(מרכז!A1215&lt;=הלוואות!$E$33,IF(DAY(מרכז!A1215)=הלוואות!$F$33,הלוואות!$G$33,0),0),0)+IF(A1215&gt;=הלוואות!$D$34,IF(מרכז!A1215&lt;=הלוואות!$E$34,IF(DAY(מרכז!A1215)=הלוואות!$F$34,הלוואות!$G$34,0),0),0)</f>
        <v>0</v>
      </c>
      <c r="E1215" s="93">
        <f>SUMIF(הלוואות!$D$46:$D$65,מרכז!A1215,הלוואות!$E$46:$E$65)</f>
        <v>0</v>
      </c>
      <c r="F1215" s="93">
        <f>SUMIF(נכנסים!$A$5:$A$5890,מרכז!A1215,נכנסים!$B$5:$B$5890)</f>
        <v>0</v>
      </c>
      <c r="G1215" s="94"/>
      <c r="H1215" s="94"/>
      <c r="I1215" s="94"/>
      <c r="J1215" s="99">
        <f t="shared" si="18"/>
        <v>50000</v>
      </c>
    </row>
    <row r="1216" spans="1:10">
      <c r="A1216" s="153">
        <v>46869</v>
      </c>
      <c r="B1216" s="93">
        <f>SUMIF(יוצאים!$A$5:$A$5835,מרכז!A1216,יוצאים!$D$5:$D$5835)</f>
        <v>0</v>
      </c>
      <c r="C1216" s="93">
        <f>HLOOKUP(DAY($A1216),'טב.הו"ק'!$G$4:$AK$162,'טב.הו"ק'!$A$162+2,FALSE)</f>
        <v>0</v>
      </c>
      <c r="D1216" s="93">
        <f>IF(A1216&gt;=הלוואות!$D$5,IF(מרכז!A1216&lt;=הלוואות!$E$5,IF(DAY(מרכז!A1216)=הלוואות!$F$5,הלוואות!$G$5,0),0),0)+IF(A1216&gt;=הלוואות!$D$6,IF(מרכז!A1216&lt;=הלוואות!$E$6,IF(DAY(מרכז!A1216)=הלוואות!$F$6,הלוואות!$G$6,0),0),0)+IF(A1216&gt;=הלוואות!$D$7,IF(מרכז!A1216&lt;=הלוואות!$E$7,IF(DAY(מרכז!A1216)=הלוואות!$F$7,הלוואות!$G$7,0),0),0)+IF(A1216&gt;=הלוואות!$D$8,IF(מרכז!A1216&lt;=הלוואות!$E$8,IF(DAY(מרכז!A1216)=הלוואות!$F$8,הלוואות!$G$8,0),0),0)+IF(A1216&gt;=הלוואות!$D$9,IF(מרכז!A1216&lt;=הלוואות!$E$9,IF(DAY(מרכז!A1216)=הלוואות!$F$9,הלוואות!$G$9,0),0),0)+IF(A1216&gt;=הלוואות!$D$10,IF(מרכז!A1216&lt;=הלוואות!$E$10,IF(DAY(מרכז!A1216)=הלוואות!$F$10,הלוואות!$G$10,0),0),0)+IF(A1216&gt;=הלוואות!$D$11,IF(מרכז!A1216&lt;=הלוואות!$E$11,IF(DAY(מרכז!A1216)=הלוואות!$F$11,הלוואות!$G$11,0),0),0)+IF(A1216&gt;=הלוואות!$D$12,IF(מרכז!A1216&lt;=הלוואות!$E$12,IF(DAY(מרכז!A1216)=הלוואות!$F$12,הלוואות!$G$12,0),0),0)+IF(A1216&gt;=הלוואות!$D$13,IF(מרכז!A1216&lt;=הלוואות!$E$13,IF(DAY(מרכז!A1216)=הלוואות!$F$13,הלוואות!$G$13,0),0),0)+IF(A1216&gt;=הלוואות!$D$14,IF(מרכז!A1216&lt;=הלוואות!$E$14,IF(DAY(מרכז!A1216)=הלוואות!$F$14,הלוואות!$G$14,0),0),0)+IF(A1216&gt;=הלוואות!$D$15,IF(מרכז!A1216&lt;=הלוואות!$E$15,IF(DAY(מרכז!A1216)=הלוואות!$F$15,הלוואות!$G$15,0),0),0)+IF(A1216&gt;=הלוואות!$D$16,IF(מרכז!A1216&lt;=הלוואות!$E$16,IF(DAY(מרכז!A1216)=הלוואות!$F$16,הלוואות!$G$16,0),0),0)+IF(A1216&gt;=הלוואות!$D$17,IF(מרכז!A1216&lt;=הלוואות!$E$17,IF(DAY(מרכז!A1216)=הלוואות!$F$17,הלוואות!$G$17,0),0),0)+IF(A1216&gt;=הלוואות!$D$18,IF(מרכז!A1216&lt;=הלוואות!$E$18,IF(DAY(מרכז!A1216)=הלוואות!$F$18,הלוואות!$G$18,0),0),0)+IF(A1216&gt;=הלוואות!$D$19,IF(מרכז!A1216&lt;=הלוואות!$E$19,IF(DAY(מרכז!A1216)=הלוואות!$F$19,הלוואות!$G$19,0),0),0)+IF(A1216&gt;=הלוואות!$D$20,IF(מרכז!A1216&lt;=הלוואות!$E$20,IF(DAY(מרכז!A1216)=הלוואות!$F$20,הלוואות!$G$20,0),0),0)+IF(A1216&gt;=הלוואות!$D$21,IF(מרכז!A1216&lt;=הלוואות!$E$21,IF(DAY(מרכז!A1216)=הלוואות!$F$21,הלוואות!$G$21,0),0),0)+IF(A1216&gt;=הלוואות!$D$22,IF(מרכז!A1216&lt;=הלוואות!$E$22,IF(DAY(מרכז!A1216)=הלוואות!$F$22,הלוואות!$G$22,0),0),0)+IF(A1216&gt;=הלוואות!$D$23,IF(מרכז!A1216&lt;=הלוואות!$E$23,IF(DAY(מרכז!A1216)=הלוואות!$F$23,הלוואות!$G$23,0),0),0)+IF(A1216&gt;=הלוואות!$D$24,IF(מרכז!A1216&lt;=הלוואות!$E$24,IF(DAY(מרכז!A1216)=הלוואות!$F$24,הלוואות!$G$24,0),0),0)+IF(A1216&gt;=הלוואות!$D$25,IF(מרכז!A1216&lt;=הלוואות!$E$25,IF(DAY(מרכז!A1216)=הלוואות!$F$25,הלוואות!$G$25,0),0),0)+IF(A1216&gt;=הלוואות!$D$26,IF(מרכז!A1216&lt;=הלוואות!$E$26,IF(DAY(מרכז!A1216)=הלוואות!$F$26,הלוואות!$G$26,0),0),0)+IF(A1216&gt;=הלוואות!$D$27,IF(מרכז!A1216&lt;=הלוואות!$E$27,IF(DAY(מרכז!A1216)=הלוואות!$F$27,הלוואות!$G$27,0),0),0)+IF(A1216&gt;=הלוואות!$D$28,IF(מרכז!A1216&lt;=הלוואות!$E$28,IF(DAY(מרכז!A1216)=הלוואות!$F$28,הלוואות!$G$28,0),0),0)+IF(A1216&gt;=הלוואות!$D$29,IF(מרכז!A1216&lt;=הלוואות!$E$29,IF(DAY(מרכז!A1216)=הלוואות!$F$29,הלוואות!$G$29,0),0),0)+IF(A1216&gt;=הלוואות!$D$30,IF(מרכז!A1216&lt;=הלוואות!$E$30,IF(DAY(מרכז!A1216)=הלוואות!$F$30,הלוואות!$G$30,0),0),0)+IF(A1216&gt;=הלוואות!$D$31,IF(מרכז!A1216&lt;=הלוואות!$E$31,IF(DAY(מרכז!A1216)=הלוואות!$F$31,הלוואות!$G$31,0),0),0)+IF(A1216&gt;=הלוואות!$D$32,IF(מרכז!A1216&lt;=הלוואות!$E$32,IF(DAY(מרכז!A1216)=הלוואות!$F$32,הלוואות!$G$32,0),0),0)+IF(A1216&gt;=הלוואות!$D$33,IF(מרכז!A1216&lt;=הלוואות!$E$33,IF(DAY(מרכז!A1216)=הלוואות!$F$33,הלוואות!$G$33,0),0),0)+IF(A1216&gt;=הלוואות!$D$34,IF(מרכז!A1216&lt;=הלוואות!$E$34,IF(DAY(מרכז!A1216)=הלוואות!$F$34,הלוואות!$G$34,0),0),0)</f>
        <v>0</v>
      </c>
      <c r="E1216" s="93">
        <f>SUMIF(הלוואות!$D$46:$D$65,מרכז!A1216,הלוואות!$E$46:$E$65)</f>
        <v>0</v>
      </c>
      <c r="F1216" s="93">
        <f>SUMIF(נכנסים!$A$5:$A$5890,מרכז!A1216,נכנסים!$B$5:$B$5890)</f>
        <v>0</v>
      </c>
      <c r="G1216" s="94"/>
      <c r="H1216" s="94"/>
      <c r="I1216" s="94"/>
      <c r="J1216" s="99">
        <f t="shared" ref="J1216:J1279" si="19">J1215-B1216-C1216-D1216-E1216+F1216</f>
        <v>50000</v>
      </c>
    </row>
    <row r="1217" spans="1:10">
      <c r="A1217" s="153">
        <v>46870</v>
      </c>
      <c r="B1217" s="93">
        <f>SUMIF(יוצאים!$A$5:$A$5835,מרכז!A1217,יוצאים!$D$5:$D$5835)</f>
        <v>0</v>
      </c>
      <c r="C1217" s="93">
        <f>HLOOKUP(DAY($A1217),'טב.הו"ק'!$G$4:$AK$162,'טב.הו"ק'!$A$162+2,FALSE)</f>
        <v>0</v>
      </c>
      <c r="D1217" s="93">
        <f>IF(A1217&gt;=הלוואות!$D$5,IF(מרכז!A1217&lt;=הלוואות!$E$5,IF(DAY(מרכז!A1217)=הלוואות!$F$5,הלוואות!$G$5,0),0),0)+IF(A1217&gt;=הלוואות!$D$6,IF(מרכז!A1217&lt;=הלוואות!$E$6,IF(DAY(מרכז!A1217)=הלוואות!$F$6,הלוואות!$G$6,0),0),0)+IF(A1217&gt;=הלוואות!$D$7,IF(מרכז!A1217&lt;=הלוואות!$E$7,IF(DAY(מרכז!A1217)=הלוואות!$F$7,הלוואות!$G$7,0),0),0)+IF(A1217&gt;=הלוואות!$D$8,IF(מרכז!A1217&lt;=הלוואות!$E$8,IF(DAY(מרכז!A1217)=הלוואות!$F$8,הלוואות!$G$8,0),0),0)+IF(A1217&gt;=הלוואות!$D$9,IF(מרכז!A1217&lt;=הלוואות!$E$9,IF(DAY(מרכז!A1217)=הלוואות!$F$9,הלוואות!$G$9,0),0),0)+IF(A1217&gt;=הלוואות!$D$10,IF(מרכז!A1217&lt;=הלוואות!$E$10,IF(DAY(מרכז!A1217)=הלוואות!$F$10,הלוואות!$G$10,0),0),0)+IF(A1217&gt;=הלוואות!$D$11,IF(מרכז!A1217&lt;=הלוואות!$E$11,IF(DAY(מרכז!A1217)=הלוואות!$F$11,הלוואות!$G$11,0),0),0)+IF(A1217&gt;=הלוואות!$D$12,IF(מרכז!A1217&lt;=הלוואות!$E$12,IF(DAY(מרכז!A1217)=הלוואות!$F$12,הלוואות!$G$12,0),0),0)+IF(A1217&gt;=הלוואות!$D$13,IF(מרכז!A1217&lt;=הלוואות!$E$13,IF(DAY(מרכז!A1217)=הלוואות!$F$13,הלוואות!$G$13,0),0),0)+IF(A1217&gt;=הלוואות!$D$14,IF(מרכז!A1217&lt;=הלוואות!$E$14,IF(DAY(מרכז!A1217)=הלוואות!$F$14,הלוואות!$G$14,0),0),0)+IF(A1217&gt;=הלוואות!$D$15,IF(מרכז!A1217&lt;=הלוואות!$E$15,IF(DAY(מרכז!A1217)=הלוואות!$F$15,הלוואות!$G$15,0),0),0)+IF(A1217&gt;=הלוואות!$D$16,IF(מרכז!A1217&lt;=הלוואות!$E$16,IF(DAY(מרכז!A1217)=הלוואות!$F$16,הלוואות!$G$16,0),0),0)+IF(A1217&gt;=הלוואות!$D$17,IF(מרכז!A1217&lt;=הלוואות!$E$17,IF(DAY(מרכז!A1217)=הלוואות!$F$17,הלוואות!$G$17,0),0),0)+IF(A1217&gt;=הלוואות!$D$18,IF(מרכז!A1217&lt;=הלוואות!$E$18,IF(DAY(מרכז!A1217)=הלוואות!$F$18,הלוואות!$G$18,0),0),0)+IF(A1217&gt;=הלוואות!$D$19,IF(מרכז!A1217&lt;=הלוואות!$E$19,IF(DAY(מרכז!A1217)=הלוואות!$F$19,הלוואות!$G$19,0),0),0)+IF(A1217&gt;=הלוואות!$D$20,IF(מרכז!A1217&lt;=הלוואות!$E$20,IF(DAY(מרכז!A1217)=הלוואות!$F$20,הלוואות!$G$20,0),0),0)+IF(A1217&gt;=הלוואות!$D$21,IF(מרכז!A1217&lt;=הלוואות!$E$21,IF(DAY(מרכז!A1217)=הלוואות!$F$21,הלוואות!$G$21,0),0),0)+IF(A1217&gt;=הלוואות!$D$22,IF(מרכז!A1217&lt;=הלוואות!$E$22,IF(DAY(מרכז!A1217)=הלוואות!$F$22,הלוואות!$G$22,0),0),0)+IF(A1217&gt;=הלוואות!$D$23,IF(מרכז!A1217&lt;=הלוואות!$E$23,IF(DAY(מרכז!A1217)=הלוואות!$F$23,הלוואות!$G$23,0),0),0)+IF(A1217&gt;=הלוואות!$D$24,IF(מרכז!A1217&lt;=הלוואות!$E$24,IF(DAY(מרכז!A1217)=הלוואות!$F$24,הלוואות!$G$24,0),0),0)+IF(A1217&gt;=הלוואות!$D$25,IF(מרכז!A1217&lt;=הלוואות!$E$25,IF(DAY(מרכז!A1217)=הלוואות!$F$25,הלוואות!$G$25,0),0),0)+IF(A1217&gt;=הלוואות!$D$26,IF(מרכז!A1217&lt;=הלוואות!$E$26,IF(DAY(מרכז!A1217)=הלוואות!$F$26,הלוואות!$G$26,0),0),0)+IF(A1217&gt;=הלוואות!$D$27,IF(מרכז!A1217&lt;=הלוואות!$E$27,IF(DAY(מרכז!A1217)=הלוואות!$F$27,הלוואות!$G$27,0),0),0)+IF(A1217&gt;=הלוואות!$D$28,IF(מרכז!A1217&lt;=הלוואות!$E$28,IF(DAY(מרכז!A1217)=הלוואות!$F$28,הלוואות!$G$28,0),0),0)+IF(A1217&gt;=הלוואות!$D$29,IF(מרכז!A1217&lt;=הלוואות!$E$29,IF(DAY(מרכז!A1217)=הלוואות!$F$29,הלוואות!$G$29,0),0),0)+IF(A1217&gt;=הלוואות!$D$30,IF(מרכז!A1217&lt;=הלוואות!$E$30,IF(DAY(מרכז!A1217)=הלוואות!$F$30,הלוואות!$G$30,0),0),0)+IF(A1217&gt;=הלוואות!$D$31,IF(מרכז!A1217&lt;=הלוואות!$E$31,IF(DAY(מרכז!A1217)=הלוואות!$F$31,הלוואות!$G$31,0),0),0)+IF(A1217&gt;=הלוואות!$D$32,IF(מרכז!A1217&lt;=הלוואות!$E$32,IF(DAY(מרכז!A1217)=הלוואות!$F$32,הלוואות!$G$32,0),0),0)+IF(A1217&gt;=הלוואות!$D$33,IF(מרכז!A1217&lt;=הלוואות!$E$33,IF(DAY(מרכז!A1217)=הלוואות!$F$33,הלוואות!$G$33,0),0),0)+IF(A1217&gt;=הלוואות!$D$34,IF(מרכז!A1217&lt;=הלוואות!$E$34,IF(DAY(מרכז!A1217)=הלוואות!$F$34,הלוואות!$G$34,0),0),0)</f>
        <v>0</v>
      </c>
      <c r="E1217" s="93">
        <f>SUMIF(הלוואות!$D$46:$D$65,מרכז!A1217,הלוואות!$E$46:$E$65)</f>
        <v>0</v>
      </c>
      <c r="F1217" s="93">
        <f>SUMIF(נכנסים!$A$5:$A$5890,מרכז!A1217,נכנסים!$B$5:$B$5890)</f>
        <v>0</v>
      </c>
      <c r="G1217" s="94"/>
      <c r="H1217" s="94"/>
      <c r="I1217" s="94"/>
      <c r="J1217" s="99">
        <f t="shared" si="19"/>
        <v>50000</v>
      </c>
    </row>
    <row r="1218" spans="1:10">
      <c r="A1218" s="153">
        <v>46871</v>
      </c>
      <c r="B1218" s="93">
        <f>SUMIF(יוצאים!$A$5:$A$5835,מרכז!A1218,יוצאים!$D$5:$D$5835)</f>
        <v>0</v>
      </c>
      <c r="C1218" s="93">
        <f>HLOOKUP(DAY($A1218),'טב.הו"ק'!$G$4:$AK$162,'טב.הו"ק'!$A$162+2,FALSE)</f>
        <v>0</v>
      </c>
      <c r="D1218" s="93">
        <f>IF(A1218&gt;=הלוואות!$D$5,IF(מרכז!A1218&lt;=הלוואות!$E$5,IF(DAY(מרכז!A1218)=הלוואות!$F$5,הלוואות!$G$5,0),0),0)+IF(A1218&gt;=הלוואות!$D$6,IF(מרכז!A1218&lt;=הלוואות!$E$6,IF(DAY(מרכז!A1218)=הלוואות!$F$6,הלוואות!$G$6,0),0),0)+IF(A1218&gt;=הלוואות!$D$7,IF(מרכז!A1218&lt;=הלוואות!$E$7,IF(DAY(מרכז!A1218)=הלוואות!$F$7,הלוואות!$G$7,0),0),0)+IF(A1218&gt;=הלוואות!$D$8,IF(מרכז!A1218&lt;=הלוואות!$E$8,IF(DAY(מרכז!A1218)=הלוואות!$F$8,הלוואות!$G$8,0),0),0)+IF(A1218&gt;=הלוואות!$D$9,IF(מרכז!A1218&lt;=הלוואות!$E$9,IF(DAY(מרכז!A1218)=הלוואות!$F$9,הלוואות!$G$9,0),0),0)+IF(A1218&gt;=הלוואות!$D$10,IF(מרכז!A1218&lt;=הלוואות!$E$10,IF(DAY(מרכז!A1218)=הלוואות!$F$10,הלוואות!$G$10,0),0),0)+IF(A1218&gt;=הלוואות!$D$11,IF(מרכז!A1218&lt;=הלוואות!$E$11,IF(DAY(מרכז!A1218)=הלוואות!$F$11,הלוואות!$G$11,0),0),0)+IF(A1218&gt;=הלוואות!$D$12,IF(מרכז!A1218&lt;=הלוואות!$E$12,IF(DAY(מרכז!A1218)=הלוואות!$F$12,הלוואות!$G$12,0),0),0)+IF(A1218&gt;=הלוואות!$D$13,IF(מרכז!A1218&lt;=הלוואות!$E$13,IF(DAY(מרכז!A1218)=הלוואות!$F$13,הלוואות!$G$13,0),0),0)+IF(A1218&gt;=הלוואות!$D$14,IF(מרכז!A1218&lt;=הלוואות!$E$14,IF(DAY(מרכז!A1218)=הלוואות!$F$14,הלוואות!$G$14,0),0),0)+IF(A1218&gt;=הלוואות!$D$15,IF(מרכז!A1218&lt;=הלוואות!$E$15,IF(DAY(מרכז!A1218)=הלוואות!$F$15,הלוואות!$G$15,0),0),0)+IF(A1218&gt;=הלוואות!$D$16,IF(מרכז!A1218&lt;=הלוואות!$E$16,IF(DAY(מרכז!A1218)=הלוואות!$F$16,הלוואות!$G$16,0),0),0)+IF(A1218&gt;=הלוואות!$D$17,IF(מרכז!A1218&lt;=הלוואות!$E$17,IF(DAY(מרכז!A1218)=הלוואות!$F$17,הלוואות!$G$17,0),0),0)+IF(A1218&gt;=הלוואות!$D$18,IF(מרכז!A1218&lt;=הלוואות!$E$18,IF(DAY(מרכז!A1218)=הלוואות!$F$18,הלוואות!$G$18,0),0),0)+IF(A1218&gt;=הלוואות!$D$19,IF(מרכז!A1218&lt;=הלוואות!$E$19,IF(DAY(מרכז!A1218)=הלוואות!$F$19,הלוואות!$G$19,0),0),0)+IF(A1218&gt;=הלוואות!$D$20,IF(מרכז!A1218&lt;=הלוואות!$E$20,IF(DAY(מרכז!A1218)=הלוואות!$F$20,הלוואות!$G$20,0),0),0)+IF(A1218&gt;=הלוואות!$D$21,IF(מרכז!A1218&lt;=הלוואות!$E$21,IF(DAY(מרכז!A1218)=הלוואות!$F$21,הלוואות!$G$21,0),0),0)+IF(A1218&gt;=הלוואות!$D$22,IF(מרכז!A1218&lt;=הלוואות!$E$22,IF(DAY(מרכז!A1218)=הלוואות!$F$22,הלוואות!$G$22,0),0),0)+IF(A1218&gt;=הלוואות!$D$23,IF(מרכז!A1218&lt;=הלוואות!$E$23,IF(DAY(מרכז!A1218)=הלוואות!$F$23,הלוואות!$G$23,0),0),0)+IF(A1218&gt;=הלוואות!$D$24,IF(מרכז!A1218&lt;=הלוואות!$E$24,IF(DAY(מרכז!A1218)=הלוואות!$F$24,הלוואות!$G$24,0),0),0)+IF(A1218&gt;=הלוואות!$D$25,IF(מרכז!A1218&lt;=הלוואות!$E$25,IF(DAY(מרכז!A1218)=הלוואות!$F$25,הלוואות!$G$25,0),0),0)+IF(A1218&gt;=הלוואות!$D$26,IF(מרכז!A1218&lt;=הלוואות!$E$26,IF(DAY(מרכז!A1218)=הלוואות!$F$26,הלוואות!$G$26,0),0),0)+IF(A1218&gt;=הלוואות!$D$27,IF(מרכז!A1218&lt;=הלוואות!$E$27,IF(DAY(מרכז!A1218)=הלוואות!$F$27,הלוואות!$G$27,0),0),0)+IF(A1218&gt;=הלוואות!$D$28,IF(מרכז!A1218&lt;=הלוואות!$E$28,IF(DAY(מרכז!A1218)=הלוואות!$F$28,הלוואות!$G$28,0),0),0)+IF(A1218&gt;=הלוואות!$D$29,IF(מרכז!A1218&lt;=הלוואות!$E$29,IF(DAY(מרכז!A1218)=הלוואות!$F$29,הלוואות!$G$29,0),0),0)+IF(A1218&gt;=הלוואות!$D$30,IF(מרכז!A1218&lt;=הלוואות!$E$30,IF(DAY(מרכז!A1218)=הלוואות!$F$30,הלוואות!$G$30,0),0),0)+IF(A1218&gt;=הלוואות!$D$31,IF(מרכז!A1218&lt;=הלוואות!$E$31,IF(DAY(מרכז!A1218)=הלוואות!$F$31,הלוואות!$G$31,0),0),0)+IF(A1218&gt;=הלוואות!$D$32,IF(מרכז!A1218&lt;=הלוואות!$E$32,IF(DAY(מרכז!A1218)=הלוואות!$F$32,הלוואות!$G$32,0),0),0)+IF(A1218&gt;=הלוואות!$D$33,IF(מרכז!A1218&lt;=הלוואות!$E$33,IF(DAY(מרכז!A1218)=הלוואות!$F$33,הלוואות!$G$33,0),0),0)+IF(A1218&gt;=הלוואות!$D$34,IF(מרכז!A1218&lt;=הלוואות!$E$34,IF(DAY(מרכז!A1218)=הלוואות!$F$34,הלוואות!$G$34,0),0),0)</f>
        <v>0</v>
      </c>
      <c r="E1218" s="93">
        <f>SUMIF(הלוואות!$D$46:$D$65,מרכז!A1218,הלוואות!$E$46:$E$65)</f>
        <v>0</v>
      </c>
      <c r="F1218" s="93">
        <f>SUMIF(נכנסים!$A$5:$A$5890,מרכז!A1218,נכנסים!$B$5:$B$5890)</f>
        <v>0</v>
      </c>
      <c r="G1218" s="94"/>
      <c r="H1218" s="94"/>
      <c r="I1218" s="94"/>
      <c r="J1218" s="99">
        <f t="shared" si="19"/>
        <v>50000</v>
      </c>
    </row>
    <row r="1219" spans="1:10">
      <c r="A1219" s="153">
        <v>46872</v>
      </c>
      <c r="B1219" s="93">
        <f>SUMIF(יוצאים!$A$5:$A$5835,מרכז!A1219,יוצאים!$D$5:$D$5835)</f>
        <v>0</v>
      </c>
      <c r="C1219" s="93">
        <f>HLOOKUP(DAY($A1219),'טב.הו"ק'!$G$4:$AK$162,'טב.הו"ק'!$A$162+2,FALSE)</f>
        <v>0</v>
      </c>
      <c r="D1219" s="93">
        <f>IF(A1219&gt;=הלוואות!$D$5,IF(מרכז!A1219&lt;=הלוואות!$E$5,IF(DAY(מרכז!A1219)=הלוואות!$F$5,הלוואות!$G$5,0),0),0)+IF(A1219&gt;=הלוואות!$D$6,IF(מרכז!A1219&lt;=הלוואות!$E$6,IF(DAY(מרכז!A1219)=הלוואות!$F$6,הלוואות!$G$6,0),0),0)+IF(A1219&gt;=הלוואות!$D$7,IF(מרכז!A1219&lt;=הלוואות!$E$7,IF(DAY(מרכז!A1219)=הלוואות!$F$7,הלוואות!$G$7,0),0),0)+IF(A1219&gt;=הלוואות!$D$8,IF(מרכז!A1219&lt;=הלוואות!$E$8,IF(DAY(מרכז!A1219)=הלוואות!$F$8,הלוואות!$G$8,0),0),0)+IF(A1219&gt;=הלוואות!$D$9,IF(מרכז!A1219&lt;=הלוואות!$E$9,IF(DAY(מרכז!A1219)=הלוואות!$F$9,הלוואות!$G$9,0),0),0)+IF(A1219&gt;=הלוואות!$D$10,IF(מרכז!A1219&lt;=הלוואות!$E$10,IF(DAY(מרכז!A1219)=הלוואות!$F$10,הלוואות!$G$10,0),0),0)+IF(A1219&gt;=הלוואות!$D$11,IF(מרכז!A1219&lt;=הלוואות!$E$11,IF(DAY(מרכז!A1219)=הלוואות!$F$11,הלוואות!$G$11,0),0),0)+IF(A1219&gt;=הלוואות!$D$12,IF(מרכז!A1219&lt;=הלוואות!$E$12,IF(DAY(מרכז!A1219)=הלוואות!$F$12,הלוואות!$G$12,0),0),0)+IF(A1219&gt;=הלוואות!$D$13,IF(מרכז!A1219&lt;=הלוואות!$E$13,IF(DAY(מרכז!A1219)=הלוואות!$F$13,הלוואות!$G$13,0),0),0)+IF(A1219&gt;=הלוואות!$D$14,IF(מרכז!A1219&lt;=הלוואות!$E$14,IF(DAY(מרכז!A1219)=הלוואות!$F$14,הלוואות!$G$14,0),0),0)+IF(A1219&gt;=הלוואות!$D$15,IF(מרכז!A1219&lt;=הלוואות!$E$15,IF(DAY(מרכז!A1219)=הלוואות!$F$15,הלוואות!$G$15,0),0),0)+IF(A1219&gt;=הלוואות!$D$16,IF(מרכז!A1219&lt;=הלוואות!$E$16,IF(DAY(מרכז!A1219)=הלוואות!$F$16,הלוואות!$G$16,0),0),0)+IF(A1219&gt;=הלוואות!$D$17,IF(מרכז!A1219&lt;=הלוואות!$E$17,IF(DAY(מרכז!A1219)=הלוואות!$F$17,הלוואות!$G$17,0),0),0)+IF(A1219&gt;=הלוואות!$D$18,IF(מרכז!A1219&lt;=הלוואות!$E$18,IF(DAY(מרכז!A1219)=הלוואות!$F$18,הלוואות!$G$18,0),0),0)+IF(A1219&gt;=הלוואות!$D$19,IF(מרכז!A1219&lt;=הלוואות!$E$19,IF(DAY(מרכז!A1219)=הלוואות!$F$19,הלוואות!$G$19,0),0),0)+IF(A1219&gt;=הלוואות!$D$20,IF(מרכז!A1219&lt;=הלוואות!$E$20,IF(DAY(מרכז!A1219)=הלוואות!$F$20,הלוואות!$G$20,0),0),0)+IF(A1219&gt;=הלוואות!$D$21,IF(מרכז!A1219&lt;=הלוואות!$E$21,IF(DAY(מרכז!A1219)=הלוואות!$F$21,הלוואות!$G$21,0),0),0)+IF(A1219&gt;=הלוואות!$D$22,IF(מרכז!A1219&lt;=הלוואות!$E$22,IF(DAY(מרכז!A1219)=הלוואות!$F$22,הלוואות!$G$22,0),0),0)+IF(A1219&gt;=הלוואות!$D$23,IF(מרכז!A1219&lt;=הלוואות!$E$23,IF(DAY(מרכז!A1219)=הלוואות!$F$23,הלוואות!$G$23,0),0),0)+IF(A1219&gt;=הלוואות!$D$24,IF(מרכז!A1219&lt;=הלוואות!$E$24,IF(DAY(מרכז!A1219)=הלוואות!$F$24,הלוואות!$G$24,0),0),0)+IF(A1219&gt;=הלוואות!$D$25,IF(מרכז!A1219&lt;=הלוואות!$E$25,IF(DAY(מרכז!A1219)=הלוואות!$F$25,הלוואות!$G$25,0),0),0)+IF(A1219&gt;=הלוואות!$D$26,IF(מרכז!A1219&lt;=הלוואות!$E$26,IF(DAY(מרכז!A1219)=הלוואות!$F$26,הלוואות!$G$26,0),0),0)+IF(A1219&gt;=הלוואות!$D$27,IF(מרכז!A1219&lt;=הלוואות!$E$27,IF(DAY(מרכז!A1219)=הלוואות!$F$27,הלוואות!$G$27,0),0),0)+IF(A1219&gt;=הלוואות!$D$28,IF(מרכז!A1219&lt;=הלוואות!$E$28,IF(DAY(מרכז!A1219)=הלוואות!$F$28,הלוואות!$G$28,0),0),0)+IF(A1219&gt;=הלוואות!$D$29,IF(מרכז!A1219&lt;=הלוואות!$E$29,IF(DAY(מרכז!A1219)=הלוואות!$F$29,הלוואות!$G$29,0),0),0)+IF(A1219&gt;=הלוואות!$D$30,IF(מרכז!A1219&lt;=הלוואות!$E$30,IF(DAY(מרכז!A1219)=הלוואות!$F$30,הלוואות!$G$30,0),0),0)+IF(A1219&gt;=הלוואות!$D$31,IF(מרכז!A1219&lt;=הלוואות!$E$31,IF(DAY(מרכז!A1219)=הלוואות!$F$31,הלוואות!$G$31,0),0),0)+IF(A1219&gt;=הלוואות!$D$32,IF(מרכז!A1219&lt;=הלוואות!$E$32,IF(DAY(מרכז!A1219)=הלוואות!$F$32,הלוואות!$G$32,0),0),0)+IF(A1219&gt;=הלוואות!$D$33,IF(מרכז!A1219&lt;=הלוואות!$E$33,IF(DAY(מרכז!A1219)=הלוואות!$F$33,הלוואות!$G$33,0),0),0)+IF(A1219&gt;=הלוואות!$D$34,IF(מרכז!A1219&lt;=הלוואות!$E$34,IF(DAY(מרכז!A1219)=הלוואות!$F$34,הלוואות!$G$34,0),0),0)</f>
        <v>0</v>
      </c>
      <c r="E1219" s="93">
        <f>SUMIF(הלוואות!$D$46:$D$65,מרכז!A1219,הלוואות!$E$46:$E$65)</f>
        <v>0</v>
      </c>
      <c r="F1219" s="93">
        <f>SUMIF(נכנסים!$A$5:$A$5890,מרכז!A1219,נכנסים!$B$5:$B$5890)</f>
        <v>0</v>
      </c>
      <c r="G1219" s="94"/>
      <c r="H1219" s="94"/>
      <c r="I1219" s="94"/>
      <c r="J1219" s="99">
        <f t="shared" si="19"/>
        <v>50000</v>
      </c>
    </row>
    <row r="1220" spans="1:10">
      <c r="A1220" s="153">
        <v>46873</v>
      </c>
      <c r="B1220" s="93">
        <f>SUMIF(יוצאים!$A$5:$A$5835,מרכז!A1220,יוצאים!$D$5:$D$5835)</f>
        <v>0</v>
      </c>
      <c r="C1220" s="93">
        <f>HLOOKUP(DAY($A1220),'טב.הו"ק'!$G$4:$AK$162,'טב.הו"ק'!$A$162+2,FALSE)</f>
        <v>0</v>
      </c>
      <c r="D1220" s="93">
        <f>IF(A1220&gt;=הלוואות!$D$5,IF(מרכז!A1220&lt;=הלוואות!$E$5,IF(DAY(מרכז!A1220)=הלוואות!$F$5,הלוואות!$G$5,0),0),0)+IF(A1220&gt;=הלוואות!$D$6,IF(מרכז!A1220&lt;=הלוואות!$E$6,IF(DAY(מרכז!A1220)=הלוואות!$F$6,הלוואות!$G$6,0),0),0)+IF(A1220&gt;=הלוואות!$D$7,IF(מרכז!A1220&lt;=הלוואות!$E$7,IF(DAY(מרכז!A1220)=הלוואות!$F$7,הלוואות!$G$7,0),0),0)+IF(A1220&gt;=הלוואות!$D$8,IF(מרכז!A1220&lt;=הלוואות!$E$8,IF(DAY(מרכז!A1220)=הלוואות!$F$8,הלוואות!$G$8,0),0),0)+IF(A1220&gt;=הלוואות!$D$9,IF(מרכז!A1220&lt;=הלוואות!$E$9,IF(DAY(מרכז!A1220)=הלוואות!$F$9,הלוואות!$G$9,0),0),0)+IF(A1220&gt;=הלוואות!$D$10,IF(מרכז!A1220&lt;=הלוואות!$E$10,IF(DAY(מרכז!A1220)=הלוואות!$F$10,הלוואות!$G$10,0),0),0)+IF(A1220&gt;=הלוואות!$D$11,IF(מרכז!A1220&lt;=הלוואות!$E$11,IF(DAY(מרכז!A1220)=הלוואות!$F$11,הלוואות!$G$11,0),0),0)+IF(A1220&gt;=הלוואות!$D$12,IF(מרכז!A1220&lt;=הלוואות!$E$12,IF(DAY(מרכז!A1220)=הלוואות!$F$12,הלוואות!$G$12,0),0),0)+IF(A1220&gt;=הלוואות!$D$13,IF(מרכז!A1220&lt;=הלוואות!$E$13,IF(DAY(מרכז!A1220)=הלוואות!$F$13,הלוואות!$G$13,0),0),0)+IF(A1220&gt;=הלוואות!$D$14,IF(מרכז!A1220&lt;=הלוואות!$E$14,IF(DAY(מרכז!A1220)=הלוואות!$F$14,הלוואות!$G$14,0),0),0)+IF(A1220&gt;=הלוואות!$D$15,IF(מרכז!A1220&lt;=הלוואות!$E$15,IF(DAY(מרכז!A1220)=הלוואות!$F$15,הלוואות!$G$15,0),0),0)+IF(A1220&gt;=הלוואות!$D$16,IF(מרכז!A1220&lt;=הלוואות!$E$16,IF(DAY(מרכז!A1220)=הלוואות!$F$16,הלוואות!$G$16,0),0),0)+IF(A1220&gt;=הלוואות!$D$17,IF(מרכז!A1220&lt;=הלוואות!$E$17,IF(DAY(מרכז!A1220)=הלוואות!$F$17,הלוואות!$G$17,0),0),0)+IF(A1220&gt;=הלוואות!$D$18,IF(מרכז!A1220&lt;=הלוואות!$E$18,IF(DAY(מרכז!A1220)=הלוואות!$F$18,הלוואות!$G$18,0),0),0)+IF(A1220&gt;=הלוואות!$D$19,IF(מרכז!A1220&lt;=הלוואות!$E$19,IF(DAY(מרכז!A1220)=הלוואות!$F$19,הלוואות!$G$19,0),0),0)+IF(A1220&gt;=הלוואות!$D$20,IF(מרכז!A1220&lt;=הלוואות!$E$20,IF(DAY(מרכז!A1220)=הלוואות!$F$20,הלוואות!$G$20,0),0),0)+IF(A1220&gt;=הלוואות!$D$21,IF(מרכז!A1220&lt;=הלוואות!$E$21,IF(DAY(מרכז!A1220)=הלוואות!$F$21,הלוואות!$G$21,0),0),0)+IF(A1220&gt;=הלוואות!$D$22,IF(מרכז!A1220&lt;=הלוואות!$E$22,IF(DAY(מרכז!A1220)=הלוואות!$F$22,הלוואות!$G$22,0),0),0)+IF(A1220&gt;=הלוואות!$D$23,IF(מרכז!A1220&lt;=הלוואות!$E$23,IF(DAY(מרכז!A1220)=הלוואות!$F$23,הלוואות!$G$23,0),0),0)+IF(A1220&gt;=הלוואות!$D$24,IF(מרכז!A1220&lt;=הלוואות!$E$24,IF(DAY(מרכז!A1220)=הלוואות!$F$24,הלוואות!$G$24,0),0),0)+IF(A1220&gt;=הלוואות!$D$25,IF(מרכז!A1220&lt;=הלוואות!$E$25,IF(DAY(מרכז!A1220)=הלוואות!$F$25,הלוואות!$G$25,0),0),0)+IF(A1220&gt;=הלוואות!$D$26,IF(מרכז!A1220&lt;=הלוואות!$E$26,IF(DAY(מרכז!A1220)=הלוואות!$F$26,הלוואות!$G$26,0),0),0)+IF(A1220&gt;=הלוואות!$D$27,IF(מרכז!A1220&lt;=הלוואות!$E$27,IF(DAY(מרכז!A1220)=הלוואות!$F$27,הלוואות!$G$27,0),0),0)+IF(A1220&gt;=הלוואות!$D$28,IF(מרכז!A1220&lt;=הלוואות!$E$28,IF(DAY(מרכז!A1220)=הלוואות!$F$28,הלוואות!$G$28,0),0),0)+IF(A1220&gt;=הלוואות!$D$29,IF(מרכז!A1220&lt;=הלוואות!$E$29,IF(DAY(מרכז!A1220)=הלוואות!$F$29,הלוואות!$G$29,0),0),0)+IF(A1220&gt;=הלוואות!$D$30,IF(מרכז!A1220&lt;=הלוואות!$E$30,IF(DAY(מרכז!A1220)=הלוואות!$F$30,הלוואות!$G$30,0),0),0)+IF(A1220&gt;=הלוואות!$D$31,IF(מרכז!A1220&lt;=הלוואות!$E$31,IF(DAY(מרכז!A1220)=הלוואות!$F$31,הלוואות!$G$31,0),0),0)+IF(A1220&gt;=הלוואות!$D$32,IF(מרכז!A1220&lt;=הלוואות!$E$32,IF(DAY(מרכז!A1220)=הלוואות!$F$32,הלוואות!$G$32,0),0),0)+IF(A1220&gt;=הלוואות!$D$33,IF(מרכז!A1220&lt;=הלוואות!$E$33,IF(DAY(מרכז!A1220)=הלוואות!$F$33,הלוואות!$G$33,0),0),0)+IF(A1220&gt;=הלוואות!$D$34,IF(מרכז!A1220&lt;=הלוואות!$E$34,IF(DAY(מרכז!A1220)=הלוואות!$F$34,הלוואות!$G$34,0),0),0)</f>
        <v>0</v>
      </c>
      <c r="E1220" s="93">
        <f>SUMIF(הלוואות!$D$46:$D$65,מרכז!A1220,הלוואות!$E$46:$E$65)</f>
        <v>0</v>
      </c>
      <c r="F1220" s="93">
        <f>SUMIF(נכנסים!$A$5:$A$5890,מרכז!A1220,נכנסים!$B$5:$B$5890)</f>
        <v>0</v>
      </c>
      <c r="G1220" s="94"/>
      <c r="H1220" s="94"/>
      <c r="I1220" s="94"/>
      <c r="J1220" s="99">
        <f t="shared" si="19"/>
        <v>50000</v>
      </c>
    </row>
    <row r="1221" spans="1:10">
      <c r="A1221" s="153">
        <v>46874</v>
      </c>
      <c r="B1221" s="93">
        <f>SUMIF(יוצאים!$A$5:$A$5835,מרכז!A1221,יוצאים!$D$5:$D$5835)</f>
        <v>0</v>
      </c>
      <c r="C1221" s="93">
        <f>HLOOKUP(DAY($A1221),'טב.הו"ק'!$G$4:$AK$162,'טב.הו"ק'!$A$162+2,FALSE)</f>
        <v>0</v>
      </c>
      <c r="D1221" s="93">
        <f>IF(A1221&gt;=הלוואות!$D$5,IF(מרכז!A1221&lt;=הלוואות!$E$5,IF(DAY(מרכז!A1221)=הלוואות!$F$5,הלוואות!$G$5,0),0),0)+IF(A1221&gt;=הלוואות!$D$6,IF(מרכז!A1221&lt;=הלוואות!$E$6,IF(DAY(מרכז!A1221)=הלוואות!$F$6,הלוואות!$G$6,0),0),0)+IF(A1221&gt;=הלוואות!$D$7,IF(מרכז!A1221&lt;=הלוואות!$E$7,IF(DAY(מרכז!A1221)=הלוואות!$F$7,הלוואות!$G$7,0),0),0)+IF(A1221&gt;=הלוואות!$D$8,IF(מרכז!A1221&lt;=הלוואות!$E$8,IF(DAY(מרכז!A1221)=הלוואות!$F$8,הלוואות!$G$8,0),0),0)+IF(A1221&gt;=הלוואות!$D$9,IF(מרכז!A1221&lt;=הלוואות!$E$9,IF(DAY(מרכז!A1221)=הלוואות!$F$9,הלוואות!$G$9,0),0),0)+IF(A1221&gt;=הלוואות!$D$10,IF(מרכז!A1221&lt;=הלוואות!$E$10,IF(DAY(מרכז!A1221)=הלוואות!$F$10,הלוואות!$G$10,0),0),0)+IF(A1221&gt;=הלוואות!$D$11,IF(מרכז!A1221&lt;=הלוואות!$E$11,IF(DAY(מרכז!A1221)=הלוואות!$F$11,הלוואות!$G$11,0),0),0)+IF(A1221&gt;=הלוואות!$D$12,IF(מרכז!A1221&lt;=הלוואות!$E$12,IF(DAY(מרכז!A1221)=הלוואות!$F$12,הלוואות!$G$12,0),0),0)+IF(A1221&gt;=הלוואות!$D$13,IF(מרכז!A1221&lt;=הלוואות!$E$13,IF(DAY(מרכז!A1221)=הלוואות!$F$13,הלוואות!$G$13,0),0),0)+IF(A1221&gt;=הלוואות!$D$14,IF(מרכז!A1221&lt;=הלוואות!$E$14,IF(DAY(מרכז!A1221)=הלוואות!$F$14,הלוואות!$G$14,0),0),0)+IF(A1221&gt;=הלוואות!$D$15,IF(מרכז!A1221&lt;=הלוואות!$E$15,IF(DAY(מרכז!A1221)=הלוואות!$F$15,הלוואות!$G$15,0),0),0)+IF(A1221&gt;=הלוואות!$D$16,IF(מרכז!A1221&lt;=הלוואות!$E$16,IF(DAY(מרכז!A1221)=הלוואות!$F$16,הלוואות!$G$16,0),0),0)+IF(A1221&gt;=הלוואות!$D$17,IF(מרכז!A1221&lt;=הלוואות!$E$17,IF(DAY(מרכז!A1221)=הלוואות!$F$17,הלוואות!$G$17,0),0),0)+IF(A1221&gt;=הלוואות!$D$18,IF(מרכז!A1221&lt;=הלוואות!$E$18,IF(DAY(מרכז!A1221)=הלוואות!$F$18,הלוואות!$G$18,0),0),0)+IF(A1221&gt;=הלוואות!$D$19,IF(מרכז!A1221&lt;=הלוואות!$E$19,IF(DAY(מרכז!A1221)=הלוואות!$F$19,הלוואות!$G$19,0),0),0)+IF(A1221&gt;=הלוואות!$D$20,IF(מרכז!A1221&lt;=הלוואות!$E$20,IF(DAY(מרכז!A1221)=הלוואות!$F$20,הלוואות!$G$20,0),0),0)+IF(A1221&gt;=הלוואות!$D$21,IF(מרכז!A1221&lt;=הלוואות!$E$21,IF(DAY(מרכז!A1221)=הלוואות!$F$21,הלוואות!$G$21,0),0),0)+IF(A1221&gt;=הלוואות!$D$22,IF(מרכז!A1221&lt;=הלוואות!$E$22,IF(DAY(מרכז!A1221)=הלוואות!$F$22,הלוואות!$G$22,0),0),0)+IF(A1221&gt;=הלוואות!$D$23,IF(מרכז!A1221&lt;=הלוואות!$E$23,IF(DAY(מרכז!A1221)=הלוואות!$F$23,הלוואות!$G$23,0),0),0)+IF(A1221&gt;=הלוואות!$D$24,IF(מרכז!A1221&lt;=הלוואות!$E$24,IF(DAY(מרכז!A1221)=הלוואות!$F$24,הלוואות!$G$24,0),0),0)+IF(A1221&gt;=הלוואות!$D$25,IF(מרכז!A1221&lt;=הלוואות!$E$25,IF(DAY(מרכז!A1221)=הלוואות!$F$25,הלוואות!$G$25,0),0),0)+IF(A1221&gt;=הלוואות!$D$26,IF(מרכז!A1221&lt;=הלוואות!$E$26,IF(DAY(מרכז!A1221)=הלוואות!$F$26,הלוואות!$G$26,0),0),0)+IF(A1221&gt;=הלוואות!$D$27,IF(מרכז!A1221&lt;=הלוואות!$E$27,IF(DAY(מרכז!A1221)=הלוואות!$F$27,הלוואות!$G$27,0),0),0)+IF(A1221&gt;=הלוואות!$D$28,IF(מרכז!A1221&lt;=הלוואות!$E$28,IF(DAY(מרכז!A1221)=הלוואות!$F$28,הלוואות!$G$28,0),0),0)+IF(A1221&gt;=הלוואות!$D$29,IF(מרכז!A1221&lt;=הלוואות!$E$29,IF(DAY(מרכז!A1221)=הלוואות!$F$29,הלוואות!$G$29,0),0),0)+IF(A1221&gt;=הלוואות!$D$30,IF(מרכז!A1221&lt;=הלוואות!$E$30,IF(DAY(מרכז!A1221)=הלוואות!$F$30,הלוואות!$G$30,0),0),0)+IF(A1221&gt;=הלוואות!$D$31,IF(מרכז!A1221&lt;=הלוואות!$E$31,IF(DAY(מרכז!A1221)=הלוואות!$F$31,הלוואות!$G$31,0),0),0)+IF(A1221&gt;=הלוואות!$D$32,IF(מרכז!A1221&lt;=הלוואות!$E$32,IF(DAY(מרכז!A1221)=הלוואות!$F$32,הלוואות!$G$32,0),0),0)+IF(A1221&gt;=הלוואות!$D$33,IF(מרכז!A1221&lt;=הלוואות!$E$33,IF(DAY(מרכז!A1221)=הלוואות!$F$33,הלוואות!$G$33,0),0),0)+IF(A1221&gt;=הלוואות!$D$34,IF(מרכז!A1221&lt;=הלוואות!$E$34,IF(DAY(מרכז!A1221)=הלוואות!$F$34,הלוואות!$G$34,0),0),0)</f>
        <v>0</v>
      </c>
      <c r="E1221" s="93">
        <f>SUMIF(הלוואות!$D$46:$D$65,מרכז!A1221,הלוואות!$E$46:$E$65)</f>
        <v>0</v>
      </c>
      <c r="F1221" s="93">
        <f>SUMIF(נכנסים!$A$5:$A$5890,מרכז!A1221,נכנסים!$B$5:$B$5890)</f>
        <v>0</v>
      </c>
      <c r="G1221" s="94"/>
      <c r="H1221" s="94"/>
      <c r="I1221" s="94"/>
      <c r="J1221" s="99">
        <f t="shared" si="19"/>
        <v>50000</v>
      </c>
    </row>
    <row r="1222" spans="1:10">
      <c r="A1222" s="153">
        <v>46875</v>
      </c>
      <c r="B1222" s="93">
        <f>SUMIF(יוצאים!$A$5:$A$5835,מרכז!A1222,יוצאים!$D$5:$D$5835)</f>
        <v>0</v>
      </c>
      <c r="C1222" s="93">
        <f>HLOOKUP(DAY($A1222),'טב.הו"ק'!$G$4:$AK$162,'טב.הו"ק'!$A$162+2,FALSE)</f>
        <v>0</v>
      </c>
      <c r="D1222" s="93">
        <f>IF(A1222&gt;=הלוואות!$D$5,IF(מרכז!A1222&lt;=הלוואות!$E$5,IF(DAY(מרכז!A1222)=הלוואות!$F$5,הלוואות!$G$5,0),0),0)+IF(A1222&gt;=הלוואות!$D$6,IF(מרכז!A1222&lt;=הלוואות!$E$6,IF(DAY(מרכז!A1222)=הלוואות!$F$6,הלוואות!$G$6,0),0),0)+IF(A1222&gt;=הלוואות!$D$7,IF(מרכז!A1222&lt;=הלוואות!$E$7,IF(DAY(מרכז!A1222)=הלוואות!$F$7,הלוואות!$G$7,0),0),0)+IF(A1222&gt;=הלוואות!$D$8,IF(מרכז!A1222&lt;=הלוואות!$E$8,IF(DAY(מרכז!A1222)=הלוואות!$F$8,הלוואות!$G$8,0),0),0)+IF(A1222&gt;=הלוואות!$D$9,IF(מרכז!A1222&lt;=הלוואות!$E$9,IF(DAY(מרכז!A1222)=הלוואות!$F$9,הלוואות!$G$9,0),0),0)+IF(A1222&gt;=הלוואות!$D$10,IF(מרכז!A1222&lt;=הלוואות!$E$10,IF(DAY(מרכז!A1222)=הלוואות!$F$10,הלוואות!$G$10,0),0),0)+IF(A1222&gt;=הלוואות!$D$11,IF(מרכז!A1222&lt;=הלוואות!$E$11,IF(DAY(מרכז!A1222)=הלוואות!$F$11,הלוואות!$G$11,0),0),0)+IF(A1222&gt;=הלוואות!$D$12,IF(מרכז!A1222&lt;=הלוואות!$E$12,IF(DAY(מרכז!A1222)=הלוואות!$F$12,הלוואות!$G$12,0),0),0)+IF(A1222&gt;=הלוואות!$D$13,IF(מרכז!A1222&lt;=הלוואות!$E$13,IF(DAY(מרכז!A1222)=הלוואות!$F$13,הלוואות!$G$13,0),0),0)+IF(A1222&gt;=הלוואות!$D$14,IF(מרכז!A1222&lt;=הלוואות!$E$14,IF(DAY(מרכז!A1222)=הלוואות!$F$14,הלוואות!$G$14,0),0),0)+IF(A1222&gt;=הלוואות!$D$15,IF(מרכז!A1222&lt;=הלוואות!$E$15,IF(DAY(מרכז!A1222)=הלוואות!$F$15,הלוואות!$G$15,0),0),0)+IF(A1222&gt;=הלוואות!$D$16,IF(מרכז!A1222&lt;=הלוואות!$E$16,IF(DAY(מרכז!A1222)=הלוואות!$F$16,הלוואות!$G$16,0),0),0)+IF(A1222&gt;=הלוואות!$D$17,IF(מרכז!A1222&lt;=הלוואות!$E$17,IF(DAY(מרכז!A1222)=הלוואות!$F$17,הלוואות!$G$17,0),0),0)+IF(A1222&gt;=הלוואות!$D$18,IF(מרכז!A1222&lt;=הלוואות!$E$18,IF(DAY(מרכז!A1222)=הלוואות!$F$18,הלוואות!$G$18,0),0),0)+IF(A1222&gt;=הלוואות!$D$19,IF(מרכז!A1222&lt;=הלוואות!$E$19,IF(DAY(מרכז!A1222)=הלוואות!$F$19,הלוואות!$G$19,0),0),0)+IF(A1222&gt;=הלוואות!$D$20,IF(מרכז!A1222&lt;=הלוואות!$E$20,IF(DAY(מרכז!A1222)=הלוואות!$F$20,הלוואות!$G$20,0),0),0)+IF(A1222&gt;=הלוואות!$D$21,IF(מרכז!A1222&lt;=הלוואות!$E$21,IF(DAY(מרכז!A1222)=הלוואות!$F$21,הלוואות!$G$21,0),0),0)+IF(A1222&gt;=הלוואות!$D$22,IF(מרכז!A1222&lt;=הלוואות!$E$22,IF(DAY(מרכז!A1222)=הלוואות!$F$22,הלוואות!$G$22,0),0),0)+IF(A1222&gt;=הלוואות!$D$23,IF(מרכז!A1222&lt;=הלוואות!$E$23,IF(DAY(מרכז!A1222)=הלוואות!$F$23,הלוואות!$G$23,0),0),0)+IF(A1222&gt;=הלוואות!$D$24,IF(מרכז!A1222&lt;=הלוואות!$E$24,IF(DAY(מרכז!A1222)=הלוואות!$F$24,הלוואות!$G$24,0),0),0)+IF(A1222&gt;=הלוואות!$D$25,IF(מרכז!A1222&lt;=הלוואות!$E$25,IF(DAY(מרכז!A1222)=הלוואות!$F$25,הלוואות!$G$25,0),0),0)+IF(A1222&gt;=הלוואות!$D$26,IF(מרכז!A1222&lt;=הלוואות!$E$26,IF(DAY(מרכז!A1222)=הלוואות!$F$26,הלוואות!$G$26,0),0),0)+IF(A1222&gt;=הלוואות!$D$27,IF(מרכז!A1222&lt;=הלוואות!$E$27,IF(DAY(מרכז!A1222)=הלוואות!$F$27,הלוואות!$G$27,0),0),0)+IF(A1222&gt;=הלוואות!$D$28,IF(מרכז!A1222&lt;=הלוואות!$E$28,IF(DAY(מרכז!A1222)=הלוואות!$F$28,הלוואות!$G$28,0),0),0)+IF(A1222&gt;=הלוואות!$D$29,IF(מרכז!A1222&lt;=הלוואות!$E$29,IF(DAY(מרכז!A1222)=הלוואות!$F$29,הלוואות!$G$29,0),0),0)+IF(A1222&gt;=הלוואות!$D$30,IF(מרכז!A1222&lt;=הלוואות!$E$30,IF(DAY(מרכז!A1222)=הלוואות!$F$30,הלוואות!$G$30,0),0),0)+IF(A1222&gt;=הלוואות!$D$31,IF(מרכז!A1222&lt;=הלוואות!$E$31,IF(DAY(מרכז!A1222)=הלוואות!$F$31,הלוואות!$G$31,0),0),0)+IF(A1222&gt;=הלוואות!$D$32,IF(מרכז!A1222&lt;=הלוואות!$E$32,IF(DAY(מרכז!A1222)=הלוואות!$F$32,הלוואות!$G$32,0),0),0)+IF(A1222&gt;=הלוואות!$D$33,IF(מרכז!A1222&lt;=הלוואות!$E$33,IF(DAY(מרכז!A1222)=הלוואות!$F$33,הלוואות!$G$33,0),0),0)+IF(A1222&gt;=הלוואות!$D$34,IF(מרכז!A1222&lt;=הלוואות!$E$34,IF(DAY(מרכז!A1222)=הלוואות!$F$34,הלוואות!$G$34,0),0),0)</f>
        <v>0</v>
      </c>
      <c r="E1222" s="93">
        <f>SUMIF(הלוואות!$D$46:$D$65,מרכז!A1222,הלוואות!$E$46:$E$65)</f>
        <v>0</v>
      </c>
      <c r="F1222" s="93">
        <f>SUMIF(נכנסים!$A$5:$A$5890,מרכז!A1222,נכנסים!$B$5:$B$5890)</f>
        <v>0</v>
      </c>
      <c r="G1222" s="94"/>
      <c r="H1222" s="94"/>
      <c r="I1222" s="94"/>
      <c r="J1222" s="99">
        <f t="shared" si="19"/>
        <v>50000</v>
      </c>
    </row>
    <row r="1223" spans="1:10">
      <c r="A1223" s="153">
        <v>46876</v>
      </c>
      <c r="B1223" s="93">
        <f>SUMIF(יוצאים!$A$5:$A$5835,מרכז!A1223,יוצאים!$D$5:$D$5835)</f>
        <v>0</v>
      </c>
      <c r="C1223" s="93">
        <f>HLOOKUP(DAY($A1223),'טב.הו"ק'!$G$4:$AK$162,'טב.הו"ק'!$A$162+2,FALSE)</f>
        <v>0</v>
      </c>
      <c r="D1223" s="93">
        <f>IF(A1223&gt;=הלוואות!$D$5,IF(מרכז!A1223&lt;=הלוואות!$E$5,IF(DAY(מרכז!A1223)=הלוואות!$F$5,הלוואות!$G$5,0),0),0)+IF(A1223&gt;=הלוואות!$D$6,IF(מרכז!A1223&lt;=הלוואות!$E$6,IF(DAY(מרכז!A1223)=הלוואות!$F$6,הלוואות!$G$6,0),0),0)+IF(A1223&gt;=הלוואות!$D$7,IF(מרכז!A1223&lt;=הלוואות!$E$7,IF(DAY(מרכז!A1223)=הלוואות!$F$7,הלוואות!$G$7,0),0),0)+IF(A1223&gt;=הלוואות!$D$8,IF(מרכז!A1223&lt;=הלוואות!$E$8,IF(DAY(מרכז!A1223)=הלוואות!$F$8,הלוואות!$G$8,0),0),0)+IF(A1223&gt;=הלוואות!$D$9,IF(מרכז!A1223&lt;=הלוואות!$E$9,IF(DAY(מרכז!A1223)=הלוואות!$F$9,הלוואות!$G$9,0),0),0)+IF(A1223&gt;=הלוואות!$D$10,IF(מרכז!A1223&lt;=הלוואות!$E$10,IF(DAY(מרכז!A1223)=הלוואות!$F$10,הלוואות!$G$10,0),0),0)+IF(A1223&gt;=הלוואות!$D$11,IF(מרכז!A1223&lt;=הלוואות!$E$11,IF(DAY(מרכז!A1223)=הלוואות!$F$11,הלוואות!$G$11,0),0),0)+IF(A1223&gt;=הלוואות!$D$12,IF(מרכז!A1223&lt;=הלוואות!$E$12,IF(DAY(מרכז!A1223)=הלוואות!$F$12,הלוואות!$G$12,0),0),0)+IF(A1223&gt;=הלוואות!$D$13,IF(מרכז!A1223&lt;=הלוואות!$E$13,IF(DAY(מרכז!A1223)=הלוואות!$F$13,הלוואות!$G$13,0),0),0)+IF(A1223&gt;=הלוואות!$D$14,IF(מרכז!A1223&lt;=הלוואות!$E$14,IF(DAY(מרכז!A1223)=הלוואות!$F$14,הלוואות!$G$14,0),0),0)+IF(A1223&gt;=הלוואות!$D$15,IF(מרכז!A1223&lt;=הלוואות!$E$15,IF(DAY(מרכז!A1223)=הלוואות!$F$15,הלוואות!$G$15,0),0),0)+IF(A1223&gt;=הלוואות!$D$16,IF(מרכז!A1223&lt;=הלוואות!$E$16,IF(DAY(מרכז!A1223)=הלוואות!$F$16,הלוואות!$G$16,0),0),0)+IF(A1223&gt;=הלוואות!$D$17,IF(מרכז!A1223&lt;=הלוואות!$E$17,IF(DAY(מרכז!A1223)=הלוואות!$F$17,הלוואות!$G$17,0),0),0)+IF(A1223&gt;=הלוואות!$D$18,IF(מרכז!A1223&lt;=הלוואות!$E$18,IF(DAY(מרכז!A1223)=הלוואות!$F$18,הלוואות!$G$18,0),0),0)+IF(A1223&gt;=הלוואות!$D$19,IF(מרכז!A1223&lt;=הלוואות!$E$19,IF(DAY(מרכז!A1223)=הלוואות!$F$19,הלוואות!$G$19,0),0),0)+IF(A1223&gt;=הלוואות!$D$20,IF(מרכז!A1223&lt;=הלוואות!$E$20,IF(DAY(מרכז!A1223)=הלוואות!$F$20,הלוואות!$G$20,0),0),0)+IF(A1223&gt;=הלוואות!$D$21,IF(מרכז!A1223&lt;=הלוואות!$E$21,IF(DAY(מרכז!A1223)=הלוואות!$F$21,הלוואות!$G$21,0),0),0)+IF(A1223&gt;=הלוואות!$D$22,IF(מרכז!A1223&lt;=הלוואות!$E$22,IF(DAY(מרכז!A1223)=הלוואות!$F$22,הלוואות!$G$22,0),0),0)+IF(A1223&gt;=הלוואות!$D$23,IF(מרכז!A1223&lt;=הלוואות!$E$23,IF(DAY(מרכז!A1223)=הלוואות!$F$23,הלוואות!$G$23,0),0),0)+IF(A1223&gt;=הלוואות!$D$24,IF(מרכז!A1223&lt;=הלוואות!$E$24,IF(DAY(מרכז!A1223)=הלוואות!$F$24,הלוואות!$G$24,0),0),0)+IF(A1223&gt;=הלוואות!$D$25,IF(מרכז!A1223&lt;=הלוואות!$E$25,IF(DAY(מרכז!A1223)=הלוואות!$F$25,הלוואות!$G$25,0),0),0)+IF(A1223&gt;=הלוואות!$D$26,IF(מרכז!A1223&lt;=הלוואות!$E$26,IF(DAY(מרכז!A1223)=הלוואות!$F$26,הלוואות!$G$26,0),0),0)+IF(A1223&gt;=הלוואות!$D$27,IF(מרכז!A1223&lt;=הלוואות!$E$27,IF(DAY(מרכז!A1223)=הלוואות!$F$27,הלוואות!$G$27,0),0),0)+IF(A1223&gt;=הלוואות!$D$28,IF(מרכז!A1223&lt;=הלוואות!$E$28,IF(DAY(מרכז!A1223)=הלוואות!$F$28,הלוואות!$G$28,0),0),0)+IF(A1223&gt;=הלוואות!$D$29,IF(מרכז!A1223&lt;=הלוואות!$E$29,IF(DAY(מרכז!A1223)=הלוואות!$F$29,הלוואות!$G$29,0),0),0)+IF(A1223&gt;=הלוואות!$D$30,IF(מרכז!A1223&lt;=הלוואות!$E$30,IF(DAY(מרכז!A1223)=הלוואות!$F$30,הלוואות!$G$30,0),0),0)+IF(A1223&gt;=הלוואות!$D$31,IF(מרכז!A1223&lt;=הלוואות!$E$31,IF(DAY(מרכז!A1223)=הלוואות!$F$31,הלוואות!$G$31,0),0),0)+IF(A1223&gt;=הלוואות!$D$32,IF(מרכז!A1223&lt;=הלוואות!$E$32,IF(DAY(מרכז!A1223)=הלוואות!$F$32,הלוואות!$G$32,0),0),0)+IF(A1223&gt;=הלוואות!$D$33,IF(מרכז!A1223&lt;=הלוואות!$E$33,IF(DAY(מרכז!A1223)=הלוואות!$F$33,הלוואות!$G$33,0),0),0)+IF(A1223&gt;=הלוואות!$D$34,IF(מרכז!A1223&lt;=הלוואות!$E$34,IF(DAY(מרכז!A1223)=הלוואות!$F$34,הלוואות!$G$34,0),0),0)</f>
        <v>0</v>
      </c>
      <c r="E1223" s="93">
        <f>SUMIF(הלוואות!$D$46:$D$65,מרכז!A1223,הלוואות!$E$46:$E$65)</f>
        <v>0</v>
      </c>
      <c r="F1223" s="93">
        <f>SUMIF(נכנסים!$A$5:$A$5890,מרכז!A1223,נכנסים!$B$5:$B$5890)</f>
        <v>0</v>
      </c>
      <c r="G1223" s="94"/>
      <c r="H1223" s="94"/>
      <c r="I1223" s="94"/>
      <c r="J1223" s="99">
        <f t="shared" si="19"/>
        <v>50000</v>
      </c>
    </row>
    <row r="1224" spans="1:10">
      <c r="A1224" s="153">
        <v>46877</v>
      </c>
      <c r="B1224" s="93">
        <f>SUMIF(יוצאים!$A$5:$A$5835,מרכז!A1224,יוצאים!$D$5:$D$5835)</f>
        <v>0</v>
      </c>
      <c r="C1224" s="93">
        <f>HLOOKUP(DAY($A1224),'טב.הו"ק'!$G$4:$AK$162,'טב.הו"ק'!$A$162+2,FALSE)</f>
        <v>0</v>
      </c>
      <c r="D1224" s="93">
        <f>IF(A1224&gt;=הלוואות!$D$5,IF(מרכז!A1224&lt;=הלוואות!$E$5,IF(DAY(מרכז!A1224)=הלוואות!$F$5,הלוואות!$G$5,0),0),0)+IF(A1224&gt;=הלוואות!$D$6,IF(מרכז!A1224&lt;=הלוואות!$E$6,IF(DAY(מרכז!A1224)=הלוואות!$F$6,הלוואות!$G$6,0),0),0)+IF(A1224&gt;=הלוואות!$D$7,IF(מרכז!A1224&lt;=הלוואות!$E$7,IF(DAY(מרכז!A1224)=הלוואות!$F$7,הלוואות!$G$7,0),0),0)+IF(A1224&gt;=הלוואות!$D$8,IF(מרכז!A1224&lt;=הלוואות!$E$8,IF(DAY(מרכז!A1224)=הלוואות!$F$8,הלוואות!$G$8,0),0),0)+IF(A1224&gt;=הלוואות!$D$9,IF(מרכז!A1224&lt;=הלוואות!$E$9,IF(DAY(מרכז!A1224)=הלוואות!$F$9,הלוואות!$G$9,0),0),0)+IF(A1224&gt;=הלוואות!$D$10,IF(מרכז!A1224&lt;=הלוואות!$E$10,IF(DAY(מרכז!A1224)=הלוואות!$F$10,הלוואות!$G$10,0),0),0)+IF(A1224&gt;=הלוואות!$D$11,IF(מרכז!A1224&lt;=הלוואות!$E$11,IF(DAY(מרכז!A1224)=הלוואות!$F$11,הלוואות!$G$11,0),0),0)+IF(A1224&gt;=הלוואות!$D$12,IF(מרכז!A1224&lt;=הלוואות!$E$12,IF(DAY(מרכז!A1224)=הלוואות!$F$12,הלוואות!$G$12,0),0),0)+IF(A1224&gt;=הלוואות!$D$13,IF(מרכז!A1224&lt;=הלוואות!$E$13,IF(DAY(מרכז!A1224)=הלוואות!$F$13,הלוואות!$G$13,0),0),0)+IF(A1224&gt;=הלוואות!$D$14,IF(מרכז!A1224&lt;=הלוואות!$E$14,IF(DAY(מרכז!A1224)=הלוואות!$F$14,הלוואות!$G$14,0),0),0)+IF(A1224&gt;=הלוואות!$D$15,IF(מרכז!A1224&lt;=הלוואות!$E$15,IF(DAY(מרכז!A1224)=הלוואות!$F$15,הלוואות!$G$15,0),0),0)+IF(A1224&gt;=הלוואות!$D$16,IF(מרכז!A1224&lt;=הלוואות!$E$16,IF(DAY(מרכז!A1224)=הלוואות!$F$16,הלוואות!$G$16,0),0),0)+IF(A1224&gt;=הלוואות!$D$17,IF(מרכז!A1224&lt;=הלוואות!$E$17,IF(DAY(מרכז!A1224)=הלוואות!$F$17,הלוואות!$G$17,0),0),0)+IF(A1224&gt;=הלוואות!$D$18,IF(מרכז!A1224&lt;=הלוואות!$E$18,IF(DAY(מרכז!A1224)=הלוואות!$F$18,הלוואות!$G$18,0),0),0)+IF(A1224&gt;=הלוואות!$D$19,IF(מרכז!A1224&lt;=הלוואות!$E$19,IF(DAY(מרכז!A1224)=הלוואות!$F$19,הלוואות!$G$19,0),0),0)+IF(A1224&gt;=הלוואות!$D$20,IF(מרכז!A1224&lt;=הלוואות!$E$20,IF(DAY(מרכז!A1224)=הלוואות!$F$20,הלוואות!$G$20,0),0),0)+IF(A1224&gt;=הלוואות!$D$21,IF(מרכז!A1224&lt;=הלוואות!$E$21,IF(DAY(מרכז!A1224)=הלוואות!$F$21,הלוואות!$G$21,0),0),0)+IF(A1224&gt;=הלוואות!$D$22,IF(מרכז!A1224&lt;=הלוואות!$E$22,IF(DAY(מרכז!A1224)=הלוואות!$F$22,הלוואות!$G$22,0),0),0)+IF(A1224&gt;=הלוואות!$D$23,IF(מרכז!A1224&lt;=הלוואות!$E$23,IF(DAY(מרכז!A1224)=הלוואות!$F$23,הלוואות!$G$23,0),0),0)+IF(A1224&gt;=הלוואות!$D$24,IF(מרכז!A1224&lt;=הלוואות!$E$24,IF(DAY(מרכז!A1224)=הלוואות!$F$24,הלוואות!$G$24,0),0),0)+IF(A1224&gt;=הלוואות!$D$25,IF(מרכז!A1224&lt;=הלוואות!$E$25,IF(DAY(מרכז!A1224)=הלוואות!$F$25,הלוואות!$G$25,0),0),0)+IF(A1224&gt;=הלוואות!$D$26,IF(מרכז!A1224&lt;=הלוואות!$E$26,IF(DAY(מרכז!A1224)=הלוואות!$F$26,הלוואות!$G$26,0),0),0)+IF(A1224&gt;=הלוואות!$D$27,IF(מרכז!A1224&lt;=הלוואות!$E$27,IF(DAY(מרכז!A1224)=הלוואות!$F$27,הלוואות!$G$27,0),0),0)+IF(A1224&gt;=הלוואות!$D$28,IF(מרכז!A1224&lt;=הלוואות!$E$28,IF(DAY(מרכז!A1224)=הלוואות!$F$28,הלוואות!$G$28,0),0),0)+IF(A1224&gt;=הלוואות!$D$29,IF(מרכז!A1224&lt;=הלוואות!$E$29,IF(DAY(מרכז!A1224)=הלוואות!$F$29,הלוואות!$G$29,0),0),0)+IF(A1224&gt;=הלוואות!$D$30,IF(מרכז!A1224&lt;=הלוואות!$E$30,IF(DAY(מרכז!A1224)=הלוואות!$F$30,הלוואות!$G$30,0),0),0)+IF(A1224&gt;=הלוואות!$D$31,IF(מרכז!A1224&lt;=הלוואות!$E$31,IF(DAY(מרכז!A1224)=הלוואות!$F$31,הלוואות!$G$31,0),0),0)+IF(A1224&gt;=הלוואות!$D$32,IF(מרכז!A1224&lt;=הלוואות!$E$32,IF(DAY(מרכז!A1224)=הלוואות!$F$32,הלוואות!$G$32,0),0),0)+IF(A1224&gt;=הלוואות!$D$33,IF(מרכז!A1224&lt;=הלוואות!$E$33,IF(DAY(מרכז!A1224)=הלוואות!$F$33,הלוואות!$G$33,0),0),0)+IF(A1224&gt;=הלוואות!$D$34,IF(מרכז!A1224&lt;=הלוואות!$E$34,IF(DAY(מרכז!A1224)=הלוואות!$F$34,הלוואות!$G$34,0),0),0)</f>
        <v>0</v>
      </c>
      <c r="E1224" s="93">
        <f>SUMIF(הלוואות!$D$46:$D$65,מרכז!A1224,הלוואות!$E$46:$E$65)</f>
        <v>0</v>
      </c>
      <c r="F1224" s="93">
        <f>SUMIF(נכנסים!$A$5:$A$5890,מרכז!A1224,נכנסים!$B$5:$B$5890)</f>
        <v>0</v>
      </c>
      <c r="G1224" s="94"/>
      <c r="H1224" s="94"/>
      <c r="I1224" s="94"/>
      <c r="J1224" s="99">
        <f t="shared" si="19"/>
        <v>50000</v>
      </c>
    </row>
    <row r="1225" spans="1:10">
      <c r="A1225" s="153">
        <v>46878</v>
      </c>
      <c r="B1225" s="93">
        <f>SUMIF(יוצאים!$A$5:$A$5835,מרכז!A1225,יוצאים!$D$5:$D$5835)</f>
        <v>0</v>
      </c>
      <c r="C1225" s="93">
        <f>HLOOKUP(DAY($A1225),'טב.הו"ק'!$G$4:$AK$162,'טב.הו"ק'!$A$162+2,FALSE)</f>
        <v>0</v>
      </c>
      <c r="D1225" s="93">
        <f>IF(A1225&gt;=הלוואות!$D$5,IF(מרכז!A1225&lt;=הלוואות!$E$5,IF(DAY(מרכז!A1225)=הלוואות!$F$5,הלוואות!$G$5,0),0),0)+IF(A1225&gt;=הלוואות!$D$6,IF(מרכז!A1225&lt;=הלוואות!$E$6,IF(DAY(מרכז!A1225)=הלוואות!$F$6,הלוואות!$G$6,0),0),0)+IF(A1225&gt;=הלוואות!$D$7,IF(מרכז!A1225&lt;=הלוואות!$E$7,IF(DAY(מרכז!A1225)=הלוואות!$F$7,הלוואות!$G$7,0),0),0)+IF(A1225&gt;=הלוואות!$D$8,IF(מרכז!A1225&lt;=הלוואות!$E$8,IF(DAY(מרכז!A1225)=הלוואות!$F$8,הלוואות!$G$8,0),0),0)+IF(A1225&gt;=הלוואות!$D$9,IF(מרכז!A1225&lt;=הלוואות!$E$9,IF(DAY(מרכז!A1225)=הלוואות!$F$9,הלוואות!$G$9,0),0),0)+IF(A1225&gt;=הלוואות!$D$10,IF(מרכז!A1225&lt;=הלוואות!$E$10,IF(DAY(מרכז!A1225)=הלוואות!$F$10,הלוואות!$G$10,0),0),0)+IF(A1225&gt;=הלוואות!$D$11,IF(מרכז!A1225&lt;=הלוואות!$E$11,IF(DAY(מרכז!A1225)=הלוואות!$F$11,הלוואות!$G$11,0),0),0)+IF(A1225&gt;=הלוואות!$D$12,IF(מרכז!A1225&lt;=הלוואות!$E$12,IF(DAY(מרכז!A1225)=הלוואות!$F$12,הלוואות!$G$12,0),0),0)+IF(A1225&gt;=הלוואות!$D$13,IF(מרכז!A1225&lt;=הלוואות!$E$13,IF(DAY(מרכז!A1225)=הלוואות!$F$13,הלוואות!$G$13,0),0),0)+IF(A1225&gt;=הלוואות!$D$14,IF(מרכז!A1225&lt;=הלוואות!$E$14,IF(DAY(מרכז!A1225)=הלוואות!$F$14,הלוואות!$G$14,0),0),0)+IF(A1225&gt;=הלוואות!$D$15,IF(מרכז!A1225&lt;=הלוואות!$E$15,IF(DAY(מרכז!A1225)=הלוואות!$F$15,הלוואות!$G$15,0),0),0)+IF(A1225&gt;=הלוואות!$D$16,IF(מרכז!A1225&lt;=הלוואות!$E$16,IF(DAY(מרכז!A1225)=הלוואות!$F$16,הלוואות!$G$16,0),0),0)+IF(A1225&gt;=הלוואות!$D$17,IF(מרכז!A1225&lt;=הלוואות!$E$17,IF(DAY(מרכז!A1225)=הלוואות!$F$17,הלוואות!$G$17,0),0),0)+IF(A1225&gt;=הלוואות!$D$18,IF(מרכז!A1225&lt;=הלוואות!$E$18,IF(DAY(מרכז!A1225)=הלוואות!$F$18,הלוואות!$G$18,0),0),0)+IF(A1225&gt;=הלוואות!$D$19,IF(מרכז!A1225&lt;=הלוואות!$E$19,IF(DAY(מרכז!A1225)=הלוואות!$F$19,הלוואות!$G$19,0),0),0)+IF(A1225&gt;=הלוואות!$D$20,IF(מרכז!A1225&lt;=הלוואות!$E$20,IF(DAY(מרכז!A1225)=הלוואות!$F$20,הלוואות!$G$20,0),0),0)+IF(A1225&gt;=הלוואות!$D$21,IF(מרכז!A1225&lt;=הלוואות!$E$21,IF(DAY(מרכז!A1225)=הלוואות!$F$21,הלוואות!$G$21,0),0),0)+IF(A1225&gt;=הלוואות!$D$22,IF(מרכז!A1225&lt;=הלוואות!$E$22,IF(DAY(מרכז!A1225)=הלוואות!$F$22,הלוואות!$G$22,0),0),0)+IF(A1225&gt;=הלוואות!$D$23,IF(מרכז!A1225&lt;=הלוואות!$E$23,IF(DAY(מרכז!A1225)=הלוואות!$F$23,הלוואות!$G$23,0),0),0)+IF(A1225&gt;=הלוואות!$D$24,IF(מרכז!A1225&lt;=הלוואות!$E$24,IF(DAY(מרכז!A1225)=הלוואות!$F$24,הלוואות!$G$24,0),0),0)+IF(A1225&gt;=הלוואות!$D$25,IF(מרכז!A1225&lt;=הלוואות!$E$25,IF(DAY(מרכז!A1225)=הלוואות!$F$25,הלוואות!$G$25,0),0),0)+IF(A1225&gt;=הלוואות!$D$26,IF(מרכז!A1225&lt;=הלוואות!$E$26,IF(DAY(מרכז!A1225)=הלוואות!$F$26,הלוואות!$G$26,0),0),0)+IF(A1225&gt;=הלוואות!$D$27,IF(מרכז!A1225&lt;=הלוואות!$E$27,IF(DAY(מרכז!A1225)=הלוואות!$F$27,הלוואות!$G$27,0),0),0)+IF(A1225&gt;=הלוואות!$D$28,IF(מרכז!A1225&lt;=הלוואות!$E$28,IF(DAY(מרכז!A1225)=הלוואות!$F$28,הלוואות!$G$28,0),0),0)+IF(A1225&gt;=הלוואות!$D$29,IF(מרכז!A1225&lt;=הלוואות!$E$29,IF(DAY(מרכז!A1225)=הלוואות!$F$29,הלוואות!$G$29,0),0),0)+IF(A1225&gt;=הלוואות!$D$30,IF(מרכז!A1225&lt;=הלוואות!$E$30,IF(DAY(מרכז!A1225)=הלוואות!$F$30,הלוואות!$G$30,0),0),0)+IF(A1225&gt;=הלוואות!$D$31,IF(מרכז!A1225&lt;=הלוואות!$E$31,IF(DAY(מרכז!A1225)=הלוואות!$F$31,הלוואות!$G$31,0),0),0)+IF(A1225&gt;=הלוואות!$D$32,IF(מרכז!A1225&lt;=הלוואות!$E$32,IF(DAY(מרכז!A1225)=הלוואות!$F$32,הלוואות!$G$32,0),0),0)+IF(A1225&gt;=הלוואות!$D$33,IF(מרכז!A1225&lt;=הלוואות!$E$33,IF(DAY(מרכז!A1225)=הלוואות!$F$33,הלוואות!$G$33,0),0),0)+IF(A1225&gt;=הלוואות!$D$34,IF(מרכז!A1225&lt;=הלוואות!$E$34,IF(DAY(מרכז!A1225)=הלוואות!$F$34,הלוואות!$G$34,0),0),0)</f>
        <v>0</v>
      </c>
      <c r="E1225" s="93">
        <f>SUMIF(הלוואות!$D$46:$D$65,מרכז!A1225,הלוואות!$E$46:$E$65)</f>
        <v>0</v>
      </c>
      <c r="F1225" s="93">
        <f>SUMIF(נכנסים!$A$5:$A$5890,מרכז!A1225,נכנסים!$B$5:$B$5890)</f>
        <v>0</v>
      </c>
      <c r="G1225" s="94"/>
      <c r="H1225" s="94"/>
      <c r="I1225" s="94"/>
      <c r="J1225" s="99">
        <f t="shared" si="19"/>
        <v>50000</v>
      </c>
    </row>
    <row r="1226" spans="1:10">
      <c r="A1226" s="153">
        <v>46879</v>
      </c>
      <c r="B1226" s="93">
        <f>SUMIF(יוצאים!$A$5:$A$5835,מרכז!A1226,יוצאים!$D$5:$D$5835)</f>
        <v>0</v>
      </c>
      <c r="C1226" s="93">
        <f>HLOOKUP(DAY($A1226),'טב.הו"ק'!$G$4:$AK$162,'טב.הו"ק'!$A$162+2,FALSE)</f>
        <v>0</v>
      </c>
      <c r="D1226" s="93">
        <f>IF(A1226&gt;=הלוואות!$D$5,IF(מרכז!A1226&lt;=הלוואות!$E$5,IF(DAY(מרכז!A1226)=הלוואות!$F$5,הלוואות!$G$5,0),0),0)+IF(A1226&gt;=הלוואות!$D$6,IF(מרכז!A1226&lt;=הלוואות!$E$6,IF(DAY(מרכז!A1226)=הלוואות!$F$6,הלוואות!$G$6,0),0),0)+IF(A1226&gt;=הלוואות!$D$7,IF(מרכז!A1226&lt;=הלוואות!$E$7,IF(DAY(מרכז!A1226)=הלוואות!$F$7,הלוואות!$G$7,0),0),0)+IF(A1226&gt;=הלוואות!$D$8,IF(מרכז!A1226&lt;=הלוואות!$E$8,IF(DAY(מרכז!A1226)=הלוואות!$F$8,הלוואות!$G$8,0),0),0)+IF(A1226&gt;=הלוואות!$D$9,IF(מרכז!A1226&lt;=הלוואות!$E$9,IF(DAY(מרכז!A1226)=הלוואות!$F$9,הלוואות!$G$9,0),0),0)+IF(A1226&gt;=הלוואות!$D$10,IF(מרכז!A1226&lt;=הלוואות!$E$10,IF(DAY(מרכז!A1226)=הלוואות!$F$10,הלוואות!$G$10,0),0),0)+IF(A1226&gt;=הלוואות!$D$11,IF(מרכז!A1226&lt;=הלוואות!$E$11,IF(DAY(מרכז!A1226)=הלוואות!$F$11,הלוואות!$G$11,0),0),0)+IF(A1226&gt;=הלוואות!$D$12,IF(מרכז!A1226&lt;=הלוואות!$E$12,IF(DAY(מרכז!A1226)=הלוואות!$F$12,הלוואות!$G$12,0),0),0)+IF(A1226&gt;=הלוואות!$D$13,IF(מרכז!A1226&lt;=הלוואות!$E$13,IF(DAY(מרכז!A1226)=הלוואות!$F$13,הלוואות!$G$13,0),0),0)+IF(A1226&gt;=הלוואות!$D$14,IF(מרכז!A1226&lt;=הלוואות!$E$14,IF(DAY(מרכז!A1226)=הלוואות!$F$14,הלוואות!$G$14,0),0),0)+IF(A1226&gt;=הלוואות!$D$15,IF(מרכז!A1226&lt;=הלוואות!$E$15,IF(DAY(מרכז!A1226)=הלוואות!$F$15,הלוואות!$G$15,0),0),0)+IF(A1226&gt;=הלוואות!$D$16,IF(מרכז!A1226&lt;=הלוואות!$E$16,IF(DAY(מרכז!A1226)=הלוואות!$F$16,הלוואות!$G$16,0),0),0)+IF(A1226&gt;=הלוואות!$D$17,IF(מרכז!A1226&lt;=הלוואות!$E$17,IF(DAY(מרכז!A1226)=הלוואות!$F$17,הלוואות!$G$17,0),0),0)+IF(A1226&gt;=הלוואות!$D$18,IF(מרכז!A1226&lt;=הלוואות!$E$18,IF(DAY(מרכז!A1226)=הלוואות!$F$18,הלוואות!$G$18,0),0),0)+IF(A1226&gt;=הלוואות!$D$19,IF(מרכז!A1226&lt;=הלוואות!$E$19,IF(DAY(מרכז!A1226)=הלוואות!$F$19,הלוואות!$G$19,0),0),0)+IF(A1226&gt;=הלוואות!$D$20,IF(מרכז!A1226&lt;=הלוואות!$E$20,IF(DAY(מרכז!A1226)=הלוואות!$F$20,הלוואות!$G$20,0),0),0)+IF(A1226&gt;=הלוואות!$D$21,IF(מרכז!A1226&lt;=הלוואות!$E$21,IF(DAY(מרכז!A1226)=הלוואות!$F$21,הלוואות!$G$21,0),0),0)+IF(A1226&gt;=הלוואות!$D$22,IF(מרכז!A1226&lt;=הלוואות!$E$22,IF(DAY(מרכז!A1226)=הלוואות!$F$22,הלוואות!$G$22,0),0),0)+IF(A1226&gt;=הלוואות!$D$23,IF(מרכז!A1226&lt;=הלוואות!$E$23,IF(DAY(מרכז!A1226)=הלוואות!$F$23,הלוואות!$G$23,0),0),0)+IF(A1226&gt;=הלוואות!$D$24,IF(מרכז!A1226&lt;=הלוואות!$E$24,IF(DAY(מרכז!A1226)=הלוואות!$F$24,הלוואות!$G$24,0),0),0)+IF(A1226&gt;=הלוואות!$D$25,IF(מרכז!A1226&lt;=הלוואות!$E$25,IF(DAY(מרכז!A1226)=הלוואות!$F$25,הלוואות!$G$25,0),0),0)+IF(A1226&gt;=הלוואות!$D$26,IF(מרכז!A1226&lt;=הלוואות!$E$26,IF(DAY(מרכז!A1226)=הלוואות!$F$26,הלוואות!$G$26,0),0),0)+IF(A1226&gt;=הלוואות!$D$27,IF(מרכז!A1226&lt;=הלוואות!$E$27,IF(DAY(מרכז!A1226)=הלוואות!$F$27,הלוואות!$G$27,0),0),0)+IF(A1226&gt;=הלוואות!$D$28,IF(מרכז!A1226&lt;=הלוואות!$E$28,IF(DAY(מרכז!A1226)=הלוואות!$F$28,הלוואות!$G$28,0),0),0)+IF(A1226&gt;=הלוואות!$D$29,IF(מרכז!A1226&lt;=הלוואות!$E$29,IF(DAY(מרכז!A1226)=הלוואות!$F$29,הלוואות!$G$29,0),0),0)+IF(A1226&gt;=הלוואות!$D$30,IF(מרכז!A1226&lt;=הלוואות!$E$30,IF(DAY(מרכז!A1226)=הלוואות!$F$30,הלוואות!$G$30,0),0),0)+IF(A1226&gt;=הלוואות!$D$31,IF(מרכז!A1226&lt;=הלוואות!$E$31,IF(DAY(מרכז!A1226)=הלוואות!$F$31,הלוואות!$G$31,0),0),0)+IF(A1226&gt;=הלוואות!$D$32,IF(מרכז!A1226&lt;=הלוואות!$E$32,IF(DAY(מרכז!A1226)=הלוואות!$F$32,הלוואות!$G$32,0),0),0)+IF(A1226&gt;=הלוואות!$D$33,IF(מרכז!A1226&lt;=הלוואות!$E$33,IF(DAY(מרכז!A1226)=הלוואות!$F$33,הלוואות!$G$33,0),0),0)+IF(A1226&gt;=הלוואות!$D$34,IF(מרכז!A1226&lt;=הלוואות!$E$34,IF(DAY(מרכז!A1226)=הלוואות!$F$34,הלוואות!$G$34,0),0),0)</f>
        <v>0</v>
      </c>
      <c r="E1226" s="93">
        <f>SUMIF(הלוואות!$D$46:$D$65,מרכז!A1226,הלוואות!$E$46:$E$65)</f>
        <v>0</v>
      </c>
      <c r="F1226" s="93">
        <f>SUMIF(נכנסים!$A$5:$A$5890,מרכז!A1226,נכנסים!$B$5:$B$5890)</f>
        <v>0</v>
      </c>
      <c r="G1226" s="94"/>
      <c r="H1226" s="94"/>
      <c r="I1226" s="94"/>
      <c r="J1226" s="99">
        <f t="shared" si="19"/>
        <v>50000</v>
      </c>
    </row>
    <row r="1227" spans="1:10">
      <c r="A1227" s="153">
        <v>46880</v>
      </c>
      <c r="B1227" s="93">
        <f>SUMIF(יוצאים!$A$5:$A$5835,מרכז!A1227,יוצאים!$D$5:$D$5835)</f>
        <v>0</v>
      </c>
      <c r="C1227" s="93">
        <f>HLOOKUP(DAY($A1227),'טב.הו"ק'!$G$4:$AK$162,'טב.הו"ק'!$A$162+2,FALSE)</f>
        <v>0</v>
      </c>
      <c r="D1227" s="93">
        <f>IF(A1227&gt;=הלוואות!$D$5,IF(מרכז!A1227&lt;=הלוואות!$E$5,IF(DAY(מרכז!A1227)=הלוואות!$F$5,הלוואות!$G$5,0),0),0)+IF(A1227&gt;=הלוואות!$D$6,IF(מרכז!A1227&lt;=הלוואות!$E$6,IF(DAY(מרכז!A1227)=הלוואות!$F$6,הלוואות!$G$6,0),0),0)+IF(A1227&gt;=הלוואות!$D$7,IF(מרכז!A1227&lt;=הלוואות!$E$7,IF(DAY(מרכז!A1227)=הלוואות!$F$7,הלוואות!$G$7,0),0),0)+IF(A1227&gt;=הלוואות!$D$8,IF(מרכז!A1227&lt;=הלוואות!$E$8,IF(DAY(מרכז!A1227)=הלוואות!$F$8,הלוואות!$G$8,0),0),0)+IF(A1227&gt;=הלוואות!$D$9,IF(מרכז!A1227&lt;=הלוואות!$E$9,IF(DAY(מרכז!A1227)=הלוואות!$F$9,הלוואות!$G$9,0),0),0)+IF(A1227&gt;=הלוואות!$D$10,IF(מרכז!A1227&lt;=הלוואות!$E$10,IF(DAY(מרכז!A1227)=הלוואות!$F$10,הלוואות!$G$10,0),0),0)+IF(A1227&gt;=הלוואות!$D$11,IF(מרכז!A1227&lt;=הלוואות!$E$11,IF(DAY(מרכז!A1227)=הלוואות!$F$11,הלוואות!$G$11,0),0),0)+IF(A1227&gt;=הלוואות!$D$12,IF(מרכז!A1227&lt;=הלוואות!$E$12,IF(DAY(מרכז!A1227)=הלוואות!$F$12,הלוואות!$G$12,0),0),0)+IF(A1227&gt;=הלוואות!$D$13,IF(מרכז!A1227&lt;=הלוואות!$E$13,IF(DAY(מרכז!A1227)=הלוואות!$F$13,הלוואות!$G$13,0),0),0)+IF(A1227&gt;=הלוואות!$D$14,IF(מרכז!A1227&lt;=הלוואות!$E$14,IF(DAY(מרכז!A1227)=הלוואות!$F$14,הלוואות!$G$14,0),0),0)+IF(A1227&gt;=הלוואות!$D$15,IF(מרכז!A1227&lt;=הלוואות!$E$15,IF(DAY(מרכז!A1227)=הלוואות!$F$15,הלוואות!$G$15,0),0),0)+IF(A1227&gt;=הלוואות!$D$16,IF(מרכז!A1227&lt;=הלוואות!$E$16,IF(DAY(מרכז!A1227)=הלוואות!$F$16,הלוואות!$G$16,0),0),0)+IF(A1227&gt;=הלוואות!$D$17,IF(מרכז!A1227&lt;=הלוואות!$E$17,IF(DAY(מרכז!A1227)=הלוואות!$F$17,הלוואות!$G$17,0),0),0)+IF(A1227&gt;=הלוואות!$D$18,IF(מרכז!A1227&lt;=הלוואות!$E$18,IF(DAY(מרכז!A1227)=הלוואות!$F$18,הלוואות!$G$18,0),0),0)+IF(A1227&gt;=הלוואות!$D$19,IF(מרכז!A1227&lt;=הלוואות!$E$19,IF(DAY(מרכז!A1227)=הלוואות!$F$19,הלוואות!$G$19,0),0),0)+IF(A1227&gt;=הלוואות!$D$20,IF(מרכז!A1227&lt;=הלוואות!$E$20,IF(DAY(מרכז!A1227)=הלוואות!$F$20,הלוואות!$G$20,0),0),0)+IF(A1227&gt;=הלוואות!$D$21,IF(מרכז!A1227&lt;=הלוואות!$E$21,IF(DAY(מרכז!A1227)=הלוואות!$F$21,הלוואות!$G$21,0),0),0)+IF(A1227&gt;=הלוואות!$D$22,IF(מרכז!A1227&lt;=הלוואות!$E$22,IF(DAY(מרכז!A1227)=הלוואות!$F$22,הלוואות!$G$22,0),0),0)+IF(A1227&gt;=הלוואות!$D$23,IF(מרכז!A1227&lt;=הלוואות!$E$23,IF(DAY(מרכז!A1227)=הלוואות!$F$23,הלוואות!$G$23,0),0),0)+IF(A1227&gt;=הלוואות!$D$24,IF(מרכז!A1227&lt;=הלוואות!$E$24,IF(DAY(מרכז!A1227)=הלוואות!$F$24,הלוואות!$G$24,0),0),0)+IF(A1227&gt;=הלוואות!$D$25,IF(מרכז!A1227&lt;=הלוואות!$E$25,IF(DAY(מרכז!A1227)=הלוואות!$F$25,הלוואות!$G$25,0),0),0)+IF(A1227&gt;=הלוואות!$D$26,IF(מרכז!A1227&lt;=הלוואות!$E$26,IF(DAY(מרכז!A1227)=הלוואות!$F$26,הלוואות!$G$26,0),0),0)+IF(A1227&gt;=הלוואות!$D$27,IF(מרכז!A1227&lt;=הלוואות!$E$27,IF(DAY(מרכז!A1227)=הלוואות!$F$27,הלוואות!$G$27,0),0),0)+IF(A1227&gt;=הלוואות!$D$28,IF(מרכז!A1227&lt;=הלוואות!$E$28,IF(DAY(מרכז!A1227)=הלוואות!$F$28,הלוואות!$G$28,0),0),0)+IF(A1227&gt;=הלוואות!$D$29,IF(מרכז!A1227&lt;=הלוואות!$E$29,IF(DAY(מרכז!A1227)=הלוואות!$F$29,הלוואות!$G$29,0),0),0)+IF(A1227&gt;=הלוואות!$D$30,IF(מרכז!A1227&lt;=הלוואות!$E$30,IF(DAY(מרכז!A1227)=הלוואות!$F$30,הלוואות!$G$30,0),0),0)+IF(A1227&gt;=הלוואות!$D$31,IF(מרכז!A1227&lt;=הלוואות!$E$31,IF(DAY(מרכז!A1227)=הלוואות!$F$31,הלוואות!$G$31,0),0),0)+IF(A1227&gt;=הלוואות!$D$32,IF(מרכז!A1227&lt;=הלוואות!$E$32,IF(DAY(מרכז!A1227)=הלוואות!$F$32,הלוואות!$G$32,0),0),0)+IF(A1227&gt;=הלוואות!$D$33,IF(מרכז!A1227&lt;=הלוואות!$E$33,IF(DAY(מרכז!A1227)=הלוואות!$F$33,הלוואות!$G$33,0),0),0)+IF(A1227&gt;=הלוואות!$D$34,IF(מרכז!A1227&lt;=הלוואות!$E$34,IF(DAY(מרכז!A1227)=הלוואות!$F$34,הלוואות!$G$34,0),0),0)</f>
        <v>0</v>
      </c>
      <c r="E1227" s="93">
        <f>SUMIF(הלוואות!$D$46:$D$65,מרכז!A1227,הלוואות!$E$46:$E$65)</f>
        <v>0</v>
      </c>
      <c r="F1227" s="93">
        <f>SUMIF(נכנסים!$A$5:$A$5890,מרכז!A1227,נכנסים!$B$5:$B$5890)</f>
        <v>0</v>
      </c>
      <c r="G1227" s="94"/>
      <c r="H1227" s="94"/>
      <c r="I1227" s="94"/>
      <c r="J1227" s="99">
        <f t="shared" si="19"/>
        <v>50000</v>
      </c>
    </row>
    <row r="1228" spans="1:10">
      <c r="A1228" s="153">
        <v>46881</v>
      </c>
      <c r="B1228" s="93">
        <f>SUMIF(יוצאים!$A$5:$A$5835,מרכז!A1228,יוצאים!$D$5:$D$5835)</f>
        <v>0</v>
      </c>
      <c r="C1228" s="93">
        <f>HLOOKUP(DAY($A1228),'טב.הו"ק'!$G$4:$AK$162,'טב.הו"ק'!$A$162+2,FALSE)</f>
        <v>0</v>
      </c>
      <c r="D1228" s="93">
        <f>IF(A1228&gt;=הלוואות!$D$5,IF(מרכז!A1228&lt;=הלוואות!$E$5,IF(DAY(מרכז!A1228)=הלוואות!$F$5,הלוואות!$G$5,0),0),0)+IF(A1228&gt;=הלוואות!$D$6,IF(מרכז!A1228&lt;=הלוואות!$E$6,IF(DAY(מרכז!A1228)=הלוואות!$F$6,הלוואות!$G$6,0),0),0)+IF(A1228&gt;=הלוואות!$D$7,IF(מרכז!A1228&lt;=הלוואות!$E$7,IF(DAY(מרכז!A1228)=הלוואות!$F$7,הלוואות!$G$7,0),0),0)+IF(A1228&gt;=הלוואות!$D$8,IF(מרכז!A1228&lt;=הלוואות!$E$8,IF(DAY(מרכז!A1228)=הלוואות!$F$8,הלוואות!$G$8,0),0),0)+IF(A1228&gt;=הלוואות!$D$9,IF(מרכז!A1228&lt;=הלוואות!$E$9,IF(DAY(מרכז!A1228)=הלוואות!$F$9,הלוואות!$G$9,0),0),0)+IF(A1228&gt;=הלוואות!$D$10,IF(מרכז!A1228&lt;=הלוואות!$E$10,IF(DAY(מרכז!A1228)=הלוואות!$F$10,הלוואות!$G$10,0),0),0)+IF(A1228&gt;=הלוואות!$D$11,IF(מרכז!A1228&lt;=הלוואות!$E$11,IF(DAY(מרכז!A1228)=הלוואות!$F$11,הלוואות!$G$11,0),0),0)+IF(A1228&gt;=הלוואות!$D$12,IF(מרכז!A1228&lt;=הלוואות!$E$12,IF(DAY(מרכז!A1228)=הלוואות!$F$12,הלוואות!$G$12,0),0),0)+IF(A1228&gt;=הלוואות!$D$13,IF(מרכז!A1228&lt;=הלוואות!$E$13,IF(DAY(מרכז!A1228)=הלוואות!$F$13,הלוואות!$G$13,0),0),0)+IF(A1228&gt;=הלוואות!$D$14,IF(מרכז!A1228&lt;=הלוואות!$E$14,IF(DAY(מרכז!A1228)=הלוואות!$F$14,הלוואות!$G$14,0),0),0)+IF(A1228&gt;=הלוואות!$D$15,IF(מרכז!A1228&lt;=הלוואות!$E$15,IF(DAY(מרכז!A1228)=הלוואות!$F$15,הלוואות!$G$15,0),0),0)+IF(A1228&gt;=הלוואות!$D$16,IF(מרכז!A1228&lt;=הלוואות!$E$16,IF(DAY(מרכז!A1228)=הלוואות!$F$16,הלוואות!$G$16,0),0),0)+IF(A1228&gt;=הלוואות!$D$17,IF(מרכז!A1228&lt;=הלוואות!$E$17,IF(DAY(מרכז!A1228)=הלוואות!$F$17,הלוואות!$G$17,0),0),0)+IF(A1228&gt;=הלוואות!$D$18,IF(מרכז!A1228&lt;=הלוואות!$E$18,IF(DAY(מרכז!A1228)=הלוואות!$F$18,הלוואות!$G$18,0),0),0)+IF(A1228&gt;=הלוואות!$D$19,IF(מרכז!A1228&lt;=הלוואות!$E$19,IF(DAY(מרכז!A1228)=הלוואות!$F$19,הלוואות!$G$19,0),0),0)+IF(A1228&gt;=הלוואות!$D$20,IF(מרכז!A1228&lt;=הלוואות!$E$20,IF(DAY(מרכז!A1228)=הלוואות!$F$20,הלוואות!$G$20,0),0),0)+IF(A1228&gt;=הלוואות!$D$21,IF(מרכז!A1228&lt;=הלוואות!$E$21,IF(DAY(מרכז!A1228)=הלוואות!$F$21,הלוואות!$G$21,0),0),0)+IF(A1228&gt;=הלוואות!$D$22,IF(מרכז!A1228&lt;=הלוואות!$E$22,IF(DAY(מרכז!A1228)=הלוואות!$F$22,הלוואות!$G$22,0),0),0)+IF(A1228&gt;=הלוואות!$D$23,IF(מרכז!A1228&lt;=הלוואות!$E$23,IF(DAY(מרכז!A1228)=הלוואות!$F$23,הלוואות!$G$23,0),0),0)+IF(A1228&gt;=הלוואות!$D$24,IF(מרכז!A1228&lt;=הלוואות!$E$24,IF(DAY(מרכז!A1228)=הלוואות!$F$24,הלוואות!$G$24,0),0),0)+IF(A1228&gt;=הלוואות!$D$25,IF(מרכז!A1228&lt;=הלוואות!$E$25,IF(DAY(מרכז!A1228)=הלוואות!$F$25,הלוואות!$G$25,0),0),0)+IF(A1228&gt;=הלוואות!$D$26,IF(מרכז!A1228&lt;=הלוואות!$E$26,IF(DAY(מרכז!A1228)=הלוואות!$F$26,הלוואות!$G$26,0),0),0)+IF(A1228&gt;=הלוואות!$D$27,IF(מרכז!A1228&lt;=הלוואות!$E$27,IF(DAY(מרכז!A1228)=הלוואות!$F$27,הלוואות!$G$27,0),0),0)+IF(A1228&gt;=הלוואות!$D$28,IF(מרכז!A1228&lt;=הלוואות!$E$28,IF(DAY(מרכז!A1228)=הלוואות!$F$28,הלוואות!$G$28,0),0),0)+IF(A1228&gt;=הלוואות!$D$29,IF(מרכז!A1228&lt;=הלוואות!$E$29,IF(DAY(מרכז!A1228)=הלוואות!$F$29,הלוואות!$G$29,0),0),0)+IF(A1228&gt;=הלוואות!$D$30,IF(מרכז!A1228&lt;=הלוואות!$E$30,IF(DAY(מרכז!A1228)=הלוואות!$F$30,הלוואות!$G$30,0),0),0)+IF(A1228&gt;=הלוואות!$D$31,IF(מרכז!A1228&lt;=הלוואות!$E$31,IF(DAY(מרכז!A1228)=הלוואות!$F$31,הלוואות!$G$31,0),0),0)+IF(A1228&gt;=הלוואות!$D$32,IF(מרכז!A1228&lt;=הלוואות!$E$32,IF(DAY(מרכז!A1228)=הלוואות!$F$32,הלוואות!$G$32,0),0),0)+IF(A1228&gt;=הלוואות!$D$33,IF(מרכז!A1228&lt;=הלוואות!$E$33,IF(DAY(מרכז!A1228)=הלוואות!$F$33,הלוואות!$G$33,0),0),0)+IF(A1228&gt;=הלוואות!$D$34,IF(מרכז!A1228&lt;=הלוואות!$E$34,IF(DAY(מרכז!A1228)=הלוואות!$F$34,הלוואות!$G$34,0),0),0)</f>
        <v>0</v>
      </c>
      <c r="E1228" s="93">
        <f>SUMIF(הלוואות!$D$46:$D$65,מרכז!A1228,הלוואות!$E$46:$E$65)</f>
        <v>0</v>
      </c>
      <c r="F1228" s="93">
        <f>SUMIF(נכנסים!$A$5:$A$5890,מרכז!A1228,נכנסים!$B$5:$B$5890)</f>
        <v>0</v>
      </c>
      <c r="G1228" s="94"/>
      <c r="H1228" s="94"/>
      <c r="I1228" s="94"/>
      <c r="J1228" s="99">
        <f t="shared" si="19"/>
        <v>50000</v>
      </c>
    </row>
    <row r="1229" spans="1:10">
      <c r="A1229" s="153">
        <v>46882</v>
      </c>
      <c r="B1229" s="93">
        <f>SUMIF(יוצאים!$A$5:$A$5835,מרכז!A1229,יוצאים!$D$5:$D$5835)</f>
        <v>0</v>
      </c>
      <c r="C1229" s="93">
        <f>HLOOKUP(DAY($A1229),'טב.הו"ק'!$G$4:$AK$162,'טב.הו"ק'!$A$162+2,FALSE)</f>
        <v>0</v>
      </c>
      <c r="D1229" s="93">
        <f>IF(A1229&gt;=הלוואות!$D$5,IF(מרכז!A1229&lt;=הלוואות!$E$5,IF(DAY(מרכז!A1229)=הלוואות!$F$5,הלוואות!$G$5,0),0),0)+IF(A1229&gt;=הלוואות!$D$6,IF(מרכז!A1229&lt;=הלוואות!$E$6,IF(DAY(מרכז!A1229)=הלוואות!$F$6,הלוואות!$G$6,0),0),0)+IF(A1229&gt;=הלוואות!$D$7,IF(מרכז!A1229&lt;=הלוואות!$E$7,IF(DAY(מרכז!A1229)=הלוואות!$F$7,הלוואות!$G$7,0),0),0)+IF(A1229&gt;=הלוואות!$D$8,IF(מרכז!A1229&lt;=הלוואות!$E$8,IF(DAY(מרכז!A1229)=הלוואות!$F$8,הלוואות!$G$8,0),0),0)+IF(A1229&gt;=הלוואות!$D$9,IF(מרכז!A1229&lt;=הלוואות!$E$9,IF(DAY(מרכז!A1229)=הלוואות!$F$9,הלוואות!$G$9,0),0),0)+IF(A1229&gt;=הלוואות!$D$10,IF(מרכז!A1229&lt;=הלוואות!$E$10,IF(DAY(מרכז!A1229)=הלוואות!$F$10,הלוואות!$G$10,0),0),0)+IF(A1229&gt;=הלוואות!$D$11,IF(מרכז!A1229&lt;=הלוואות!$E$11,IF(DAY(מרכז!A1229)=הלוואות!$F$11,הלוואות!$G$11,0),0),0)+IF(A1229&gt;=הלוואות!$D$12,IF(מרכז!A1229&lt;=הלוואות!$E$12,IF(DAY(מרכז!A1229)=הלוואות!$F$12,הלוואות!$G$12,0),0),0)+IF(A1229&gt;=הלוואות!$D$13,IF(מרכז!A1229&lt;=הלוואות!$E$13,IF(DAY(מרכז!A1229)=הלוואות!$F$13,הלוואות!$G$13,0),0),0)+IF(A1229&gt;=הלוואות!$D$14,IF(מרכז!A1229&lt;=הלוואות!$E$14,IF(DAY(מרכז!A1229)=הלוואות!$F$14,הלוואות!$G$14,0),0),0)+IF(A1229&gt;=הלוואות!$D$15,IF(מרכז!A1229&lt;=הלוואות!$E$15,IF(DAY(מרכז!A1229)=הלוואות!$F$15,הלוואות!$G$15,0),0),0)+IF(A1229&gt;=הלוואות!$D$16,IF(מרכז!A1229&lt;=הלוואות!$E$16,IF(DAY(מרכז!A1229)=הלוואות!$F$16,הלוואות!$G$16,0),0),0)+IF(A1229&gt;=הלוואות!$D$17,IF(מרכז!A1229&lt;=הלוואות!$E$17,IF(DAY(מרכז!A1229)=הלוואות!$F$17,הלוואות!$G$17,0),0),0)+IF(A1229&gt;=הלוואות!$D$18,IF(מרכז!A1229&lt;=הלוואות!$E$18,IF(DAY(מרכז!A1229)=הלוואות!$F$18,הלוואות!$G$18,0),0),0)+IF(A1229&gt;=הלוואות!$D$19,IF(מרכז!A1229&lt;=הלוואות!$E$19,IF(DAY(מרכז!A1229)=הלוואות!$F$19,הלוואות!$G$19,0),0),0)+IF(A1229&gt;=הלוואות!$D$20,IF(מרכז!A1229&lt;=הלוואות!$E$20,IF(DAY(מרכז!A1229)=הלוואות!$F$20,הלוואות!$G$20,0),0),0)+IF(A1229&gt;=הלוואות!$D$21,IF(מרכז!A1229&lt;=הלוואות!$E$21,IF(DAY(מרכז!A1229)=הלוואות!$F$21,הלוואות!$G$21,0),0),0)+IF(A1229&gt;=הלוואות!$D$22,IF(מרכז!A1229&lt;=הלוואות!$E$22,IF(DAY(מרכז!A1229)=הלוואות!$F$22,הלוואות!$G$22,0),0),0)+IF(A1229&gt;=הלוואות!$D$23,IF(מרכז!A1229&lt;=הלוואות!$E$23,IF(DAY(מרכז!A1229)=הלוואות!$F$23,הלוואות!$G$23,0),0),0)+IF(A1229&gt;=הלוואות!$D$24,IF(מרכז!A1229&lt;=הלוואות!$E$24,IF(DAY(מרכז!A1229)=הלוואות!$F$24,הלוואות!$G$24,0),0),0)+IF(A1229&gt;=הלוואות!$D$25,IF(מרכז!A1229&lt;=הלוואות!$E$25,IF(DAY(מרכז!A1229)=הלוואות!$F$25,הלוואות!$G$25,0),0),0)+IF(A1229&gt;=הלוואות!$D$26,IF(מרכז!A1229&lt;=הלוואות!$E$26,IF(DAY(מרכז!A1229)=הלוואות!$F$26,הלוואות!$G$26,0),0),0)+IF(A1229&gt;=הלוואות!$D$27,IF(מרכז!A1229&lt;=הלוואות!$E$27,IF(DAY(מרכז!A1229)=הלוואות!$F$27,הלוואות!$G$27,0),0),0)+IF(A1229&gt;=הלוואות!$D$28,IF(מרכז!A1229&lt;=הלוואות!$E$28,IF(DAY(מרכז!A1229)=הלוואות!$F$28,הלוואות!$G$28,0),0),0)+IF(A1229&gt;=הלוואות!$D$29,IF(מרכז!A1229&lt;=הלוואות!$E$29,IF(DAY(מרכז!A1229)=הלוואות!$F$29,הלוואות!$G$29,0),0),0)+IF(A1229&gt;=הלוואות!$D$30,IF(מרכז!A1229&lt;=הלוואות!$E$30,IF(DAY(מרכז!A1229)=הלוואות!$F$30,הלוואות!$G$30,0),0),0)+IF(A1229&gt;=הלוואות!$D$31,IF(מרכז!A1229&lt;=הלוואות!$E$31,IF(DAY(מרכז!A1229)=הלוואות!$F$31,הלוואות!$G$31,0),0),0)+IF(A1229&gt;=הלוואות!$D$32,IF(מרכז!A1229&lt;=הלוואות!$E$32,IF(DAY(מרכז!A1229)=הלוואות!$F$32,הלוואות!$G$32,0),0),0)+IF(A1229&gt;=הלוואות!$D$33,IF(מרכז!A1229&lt;=הלוואות!$E$33,IF(DAY(מרכז!A1229)=הלוואות!$F$33,הלוואות!$G$33,0),0),0)+IF(A1229&gt;=הלוואות!$D$34,IF(מרכז!A1229&lt;=הלוואות!$E$34,IF(DAY(מרכז!A1229)=הלוואות!$F$34,הלוואות!$G$34,0),0),0)</f>
        <v>0</v>
      </c>
      <c r="E1229" s="93">
        <f>SUMIF(הלוואות!$D$46:$D$65,מרכז!A1229,הלוואות!$E$46:$E$65)</f>
        <v>0</v>
      </c>
      <c r="F1229" s="93">
        <f>SUMIF(נכנסים!$A$5:$A$5890,מרכז!A1229,נכנסים!$B$5:$B$5890)</f>
        <v>0</v>
      </c>
      <c r="G1229" s="94"/>
      <c r="H1229" s="94"/>
      <c r="I1229" s="94"/>
      <c r="J1229" s="99">
        <f t="shared" si="19"/>
        <v>50000</v>
      </c>
    </row>
    <row r="1230" spans="1:10">
      <c r="A1230" s="153">
        <v>46883</v>
      </c>
      <c r="B1230" s="93">
        <f>SUMIF(יוצאים!$A$5:$A$5835,מרכז!A1230,יוצאים!$D$5:$D$5835)</f>
        <v>0</v>
      </c>
      <c r="C1230" s="93">
        <f>HLOOKUP(DAY($A1230),'טב.הו"ק'!$G$4:$AK$162,'טב.הו"ק'!$A$162+2,FALSE)</f>
        <v>0</v>
      </c>
      <c r="D1230" s="93">
        <f>IF(A1230&gt;=הלוואות!$D$5,IF(מרכז!A1230&lt;=הלוואות!$E$5,IF(DAY(מרכז!A1230)=הלוואות!$F$5,הלוואות!$G$5,0),0),0)+IF(A1230&gt;=הלוואות!$D$6,IF(מרכז!A1230&lt;=הלוואות!$E$6,IF(DAY(מרכז!A1230)=הלוואות!$F$6,הלוואות!$G$6,0),0),0)+IF(A1230&gt;=הלוואות!$D$7,IF(מרכז!A1230&lt;=הלוואות!$E$7,IF(DAY(מרכז!A1230)=הלוואות!$F$7,הלוואות!$G$7,0),0),0)+IF(A1230&gt;=הלוואות!$D$8,IF(מרכז!A1230&lt;=הלוואות!$E$8,IF(DAY(מרכז!A1230)=הלוואות!$F$8,הלוואות!$G$8,0),0),0)+IF(A1230&gt;=הלוואות!$D$9,IF(מרכז!A1230&lt;=הלוואות!$E$9,IF(DAY(מרכז!A1230)=הלוואות!$F$9,הלוואות!$G$9,0),0),0)+IF(A1230&gt;=הלוואות!$D$10,IF(מרכז!A1230&lt;=הלוואות!$E$10,IF(DAY(מרכז!A1230)=הלוואות!$F$10,הלוואות!$G$10,0),0),0)+IF(A1230&gt;=הלוואות!$D$11,IF(מרכז!A1230&lt;=הלוואות!$E$11,IF(DAY(מרכז!A1230)=הלוואות!$F$11,הלוואות!$G$11,0),0),0)+IF(A1230&gt;=הלוואות!$D$12,IF(מרכז!A1230&lt;=הלוואות!$E$12,IF(DAY(מרכז!A1230)=הלוואות!$F$12,הלוואות!$G$12,0),0),0)+IF(A1230&gt;=הלוואות!$D$13,IF(מרכז!A1230&lt;=הלוואות!$E$13,IF(DAY(מרכז!A1230)=הלוואות!$F$13,הלוואות!$G$13,0),0),0)+IF(A1230&gt;=הלוואות!$D$14,IF(מרכז!A1230&lt;=הלוואות!$E$14,IF(DAY(מרכז!A1230)=הלוואות!$F$14,הלוואות!$G$14,0),0),0)+IF(A1230&gt;=הלוואות!$D$15,IF(מרכז!A1230&lt;=הלוואות!$E$15,IF(DAY(מרכז!A1230)=הלוואות!$F$15,הלוואות!$G$15,0),0),0)+IF(A1230&gt;=הלוואות!$D$16,IF(מרכז!A1230&lt;=הלוואות!$E$16,IF(DAY(מרכז!A1230)=הלוואות!$F$16,הלוואות!$G$16,0),0),0)+IF(A1230&gt;=הלוואות!$D$17,IF(מרכז!A1230&lt;=הלוואות!$E$17,IF(DAY(מרכז!A1230)=הלוואות!$F$17,הלוואות!$G$17,0),0),0)+IF(A1230&gt;=הלוואות!$D$18,IF(מרכז!A1230&lt;=הלוואות!$E$18,IF(DAY(מרכז!A1230)=הלוואות!$F$18,הלוואות!$G$18,0),0),0)+IF(A1230&gt;=הלוואות!$D$19,IF(מרכז!A1230&lt;=הלוואות!$E$19,IF(DAY(מרכז!A1230)=הלוואות!$F$19,הלוואות!$G$19,0),0),0)+IF(A1230&gt;=הלוואות!$D$20,IF(מרכז!A1230&lt;=הלוואות!$E$20,IF(DAY(מרכז!A1230)=הלוואות!$F$20,הלוואות!$G$20,0),0),0)+IF(A1230&gt;=הלוואות!$D$21,IF(מרכז!A1230&lt;=הלוואות!$E$21,IF(DAY(מרכז!A1230)=הלוואות!$F$21,הלוואות!$G$21,0),0),0)+IF(A1230&gt;=הלוואות!$D$22,IF(מרכז!A1230&lt;=הלוואות!$E$22,IF(DAY(מרכז!A1230)=הלוואות!$F$22,הלוואות!$G$22,0),0),0)+IF(A1230&gt;=הלוואות!$D$23,IF(מרכז!A1230&lt;=הלוואות!$E$23,IF(DAY(מרכז!A1230)=הלוואות!$F$23,הלוואות!$G$23,0),0),0)+IF(A1230&gt;=הלוואות!$D$24,IF(מרכז!A1230&lt;=הלוואות!$E$24,IF(DAY(מרכז!A1230)=הלוואות!$F$24,הלוואות!$G$24,0),0),0)+IF(A1230&gt;=הלוואות!$D$25,IF(מרכז!A1230&lt;=הלוואות!$E$25,IF(DAY(מרכז!A1230)=הלוואות!$F$25,הלוואות!$G$25,0),0),0)+IF(A1230&gt;=הלוואות!$D$26,IF(מרכז!A1230&lt;=הלוואות!$E$26,IF(DAY(מרכז!A1230)=הלוואות!$F$26,הלוואות!$G$26,0),0),0)+IF(A1230&gt;=הלוואות!$D$27,IF(מרכז!A1230&lt;=הלוואות!$E$27,IF(DAY(מרכז!A1230)=הלוואות!$F$27,הלוואות!$G$27,0),0),0)+IF(A1230&gt;=הלוואות!$D$28,IF(מרכז!A1230&lt;=הלוואות!$E$28,IF(DAY(מרכז!A1230)=הלוואות!$F$28,הלוואות!$G$28,0),0),0)+IF(A1230&gt;=הלוואות!$D$29,IF(מרכז!A1230&lt;=הלוואות!$E$29,IF(DAY(מרכז!A1230)=הלוואות!$F$29,הלוואות!$G$29,0),0),0)+IF(A1230&gt;=הלוואות!$D$30,IF(מרכז!A1230&lt;=הלוואות!$E$30,IF(DAY(מרכז!A1230)=הלוואות!$F$30,הלוואות!$G$30,0),0),0)+IF(A1230&gt;=הלוואות!$D$31,IF(מרכז!A1230&lt;=הלוואות!$E$31,IF(DAY(מרכז!A1230)=הלוואות!$F$31,הלוואות!$G$31,0),0),0)+IF(A1230&gt;=הלוואות!$D$32,IF(מרכז!A1230&lt;=הלוואות!$E$32,IF(DAY(מרכז!A1230)=הלוואות!$F$32,הלוואות!$G$32,0),0),0)+IF(A1230&gt;=הלוואות!$D$33,IF(מרכז!A1230&lt;=הלוואות!$E$33,IF(DAY(מרכז!A1230)=הלוואות!$F$33,הלוואות!$G$33,0),0),0)+IF(A1230&gt;=הלוואות!$D$34,IF(מרכז!A1230&lt;=הלוואות!$E$34,IF(DAY(מרכז!A1230)=הלוואות!$F$34,הלוואות!$G$34,0),0),0)</f>
        <v>0</v>
      </c>
      <c r="E1230" s="93">
        <f>SUMIF(הלוואות!$D$46:$D$65,מרכז!A1230,הלוואות!$E$46:$E$65)</f>
        <v>0</v>
      </c>
      <c r="F1230" s="93">
        <f>SUMIF(נכנסים!$A$5:$A$5890,מרכז!A1230,נכנסים!$B$5:$B$5890)</f>
        <v>0</v>
      </c>
      <c r="G1230" s="94"/>
      <c r="H1230" s="94"/>
      <c r="I1230" s="94"/>
      <c r="J1230" s="99">
        <f t="shared" si="19"/>
        <v>50000</v>
      </c>
    </row>
    <row r="1231" spans="1:10">
      <c r="A1231" s="153">
        <v>46884</v>
      </c>
      <c r="B1231" s="93">
        <f>SUMIF(יוצאים!$A$5:$A$5835,מרכז!A1231,יוצאים!$D$5:$D$5835)</f>
        <v>0</v>
      </c>
      <c r="C1231" s="93">
        <f>HLOOKUP(DAY($A1231),'טב.הו"ק'!$G$4:$AK$162,'טב.הו"ק'!$A$162+2,FALSE)</f>
        <v>0</v>
      </c>
      <c r="D1231" s="93">
        <f>IF(A1231&gt;=הלוואות!$D$5,IF(מרכז!A1231&lt;=הלוואות!$E$5,IF(DAY(מרכז!A1231)=הלוואות!$F$5,הלוואות!$G$5,0),0),0)+IF(A1231&gt;=הלוואות!$D$6,IF(מרכז!A1231&lt;=הלוואות!$E$6,IF(DAY(מרכז!A1231)=הלוואות!$F$6,הלוואות!$G$6,0),0),0)+IF(A1231&gt;=הלוואות!$D$7,IF(מרכז!A1231&lt;=הלוואות!$E$7,IF(DAY(מרכז!A1231)=הלוואות!$F$7,הלוואות!$G$7,0),0),0)+IF(A1231&gt;=הלוואות!$D$8,IF(מרכז!A1231&lt;=הלוואות!$E$8,IF(DAY(מרכז!A1231)=הלוואות!$F$8,הלוואות!$G$8,0),0),0)+IF(A1231&gt;=הלוואות!$D$9,IF(מרכז!A1231&lt;=הלוואות!$E$9,IF(DAY(מרכז!A1231)=הלוואות!$F$9,הלוואות!$G$9,0),0),0)+IF(A1231&gt;=הלוואות!$D$10,IF(מרכז!A1231&lt;=הלוואות!$E$10,IF(DAY(מרכז!A1231)=הלוואות!$F$10,הלוואות!$G$10,0),0),0)+IF(A1231&gt;=הלוואות!$D$11,IF(מרכז!A1231&lt;=הלוואות!$E$11,IF(DAY(מרכז!A1231)=הלוואות!$F$11,הלוואות!$G$11,0),0),0)+IF(A1231&gt;=הלוואות!$D$12,IF(מרכז!A1231&lt;=הלוואות!$E$12,IF(DAY(מרכז!A1231)=הלוואות!$F$12,הלוואות!$G$12,0),0),0)+IF(A1231&gt;=הלוואות!$D$13,IF(מרכז!A1231&lt;=הלוואות!$E$13,IF(DAY(מרכז!A1231)=הלוואות!$F$13,הלוואות!$G$13,0),0),0)+IF(A1231&gt;=הלוואות!$D$14,IF(מרכז!A1231&lt;=הלוואות!$E$14,IF(DAY(מרכז!A1231)=הלוואות!$F$14,הלוואות!$G$14,0),0),0)+IF(A1231&gt;=הלוואות!$D$15,IF(מרכז!A1231&lt;=הלוואות!$E$15,IF(DAY(מרכז!A1231)=הלוואות!$F$15,הלוואות!$G$15,0),0),0)+IF(A1231&gt;=הלוואות!$D$16,IF(מרכז!A1231&lt;=הלוואות!$E$16,IF(DAY(מרכז!A1231)=הלוואות!$F$16,הלוואות!$G$16,0),0),0)+IF(A1231&gt;=הלוואות!$D$17,IF(מרכז!A1231&lt;=הלוואות!$E$17,IF(DAY(מרכז!A1231)=הלוואות!$F$17,הלוואות!$G$17,0),0),0)+IF(A1231&gt;=הלוואות!$D$18,IF(מרכז!A1231&lt;=הלוואות!$E$18,IF(DAY(מרכז!A1231)=הלוואות!$F$18,הלוואות!$G$18,0),0),0)+IF(A1231&gt;=הלוואות!$D$19,IF(מרכז!A1231&lt;=הלוואות!$E$19,IF(DAY(מרכז!A1231)=הלוואות!$F$19,הלוואות!$G$19,0),0),0)+IF(A1231&gt;=הלוואות!$D$20,IF(מרכז!A1231&lt;=הלוואות!$E$20,IF(DAY(מרכז!A1231)=הלוואות!$F$20,הלוואות!$G$20,0),0),0)+IF(A1231&gt;=הלוואות!$D$21,IF(מרכז!A1231&lt;=הלוואות!$E$21,IF(DAY(מרכז!A1231)=הלוואות!$F$21,הלוואות!$G$21,0),0),0)+IF(A1231&gt;=הלוואות!$D$22,IF(מרכז!A1231&lt;=הלוואות!$E$22,IF(DAY(מרכז!A1231)=הלוואות!$F$22,הלוואות!$G$22,0),0),0)+IF(A1231&gt;=הלוואות!$D$23,IF(מרכז!A1231&lt;=הלוואות!$E$23,IF(DAY(מרכז!A1231)=הלוואות!$F$23,הלוואות!$G$23,0),0),0)+IF(A1231&gt;=הלוואות!$D$24,IF(מרכז!A1231&lt;=הלוואות!$E$24,IF(DAY(מרכז!A1231)=הלוואות!$F$24,הלוואות!$G$24,0),0),0)+IF(A1231&gt;=הלוואות!$D$25,IF(מרכז!A1231&lt;=הלוואות!$E$25,IF(DAY(מרכז!A1231)=הלוואות!$F$25,הלוואות!$G$25,0),0),0)+IF(A1231&gt;=הלוואות!$D$26,IF(מרכז!A1231&lt;=הלוואות!$E$26,IF(DAY(מרכז!A1231)=הלוואות!$F$26,הלוואות!$G$26,0),0),0)+IF(A1231&gt;=הלוואות!$D$27,IF(מרכז!A1231&lt;=הלוואות!$E$27,IF(DAY(מרכז!A1231)=הלוואות!$F$27,הלוואות!$G$27,0),0),0)+IF(A1231&gt;=הלוואות!$D$28,IF(מרכז!A1231&lt;=הלוואות!$E$28,IF(DAY(מרכז!A1231)=הלוואות!$F$28,הלוואות!$G$28,0),0),0)+IF(A1231&gt;=הלוואות!$D$29,IF(מרכז!A1231&lt;=הלוואות!$E$29,IF(DAY(מרכז!A1231)=הלוואות!$F$29,הלוואות!$G$29,0),0),0)+IF(A1231&gt;=הלוואות!$D$30,IF(מרכז!A1231&lt;=הלוואות!$E$30,IF(DAY(מרכז!A1231)=הלוואות!$F$30,הלוואות!$G$30,0),0),0)+IF(A1231&gt;=הלוואות!$D$31,IF(מרכז!A1231&lt;=הלוואות!$E$31,IF(DAY(מרכז!A1231)=הלוואות!$F$31,הלוואות!$G$31,0),0),0)+IF(A1231&gt;=הלוואות!$D$32,IF(מרכז!A1231&lt;=הלוואות!$E$32,IF(DAY(מרכז!A1231)=הלוואות!$F$32,הלוואות!$G$32,0),0),0)+IF(A1231&gt;=הלוואות!$D$33,IF(מרכז!A1231&lt;=הלוואות!$E$33,IF(DAY(מרכז!A1231)=הלוואות!$F$33,הלוואות!$G$33,0),0),0)+IF(A1231&gt;=הלוואות!$D$34,IF(מרכז!A1231&lt;=הלוואות!$E$34,IF(DAY(מרכז!A1231)=הלוואות!$F$34,הלוואות!$G$34,0),0),0)</f>
        <v>0</v>
      </c>
      <c r="E1231" s="93">
        <f>SUMIF(הלוואות!$D$46:$D$65,מרכז!A1231,הלוואות!$E$46:$E$65)</f>
        <v>0</v>
      </c>
      <c r="F1231" s="93">
        <f>SUMIF(נכנסים!$A$5:$A$5890,מרכז!A1231,נכנסים!$B$5:$B$5890)</f>
        <v>0</v>
      </c>
      <c r="G1231" s="94"/>
      <c r="H1231" s="94"/>
      <c r="I1231" s="94"/>
      <c r="J1231" s="99">
        <f t="shared" si="19"/>
        <v>50000</v>
      </c>
    </row>
    <row r="1232" spans="1:10">
      <c r="A1232" s="153">
        <v>46885</v>
      </c>
      <c r="B1232" s="93">
        <f>SUMIF(יוצאים!$A$5:$A$5835,מרכז!A1232,יוצאים!$D$5:$D$5835)</f>
        <v>0</v>
      </c>
      <c r="C1232" s="93">
        <f>HLOOKUP(DAY($A1232),'טב.הו"ק'!$G$4:$AK$162,'טב.הו"ק'!$A$162+2,FALSE)</f>
        <v>0</v>
      </c>
      <c r="D1232" s="93">
        <f>IF(A1232&gt;=הלוואות!$D$5,IF(מרכז!A1232&lt;=הלוואות!$E$5,IF(DAY(מרכז!A1232)=הלוואות!$F$5,הלוואות!$G$5,0),0),0)+IF(A1232&gt;=הלוואות!$D$6,IF(מרכז!A1232&lt;=הלוואות!$E$6,IF(DAY(מרכז!A1232)=הלוואות!$F$6,הלוואות!$G$6,0),0),0)+IF(A1232&gt;=הלוואות!$D$7,IF(מרכז!A1232&lt;=הלוואות!$E$7,IF(DAY(מרכז!A1232)=הלוואות!$F$7,הלוואות!$G$7,0),0),0)+IF(A1232&gt;=הלוואות!$D$8,IF(מרכז!A1232&lt;=הלוואות!$E$8,IF(DAY(מרכז!A1232)=הלוואות!$F$8,הלוואות!$G$8,0),0),0)+IF(A1232&gt;=הלוואות!$D$9,IF(מרכז!A1232&lt;=הלוואות!$E$9,IF(DAY(מרכז!A1232)=הלוואות!$F$9,הלוואות!$G$9,0),0),0)+IF(A1232&gt;=הלוואות!$D$10,IF(מרכז!A1232&lt;=הלוואות!$E$10,IF(DAY(מרכז!A1232)=הלוואות!$F$10,הלוואות!$G$10,0),0),0)+IF(A1232&gt;=הלוואות!$D$11,IF(מרכז!A1232&lt;=הלוואות!$E$11,IF(DAY(מרכז!A1232)=הלוואות!$F$11,הלוואות!$G$11,0),0),0)+IF(A1232&gt;=הלוואות!$D$12,IF(מרכז!A1232&lt;=הלוואות!$E$12,IF(DAY(מרכז!A1232)=הלוואות!$F$12,הלוואות!$G$12,0),0),0)+IF(A1232&gt;=הלוואות!$D$13,IF(מרכז!A1232&lt;=הלוואות!$E$13,IF(DAY(מרכז!A1232)=הלוואות!$F$13,הלוואות!$G$13,0),0),0)+IF(A1232&gt;=הלוואות!$D$14,IF(מרכז!A1232&lt;=הלוואות!$E$14,IF(DAY(מרכז!A1232)=הלוואות!$F$14,הלוואות!$G$14,0),0),0)+IF(A1232&gt;=הלוואות!$D$15,IF(מרכז!A1232&lt;=הלוואות!$E$15,IF(DAY(מרכז!A1232)=הלוואות!$F$15,הלוואות!$G$15,0),0),0)+IF(A1232&gt;=הלוואות!$D$16,IF(מרכז!A1232&lt;=הלוואות!$E$16,IF(DAY(מרכז!A1232)=הלוואות!$F$16,הלוואות!$G$16,0),0),0)+IF(A1232&gt;=הלוואות!$D$17,IF(מרכז!A1232&lt;=הלוואות!$E$17,IF(DAY(מרכז!A1232)=הלוואות!$F$17,הלוואות!$G$17,0),0),0)+IF(A1232&gt;=הלוואות!$D$18,IF(מרכז!A1232&lt;=הלוואות!$E$18,IF(DAY(מרכז!A1232)=הלוואות!$F$18,הלוואות!$G$18,0),0),0)+IF(A1232&gt;=הלוואות!$D$19,IF(מרכז!A1232&lt;=הלוואות!$E$19,IF(DAY(מרכז!A1232)=הלוואות!$F$19,הלוואות!$G$19,0),0),0)+IF(A1232&gt;=הלוואות!$D$20,IF(מרכז!A1232&lt;=הלוואות!$E$20,IF(DAY(מרכז!A1232)=הלוואות!$F$20,הלוואות!$G$20,0),0),0)+IF(A1232&gt;=הלוואות!$D$21,IF(מרכז!A1232&lt;=הלוואות!$E$21,IF(DAY(מרכז!A1232)=הלוואות!$F$21,הלוואות!$G$21,0),0),0)+IF(A1232&gt;=הלוואות!$D$22,IF(מרכז!A1232&lt;=הלוואות!$E$22,IF(DAY(מרכז!A1232)=הלוואות!$F$22,הלוואות!$G$22,0),0),0)+IF(A1232&gt;=הלוואות!$D$23,IF(מרכז!A1232&lt;=הלוואות!$E$23,IF(DAY(מרכז!A1232)=הלוואות!$F$23,הלוואות!$G$23,0),0),0)+IF(A1232&gt;=הלוואות!$D$24,IF(מרכז!A1232&lt;=הלוואות!$E$24,IF(DAY(מרכז!A1232)=הלוואות!$F$24,הלוואות!$G$24,0),0),0)+IF(A1232&gt;=הלוואות!$D$25,IF(מרכז!A1232&lt;=הלוואות!$E$25,IF(DAY(מרכז!A1232)=הלוואות!$F$25,הלוואות!$G$25,0),0),0)+IF(A1232&gt;=הלוואות!$D$26,IF(מרכז!A1232&lt;=הלוואות!$E$26,IF(DAY(מרכז!A1232)=הלוואות!$F$26,הלוואות!$G$26,0),0),0)+IF(A1232&gt;=הלוואות!$D$27,IF(מרכז!A1232&lt;=הלוואות!$E$27,IF(DAY(מרכז!A1232)=הלוואות!$F$27,הלוואות!$G$27,0),0),0)+IF(A1232&gt;=הלוואות!$D$28,IF(מרכז!A1232&lt;=הלוואות!$E$28,IF(DAY(מרכז!A1232)=הלוואות!$F$28,הלוואות!$G$28,0),0),0)+IF(A1232&gt;=הלוואות!$D$29,IF(מרכז!A1232&lt;=הלוואות!$E$29,IF(DAY(מרכז!A1232)=הלוואות!$F$29,הלוואות!$G$29,0),0),0)+IF(A1232&gt;=הלוואות!$D$30,IF(מרכז!A1232&lt;=הלוואות!$E$30,IF(DAY(מרכז!A1232)=הלוואות!$F$30,הלוואות!$G$30,0),0),0)+IF(A1232&gt;=הלוואות!$D$31,IF(מרכז!A1232&lt;=הלוואות!$E$31,IF(DAY(מרכז!A1232)=הלוואות!$F$31,הלוואות!$G$31,0),0),0)+IF(A1232&gt;=הלוואות!$D$32,IF(מרכז!A1232&lt;=הלוואות!$E$32,IF(DAY(מרכז!A1232)=הלוואות!$F$32,הלוואות!$G$32,0),0),0)+IF(A1232&gt;=הלוואות!$D$33,IF(מרכז!A1232&lt;=הלוואות!$E$33,IF(DAY(מרכז!A1232)=הלוואות!$F$33,הלוואות!$G$33,0),0),0)+IF(A1232&gt;=הלוואות!$D$34,IF(מרכז!A1232&lt;=הלוואות!$E$34,IF(DAY(מרכז!A1232)=הלוואות!$F$34,הלוואות!$G$34,0),0),0)</f>
        <v>0</v>
      </c>
      <c r="E1232" s="93">
        <f>SUMIF(הלוואות!$D$46:$D$65,מרכז!A1232,הלוואות!$E$46:$E$65)</f>
        <v>0</v>
      </c>
      <c r="F1232" s="93">
        <f>SUMIF(נכנסים!$A$5:$A$5890,מרכז!A1232,נכנסים!$B$5:$B$5890)</f>
        <v>0</v>
      </c>
      <c r="G1232" s="94"/>
      <c r="H1232" s="94"/>
      <c r="I1232" s="94"/>
      <c r="J1232" s="99">
        <f t="shared" si="19"/>
        <v>50000</v>
      </c>
    </row>
    <row r="1233" spans="1:10">
      <c r="A1233" s="153">
        <v>46886</v>
      </c>
      <c r="B1233" s="93">
        <f>SUMIF(יוצאים!$A$5:$A$5835,מרכז!A1233,יוצאים!$D$5:$D$5835)</f>
        <v>0</v>
      </c>
      <c r="C1233" s="93">
        <f>HLOOKUP(DAY($A1233),'טב.הו"ק'!$G$4:$AK$162,'טב.הו"ק'!$A$162+2,FALSE)</f>
        <v>0</v>
      </c>
      <c r="D1233" s="93">
        <f>IF(A1233&gt;=הלוואות!$D$5,IF(מרכז!A1233&lt;=הלוואות!$E$5,IF(DAY(מרכז!A1233)=הלוואות!$F$5,הלוואות!$G$5,0),0),0)+IF(A1233&gt;=הלוואות!$D$6,IF(מרכז!A1233&lt;=הלוואות!$E$6,IF(DAY(מרכז!A1233)=הלוואות!$F$6,הלוואות!$G$6,0),0),0)+IF(A1233&gt;=הלוואות!$D$7,IF(מרכז!A1233&lt;=הלוואות!$E$7,IF(DAY(מרכז!A1233)=הלוואות!$F$7,הלוואות!$G$7,0),0),0)+IF(A1233&gt;=הלוואות!$D$8,IF(מרכז!A1233&lt;=הלוואות!$E$8,IF(DAY(מרכז!A1233)=הלוואות!$F$8,הלוואות!$G$8,0),0),0)+IF(A1233&gt;=הלוואות!$D$9,IF(מרכז!A1233&lt;=הלוואות!$E$9,IF(DAY(מרכז!A1233)=הלוואות!$F$9,הלוואות!$G$9,0),0),0)+IF(A1233&gt;=הלוואות!$D$10,IF(מרכז!A1233&lt;=הלוואות!$E$10,IF(DAY(מרכז!A1233)=הלוואות!$F$10,הלוואות!$G$10,0),0),0)+IF(A1233&gt;=הלוואות!$D$11,IF(מרכז!A1233&lt;=הלוואות!$E$11,IF(DAY(מרכז!A1233)=הלוואות!$F$11,הלוואות!$G$11,0),0),0)+IF(A1233&gt;=הלוואות!$D$12,IF(מרכז!A1233&lt;=הלוואות!$E$12,IF(DAY(מרכז!A1233)=הלוואות!$F$12,הלוואות!$G$12,0),0),0)+IF(A1233&gt;=הלוואות!$D$13,IF(מרכז!A1233&lt;=הלוואות!$E$13,IF(DAY(מרכז!A1233)=הלוואות!$F$13,הלוואות!$G$13,0),0),0)+IF(A1233&gt;=הלוואות!$D$14,IF(מרכז!A1233&lt;=הלוואות!$E$14,IF(DAY(מרכז!A1233)=הלוואות!$F$14,הלוואות!$G$14,0),0),0)+IF(A1233&gt;=הלוואות!$D$15,IF(מרכז!A1233&lt;=הלוואות!$E$15,IF(DAY(מרכז!A1233)=הלוואות!$F$15,הלוואות!$G$15,0),0),0)+IF(A1233&gt;=הלוואות!$D$16,IF(מרכז!A1233&lt;=הלוואות!$E$16,IF(DAY(מרכז!A1233)=הלוואות!$F$16,הלוואות!$G$16,0),0),0)+IF(A1233&gt;=הלוואות!$D$17,IF(מרכז!A1233&lt;=הלוואות!$E$17,IF(DAY(מרכז!A1233)=הלוואות!$F$17,הלוואות!$G$17,0),0),0)+IF(A1233&gt;=הלוואות!$D$18,IF(מרכז!A1233&lt;=הלוואות!$E$18,IF(DAY(מרכז!A1233)=הלוואות!$F$18,הלוואות!$G$18,0),0),0)+IF(A1233&gt;=הלוואות!$D$19,IF(מרכז!A1233&lt;=הלוואות!$E$19,IF(DAY(מרכז!A1233)=הלוואות!$F$19,הלוואות!$G$19,0),0),0)+IF(A1233&gt;=הלוואות!$D$20,IF(מרכז!A1233&lt;=הלוואות!$E$20,IF(DAY(מרכז!A1233)=הלוואות!$F$20,הלוואות!$G$20,0),0),0)+IF(A1233&gt;=הלוואות!$D$21,IF(מרכז!A1233&lt;=הלוואות!$E$21,IF(DAY(מרכז!A1233)=הלוואות!$F$21,הלוואות!$G$21,0),0),0)+IF(A1233&gt;=הלוואות!$D$22,IF(מרכז!A1233&lt;=הלוואות!$E$22,IF(DAY(מרכז!A1233)=הלוואות!$F$22,הלוואות!$G$22,0),0),0)+IF(A1233&gt;=הלוואות!$D$23,IF(מרכז!A1233&lt;=הלוואות!$E$23,IF(DAY(מרכז!A1233)=הלוואות!$F$23,הלוואות!$G$23,0),0),0)+IF(A1233&gt;=הלוואות!$D$24,IF(מרכז!A1233&lt;=הלוואות!$E$24,IF(DAY(מרכז!A1233)=הלוואות!$F$24,הלוואות!$G$24,0),0),0)+IF(A1233&gt;=הלוואות!$D$25,IF(מרכז!A1233&lt;=הלוואות!$E$25,IF(DAY(מרכז!A1233)=הלוואות!$F$25,הלוואות!$G$25,0),0),0)+IF(A1233&gt;=הלוואות!$D$26,IF(מרכז!A1233&lt;=הלוואות!$E$26,IF(DAY(מרכז!A1233)=הלוואות!$F$26,הלוואות!$G$26,0),0),0)+IF(A1233&gt;=הלוואות!$D$27,IF(מרכז!A1233&lt;=הלוואות!$E$27,IF(DAY(מרכז!A1233)=הלוואות!$F$27,הלוואות!$G$27,0),0),0)+IF(A1233&gt;=הלוואות!$D$28,IF(מרכז!A1233&lt;=הלוואות!$E$28,IF(DAY(מרכז!A1233)=הלוואות!$F$28,הלוואות!$G$28,0),0),0)+IF(A1233&gt;=הלוואות!$D$29,IF(מרכז!A1233&lt;=הלוואות!$E$29,IF(DAY(מרכז!A1233)=הלוואות!$F$29,הלוואות!$G$29,0),0),0)+IF(A1233&gt;=הלוואות!$D$30,IF(מרכז!A1233&lt;=הלוואות!$E$30,IF(DAY(מרכז!A1233)=הלוואות!$F$30,הלוואות!$G$30,0),0),0)+IF(A1233&gt;=הלוואות!$D$31,IF(מרכז!A1233&lt;=הלוואות!$E$31,IF(DAY(מרכז!A1233)=הלוואות!$F$31,הלוואות!$G$31,0),0),0)+IF(A1233&gt;=הלוואות!$D$32,IF(מרכז!A1233&lt;=הלוואות!$E$32,IF(DAY(מרכז!A1233)=הלוואות!$F$32,הלוואות!$G$32,0),0),0)+IF(A1233&gt;=הלוואות!$D$33,IF(מרכז!A1233&lt;=הלוואות!$E$33,IF(DAY(מרכז!A1233)=הלוואות!$F$33,הלוואות!$G$33,0),0),0)+IF(A1233&gt;=הלוואות!$D$34,IF(מרכז!A1233&lt;=הלוואות!$E$34,IF(DAY(מרכז!A1233)=הלוואות!$F$34,הלוואות!$G$34,0),0),0)</f>
        <v>0</v>
      </c>
      <c r="E1233" s="93">
        <f>SUMIF(הלוואות!$D$46:$D$65,מרכז!A1233,הלוואות!$E$46:$E$65)</f>
        <v>0</v>
      </c>
      <c r="F1233" s="93">
        <f>SUMIF(נכנסים!$A$5:$A$5890,מרכז!A1233,נכנסים!$B$5:$B$5890)</f>
        <v>0</v>
      </c>
      <c r="G1233" s="94"/>
      <c r="H1233" s="94"/>
      <c r="I1233" s="94"/>
      <c r="J1233" s="99">
        <f t="shared" si="19"/>
        <v>50000</v>
      </c>
    </row>
    <row r="1234" spans="1:10">
      <c r="A1234" s="153">
        <v>46887</v>
      </c>
      <c r="B1234" s="93">
        <f>SUMIF(יוצאים!$A$5:$A$5835,מרכז!A1234,יוצאים!$D$5:$D$5835)</f>
        <v>0</v>
      </c>
      <c r="C1234" s="93">
        <f>HLOOKUP(DAY($A1234),'טב.הו"ק'!$G$4:$AK$162,'טב.הו"ק'!$A$162+2,FALSE)</f>
        <v>0</v>
      </c>
      <c r="D1234" s="93">
        <f>IF(A1234&gt;=הלוואות!$D$5,IF(מרכז!A1234&lt;=הלוואות!$E$5,IF(DAY(מרכז!A1234)=הלוואות!$F$5,הלוואות!$G$5,0),0),0)+IF(A1234&gt;=הלוואות!$D$6,IF(מרכז!A1234&lt;=הלוואות!$E$6,IF(DAY(מרכז!A1234)=הלוואות!$F$6,הלוואות!$G$6,0),0),0)+IF(A1234&gt;=הלוואות!$D$7,IF(מרכז!A1234&lt;=הלוואות!$E$7,IF(DAY(מרכז!A1234)=הלוואות!$F$7,הלוואות!$G$7,0),0),0)+IF(A1234&gt;=הלוואות!$D$8,IF(מרכז!A1234&lt;=הלוואות!$E$8,IF(DAY(מרכז!A1234)=הלוואות!$F$8,הלוואות!$G$8,0),0),0)+IF(A1234&gt;=הלוואות!$D$9,IF(מרכז!A1234&lt;=הלוואות!$E$9,IF(DAY(מרכז!A1234)=הלוואות!$F$9,הלוואות!$G$9,0),0),0)+IF(A1234&gt;=הלוואות!$D$10,IF(מרכז!A1234&lt;=הלוואות!$E$10,IF(DAY(מרכז!A1234)=הלוואות!$F$10,הלוואות!$G$10,0),0),0)+IF(A1234&gt;=הלוואות!$D$11,IF(מרכז!A1234&lt;=הלוואות!$E$11,IF(DAY(מרכז!A1234)=הלוואות!$F$11,הלוואות!$G$11,0),0),0)+IF(A1234&gt;=הלוואות!$D$12,IF(מרכז!A1234&lt;=הלוואות!$E$12,IF(DAY(מרכז!A1234)=הלוואות!$F$12,הלוואות!$G$12,0),0),0)+IF(A1234&gt;=הלוואות!$D$13,IF(מרכז!A1234&lt;=הלוואות!$E$13,IF(DAY(מרכז!A1234)=הלוואות!$F$13,הלוואות!$G$13,0),0),0)+IF(A1234&gt;=הלוואות!$D$14,IF(מרכז!A1234&lt;=הלוואות!$E$14,IF(DAY(מרכז!A1234)=הלוואות!$F$14,הלוואות!$G$14,0),0),0)+IF(A1234&gt;=הלוואות!$D$15,IF(מרכז!A1234&lt;=הלוואות!$E$15,IF(DAY(מרכז!A1234)=הלוואות!$F$15,הלוואות!$G$15,0),0),0)+IF(A1234&gt;=הלוואות!$D$16,IF(מרכז!A1234&lt;=הלוואות!$E$16,IF(DAY(מרכז!A1234)=הלוואות!$F$16,הלוואות!$G$16,0),0),0)+IF(A1234&gt;=הלוואות!$D$17,IF(מרכז!A1234&lt;=הלוואות!$E$17,IF(DAY(מרכז!A1234)=הלוואות!$F$17,הלוואות!$G$17,0),0),0)+IF(A1234&gt;=הלוואות!$D$18,IF(מרכז!A1234&lt;=הלוואות!$E$18,IF(DAY(מרכז!A1234)=הלוואות!$F$18,הלוואות!$G$18,0),0),0)+IF(A1234&gt;=הלוואות!$D$19,IF(מרכז!A1234&lt;=הלוואות!$E$19,IF(DAY(מרכז!A1234)=הלוואות!$F$19,הלוואות!$G$19,0),0),0)+IF(A1234&gt;=הלוואות!$D$20,IF(מרכז!A1234&lt;=הלוואות!$E$20,IF(DAY(מרכז!A1234)=הלוואות!$F$20,הלוואות!$G$20,0),0),0)+IF(A1234&gt;=הלוואות!$D$21,IF(מרכז!A1234&lt;=הלוואות!$E$21,IF(DAY(מרכז!A1234)=הלוואות!$F$21,הלוואות!$G$21,0),0),0)+IF(A1234&gt;=הלוואות!$D$22,IF(מרכז!A1234&lt;=הלוואות!$E$22,IF(DAY(מרכז!A1234)=הלוואות!$F$22,הלוואות!$G$22,0),0),0)+IF(A1234&gt;=הלוואות!$D$23,IF(מרכז!A1234&lt;=הלוואות!$E$23,IF(DAY(מרכז!A1234)=הלוואות!$F$23,הלוואות!$G$23,0),0),0)+IF(A1234&gt;=הלוואות!$D$24,IF(מרכז!A1234&lt;=הלוואות!$E$24,IF(DAY(מרכז!A1234)=הלוואות!$F$24,הלוואות!$G$24,0),0),0)+IF(A1234&gt;=הלוואות!$D$25,IF(מרכז!A1234&lt;=הלוואות!$E$25,IF(DAY(מרכז!A1234)=הלוואות!$F$25,הלוואות!$G$25,0),0),0)+IF(A1234&gt;=הלוואות!$D$26,IF(מרכז!A1234&lt;=הלוואות!$E$26,IF(DAY(מרכז!A1234)=הלוואות!$F$26,הלוואות!$G$26,0),0),0)+IF(A1234&gt;=הלוואות!$D$27,IF(מרכז!A1234&lt;=הלוואות!$E$27,IF(DAY(מרכז!A1234)=הלוואות!$F$27,הלוואות!$G$27,0),0),0)+IF(A1234&gt;=הלוואות!$D$28,IF(מרכז!A1234&lt;=הלוואות!$E$28,IF(DAY(מרכז!A1234)=הלוואות!$F$28,הלוואות!$G$28,0),0),0)+IF(A1234&gt;=הלוואות!$D$29,IF(מרכז!A1234&lt;=הלוואות!$E$29,IF(DAY(מרכז!A1234)=הלוואות!$F$29,הלוואות!$G$29,0),0),0)+IF(A1234&gt;=הלוואות!$D$30,IF(מרכז!A1234&lt;=הלוואות!$E$30,IF(DAY(מרכז!A1234)=הלוואות!$F$30,הלוואות!$G$30,0),0),0)+IF(A1234&gt;=הלוואות!$D$31,IF(מרכז!A1234&lt;=הלוואות!$E$31,IF(DAY(מרכז!A1234)=הלוואות!$F$31,הלוואות!$G$31,0),0),0)+IF(A1234&gt;=הלוואות!$D$32,IF(מרכז!A1234&lt;=הלוואות!$E$32,IF(DAY(מרכז!A1234)=הלוואות!$F$32,הלוואות!$G$32,0),0),0)+IF(A1234&gt;=הלוואות!$D$33,IF(מרכז!A1234&lt;=הלוואות!$E$33,IF(DAY(מרכז!A1234)=הלוואות!$F$33,הלוואות!$G$33,0),0),0)+IF(A1234&gt;=הלוואות!$D$34,IF(מרכז!A1234&lt;=הלוואות!$E$34,IF(DAY(מרכז!A1234)=הלוואות!$F$34,הלוואות!$G$34,0),0),0)</f>
        <v>0</v>
      </c>
      <c r="E1234" s="93">
        <f>SUMIF(הלוואות!$D$46:$D$65,מרכז!A1234,הלוואות!$E$46:$E$65)</f>
        <v>0</v>
      </c>
      <c r="F1234" s="93">
        <f>SUMIF(נכנסים!$A$5:$A$5890,מרכז!A1234,נכנסים!$B$5:$B$5890)</f>
        <v>0</v>
      </c>
      <c r="G1234" s="94"/>
      <c r="H1234" s="94"/>
      <c r="I1234" s="94"/>
      <c r="J1234" s="99">
        <f t="shared" si="19"/>
        <v>50000</v>
      </c>
    </row>
    <row r="1235" spans="1:10">
      <c r="A1235" s="153">
        <v>46888</v>
      </c>
      <c r="B1235" s="93">
        <f>SUMIF(יוצאים!$A$5:$A$5835,מרכז!A1235,יוצאים!$D$5:$D$5835)</f>
        <v>0</v>
      </c>
      <c r="C1235" s="93">
        <f>HLOOKUP(DAY($A1235),'טב.הו"ק'!$G$4:$AK$162,'טב.הו"ק'!$A$162+2,FALSE)</f>
        <v>0</v>
      </c>
      <c r="D1235" s="93">
        <f>IF(A1235&gt;=הלוואות!$D$5,IF(מרכז!A1235&lt;=הלוואות!$E$5,IF(DAY(מרכז!A1235)=הלוואות!$F$5,הלוואות!$G$5,0),0),0)+IF(A1235&gt;=הלוואות!$D$6,IF(מרכז!A1235&lt;=הלוואות!$E$6,IF(DAY(מרכז!A1235)=הלוואות!$F$6,הלוואות!$G$6,0),0),0)+IF(A1235&gt;=הלוואות!$D$7,IF(מרכז!A1235&lt;=הלוואות!$E$7,IF(DAY(מרכז!A1235)=הלוואות!$F$7,הלוואות!$G$7,0),0),0)+IF(A1235&gt;=הלוואות!$D$8,IF(מרכז!A1235&lt;=הלוואות!$E$8,IF(DAY(מרכז!A1235)=הלוואות!$F$8,הלוואות!$G$8,0),0),0)+IF(A1235&gt;=הלוואות!$D$9,IF(מרכז!A1235&lt;=הלוואות!$E$9,IF(DAY(מרכז!A1235)=הלוואות!$F$9,הלוואות!$G$9,0),0),0)+IF(A1235&gt;=הלוואות!$D$10,IF(מרכז!A1235&lt;=הלוואות!$E$10,IF(DAY(מרכז!A1235)=הלוואות!$F$10,הלוואות!$G$10,0),0),0)+IF(A1235&gt;=הלוואות!$D$11,IF(מרכז!A1235&lt;=הלוואות!$E$11,IF(DAY(מרכז!A1235)=הלוואות!$F$11,הלוואות!$G$11,0),0),0)+IF(A1235&gt;=הלוואות!$D$12,IF(מרכז!A1235&lt;=הלוואות!$E$12,IF(DAY(מרכז!A1235)=הלוואות!$F$12,הלוואות!$G$12,0),0),0)+IF(A1235&gt;=הלוואות!$D$13,IF(מרכז!A1235&lt;=הלוואות!$E$13,IF(DAY(מרכז!A1235)=הלוואות!$F$13,הלוואות!$G$13,0),0),0)+IF(A1235&gt;=הלוואות!$D$14,IF(מרכז!A1235&lt;=הלוואות!$E$14,IF(DAY(מרכז!A1235)=הלוואות!$F$14,הלוואות!$G$14,0),0),0)+IF(A1235&gt;=הלוואות!$D$15,IF(מרכז!A1235&lt;=הלוואות!$E$15,IF(DAY(מרכז!A1235)=הלוואות!$F$15,הלוואות!$G$15,0),0),0)+IF(A1235&gt;=הלוואות!$D$16,IF(מרכז!A1235&lt;=הלוואות!$E$16,IF(DAY(מרכז!A1235)=הלוואות!$F$16,הלוואות!$G$16,0),0),0)+IF(A1235&gt;=הלוואות!$D$17,IF(מרכז!A1235&lt;=הלוואות!$E$17,IF(DAY(מרכז!A1235)=הלוואות!$F$17,הלוואות!$G$17,0),0),0)+IF(A1235&gt;=הלוואות!$D$18,IF(מרכז!A1235&lt;=הלוואות!$E$18,IF(DAY(מרכז!A1235)=הלוואות!$F$18,הלוואות!$G$18,0),0),0)+IF(A1235&gt;=הלוואות!$D$19,IF(מרכז!A1235&lt;=הלוואות!$E$19,IF(DAY(מרכז!A1235)=הלוואות!$F$19,הלוואות!$G$19,0),0),0)+IF(A1235&gt;=הלוואות!$D$20,IF(מרכז!A1235&lt;=הלוואות!$E$20,IF(DAY(מרכז!A1235)=הלוואות!$F$20,הלוואות!$G$20,0),0),0)+IF(A1235&gt;=הלוואות!$D$21,IF(מרכז!A1235&lt;=הלוואות!$E$21,IF(DAY(מרכז!A1235)=הלוואות!$F$21,הלוואות!$G$21,0),0),0)+IF(A1235&gt;=הלוואות!$D$22,IF(מרכז!A1235&lt;=הלוואות!$E$22,IF(DAY(מרכז!A1235)=הלוואות!$F$22,הלוואות!$G$22,0),0),0)+IF(A1235&gt;=הלוואות!$D$23,IF(מרכז!A1235&lt;=הלוואות!$E$23,IF(DAY(מרכז!A1235)=הלוואות!$F$23,הלוואות!$G$23,0),0),0)+IF(A1235&gt;=הלוואות!$D$24,IF(מרכז!A1235&lt;=הלוואות!$E$24,IF(DAY(מרכז!A1235)=הלוואות!$F$24,הלוואות!$G$24,0),0),0)+IF(A1235&gt;=הלוואות!$D$25,IF(מרכז!A1235&lt;=הלוואות!$E$25,IF(DAY(מרכז!A1235)=הלוואות!$F$25,הלוואות!$G$25,0),0),0)+IF(A1235&gt;=הלוואות!$D$26,IF(מרכז!A1235&lt;=הלוואות!$E$26,IF(DAY(מרכז!A1235)=הלוואות!$F$26,הלוואות!$G$26,0),0),0)+IF(A1235&gt;=הלוואות!$D$27,IF(מרכז!A1235&lt;=הלוואות!$E$27,IF(DAY(מרכז!A1235)=הלוואות!$F$27,הלוואות!$G$27,0),0),0)+IF(A1235&gt;=הלוואות!$D$28,IF(מרכז!A1235&lt;=הלוואות!$E$28,IF(DAY(מרכז!A1235)=הלוואות!$F$28,הלוואות!$G$28,0),0),0)+IF(A1235&gt;=הלוואות!$D$29,IF(מרכז!A1235&lt;=הלוואות!$E$29,IF(DAY(מרכז!A1235)=הלוואות!$F$29,הלוואות!$G$29,0),0),0)+IF(A1235&gt;=הלוואות!$D$30,IF(מרכז!A1235&lt;=הלוואות!$E$30,IF(DAY(מרכז!A1235)=הלוואות!$F$30,הלוואות!$G$30,0),0),0)+IF(A1235&gt;=הלוואות!$D$31,IF(מרכז!A1235&lt;=הלוואות!$E$31,IF(DAY(מרכז!A1235)=הלוואות!$F$31,הלוואות!$G$31,0),0),0)+IF(A1235&gt;=הלוואות!$D$32,IF(מרכז!A1235&lt;=הלוואות!$E$32,IF(DAY(מרכז!A1235)=הלוואות!$F$32,הלוואות!$G$32,0),0),0)+IF(A1235&gt;=הלוואות!$D$33,IF(מרכז!A1235&lt;=הלוואות!$E$33,IF(DAY(מרכז!A1235)=הלוואות!$F$33,הלוואות!$G$33,0),0),0)+IF(A1235&gt;=הלוואות!$D$34,IF(מרכז!A1235&lt;=הלוואות!$E$34,IF(DAY(מרכז!A1235)=הלוואות!$F$34,הלוואות!$G$34,0),0),0)</f>
        <v>0</v>
      </c>
      <c r="E1235" s="93">
        <f>SUMIF(הלוואות!$D$46:$D$65,מרכז!A1235,הלוואות!$E$46:$E$65)</f>
        <v>0</v>
      </c>
      <c r="F1235" s="93">
        <f>SUMIF(נכנסים!$A$5:$A$5890,מרכז!A1235,נכנסים!$B$5:$B$5890)</f>
        <v>0</v>
      </c>
      <c r="G1235" s="94"/>
      <c r="H1235" s="94"/>
      <c r="I1235" s="94"/>
      <c r="J1235" s="99">
        <f t="shared" si="19"/>
        <v>50000</v>
      </c>
    </row>
    <row r="1236" spans="1:10">
      <c r="A1236" s="153">
        <v>46889</v>
      </c>
      <c r="B1236" s="93">
        <f>SUMIF(יוצאים!$A$5:$A$5835,מרכז!A1236,יוצאים!$D$5:$D$5835)</f>
        <v>0</v>
      </c>
      <c r="C1236" s="93">
        <f>HLOOKUP(DAY($A1236),'טב.הו"ק'!$G$4:$AK$162,'טב.הו"ק'!$A$162+2,FALSE)</f>
        <v>0</v>
      </c>
      <c r="D1236" s="93">
        <f>IF(A1236&gt;=הלוואות!$D$5,IF(מרכז!A1236&lt;=הלוואות!$E$5,IF(DAY(מרכז!A1236)=הלוואות!$F$5,הלוואות!$G$5,0),0),0)+IF(A1236&gt;=הלוואות!$D$6,IF(מרכז!A1236&lt;=הלוואות!$E$6,IF(DAY(מרכז!A1236)=הלוואות!$F$6,הלוואות!$G$6,0),0),0)+IF(A1236&gt;=הלוואות!$D$7,IF(מרכז!A1236&lt;=הלוואות!$E$7,IF(DAY(מרכז!A1236)=הלוואות!$F$7,הלוואות!$G$7,0),0),0)+IF(A1236&gt;=הלוואות!$D$8,IF(מרכז!A1236&lt;=הלוואות!$E$8,IF(DAY(מרכז!A1236)=הלוואות!$F$8,הלוואות!$G$8,0),0),0)+IF(A1236&gt;=הלוואות!$D$9,IF(מרכז!A1236&lt;=הלוואות!$E$9,IF(DAY(מרכז!A1236)=הלוואות!$F$9,הלוואות!$G$9,0),0),0)+IF(A1236&gt;=הלוואות!$D$10,IF(מרכז!A1236&lt;=הלוואות!$E$10,IF(DAY(מרכז!A1236)=הלוואות!$F$10,הלוואות!$G$10,0),0),0)+IF(A1236&gt;=הלוואות!$D$11,IF(מרכז!A1236&lt;=הלוואות!$E$11,IF(DAY(מרכז!A1236)=הלוואות!$F$11,הלוואות!$G$11,0),0),0)+IF(A1236&gt;=הלוואות!$D$12,IF(מרכז!A1236&lt;=הלוואות!$E$12,IF(DAY(מרכז!A1236)=הלוואות!$F$12,הלוואות!$G$12,0),0),0)+IF(A1236&gt;=הלוואות!$D$13,IF(מרכז!A1236&lt;=הלוואות!$E$13,IF(DAY(מרכז!A1236)=הלוואות!$F$13,הלוואות!$G$13,0),0),0)+IF(A1236&gt;=הלוואות!$D$14,IF(מרכז!A1236&lt;=הלוואות!$E$14,IF(DAY(מרכז!A1236)=הלוואות!$F$14,הלוואות!$G$14,0),0),0)+IF(A1236&gt;=הלוואות!$D$15,IF(מרכז!A1236&lt;=הלוואות!$E$15,IF(DAY(מרכז!A1236)=הלוואות!$F$15,הלוואות!$G$15,0),0),0)+IF(A1236&gt;=הלוואות!$D$16,IF(מרכז!A1236&lt;=הלוואות!$E$16,IF(DAY(מרכז!A1236)=הלוואות!$F$16,הלוואות!$G$16,0),0),0)+IF(A1236&gt;=הלוואות!$D$17,IF(מרכז!A1236&lt;=הלוואות!$E$17,IF(DAY(מרכז!A1236)=הלוואות!$F$17,הלוואות!$G$17,0),0),0)+IF(A1236&gt;=הלוואות!$D$18,IF(מרכז!A1236&lt;=הלוואות!$E$18,IF(DAY(מרכז!A1236)=הלוואות!$F$18,הלוואות!$G$18,0),0),0)+IF(A1236&gt;=הלוואות!$D$19,IF(מרכז!A1236&lt;=הלוואות!$E$19,IF(DAY(מרכז!A1236)=הלוואות!$F$19,הלוואות!$G$19,0),0),0)+IF(A1236&gt;=הלוואות!$D$20,IF(מרכז!A1236&lt;=הלוואות!$E$20,IF(DAY(מרכז!A1236)=הלוואות!$F$20,הלוואות!$G$20,0),0),0)+IF(A1236&gt;=הלוואות!$D$21,IF(מרכז!A1236&lt;=הלוואות!$E$21,IF(DAY(מרכז!A1236)=הלוואות!$F$21,הלוואות!$G$21,0),0),0)+IF(A1236&gt;=הלוואות!$D$22,IF(מרכז!A1236&lt;=הלוואות!$E$22,IF(DAY(מרכז!A1236)=הלוואות!$F$22,הלוואות!$G$22,0),0),0)+IF(A1236&gt;=הלוואות!$D$23,IF(מרכז!A1236&lt;=הלוואות!$E$23,IF(DAY(מרכז!A1236)=הלוואות!$F$23,הלוואות!$G$23,0),0),0)+IF(A1236&gt;=הלוואות!$D$24,IF(מרכז!A1236&lt;=הלוואות!$E$24,IF(DAY(מרכז!A1236)=הלוואות!$F$24,הלוואות!$G$24,0),0),0)+IF(A1236&gt;=הלוואות!$D$25,IF(מרכז!A1236&lt;=הלוואות!$E$25,IF(DAY(מרכז!A1236)=הלוואות!$F$25,הלוואות!$G$25,0),0),0)+IF(A1236&gt;=הלוואות!$D$26,IF(מרכז!A1236&lt;=הלוואות!$E$26,IF(DAY(מרכז!A1236)=הלוואות!$F$26,הלוואות!$G$26,0),0),0)+IF(A1236&gt;=הלוואות!$D$27,IF(מרכז!A1236&lt;=הלוואות!$E$27,IF(DAY(מרכז!A1236)=הלוואות!$F$27,הלוואות!$G$27,0),0),0)+IF(A1236&gt;=הלוואות!$D$28,IF(מרכז!A1236&lt;=הלוואות!$E$28,IF(DAY(מרכז!A1236)=הלוואות!$F$28,הלוואות!$G$28,0),0),0)+IF(A1236&gt;=הלוואות!$D$29,IF(מרכז!A1236&lt;=הלוואות!$E$29,IF(DAY(מרכז!A1236)=הלוואות!$F$29,הלוואות!$G$29,0),0),0)+IF(A1236&gt;=הלוואות!$D$30,IF(מרכז!A1236&lt;=הלוואות!$E$30,IF(DAY(מרכז!A1236)=הלוואות!$F$30,הלוואות!$G$30,0),0),0)+IF(A1236&gt;=הלוואות!$D$31,IF(מרכז!A1236&lt;=הלוואות!$E$31,IF(DAY(מרכז!A1236)=הלוואות!$F$31,הלוואות!$G$31,0),0),0)+IF(A1236&gt;=הלוואות!$D$32,IF(מרכז!A1236&lt;=הלוואות!$E$32,IF(DAY(מרכז!A1236)=הלוואות!$F$32,הלוואות!$G$32,0),0),0)+IF(A1236&gt;=הלוואות!$D$33,IF(מרכז!A1236&lt;=הלוואות!$E$33,IF(DAY(מרכז!A1236)=הלוואות!$F$33,הלוואות!$G$33,0),0),0)+IF(A1236&gt;=הלוואות!$D$34,IF(מרכז!A1236&lt;=הלוואות!$E$34,IF(DAY(מרכז!A1236)=הלוואות!$F$34,הלוואות!$G$34,0),0),0)</f>
        <v>0</v>
      </c>
      <c r="E1236" s="93">
        <f>SUMIF(הלוואות!$D$46:$D$65,מרכז!A1236,הלוואות!$E$46:$E$65)</f>
        <v>0</v>
      </c>
      <c r="F1236" s="93">
        <f>SUMIF(נכנסים!$A$5:$A$5890,מרכז!A1236,נכנסים!$B$5:$B$5890)</f>
        <v>0</v>
      </c>
      <c r="G1236" s="94"/>
      <c r="H1236" s="94"/>
      <c r="I1236" s="94"/>
      <c r="J1236" s="99">
        <f t="shared" si="19"/>
        <v>50000</v>
      </c>
    </row>
    <row r="1237" spans="1:10">
      <c r="A1237" s="153">
        <v>46890</v>
      </c>
      <c r="B1237" s="93">
        <f>SUMIF(יוצאים!$A$5:$A$5835,מרכז!A1237,יוצאים!$D$5:$D$5835)</f>
        <v>0</v>
      </c>
      <c r="C1237" s="93">
        <f>HLOOKUP(DAY($A1237),'טב.הו"ק'!$G$4:$AK$162,'טב.הו"ק'!$A$162+2,FALSE)</f>
        <v>0</v>
      </c>
      <c r="D1237" s="93">
        <f>IF(A1237&gt;=הלוואות!$D$5,IF(מרכז!A1237&lt;=הלוואות!$E$5,IF(DAY(מרכז!A1237)=הלוואות!$F$5,הלוואות!$G$5,0),0),0)+IF(A1237&gt;=הלוואות!$D$6,IF(מרכז!A1237&lt;=הלוואות!$E$6,IF(DAY(מרכז!A1237)=הלוואות!$F$6,הלוואות!$G$6,0),0),0)+IF(A1237&gt;=הלוואות!$D$7,IF(מרכז!A1237&lt;=הלוואות!$E$7,IF(DAY(מרכז!A1237)=הלוואות!$F$7,הלוואות!$G$7,0),0),0)+IF(A1237&gt;=הלוואות!$D$8,IF(מרכז!A1237&lt;=הלוואות!$E$8,IF(DAY(מרכז!A1237)=הלוואות!$F$8,הלוואות!$G$8,0),0),0)+IF(A1237&gt;=הלוואות!$D$9,IF(מרכז!A1237&lt;=הלוואות!$E$9,IF(DAY(מרכז!A1237)=הלוואות!$F$9,הלוואות!$G$9,0),0),0)+IF(A1237&gt;=הלוואות!$D$10,IF(מרכז!A1237&lt;=הלוואות!$E$10,IF(DAY(מרכז!A1237)=הלוואות!$F$10,הלוואות!$G$10,0),0),0)+IF(A1237&gt;=הלוואות!$D$11,IF(מרכז!A1237&lt;=הלוואות!$E$11,IF(DAY(מרכז!A1237)=הלוואות!$F$11,הלוואות!$G$11,0),0),0)+IF(A1237&gt;=הלוואות!$D$12,IF(מרכז!A1237&lt;=הלוואות!$E$12,IF(DAY(מרכז!A1237)=הלוואות!$F$12,הלוואות!$G$12,0),0),0)+IF(A1237&gt;=הלוואות!$D$13,IF(מרכז!A1237&lt;=הלוואות!$E$13,IF(DAY(מרכז!A1237)=הלוואות!$F$13,הלוואות!$G$13,0),0),0)+IF(A1237&gt;=הלוואות!$D$14,IF(מרכז!A1237&lt;=הלוואות!$E$14,IF(DAY(מרכז!A1237)=הלוואות!$F$14,הלוואות!$G$14,0),0),0)+IF(A1237&gt;=הלוואות!$D$15,IF(מרכז!A1237&lt;=הלוואות!$E$15,IF(DAY(מרכז!A1237)=הלוואות!$F$15,הלוואות!$G$15,0),0),0)+IF(A1237&gt;=הלוואות!$D$16,IF(מרכז!A1237&lt;=הלוואות!$E$16,IF(DAY(מרכז!A1237)=הלוואות!$F$16,הלוואות!$G$16,0),0),0)+IF(A1237&gt;=הלוואות!$D$17,IF(מרכז!A1237&lt;=הלוואות!$E$17,IF(DAY(מרכז!A1237)=הלוואות!$F$17,הלוואות!$G$17,0),0),0)+IF(A1237&gt;=הלוואות!$D$18,IF(מרכז!A1237&lt;=הלוואות!$E$18,IF(DAY(מרכז!A1237)=הלוואות!$F$18,הלוואות!$G$18,0),0),0)+IF(A1237&gt;=הלוואות!$D$19,IF(מרכז!A1237&lt;=הלוואות!$E$19,IF(DAY(מרכז!A1237)=הלוואות!$F$19,הלוואות!$G$19,0),0),0)+IF(A1237&gt;=הלוואות!$D$20,IF(מרכז!A1237&lt;=הלוואות!$E$20,IF(DAY(מרכז!A1237)=הלוואות!$F$20,הלוואות!$G$20,0),0),0)+IF(A1237&gt;=הלוואות!$D$21,IF(מרכז!A1237&lt;=הלוואות!$E$21,IF(DAY(מרכז!A1237)=הלוואות!$F$21,הלוואות!$G$21,0),0),0)+IF(A1237&gt;=הלוואות!$D$22,IF(מרכז!A1237&lt;=הלוואות!$E$22,IF(DAY(מרכז!A1237)=הלוואות!$F$22,הלוואות!$G$22,0),0),0)+IF(A1237&gt;=הלוואות!$D$23,IF(מרכז!A1237&lt;=הלוואות!$E$23,IF(DAY(מרכז!A1237)=הלוואות!$F$23,הלוואות!$G$23,0),0),0)+IF(A1237&gt;=הלוואות!$D$24,IF(מרכז!A1237&lt;=הלוואות!$E$24,IF(DAY(מרכז!A1237)=הלוואות!$F$24,הלוואות!$G$24,0),0),0)+IF(A1237&gt;=הלוואות!$D$25,IF(מרכז!A1237&lt;=הלוואות!$E$25,IF(DAY(מרכז!A1237)=הלוואות!$F$25,הלוואות!$G$25,0),0),0)+IF(A1237&gt;=הלוואות!$D$26,IF(מרכז!A1237&lt;=הלוואות!$E$26,IF(DAY(מרכז!A1237)=הלוואות!$F$26,הלוואות!$G$26,0),0),0)+IF(A1237&gt;=הלוואות!$D$27,IF(מרכז!A1237&lt;=הלוואות!$E$27,IF(DAY(מרכז!A1237)=הלוואות!$F$27,הלוואות!$G$27,0),0),0)+IF(A1237&gt;=הלוואות!$D$28,IF(מרכז!A1237&lt;=הלוואות!$E$28,IF(DAY(מרכז!A1237)=הלוואות!$F$28,הלוואות!$G$28,0),0),0)+IF(A1237&gt;=הלוואות!$D$29,IF(מרכז!A1237&lt;=הלוואות!$E$29,IF(DAY(מרכז!A1237)=הלוואות!$F$29,הלוואות!$G$29,0),0),0)+IF(A1237&gt;=הלוואות!$D$30,IF(מרכז!A1237&lt;=הלוואות!$E$30,IF(DAY(מרכז!A1237)=הלוואות!$F$30,הלוואות!$G$30,0),0),0)+IF(A1237&gt;=הלוואות!$D$31,IF(מרכז!A1237&lt;=הלוואות!$E$31,IF(DAY(מרכז!A1237)=הלוואות!$F$31,הלוואות!$G$31,0),0),0)+IF(A1237&gt;=הלוואות!$D$32,IF(מרכז!A1237&lt;=הלוואות!$E$32,IF(DAY(מרכז!A1237)=הלוואות!$F$32,הלוואות!$G$32,0),0),0)+IF(A1237&gt;=הלוואות!$D$33,IF(מרכז!A1237&lt;=הלוואות!$E$33,IF(DAY(מרכז!A1237)=הלוואות!$F$33,הלוואות!$G$33,0),0),0)+IF(A1237&gt;=הלוואות!$D$34,IF(מרכז!A1237&lt;=הלוואות!$E$34,IF(DAY(מרכז!A1237)=הלוואות!$F$34,הלוואות!$G$34,0),0),0)</f>
        <v>0</v>
      </c>
      <c r="E1237" s="93">
        <f>SUMIF(הלוואות!$D$46:$D$65,מרכז!A1237,הלוואות!$E$46:$E$65)</f>
        <v>0</v>
      </c>
      <c r="F1237" s="93">
        <f>SUMIF(נכנסים!$A$5:$A$5890,מרכז!A1237,נכנסים!$B$5:$B$5890)</f>
        <v>0</v>
      </c>
      <c r="G1237" s="94"/>
      <c r="H1237" s="94"/>
      <c r="I1237" s="94"/>
      <c r="J1237" s="99">
        <f t="shared" si="19"/>
        <v>50000</v>
      </c>
    </row>
    <row r="1238" spans="1:10">
      <c r="A1238" s="153">
        <v>46891</v>
      </c>
      <c r="B1238" s="93">
        <f>SUMIF(יוצאים!$A$5:$A$5835,מרכז!A1238,יוצאים!$D$5:$D$5835)</f>
        <v>0</v>
      </c>
      <c r="C1238" s="93">
        <f>HLOOKUP(DAY($A1238),'טב.הו"ק'!$G$4:$AK$162,'טב.הו"ק'!$A$162+2,FALSE)</f>
        <v>0</v>
      </c>
      <c r="D1238" s="93">
        <f>IF(A1238&gt;=הלוואות!$D$5,IF(מרכז!A1238&lt;=הלוואות!$E$5,IF(DAY(מרכז!A1238)=הלוואות!$F$5,הלוואות!$G$5,0),0),0)+IF(A1238&gt;=הלוואות!$D$6,IF(מרכז!A1238&lt;=הלוואות!$E$6,IF(DAY(מרכז!A1238)=הלוואות!$F$6,הלוואות!$G$6,0),0),0)+IF(A1238&gt;=הלוואות!$D$7,IF(מרכז!A1238&lt;=הלוואות!$E$7,IF(DAY(מרכז!A1238)=הלוואות!$F$7,הלוואות!$G$7,0),0),0)+IF(A1238&gt;=הלוואות!$D$8,IF(מרכז!A1238&lt;=הלוואות!$E$8,IF(DAY(מרכז!A1238)=הלוואות!$F$8,הלוואות!$G$8,0),0),0)+IF(A1238&gt;=הלוואות!$D$9,IF(מרכז!A1238&lt;=הלוואות!$E$9,IF(DAY(מרכז!A1238)=הלוואות!$F$9,הלוואות!$G$9,0),0),0)+IF(A1238&gt;=הלוואות!$D$10,IF(מרכז!A1238&lt;=הלוואות!$E$10,IF(DAY(מרכז!A1238)=הלוואות!$F$10,הלוואות!$G$10,0),0),0)+IF(A1238&gt;=הלוואות!$D$11,IF(מרכז!A1238&lt;=הלוואות!$E$11,IF(DAY(מרכז!A1238)=הלוואות!$F$11,הלוואות!$G$11,0),0),0)+IF(A1238&gt;=הלוואות!$D$12,IF(מרכז!A1238&lt;=הלוואות!$E$12,IF(DAY(מרכז!A1238)=הלוואות!$F$12,הלוואות!$G$12,0),0),0)+IF(A1238&gt;=הלוואות!$D$13,IF(מרכז!A1238&lt;=הלוואות!$E$13,IF(DAY(מרכז!A1238)=הלוואות!$F$13,הלוואות!$G$13,0),0),0)+IF(A1238&gt;=הלוואות!$D$14,IF(מרכז!A1238&lt;=הלוואות!$E$14,IF(DAY(מרכז!A1238)=הלוואות!$F$14,הלוואות!$G$14,0),0),0)+IF(A1238&gt;=הלוואות!$D$15,IF(מרכז!A1238&lt;=הלוואות!$E$15,IF(DAY(מרכז!A1238)=הלוואות!$F$15,הלוואות!$G$15,0),0),0)+IF(A1238&gt;=הלוואות!$D$16,IF(מרכז!A1238&lt;=הלוואות!$E$16,IF(DAY(מרכז!A1238)=הלוואות!$F$16,הלוואות!$G$16,0),0),0)+IF(A1238&gt;=הלוואות!$D$17,IF(מרכז!A1238&lt;=הלוואות!$E$17,IF(DAY(מרכז!A1238)=הלוואות!$F$17,הלוואות!$G$17,0),0),0)+IF(A1238&gt;=הלוואות!$D$18,IF(מרכז!A1238&lt;=הלוואות!$E$18,IF(DAY(מרכז!A1238)=הלוואות!$F$18,הלוואות!$G$18,0),0),0)+IF(A1238&gt;=הלוואות!$D$19,IF(מרכז!A1238&lt;=הלוואות!$E$19,IF(DAY(מרכז!A1238)=הלוואות!$F$19,הלוואות!$G$19,0),0),0)+IF(A1238&gt;=הלוואות!$D$20,IF(מרכז!A1238&lt;=הלוואות!$E$20,IF(DAY(מרכז!A1238)=הלוואות!$F$20,הלוואות!$G$20,0),0),0)+IF(A1238&gt;=הלוואות!$D$21,IF(מרכז!A1238&lt;=הלוואות!$E$21,IF(DAY(מרכז!A1238)=הלוואות!$F$21,הלוואות!$G$21,0),0),0)+IF(A1238&gt;=הלוואות!$D$22,IF(מרכז!A1238&lt;=הלוואות!$E$22,IF(DAY(מרכז!A1238)=הלוואות!$F$22,הלוואות!$G$22,0),0),0)+IF(A1238&gt;=הלוואות!$D$23,IF(מרכז!A1238&lt;=הלוואות!$E$23,IF(DAY(מרכז!A1238)=הלוואות!$F$23,הלוואות!$G$23,0),0),0)+IF(A1238&gt;=הלוואות!$D$24,IF(מרכז!A1238&lt;=הלוואות!$E$24,IF(DAY(מרכז!A1238)=הלוואות!$F$24,הלוואות!$G$24,0),0),0)+IF(A1238&gt;=הלוואות!$D$25,IF(מרכז!A1238&lt;=הלוואות!$E$25,IF(DAY(מרכז!A1238)=הלוואות!$F$25,הלוואות!$G$25,0),0),0)+IF(A1238&gt;=הלוואות!$D$26,IF(מרכז!A1238&lt;=הלוואות!$E$26,IF(DAY(מרכז!A1238)=הלוואות!$F$26,הלוואות!$G$26,0),0),0)+IF(A1238&gt;=הלוואות!$D$27,IF(מרכז!A1238&lt;=הלוואות!$E$27,IF(DAY(מרכז!A1238)=הלוואות!$F$27,הלוואות!$G$27,0),0),0)+IF(A1238&gt;=הלוואות!$D$28,IF(מרכז!A1238&lt;=הלוואות!$E$28,IF(DAY(מרכז!A1238)=הלוואות!$F$28,הלוואות!$G$28,0),0),0)+IF(A1238&gt;=הלוואות!$D$29,IF(מרכז!A1238&lt;=הלוואות!$E$29,IF(DAY(מרכז!A1238)=הלוואות!$F$29,הלוואות!$G$29,0),0),0)+IF(A1238&gt;=הלוואות!$D$30,IF(מרכז!A1238&lt;=הלוואות!$E$30,IF(DAY(מרכז!A1238)=הלוואות!$F$30,הלוואות!$G$30,0),0),0)+IF(A1238&gt;=הלוואות!$D$31,IF(מרכז!A1238&lt;=הלוואות!$E$31,IF(DAY(מרכז!A1238)=הלוואות!$F$31,הלוואות!$G$31,0),0),0)+IF(A1238&gt;=הלוואות!$D$32,IF(מרכז!A1238&lt;=הלוואות!$E$32,IF(DAY(מרכז!A1238)=הלוואות!$F$32,הלוואות!$G$32,0),0),0)+IF(A1238&gt;=הלוואות!$D$33,IF(מרכז!A1238&lt;=הלוואות!$E$33,IF(DAY(מרכז!A1238)=הלוואות!$F$33,הלוואות!$G$33,0),0),0)+IF(A1238&gt;=הלוואות!$D$34,IF(מרכז!A1238&lt;=הלוואות!$E$34,IF(DAY(מרכז!A1238)=הלוואות!$F$34,הלוואות!$G$34,0),0),0)</f>
        <v>0</v>
      </c>
      <c r="E1238" s="93">
        <f>SUMIF(הלוואות!$D$46:$D$65,מרכז!A1238,הלוואות!$E$46:$E$65)</f>
        <v>0</v>
      </c>
      <c r="F1238" s="93">
        <f>SUMIF(נכנסים!$A$5:$A$5890,מרכז!A1238,נכנסים!$B$5:$B$5890)</f>
        <v>0</v>
      </c>
      <c r="G1238" s="94"/>
      <c r="H1238" s="94"/>
      <c r="I1238" s="94"/>
      <c r="J1238" s="99">
        <f t="shared" si="19"/>
        <v>50000</v>
      </c>
    </row>
    <row r="1239" spans="1:10">
      <c r="A1239" s="153">
        <v>46892</v>
      </c>
      <c r="B1239" s="93">
        <f>SUMIF(יוצאים!$A$5:$A$5835,מרכז!A1239,יוצאים!$D$5:$D$5835)</f>
        <v>0</v>
      </c>
      <c r="C1239" s="93">
        <f>HLOOKUP(DAY($A1239),'טב.הו"ק'!$G$4:$AK$162,'טב.הו"ק'!$A$162+2,FALSE)</f>
        <v>0</v>
      </c>
      <c r="D1239" s="93">
        <f>IF(A1239&gt;=הלוואות!$D$5,IF(מרכז!A1239&lt;=הלוואות!$E$5,IF(DAY(מרכז!A1239)=הלוואות!$F$5,הלוואות!$G$5,0),0),0)+IF(A1239&gt;=הלוואות!$D$6,IF(מרכז!A1239&lt;=הלוואות!$E$6,IF(DAY(מרכז!A1239)=הלוואות!$F$6,הלוואות!$G$6,0),0),0)+IF(A1239&gt;=הלוואות!$D$7,IF(מרכז!A1239&lt;=הלוואות!$E$7,IF(DAY(מרכז!A1239)=הלוואות!$F$7,הלוואות!$G$7,0),0),0)+IF(A1239&gt;=הלוואות!$D$8,IF(מרכז!A1239&lt;=הלוואות!$E$8,IF(DAY(מרכז!A1239)=הלוואות!$F$8,הלוואות!$G$8,0),0),0)+IF(A1239&gt;=הלוואות!$D$9,IF(מרכז!A1239&lt;=הלוואות!$E$9,IF(DAY(מרכז!A1239)=הלוואות!$F$9,הלוואות!$G$9,0),0),0)+IF(A1239&gt;=הלוואות!$D$10,IF(מרכז!A1239&lt;=הלוואות!$E$10,IF(DAY(מרכז!A1239)=הלוואות!$F$10,הלוואות!$G$10,0),0),0)+IF(A1239&gt;=הלוואות!$D$11,IF(מרכז!A1239&lt;=הלוואות!$E$11,IF(DAY(מרכז!A1239)=הלוואות!$F$11,הלוואות!$G$11,0),0),0)+IF(A1239&gt;=הלוואות!$D$12,IF(מרכז!A1239&lt;=הלוואות!$E$12,IF(DAY(מרכז!A1239)=הלוואות!$F$12,הלוואות!$G$12,0),0),0)+IF(A1239&gt;=הלוואות!$D$13,IF(מרכז!A1239&lt;=הלוואות!$E$13,IF(DAY(מרכז!A1239)=הלוואות!$F$13,הלוואות!$G$13,0),0),0)+IF(A1239&gt;=הלוואות!$D$14,IF(מרכז!A1239&lt;=הלוואות!$E$14,IF(DAY(מרכז!A1239)=הלוואות!$F$14,הלוואות!$G$14,0),0),0)+IF(A1239&gt;=הלוואות!$D$15,IF(מרכז!A1239&lt;=הלוואות!$E$15,IF(DAY(מרכז!A1239)=הלוואות!$F$15,הלוואות!$G$15,0),0),0)+IF(A1239&gt;=הלוואות!$D$16,IF(מרכז!A1239&lt;=הלוואות!$E$16,IF(DAY(מרכז!A1239)=הלוואות!$F$16,הלוואות!$G$16,0),0),0)+IF(A1239&gt;=הלוואות!$D$17,IF(מרכז!A1239&lt;=הלוואות!$E$17,IF(DAY(מרכז!A1239)=הלוואות!$F$17,הלוואות!$G$17,0),0),0)+IF(A1239&gt;=הלוואות!$D$18,IF(מרכז!A1239&lt;=הלוואות!$E$18,IF(DAY(מרכז!A1239)=הלוואות!$F$18,הלוואות!$G$18,0),0),0)+IF(A1239&gt;=הלוואות!$D$19,IF(מרכז!A1239&lt;=הלוואות!$E$19,IF(DAY(מרכז!A1239)=הלוואות!$F$19,הלוואות!$G$19,0),0),0)+IF(A1239&gt;=הלוואות!$D$20,IF(מרכז!A1239&lt;=הלוואות!$E$20,IF(DAY(מרכז!A1239)=הלוואות!$F$20,הלוואות!$G$20,0),0),0)+IF(A1239&gt;=הלוואות!$D$21,IF(מרכז!A1239&lt;=הלוואות!$E$21,IF(DAY(מרכז!A1239)=הלוואות!$F$21,הלוואות!$G$21,0),0),0)+IF(A1239&gt;=הלוואות!$D$22,IF(מרכז!A1239&lt;=הלוואות!$E$22,IF(DAY(מרכז!A1239)=הלוואות!$F$22,הלוואות!$G$22,0),0),0)+IF(A1239&gt;=הלוואות!$D$23,IF(מרכז!A1239&lt;=הלוואות!$E$23,IF(DAY(מרכז!A1239)=הלוואות!$F$23,הלוואות!$G$23,0),0),0)+IF(A1239&gt;=הלוואות!$D$24,IF(מרכז!A1239&lt;=הלוואות!$E$24,IF(DAY(מרכז!A1239)=הלוואות!$F$24,הלוואות!$G$24,0),0),0)+IF(A1239&gt;=הלוואות!$D$25,IF(מרכז!A1239&lt;=הלוואות!$E$25,IF(DAY(מרכז!A1239)=הלוואות!$F$25,הלוואות!$G$25,0),0),0)+IF(A1239&gt;=הלוואות!$D$26,IF(מרכז!A1239&lt;=הלוואות!$E$26,IF(DAY(מרכז!A1239)=הלוואות!$F$26,הלוואות!$G$26,0),0),0)+IF(A1239&gt;=הלוואות!$D$27,IF(מרכז!A1239&lt;=הלוואות!$E$27,IF(DAY(מרכז!A1239)=הלוואות!$F$27,הלוואות!$G$27,0),0),0)+IF(A1239&gt;=הלוואות!$D$28,IF(מרכז!A1239&lt;=הלוואות!$E$28,IF(DAY(מרכז!A1239)=הלוואות!$F$28,הלוואות!$G$28,0),0),0)+IF(A1239&gt;=הלוואות!$D$29,IF(מרכז!A1239&lt;=הלוואות!$E$29,IF(DAY(מרכז!A1239)=הלוואות!$F$29,הלוואות!$G$29,0),0),0)+IF(A1239&gt;=הלוואות!$D$30,IF(מרכז!A1239&lt;=הלוואות!$E$30,IF(DAY(מרכז!A1239)=הלוואות!$F$30,הלוואות!$G$30,0),0),0)+IF(A1239&gt;=הלוואות!$D$31,IF(מרכז!A1239&lt;=הלוואות!$E$31,IF(DAY(מרכז!A1239)=הלוואות!$F$31,הלוואות!$G$31,0),0),0)+IF(A1239&gt;=הלוואות!$D$32,IF(מרכז!A1239&lt;=הלוואות!$E$32,IF(DAY(מרכז!A1239)=הלוואות!$F$32,הלוואות!$G$32,0),0),0)+IF(A1239&gt;=הלוואות!$D$33,IF(מרכז!A1239&lt;=הלוואות!$E$33,IF(DAY(מרכז!A1239)=הלוואות!$F$33,הלוואות!$G$33,0),0),0)+IF(A1239&gt;=הלוואות!$D$34,IF(מרכז!A1239&lt;=הלוואות!$E$34,IF(DAY(מרכז!A1239)=הלוואות!$F$34,הלוואות!$G$34,0),0),0)</f>
        <v>0</v>
      </c>
      <c r="E1239" s="93">
        <f>SUMIF(הלוואות!$D$46:$D$65,מרכז!A1239,הלוואות!$E$46:$E$65)</f>
        <v>0</v>
      </c>
      <c r="F1239" s="93">
        <f>SUMIF(נכנסים!$A$5:$A$5890,מרכז!A1239,נכנסים!$B$5:$B$5890)</f>
        <v>0</v>
      </c>
      <c r="G1239" s="94"/>
      <c r="H1239" s="94"/>
      <c r="I1239" s="94"/>
      <c r="J1239" s="99">
        <f t="shared" si="19"/>
        <v>50000</v>
      </c>
    </row>
    <row r="1240" spans="1:10">
      <c r="A1240" s="153">
        <v>46893</v>
      </c>
      <c r="B1240" s="93">
        <f>SUMIF(יוצאים!$A$5:$A$5835,מרכז!A1240,יוצאים!$D$5:$D$5835)</f>
        <v>0</v>
      </c>
      <c r="C1240" s="93">
        <f>HLOOKUP(DAY($A1240),'טב.הו"ק'!$G$4:$AK$162,'טב.הו"ק'!$A$162+2,FALSE)</f>
        <v>0</v>
      </c>
      <c r="D1240" s="93">
        <f>IF(A1240&gt;=הלוואות!$D$5,IF(מרכז!A1240&lt;=הלוואות!$E$5,IF(DAY(מרכז!A1240)=הלוואות!$F$5,הלוואות!$G$5,0),0),0)+IF(A1240&gt;=הלוואות!$D$6,IF(מרכז!A1240&lt;=הלוואות!$E$6,IF(DAY(מרכז!A1240)=הלוואות!$F$6,הלוואות!$G$6,0),0),0)+IF(A1240&gt;=הלוואות!$D$7,IF(מרכז!A1240&lt;=הלוואות!$E$7,IF(DAY(מרכז!A1240)=הלוואות!$F$7,הלוואות!$G$7,0),0),0)+IF(A1240&gt;=הלוואות!$D$8,IF(מרכז!A1240&lt;=הלוואות!$E$8,IF(DAY(מרכז!A1240)=הלוואות!$F$8,הלוואות!$G$8,0),0),0)+IF(A1240&gt;=הלוואות!$D$9,IF(מרכז!A1240&lt;=הלוואות!$E$9,IF(DAY(מרכז!A1240)=הלוואות!$F$9,הלוואות!$G$9,0),0),0)+IF(A1240&gt;=הלוואות!$D$10,IF(מרכז!A1240&lt;=הלוואות!$E$10,IF(DAY(מרכז!A1240)=הלוואות!$F$10,הלוואות!$G$10,0),0),0)+IF(A1240&gt;=הלוואות!$D$11,IF(מרכז!A1240&lt;=הלוואות!$E$11,IF(DAY(מרכז!A1240)=הלוואות!$F$11,הלוואות!$G$11,0),0),0)+IF(A1240&gt;=הלוואות!$D$12,IF(מרכז!A1240&lt;=הלוואות!$E$12,IF(DAY(מרכז!A1240)=הלוואות!$F$12,הלוואות!$G$12,0),0),0)+IF(A1240&gt;=הלוואות!$D$13,IF(מרכז!A1240&lt;=הלוואות!$E$13,IF(DAY(מרכז!A1240)=הלוואות!$F$13,הלוואות!$G$13,0),0),0)+IF(A1240&gt;=הלוואות!$D$14,IF(מרכז!A1240&lt;=הלוואות!$E$14,IF(DAY(מרכז!A1240)=הלוואות!$F$14,הלוואות!$G$14,0),0),0)+IF(A1240&gt;=הלוואות!$D$15,IF(מרכז!A1240&lt;=הלוואות!$E$15,IF(DAY(מרכז!A1240)=הלוואות!$F$15,הלוואות!$G$15,0),0),0)+IF(A1240&gt;=הלוואות!$D$16,IF(מרכז!A1240&lt;=הלוואות!$E$16,IF(DAY(מרכז!A1240)=הלוואות!$F$16,הלוואות!$G$16,0),0),0)+IF(A1240&gt;=הלוואות!$D$17,IF(מרכז!A1240&lt;=הלוואות!$E$17,IF(DAY(מרכז!A1240)=הלוואות!$F$17,הלוואות!$G$17,0),0),0)+IF(A1240&gt;=הלוואות!$D$18,IF(מרכז!A1240&lt;=הלוואות!$E$18,IF(DAY(מרכז!A1240)=הלוואות!$F$18,הלוואות!$G$18,0),0),0)+IF(A1240&gt;=הלוואות!$D$19,IF(מרכז!A1240&lt;=הלוואות!$E$19,IF(DAY(מרכז!A1240)=הלוואות!$F$19,הלוואות!$G$19,0),0),0)+IF(A1240&gt;=הלוואות!$D$20,IF(מרכז!A1240&lt;=הלוואות!$E$20,IF(DAY(מרכז!A1240)=הלוואות!$F$20,הלוואות!$G$20,0),0),0)+IF(A1240&gt;=הלוואות!$D$21,IF(מרכז!A1240&lt;=הלוואות!$E$21,IF(DAY(מרכז!A1240)=הלוואות!$F$21,הלוואות!$G$21,0),0),0)+IF(A1240&gt;=הלוואות!$D$22,IF(מרכז!A1240&lt;=הלוואות!$E$22,IF(DAY(מרכז!A1240)=הלוואות!$F$22,הלוואות!$G$22,0),0),0)+IF(A1240&gt;=הלוואות!$D$23,IF(מרכז!A1240&lt;=הלוואות!$E$23,IF(DAY(מרכז!A1240)=הלוואות!$F$23,הלוואות!$G$23,0),0),0)+IF(A1240&gt;=הלוואות!$D$24,IF(מרכז!A1240&lt;=הלוואות!$E$24,IF(DAY(מרכז!A1240)=הלוואות!$F$24,הלוואות!$G$24,0),0),0)+IF(A1240&gt;=הלוואות!$D$25,IF(מרכז!A1240&lt;=הלוואות!$E$25,IF(DAY(מרכז!A1240)=הלוואות!$F$25,הלוואות!$G$25,0),0),0)+IF(A1240&gt;=הלוואות!$D$26,IF(מרכז!A1240&lt;=הלוואות!$E$26,IF(DAY(מרכז!A1240)=הלוואות!$F$26,הלוואות!$G$26,0),0),0)+IF(A1240&gt;=הלוואות!$D$27,IF(מרכז!A1240&lt;=הלוואות!$E$27,IF(DAY(מרכז!A1240)=הלוואות!$F$27,הלוואות!$G$27,0),0),0)+IF(A1240&gt;=הלוואות!$D$28,IF(מרכז!A1240&lt;=הלוואות!$E$28,IF(DAY(מרכז!A1240)=הלוואות!$F$28,הלוואות!$G$28,0),0),0)+IF(A1240&gt;=הלוואות!$D$29,IF(מרכז!A1240&lt;=הלוואות!$E$29,IF(DAY(מרכז!A1240)=הלוואות!$F$29,הלוואות!$G$29,0),0),0)+IF(A1240&gt;=הלוואות!$D$30,IF(מרכז!A1240&lt;=הלוואות!$E$30,IF(DAY(מרכז!A1240)=הלוואות!$F$30,הלוואות!$G$30,0),0),0)+IF(A1240&gt;=הלוואות!$D$31,IF(מרכז!A1240&lt;=הלוואות!$E$31,IF(DAY(מרכז!A1240)=הלוואות!$F$31,הלוואות!$G$31,0),0),0)+IF(A1240&gt;=הלוואות!$D$32,IF(מרכז!A1240&lt;=הלוואות!$E$32,IF(DAY(מרכז!A1240)=הלוואות!$F$32,הלוואות!$G$32,0),0),0)+IF(A1240&gt;=הלוואות!$D$33,IF(מרכז!A1240&lt;=הלוואות!$E$33,IF(DAY(מרכז!A1240)=הלוואות!$F$33,הלוואות!$G$33,0),0),0)+IF(A1240&gt;=הלוואות!$D$34,IF(מרכז!A1240&lt;=הלוואות!$E$34,IF(DAY(מרכז!A1240)=הלוואות!$F$34,הלוואות!$G$34,0),0),0)</f>
        <v>0</v>
      </c>
      <c r="E1240" s="93">
        <f>SUMIF(הלוואות!$D$46:$D$65,מרכז!A1240,הלוואות!$E$46:$E$65)</f>
        <v>0</v>
      </c>
      <c r="F1240" s="93">
        <f>SUMIF(נכנסים!$A$5:$A$5890,מרכז!A1240,נכנסים!$B$5:$B$5890)</f>
        <v>0</v>
      </c>
      <c r="G1240" s="94"/>
      <c r="H1240" s="94"/>
      <c r="I1240" s="94"/>
      <c r="J1240" s="99">
        <f t="shared" si="19"/>
        <v>50000</v>
      </c>
    </row>
    <row r="1241" spans="1:10">
      <c r="A1241" s="153">
        <v>46894</v>
      </c>
      <c r="B1241" s="93">
        <f>SUMIF(יוצאים!$A$5:$A$5835,מרכז!A1241,יוצאים!$D$5:$D$5835)</f>
        <v>0</v>
      </c>
      <c r="C1241" s="93">
        <f>HLOOKUP(DAY($A1241),'טב.הו"ק'!$G$4:$AK$162,'טב.הו"ק'!$A$162+2,FALSE)</f>
        <v>0</v>
      </c>
      <c r="D1241" s="93">
        <f>IF(A1241&gt;=הלוואות!$D$5,IF(מרכז!A1241&lt;=הלוואות!$E$5,IF(DAY(מרכז!A1241)=הלוואות!$F$5,הלוואות!$G$5,0),0),0)+IF(A1241&gt;=הלוואות!$D$6,IF(מרכז!A1241&lt;=הלוואות!$E$6,IF(DAY(מרכז!A1241)=הלוואות!$F$6,הלוואות!$G$6,0),0),0)+IF(A1241&gt;=הלוואות!$D$7,IF(מרכז!A1241&lt;=הלוואות!$E$7,IF(DAY(מרכז!A1241)=הלוואות!$F$7,הלוואות!$G$7,0),0),0)+IF(A1241&gt;=הלוואות!$D$8,IF(מרכז!A1241&lt;=הלוואות!$E$8,IF(DAY(מרכז!A1241)=הלוואות!$F$8,הלוואות!$G$8,0),0),0)+IF(A1241&gt;=הלוואות!$D$9,IF(מרכז!A1241&lt;=הלוואות!$E$9,IF(DAY(מרכז!A1241)=הלוואות!$F$9,הלוואות!$G$9,0),0),0)+IF(A1241&gt;=הלוואות!$D$10,IF(מרכז!A1241&lt;=הלוואות!$E$10,IF(DAY(מרכז!A1241)=הלוואות!$F$10,הלוואות!$G$10,0),0),0)+IF(A1241&gt;=הלוואות!$D$11,IF(מרכז!A1241&lt;=הלוואות!$E$11,IF(DAY(מרכז!A1241)=הלוואות!$F$11,הלוואות!$G$11,0),0),0)+IF(A1241&gt;=הלוואות!$D$12,IF(מרכז!A1241&lt;=הלוואות!$E$12,IF(DAY(מרכז!A1241)=הלוואות!$F$12,הלוואות!$G$12,0),0),0)+IF(A1241&gt;=הלוואות!$D$13,IF(מרכז!A1241&lt;=הלוואות!$E$13,IF(DAY(מרכז!A1241)=הלוואות!$F$13,הלוואות!$G$13,0),0),0)+IF(A1241&gt;=הלוואות!$D$14,IF(מרכז!A1241&lt;=הלוואות!$E$14,IF(DAY(מרכז!A1241)=הלוואות!$F$14,הלוואות!$G$14,0),0),0)+IF(A1241&gt;=הלוואות!$D$15,IF(מרכז!A1241&lt;=הלוואות!$E$15,IF(DAY(מרכז!A1241)=הלוואות!$F$15,הלוואות!$G$15,0),0),0)+IF(A1241&gt;=הלוואות!$D$16,IF(מרכז!A1241&lt;=הלוואות!$E$16,IF(DAY(מרכז!A1241)=הלוואות!$F$16,הלוואות!$G$16,0),0),0)+IF(A1241&gt;=הלוואות!$D$17,IF(מרכז!A1241&lt;=הלוואות!$E$17,IF(DAY(מרכז!A1241)=הלוואות!$F$17,הלוואות!$G$17,0),0),0)+IF(A1241&gt;=הלוואות!$D$18,IF(מרכז!A1241&lt;=הלוואות!$E$18,IF(DAY(מרכז!A1241)=הלוואות!$F$18,הלוואות!$G$18,0),0),0)+IF(A1241&gt;=הלוואות!$D$19,IF(מרכז!A1241&lt;=הלוואות!$E$19,IF(DAY(מרכז!A1241)=הלוואות!$F$19,הלוואות!$G$19,0),0),0)+IF(A1241&gt;=הלוואות!$D$20,IF(מרכז!A1241&lt;=הלוואות!$E$20,IF(DAY(מרכז!A1241)=הלוואות!$F$20,הלוואות!$G$20,0),0),0)+IF(A1241&gt;=הלוואות!$D$21,IF(מרכז!A1241&lt;=הלוואות!$E$21,IF(DAY(מרכז!A1241)=הלוואות!$F$21,הלוואות!$G$21,0),0),0)+IF(A1241&gt;=הלוואות!$D$22,IF(מרכז!A1241&lt;=הלוואות!$E$22,IF(DAY(מרכז!A1241)=הלוואות!$F$22,הלוואות!$G$22,0),0),0)+IF(A1241&gt;=הלוואות!$D$23,IF(מרכז!A1241&lt;=הלוואות!$E$23,IF(DAY(מרכז!A1241)=הלוואות!$F$23,הלוואות!$G$23,0),0),0)+IF(A1241&gt;=הלוואות!$D$24,IF(מרכז!A1241&lt;=הלוואות!$E$24,IF(DAY(מרכז!A1241)=הלוואות!$F$24,הלוואות!$G$24,0),0),0)+IF(A1241&gt;=הלוואות!$D$25,IF(מרכז!A1241&lt;=הלוואות!$E$25,IF(DAY(מרכז!A1241)=הלוואות!$F$25,הלוואות!$G$25,0),0),0)+IF(A1241&gt;=הלוואות!$D$26,IF(מרכז!A1241&lt;=הלוואות!$E$26,IF(DAY(מרכז!A1241)=הלוואות!$F$26,הלוואות!$G$26,0),0),0)+IF(A1241&gt;=הלוואות!$D$27,IF(מרכז!A1241&lt;=הלוואות!$E$27,IF(DAY(מרכז!A1241)=הלוואות!$F$27,הלוואות!$G$27,0),0),0)+IF(A1241&gt;=הלוואות!$D$28,IF(מרכז!A1241&lt;=הלוואות!$E$28,IF(DAY(מרכז!A1241)=הלוואות!$F$28,הלוואות!$G$28,0),0),0)+IF(A1241&gt;=הלוואות!$D$29,IF(מרכז!A1241&lt;=הלוואות!$E$29,IF(DAY(מרכז!A1241)=הלוואות!$F$29,הלוואות!$G$29,0),0),0)+IF(A1241&gt;=הלוואות!$D$30,IF(מרכז!A1241&lt;=הלוואות!$E$30,IF(DAY(מרכז!A1241)=הלוואות!$F$30,הלוואות!$G$30,0),0),0)+IF(A1241&gt;=הלוואות!$D$31,IF(מרכז!A1241&lt;=הלוואות!$E$31,IF(DAY(מרכז!A1241)=הלוואות!$F$31,הלוואות!$G$31,0),0),0)+IF(A1241&gt;=הלוואות!$D$32,IF(מרכז!A1241&lt;=הלוואות!$E$32,IF(DAY(מרכז!A1241)=הלוואות!$F$32,הלוואות!$G$32,0),0),0)+IF(A1241&gt;=הלוואות!$D$33,IF(מרכז!A1241&lt;=הלוואות!$E$33,IF(DAY(מרכז!A1241)=הלוואות!$F$33,הלוואות!$G$33,0),0),0)+IF(A1241&gt;=הלוואות!$D$34,IF(מרכז!A1241&lt;=הלוואות!$E$34,IF(DAY(מרכז!A1241)=הלוואות!$F$34,הלוואות!$G$34,0),0),0)</f>
        <v>0</v>
      </c>
      <c r="E1241" s="93">
        <f>SUMIF(הלוואות!$D$46:$D$65,מרכז!A1241,הלוואות!$E$46:$E$65)</f>
        <v>0</v>
      </c>
      <c r="F1241" s="93">
        <f>SUMIF(נכנסים!$A$5:$A$5890,מרכז!A1241,נכנסים!$B$5:$B$5890)</f>
        <v>0</v>
      </c>
      <c r="G1241" s="94"/>
      <c r="H1241" s="94"/>
      <c r="I1241" s="94"/>
      <c r="J1241" s="99">
        <f t="shared" si="19"/>
        <v>50000</v>
      </c>
    </row>
    <row r="1242" spans="1:10">
      <c r="A1242" s="153">
        <v>46895</v>
      </c>
      <c r="B1242" s="93">
        <f>SUMIF(יוצאים!$A$5:$A$5835,מרכז!A1242,יוצאים!$D$5:$D$5835)</f>
        <v>0</v>
      </c>
      <c r="C1242" s="93">
        <f>HLOOKUP(DAY($A1242),'טב.הו"ק'!$G$4:$AK$162,'טב.הו"ק'!$A$162+2,FALSE)</f>
        <v>0</v>
      </c>
      <c r="D1242" s="93">
        <f>IF(A1242&gt;=הלוואות!$D$5,IF(מרכז!A1242&lt;=הלוואות!$E$5,IF(DAY(מרכז!A1242)=הלוואות!$F$5,הלוואות!$G$5,0),0),0)+IF(A1242&gt;=הלוואות!$D$6,IF(מרכז!A1242&lt;=הלוואות!$E$6,IF(DAY(מרכז!A1242)=הלוואות!$F$6,הלוואות!$G$6,0),0),0)+IF(A1242&gt;=הלוואות!$D$7,IF(מרכז!A1242&lt;=הלוואות!$E$7,IF(DAY(מרכז!A1242)=הלוואות!$F$7,הלוואות!$G$7,0),0),0)+IF(A1242&gt;=הלוואות!$D$8,IF(מרכז!A1242&lt;=הלוואות!$E$8,IF(DAY(מרכז!A1242)=הלוואות!$F$8,הלוואות!$G$8,0),0),0)+IF(A1242&gt;=הלוואות!$D$9,IF(מרכז!A1242&lt;=הלוואות!$E$9,IF(DAY(מרכז!A1242)=הלוואות!$F$9,הלוואות!$G$9,0),0),0)+IF(A1242&gt;=הלוואות!$D$10,IF(מרכז!A1242&lt;=הלוואות!$E$10,IF(DAY(מרכז!A1242)=הלוואות!$F$10,הלוואות!$G$10,0),0),0)+IF(A1242&gt;=הלוואות!$D$11,IF(מרכז!A1242&lt;=הלוואות!$E$11,IF(DAY(מרכז!A1242)=הלוואות!$F$11,הלוואות!$G$11,0),0),0)+IF(A1242&gt;=הלוואות!$D$12,IF(מרכז!A1242&lt;=הלוואות!$E$12,IF(DAY(מרכז!A1242)=הלוואות!$F$12,הלוואות!$G$12,0),0),0)+IF(A1242&gt;=הלוואות!$D$13,IF(מרכז!A1242&lt;=הלוואות!$E$13,IF(DAY(מרכז!A1242)=הלוואות!$F$13,הלוואות!$G$13,0),0),0)+IF(A1242&gt;=הלוואות!$D$14,IF(מרכז!A1242&lt;=הלוואות!$E$14,IF(DAY(מרכז!A1242)=הלוואות!$F$14,הלוואות!$G$14,0),0),0)+IF(A1242&gt;=הלוואות!$D$15,IF(מרכז!A1242&lt;=הלוואות!$E$15,IF(DAY(מרכז!A1242)=הלוואות!$F$15,הלוואות!$G$15,0),0),0)+IF(A1242&gt;=הלוואות!$D$16,IF(מרכז!A1242&lt;=הלוואות!$E$16,IF(DAY(מרכז!A1242)=הלוואות!$F$16,הלוואות!$G$16,0),0),0)+IF(A1242&gt;=הלוואות!$D$17,IF(מרכז!A1242&lt;=הלוואות!$E$17,IF(DAY(מרכז!A1242)=הלוואות!$F$17,הלוואות!$G$17,0),0),0)+IF(A1242&gt;=הלוואות!$D$18,IF(מרכז!A1242&lt;=הלוואות!$E$18,IF(DAY(מרכז!A1242)=הלוואות!$F$18,הלוואות!$G$18,0),0),0)+IF(A1242&gt;=הלוואות!$D$19,IF(מרכז!A1242&lt;=הלוואות!$E$19,IF(DAY(מרכז!A1242)=הלוואות!$F$19,הלוואות!$G$19,0),0),0)+IF(A1242&gt;=הלוואות!$D$20,IF(מרכז!A1242&lt;=הלוואות!$E$20,IF(DAY(מרכז!A1242)=הלוואות!$F$20,הלוואות!$G$20,0),0),0)+IF(A1242&gt;=הלוואות!$D$21,IF(מרכז!A1242&lt;=הלוואות!$E$21,IF(DAY(מרכז!A1242)=הלוואות!$F$21,הלוואות!$G$21,0),0),0)+IF(A1242&gt;=הלוואות!$D$22,IF(מרכז!A1242&lt;=הלוואות!$E$22,IF(DAY(מרכז!A1242)=הלוואות!$F$22,הלוואות!$G$22,0),0),0)+IF(A1242&gt;=הלוואות!$D$23,IF(מרכז!A1242&lt;=הלוואות!$E$23,IF(DAY(מרכז!A1242)=הלוואות!$F$23,הלוואות!$G$23,0),0),0)+IF(A1242&gt;=הלוואות!$D$24,IF(מרכז!A1242&lt;=הלוואות!$E$24,IF(DAY(מרכז!A1242)=הלוואות!$F$24,הלוואות!$G$24,0),0),0)+IF(A1242&gt;=הלוואות!$D$25,IF(מרכז!A1242&lt;=הלוואות!$E$25,IF(DAY(מרכז!A1242)=הלוואות!$F$25,הלוואות!$G$25,0),0),0)+IF(A1242&gt;=הלוואות!$D$26,IF(מרכז!A1242&lt;=הלוואות!$E$26,IF(DAY(מרכז!A1242)=הלוואות!$F$26,הלוואות!$G$26,0),0),0)+IF(A1242&gt;=הלוואות!$D$27,IF(מרכז!A1242&lt;=הלוואות!$E$27,IF(DAY(מרכז!A1242)=הלוואות!$F$27,הלוואות!$G$27,0),0),0)+IF(A1242&gt;=הלוואות!$D$28,IF(מרכז!A1242&lt;=הלוואות!$E$28,IF(DAY(מרכז!A1242)=הלוואות!$F$28,הלוואות!$G$28,0),0),0)+IF(A1242&gt;=הלוואות!$D$29,IF(מרכז!A1242&lt;=הלוואות!$E$29,IF(DAY(מרכז!A1242)=הלוואות!$F$29,הלוואות!$G$29,0),0),0)+IF(A1242&gt;=הלוואות!$D$30,IF(מרכז!A1242&lt;=הלוואות!$E$30,IF(DAY(מרכז!A1242)=הלוואות!$F$30,הלוואות!$G$30,0),0),0)+IF(A1242&gt;=הלוואות!$D$31,IF(מרכז!A1242&lt;=הלוואות!$E$31,IF(DAY(מרכז!A1242)=הלוואות!$F$31,הלוואות!$G$31,0),0),0)+IF(A1242&gt;=הלוואות!$D$32,IF(מרכז!A1242&lt;=הלוואות!$E$32,IF(DAY(מרכז!A1242)=הלוואות!$F$32,הלוואות!$G$32,0),0),0)+IF(A1242&gt;=הלוואות!$D$33,IF(מרכז!A1242&lt;=הלוואות!$E$33,IF(DAY(מרכז!A1242)=הלוואות!$F$33,הלוואות!$G$33,0),0),0)+IF(A1242&gt;=הלוואות!$D$34,IF(מרכז!A1242&lt;=הלוואות!$E$34,IF(DAY(מרכז!A1242)=הלוואות!$F$34,הלוואות!$G$34,0),0),0)</f>
        <v>0</v>
      </c>
      <c r="E1242" s="93">
        <f>SUMIF(הלוואות!$D$46:$D$65,מרכז!A1242,הלוואות!$E$46:$E$65)</f>
        <v>0</v>
      </c>
      <c r="F1242" s="93">
        <f>SUMIF(נכנסים!$A$5:$A$5890,מרכז!A1242,נכנסים!$B$5:$B$5890)</f>
        <v>0</v>
      </c>
      <c r="G1242" s="94"/>
      <c r="H1242" s="94"/>
      <c r="I1242" s="94"/>
      <c r="J1242" s="99">
        <f t="shared" si="19"/>
        <v>50000</v>
      </c>
    </row>
    <row r="1243" spans="1:10">
      <c r="A1243" s="153">
        <v>46896</v>
      </c>
      <c r="B1243" s="93">
        <f>SUMIF(יוצאים!$A$5:$A$5835,מרכז!A1243,יוצאים!$D$5:$D$5835)</f>
        <v>0</v>
      </c>
      <c r="C1243" s="93">
        <f>HLOOKUP(DAY($A1243),'טב.הו"ק'!$G$4:$AK$162,'טב.הו"ק'!$A$162+2,FALSE)</f>
        <v>0</v>
      </c>
      <c r="D1243" s="93">
        <f>IF(A1243&gt;=הלוואות!$D$5,IF(מרכז!A1243&lt;=הלוואות!$E$5,IF(DAY(מרכז!A1243)=הלוואות!$F$5,הלוואות!$G$5,0),0),0)+IF(A1243&gt;=הלוואות!$D$6,IF(מרכז!A1243&lt;=הלוואות!$E$6,IF(DAY(מרכז!A1243)=הלוואות!$F$6,הלוואות!$G$6,0),0),0)+IF(A1243&gt;=הלוואות!$D$7,IF(מרכז!A1243&lt;=הלוואות!$E$7,IF(DAY(מרכז!A1243)=הלוואות!$F$7,הלוואות!$G$7,0),0),0)+IF(A1243&gt;=הלוואות!$D$8,IF(מרכז!A1243&lt;=הלוואות!$E$8,IF(DAY(מרכז!A1243)=הלוואות!$F$8,הלוואות!$G$8,0),0),0)+IF(A1243&gt;=הלוואות!$D$9,IF(מרכז!A1243&lt;=הלוואות!$E$9,IF(DAY(מרכז!A1243)=הלוואות!$F$9,הלוואות!$G$9,0),0),0)+IF(A1243&gt;=הלוואות!$D$10,IF(מרכז!A1243&lt;=הלוואות!$E$10,IF(DAY(מרכז!A1243)=הלוואות!$F$10,הלוואות!$G$10,0),0),0)+IF(A1243&gt;=הלוואות!$D$11,IF(מרכז!A1243&lt;=הלוואות!$E$11,IF(DAY(מרכז!A1243)=הלוואות!$F$11,הלוואות!$G$11,0),0),0)+IF(A1243&gt;=הלוואות!$D$12,IF(מרכז!A1243&lt;=הלוואות!$E$12,IF(DAY(מרכז!A1243)=הלוואות!$F$12,הלוואות!$G$12,0),0),0)+IF(A1243&gt;=הלוואות!$D$13,IF(מרכז!A1243&lt;=הלוואות!$E$13,IF(DAY(מרכז!A1243)=הלוואות!$F$13,הלוואות!$G$13,0),0),0)+IF(A1243&gt;=הלוואות!$D$14,IF(מרכז!A1243&lt;=הלוואות!$E$14,IF(DAY(מרכז!A1243)=הלוואות!$F$14,הלוואות!$G$14,0),0),0)+IF(A1243&gt;=הלוואות!$D$15,IF(מרכז!A1243&lt;=הלוואות!$E$15,IF(DAY(מרכז!A1243)=הלוואות!$F$15,הלוואות!$G$15,0),0),0)+IF(A1243&gt;=הלוואות!$D$16,IF(מרכז!A1243&lt;=הלוואות!$E$16,IF(DAY(מרכז!A1243)=הלוואות!$F$16,הלוואות!$G$16,0),0),0)+IF(A1243&gt;=הלוואות!$D$17,IF(מרכז!A1243&lt;=הלוואות!$E$17,IF(DAY(מרכז!A1243)=הלוואות!$F$17,הלוואות!$G$17,0),0),0)+IF(A1243&gt;=הלוואות!$D$18,IF(מרכז!A1243&lt;=הלוואות!$E$18,IF(DAY(מרכז!A1243)=הלוואות!$F$18,הלוואות!$G$18,0),0),0)+IF(A1243&gt;=הלוואות!$D$19,IF(מרכז!A1243&lt;=הלוואות!$E$19,IF(DAY(מרכז!A1243)=הלוואות!$F$19,הלוואות!$G$19,0),0),0)+IF(A1243&gt;=הלוואות!$D$20,IF(מרכז!A1243&lt;=הלוואות!$E$20,IF(DAY(מרכז!A1243)=הלוואות!$F$20,הלוואות!$G$20,0),0),0)+IF(A1243&gt;=הלוואות!$D$21,IF(מרכז!A1243&lt;=הלוואות!$E$21,IF(DAY(מרכז!A1243)=הלוואות!$F$21,הלוואות!$G$21,0),0),0)+IF(A1243&gt;=הלוואות!$D$22,IF(מרכז!A1243&lt;=הלוואות!$E$22,IF(DAY(מרכז!A1243)=הלוואות!$F$22,הלוואות!$G$22,0),0),0)+IF(A1243&gt;=הלוואות!$D$23,IF(מרכז!A1243&lt;=הלוואות!$E$23,IF(DAY(מרכז!A1243)=הלוואות!$F$23,הלוואות!$G$23,0),0),0)+IF(A1243&gt;=הלוואות!$D$24,IF(מרכז!A1243&lt;=הלוואות!$E$24,IF(DAY(מרכז!A1243)=הלוואות!$F$24,הלוואות!$G$24,0),0),0)+IF(A1243&gt;=הלוואות!$D$25,IF(מרכז!A1243&lt;=הלוואות!$E$25,IF(DAY(מרכז!A1243)=הלוואות!$F$25,הלוואות!$G$25,0),0),0)+IF(A1243&gt;=הלוואות!$D$26,IF(מרכז!A1243&lt;=הלוואות!$E$26,IF(DAY(מרכז!A1243)=הלוואות!$F$26,הלוואות!$G$26,0),0),0)+IF(A1243&gt;=הלוואות!$D$27,IF(מרכז!A1243&lt;=הלוואות!$E$27,IF(DAY(מרכז!A1243)=הלוואות!$F$27,הלוואות!$G$27,0),0),0)+IF(A1243&gt;=הלוואות!$D$28,IF(מרכז!A1243&lt;=הלוואות!$E$28,IF(DAY(מרכז!A1243)=הלוואות!$F$28,הלוואות!$G$28,0),0),0)+IF(A1243&gt;=הלוואות!$D$29,IF(מרכז!A1243&lt;=הלוואות!$E$29,IF(DAY(מרכז!A1243)=הלוואות!$F$29,הלוואות!$G$29,0),0),0)+IF(A1243&gt;=הלוואות!$D$30,IF(מרכז!A1243&lt;=הלוואות!$E$30,IF(DAY(מרכז!A1243)=הלוואות!$F$30,הלוואות!$G$30,0),0),0)+IF(A1243&gt;=הלוואות!$D$31,IF(מרכז!A1243&lt;=הלוואות!$E$31,IF(DAY(מרכז!A1243)=הלוואות!$F$31,הלוואות!$G$31,0),0),0)+IF(A1243&gt;=הלוואות!$D$32,IF(מרכז!A1243&lt;=הלוואות!$E$32,IF(DAY(מרכז!A1243)=הלוואות!$F$32,הלוואות!$G$32,0),0),0)+IF(A1243&gt;=הלוואות!$D$33,IF(מרכז!A1243&lt;=הלוואות!$E$33,IF(DAY(מרכז!A1243)=הלוואות!$F$33,הלוואות!$G$33,0),0),0)+IF(A1243&gt;=הלוואות!$D$34,IF(מרכז!A1243&lt;=הלוואות!$E$34,IF(DAY(מרכז!A1243)=הלוואות!$F$34,הלוואות!$G$34,0),0),0)</f>
        <v>0</v>
      </c>
      <c r="E1243" s="93">
        <f>SUMIF(הלוואות!$D$46:$D$65,מרכז!A1243,הלוואות!$E$46:$E$65)</f>
        <v>0</v>
      </c>
      <c r="F1243" s="93">
        <f>SUMIF(נכנסים!$A$5:$A$5890,מרכז!A1243,נכנסים!$B$5:$B$5890)</f>
        <v>0</v>
      </c>
      <c r="G1243" s="94"/>
      <c r="H1243" s="94"/>
      <c r="I1243" s="94"/>
      <c r="J1243" s="99">
        <f t="shared" si="19"/>
        <v>50000</v>
      </c>
    </row>
    <row r="1244" spans="1:10">
      <c r="A1244" s="153">
        <v>46897</v>
      </c>
      <c r="B1244" s="93">
        <f>SUMIF(יוצאים!$A$5:$A$5835,מרכז!A1244,יוצאים!$D$5:$D$5835)</f>
        <v>0</v>
      </c>
      <c r="C1244" s="93">
        <f>HLOOKUP(DAY($A1244),'טב.הו"ק'!$G$4:$AK$162,'טב.הו"ק'!$A$162+2,FALSE)</f>
        <v>0</v>
      </c>
      <c r="D1244" s="93">
        <f>IF(A1244&gt;=הלוואות!$D$5,IF(מרכז!A1244&lt;=הלוואות!$E$5,IF(DAY(מרכז!A1244)=הלוואות!$F$5,הלוואות!$G$5,0),0),0)+IF(A1244&gt;=הלוואות!$D$6,IF(מרכז!A1244&lt;=הלוואות!$E$6,IF(DAY(מרכז!A1244)=הלוואות!$F$6,הלוואות!$G$6,0),0),0)+IF(A1244&gt;=הלוואות!$D$7,IF(מרכז!A1244&lt;=הלוואות!$E$7,IF(DAY(מרכז!A1244)=הלוואות!$F$7,הלוואות!$G$7,0),0),0)+IF(A1244&gt;=הלוואות!$D$8,IF(מרכז!A1244&lt;=הלוואות!$E$8,IF(DAY(מרכז!A1244)=הלוואות!$F$8,הלוואות!$G$8,0),0),0)+IF(A1244&gt;=הלוואות!$D$9,IF(מרכז!A1244&lt;=הלוואות!$E$9,IF(DAY(מרכז!A1244)=הלוואות!$F$9,הלוואות!$G$9,0),0),0)+IF(A1244&gt;=הלוואות!$D$10,IF(מרכז!A1244&lt;=הלוואות!$E$10,IF(DAY(מרכז!A1244)=הלוואות!$F$10,הלוואות!$G$10,0),0),0)+IF(A1244&gt;=הלוואות!$D$11,IF(מרכז!A1244&lt;=הלוואות!$E$11,IF(DAY(מרכז!A1244)=הלוואות!$F$11,הלוואות!$G$11,0),0),0)+IF(A1244&gt;=הלוואות!$D$12,IF(מרכז!A1244&lt;=הלוואות!$E$12,IF(DAY(מרכז!A1244)=הלוואות!$F$12,הלוואות!$G$12,0),0),0)+IF(A1244&gt;=הלוואות!$D$13,IF(מרכז!A1244&lt;=הלוואות!$E$13,IF(DAY(מרכז!A1244)=הלוואות!$F$13,הלוואות!$G$13,0),0),0)+IF(A1244&gt;=הלוואות!$D$14,IF(מרכז!A1244&lt;=הלוואות!$E$14,IF(DAY(מרכז!A1244)=הלוואות!$F$14,הלוואות!$G$14,0),0),0)+IF(A1244&gt;=הלוואות!$D$15,IF(מרכז!A1244&lt;=הלוואות!$E$15,IF(DAY(מרכז!A1244)=הלוואות!$F$15,הלוואות!$G$15,0),0),0)+IF(A1244&gt;=הלוואות!$D$16,IF(מרכז!A1244&lt;=הלוואות!$E$16,IF(DAY(מרכז!A1244)=הלוואות!$F$16,הלוואות!$G$16,0),0),0)+IF(A1244&gt;=הלוואות!$D$17,IF(מרכז!A1244&lt;=הלוואות!$E$17,IF(DAY(מרכז!A1244)=הלוואות!$F$17,הלוואות!$G$17,0),0),0)+IF(A1244&gt;=הלוואות!$D$18,IF(מרכז!A1244&lt;=הלוואות!$E$18,IF(DAY(מרכז!A1244)=הלוואות!$F$18,הלוואות!$G$18,0),0),0)+IF(A1244&gt;=הלוואות!$D$19,IF(מרכז!A1244&lt;=הלוואות!$E$19,IF(DAY(מרכז!A1244)=הלוואות!$F$19,הלוואות!$G$19,0),0),0)+IF(A1244&gt;=הלוואות!$D$20,IF(מרכז!A1244&lt;=הלוואות!$E$20,IF(DAY(מרכז!A1244)=הלוואות!$F$20,הלוואות!$G$20,0),0),0)+IF(A1244&gt;=הלוואות!$D$21,IF(מרכז!A1244&lt;=הלוואות!$E$21,IF(DAY(מרכז!A1244)=הלוואות!$F$21,הלוואות!$G$21,0),0),0)+IF(A1244&gt;=הלוואות!$D$22,IF(מרכז!A1244&lt;=הלוואות!$E$22,IF(DAY(מרכז!A1244)=הלוואות!$F$22,הלוואות!$G$22,0),0),0)+IF(A1244&gt;=הלוואות!$D$23,IF(מרכז!A1244&lt;=הלוואות!$E$23,IF(DAY(מרכז!A1244)=הלוואות!$F$23,הלוואות!$G$23,0),0),0)+IF(A1244&gt;=הלוואות!$D$24,IF(מרכז!A1244&lt;=הלוואות!$E$24,IF(DAY(מרכז!A1244)=הלוואות!$F$24,הלוואות!$G$24,0),0),0)+IF(A1244&gt;=הלוואות!$D$25,IF(מרכז!A1244&lt;=הלוואות!$E$25,IF(DAY(מרכז!A1244)=הלוואות!$F$25,הלוואות!$G$25,0),0),0)+IF(A1244&gt;=הלוואות!$D$26,IF(מרכז!A1244&lt;=הלוואות!$E$26,IF(DAY(מרכז!A1244)=הלוואות!$F$26,הלוואות!$G$26,0),0),0)+IF(A1244&gt;=הלוואות!$D$27,IF(מרכז!A1244&lt;=הלוואות!$E$27,IF(DAY(מרכז!A1244)=הלוואות!$F$27,הלוואות!$G$27,0),0),0)+IF(A1244&gt;=הלוואות!$D$28,IF(מרכז!A1244&lt;=הלוואות!$E$28,IF(DAY(מרכז!A1244)=הלוואות!$F$28,הלוואות!$G$28,0),0),0)+IF(A1244&gt;=הלוואות!$D$29,IF(מרכז!A1244&lt;=הלוואות!$E$29,IF(DAY(מרכז!A1244)=הלוואות!$F$29,הלוואות!$G$29,0),0),0)+IF(A1244&gt;=הלוואות!$D$30,IF(מרכז!A1244&lt;=הלוואות!$E$30,IF(DAY(מרכז!A1244)=הלוואות!$F$30,הלוואות!$G$30,0),0),0)+IF(A1244&gt;=הלוואות!$D$31,IF(מרכז!A1244&lt;=הלוואות!$E$31,IF(DAY(מרכז!A1244)=הלוואות!$F$31,הלוואות!$G$31,0),0),0)+IF(A1244&gt;=הלוואות!$D$32,IF(מרכז!A1244&lt;=הלוואות!$E$32,IF(DAY(מרכז!A1244)=הלוואות!$F$32,הלוואות!$G$32,0),0),0)+IF(A1244&gt;=הלוואות!$D$33,IF(מרכז!A1244&lt;=הלוואות!$E$33,IF(DAY(מרכז!A1244)=הלוואות!$F$33,הלוואות!$G$33,0),0),0)+IF(A1244&gt;=הלוואות!$D$34,IF(מרכז!A1244&lt;=הלוואות!$E$34,IF(DAY(מרכז!A1244)=הלוואות!$F$34,הלוואות!$G$34,0),0),0)</f>
        <v>0</v>
      </c>
      <c r="E1244" s="93">
        <f>SUMIF(הלוואות!$D$46:$D$65,מרכז!A1244,הלוואות!$E$46:$E$65)</f>
        <v>0</v>
      </c>
      <c r="F1244" s="93">
        <f>SUMIF(נכנסים!$A$5:$A$5890,מרכז!A1244,נכנסים!$B$5:$B$5890)</f>
        <v>0</v>
      </c>
      <c r="G1244" s="94"/>
      <c r="H1244" s="94"/>
      <c r="I1244" s="94"/>
      <c r="J1244" s="99">
        <f t="shared" si="19"/>
        <v>50000</v>
      </c>
    </row>
    <row r="1245" spans="1:10">
      <c r="A1245" s="153">
        <v>46898</v>
      </c>
      <c r="B1245" s="93">
        <f>SUMIF(יוצאים!$A$5:$A$5835,מרכז!A1245,יוצאים!$D$5:$D$5835)</f>
        <v>0</v>
      </c>
      <c r="C1245" s="93">
        <f>HLOOKUP(DAY($A1245),'טב.הו"ק'!$G$4:$AK$162,'טב.הו"ק'!$A$162+2,FALSE)</f>
        <v>0</v>
      </c>
      <c r="D1245" s="93">
        <f>IF(A1245&gt;=הלוואות!$D$5,IF(מרכז!A1245&lt;=הלוואות!$E$5,IF(DAY(מרכז!A1245)=הלוואות!$F$5,הלוואות!$G$5,0),0),0)+IF(A1245&gt;=הלוואות!$D$6,IF(מרכז!A1245&lt;=הלוואות!$E$6,IF(DAY(מרכז!A1245)=הלוואות!$F$6,הלוואות!$G$6,0),0),0)+IF(A1245&gt;=הלוואות!$D$7,IF(מרכז!A1245&lt;=הלוואות!$E$7,IF(DAY(מרכז!A1245)=הלוואות!$F$7,הלוואות!$G$7,0),0),0)+IF(A1245&gt;=הלוואות!$D$8,IF(מרכז!A1245&lt;=הלוואות!$E$8,IF(DAY(מרכז!A1245)=הלוואות!$F$8,הלוואות!$G$8,0),0),0)+IF(A1245&gt;=הלוואות!$D$9,IF(מרכז!A1245&lt;=הלוואות!$E$9,IF(DAY(מרכז!A1245)=הלוואות!$F$9,הלוואות!$G$9,0),0),0)+IF(A1245&gt;=הלוואות!$D$10,IF(מרכז!A1245&lt;=הלוואות!$E$10,IF(DAY(מרכז!A1245)=הלוואות!$F$10,הלוואות!$G$10,0),0),0)+IF(A1245&gt;=הלוואות!$D$11,IF(מרכז!A1245&lt;=הלוואות!$E$11,IF(DAY(מרכז!A1245)=הלוואות!$F$11,הלוואות!$G$11,0),0),0)+IF(A1245&gt;=הלוואות!$D$12,IF(מרכז!A1245&lt;=הלוואות!$E$12,IF(DAY(מרכז!A1245)=הלוואות!$F$12,הלוואות!$G$12,0),0),0)+IF(A1245&gt;=הלוואות!$D$13,IF(מרכז!A1245&lt;=הלוואות!$E$13,IF(DAY(מרכז!A1245)=הלוואות!$F$13,הלוואות!$G$13,0),0),0)+IF(A1245&gt;=הלוואות!$D$14,IF(מרכז!A1245&lt;=הלוואות!$E$14,IF(DAY(מרכז!A1245)=הלוואות!$F$14,הלוואות!$G$14,0),0),0)+IF(A1245&gt;=הלוואות!$D$15,IF(מרכז!A1245&lt;=הלוואות!$E$15,IF(DAY(מרכז!A1245)=הלוואות!$F$15,הלוואות!$G$15,0),0),0)+IF(A1245&gt;=הלוואות!$D$16,IF(מרכז!A1245&lt;=הלוואות!$E$16,IF(DAY(מרכז!A1245)=הלוואות!$F$16,הלוואות!$G$16,0),0),0)+IF(A1245&gt;=הלוואות!$D$17,IF(מרכז!A1245&lt;=הלוואות!$E$17,IF(DAY(מרכז!A1245)=הלוואות!$F$17,הלוואות!$G$17,0),0),0)+IF(A1245&gt;=הלוואות!$D$18,IF(מרכז!A1245&lt;=הלוואות!$E$18,IF(DAY(מרכז!A1245)=הלוואות!$F$18,הלוואות!$G$18,0),0),0)+IF(A1245&gt;=הלוואות!$D$19,IF(מרכז!A1245&lt;=הלוואות!$E$19,IF(DAY(מרכז!A1245)=הלוואות!$F$19,הלוואות!$G$19,0),0),0)+IF(A1245&gt;=הלוואות!$D$20,IF(מרכז!A1245&lt;=הלוואות!$E$20,IF(DAY(מרכז!A1245)=הלוואות!$F$20,הלוואות!$G$20,0),0),0)+IF(A1245&gt;=הלוואות!$D$21,IF(מרכז!A1245&lt;=הלוואות!$E$21,IF(DAY(מרכז!A1245)=הלוואות!$F$21,הלוואות!$G$21,0),0),0)+IF(A1245&gt;=הלוואות!$D$22,IF(מרכז!A1245&lt;=הלוואות!$E$22,IF(DAY(מרכז!A1245)=הלוואות!$F$22,הלוואות!$G$22,0),0),0)+IF(A1245&gt;=הלוואות!$D$23,IF(מרכז!A1245&lt;=הלוואות!$E$23,IF(DAY(מרכז!A1245)=הלוואות!$F$23,הלוואות!$G$23,0),0),0)+IF(A1245&gt;=הלוואות!$D$24,IF(מרכז!A1245&lt;=הלוואות!$E$24,IF(DAY(מרכז!A1245)=הלוואות!$F$24,הלוואות!$G$24,0),0),0)+IF(A1245&gt;=הלוואות!$D$25,IF(מרכז!A1245&lt;=הלוואות!$E$25,IF(DAY(מרכז!A1245)=הלוואות!$F$25,הלוואות!$G$25,0),0),0)+IF(A1245&gt;=הלוואות!$D$26,IF(מרכז!A1245&lt;=הלוואות!$E$26,IF(DAY(מרכז!A1245)=הלוואות!$F$26,הלוואות!$G$26,0),0),0)+IF(A1245&gt;=הלוואות!$D$27,IF(מרכז!A1245&lt;=הלוואות!$E$27,IF(DAY(מרכז!A1245)=הלוואות!$F$27,הלוואות!$G$27,0),0),0)+IF(A1245&gt;=הלוואות!$D$28,IF(מרכז!A1245&lt;=הלוואות!$E$28,IF(DAY(מרכז!A1245)=הלוואות!$F$28,הלוואות!$G$28,0),0),0)+IF(A1245&gt;=הלוואות!$D$29,IF(מרכז!A1245&lt;=הלוואות!$E$29,IF(DAY(מרכז!A1245)=הלוואות!$F$29,הלוואות!$G$29,0),0),0)+IF(A1245&gt;=הלוואות!$D$30,IF(מרכז!A1245&lt;=הלוואות!$E$30,IF(DAY(מרכז!A1245)=הלוואות!$F$30,הלוואות!$G$30,0),0),0)+IF(A1245&gt;=הלוואות!$D$31,IF(מרכז!A1245&lt;=הלוואות!$E$31,IF(DAY(מרכז!A1245)=הלוואות!$F$31,הלוואות!$G$31,0),0),0)+IF(A1245&gt;=הלוואות!$D$32,IF(מרכז!A1245&lt;=הלוואות!$E$32,IF(DAY(מרכז!A1245)=הלוואות!$F$32,הלוואות!$G$32,0),0),0)+IF(A1245&gt;=הלוואות!$D$33,IF(מרכז!A1245&lt;=הלוואות!$E$33,IF(DAY(מרכז!A1245)=הלוואות!$F$33,הלוואות!$G$33,0),0),0)+IF(A1245&gt;=הלוואות!$D$34,IF(מרכז!A1245&lt;=הלוואות!$E$34,IF(DAY(מרכז!A1245)=הלוואות!$F$34,הלוואות!$G$34,0),0),0)</f>
        <v>0</v>
      </c>
      <c r="E1245" s="93">
        <f>SUMIF(הלוואות!$D$46:$D$65,מרכז!A1245,הלוואות!$E$46:$E$65)</f>
        <v>0</v>
      </c>
      <c r="F1245" s="93">
        <f>SUMIF(נכנסים!$A$5:$A$5890,מרכז!A1245,נכנסים!$B$5:$B$5890)</f>
        <v>0</v>
      </c>
      <c r="G1245" s="94"/>
      <c r="H1245" s="94"/>
      <c r="I1245" s="94"/>
      <c r="J1245" s="99">
        <f t="shared" si="19"/>
        <v>50000</v>
      </c>
    </row>
    <row r="1246" spans="1:10">
      <c r="A1246" s="153">
        <v>46899</v>
      </c>
      <c r="B1246" s="93">
        <f>SUMIF(יוצאים!$A$5:$A$5835,מרכז!A1246,יוצאים!$D$5:$D$5835)</f>
        <v>0</v>
      </c>
      <c r="C1246" s="93">
        <f>HLOOKUP(DAY($A1246),'טב.הו"ק'!$G$4:$AK$162,'טב.הו"ק'!$A$162+2,FALSE)</f>
        <v>0</v>
      </c>
      <c r="D1246" s="93">
        <f>IF(A1246&gt;=הלוואות!$D$5,IF(מרכז!A1246&lt;=הלוואות!$E$5,IF(DAY(מרכז!A1246)=הלוואות!$F$5,הלוואות!$G$5,0),0),0)+IF(A1246&gt;=הלוואות!$D$6,IF(מרכז!A1246&lt;=הלוואות!$E$6,IF(DAY(מרכז!A1246)=הלוואות!$F$6,הלוואות!$G$6,0),0),0)+IF(A1246&gt;=הלוואות!$D$7,IF(מרכז!A1246&lt;=הלוואות!$E$7,IF(DAY(מרכז!A1246)=הלוואות!$F$7,הלוואות!$G$7,0),0),0)+IF(A1246&gt;=הלוואות!$D$8,IF(מרכז!A1246&lt;=הלוואות!$E$8,IF(DAY(מרכז!A1246)=הלוואות!$F$8,הלוואות!$G$8,0),0),0)+IF(A1246&gt;=הלוואות!$D$9,IF(מרכז!A1246&lt;=הלוואות!$E$9,IF(DAY(מרכז!A1246)=הלוואות!$F$9,הלוואות!$G$9,0),0),0)+IF(A1246&gt;=הלוואות!$D$10,IF(מרכז!A1246&lt;=הלוואות!$E$10,IF(DAY(מרכז!A1246)=הלוואות!$F$10,הלוואות!$G$10,0),0),0)+IF(A1246&gt;=הלוואות!$D$11,IF(מרכז!A1246&lt;=הלוואות!$E$11,IF(DAY(מרכז!A1246)=הלוואות!$F$11,הלוואות!$G$11,0),0),0)+IF(A1246&gt;=הלוואות!$D$12,IF(מרכז!A1246&lt;=הלוואות!$E$12,IF(DAY(מרכז!A1246)=הלוואות!$F$12,הלוואות!$G$12,0),0),0)+IF(A1246&gt;=הלוואות!$D$13,IF(מרכז!A1246&lt;=הלוואות!$E$13,IF(DAY(מרכז!A1246)=הלוואות!$F$13,הלוואות!$G$13,0),0),0)+IF(A1246&gt;=הלוואות!$D$14,IF(מרכז!A1246&lt;=הלוואות!$E$14,IF(DAY(מרכז!A1246)=הלוואות!$F$14,הלוואות!$G$14,0),0),0)+IF(A1246&gt;=הלוואות!$D$15,IF(מרכז!A1246&lt;=הלוואות!$E$15,IF(DAY(מרכז!A1246)=הלוואות!$F$15,הלוואות!$G$15,0),0),0)+IF(A1246&gt;=הלוואות!$D$16,IF(מרכז!A1246&lt;=הלוואות!$E$16,IF(DAY(מרכז!A1246)=הלוואות!$F$16,הלוואות!$G$16,0),0),0)+IF(A1246&gt;=הלוואות!$D$17,IF(מרכז!A1246&lt;=הלוואות!$E$17,IF(DAY(מרכז!A1246)=הלוואות!$F$17,הלוואות!$G$17,0),0),0)+IF(A1246&gt;=הלוואות!$D$18,IF(מרכז!A1246&lt;=הלוואות!$E$18,IF(DAY(מרכז!A1246)=הלוואות!$F$18,הלוואות!$G$18,0),0),0)+IF(A1246&gt;=הלוואות!$D$19,IF(מרכז!A1246&lt;=הלוואות!$E$19,IF(DAY(מרכז!A1246)=הלוואות!$F$19,הלוואות!$G$19,0),0),0)+IF(A1246&gt;=הלוואות!$D$20,IF(מרכז!A1246&lt;=הלוואות!$E$20,IF(DAY(מרכז!A1246)=הלוואות!$F$20,הלוואות!$G$20,0),0),0)+IF(A1246&gt;=הלוואות!$D$21,IF(מרכז!A1246&lt;=הלוואות!$E$21,IF(DAY(מרכז!A1246)=הלוואות!$F$21,הלוואות!$G$21,0),0),0)+IF(A1246&gt;=הלוואות!$D$22,IF(מרכז!A1246&lt;=הלוואות!$E$22,IF(DAY(מרכז!A1246)=הלוואות!$F$22,הלוואות!$G$22,0),0),0)+IF(A1246&gt;=הלוואות!$D$23,IF(מרכז!A1246&lt;=הלוואות!$E$23,IF(DAY(מרכז!A1246)=הלוואות!$F$23,הלוואות!$G$23,0),0),0)+IF(A1246&gt;=הלוואות!$D$24,IF(מרכז!A1246&lt;=הלוואות!$E$24,IF(DAY(מרכז!A1246)=הלוואות!$F$24,הלוואות!$G$24,0),0),0)+IF(A1246&gt;=הלוואות!$D$25,IF(מרכז!A1246&lt;=הלוואות!$E$25,IF(DAY(מרכז!A1246)=הלוואות!$F$25,הלוואות!$G$25,0),0),0)+IF(A1246&gt;=הלוואות!$D$26,IF(מרכז!A1246&lt;=הלוואות!$E$26,IF(DAY(מרכז!A1246)=הלוואות!$F$26,הלוואות!$G$26,0),0),0)+IF(A1246&gt;=הלוואות!$D$27,IF(מרכז!A1246&lt;=הלוואות!$E$27,IF(DAY(מרכז!A1246)=הלוואות!$F$27,הלוואות!$G$27,0),0),0)+IF(A1246&gt;=הלוואות!$D$28,IF(מרכז!A1246&lt;=הלוואות!$E$28,IF(DAY(מרכז!A1246)=הלוואות!$F$28,הלוואות!$G$28,0),0),0)+IF(A1246&gt;=הלוואות!$D$29,IF(מרכז!A1246&lt;=הלוואות!$E$29,IF(DAY(מרכז!A1246)=הלוואות!$F$29,הלוואות!$G$29,0),0),0)+IF(A1246&gt;=הלוואות!$D$30,IF(מרכז!A1246&lt;=הלוואות!$E$30,IF(DAY(מרכז!A1246)=הלוואות!$F$30,הלוואות!$G$30,0),0),0)+IF(A1246&gt;=הלוואות!$D$31,IF(מרכז!A1246&lt;=הלוואות!$E$31,IF(DAY(מרכז!A1246)=הלוואות!$F$31,הלוואות!$G$31,0),0),0)+IF(A1246&gt;=הלוואות!$D$32,IF(מרכז!A1246&lt;=הלוואות!$E$32,IF(DAY(מרכז!A1246)=הלוואות!$F$32,הלוואות!$G$32,0),0),0)+IF(A1246&gt;=הלוואות!$D$33,IF(מרכז!A1246&lt;=הלוואות!$E$33,IF(DAY(מרכז!A1246)=הלוואות!$F$33,הלוואות!$G$33,0),0),0)+IF(A1246&gt;=הלוואות!$D$34,IF(מרכז!A1246&lt;=הלוואות!$E$34,IF(DAY(מרכז!A1246)=הלוואות!$F$34,הלוואות!$G$34,0),0),0)</f>
        <v>0</v>
      </c>
      <c r="E1246" s="93">
        <f>SUMIF(הלוואות!$D$46:$D$65,מרכז!A1246,הלוואות!$E$46:$E$65)</f>
        <v>0</v>
      </c>
      <c r="F1246" s="93">
        <f>SUMIF(נכנסים!$A$5:$A$5890,מרכז!A1246,נכנסים!$B$5:$B$5890)</f>
        <v>0</v>
      </c>
      <c r="G1246" s="94"/>
      <c r="H1246" s="94"/>
      <c r="I1246" s="94"/>
      <c r="J1246" s="99">
        <f t="shared" si="19"/>
        <v>50000</v>
      </c>
    </row>
    <row r="1247" spans="1:10">
      <c r="A1247" s="153">
        <v>46900</v>
      </c>
      <c r="B1247" s="93">
        <f>SUMIF(יוצאים!$A$5:$A$5835,מרכז!A1247,יוצאים!$D$5:$D$5835)</f>
        <v>0</v>
      </c>
      <c r="C1247" s="93">
        <f>HLOOKUP(DAY($A1247),'טב.הו"ק'!$G$4:$AK$162,'טב.הו"ק'!$A$162+2,FALSE)</f>
        <v>0</v>
      </c>
      <c r="D1247" s="93">
        <f>IF(A1247&gt;=הלוואות!$D$5,IF(מרכז!A1247&lt;=הלוואות!$E$5,IF(DAY(מרכז!A1247)=הלוואות!$F$5,הלוואות!$G$5,0),0),0)+IF(A1247&gt;=הלוואות!$D$6,IF(מרכז!A1247&lt;=הלוואות!$E$6,IF(DAY(מרכז!A1247)=הלוואות!$F$6,הלוואות!$G$6,0),0),0)+IF(A1247&gt;=הלוואות!$D$7,IF(מרכז!A1247&lt;=הלוואות!$E$7,IF(DAY(מרכז!A1247)=הלוואות!$F$7,הלוואות!$G$7,0),0),0)+IF(A1247&gt;=הלוואות!$D$8,IF(מרכז!A1247&lt;=הלוואות!$E$8,IF(DAY(מרכז!A1247)=הלוואות!$F$8,הלוואות!$G$8,0),0),0)+IF(A1247&gt;=הלוואות!$D$9,IF(מרכז!A1247&lt;=הלוואות!$E$9,IF(DAY(מרכז!A1247)=הלוואות!$F$9,הלוואות!$G$9,0),0),0)+IF(A1247&gt;=הלוואות!$D$10,IF(מרכז!A1247&lt;=הלוואות!$E$10,IF(DAY(מרכז!A1247)=הלוואות!$F$10,הלוואות!$G$10,0),0),0)+IF(A1247&gt;=הלוואות!$D$11,IF(מרכז!A1247&lt;=הלוואות!$E$11,IF(DAY(מרכז!A1247)=הלוואות!$F$11,הלוואות!$G$11,0),0),0)+IF(A1247&gt;=הלוואות!$D$12,IF(מרכז!A1247&lt;=הלוואות!$E$12,IF(DAY(מרכז!A1247)=הלוואות!$F$12,הלוואות!$G$12,0),0),0)+IF(A1247&gt;=הלוואות!$D$13,IF(מרכז!A1247&lt;=הלוואות!$E$13,IF(DAY(מרכז!A1247)=הלוואות!$F$13,הלוואות!$G$13,0),0),0)+IF(A1247&gt;=הלוואות!$D$14,IF(מרכז!A1247&lt;=הלוואות!$E$14,IF(DAY(מרכז!A1247)=הלוואות!$F$14,הלוואות!$G$14,0),0),0)+IF(A1247&gt;=הלוואות!$D$15,IF(מרכז!A1247&lt;=הלוואות!$E$15,IF(DAY(מרכז!A1247)=הלוואות!$F$15,הלוואות!$G$15,0),0),0)+IF(A1247&gt;=הלוואות!$D$16,IF(מרכז!A1247&lt;=הלוואות!$E$16,IF(DAY(מרכז!A1247)=הלוואות!$F$16,הלוואות!$G$16,0),0),0)+IF(A1247&gt;=הלוואות!$D$17,IF(מרכז!A1247&lt;=הלוואות!$E$17,IF(DAY(מרכז!A1247)=הלוואות!$F$17,הלוואות!$G$17,0),0),0)+IF(A1247&gt;=הלוואות!$D$18,IF(מרכז!A1247&lt;=הלוואות!$E$18,IF(DAY(מרכז!A1247)=הלוואות!$F$18,הלוואות!$G$18,0),0),0)+IF(A1247&gt;=הלוואות!$D$19,IF(מרכז!A1247&lt;=הלוואות!$E$19,IF(DAY(מרכז!A1247)=הלוואות!$F$19,הלוואות!$G$19,0),0),0)+IF(A1247&gt;=הלוואות!$D$20,IF(מרכז!A1247&lt;=הלוואות!$E$20,IF(DAY(מרכז!A1247)=הלוואות!$F$20,הלוואות!$G$20,0),0),0)+IF(A1247&gt;=הלוואות!$D$21,IF(מרכז!A1247&lt;=הלוואות!$E$21,IF(DAY(מרכז!A1247)=הלוואות!$F$21,הלוואות!$G$21,0),0),0)+IF(A1247&gt;=הלוואות!$D$22,IF(מרכז!A1247&lt;=הלוואות!$E$22,IF(DAY(מרכז!A1247)=הלוואות!$F$22,הלוואות!$G$22,0),0),0)+IF(A1247&gt;=הלוואות!$D$23,IF(מרכז!A1247&lt;=הלוואות!$E$23,IF(DAY(מרכז!A1247)=הלוואות!$F$23,הלוואות!$G$23,0),0),0)+IF(A1247&gt;=הלוואות!$D$24,IF(מרכז!A1247&lt;=הלוואות!$E$24,IF(DAY(מרכז!A1247)=הלוואות!$F$24,הלוואות!$G$24,0),0),0)+IF(A1247&gt;=הלוואות!$D$25,IF(מרכז!A1247&lt;=הלוואות!$E$25,IF(DAY(מרכז!A1247)=הלוואות!$F$25,הלוואות!$G$25,0),0),0)+IF(A1247&gt;=הלוואות!$D$26,IF(מרכז!A1247&lt;=הלוואות!$E$26,IF(DAY(מרכז!A1247)=הלוואות!$F$26,הלוואות!$G$26,0),0),0)+IF(A1247&gt;=הלוואות!$D$27,IF(מרכז!A1247&lt;=הלוואות!$E$27,IF(DAY(מרכז!A1247)=הלוואות!$F$27,הלוואות!$G$27,0),0),0)+IF(A1247&gt;=הלוואות!$D$28,IF(מרכז!A1247&lt;=הלוואות!$E$28,IF(DAY(מרכז!A1247)=הלוואות!$F$28,הלוואות!$G$28,0),0),0)+IF(A1247&gt;=הלוואות!$D$29,IF(מרכז!A1247&lt;=הלוואות!$E$29,IF(DAY(מרכז!A1247)=הלוואות!$F$29,הלוואות!$G$29,0),0),0)+IF(A1247&gt;=הלוואות!$D$30,IF(מרכז!A1247&lt;=הלוואות!$E$30,IF(DAY(מרכז!A1247)=הלוואות!$F$30,הלוואות!$G$30,0),0),0)+IF(A1247&gt;=הלוואות!$D$31,IF(מרכז!A1247&lt;=הלוואות!$E$31,IF(DAY(מרכז!A1247)=הלוואות!$F$31,הלוואות!$G$31,0),0),0)+IF(A1247&gt;=הלוואות!$D$32,IF(מרכז!A1247&lt;=הלוואות!$E$32,IF(DAY(מרכז!A1247)=הלוואות!$F$32,הלוואות!$G$32,0),0),0)+IF(A1247&gt;=הלוואות!$D$33,IF(מרכז!A1247&lt;=הלוואות!$E$33,IF(DAY(מרכז!A1247)=הלוואות!$F$33,הלוואות!$G$33,0),0),0)+IF(A1247&gt;=הלוואות!$D$34,IF(מרכז!A1247&lt;=הלוואות!$E$34,IF(DAY(מרכז!A1247)=הלוואות!$F$34,הלוואות!$G$34,0),0),0)</f>
        <v>0</v>
      </c>
      <c r="E1247" s="93">
        <f>SUMIF(הלוואות!$D$46:$D$65,מרכז!A1247,הלוואות!$E$46:$E$65)</f>
        <v>0</v>
      </c>
      <c r="F1247" s="93">
        <f>SUMIF(נכנסים!$A$5:$A$5890,מרכז!A1247,נכנסים!$B$5:$B$5890)</f>
        <v>0</v>
      </c>
      <c r="G1247" s="94"/>
      <c r="H1247" s="94"/>
      <c r="I1247" s="94"/>
      <c r="J1247" s="99">
        <f t="shared" si="19"/>
        <v>50000</v>
      </c>
    </row>
    <row r="1248" spans="1:10">
      <c r="A1248" s="153">
        <v>46901</v>
      </c>
      <c r="B1248" s="93">
        <f>SUMIF(יוצאים!$A$5:$A$5835,מרכז!A1248,יוצאים!$D$5:$D$5835)</f>
        <v>0</v>
      </c>
      <c r="C1248" s="93">
        <f>HLOOKUP(DAY($A1248),'טב.הו"ק'!$G$4:$AK$162,'טב.הו"ק'!$A$162+2,FALSE)</f>
        <v>0</v>
      </c>
      <c r="D1248" s="93">
        <f>IF(A1248&gt;=הלוואות!$D$5,IF(מרכז!A1248&lt;=הלוואות!$E$5,IF(DAY(מרכז!A1248)=הלוואות!$F$5,הלוואות!$G$5,0),0),0)+IF(A1248&gt;=הלוואות!$D$6,IF(מרכז!A1248&lt;=הלוואות!$E$6,IF(DAY(מרכז!A1248)=הלוואות!$F$6,הלוואות!$G$6,0),0),0)+IF(A1248&gt;=הלוואות!$D$7,IF(מרכז!A1248&lt;=הלוואות!$E$7,IF(DAY(מרכז!A1248)=הלוואות!$F$7,הלוואות!$G$7,0),0),0)+IF(A1248&gt;=הלוואות!$D$8,IF(מרכז!A1248&lt;=הלוואות!$E$8,IF(DAY(מרכז!A1248)=הלוואות!$F$8,הלוואות!$G$8,0),0),0)+IF(A1248&gt;=הלוואות!$D$9,IF(מרכז!A1248&lt;=הלוואות!$E$9,IF(DAY(מרכז!A1248)=הלוואות!$F$9,הלוואות!$G$9,0),0),0)+IF(A1248&gt;=הלוואות!$D$10,IF(מרכז!A1248&lt;=הלוואות!$E$10,IF(DAY(מרכז!A1248)=הלוואות!$F$10,הלוואות!$G$10,0),0),0)+IF(A1248&gt;=הלוואות!$D$11,IF(מרכז!A1248&lt;=הלוואות!$E$11,IF(DAY(מרכז!A1248)=הלוואות!$F$11,הלוואות!$G$11,0),0),0)+IF(A1248&gt;=הלוואות!$D$12,IF(מרכז!A1248&lt;=הלוואות!$E$12,IF(DAY(מרכז!A1248)=הלוואות!$F$12,הלוואות!$G$12,0),0),0)+IF(A1248&gt;=הלוואות!$D$13,IF(מרכז!A1248&lt;=הלוואות!$E$13,IF(DAY(מרכז!A1248)=הלוואות!$F$13,הלוואות!$G$13,0),0),0)+IF(A1248&gt;=הלוואות!$D$14,IF(מרכז!A1248&lt;=הלוואות!$E$14,IF(DAY(מרכז!A1248)=הלוואות!$F$14,הלוואות!$G$14,0),0),0)+IF(A1248&gt;=הלוואות!$D$15,IF(מרכז!A1248&lt;=הלוואות!$E$15,IF(DAY(מרכז!A1248)=הלוואות!$F$15,הלוואות!$G$15,0),0),0)+IF(A1248&gt;=הלוואות!$D$16,IF(מרכז!A1248&lt;=הלוואות!$E$16,IF(DAY(מרכז!A1248)=הלוואות!$F$16,הלוואות!$G$16,0),0),0)+IF(A1248&gt;=הלוואות!$D$17,IF(מרכז!A1248&lt;=הלוואות!$E$17,IF(DAY(מרכז!A1248)=הלוואות!$F$17,הלוואות!$G$17,0),0),0)+IF(A1248&gt;=הלוואות!$D$18,IF(מרכז!A1248&lt;=הלוואות!$E$18,IF(DAY(מרכז!A1248)=הלוואות!$F$18,הלוואות!$G$18,0),0),0)+IF(A1248&gt;=הלוואות!$D$19,IF(מרכז!A1248&lt;=הלוואות!$E$19,IF(DAY(מרכז!A1248)=הלוואות!$F$19,הלוואות!$G$19,0),0),0)+IF(A1248&gt;=הלוואות!$D$20,IF(מרכז!A1248&lt;=הלוואות!$E$20,IF(DAY(מרכז!A1248)=הלוואות!$F$20,הלוואות!$G$20,0),0),0)+IF(A1248&gt;=הלוואות!$D$21,IF(מרכז!A1248&lt;=הלוואות!$E$21,IF(DAY(מרכז!A1248)=הלוואות!$F$21,הלוואות!$G$21,0),0),0)+IF(A1248&gt;=הלוואות!$D$22,IF(מרכז!A1248&lt;=הלוואות!$E$22,IF(DAY(מרכז!A1248)=הלוואות!$F$22,הלוואות!$G$22,0),0),0)+IF(A1248&gt;=הלוואות!$D$23,IF(מרכז!A1248&lt;=הלוואות!$E$23,IF(DAY(מרכז!A1248)=הלוואות!$F$23,הלוואות!$G$23,0),0),0)+IF(A1248&gt;=הלוואות!$D$24,IF(מרכז!A1248&lt;=הלוואות!$E$24,IF(DAY(מרכז!A1248)=הלוואות!$F$24,הלוואות!$G$24,0),0),0)+IF(A1248&gt;=הלוואות!$D$25,IF(מרכז!A1248&lt;=הלוואות!$E$25,IF(DAY(מרכז!A1248)=הלוואות!$F$25,הלוואות!$G$25,0),0),0)+IF(A1248&gt;=הלוואות!$D$26,IF(מרכז!A1248&lt;=הלוואות!$E$26,IF(DAY(מרכז!A1248)=הלוואות!$F$26,הלוואות!$G$26,0),0),0)+IF(A1248&gt;=הלוואות!$D$27,IF(מרכז!A1248&lt;=הלוואות!$E$27,IF(DAY(מרכז!A1248)=הלוואות!$F$27,הלוואות!$G$27,0),0),0)+IF(A1248&gt;=הלוואות!$D$28,IF(מרכז!A1248&lt;=הלוואות!$E$28,IF(DAY(מרכז!A1248)=הלוואות!$F$28,הלוואות!$G$28,0),0),0)+IF(A1248&gt;=הלוואות!$D$29,IF(מרכז!A1248&lt;=הלוואות!$E$29,IF(DAY(מרכז!A1248)=הלוואות!$F$29,הלוואות!$G$29,0),0),0)+IF(A1248&gt;=הלוואות!$D$30,IF(מרכז!A1248&lt;=הלוואות!$E$30,IF(DAY(מרכז!A1248)=הלוואות!$F$30,הלוואות!$G$30,0),0),0)+IF(A1248&gt;=הלוואות!$D$31,IF(מרכז!A1248&lt;=הלוואות!$E$31,IF(DAY(מרכז!A1248)=הלוואות!$F$31,הלוואות!$G$31,0),0),0)+IF(A1248&gt;=הלוואות!$D$32,IF(מרכז!A1248&lt;=הלוואות!$E$32,IF(DAY(מרכז!A1248)=הלוואות!$F$32,הלוואות!$G$32,0),0),0)+IF(A1248&gt;=הלוואות!$D$33,IF(מרכז!A1248&lt;=הלוואות!$E$33,IF(DAY(מרכז!A1248)=הלוואות!$F$33,הלוואות!$G$33,0),0),0)+IF(A1248&gt;=הלוואות!$D$34,IF(מרכז!A1248&lt;=הלוואות!$E$34,IF(DAY(מרכז!A1248)=הלוואות!$F$34,הלוואות!$G$34,0),0),0)</f>
        <v>0</v>
      </c>
      <c r="E1248" s="93">
        <f>SUMIF(הלוואות!$D$46:$D$65,מרכז!A1248,הלוואות!$E$46:$E$65)</f>
        <v>0</v>
      </c>
      <c r="F1248" s="93">
        <f>SUMIF(נכנסים!$A$5:$A$5890,מרכז!A1248,נכנסים!$B$5:$B$5890)</f>
        <v>0</v>
      </c>
      <c r="G1248" s="94"/>
      <c r="H1248" s="94"/>
      <c r="I1248" s="94"/>
      <c r="J1248" s="99">
        <f t="shared" si="19"/>
        <v>50000</v>
      </c>
    </row>
    <row r="1249" spans="1:10">
      <c r="A1249" s="153">
        <v>46902</v>
      </c>
      <c r="B1249" s="93">
        <f>SUMIF(יוצאים!$A$5:$A$5835,מרכז!A1249,יוצאים!$D$5:$D$5835)</f>
        <v>0</v>
      </c>
      <c r="C1249" s="93">
        <f>HLOOKUP(DAY($A1249),'טב.הו"ק'!$G$4:$AK$162,'טב.הו"ק'!$A$162+2,FALSE)</f>
        <v>0</v>
      </c>
      <c r="D1249" s="93">
        <f>IF(A1249&gt;=הלוואות!$D$5,IF(מרכז!A1249&lt;=הלוואות!$E$5,IF(DAY(מרכז!A1249)=הלוואות!$F$5,הלוואות!$G$5,0),0),0)+IF(A1249&gt;=הלוואות!$D$6,IF(מרכז!A1249&lt;=הלוואות!$E$6,IF(DAY(מרכז!A1249)=הלוואות!$F$6,הלוואות!$G$6,0),0),0)+IF(A1249&gt;=הלוואות!$D$7,IF(מרכז!A1249&lt;=הלוואות!$E$7,IF(DAY(מרכז!A1249)=הלוואות!$F$7,הלוואות!$G$7,0),0),0)+IF(A1249&gt;=הלוואות!$D$8,IF(מרכז!A1249&lt;=הלוואות!$E$8,IF(DAY(מרכז!A1249)=הלוואות!$F$8,הלוואות!$G$8,0),0),0)+IF(A1249&gt;=הלוואות!$D$9,IF(מרכז!A1249&lt;=הלוואות!$E$9,IF(DAY(מרכז!A1249)=הלוואות!$F$9,הלוואות!$G$9,0),0),0)+IF(A1249&gt;=הלוואות!$D$10,IF(מרכז!A1249&lt;=הלוואות!$E$10,IF(DAY(מרכז!A1249)=הלוואות!$F$10,הלוואות!$G$10,0),0),0)+IF(A1249&gt;=הלוואות!$D$11,IF(מרכז!A1249&lt;=הלוואות!$E$11,IF(DAY(מרכז!A1249)=הלוואות!$F$11,הלוואות!$G$11,0),0),0)+IF(A1249&gt;=הלוואות!$D$12,IF(מרכז!A1249&lt;=הלוואות!$E$12,IF(DAY(מרכז!A1249)=הלוואות!$F$12,הלוואות!$G$12,0),0),0)+IF(A1249&gt;=הלוואות!$D$13,IF(מרכז!A1249&lt;=הלוואות!$E$13,IF(DAY(מרכז!A1249)=הלוואות!$F$13,הלוואות!$G$13,0),0),0)+IF(A1249&gt;=הלוואות!$D$14,IF(מרכז!A1249&lt;=הלוואות!$E$14,IF(DAY(מרכז!A1249)=הלוואות!$F$14,הלוואות!$G$14,0),0),0)+IF(A1249&gt;=הלוואות!$D$15,IF(מרכז!A1249&lt;=הלוואות!$E$15,IF(DAY(מרכז!A1249)=הלוואות!$F$15,הלוואות!$G$15,0),0),0)+IF(A1249&gt;=הלוואות!$D$16,IF(מרכז!A1249&lt;=הלוואות!$E$16,IF(DAY(מרכז!A1249)=הלוואות!$F$16,הלוואות!$G$16,0),0),0)+IF(A1249&gt;=הלוואות!$D$17,IF(מרכז!A1249&lt;=הלוואות!$E$17,IF(DAY(מרכז!A1249)=הלוואות!$F$17,הלוואות!$G$17,0),0),0)+IF(A1249&gt;=הלוואות!$D$18,IF(מרכז!A1249&lt;=הלוואות!$E$18,IF(DAY(מרכז!A1249)=הלוואות!$F$18,הלוואות!$G$18,0),0),0)+IF(A1249&gt;=הלוואות!$D$19,IF(מרכז!A1249&lt;=הלוואות!$E$19,IF(DAY(מרכז!A1249)=הלוואות!$F$19,הלוואות!$G$19,0),0),0)+IF(A1249&gt;=הלוואות!$D$20,IF(מרכז!A1249&lt;=הלוואות!$E$20,IF(DAY(מרכז!A1249)=הלוואות!$F$20,הלוואות!$G$20,0),0),0)+IF(A1249&gt;=הלוואות!$D$21,IF(מרכז!A1249&lt;=הלוואות!$E$21,IF(DAY(מרכז!A1249)=הלוואות!$F$21,הלוואות!$G$21,0),0),0)+IF(A1249&gt;=הלוואות!$D$22,IF(מרכז!A1249&lt;=הלוואות!$E$22,IF(DAY(מרכז!A1249)=הלוואות!$F$22,הלוואות!$G$22,0),0),0)+IF(A1249&gt;=הלוואות!$D$23,IF(מרכז!A1249&lt;=הלוואות!$E$23,IF(DAY(מרכז!A1249)=הלוואות!$F$23,הלוואות!$G$23,0),0),0)+IF(A1249&gt;=הלוואות!$D$24,IF(מרכז!A1249&lt;=הלוואות!$E$24,IF(DAY(מרכז!A1249)=הלוואות!$F$24,הלוואות!$G$24,0),0),0)+IF(A1249&gt;=הלוואות!$D$25,IF(מרכז!A1249&lt;=הלוואות!$E$25,IF(DAY(מרכז!A1249)=הלוואות!$F$25,הלוואות!$G$25,0),0),0)+IF(A1249&gt;=הלוואות!$D$26,IF(מרכז!A1249&lt;=הלוואות!$E$26,IF(DAY(מרכז!A1249)=הלוואות!$F$26,הלוואות!$G$26,0),0),0)+IF(A1249&gt;=הלוואות!$D$27,IF(מרכז!A1249&lt;=הלוואות!$E$27,IF(DAY(מרכז!A1249)=הלוואות!$F$27,הלוואות!$G$27,0),0),0)+IF(A1249&gt;=הלוואות!$D$28,IF(מרכז!A1249&lt;=הלוואות!$E$28,IF(DAY(מרכז!A1249)=הלוואות!$F$28,הלוואות!$G$28,0),0),0)+IF(A1249&gt;=הלוואות!$D$29,IF(מרכז!A1249&lt;=הלוואות!$E$29,IF(DAY(מרכז!A1249)=הלוואות!$F$29,הלוואות!$G$29,0),0),0)+IF(A1249&gt;=הלוואות!$D$30,IF(מרכז!A1249&lt;=הלוואות!$E$30,IF(DAY(מרכז!A1249)=הלוואות!$F$30,הלוואות!$G$30,0),0),0)+IF(A1249&gt;=הלוואות!$D$31,IF(מרכז!A1249&lt;=הלוואות!$E$31,IF(DAY(מרכז!A1249)=הלוואות!$F$31,הלוואות!$G$31,0),0),0)+IF(A1249&gt;=הלוואות!$D$32,IF(מרכז!A1249&lt;=הלוואות!$E$32,IF(DAY(מרכז!A1249)=הלוואות!$F$32,הלוואות!$G$32,0),0),0)+IF(A1249&gt;=הלוואות!$D$33,IF(מרכז!A1249&lt;=הלוואות!$E$33,IF(DAY(מרכז!A1249)=הלוואות!$F$33,הלוואות!$G$33,0),0),0)+IF(A1249&gt;=הלוואות!$D$34,IF(מרכז!A1249&lt;=הלוואות!$E$34,IF(DAY(מרכז!A1249)=הלוואות!$F$34,הלוואות!$G$34,0),0),0)</f>
        <v>0</v>
      </c>
      <c r="E1249" s="93">
        <f>SUMIF(הלוואות!$D$46:$D$65,מרכז!A1249,הלוואות!$E$46:$E$65)</f>
        <v>0</v>
      </c>
      <c r="F1249" s="93">
        <f>SUMIF(נכנסים!$A$5:$A$5890,מרכז!A1249,נכנסים!$B$5:$B$5890)</f>
        <v>0</v>
      </c>
      <c r="G1249" s="94"/>
      <c r="H1249" s="94"/>
      <c r="I1249" s="94"/>
      <c r="J1249" s="99">
        <f t="shared" si="19"/>
        <v>50000</v>
      </c>
    </row>
    <row r="1250" spans="1:10">
      <c r="A1250" s="153">
        <v>46903</v>
      </c>
      <c r="B1250" s="93">
        <f>SUMIF(יוצאים!$A$5:$A$5835,מרכז!A1250,יוצאים!$D$5:$D$5835)</f>
        <v>0</v>
      </c>
      <c r="C1250" s="93">
        <f>HLOOKUP(DAY($A1250),'טב.הו"ק'!$G$4:$AK$162,'טב.הו"ק'!$A$162+2,FALSE)</f>
        <v>0</v>
      </c>
      <c r="D1250" s="93">
        <f>IF(A1250&gt;=הלוואות!$D$5,IF(מרכז!A1250&lt;=הלוואות!$E$5,IF(DAY(מרכז!A1250)=הלוואות!$F$5,הלוואות!$G$5,0),0),0)+IF(A1250&gt;=הלוואות!$D$6,IF(מרכז!A1250&lt;=הלוואות!$E$6,IF(DAY(מרכז!A1250)=הלוואות!$F$6,הלוואות!$G$6,0),0),0)+IF(A1250&gt;=הלוואות!$D$7,IF(מרכז!A1250&lt;=הלוואות!$E$7,IF(DAY(מרכז!A1250)=הלוואות!$F$7,הלוואות!$G$7,0),0),0)+IF(A1250&gt;=הלוואות!$D$8,IF(מרכז!A1250&lt;=הלוואות!$E$8,IF(DAY(מרכז!A1250)=הלוואות!$F$8,הלוואות!$G$8,0),0),0)+IF(A1250&gt;=הלוואות!$D$9,IF(מרכז!A1250&lt;=הלוואות!$E$9,IF(DAY(מרכז!A1250)=הלוואות!$F$9,הלוואות!$G$9,0),0),0)+IF(A1250&gt;=הלוואות!$D$10,IF(מרכז!A1250&lt;=הלוואות!$E$10,IF(DAY(מרכז!A1250)=הלוואות!$F$10,הלוואות!$G$10,0),0),0)+IF(A1250&gt;=הלוואות!$D$11,IF(מרכז!A1250&lt;=הלוואות!$E$11,IF(DAY(מרכז!A1250)=הלוואות!$F$11,הלוואות!$G$11,0),0),0)+IF(A1250&gt;=הלוואות!$D$12,IF(מרכז!A1250&lt;=הלוואות!$E$12,IF(DAY(מרכז!A1250)=הלוואות!$F$12,הלוואות!$G$12,0),0),0)+IF(A1250&gt;=הלוואות!$D$13,IF(מרכז!A1250&lt;=הלוואות!$E$13,IF(DAY(מרכז!A1250)=הלוואות!$F$13,הלוואות!$G$13,0),0),0)+IF(A1250&gt;=הלוואות!$D$14,IF(מרכז!A1250&lt;=הלוואות!$E$14,IF(DAY(מרכז!A1250)=הלוואות!$F$14,הלוואות!$G$14,0),0),0)+IF(A1250&gt;=הלוואות!$D$15,IF(מרכז!A1250&lt;=הלוואות!$E$15,IF(DAY(מרכז!A1250)=הלוואות!$F$15,הלוואות!$G$15,0),0),0)+IF(A1250&gt;=הלוואות!$D$16,IF(מרכז!A1250&lt;=הלוואות!$E$16,IF(DAY(מרכז!A1250)=הלוואות!$F$16,הלוואות!$G$16,0),0),0)+IF(A1250&gt;=הלוואות!$D$17,IF(מרכז!A1250&lt;=הלוואות!$E$17,IF(DAY(מרכז!A1250)=הלוואות!$F$17,הלוואות!$G$17,0),0),0)+IF(A1250&gt;=הלוואות!$D$18,IF(מרכז!A1250&lt;=הלוואות!$E$18,IF(DAY(מרכז!A1250)=הלוואות!$F$18,הלוואות!$G$18,0),0),0)+IF(A1250&gt;=הלוואות!$D$19,IF(מרכז!A1250&lt;=הלוואות!$E$19,IF(DAY(מרכז!A1250)=הלוואות!$F$19,הלוואות!$G$19,0),0),0)+IF(A1250&gt;=הלוואות!$D$20,IF(מרכז!A1250&lt;=הלוואות!$E$20,IF(DAY(מרכז!A1250)=הלוואות!$F$20,הלוואות!$G$20,0),0),0)+IF(A1250&gt;=הלוואות!$D$21,IF(מרכז!A1250&lt;=הלוואות!$E$21,IF(DAY(מרכז!A1250)=הלוואות!$F$21,הלוואות!$G$21,0),0),0)+IF(A1250&gt;=הלוואות!$D$22,IF(מרכז!A1250&lt;=הלוואות!$E$22,IF(DAY(מרכז!A1250)=הלוואות!$F$22,הלוואות!$G$22,0),0),0)+IF(A1250&gt;=הלוואות!$D$23,IF(מרכז!A1250&lt;=הלוואות!$E$23,IF(DAY(מרכז!A1250)=הלוואות!$F$23,הלוואות!$G$23,0),0),0)+IF(A1250&gt;=הלוואות!$D$24,IF(מרכז!A1250&lt;=הלוואות!$E$24,IF(DAY(מרכז!A1250)=הלוואות!$F$24,הלוואות!$G$24,0),0),0)+IF(A1250&gt;=הלוואות!$D$25,IF(מרכז!A1250&lt;=הלוואות!$E$25,IF(DAY(מרכז!A1250)=הלוואות!$F$25,הלוואות!$G$25,0),0),0)+IF(A1250&gt;=הלוואות!$D$26,IF(מרכז!A1250&lt;=הלוואות!$E$26,IF(DAY(מרכז!A1250)=הלוואות!$F$26,הלוואות!$G$26,0),0),0)+IF(A1250&gt;=הלוואות!$D$27,IF(מרכז!A1250&lt;=הלוואות!$E$27,IF(DAY(מרכז!A1250)=הלוואות!$F$27,הלוואות!$G$27,0),0),0)+IF(A1250&gt;=הלוואות!$D$28,IF(מרכז!A1250&lt;=הלוואות!$E$28,IF(DAY(מרכז!A1250)=הלוואות!$F$28,הלוואות!$G$28,0),0),0)+IF(A1250&gt;=הלוואות!$D$29,IF(מרכז!A1250&lt;=הלוואות!$E$29,IF(DAY(מרכז!A1250)=הלוואות!$F$29,הלוואות!$G$29,0),0),0)+IF(A1250&gt;=הלוואות!$D$30,IF(מרכז!A1250&lt;=הלוואות!$E$30,IF(DAY(מרכז!A1250)=הלוואות!$F$30,הלוואות!$G$30,0),0),0)+IF(A1250&gt;=הלוואות!$D$31,IF(מרכז!A1250&lt;=הלוואות!$E$31,IF(DAY(מרכז!A1250)=הלוואות!$F$31,הלוואות!$G$31,0),0),0)+IF(A1250&gt;=הלוואות!$D$32,IF(מרכז!A1250&lt;=הלוואות!$E$32,IF(DAY(מרכז!A1250)=הלוואות!$F$32,הלוואות!$G$32,0),0),0)+IF(A1250&gt;=הלוואות!$D$33,IF(מרכז!A1250&lt;=הלוואות!$E$33,IF(DAY(מרכז!A1250)=הלוואות!$F$33,הלוואות!$G$33,0),0),0)+IF(A1250&gt;=הלוואות!$D$34,IF(מרכז!A1250&lt;=הלוואות!$E$34,IF(DAY(מרכז!A1250)=הלוואות!$F$34,הלוואות!$G$34,0),0),0)</f>
        <v>0</v>
      </c>
      <c r="E1250" s="93">
        <f>SUMIF(הלוואות!$D$46:$D$65,מרכז!A1250,הלוואות!$E$46:$E$65)</f>
        <v>0</v>
      </c>
      <c r="F1250" s="93">
        <f>SUMIF(נכנסים!$A$5:$A$5890,מרכז!A1250,נכנסים!$B$5:$B$5890)</f>
        <v>0</v>
      </c>
      <c r="G1250" s="94"/>
      <c r="H1250" s="94"/>
      <c r="I1250" s="94"/>
      <c r="J1250" s="99">
        <f t="shared" si="19"/>
        <v>50000</v>
      </c>
    </row>
    <row r="1251" spans="1:10">
      <c r="A1251" s="153">
        <v>46904</v>
      </c>
      <c r="B1251" s="93">
        <f>SUMIF(יוצאים!$A$5:$A$5835,מרכז!A1251,יוצאים!$D$5:$D$5835)</f>
        <v>0</v>
      </c>
      <c r="C1251" s="93">
        <f>HLOOKUP(DAY($A1251),'טב.הו"ק'!$G$4:$AK$162,'טב.הו"ק'!$A$162+2,FALSE)</f>
        <v>0</v>
      </c>
      <c r="D1251" s="93">
        <f>IF(A1251&gt;=הלוואות!$D$5,IF(מרכז!A1251&lt;=הלוואות!$E$5,IF(DAY(מרכז!A1251)=הלוואות!$F$5,הלוואות!$G$5,0),0),0)+IF(A1251&gt;=הלוואות!$D$6,IF(מרכז!A1251&lt;=הלוואות!$E$6,IF(DAY(מרכז!A1251)=הלוואות!$F$6,הלוואות!$G$6,0),0),0)+IF(A1251&gt;=הלוואות!$D$7,IF(מרכז!A1251&lt;=הלוואות!$E$7,IF(DAY(מרכז!A1251)=הלוואות!$F$7,הלוואות!$G$7,0),0),0)+IF(A1251&gt;=הלוואות!$D$8,IF(מרכז!A1251&lt;=הלוואות!$E$8,IF(DAY(מרכז!A1251)=הלוואות!$F$8,הלוואות!$G$8,0),0),0)+IF(A1251&gt;=הלוואות!$D$9,IF(מרכז!A1251&lt;=הלוואות!$E$9,IF(DAY(מרכז!A1251)=הלוואות!$F$9,הלוואות!$G$9,0),0),0)+IF(A1251&gt;=הלוואות!$D$10,IF(מרכז!A1251&lt;=הלוואות!$E$10,IF(DAY(מרכז!A1251)=הלוואות!$F$10,הלוואות!$G$10,0),0),0)+IF(A1251&gt;=הלוואות!$D$11,IF(מרכז!A1251&lt;=הלוואות!$E$11,IF(DAY(מרכז!A1251)=הלוואות!$F$11,הלוואות!$G$11,0),0),0)+IF(A1251&gt;=הלוואות!$D$12,IF(מרכז!A1251&lt;=הלוואות!$E$12,IF(DAY(מרכז!A1251)=הלוואות!$F$12,הלוואות!$G$12,0),0),0)+IF(A1251&gt;=הלוואות!$D$13,IF(מרכז!A1251&lt;=הלוואות!$E$13,IF(DAY(מרכז!A1251)=הלוואות!$F$13,הלוואות!$G$13,0),0),0)+IF(A1251&gt;=הלוואות!$D$14,IF(מרכז!A1251&lt;=הלוואות!$E$14,IF(DAY(מרכז!A1251)=הלוואות!$F$14,הלוואות!$G$14,0),0),0)+IF(A1251&gt;=הלוואות!$D$15,IF(מרכז!A1251&lt;=הלוואות!$E$15,IF(DAY(מרכז!A1251)=הלוואות!$F$15,הלוואות!$G$15,0),0),0)+IF(A1251&gt;=הלוואות!$D$16,IF(מרכז!A1251&lt;=הלוואות!$E$16,IF(DAY(מרכז!A1251)=הלוואות!$F$16,הלוואות!$G$16,0),0),0)+IF(A1251&gt;=הלוואות!$D$17,IF(מרכז!A1251&lt;=הלוואות!$E$17,IF(DAY(מרכז!A1251)=הלוואות!$F$17,הלוואות!$G$17,0),0),0)+IF(A1251&gt;=הלוואות!$D$18,IF(מרכז!A1251&lt;=הלוואות!$E$18,IF(DAY(מרכז!A1251)=הלוואות!$F$18,הלוואות!$G$18,0),0),0)+IF(A1251&gt;=הלוואות!$D$19,IF(מרכז!A1251&lt;=הלוואות!$E$19,IF(DAY(מרכז!A1251)=הלוואות!$F$19,הלוואות!$G$19,0),0),0)+IF(A1251&gt;=הלוואות!$D$20,IF(מרכז!A1251&lt;=הלוואות!$E$20,IF(DAY(מרכז!A1251)=הלוואות!$F$20,הלוואות!$G$20,0),0),0)+IF(A1251&gt;=הלוואות!$D$21,IF(מרכז!A1251&lt;=הלוואות!$E$21,IF(DAY(מרכז!A1251)=הלוואות!$F$21,הלוואות!$G$21,0),0),0)+IF(A1251&gt;=הלוואות!$D$22,IF(מרכז!A1251&lt;=הלוואות!$E$22,IF(DAY(מרכז!A1251)=הלוואות!$F$22,הלוואות!$G$22,0),0),0)+IF(A1251&gt;=הלוואות!$D$23,IF(מרכז!A1251&lt;=הלוואות!$E$23,IF(DAY(מרכז!A1251)=הלוואות!$F$23,הלוואות!$G$23,0),0),0)+IF(A1251&gt;=הלוואות!$D$24,IF(מרכז!A1251&lt;=הלוואות!$E$24,IF(DAY(מרכז!A1251)=הלוואות!$F$24,הלוואות!$G$24,0),0),0)+IF(A1251&gt;=הלוואות!$D$25,IF(מרכז!A1251&lt;=הלוואות!$E$25,IF(DAY(מרכז!A1251)=הלוואות!$F$25,הלוואות!$G$25,0),0),0)+IF(A1251&gt;=הלוואות!$D$26,IF(מרכז!A1251&lt;=הלוואות!$E$26,IF(DAY(מרכז!A1251)=הלוואות!$F$26,הלוואות!$G$26,0),0),0)+IF(A1251&gt;=הלוואות!$D$27,IF(מרכז!A1251&lt;=הלוואות!$E$27,IF(DAY(מרכז!A1251)=הלוואות!$F$27,הלוואות!$G$27,0),0),0)+IF(A1251&gt;=הלוואות!$D$28,IF(מרכז!A1251&lt;=הלוואות!$E$28,IF(DAY(מרכז!A1251)=הלוואות!$F$28,הלוואות!$G$28,0),0),0)+IF(A1251&gt;=הלוואות!$D$29,IF(מרכז!A1251&lt;=הלוואות!$E$29,IF(DAY(מרכז!A1251)=הלוואות!$F$29,הלוואות!$G$29,0),0),0)+IF(A1251&gt;=הלוואות!$D$30,IF(מרכז!A1251&lt;=הלוואות!$E$30,IF(DAY(מרכז!A1251)=הלוואות!$F$30,הלוואות!$G$30,0),0),0)+IF(A1251&gt;=הלוואות!$D$31,IF(מרכז!A1251&lt;=הלוואות!$E$31,IF(DAY(מרכז!A1251)=הלוואות!$F$31,הלוואות!$G$31,0),0),0)+IF(A1251&gt;=הלוואות!$D$32,IF(מרכז!A1251&lt;=הלוואות!$E$32,IF(DAY(מרכז!A1251)=הלוואות!$F$32,הלוואות!$G$32,0),0),0)+IF(A1251&gt;=הלוואות!$D$33,IF(מרכז!A1251&lt;=הלוואות!$E$33,IF(DAY(מרכז!A1251)=הלוואות!$F$33,הלוואות!$G$33,0),0),0)+IF(A1251&gt;=הלוואות!$D$34,IF(מרכז!A1251&lt;=הלוואות!$E$34,IF(DAY(מרכז!A1251)=הלוואות!$F$34,הלוואות!$G$34,0),0),0)</f>
        <v>0</v>
      </c>
      <c r="E1251" s="93">
        <f>SUMIF(הלוואות!$D$46:$D$65,מרכז!A1251,הלוואות!$E$46:$E$65)</f>
        <v>0</v>
      </c>
      <c r="F1251" s="93">
        <f>SUMIF(נכנסים!$A$5:$A$5890,מרכז!A1251,נכנסים!$B$5:$B$5890)</f>
        <v>0</v>
      </c>
      <c r="G1251" s="94"/>
      <c r="H1251" s="94"/>
      <c r="I1251" s="94"/>
      <c r="J1251" s="99">
        <f t="shared" si="19"/>
        <v>50000</v>
      </c>
    </row>
    <row r="1252" spans="1:10">
      <c r="A1252" s="153">
        <v>46905</v>
      </c>
      <c r="B1252" s="93">
        <f>SUMIF(יוצאים!$A$5:$A$5835,מרכז!A1252,יוצאים!$D$5:$D$5835)</f>
        <v>0</v>
      </c>
      <c r="C1252" s="93">
        <f>HLOOKUP(DAY($A1252),'טב.הו"ק'!$G$4:$AK$162,'טב.הו"ק'!$A$162+2,FALSE)</f>
        <v>0</v>
      </c>
      <c r="D1252" s="93">
        <f>IF(A1252&gt;=הלוואות!$D$5,IF(מרכז!A1252&lt;=הלוואות!$E$5,IF(DAY(מרכז!A1252)=הלוואות!$F$5,הלוואות!$G$5,0),0),0)+IF(A1252&gt;=הלוואות!$D$6,IF(מרכז!A1252&lt;=הלוואות!$E$6,IF(DAY(מרכז!A1252)=הלוואות!$F$6,הלוואות!$G$6,0),0),0)+IF(A1252&gt;=הלוואות!$D$7,IF(מרכז!A1252&lt;=הלוואות!$E$7,IF(DAY(מרכז!A1252)=הלוואות!$F$7,הלוואות!$G$7,0),0),0)+IF(A1252&gt;=הלוואות!$D$8,IF(מרכז!A1252&lt;=הלוואות!$E$8,IF(DAY(מרכז!A1252)=הלוואות!$F$8,הלוואות!$G$8,0),0),0)+IF(A1252&gt;=הלוואות!$D$9,IF(מרכז!A1252&lt;=הלוואות!$E$9,IF(DAY(מרכז!A1252)=הלוואות!$F$9,הלוואות!$G$9,0),0),0)+IF(A1252&gt;=הלוואות!$D$10,IF(מרכז!A1252&lt;=הלוואות!$E$10,IF(DAY(מרכז!A1252)=הלוואות!$F$10,הלוואות!$G$10,0),0),0)+IF(A1252&gt;=הלוואות!$D$11,IF(מרכז!A1252&lt;=הלוואות!$E$11,IF(DAY(מרכז!A1252)=הלוואות!$F$11,הלוואות!$G$11,0),0),0)+IF(A1252&gt;=הלוואות!$D$12,IF(מרכז!A1252&lt;=הלוואות!$E$12,IF(DAY(מרכז!A1252)=הלוואות!$F$12,הלוואות!$G$12,0),0),0)+IF(A1252&gt;=הלוואות!$D$13,IF(מרכז!A1252&lt;=הלוואות!$E$13,IF(DAY(מרכז!A1252)=הלוואות!$F$13,הלוואות!$G$13,0),0),0)+IF(A1252&gt;=הלוואות!$D$14,IF(מרכז!A1252&lt;=הלוואות!$E$14,IF(DAY(מרכז!A1252)=הלוואות!$F$14,הלוואות!$G$14,0),0),0)+IF(A1252&gt;=הלוואות!$D$15,IF(מרכז!A1252&lt;=הלוואות!$E$15,IF(DAY(מרכז!A1252)=הלוואות!$F$15,הלוואות!$G$15,0),0),0)+IF(A1252&gt;=הלוואות!$D$16,IF(מרכז!A1252&lt;=הלוואות!$E$16,IF(DAY(מרכז!A1252)=הלוואות!$F$16,הלוואות!$G$16,0),0),0)+IF(A1252&gt;=הלוואות!$D$17,IF(מרכז!A1252&lt;=הלוואות!$E$17,IF(DAY(מרכז!A1252)=הלוואות!$F$17,הלוואות!$G$17,0),0),0)+IF(A1252&gt;=הלוואות!$D$18,IF(מרכז!A1252&lt;=הלוואות!$E$18,IF(DAY(מרכז!A1252)=הלוואות!$F$18,הלוואות!$G$18,0),0),0)+IF(A1252&gt;=הלוואות!$D$19,IF(מרכז!A1252&lt;=הלוואות!$E$19,IF(DAY(מרכז!A1252)=הלוואות!$F$19,הלוואות!$G$19,0),0),0)+IF(A1252&gt;=הלוואות!$D$20,IF(מרכז!A1252&lt;=הלוואות!$E$20,IF(DAY(מרכז!A1252)=הלוואות!$F$20,הלוואות!$G$20,0),0),0)+IF(A1252&gt;=הלוואות!$D$21,IF(מרכז!A1252&lt;=הלוואות!$E$21,IF(DAY(מרכז!A1252)=הלוואות!$F$21,הלוואות!$G$21,0),0),0)+IF(A1252&gt;=הלוואות!$D$22,IF(מרכז!A1252&lt;=הלוואות!$E$22,IF(DAY(מרכז!A1252)=הלוואות!$F$22,הלוואות!$G$22,0),0),0)+IF(A1252&gt;=הלוואות!$D$23,IF(מרכז!A1252&lt;=הלוואות!$E$23,IF(DAY(מרכז!A1252)=הלוואות!$F$23,הלוואות!$G$23,0),0),0)+IF(A1252&gt;=הלוואות!$D$24,IF(מרכז!A1252&lt;=הלוואות!$E$24,IF(DAY(מרכז!A1252)=הלוואות!$F$24,הלוואות!$G$24,0),0),0)+IF(A1252&gt;=הלוואות!$D$25,IF(מרכז!A1252&lt;=הלוואות!$E$25,IF(DAY(מרכז!A1252)=הלוואות!$F$25,הלוואות!$G$25,0),0),0)+IF(A1252&gt;=הלוואות!$D$26,IF(מרכז!A1252&lt;=הלוואות!$E$26,IF(DAY(מרכז!A1252)=הלוואות!$F$26,הלוואות!$G$26,0),0),0)+IF(A1252&gt;=הלוואות!$D$27,IF(מרכז!A1252&lt;=הלוואות!$E$27,IF(DAY(מרכז!A1252)=הלוואות!$F$27,הלוואות!$G$27,0),0),0)+IF(A1252&gt;=הלוואות!$D$28,IF(מרכז!A1252&lt;=הלוואות!$E$28,IF(DAY(מרכז!A1252)=הלוואות!$F$28,הלוואות!$G$28,0),0),0)+IF(A1252&gt;=הלוואות!$D$29,IF(מרכז!A1252&lt;=הלוואות!$E$29,IF(DAY(מרכז!A1252)=הלוואות!$F$29,הלוואות!$G$29,0),0),0)+IF(A1252&gt;=הלוואות!$D$30,IF(מרכז!A1252&lt;=הלוואות!$E$30,IF(DAY(מרכז!A1252)=הלוואות!$F$30,הלוואות!$G$30,0),0),0)+IF(A1252&gt;=הלוואות!$D$31,IF(מרכז!A1252&lt;=הלוואות!$E$31,IF(DAY(מרכז!A1252)=הלוואות!$F$31,הלוואות!$G$31,0),0),0)+IF(A1252&gt;=הלוואות!$D$32,IF(מרכז!A1252&lt;=הלוואות!$E$32,IF(DAY(מרכז!A1252)=הלוואות!$F$32,הלוואות!$G$32,0),0),0)+IF(A1252&gt;=הלוואות!$D$33,IF(מרכז!A1252&lt;=הלוואות!$E$33,IF(DAY(מרכז!A1252)=הלוואות!$F$33,הלוואות!$G$33,0),0),0)+IF(A1252&gt;=הלוואות!$D$34,IF(מרכז!A1252&lt;=הלוואות!$E$34,IF(DAY(מרכז!A1252)=הלוואות!$F$34,הלוואות!$G$34,0),0),0)</f>
        <v>0</v>
      </c>
      <c r="E1252" s="93">
        <f>SUMIF(הלוואות!$D$46:$D$65,מרכז!A1252,הלוואות!$E$46:$E$65)</f>
        <v>0</v>
      </c>
      <c r="F1252" s="93">
        <f>SUMIF(נכנסים!$A$5:$A$5890,מרכז!A1252,נכנסים!$B$5:$B$5890)</f>
        <v>0</v>
      </c>
      <c r="G1252" s="94"/>
      <c r="H1252" s="94"/>
      <c r="I1252" s="94"/>
      <c r="J1252" s="99">
        <f t="shared" si="19"/>
        <v>50000</v>
      </c>
    </row>
    <row r="1253" spans="1:10">
      <c r="A1253" s="153">
        <v>46906</v>
      </c>
      <c r="B1253" s="93">
        <f>SUMIF(יוצאים!$A$5:$A$5835,מרכז!A1253,יוצאים!$D$5:$D$5835)</f>
        <v>0</v>
      </c>
      <c r="C1253" s="93">
        <f>HLOOKUP(DAY($A1253),'טב.הו"ק'!$G$4:$AK$162,'טב.הו"ק'!$A$162+2,FALSE)</f>
        <v>0</v>
      </c>
      <c r="D1253" s="93">
        <f>IF(A1253&gt;=הלוואות!$D$5,IF(מרכז!A1253&lt;=הלוואות!$E$5,IF(DAY(מרכז!A1253)=הלוואות!$F$5,הלוואות!$G$5,0),0),0)+IF(A1253&gt;=הלוואות!$D$6,IF(מרכז!A1253&lt;=הלוואות!$E$6,IF(DAY(מרכז!A1253)=הלוואות!$F$6,הלוואות!$G$6,0),0),0)+IF(A1253&gt;=הלוואות!$D$7,IF(מרכז!A1253&lt;=הלוואות!$E$7,IF(DAY(מרכז!A1253)=הלוואות!$F$7,הלוואות!$G$7,0),0),0)+IF(A1253&gt;=הלוואות!$D$8,IF(מרכז!A1253&lt;=הלוואות!$E$8,IF(DAY(מרכז!A1253)=הלוואות!$F$8,הלוואות!$G$8,0),0),0)+IF(A1253&gt;=הלוואות!$D$9,IF(מרכז!A1253&lt;=הלוואות!$E$9,IF(DAY(מרכז!A1253)=הלוואות!$F$9,הלוואות!$G$9,0),0),0)+IF(A1253&gt;=הלוואות!$D$10,IF(מרכז!A1253&lt;=הלוואות!$E$10,IF(DAY(מרכז!A1253)=הלוואות!$F$10,הלוואות!$G$10,0),0),0)+IF(A1253&gt;=הלוואות!$D$11,IF(מרכז!A1253&lt;=הלוואות!$E$11,IF(DAY(מרכז!A1253)=הלוואות!$F$11,הלוואות!$G$11,0),0),0)+IF(A1253&gt;=הלוואות!$D$12,IF(מרכז!A1253&lt;=הלוואות!$E$12,IF(DAY(מרכז!A1253)=הלוואות!$F$12,הלוואות!$G$12,0),0),0)+IF(A1253&gt;=הלוואות!$D$13,IF(מרכז!A1253&lt;=הלוואות!$E$13,IF(DAY(מרכז!A1253)=הלוואות!$F$13,הלוואות!$G$13,0),0),0)+IF(A1253&gt;=הלוואות!$D$14,IF(מרכז!A1253&lt;=הלוואות!$E$14,IF(DAY(מרכז!A1253)=הלוואות!$F$14,הלוואות!$G$14,0),0),0)+IF(A1253&gt;=הלוואות!$D$15,IF(מרכז!A1253&lt;=הלוואות!$E$15,IF(DAY(מרכז!A1253)=הלוואות!$F$15,הלוואות!$G$15,0),0),0)+IF(A1253&gt;=הלוואות!$D$16,IF(מרכז!A1253&lt;=הלוואות!$E$16,IF(DAY(מרכז!A1253)=הלוואות!$F$16,הלוואות!$G$16,0),0),0)+IF(A1253&gt;=הלוואות!$D$17,IF(מרכז!A1253&lt;=הלוואות!$E$17,IF(DAY(מרכז!A1253)=הלוואות!$F$17,הלוואות!$G$17,0),0),0)+IF(A1253&gt;=הלוואות!$D$18,IF(מרכז!A1253&lt;=הלוואות!$E$18,IF(DAY(מרכז!A1253)=הלוואות!$F$18,הלוואות!$G$18,0),0),0)+IF(A1253&gt;=הלוואות!$D$19,IF(מרכז!A1253&lt;=הלוואות!$E$19,IF(DAY(מרכז!A1253)=הלוואות!$F$19,הלוואות!$G$19,0),0),0)+IF(A1253&gt;=הלוואות!$D$20,IF(מרכז!A1253&lt;=הלוואות!$E$20,IF(DAY(מרכז!A1253)=הלוואות!$F$20,הלוואות!$G$20,0),0),0)+IF(A1253&gt;=הלוואות!$D$21,IF(מרכז!A1253&lt;=הלוואות!$E$21,IF(DAY(מרכז!A1253)=הלוואות!$F$21,הלוואות!$G$21,0),0),0)+IF(A1253&gt;=הלוואות!$D$22,IF(מרכז!A1253&lt;=הלוואות!$E$22,IF(DAY(מרכז!A1253)=הלוואות!$F$22,הלוואות!$G$22,0),0),0)+IF(A1253&gt;=הלוואות!$D$23,IF(מרכז!A1253&lt;=הלוואות!$E$23,IF(DAY(מרכז!A1253)=הלוואות!$F$23,הלוואות!$G$23,0),0),0)+IF(A1253&gt;=הלוואות!$D$24,IF(מרכז!A1253&lt;=הלוואות!$E$24,IF(DAY(מרכז!A1253)=הלוואות!$F$24,הלוואות!$G$24,0),0),0)+IF(A1253&gt;=הלוואות!$D$25,IF(מרכז!A1253&lt;=הלוואות!$E$25,IF(DAY(מרכז!A1253)=הלוואות!$F$25,הלוואות!$G$25,0),0),0)+IF(A1253&gt;=הלוואות!$D$26,IF(מרכז!A1253&lt;=הלוואות!$E$26,IF(DAY(מרכז!A1253)=הלוואות!$F$26,הלוואות!$G$26,0),0),0)+IF(A1253&gt;=הלוואות!$D$27,IF(מרכז!A1253&lt;=הלוואות!$E$27,IF(DAY(מרכז!A1253)=הלוואות!$F$27,הלוואות!$G$27,0),0),0)+IF(A1253&gt;=הלוואות!$D$28,IF(מרכז!A1253&lt;=הלוואות!$E$28,IF(DAY(מרכז!A1253)=הלוואות!$F$28,הלוואות!$G$28,0),0),0)+IF(A1253&gt;=הלוואות!$D$29,IF(מרכז!A1253&lt;=הלוואות!$E$29,IF(DAY(מרכז!A1253)=הלוואות!$F$29,הלוואות!$G$29,0),0),0)+IF(A1253&gt;=הלוואות!$D$30,IF(מרכז!A1253&lt;=הלוואות!$E$30,IF(DAY(מרכז!A1253)=הלוואות!$F$30,הלוואות!$G$30,0),0),0)+IF(A1253&gt;=הלוואות!$D$31,IF(מרכז!A1253&lt;=הלוואות!$E$31,IF(DAY(מרכז!A1253)=הלוואות!$F$31,הלוואות!$G$31,0),0),0)+IF(A1253&gt;=הלוואות!$D$32,IF(מרכז!A1253&lt;=הלוואות!$E$32,IF(DAY(מרכז!A1253)=הלוואות!$F$32,הלוואות!$G$32,0),0),0)+IF(A1253&gt;=הלוואות!$D$33,IF(מרכז!A1253&lt;=הלוואות!$E$33,IF(DAY(מרכז!A1253)=הלוואות!$F$33,הלוואות!$G$33,0),0),0)+IF(A1253&gt;=הלוואות!$D$34,IF(מרכז!A1253&lt;=הלוואות!$E$34,IF(DAY(מרכז!A1253)=הלוואות!$F$34,הלוואות!$G$34,0),0),0)</f>
        <v>0</v>
      </c>
      <c r="E1253" s="93">
        <f>SUMIF(הלוואות!$D$46:$D$65,מרכז!A1253,הלוואות!$E$46:$E$65)</f>
        <v>0</v>
      </c>
      <c r="F1253" s="93">
        <f>SUMIF(נכנסים!$A$5:$A$5890,מרכז!A1253,נכנסים!$B$5:$B$5890)</f>
        <v>0</v>
      </c>
      <c r="G1253" s="94"/>
      <c r="H1253" s="94"/>
      <c r="I1253" s="94"/>
      <c r="J1253" s="99">
        <f t="shared" si="19"/>
        <v>50000</v>
      </c>
    </row>
    <row r="1254" spans="1:10">
      <c r="A1254" s="153">
        <v>46907</v>
      </c>
      <c r="B1254" s="93">
        <f>SUMIF(יוצאים!$A$5:$A$5835,מרכז!A1254,יוצאים!$D$5:$D$5835)</f>
        <v>0</v>
      </c>
      <c r="C1254" s="93">
        <f>HLOOKUP(DAY($A1254),'טב.הו"ק'!$G$4:$AK$162,'טב.הו"ק'!$A$162+2,FALSE)</f>
        <v>0</v>
      </c>
      <c r="D1254" s="93">
        <f>IF(A1254&gt;=הלוואות!$D$5,IF(מרכז!A1254&lt;=הלוואות!$E$5,IF(DAY(מרכז!A1254)=הלוואות!$F$5,הלוואות!$G$5,0),0),0)+IF(A1254&gt;=הלוואות!$D$6,IF(מרכז!A1254&lt;=הלוואות!$E$6,IF(DAY(מרכז!A1254)=הלוואות!$F$6,הלוואות!$G$6,0),0),0)+IF(A1254&gt;=הלוואות!$D$7,IF(מרכז!A1254&lt;=הלוואות!$E$7,IF(DAY(מרכז!A1254)=הלוואות!$F$7,הלוואות!$G$7,0),0),0)+IF(A1254&gt;=הלוואות!$D$8,IF(מרכז!A1254&lt;=הלוואות!$E$8,IF(DAY(מרכז!A1254)=הלוואות!$F$8,הלוואות!$G$8,0),0),0)+IF(A1254&gt;=הלוואות!$D$9,IF(מרכז!A1254&lt;=הלוואות!$E$9,IF(DAY(מרכז!A1254)=הלוואות!$F$9,הלוואות!$G$9,0),0),0)+IF(A1254&gt;=הלוואות!$D$10,IF(מרכז!A1254&lt;=הלוואות!$E$10,IF(DAY(מרכז!A1254)=הלוואות!$F$10,הלוואות!$G$10,0),0),0)+IF(A1254&gt;=הלוואות!$D$11,IF(מרכז!A1254&lt;=הלוואות!$E$11,IF(DAY(מרכז!A1254)=הלוואות!$F$11,הלוואות!$G$11,0),0),0)+IF(A1254&gt;=הלוואות!$D$12,IF(מרכז!A1254&lt;=הלוואות!$E$12,IF(DAY(מרכז!A1254)=הלוואות!$F$12,הלוואות!$G$12,0),0),0)+IF(A1254&gt;=הלוואות!$D$13,IF(מרכז!A1254&lt;=הלוואות!$E$13,IF(DAY(מרכז!A1254)=הלוואות!$F$13,הלוואות!$G$13,0),0),0)+IF(A1254&gt;=הלוואות!$D$14,IF(מרכז!A1254&lt;=הלוואות!$E$14,IF(DAY(מרכז!A1254)=הלוואות!$F$14,הלוואות!$G$14,0),0),0)+IF(A1254&gt;=הלוואות!$D$15,IF(מרכז!A1254&lt;=הלוואות!$E$15,IF(DAY(מרכז!A1254)=הלוואות!$F$15,הלוואות!$G$15,0),0),0)+IF(A1254&gt;=הלוואות!$D$16,IF(מרכז!A1254&lt;=הלוואות!$E$16,IF(DAY(מרכז!A1254)=הלוואות!$F$16,הלוואות!$G$16,0),0),0)+IF(A1254&gt;=הלוואות!$D$17,IF(מרכז!A1254&lt;=הלוואות!$E$17,IF(DAY(מרכז!A1254)=הלוואות!$F$17,הלוואות!$G$17,0),0),0)+IF(A1254&gt;=הלוואות!$D$18,IF(מרכז!A1254&lt;=הלוואות!$E$18,IF(DAY(מרכז!A1254)=הלוואות!$F$18,הלוואות!$G$18,0),0),0)+IF(A1254&gt;=הלוואות!$D$19,IF(מרכז!A1254&lt;=הלוואות!$E$19,IF(DAY(מרכז!A1254)=הלוואות!$F$19,הלוואות!$G$19,0),0),0)+IF(A1254&gt;=הלוואות!$D$20,IF(מרכז!A1254&lt;=הלוואות!$E$20,IF(DAY(מרכז!A1254)=הלוואות!$F$20,הלוואות!$G$20,0),0),0)+IF(A1254&gt;=הלוואות!$D$21,IF(מרכז!A1254&lt;=הלוואות!$E$21,IF(DAY(מרכז!A1254)=הלוואות!$F$21,הלוואות!$G$21,0),0),0)+IF(A1254&gt;=הלוואות!$D$22,IF(מרכז!A1254&lt;=הלוואות!$E$22,IF(DAY(מרכז!A1254)=הלוואות!$F$22,הלוואות!$G$22,0),0),0)+IF(A1254&gt;=הלוואות!$D$23,IF(מרכז!A1254&lt;=הלוואות!$E$23,IF(DAY(מרכז!A1254)=הלוואות!$F$23,הלוואות!$G$23,0),0),0)+IF(A1254&gt;=הלוואות!$D$24,IF(מרכז!A1254&lt;=הלוואות!$E$24,IF(DAY(מרכז!A1254)=הלוואות!$F$24,הלוואות!$G$24,0),0),0)+IF(A1254&gt;=הלוואות!$D$25,IF(מרכז!A1254&lt;=הלוואות!$E$25,IF(DAY(מרכז!A1254)=הלוואות!$F$25,הלוואות!$G$25,0),0),0)+IF(A1254&gt;=הלוואות!$D$26,IF(מרכז!A1254&lt;=הלוואות!$E$26,IF(DAY(מרכז!A1254)=הלוואות!$F$26,הלוואות!$G$26,0),0),0)+IF(A1254&gt;=הלוואות!$D$27,IF(מרכז!A1254&lt;=הלוואות!$E$27,IF(DAY(מרכז!A1254)=הלוואות!$F$27,הלוואות!$G$27,0),0),0)+IF(A1254&gt;=הלוואות!$D$28,IF(מרכז!A1254&lt;=הלוואות!$E$28,IF(DAY(מרכז!A1254)=הלוואות!$F$28,הלוואות!$G$28,0),0),0)+IF(A1254&gt;=הלוואות!$D$29,IF(מרכז!A1254&lt;=הלוואות!$E$29,IF(DAY(מרכז!A1254)=הלוואות!$F$29,הלוואות!$G$29,0),0),0)+IF(A1254&gt;=הלוואות!$D$30,IF(מרכז!A1254&lt;=הלוואות!$E$30,IF(DAY(מרכז!A1254)=הלוואות!$F$30,הלוואות!$G$30,0),0),0)+IF(A1254&gt;=הלוואות!$D$31,IF(מרכז!A1254&lt;=הלוואות!$E$31,IF(DAY(מרכז!A1254)=הלוואות!$F$31,הלוואות!$G$31,0),0),0)+IF(A1254&gt;=הלוואות!$D$32,IF(מרכז!A1254&lt;=הלוואות!$E$32,IF(DAY(מרכז!A1254)=הלוואות!$F$32,הלוואות!$G$32,0),0),0)+IF(A1254&gt;=הלוואות!$D$33,IF(מרכז!A1254&lt;=הלוואות!$E$33,IF(DAY(מרכז!A1254)=הלוואות!$F$33,הלוואות!$G$33,0),0),0)+IF(A1254&gt;=הלוואות!$D$34,IF(מרכז!A1254&lt;=הלוואות!$E$34,IF(DAY(מרכז!A1254)=הלוואות!$F$34,הלוואות!$G$34,0),0),0)</f>
        <v>0</v>
      </c>
      <c r="E1254" s="93">
        <f>SUMIF(הלוואות!$D$46:$D$65,מרכז!A1254,הלוואות!$E$46:$E$65)</f>
        <v>0</v>
      </c>
      <c r="F1254" s="93">
        <f>SUMIF(נכנסים!$A$5:$A$5890,מרכז!A1254,נכנסים!$B$5:$B$5890)</f>
        <v>0</v>
      </c>
      <c r="G1254" s="94"/>
      <c r="H1254" s="94"/>
      <c r="I1254" s="94"/>
      <c r="J1254" s="99">
        <f t="shared" si="19"/>
        <v>50000</v>
      </c>
    </row>
    <row r="1255" spans="1:10">
      <c r="A1255" s="153">
        <v>46908</v>
      </c>
      <c r="B1255" s="93">
        <f>SUMIF(יוצאים!$A$5:$A$5835,מרכז!A1255,יוצאים!$D$5:$D$5835)</f>
        <v>0</v>
      </c>
      <c r="C1255" s="93">
        <f>HLOOKUP(DAY($A1255),'טב.הו"ק'!$G$4:$AK$162,'טב.הו"ק'!$A$162+2,FALSE)</f>
        <v>0</v>
      </c>
      <c r="D1255" s="93">
        <f>IF(A1255&gt;=הלוואות!$D$5,IF(מרכז!A1255&lt;=הלוואות!$E$5,IF(DAY(מרכז!A1255)=הלוואות!$F$5,הלוואות!$G$5,0),0),0)+IF(A1255&gt;=הלוואות!$D$6,IF(מרכז!A1255&lt;=הלוואות!$E$6,IF(DAY(מרכז!A1255)=הלוואות!$F$6,הלוואות!$G$6,0),0),0)+IF(A1255&gt;=הלוואות!$D$7,IF(מרכז!A1255&lt;=הלוואות!$E$7,IF(DAY(מרכז!A1255)=הלוואות!$F$7,הלוואות!$G$7,0),0),0)+IF(A1255&gt;=הלוואות!$D$8,IF(מרכז!A1255&lt;=הלוואות!$E$8,IF(DAY(מרכז!A1255)=הלוואות!$F$8,הלוואות!$G$8,0),0),0)+IF(A1255&gt;=הלוואות!$D$9,IF(מרכז!A1255&lt;=הלוואות!$E$9,IF(DAY(מרכז!A1255)=הלוואות!$F$9,הלוואות!$G$9,0),0),0)+IF(A1255&gt;=הלוואות!$D$10,IF(מרכז!A1255&lt;=הלוואות!$E$10,IF(DAY(מרכז!A1255)=הלוואות!$F$10,הלוואות!$G$10,0),0),0)+IF(A1255&gt;=הלוואות!$D$11,IF(מרכז!A1255&lt;=הלוואות!$E$11,IF(DAY(מרכז!A1255)=הלוואות!$F$11,הלוואות!$G$11,0),0),0)+IF(A1255&gt;=הלוואות!$D$12,IF(מרכז!A1255&lt;=הלוואות!$E$12,IF(DAY(מרכז!A1255)=הלוואות!$F$12,הלוואות!$G$12,0),0),0)+IF(A1255&gt;=הלוואות!$D$13,IF(מרכז!A1255&lt;=הלוואות!$E$13,IF(DAY(מרכז!A1255)=הלוואות!$F$13,הלוואות!$G$13,0),0),0)+IF(A1255&gt;=הלוואות!$D$14,IF(מרכז!A1255&lt;=הלוואות!$E$14,IF(DAY(מרכז!A1255)=הלוואות!$F$14,הלוואות!$G$14,0),0),0)+IF(A1255&gt;=הלוואות!$D$15,IF(מרכז!A1255&lt;=הלוואות!$E$15,IF(DAY(מרכז!A1255)=הלוואות!$F$15,הלוואות!$G$15,0),0),0)+IF(A1255&gt;=הלוואות!$D$16,IF(מרכז!A1255&lt;=הלוואות!$E$16,IF(DAY(מרכז!A1255)=הלוואות!$F$16,הלוואות!$G$16,0),0),0)+IF(A1255&gt;=הלוואות!$D$17,IF(מרכז!A1255&lt;=הלוואות!$E$17,IF(DAY(מרכז!A1255)=הלוואות!$F$17,הלוואות!$G$17,0),0),0)+IF(A1255&gt;=הלוואות!$D$18,IF(מרכז!A1255&lt;=הלוואות!$E$18,IF(DAY(מרכז!A1255)=הלוואות!$F$18,הלוואות!$G$18,0),0),0)+IF(A1255&gt;=הלוואות!$D$19,IF(מרכז!A1255&lt;=הלוואות!$E$19,IF(DAY(מרכז!A1255)=הלוואות!$F$19,הלוואות!$G$19,0),0),0)+IF(A1255&gt;=הלוואות!$D$20,IF(מרכז!A1255&lt;=הלוואות!$E$20,IF(DAY(מרכז!A1255)=הלוואות!$F$20,הלוואות!$G$20,0),0),0)+IF(A1255&gt;=הלוואות!$D$21,IF(מרכז!A1255&lt;=הלוואות!$E$21,IF(DAY(מרכז!A1255)=הלוואות!$F$21,הלוואות!$G$21,0),0),0)+IF(A1255&gt;=הלוואות!$D$22,IF(מרכז!A1255&lt;=הלוואות!$E$22,IF(DAY(מרכז!A1255)=הלוואות!$F$22,הלוואות!$G$22,0),0),0)+IF(A1255&gt;=הלוואות!$D$23,IF(מרכז!A1255&lt;=הלוואות!$E$23,IF(DAY(מרכז!A1255)=הלוואות!$F$23,הלוואות!$G$23,0),0),0)+IF(A1255&gt;=הלוואות!$D$24,IF(מרכז!A1255&lt;=הלוואות!$E$24,IF(DAY(מרכז!A1255)=הלוואות!$F$24,הלוואות!$G$24,0),0),0)+IF(A1255&gt;=הלוואות!$D$25,IF(מרכז!A1255&lt;=הלוואות!$E$25,IF(DAY(מרכז!A1255)=הלוואות!$F$25,הלוואות!$G$25,0),0),0)+IF(A1255&gt;=הלוואות!$D$26,IF(מרכז!A1255&lt;=הלוואות!$E$26,IF(DAY(מרכז!A1255)=הלוואות!$F$26,הלוואות!$G$26,0),0),0)+IF(A1255&gt;=הלוואות!$D$27,IF(מרכז!A1255&lt;=הלוואות!$E$27,IF(DAY(מרכז!A1255)=הלוואות!$F$27,הלוואות!$G$27,0),0),0)+IF(A1255&gt;=הלוואות!$D$28,IF(מרכז!A1255&lt;=הלוואות!$E$28,IF(DAY(מרכז!A1255)=הלוואות!$F$28,הלוואות!$G$28,0),0),0)+IF(A1255&gt;=הלוואות!$D$29,IF(מרכז!A1255&lt;=הלוואות!$E$29,IF(DAY(מרכז!A1255)=הלוואות!$F$29,הלוואות!$G$29,0),0),0)+IF(A1255&gt;=הלוואות!$D$30,IF(מרכז!A1255&lt;=הלוואות!$E$30,IF(DAY(מרכז!A1255)=הלוואות!$F$30,הלוואות!$G$30,0),0),0)+IF(A1255&gt;=הלוואות!$D$31,IF(מרכז!A1255&lt;=הלוואות!$E$31,IF(DAY(מרכז!A1255)=הלוואות!$F$31,הלוואות!$G$31,0),0),0)+IF(A1255&gt;=הלוואות!$D$32,IF(מרכז!A1255&lt;=הלוואות!$E$32,IF(DAY(מרכז!A1255)=הלוואות!$F$32,הלוואות!$G$32,0),0),0)+IF(A1255&gt;=הלוואות!$D$33,IF(מרכז!A1255&lt;=הלוואות!$E$33,IF(DAY(מרכז!A1255)=הלוואות!$F$33,הלוואות!$G$33,0),0),0)+IF(A1255&gt;=הלוואות!$D$34,IF(מרכז!A1255&lt;=הלוואות!$E$34,IF(DAY(מרכז!A1255)=הלוואות!$F$34,הלוואות!$G$34,0),0),0)</f>
        <v>0</v>
      </c>
      <c r="E1255" s="93">
        <f>SUMIF(הלוואות!$D$46:$D$65,מרכז!A1255,הלוואות!$E$46:$E$65)</f>
        <v>0</v>
      </c>
      <c r="F1255" s="93">
        <f>SUMIF(נכנסים!$A$5:$A$5890,מרכז!A1255,נכנסים!$B$5:$B$5890)</f>
        <v>0</v>
      </c>
      <c r="G1255" s="94"/>
      <c r="H1255" s="94"/>
      <c r="I1255" s="94"/>
      <c r="J1255" s="99">
        <f t="shared" si="19"/>
        <v>50000</v>
      </c>
    </row>
    <row r="1256" spans="1:10">
      <c r="A1256" s="153">
        <v>46909</v>
      </c>
      <c r="B1256" s="93">
        <f>SUMIF(יוצאים!$A$5:$A$5835,מרכז!A1256,יוצאים!$D$5:$D$5835)</f>
        <v>0</v>
      </c>
      <c r="C1256" s="93">
        <f>HLOOKUP(DAY($A1256),'טב.הו"ק'!$G$4:$AK$162,'טב.הו"ק'!$A$162+2,FALSE)</f>
        <v>0</v>
      </c>
      <c r="D1256" s="93">
        <f>IF(A1256&gt;=הלוואות!$D$5,IF(מרכז!A1256&lt;=הלוואות!$E$5,IF(DAY(מרכז!A1256)=הלוואות!$F$5,הלוואות!$G$5,0),0),0)+IF(A1256&gt;=הלוואות!$D$6,IF(מרכז!A1256&lt;=הלוואות!$E$6,IF(DAY(מרכז!A1256)=הלוואות!$F$6,הלוואות!$G$6,0),0),0)+IF(A1256&gt;=הלוואות!$D$7,IF(מרכז!A1256&lt;=הלוואות!$E$7,IF(DAY(מרכז!A1256)=הלוואות!$F$7,הלוואות!$G$7,0),0),0)+IF(A1256&gt;=הלוואות!$D$8,IF(מרכז!A1256&lt;=הלוואות!$E$8,IF(DAY(מרכז!A1256)=הלוואות!$F$8,הלוואות!$G$8,0),0),0)+IF(A1256&gt;=הלוואות!$D$9,IF(מרכז!A1256&lt;=הלוואות!$E$9,IF(DAY(מרכז!A1256)=הלוואות!$F$9,הלוואות!$G$9,0),0),0)+IF(A1256&gt;=הלוואות!$D$10,IF(מרכז!A1256&lt;=הלוואות!$E$10,IF(DAY(מרכז!A1256)=הלוואות!$F$10,הלוואות!$G$10,0),0),0)+IF(A1256&gt;=הלוואות!$D$11,IF(מרכז!A1256&lt;=הלוואות!$E$11,IF(DAY(מרכז!A1256)=הלוואות!$F$11,הלוואות!$G$11,0),0),0)+IF(A1256&gt;=הלוואות!$D$12,IF(מרכז!A1256&lt;=הלוואות!$E$12,IF(DAY(מרכז!A1256)=הלוואות!$F$12,הלוואות!$G$12,0),0),0)+IF(A1256&gt;=הלוואות!$D$13,IF(מרכז!A1256&lt;=הלוואות!$E$13,IF(DAY(מרכז!A1256)=הלוואות!$F$13,הלוואות!$G$13,0),0),0)+IF(A1256&gt;=הלוואות!$D$14,IF(מרכז!A1256&lt;=הלוואות!$E$14,IF(DAY(מרכז!A1256)=הלוואות!$F$14,הלוואות!$G$14,0),0),0)+IF(A1256&gt;=הלוואות!$D$15,IF(מרכז!A1256&lt;=הלוואות!$E$15,IF(DAY(מרכז!A1256)=הלוואות!$F$15,הלוואות!$G$15,0),0),0)+IF(A1256&gt;=הלוואות!$D$16,IF(מרכז!A1256&lt;=הלוואות!$E$16,IF(DAY(מרכז!A1256)=הלוואות!$F$16,הלוואות!$G$16,0),0),0)+IF(A1256&gt;=הלוואות!$D$17,IF(מרכז!A1256&lt;=הלוואות!$E$17,IF(DAY(מרכז!A1256)=הלוואות!$F$17,הלוואות!$G$17,0),0),0)+IF(A1256&gt;=הלוואות!$D$18,IF(מרכז!A1256&lt;=הלוואות!$E$18,IF(DAY(מרכז!A1256)=הלוואות!$F$18,הלוואות!$G$18,0),0),0)+IF(A1256&gt;=הלוואות!$D$19,IF(מרכז!A1256&lt;=הלוואות!$E$19,IF(DAY(מרכז!A1256)=הלוואות!$F$19,הלוואות!$G$19,0),0),0)+IF(A1256&gt;=הלוואות!$D$20,IF(מרכז!A1256&lt;=הלוואות!$E$20,IF(DAY(מרכז!A1256)=הלוואות!$F$20,הלוואות!$G$20,0),0),0)+IF(A1256&gt;=הלוואות!$D$21,IF(מרכז!A1256&lt;=הלוואות!$E$21,IF(DAY(מרכז!A1256)=הלוואות!$F$21,הלוואות!$G$21,0),0),0)+IF(A1256&gt;=הלוואות!$D$22,IF(מרכז!A1256&lt;=הלוואות!$E$22,IF(DAY(מרכז!A1256)=הלוואות!$F$22,הלוואות!$G$22,0),0),0)+IF(A1256&gt;=הלוואות!$D$23,IF(מרכז!A1256&lt;=הלוואות!$E$23,IF(DAY(מרכז!A1256)=הלוואות!$F$23,הלוואות!$G$23,0),0),0)+IF(A1256&gt;=הלוואות!$D$24,IF(מרכז!A1256&lt;=הלוואות!$E$24,IF(DAY(מרכז!A1256)=הלוואות!$F$24,הלוואות!$G$24,0),0),0)+IF(A1256&gt;=הלוואות!$D$25,IF(מרכז!A1256&lt;=הלוואות!$E$25,IF(DAY(מרכז!A1256)=הלוואות!$F$25,הלוואות!$G$25,0),0),0)+IF(A1256&gt;=הלוואות!$D$26,IF(מרכז!A1256&lt;=הלוואות!$E$26,IF(DAY(מרכז!A1256)=הלוואות!$F$26,הלוואות!$G$26,0),0),0)+IF(A1256&gt;=הלוואות!$D$27,IF(מרכז!A1256&lt;=הלוואות!$E$27,IF(DAY(מרכז!A1256)=הלוואות!$F$27,הלוואות!$G$27,0),0),0)+IF(A1256&gt;=הלוואות!$D$28,IF(מרכז!A1256&lt;=הלוואות!$E$28,IF(DAY(מרכז!A1256)=הלוואות!$F$28,הלוואות!$G$28,0),0),0)+IF(A1256&gt;=הלוואות!$D$29,IF(מרכז!A1256&lt;=הלוואות!$E$29,IF(DAY(מרכז!A1256)=הלוואות!$F$29,הלוואות!$G$29,0),0),0)+IF(A1256&gt;=הלוואות!$D$30,IF(מרכז!A1256&lt;=הלוואות!$E$30,IF(DAY(מרכז!A1256)=הלוואות!$F$30,הלוואות!$G$30,0),0),0)+IF(A1256&gt;=הלוואות!$D$31,IF(מרכז!A1256&lt;=הלוואות!$E$31,IF(DAY(מרכז!A1256)=הלוואות!$F$31,הלוואות!$G$31,0),0),0)+IF(A1256&gt;=הלוואות!$D$32,IF(מרכז!A1256&lt;=הלוואות!$E$32,IF(DAY(מרכז!A1256)=הלוואות!$F$32,הלוואות!$G$32,0),0),0)+IF(A1256&gt;=הלוואות!$D$33,IF(מרכז!A1256&lt;=הלוואות!$E$33,IF(DAY(מרכז!A1256)=הלוואות!$F$33,הלוואות!$G$33,0),0),0)+IF(A1256&gt;=הלוואות!$D$34,IF(מרכז!A1256&lt;=הלוואות!$E$34,IF(DAY(מרכז!A1256)=הלוואות!$F$34,הלוואות!$G$34,0),0),0)</f>
        <v>0</v>
      </c>
      <c r="E1256" s="93">
        <f>SUMIF(הלוואות!$D$46:$D$65,מרכז!A1256,הלוואות!$E$46:$E$65)</f>
        <v>0</v>
      </c>
      <c r="F1256" s="93">
        <f>SUMIF(נכנסים!$A$5:$A$5890,מרכז!A1256,נכנסים!$B$5:$B$5890)</f>
        <v>0</v>
      </c>
      <c r="G1256" s="94"/>
      <c r="H1256" s="94"/>
      <c r="I1256" s="94"/>
      <c r="J1256" s="99">
        <f t="shared" si="19"/>
        <v>50000</v>
      </c>
    </row>
    <row r="1257" spans="1:10">
      <c r="A1257" s="153">
        <v>46910</v>
      </c>
      <c r="B1257" s="93">
        <f>SUMIF(יוצאים!$A$5:$A$5835,מרכז!A1257,יוצאים!$D$5:$D$5835)</f>
        <v>0</v>
      </c>
      <c r="C1257" s="93">
        <f>HLOOKUP(DAY($A1257),'טב.הו"ק'!$G$4:$AK$162,'טב.הו"ק'!$A$162+2,FALSE)</f>
        <v>0</v>
      </c>
      <c r="D1257" s="93">
        <f>IF(A1257&gt;=הלוואות!$D$5,IF(מרכז!A1257&lt;=הלוואות!$E$5,IF(DAY(מרכז!A1257)=הלוואות!$F$5,הלוואות!$G$5,0),0),0)+IF(A1257&gt;=הלוואות!$D$6,IF(מרכז!A1257&lt;=הלוואות!$E$6,IF(DAY(מרכז!A1257)=הלוואות!$F$6,הלוואות!$G$6,0),0),0)+IF(A1257&gt;=הלוואות!$D$7,IF(מרכז!A1257&lt;=הלוואות!$E$7,IF(DAY(מרכז!A1257)=הלוואות!$F$7,הלוואות!$G$7,0),0),0)+IF(A1257&gt;=הלוואות!$D$8,IF(מרכז!A1257&lt;=הלוואות!$E$8,IF(DAY(מרכז!A1257)=הלוואות!$F$8,הלוואות!$G$8,0),0),0)+IF(A1257&gt;=הלוואות!$D$9,IF(מרכז!A1257&lt;=הלוואות!$E$9,IF(DAY(מרכז!A1257)=הלוואות!$F$9,הלוואות!$G$9,0),0),0)+IF(A1257&gt;=הלוואות!$D$10,IF(מרכז!A1257&lt;=הלוואות!$E$10,IF(DAY(מרכז!A1257)=הלוואות!$F$10,הלוואות!$G$10,0),0),0)+IF(A1257&gt;=הלוואות!$D$11,IF(מרכז!A1257&lt;=הלוואות!$E$11,IF(DAY(מרכז!A1257)=הלוואות!$F$11,הלוואות!$G$11,0),0),0)+IF(A1257&gt;=הלוואות!$D$12,IF(מרכז!A1257&lt;=הלוואות!$E$12,IF(DAY(מרכז!A1257)=הלוואות!$F$12,הלוואות!$G$12,0),0),0)+IF(A1257&gt;=הלוואות!$D$13,IF(מרכז!A1257&lt;=הלוואות!$E$13,IF(DAY(מרכז!A1257)=הלוואות!$F$13,הלוואות!$G$13,0),0),0)+IF(A1257&gt;=הלוואות!$D$14,IF(מרכז!A1257&lt;=הלוואות!$E$14,IF(DAY(מרכז!A1257)=הלוואות!$F$14,הלוואות!$G$14,0),0),0)+IF(A1257&gt;=הלוואות!$D$15,IF(מרכז!A1257&lt;=הלוואות!$E$15,IF(DAY(מרכז!A1257)=הלוואות!$F$15,הלוואות!$G$15,0),0),0)+IF(A1257&gt;=הלוואות!$D$16,IF(מרכז!A1257&lt;=הלוואות!$E$16,IF(DAY(מרכז!A1257)=הלוואות!$F$16,הלוואות!$G$16,0),0),0)+IF(A1257&gt;=הלוואות!$D$17,IF(מרכז!A1257&lt;=הלוואות!$E$17,IF(DAY(מרכז!A1257)=הלוואות!$F$17,הלוואות!$G$17,0),0),0)+IF(A1257&gt;=הלוואות!$D$18,IF(מרכז!A1257&lt;=הלוואות!$E$18,IF(DAY(מרכז!A1257)=הלוואות!$F$18,הלוואות!$G$18,0),0),0)+IF(A1257&gt;=הלוואות!$D$19,IF(מרכז!A1257&lt;=הלוואות!$E$19,IF(DAY(מרכז!A1257)=הלוואות!$F$19,הלוואות!$G$19,0),0),0)+IF(A1257&gt;=הלוואות!$D$20,IF(מרכז!A1257&lt;=הלוואות!$E$20,IF(DAY(מרכז!A1257)=הלוואות!$F$20,הלוואות!$G$20,0),0),0)+IF(A1257&gt;=הלוואות!$D$21,IF(מרכז!A1257&lt;=הלוואות!$E$21,IF(DAY(מרכז!A1257)=הלוואות!$F$21,הלוואות!$G$21,0),0),0)+IF(A1257&gt;=הלוואות!$D$22,IF(מרכז!A1257&lt;=הלוואות!$E$22,IF(DAY(מרכז!A1257)=הלוואות!$F$22,הלוואות!$G$22,0),0),0)+IF(A1257&gt;=הלוואות!$D$23,IF(מרכז!A1257&lt;=הלוואות!$E$23,IF(DAY(מרכז!A1257)=הלוואות!$F$23,הלוואות!$G$23,0),0),0)+IF(A1257&gt;=הלוואות!$D$24,IF(מרכז!A1257&lt;=הלוואות!$E$24,IF(DAY(מרכז!A1257)=הלוואות!$F$24,הלוואות!$G$24,0),0),0)+IF(A1257&gt;=הלוואות!$D$25,IF(מרכז!A1257&lt;=הלוואות!$E$25,IF(DAY(מרכז!A1257)=הלוואות!$F$25,הלוואות!$G$25,0),0),0)+IF(A1257&gt;=הלוואות!$D$26,IF(מרכז!A1257&lt;=הלוואות!$E$26,IF(DAY(מרכז!A1257)=הלוואות!$F$26,הלוואות!$G$26,0),0),0)+IF(A1257&gt;=הלוואות!$D$27,IF(מרכז!A1257&lt;=הלוואות!$E$27,IF(DAY(מרכז!A1257)=הלוואות!$F$27,הלוואות!$G$27,0),0),0)+IF(A1257&gt;=הלוואות!$D$28,IF(מרכז!A1257&lt;=הלוואות!$E$28,IF(DAY(מרכז!A1257)=הלוואות!$F$28,הלוואות!$G$28,0),0),0)+IF(A1257&gt;=הלוואות!$D$29,IF(מרכז!A1257&lt;=הלוואות!$E$29,IF(DAY(מרכז!A1257)=הלוואות!$F$29,הלוואות!$G$29,0),0),0)+IF(A1257&gt;=הלוואות!$D$30,IF(מרכז!A1257&lt;=הלוואות!$E$30,IF(DAY(מרכז!A1257)=הלוואות!$F$30,הלוואות!$G$30,0),0),0)+IF(A1257&gt;=הלוואות!$D$31,IF(מרכז!A1257&lt;=הלוואות!$E$31,IF(DAY(מרכז!A1257)=הלוואות!$F$31,הלוואות!$G$31,0),0),0)+IF(A1257&gt;=הלוואות!$D$32,IF(מרכז!A1257&lt;=הלוואות!$E$32,IF(DAY(מרכז!A1257)=הלוואות!$F$32,הלוואות!$G$32,0),0),0)+IF(A1257&gt;=הלוואות!$D$33,IF(מרכז!A1257&lt;=הלוואות!$E$33,IF(DAY(מרכז!A1257)=הלוואות!$F$33,הלוואות!$G$33,0),0),0)+IF(A1257&gt;=הלוואות!$D$34,IF(מרכז!A1257&lt;=הלוואות!$E$34,IF(DAY(מרכז!A1257)=הלוואות!$F$34,הלוואות!$G$34,0),0),0)</f>
        <v>0</v>
      </c>
      <c r="E1257" s="93">
        <f>SUMIF(הלוואות!$D$46:$D$65,מרכז!A1257,הלוואות!$E$46:$E$65)</f>
        <v>0</v>
      </c>
      <c r="F1257" s="93">
        <f>SUMIF(נכנסים!$A$5:$A$5890,מרכז!A1257,נכנסים!$B$5:$B$5890)</f>
        <v>0</v>
      </c>
      <c r="G1257" s="94"/>
      <c r="H1257" s="94"/>
      <c r="I1257" s="94"/>
      <c r="J1257" s="99">
        <f t="shared" si="19"/>
        <v>50000</v>
      </c>
    </row>
    <row r="1258" spans="1:10">
      <c r="A1258" s="153">
        <v>46911</v>
      </c>
      <c r="B1258" s="93">
        <f>SUMIF(יוצאים!$A$5:$A$5835,מרכז!A1258,יוצאים!$D$5:$D$5835)</f>
        <v>0</v>
      </c>
      <c r="C1258" s="93">
        <f>HLOOKUP(DAY($A1258),'טב.הו"ק'!$G$4:$AK$162,'טב.הו"ק'!$A$162+2,FALSE)</f>
        <v>0</v>
      </c>
      <c r="D1258" s="93">
        <f>IF(A1258&gt;=הלוואות!$D$5,IF(מרכז!A1258&lt;=הלוואות!$E$5,IF(DAY(מרכז!A1258)=הלוואות!$F$5,הלוואות!$G$5,0),0),0)+IF(A1258&gt;=הלוואות!$D$6,IF(מרכז!A1258&lt;=הלוואות!$E$6,IF(DAY(מרכז!A1258)=הלוואות!$F$6,הלוואות!$G$6,0),0),0)+IF(A1258&gt;=הלוואות!$D$7,IF(מרכז!A1258&lt;=הלוואות!$E$7,IF(DAY(מרכז!A1258)=הלוואות!$F$7,הלוואות!$G$7,0),0),0)+IF(A1258&gt;=הלוואות!$D$8,IF(מרכז!A1258&lt;=הלוואות!$E$8,IF(DAY(מרכז!A1258)=הלוואות!$F$8,הלוואות!$G$8,0),0),0)+IF(A1258&gt;=הלוואות!$D$9,IF(מרכז!A1258&lt;=הלוואות!$E$9,IF(DAY(מרכז!A1258)=הלוואות!$F$9,הלוואות!$G$9,0),0),0)+IF(A1258&gt;=הלוואות!$D$10,IF(מרכז!A1258&lt;=הלוואות!$E$10,IF(DAY(מרכז!A1258)=הלוואות!$F$10,הלוואות!$G$10,0),0),0)+IF(A1258&gt;=הלוואות!$D$11,IF(מרכז!A1258&lt;=הלוואות!$E$11,IF(DAY(מרכז!A1258)=הלוואות!$F$11,הלוואות!$G$11,0),0),0)+IF(A1258&gt;=הלוואות!$D$12,IF(מרכז!A1258&lt;=הלוואות!$E$12,IF(DAY(מרכז!A1258)=הלוואות!$F$12,הלוואות!$G$12,0),0),0)+IF(A1258&gt;=הלוואות!$D$13,IF(מרכז!A1258&lt;=הלוואות!$E$13,IF(DAY(מרכז!A1258)=הלוואות!$F$13,הלוואות!$G$13,0),0),0)+IF(A1258&gt;=הלוואות!$D$14,IF(מרכז!A1258&lt;=הלוואות!$E$14,IF(DAY(מרכז!A1258)=הלוואות!$F$14,הלוואות!$G$14,0),0),0)+IF(A1258&gt;=הלוואות!$D$15,IF(מרכז!A1258&lt;=הלוואות!$E$15,IF(DAY(מרכז!A1258)=הלוואות!$F$15,הלוואות!$G$15,0),0),0)+IF(A1258&gt;=הלוואות!$D$16,IF(מרכז!A1258&lt;=הלוואות!$E$16,IF(DAY(מרכז!A1258)=הלוואות!$F$16,הלוואות!$G$16,0),0),0)+IF(A1258&gt;=הלוואות!$D$17,IF(מרכז!A1258&lt;=הלוואות!$E$17,IF(DAY(מרכז!A1258)=הלוואות!$F$17,הלוואות!$G$17,0),0),0)+IF(A1258&gt;=הלוואות!$D$18,IF(מרכז!A1258&lt;=הלוואות!$E$18,IF(DAY(מרכז!A1258)=הלוואות!$F$18,הלוואות!$G$18,0),0),0)+IF(A1258&gt;=הלוואות!$D$19,IF(מרכז!A1258&lt;=הלוואות!$E$19,IF(DAY(מרכז!A1258)=הלוואות!$F$19,הלוואות!$G$19,0),0),0)+IF(A1258&gt;=הלוואות!$D$20,IF(מרכז!A1258&lt;=הלוואות!$E$20,IF(DAY(מרכז!A1258)=הלוואות!$F$20,הלוואות!$G$20,0),0),0)+IF(A1258&gt;=הלוואות!$D$21,IF(מרכז!A1258&lt;=הלוואות!$E$21,IF(DAY(מרכז!A1258)=הלוואות!$F$21,הלוואות!$G$21,0),0),0)+IF(A1258&gt;=הלוואות!$D$22,IF(מרכז!A1258&lt;=הלוואות!$E$22,IF(DAY(מרכז!A1258)=הלוואות!$F$22,הלוואות!$G$22,0),0),0)+IF(A1258&gt;=הלוואות!$D$23,IF(מרכז!A1258&lt;=הלוואות!$E$23,IF(DAY(מרכז!A1258)=הלוואות!$F$23,הלוואות!$G$23,0),0),0)+IF(A1258&gt;=הלוואות!$D$24,IF(מרכז!A1258&lt;=הלוואות!$E$24,IF(DAY(מרכז!A1258)=הלוואות!$F$24,הלוואות!$G$24,0),0),0)+IF(A1258&gt;=הלוואות!$D$25,IF(מרכז!A1258&lt;=הלוואות!$E$25,IF(DAY(מרכז!A1258)=הלוואות!$F$25,הלוואות!$G$25,0),0),0)+IF(A1258&gt;=הלוואות!$D$26,IF(מרכז!A1258&lt;=הלוואות!$E$26,IF(DAY(מרכז!A1258)=הלוואות!$F$26,הלוואות!$G$26,0),0),0)+IF(A1258&gt;=הלוואות!$D$27,IF(מרכז!A1258&lt;=הלוואות!$E$27,IF(DAY(מרכז!A1258)=הלוואות!$F$27,הלוואות!$G$27,0),0),0)+IF(A1258&gt;=הלוואות!$D$28,IF(מרכז!A1258&lt;=הלוואות!$E$28,IF(DAY(מרכז!A1258)=הלוואות!$F$28,הלוואות!$G$28,0),0),0)+IF(A1258&gt;=הלוואות!$D$29,IF(מרכז!A1258&lt;=הלוואות!$E$29,IF(DAY(מרכז!A1258)=הלוואות!$F$29,הלוואות!$G$29,0),0),0)+IF(A1258&gt;=הלוואות!$D$30,IF(מרכז!A1258&lt;=הלוואות!$E$30,IF(DAY(מרכז!A1258)=הלוואות!$F$30,הלוואות!$G$30,0),0),0)+IF(A1258&gt;=הלוואות!$D$31,IF(מרכז!A1258&lt;=הלוואות!$E$31,IF(DAY(מרכז!A1258)=הלוואות!$F$31,הלוואות!$G$31,0),0),0)+IF(A1258&gt;=הלוואות!$D$32,IF(מרכז!A1258&lt;=הלוואות!$E$32,IF(DAY(מרכז!A1258)=הלוואות!$F$32,הלוואות!$G$32,0),0),0)+IF(A1258&gt;=הלוואות!$D$33,IF(מרכז!A1258&lt;=הלוואות!$E$33,IF(DAY(מרכז!A1258)=הלוואות!$F$33,הלוואות!$G$33,0),0),0)+IF(A1258&gt;=הלוואות!$D$34,IF(מרכז!A1258&lt;=הלוואות!$E$34,IF(DAY(מרכז!A1258)=הלוואות!$F$34,הלוואות!$G$34,0),0),0)</f>
        <v>0</v>
      </c>
      <c r="E1258" s="93">
        <f>SUMIF(הלוואות!$D$46:$D$65,מרכז!A1258,הלוואות!$E$46:$E$65)</f>
        <v>0</v>
      </c>
      <c r="F1258" s="93">
        <f>SUMIF(נכנסים!$A$5:$A$5890,מרכז!A1258,נכנסים!$B$5:$B$5890)</f>
        <v>0</v>
      </c>
      <c r="G1258" s="94"/>
      <c r="H1258" s="94"/>
      <c r="I1258" s="94"/>
      <c r="J1258" s="99">
        <f t="shared" si="19"/>
        <v>50000</v>
      </c>
    </row>
    <row r="1259" spans="1:10">
      <c r="A1259" s="153">
        <v>46912</v>
      </c>
      <c r="B1259" s="93">
        <f>SUMIF(יוצאים!$A$5:$A$5835,מרכז!A1259,יוצאים!$D$5:$D$5835)</f>
        <v>0</v>
      </c>
      <c r="C1259" s="93">
        <f>HLOOKUP(DAY($A1259),'טב.הו"ק'!$G$4:$AK$162,'טב.הו"ק'!$A$162+2,FALSE)</f>
        <v>0</v>
      </c>
      <c r="D1259" s="93">
        <f>IF(A1259&gt;=הלוואות!$D$5,IF(מרכז!A1259&lt;=הלוואות!$E$5,IF(DAY(מרכז!A1259)=הלוואות!$F$5,הלוואות!$G$5,0),0),0)+IF(A1259&gt;=הלוואות!$D$6,IF(מרכז!A1259&lt;=הלוואות!$E$6,IF(DAY(מרכז!A1259)=הלוואות!$F$6,הלוואות!$G$6,0),0),0)+IF(A1259&gt;=הלוואות!$D$7,IF(מרכז!A1259&lt;=הלוואות!$E$7,IF(DAY(מרכז!A1259)=הלוואות!$F$7,הלוואות!$G$7,0),0),0)+IF(A1259&gt;=הלוואות!$D$8,IF(מרכז!A1259&lt;=הלוואות!$E$8,IF(DAY(מרכז!A1259)=הלוואות!$F$8,הלוואות!$G$8,0),0),0)+IF(A1259&gt;=הלוואות!$D$9,IF(מרכז!A1259&lt;=הלוואות!$E$9,IF(DAY(מרכז!A1259)=הלוואות!$F$9,הלוואות!$G$9,0),0),0)+IF(A1259&gt;=הלוואות!$D$10,IF(מרכז!A1259&lt;=הלוואות!$E$10,IF(DAY(מרכז!A1259)=הלוואות!$F$10,הלוואות!$G$10,0),0),0)+IF(A1259&gt;=הלוואות!$D$11,IF(מרכז!A1259&lt;=הלוואות!$E$11,IF(DAY(מרכז!A1259)=הלוואות!$F$11,הלוואות!$G$11,0),0),0)+IF(A1259&gt;=הלוואות!$D$12,IF(מרכז!A1259&lt;=הלוואות!$E$12,IF(DAY(מרכז!A1259)=הלוואות!$F$12,הלוואות!$G$12,0),0),0)+IF(A1259&gt;=הלוואות!$D$13,IF(מרכז!A1259&lt;=הלוואות!$E$13,IF(DAY(מרכז!A1259)=הלוואות!$F$13,הלוואות!$G$13,0),0),0)+IF(A1259&gt;=הלוואות!$D$14,IF(מרכז!A1259&lt;=הלוואות!$E$14,IF(DAY(מרכז!A1259)=הלוואות!$F$14,הלוואות!$G$14,0),0),0)+IF(A1259&gt;=הלוואות!$D$15,IF(מרכז!A1259&lt;=הלוואות!$E$15,IF(DAY(מרכז!A1259)=הלוואות!$F$15,הלוואות!$G$15,0),0),0)+IF(A1259&gt;=הלוואות!$D$16,IF(מרכז!A1259&lt;=הלוואות!$E$16,IF(DAY(מרכז!A1259)=הלוואות!$F$16,הלוואות!$G$16,0),0),0)+IF(A1259&gt;=הלוואות!$D$17,IF(מרכז!A1259&lt;=הלוואות!$E$17,IF(DAY(מרכז!A1259)=הלוואות!$F$17,הלוואות!$G$17,0),0),0)+IF(A1259&gt;=הלוואות!$D$18,IF(מרכז!A1259&lt;=הלוואות!$E$18,IF(DAY(מרכז!A1259)=הלוואות!$F$18,הלוואות!$G$18,0),0),0)+IF(A1259&gt;=הלוואות!$D$19,IF(מרכז!A1259&lt;=הלוואות!$E$19,IF(DAY(מרכז!A1259)=הלוואות!$F$19,הלוואות!$G$19,0),0),0)+IF(A1259&gt;=הלוואות!$D$20,IF(מרכז!A1259&lt;=הלוואות!$E$20,IF(DAY(מרכז!A1259)=הלוואות!$F$20,הלוואות!$G$20,0),0),0)+IF(A1259&gt;=הלוואות!$D$21,IF(מרכז!A1259&lt;=הלוואות!$E$21,IF(DAY(מרכז!A1259)=הלוואות!$F$21,הלוואות!$G$21,0),0),0)+IF(A1259&gt;=הלוואות!$D$22,IF(מרכז!A1259&lt;=הלוואות!$E$22,IF(DAY(מרכז!A1259)=הלוואות!$F$22,הלוואות!$G$22,0),0),0)+IF(A1259&gt;=הלוואות!$D$23,IF(מרכז!A1259&lt;=הלוואות!$E$23,IF(DAY(מרכז!A1259)=הלוואות!$F$23,הלוואות!$G$23,0),0),0)+IF(A1259&gt;=הלוואות!$D$24,IF(מרכז!A1259&lt;=הלוואות!$E$24,IF(DAY(מרכז!A1259)=הלוואות!$F$24,הלוואות!$G$24,0),0),0)+IF(A1259&gt;=הלוואות!$D$25,IF(מרכז!A1259&lt;=הלוואות!$E$25,IF(DAY(מרכז!A1259)=הלוואות!$F$25,הלוואות!$G$25,0),0),0)+IF(A1259&gt;=הלוואות!$D$26,IF(מרכז!A1259&lt;=הלוואות!$E$26,IF(DAY(מרכז!A1259)=הלוואות!$F$26,הלוואות!$G$26,0),0),0)+IF(A1259&gt;=הלוואות!$D$27,IF(מרכז!A1259&lt;=הלוואות!$E$27,IF(DAY(מרכז!A1259)=הלוואות!$F$27,הלוואות!$G$27,0),0),0)+IF(A1259&gt;=הלוואות!$D$28,IF(מרכז!A1259&lt;=הלוואות!$E$28,IF(DAY(מרכז!A1259)=הלוואות!$F$28,הלוואות!$G$28,0),0),0)+IF(A1259&gt;=הלוואות!$D$29,IF(מרכז!A1259&lt;=הלוואות!$E$29,IF(DAY(מרכז!A1259)=הלוואות!$F$29,הלוואות!$G$29,0),0),0)+IF(A1259&gt;=הלוואות!$D$30,IF(מרכז!A1259&lt;=הלוואות!$E$30,IF(DAY(מרכז!A1259)=הלוואות!$F$30,הלוואות!$G$30,0),0),0)+IF(A1259&gt;=הלוואות!$D$31,IF(מרכז!A1259&lt;=הלוואות!$E$31,IF(DAY(מרכז!A1259)=הלוואות!$F$31,הלוואות!$G$31,0),0),0)+IF(A1259&gt;=הלוואות!$D$32,IF(מרכז!A1259&lt;=הלוואות!$E$32,IF(DAY(מרכז!A1259)=הלוואות!$F$32,הלוואות!$G$32,0),0),0)+IF(A1259&gt;=הלוואות!$D$33,IF(מרכז!A1259&lt;=הלוואות!$E$33,IF(DAY(מרכז!A1259)=הלוואות!$F$33,הלוואות!$G$33,0),0),0)+IF(A1259&gt;=הלוואות!$D$34,IF(מרכז!A1259&lt;=הלוואות!$E$34,IF(DAY(מרכז!A1259)=הלוואות!$F$34,הלוואות!$G$34,0),0),0)</f>
        <v>0</v>
      </c>
      <c r="E1259" s="93">
        <f>SUMIF(הלוואות!$D$46:$D$65,מרכז!A1259,הלוואות!$E$46:$E$65)</f>
        <v>0</v>
      </c>
      <c r="F1259" s="93">
        <f>SUMIF(נכנסים!$A$5:$A$5890,מרכז!A1259,נכנסים!$B$5:$B$5890)</f>
        <v>0</v>
      </c>
      <c r="G1259" s="94"/>
      <c r="H1259" s="94"/>
      <c r="I1259" s="94"/>
      <c r="J1259" s="99">
        <f t="shared" si="19"/>
        <v>50000</v>
      </c>
    </row>
    <row r="1260" spans="1:10">
      <c r="A1260" s="153">
        <v>46913</v>
      </c>
      <c r="B1260" s="93">
        <f>SUMIF(יוצאים!$A$5:$A$5835,מרכז!A1260,יוצאים!$D$5:$D$5835)</f>
        <v>0</v>
      </c>
      <c r="C1260" s="93">
        <f>HLOOKUP(DAY($A1260),'טב.הו"ק'!$G$4:$AK$162,'טב.הו"ק'!$A$162+2,FALSE)</f>
        <v>0</v>
      </c>
      <c r="D1260" s="93">
        <f>IF(A1260&gt;=הלוואות!$D$5,IF(מרכז!A1260&lt;=הלוואות!$E$5,IF(DAY(מרכז!A1260)=הלוואות!$F$5,הלוואות!$G$5,0),0),0)+IF(A1260&gt;=הלוואות!$D$6,IF(מרכז!A1260&lt;=הלוואות!$E$6,IF(DAY(מרכז!A1260)=הלוואות!$F$6,הלוואות!$G$6,0),0),0)+IF(A1260&gt;=הלוואות!$D$7,IF(מרכז!A1260&lt;=הלוואות!$E$7,IF(DAY(מרכז!A1260)=הלוואות!$F$7,הלוואות!$G$7,0),0),0)+IF(A1260&gt;=הלוואות!$D$8,IF(מרכז!A1260&lt;=הלוואות!$E$8,IF(DAY(מרכז!A1260)=הלוואות!$F$8,הלוואות!$G$8,0),0),0)+IF(A1260&gt;=הלוואות!$D$9,IF(מרכז!A1260&lt;=הלוואות!$E$9,IF(DAY(מרכז!A1260)=הלוואות!$F$9,הלוואות!$G$9,0),0),0)+IF(A1260&gt;=הלוואות!$D$10,IF(מרכז!A1260&lt;=הלוואות!$E$10,IF(DAY(מרכז!A1260)=הלוואות!$F$10,הלוואות!$G$10,0),0),0)+IF(A1260&gt;=הלוואות!$D$11,IF(מרכז!A1260&lt;=הלוואות!$E$11,IF(DAY(מרכז!A1260)=הלוואות!$F$11,הלוואות!$G$11,0),0),0)+IF(A1260&gt;=הלוואות!$D$12,IF(מרכז!A1260&lt;=הלוואות!$E$12,IF(DAY(מרכז!A1260)=הלוואות!$F$12,הלוואות!$G$12,0),0),0)+IF(A1260&gt;=הלוואות!$D$13,IF(מרכז!A1260&lt;=הלוואות!$E$13,IF(DAY(מרכז!A1260)=הלוואות!$F$13,הלוואות!$G$13,0),0),0)+IF(A1260&gt;=הלוואות!$D$14,IF(מרכז!A1260&lt;=הלוואות!$E$14,IF(DAY(מרכז!A1260)=הלוואות!$F$14,הלוואות!$G$14,0),0),0)+IF(A1260&gt;=הלוואות!$D$15,IF(מרכז!A1260&lt;=הלוואות!$E$15,IF(DAY(מרכז!A1260)=הלוואות!$F$15,הלוואות!$G$15,0),0),0)+IF(A1260&gt;=הלוואות!$D$16,IF(מרכז!A1260&lt;=הלוואות!$E$16,IF(DAY(מרכז!A1260)=הלוואות!$F$16,הלוואות!$G$16,0),0),0)+IF(A1260&gt;=הלוואות!$D$17,IF(מרכז!A1260&lt;=הלוואות!$E$17,IF(DAY(מרכז!A1260)=הלוואות!$F$17,הלוואות!$G$17,0),0),0)+IF(A1260&gt;=הלוואות!$D$18,IF(מרכז!A1260&lt;=הלוואות!$E$18,IF(DAY(מרכז!A1260)=הלוואות!$F$18,הלוואות!$G$18,0),0),0)+IF(A1260&gt;=הלוואות!$D$19,IF(מרכז!A1260&lt;=הלוואות!$E$19,IF(DAY(מרכז!A1260)=הלוואות!$F$19,הלוואות!$G$19,0),0),0)+IF(A1260&gt;=הלוואות!$D$20,IF(מרכז!A1260&lt;=הלוואות!$E$20,IF(DAY(מרכז!A1260)=הלוואות!$F$20,הלוואות!$G$20,0),0),0)+IF(A1260&gt;=הלוואות!$D$21,IF(מרכז!A1260&lt;=הלוואות!$E$21,IF(DAY(מרכז!A1260)=הלוואות!$F$21,הלוואות!$G$21,0),0),0)+IF(A1260&gt;=הלוואות!$D$22,IF(מרכז!A1260&lt;=הלוואות!$E$22,IF(DAY(מרכז!A1260)=הלוואות!$F$22,הלוואות!$G$22,0),0),0)+IF(A1260&gt;=הלוואות!$D$23,IF(מרכז!A1260&lt;=הלוואות!$E$23,IF(DAY(מרכז!A1260)=הלוואות!$F$23,הלוואות!$G$23,0),0),0)+IF(A1260&gt;=הלוואות!$D$24,IF(מרכז!A1260&lt;=הלוואות!$E$24,IF(DAY(מרכז!A1260)=הלוואות!$F$24,הלוואות!$G$24,0),0),0)+IF(A1260&gt;=הלוואות!$D$25,IF(מרכז!A1260&lt;=הלוואות!$E$25,IF(DAY(מרכז!A1260)=הלוואות!$F$25,הלוואות!$G$25,0),0),0)+IF(A1260&gt;=הלוואות!$D$26,IF(מרכז!A1260&lt;=הלוואות!$E$26,IF(DAY(מרכז!A1260)=הלוואות!$F$26,הלוואות!$G$26,0),0),0)+IF(A1260&gt;=הלוואות!$D$27,IF(מרכז!A1260&lt;=הלוואות!$E$27,IF(DAY(מרכז!A1260)=הלוואות!$F$27,הלוואות!$G$27,0),0),0)+IF(A1260&gt;=הלוואות!$D$28,IF(מרכז!A1260&lt;=הלוואות!$E$28,IF(DAY(מרכז!A1260)=הלוואות!$F$28,הלוואות!$G$28,0),0),0)+IF(A1260&gt;=הלוואות!$D$29,IF(מרכז!A1260&lt;=הלוואות!$E$29,IF(DAY(מרכז!A1260)=הלוואות!$F$29,הלוואות!$G$29,0),0),0)+IF(A1260&gt;=הלוואות!$D$30,IF(מרכז!A1260&lt;=הלוואות!$E$30,IF(DAY(מרכז!A1260)=הלוואות!$F$30,הלוואות!$G$30,0),0),0)+IF(A1260&gt;=הלוואות!$D$31,IF(מרכז!A1260&lt;=הלוואות!$E$31,IF(DAY(מרכז!A1260)=הלוואות!$F$31,הלוואות!$G$31,0),0),0)+IF(A1260&gt;=הלוואות!$D$32,IF(מרכז!A1260&lt;=הלוואות!$E$32,IF(DAY(מרכז!A1260)=הלוואות!$F$32,הלוואות!$G$32,0),0),0)+IF(A1260&gt;=הלוואות!$D$33,IF(מרכז!A1260&lt;=הלוואות!$E$33,IF(DAY(מרכז!A1260)=הלוואות!$F$33,הלוואות!$G$33,0),0),0)+IF(A1260&gt;=הלוואות!$D$34,IF(מרכז!A1260&lt;=הלוואות!$E$34,IF(DAY(מרכז!A1260)=הלוואות!$F$34,הלוואות!$G$34,0),0),0)</f>
        <v>0</v>
      </c>
      <c r="E1260" s="93">
        <f>SUMIF(הלוואות!$D$46:$D$65,מרכז!A1260,הלוואות!$E$46:$E$65)</f>
        <v>0</v>
      </c>
      <c r="F1260" s="93">
        <f>SUMIF(נכנסים!$A$5:$A$5890,מרכז!A1260,נכנסים!$B$5:$B$5890)</f>
        <v>0</v>
      </c>
      <c r="G1260" s="94"/>
      <c r="H1260" s="94"/>
      <c r="I1260" s="94"/>
      <c r="J1260" s="99">
        <f t="shared" si="19"/>
        <v>50000</v>
      </c>
    </row>
    <row r="1261" spans="1:10">
      <c r="A1261" s="153">
        <v>46914</v>
      </c>
      <c r="B1261" s="93">
        <f>SUMIF(יוצאים!$A$5:$A$5835,מרכז!A1261,יוצאים!$D$5:$D$5835)</f>
        <v>0</v>
      </c>
      <c r="C1261" s="93">
        <f>HLOOKUP(DAY($A1261),'טב.הו"ק'!$G$4:$AK$162,'טב.הו"ק'!$A$162+2,FALSE)</f>
        <v>0</v>
      </c>
      <c r="D1261" s="93">
        <f>IF(A1261&gt;=הלוואות!$D$5,IF(מרכז!A1261&lt;=הלוואות!$E$5,IF(DAY(מרכז!A1261)=הלוואות!$F$5,הלוואות!$G$5,0),0),0)+IF(A1261&gt;=הלוואות!$D$6,IF(מרכז!A1261&lt;=הלוואות!$E$6,IF(DAY(מרכז!A1261)=הלוואות!$F$6,הלוואות!$G$6,0),0),0)+IF(A1261&gt;=הלוואות!$D$7,IF(מרכז!A1261&lt;=הלוואות!$E$7,IF(DAY(מרכז!A1261)=הלוואות!$F$7,הלוואות!$G$7,0),0),0)+IF(A1261&gt;=הלוואות!$D$8,IF(מרכז!A1261&lt;=הלוואות!$E$8,IF(DAY(מרכז!A1261)=הלוואות!$F$8,הלוואות!$G$8,0),0),0)+IF(A1261&gt;=הלוואות!$D$9,IF(מרכז!A1261&lt;=הלוואות!$E$9,IF(DAY(מרכז!A1261)=הלוואות!$F$9,הלוואות!$G$9,0),0),0)+IF(A1261&gt;=הלוואות!$D$10,IF(מרכז!A1261&lt;=הלוואות!$E$10,IF(DAY(מרכז!A1261)=הלוואות!$F$10,הלוואות!$G$10,0),0),0)+IF(A1261&gt;=הלוואות!$D$11,IF(מרכז!A1261&lt;=הלוואות!$E$11,IF(DAY(מרכז!A1261)=הלוואות!$F$11,הלוואות!$G$11,0),0),0)+IF(A1261&gt;=הלוואות!$D$12,IF(מרכז!A1261&lt;=הלוואות!$E$12,IF(DAY(מרכז!A1261)=הלוואות!$F$12,הלוואות!$G$12,0),0),0)+IF(A1261&gt;=הלוואות!$D$13,IF(מרכז!A1261&lt;=הלוואות!$E$13,IF(DAY(מרכז!A1261)=הלוואות!$F$13,הלוואות!$G$13,0),0),0)+IF(A1261&gt;=הלוואות!$D$14,IF(מרכז!A1261&lt;=הלוואות!$E$14,IF(DAY(מרכז!A1261)=הלוואות!$F$14,הלוואות!$G$14,0),0),0)+IF(A1261&gt;=הלוואות!$D$15,IF(מרכז!A1261&lt;=הלוואות!$E$15,IF(DAY(מרכז!A1261)=הלוואות!$F$15,הלוואות!$G$15,0),0),0)+IF(A1261&gt;=הלוואות!$D$16,IF(מרכז!A1261&lt;=הלוואות!$E$16,IF(DAY(מרכז!A1261)=הלוואות!$F$16,הלוואות!$G$16,0),0),0)+IF(A1261&gt;=הלוואות!$D$17,IF(מרכז!A1261&lt;=הלוואות!$E$17,IF(DAY(מרכז!A1261)=הלוואות!$F$17,הלוואות!$G$17,0),0),0)+IF(A1261&gt;=הלוואות!$D$18,IF(מרכז!A1261&lt;=הלוואות!$E$18,IF(DAY(מרכז!A1261)=הלוואות!$F$18,הלוואות!$G$18,0),0),0)+IF(A1261&gt;=הלוואות!$D$19,IF(מרכז!A1261&lt;=הלוואות!$E$19,IF(DAY(מרכז!A1261)=הלוואות!$F$19,הלוואות!$G$19,0),0),0)+IF(A1261&gt;=הלוואות!$D$20,IF(מרכז!A1261&lt;=הלוואות!$E$20,IF(DAY(מרכז!A1261)=הלוואות!$F$20,הלוואות!$G$20,0),0),0)+IF(A1261&gt;=הלוואות!$D$21,IF(מרכז!A1261&lt;=הלוואות!$E$21,IF(DAY(מרכז!A1261)=הלוואות!$F$21,הלוואות!$G$21,0),0),0)+IF(A1261&gt;=הלוואות!$D$22,IF(מרכז!A1261&lt;=הלוואות!$E$22,IF(DAY(מרכז!A1261)=הלוואות!$F$22,הלוואות!$G$22,0),0),0)+IF(A1261&gt;=הלוואות!$D$23,IF(מרכז!A1261&lt;=הלוואות!$E$23,IF(DAY(מרכז!A1261)=הלוואות!$F$23,הלוואות!$G$23,0),0),0)+IF(A1261&gt;=הלוואות!$D$24,IF(מרכז!A1261&lt;=הלוואות!$E$24,IF(DAY(מרכז!A1261)=הלוואות!$F$24,הלוואות!$G$24,0),0),0)+IF(A1261&gt;=הלוואות!$D$25,IF(מרכז!A1261&lt;=הלוואות!$E$25,IF(DAY(מרכז!A1261)=הלוואות!$F$25,הלוואות!$G$25,0),0),0)+IF(A1261&gt;=הלוואות!$D$26,IF(מרכז!A1261&lt;=הלוואות!$E$26,IF(DAY(מרכז!A1261)=הלוואות!$F$26,הלוואות!$G$26,0),0),0)+IF(A1261&gt;=הלוואות!$D$27,IF(מרכז!A1261&lt;=הלוואות!$E$27,IF(DAY(מרכז!A1261)=הלוואות!$F$27,הלוואות!$G$27,0),0),0)+IF(A1261&gt;=הלוואות!$D$28,IF(מרכז!A1261&lt;=הלוואות!$E$28,IF(DAY(מרכז!A1261)=הלוואות!$F$28,הלוואות!$G$28,0),0),0)+IF(A1261&gt;=הלוואות!$D$29,IF(מרכז!A1261&lt;=הלוואות!$E$29,IF(DAY(מרכז!A1261)=הלוואות!$F$29,הלוואות!$G$29,0),0),0)+IF(A1261&gt;=הלוואות!$D$30,IF(מרכז!A1261&lt;=הלוואות!$E$30,IF(DAY(מרכז!A1261)=הלוואות!$F$30,הלוואות!$G$30,0),0),0)+IF(A1261&gt;=הלוואות!$D$31,IF(מרכז!A1261&lt;=הלוואות!$E$31,IF(DAY(מרכז!A1261)=הלוואות!$F$31,הלוואות!$G$31,0),0),0)+IF(A1261&gt;=הלוואות!$D$32,IF(מרכז!A1261&lt;=הלוואות!$E$32,IF(DAY(מרכז!A1261)=הלוואות!$F$32,הלוואות!$G$32,0),0),0)+IF(A1261&gt;=הלוואות!$D$33,IF(מרכז!A1261&lt;=הלוואות!$E$33,IF(DAY(מרכז!A1261)=הלוואות!$F$33,הלוואות!$G$33,0),0),0)+IF(A1261&gt;=הלוואות!$D$34,IF(מרכז!A1261&lt;=הלוואות!$E$34,IF(DAY(מרכז!A1261)=הלוואות!$F$34,הלוואות!$G$34,0),0),0)</f>
        <v>0</v>
      </c>
      <c r="E1261" s="93">
        <f>SUMIF(הלוואות!$D$46:$D$65,מרכז!A1261,הלוואות!$E$46:$E$65)</f>
        <v>0</v>
      </c>
      <c r="F1261" s="93">
        <f>SUMIF(נכנסים!$A$5:$A$5890,מרכז!A1261,נכנסים!$B$5:$B$5890)</f>
        <v>0</v>
      </c>
      <c r="G1261" s="94"/>
      <c r="H1261" s="94"/>
      <c r="I1261" s="94"/>
      <c r="J1261" s="99">
        <f t="shared" si="19"/>
        <v>50000</v>
      </c>
    </row>
    <row r="1262" spans="1:10">
      <c r="A1262" s="153">
        <v>46915</v>
      </c>
      <c r="B1262" s="93">
        <f>SUMIF(יוצאים!$A$5:$A$5835,מרכז!A1262,יוצאים!$D$5:$D$5835)</f>
        <v>0</v>
      </c>
      <c r="C1262" s="93">
        <f>HLOOKUP(DAY($A1262),'טב.הו"ק'!$G$4:$AK$162,'טב.הו"ק'!$A$162+2,FALSE)</f>
        <v>0</v>
      </c>
      <c r="D1262" s="93">
        <f>IF(A1262&gt;=הלוואות!$D$5,IF(מרכז!A1262&lt;=הלוואות!$E$5,IF(DAY(מרכז!A1262)=הלוואות!$F$5,הלוואות!$G$5,0),0),0)+IF(A1262&gt;=הלוואות!$D$6,IF(מרכז!A1262&lt;=הלוואות!$E$6,IF(DAY(מרכז!A1262)=הלוואות!$F$6,הלוואות!$G$6,0),0),0)+IF(A1262&gt;=הלוואות!$D$7,IF(מרכז!A1262&lt;=הלוואות!$E$7,IF(DAY(מרכז!A1262)=הלוואות!$F$7,הלוואות!$G$7,0),0),0)+IF(A1262&gt;=הלוואות!$D$8,IF(מרכז!A1262&lt;=הלוואות!$E$8,IF(DAY(מרכז!A1262)=הלוואות!$F$8,הלוואות!$G$8,0),0),0)+IF(A1262&gt;=הלוואות!$D$9,IF(מרכז!A1262&lt;=הלוואות!$E$9,IF(DAY(מרכז!A1262)=הלוואות!$F$9,הלוואות!$G$9,0),0),0)+IF(A1262&gt;=הלוואות!$D$10,IF(מרכז!A1262&lt;=הלוואות!$E$10,IF(DAY(מרכז!A1262)=הלוואות!$F$10,הלוואות!$G$10,0),0),0)+IF(A1262&gt;=הלוואות!$D$11,IF(מרכז!A1262&lt;=הלוואות!$E$11,IF(DAY(מרכז!A1262)=הלוואות!$F$11,הלוואות!$G$11,0),0),0)+IF(A1262&gt;=הלוואות!$D$12,IF(מרכז!A1262&lt;=הלוואות!$E$12,IF(DAY(מרכז!A1262)=הלוואות!$F$12,הלוואות!$G$12,0),0),0)+IF(A1262&gt;=הלוואות!$D$13,IF(מרכז!A1262&lt;=הלוואות!$E$13,IF(DAY(מרכז!A1262)=הלוואות!$F$13,הלוואות!$G$13,0),0),0)+IF(A1262&gt;=הלוואות!$D$14,IF(מרכז!A1262&lt;=הלוואות!$E$14,IF(DAY(מרכז!A1262)=הלוואות!$F$14,הלוואות!$G$14,0),0),0)+IF(A1262&gt;=הלוואות!$D$15,IF(מרכז!A1262&lt;=הלוואות!$E$15,IF(DAY(מרכז!A1262)=הלוואות!$F$15,הלוואות!$G$15,0),0),0)+IF(A1262&gt;=הלוואות!$D$16,IF(מרכז!A1262&lt;=הלוואות!$E$16,IF(DAY(מרכז!A1262)=הלוואות!$F$16,הלוואות!$G$16,0),0),0)+IF(A1262&gt;=הלוואות!$D$17,IF(מרכז!A1262&lt;=הלוואות!$E$17,IF(DAY(מרכז!A1262)=הלוואות!$F$17,הלוואות!$G$17,0),0),0)+IF(A1262&gt;=הלוואות!$D$18,IF(מרכז!A1262&lt;=הלוואות!$E$18,IF(DAY(מרכז!A1262)=הלוואות!$F$18,הלוואות!$G$18,0),0),0)+IF(A1262&gt;=הלוואות!$D$19,IF(מרכז!A1262&lt;=הלוואות!$E$19,IF(DAY(מרכז!A1262)=הלוואות!$F$19,הלוואות!$G$19,0),0),0)+IF(A1262&gt;=הלוואות!$D$20,IF(מרכז!A1262&lt;=הלוואות!$E$20,IF(DAY(מרכז!A1262)=הלוואות!$F$20,הלוואות!$G$20,0),0),0)+IF(A1262&gt;=הלוואות!$D$21,IF(מרכז!A1262&lt;=הלוואות!$E$21,IF(DAY(מרכז!A1262)=הלוואות!$F$21,הלוואות!$G$21,0),0),0)+IF(A1262&gt;=הלוואות!$D$22,IF(מרכז!A1262&lt;=הלוואות!$E$22,IF(DAY(מרכז!A1262)=הלוואות!$F$22,הלוואות!$G$22,0),0),0)+IF(A1262&gt;=הלוואות!$D$23,IF(מרכז!A1262&lt;=הלוואות!$E$23,IF(DAY(מרכז!A1262)=הלוואות!$F$23,הלוואות!$G$23,0),0),0)+IF(A1262&gt;=הלוואות!$D$24,IF(מרכז!A1262&lt;=הלוואות!$E$24,IF(DAY(מרכז!A1262)=הלוואות!$F$24,הלוואות!$G$24,0),0),0)+IF(A1262&gt;=הלוואות!$D$25,IF(מרכז!A1262&lt;=הלוואות!$E$25,IF(DAY(מרכז!A1262)=הלוואות!$F$25,הלוואות!$G$25,0),0),0)+IF(A1262&gt;=הלוואות!$D$26,IF(מרכז!A1262&lt;=הלוואות!$E$26,IF(DAY(מרכז!A1262)=הלוואות!$F$26,הלוואות!$G$26,0),0),0)+IF(A1262&gt;=הלוואות!$D$27,IF(מרכז!A1262&lt;=הלוואות!$E$27,IF(DAY(מרכז!A1262)=הלוואות!$F$27,הלוואות!$G$27,0),0),0)+IF(A1262&gt;=הלוואות!$D$28,IF(מרכז!A1262&lt;=הלוואות!$E$28,IF(DAY(מרכז!A1262)=הלוואות!$F$28,הלוואות!$G$28,0),0),0)+IF(A1262&gt;=הלוואות!$D$29,IF(מרכז!A1262&lt;=הלוואות!$E$29,IF(DAY(מרכז!A1262)=הלוואות!$F$29,הלוואות!$G$29,0),0),0)+IF(A1262&gt;=הלוואות!$D$30,IF(מרכז!A1262&lt;=הלוואות!$E$30,IF(DAY(מרכז!A1262)=הלוואות!$F$30,הלוואות!$G$30,0),0),0)+IF(A1262&gt;=הלוואות!$D$31,IF(מרכז!A1262&lt;=הלוואות!$E$31,IF(DAY(מרכז!A1262)=הלוואות!$F$31,הלוואות!$G$31,0),0),0)+IF(A1262&gt;=הלוואות!$D$32,IF(מרכז!A1262&lt;=הלוואות!$E$32,IF(DAY(מרכז!A1262)=הלוואות!$F$32,הלוואות!$G$32,0),0),0)+IF(A1262&gt;=הלוואות!$D$33,IF(מרכז!A1262&lt;=הלוואות!$E$33,IF(DAY(מרכז!A1262)=הלוואות!$F$33,הלוואות!$G$33,0),0),0)+IF(A1262&gt;=הלוואות!$D$34,IF(מרכז!A1262&lt;=הלוואות!$E$34,IF(DAY(מרכז!A1262)=הלוואות!$F$34,הלוואות!$G$34,0),0),0)</f>
        <v>0</v>
      </c>
      <c r="E1262" s="93">
        <f>SUMIF(הלוואות!$D$46:$D$65,מרכז!A1262,הלוואות!$E$46:$E$65)</f>
        <v>0</v>
      </c>
      <c r="F1262" s="93">
        <f>SUMIF(נכנסים!$A$5:$A$5890,מרכז!A1262,נכנסים!$B$5:$B$5890)</f>
        <v>0</v>
      </c>
      <c r="G1262" s="94"/>
      <c r="H1262" s="94"/>
      <c r="I1262" s="94"/>
      <c r="J1262" s="99">
        <f t="shared" si="19"/>
        <v>50000</v>
      </c>
    </row>
    <row r="1263" spans="1:10">
      <c r="A1263" s="153">
        <v>46916</v>
      </c>
      <c r="B1263" s="93">
        <f>SUMIF(יוצאים!$A$5:$A$5835,מרכז!A1263,יוצאים!$D$5:$D$5835)</f>
        <v>0</v>
      </c>
      <c r="C1263" s="93">
        <f>HLOOKUP(DAY($A1263),'טב.הו"ק'!$G$4:$AK$162,'טב.הו"ק'!$A$162+2,FALSE)</f>
        <v>0</v>
      </c>
      <c r="D1263" s="93">
        <f>IF(A1263&gt;=הלוואות!$D$5,IF(מרכז!A1263&lt;=הלוואות!$E$5,IF(DAY(מרכז!A1263)=הלוואות!$F$5,הלוואות!$G$5,0),0),0)+IF(A1263&gt;=הלוואות!$D$6,IF(מרכז!A1263&lt;=הלוואות!$E$6,IF(DAY(מרכז!A1263)=הלוואות!$F$6,הלוואות!$G$6,0),0),0)+IF(A1263&gt;=הלוואות!$D$7,IF(מרכז!A1263&lt;=הלוואות!$E$7,IF(DAY(מרכז!A1263)=הלוואות!$F$7,הלוואות!$G$7,0),0),0)+IF(A1263&gt;=הלוואות!$D$8,IF(מרכז!A1263&lt;=הלוואות!$E$8,IF(DAY(מרכז!A1263)=הלוואות!$F$8,הלוואות!$G$8,0),0),0)+IF(A1263&gt;=הלוואות!$D$9,IF(מרכז!A1263&lt;=הלוואות!$E$9,IF(DAY(מרכז!A1263)=הלוואות!$F$9,הלוואות!$G$9,0),0),0)+IF(A1263&gt;=הלוואות!$D$10,IF(מרכז!A1263&lt;=הלוואות!$E$10,IF(DAY(מרכז!A1263)=הלוואות!$F$10,הלוואות!$G$10,0),0),0)+IF(A1263&gt;=הלוואות!$D$11,IF(מרכז!A1263&lt;=הלוואות!$E$11,IF(DAY(מרכז!A1263)=הלוואות!$F$11,הלוואות!$G$11,0),0),0)+IF(A1263&gt;=הלוואות!$D$12,IF(מרכז!A1263&lt;=הלוואות!$E$12,IF(DAY(מרכז!A1263)=הלוואות!$F$12,הלוואות!$G$12,0),0),0)+IF(A1263&gt;=הלוואות!$D$13,IF(מרכז!A1263&lt;=הלוואות!$E$13,IF(DAY(מרכז!A1263)=הלוואות!$F$13,הלוואות!$G$13,0),0),0)+IF(A1263&gt;=הלוואות!$D$14,IF(מרכז!A1263&lt;=הלוואות!$E$14,IF(DAY(מרכז!A1263)=הלוואות!$F$14,הלוואות!$G$14,0),0),0)+IF(A1263&gt;=הלוואות!$D$15,IF(מרכז!A1263&lt;=הלוואות!$E$15,IF(DAY(מרכז!A1263)=הלוואות!$F$15,הלוואות!$G$15,0),0),0)+IF(A1263&gt;=הלוואות!$D$16,IF(מרכז!A1263&lt;=הלוואות!$E$16,IF(DAY(מרכז!A1263)=הלוואות!$F$16,הלוואות!$G$16,0),0),0)+IF(A1263&gt;=הלוואות!$D$17,IF(מרכז!A1263&lt;=הלוואות!$E$17,IF(DAY(מרכז!A1263)=הלוואות!$F$17,הלוואות!$G$17,0),0),0)+IF(A1263&gt;=הלוואות!$D$18,IF(מרכז!A1263&lt;=הלוואות!$E$18,IF(DAY(מרכז!A1263)=הלוואות!$F$18,הלוואות!$G$18,0),0),0)+IF(A1263&gt;=הלוואות!$D$19,IF(מרכז!A1263&lt;=הלוואות!$E$19,IF(DAY(מרכז!A1263)=הלוואות!$F$19,הלוואות!$G$19,0),0),0)+IF(A1263&gt;=הלוואות!$D$20,IF(מרכז!A1263&lt;=הלוואות!$E$20,IF(DAY(מרכז!A1263)=הלוואות!$F$20,הלוואות!$G$20,0),0),0)+IF(A1263&gt;=הלוואות!$D$21,IF(מרכז!A1263&lt;=הלוואות!$E$21,IF(DAY(מרכז!A1263)=הלוואות!$F$21,הלוואות!$G$21,0),0),0)+IF(A1263&gt;=הלוואות!$D$22,IF(מרכז!A1263&lt;=הלוואות!$E$22,IF(DAY(מרכז!A1263)=הלוואות!$F$22,הלוואות!$G$22,0),0),0)+IF(A1263&gt;=הלוואות!$D$23,IF(מרכז!A1263&lt;=הלוואות!$E$23,IF(DAY(מרכז!A1263)=הלוואות!$F$23,הלוואות!$G$23,0),0),0)+IF(A1263&gt;=הלוואות!$D$24,IF(מרכז!A1263&lt;=הלוואות!$E$24,IF(DAY(מרכז!A1263)=הלוואות!$F$24,הלוואות!$G$24,0),0),0)+IF(A1263&gt;=הלוואות!$D$25,IF(מרכז!A1263&lt;=הלוואות!$E$25,IF(DAY(מרכז!A1263)=הלוואות!$F$25,הלוואות!$G$25,0),0),0)+IF(A1263&gt;=הלוואות!$D$26,IF(מרכז!A1263&lt;=הלוואות!$E$26,IF(DAY(מרכז!A1263)=הלוואות!$F$26,הלוואות!$G$26,0),0),0)+IF(A1263&gt;=הלוואות!$D$27,IF(מרכז!A1263&lt;=הלוואות!$E$27,IF(DAY(מרכז!A1263)=הלוואות!$F$27,הלוואות!$G$27,0),0),0)+IF(A1263&gt;=הלוואות!$D$28,IF(מרכז!A1263&lt;=הלוואות!$E$28,IF(DAY(מרכז!A1263)=הלוואות!$F$28,הלוואות!$G$28,0),0),0)+IF(A1263&gt;=הלוואות!$D$29,IF(מרכז!A1263&lt;=הלוואות!$E$29,IF(DAY(מרכז!A1263)=הלוואות!$F$29,הלוואות!$G$29,0),0),0)+IF(A1263&gt;=הלוואות!$D$30,IF(מרכז!A1263&lt;=הלוואות!$E$30,IF(DAY(מרכז!A1263)=הלוואות!$F$30,הלוואות!$G$30,0),0),0)+IF(A1263&gt;=הלוואות!$D$31,IF(מרכז!A1263&lt;=הלוואות!$E$31,IF(DAY(מרכז!A1263)=הלוואות!$F$31,הלוואות!$G$31,0),0),0)+IF(A1263&gt;=הלוואות!$D$32,IF(מרכז!A1263&lt;=הלוואות!$E$32,IF(DAY(מרכז!A1263)=הלוואות!$F$32,הלוואות!$G$32,0),0),0)+IF(A1263&gt;=הלוואות!$D$33,IF(מרכז!A1263&lt;=הלוואות!$E$33,IF(DAY(מרכז!A1263)=הלוואות!$F$33,הלוואות!$G$33,0),0),0)+IF(A1263&gt;=הלוואות!$D$34,IF(מרכז!A1263&lt;=הלוואות!$E$34,IF(DAY(מרכז!A1263)=הלוואות!$F$34,הלוואות!$G$34,0),0),0)</f>
        <v>0</v>
      </c>
      <c r="E1263" s="93">
        <f>SUMIF(הלוואות!$D$46:$D$65,מרכז!A1263,הלוואות!$E$46:$E$65)</f>
        <v>0</v>
      </c>
      <c r="F1263" s="93">
        <f>SUMIF(נכנסים!$A$5:$A$5890,מרכז!A1263,נכנסים!$B$5:$B$5890)</f>
        <v>0</v>
      </c>
      <c r="G1263" s="94"/>
      <c r="H1263" s="94"/>
      <c r="I1263" s="94"/>
      <c r="J1263" s="99">
        <f t="shared" si="19"/>
        <v>50000</v>
      </c>
    </row>
    <row r="1264" spans="1:10">
      <c r="A1264" s="153">
        <v>46917</v>
      </c>
      <c r="B1264" s="93">
        <f>SUMIF(יוצאים!$A$5:$A$5835,מרכז!A1264,יוצאים!$D$5:$D$5835)</f>
        <v>0</v>
      </c>
      <c r="C1264" s="93">
        <f>HLOOKUP(DAY($A1264),'טב.הו"ק'!$G$4:$AK$162,'טב.הו"ק'!$A$162+2,FALSE)</f>
        <v>0</v>
      </c>
      <c r="D1264" s="93">
        <f>IF(A1264&gt;=הלוואות!$D$5,IF(מרכז!A1264&lt;=הלוואות!$E$5,IF(DAY(מרכז!A1264)=הלוואות!$F$5,הלוואות!$G$5,0),0),0)+IF(A1264&gt;=הלוואות!$D$6,IF(מרכז!A1264&lt;=הלוואות!$E$6,IF(DAY(מרכז!A1264)=הלוואות!$F$6,הלוואות!$G$6,0),0),0)+IF(A1264&gt;=הלוואות!$D$7,IF(מרכז!A1264&lt;=הלוואות!$E$7,IF(DAY(מרכז!A1264)=הלוואות!$F$7,הלוואות!$G$7,0),0),0)+IF(A1264&gt;=הלוואות!$D$8,IF(מרכז!A1264&lt;=הלוואות!$E$8,IF(DAY(מרכז!A1264)=הלוואות!$F$8,הלוואות!$G$8,0),0),0)+IF(A1264&gt;=הלוואות!$D$9,IF(מרכז!A1264&lt;=הלוואות!$E$9,IF(DAY(מרכז!A1264)=הלוואות!$F$9,הלוואות!$G$9,0),0),0)+IF(A1264&gt;=הלוואות!$D$10,IF(מרכז!A1264&lt;=הלוואות!$E$10,IF(DAY(מרכז!A1264)=הלוואות!$F$10,הלוואות!$G$10,0),0),0)+IF(A1264&gt;=הלוואות!$D$11,IF(מרכז!A1264&lt;=הלוואות!$E$11,IF(DAY(מרכז!A1264)=הלוואות!$F$11,הלוואות!$G$11,0),0),0)+IF(A1264&gt;=הלוואות!$D$12,IF(מרכז!A1264&lt;=הלוואות!$E$12,IF(DAY(מרכז!A1264)=הלוואות!$F$12,הלוואות!$G$12,0),0),0)+IF(A1264&gt;=הלוואות!$D$13,IF(מרכז!A1264&lt;=הלוואות!$E$13,IF(DAY(מרכז!A1264)=הלוואות!$F$13,הלוואות!$G$13,0),0),0)+IF(A1264&gt;=הלוואות!$D$14,IF(מרכז!A1264&lt;=הלוואות!$E$14,IF(DAY(מרכז!A1264)=הלוואות!$F$14,הלוואות!$G$14,0),0),0)+IF(A1264&gt;=הלוואות!$D$15,IF(מרכז!A1264&lt;=הלוואות!$E$15,IF(DAY(מרכז!A1264)=הלוואות!$F$15,הלוואות!$G$15,0),0),0)+IF(A1264&gt;=הלוואות!$D$16,IF(מרכז!A1264&lt;=הלוואות!$E$16,IF(DAY(מרכז!A1264)=הלוואות!$F$16,הלוואות!$G$16,0),0),0)+IF(A1264&gt;=הלוואות!$D$17,IF(מרכז!A1264&lt;=הלוואות!$E$17,IF(DAY(מרכז!A1264)=הלוואות!$F$17,הלוואות!$G$17,0),0),0)+IF(A1264&gt;=הלוואות!$D$18,IF(מרכז!A1264&lt;=הלוואות!$E$18,IF(DAY(מרכז!A1264)=הלוואות!$F$18,הלוואות!$G$18,0),0),0)+IF(A1264&gt;=הלוואות!$D$19,IF(מרכז!A1264&lt;=הלוואות!$E$19,IF(DAY(מרכז!A1264)=הלוואות!$F$19,הלוואות!$G$19,0),0),0)+IF(A1264&gt;=הלוואות!$D$20,IF(מרכז!A1264&lt;=הלוואות!$E$20,IF(DAY(מרכז!A1264)=הלוואות!$F$20,הלוואות!$G$20,0),0),0)+IF(A1264&gt;=הלוואות!$D$21,IF(מרכז!A1264&lt;=הלוואות!$E$21,IF(DAY(מרכז!A1264)=הלוואות!$F$21,הלוואות!$G$21,0),0),0)+IF(A1264&gt;=הלוואות!$D$22,IF(מרכז!A1264&lt;=הלוואות!$E$22,IF(DAY(מרכז!A1264)=הלוואות!$F$22,הלוואות!$G$22,0),0),0)+IF(A1264&gt;=הלוואות!$D$23,IF(מרכז!A1264&lt;=הלוואות!$E$23,IF(DAY(מרכז!A1264)=הלוואות!$F$23,הלוואות!$G$23,0),0),0)+IF(A1264&gt;=הלוואות!$D$24,IF(מרכז!A1264&lt;=הלוואות!$E$24,IF(DAY(מרכז!A1264)=הלוואות!$F$24,הלוואות!$G$24,0),0),0)+IF(A1264&gt;=הלוואות!$D$25,IF(מרכז!A1264&lt;=הלוואות!$E$25,IF(DAY(מרכז!A1264)=הלוואות!$F$25,הלוואות!$G$25,0),0),0)+IF(A1264&gt;=הלוואות!$D$26,IF(מרכז!A1264&lt;=הלוואות!$E$26,IF(DAY(מרכז!A1264)=הלוואות!$F$26,הלוואות!$G$26,0),0),0)+IF(A1264&gt;=הלוואות!$D$27,IF(מרכז!A1264&lt;=הלוואות!$E$27,IF(DAY(מרכז!A1264)=הלוואות!$F$27,הלוואות!$G$27,0),0),0)+IF(A1264&gt;=הלוואות!$D$28,IF(מרכז!A1264&lt;=הלוואות!$E$28,IF(DAY(מרכז!A1264)=הלוואות!$F$28,הלוואות!$G$28,0),0),0)+IF(A1264&gt;=הלוואות!$D$29,IF(מרכז!A1264&lt;=הלוואות!$E$29,IF(DAY(מרכז!A1264)=הלוואות!$F$29,הלוואות!$G$29,0),0),0)+IF(A1264&gt;=הלוואות!$D$30,IF(מרכז!A1264&lt;=הלוואות!$E$30,IF(DAY(מרכז!A1264)=הלוואות!$F$30,הלוואות!$G$30,0),0),0)+IF(A1264&gt;=הלוואות!$D$31,IF(מרכז!A1264&lt;=הלוואות!$E$31,IF(DAY(מרכז!A1264)=הלוואות!$F$31,הלוואות!$G$31,0),0),0)+IF(A1264&gt;=הלוואות!$D$32,IF(מרכז!A1264&lt;=הלוואות!$E$32,IF(DAY(מרכז!A1264)=הלוואות!$F$32,הלוואות!$G$32,0),0),0)+IF(A1264&gt;=הלוואות!$D$33,IF(מרכז!A1264&lt;=הלוואות!$E$33,IF(DAY(מרכז!A1264)=הלוואות!$F$33,הלוואות!$G$33,0),0),0)+IF(A1264&gt;=הלוואות!$D$34,IF(מרכז!A1264&lt;=הלוואות!$E$34,IF(DAY(מרכז!A1264)=הלוואות!$F$34,הלוואות!$G$34,0),0),0)</f>
        <v>0</v>
      </c>
      <c r="E1264" s="93">
        <f>SUMIF(הלוואות!$D$46:$D$65,מרכז!A1264,הלוואות!$E$46:$E$65)</f>
        <v>0</v>
      </c>
      <c r="F1264" s="93">
        <f>SUMIF(נכנסים!$A$5:$A$5890,מרכז!A1264,נכנסים!$B$5:$B$5890)</f>
        <v>0</v>
      </c>
      <c r="G1264" s="94"/>
      <c r="H1264" s="94"/>
      <c r="I1264" s="94"/>
      <c r="J1264" s="99">
        <f t="shared" si="19"/>
        <v>50000</v>
      </c>
    </row>
    <row r="1265" spans="1:10">
      <c r="A1265" s="153">
        <v>46918</v>
      </c>
      <c r="B1265" s="93">
        <f>SUMIF(יוצאים!$A$5:$A$5835,מרכז!A1265,יוצאים!$D$5:$D$5835)</f>
        <v>0</v>
      </c>
      <c r="C1265" s="93">
        <f>HLOOKUP(DAY($A1265),'טב.הו"ק'!$G$4:$AK$162,'טב.הו"ק'!$A$162+2,FALSE)</f>
        <v>0</v>
      </c>
      <c r="D1265" s="93">
        <f>IF(A1265&gt;=הלוואות!$D$5,IF(מרכז!A1265&lt;=הלוואות!$E$5,IF(DAY(מרכז!A1265)=הלוואות!$F$5,הלוואות!$G$5,0),0),0)+IF(A1265&gt;=הלוואות!$D$6,IF(מרכז!A1265&lt;=הלוואות!$E$6,IF(DAY(מרכז!A1265)=הלוואות!$F$6,הלוואות!$G$6,0),0),0)+IF(A1265&gt;=הלוואות!$D$7,IF(מרכז!A1265&lt;=הלוואות!$E$7,IF(DAY(מרכז!A1265)=הלוואות!$F$7,הלוואות!$G$7,0),0),0)+IF(A1265&gt;=הלוואות!$D$8,IF(מרכז!A1265&lt;=הלוואות!$E$8,IF(DAY(מרכז!A1265)=הלוואות!$F$8,הלוואות!$G$8,0),0),0)+IF(A1265&gt;=הלוואות!$D$9,IF(מרכז!A1265&lt;=הלוואות!$E$9,IF(DAY(מרכז!A1265)=הלוואות!$F$9,הלוואות!$G$9,0),0),0)+IF(A1265&gt;=הלוואות!$D$10,IF(מרכז!A1265&lt;=הלוואות!$E$10,IF(DAY(מרכז!A1265)=הלוואות!$F$10,הלוואות!$G$10,0),0),0)+IF(A1265&gt;=הלוואות!$D$11,IF(מרכז!A1265&lt;=הלוואות!$E$11,IF(DAY(מרכז!A1265)=הלוואות!$F$11,הלוואות!$G$11,0),0),0)+IF(A1265&gt;=הלוואות!$D$12,IF(מרכז!A1265&lt;=הלוואות!$E$12,IF(DAY(מרכז!A1265)=הלוואות!$F$12,הלוואות!$G$12,0),0),0)+IF(A1265&gt;=הלוואות!$D$13,IF(מרכז!A1265&lt;=הלוואות!$E$13,IF(DAY(מרכז!A1265)=הלוואות!$F$13,הלוואות!$G$13,0),0),0)+IF(A1265&gt;=הלוואות!$D$14,IF(מרכז!A1265&lt;=הלוואות!$E$14,IF(DAY(מרכז!A1265)=הלוואות!$F$14,הלוואות!$G$14,0),0),0)+IF(A1265&gt;=הלוואות!$D$15,IF(מרכז!A1265&lt;=הלוואות!$E$15,IF(DAY(מרכז!A1265)=הלוואות!$F$15,הלוואות!$G$15,0),0),0)+IF(A1265&gt;=הלוואות!$D$16,IF(מרכז!A1265&lt;=הלוואות!$E$16,IF(DAY(מרכז!A1265)=הלוואות!$F$16,הלוואות!$G$16,0),0),0)+IF(A1265&gt;=הלוואות!$D$17,IF(מרכז!A1265&lt;=הלוואות!$E$17,IF(DAY(מרכז!A1265)=הלוואות!$F$17,הלוואות!$G$17,0),0),0)+IF(A1265&gt;=הלוואות!$D$18,IF(מרכז!A1265&lt;=הלוואות!$E$18,IF(DAY(מרכז!A1265)=הלוואות!$F$18,הלוואות!$G$18,0),0),0)+IF(A1265&gt;=הלוואות!$D$19,IF(מרכז!A1265&lt;=הלוואות!$E$19,IF(DAY(מרכז!A1265)=הלוואות!$F$19,הלוואות!$G$19,0),0),0)+IF(A1265&gt;=הלוואות!$D$20,IF(מרכז!A1265&lt;=הלוואות!$E$20,IF(DAY(מרכז!A1265)=הלוואות!$F$20,הלוואות!$G$20,0),0),0)+IF(A1265&gt;=הלוואות!$D$21,IF(מרכז!A1265&lt;=הלוואות!$E$21,IF(DAY(מרכז!A1265)=הלוואות!$F$21,הלוואות!$G$21,0),0),0)+IF(A1265&gt;=הלוואות!$D$22,IF(מרכז!A1265&lt;=הלוואות!$E$22,IF(DAY(מרכז!A1265)=הלוואות!$F$22,הלוואות!$G$22,0),0),0)+IF(A1265&gt;=הלוואות!$D$23,IF(מרכז!A1265&lt;=הלוואות!$E$23,IF(DAY(מרכז!A1265)=הלוואות!$F$23,הלוואות!$G$23,0),0),0)+IF(A1265&gt;=הלוואות!$D$24,IF(מרכז!A1265&lt;=הלוואות!$E$24,IF(DAY(מרכז!A1265)=הלוואות!$F$24,הלוואות!$G$24,0),0),0)+IF(A1265&gt;=הלוואות!$D$25,IF(מרכז!A1265&lt;=הלוואות!$E$25,IF(DAY(מרכז!A1265)=הלוואות!$F$25,הלוואות!$G$25,0),0),0)+IF(A1265&gt;=הלוואות!$D$26,IF(מרכז!A1265&lt;=הלוואות!$E$26,IF(DAY(מרכז!A1265)=הלוואות!$F$26,הלוואות!$G$26,0),0),0)+IF(A1265&gt;=הלוואות!$D$27,IF(מרכז!A1265&lt;=הלוואות!$E$27,IF(DAY(מרכז!A1265)=הלוואות!$F$27,הלוואות!$G$27,0),0),0)+IF(A1265&gt;=הלוואות!$D$28,IF(מרכז!A1265&lt;=הלוואות!$E$28,IF(DAY(מרכז!A1265)=הלוואות!$F$28,הלוואות!$G$28,0),0),0)+IF(A1265&gt;=הלוואות!$D$29,IF(מרכז!A1265&lt;=הלוואות!$E$29,IF(DAY(מרכז!A1265)=הלוואות!$F$29,הלוואות!$G$29,0),0),0)+IF(A1265&gt;=הלוואות!$D$30,IF(מרכז!A1265&lt;=הלוואות!$E$30,IF(DAY(מרכז!A1265)=הלוואות!$F$30,הלוואות!$G$30,0),0),0)+IF(A1265&gt;=הלוואות!$D$31,IF(מרכז!A1265&lt;=הלוואות!$E$31,IF(DAY(מרכז!A1265)=הלוואות!$F$31,הלוואות!$G$31,0),0),0)+IF(A1265&gt;=הלוואות!$D$32,IF(מרכז!A1265&lt;=הלוואות!$E$32,IF(DAY(מרכז!A1265)=הלוואות!$F$32,הלוואות!$G$32,0),0),0)+IF(A1265&gt;=הלוואות!$D$33,IF(מרכז!A1265&lt;=הלוואות!$E$33,IF(DAY(מרכז!A1265)=הלוואות!$F$33,הלוואות!$G$33,0),0),0)+IF(A1265&gt;=הלוואות!$D$34,IF(מרכז!A1265&lt;=הלוואות!$E$34,IF(DAY(מרכז!A1265)=הלוואות!$F$34,הלוואות!$G$34,0),0),0)</f>
        <v>0</v>
      </c>
      <c r="E1265" s="93">
        <f>SUMIF(הלוואות!$D$46:$D$65,מרכז!A1265,הלוואות!$E$46:$E$65)</f>
        <v>0</v>
      </c>
      <c r="F1265" s="93">
        <f>SUMIF(נכנסים!$A$5:$A$5890,מרכז!A1265,נכנסים!$B$5:$B$5890)</f>
        <v>0</v>
      </c>
      <c r="G1265" s="94"/>
      <c r="H1265" s="94"/>
      <c r="I1265" s="94"/>
      <c r="J1265" s="99">
        <f t="shared" si="19"/>
        <v>50000</v>
      </c>
    </row>
    <row r="1266" spans="1:10">
      <c r="A1266" s="153">
        <v>46919</v>
      </c>
      <c r="B1266" s="93">
        <f>SUMIF(יוצאים!$A$5:$A$5835,מרכז!A1266,יוצאים!$D$5:$D$5835)</f>
        <v>0</v>
      </c>
      <c r="C1266" s="93">
        <f>HLOOKUP(DAY($A1266),'טב.הו"ק'!$G$4:$AK$162,'טב.הו"ק'!$A$162+2,FALSE)</f>
        <v>0</v>
      </c>
      <c r="D1266" s="93">
        <f>IF(A1266&gt;=הלוואות!$D$5,IF(מרכז!A1266&lt;=הלוואות!$E$5,IF(DAY(מרכז!A1266)=הלוואות!$F$5,הלוואות!$G$5,0),0),0)+IF(A1266&gt;=הלוואות!$D$6,IF(מרכז!A1266&lt;=הלוואות!$E$6,IF(DAY(מרכז!A1266)=הלוואות!$F$6,הלוואות!$G$6,0),0),0)+IF(A1266&gt;=הלוואות!$D$7,IF(מרכז!A1266&lt;=הלוואות!$E$7,IF(DAY(מרכז!A1266)=הלוואות!$F$7,הלוואות!$G$7,0),0),0)+IF(A1266&gt;=הלוואות!$D$8,IF(מרכז!A1266&lt;=הלוואות!$E$8,IF(DAY(מרכז!A1266)=הלוואות!$F$8,הלוואות!$G$8,0),0),0)+IF(A1266&gt;=הלוואות!$D$9,IF(מרכז!A1266&lt;=הלוואות!$E$9,IF(DAY(מרכז!A1266)=הלוואות!$F$9,הלוואות!$G$9,0),0),0)+IF(A1266&gt;=הלוואות!$D$10,IF(מרכז!A1266&lt;=הלוואות!$E$10,IF(DAY(מרכז!A1266)=הלוואות!$F$10,הלוואות!$G$10,0),0),0)+IF(A1266&gt;=הלוואות!$D$11,IF(מרכז!A1266&lt;=הלוואות!$E$11,IF(DAY(מרכז!A1266)=הלוואות!$F$11,הלוואות!$G$11,0),0),0)+IF(A1266&gt;=הלוואות!$D$12,IF(מרכז!A1266&lt;=הלוואות!$E$12,IF(DAY(מרכז!A1266)=הלוואות!$F$12,הלוואות!$G$12,0),0),0)+IF(A1266&gt;=הלוואות!$D$13,IF(מרכז!A1266&lt;=הלוואות!$E$13,IF(DAY(מרכז!A1266)=הלוואות!$F$13,הלוואות!$G$13,0),0),0)+IF(A1266&gt;=הלוואות!$D$14,IF(מרכז!A1266&lt;=הלוואות!$E$14,IF(DAY(מרכז!A1266)=הלוואות!$F$14,הלוואות!$G$14,0),0),0)+IF(A1266&gt;=הלוואות!$D$15,IF(מרכז!A1266&lt;=הלוואות!$E$15,IF(DAY(מרכז!A1266)=הלוואות!$F$15,הלוואות!$G$15,0),0),0)+IF(A1266&gt;=הלוואות!$D$16,IF(מרכז!A1266&lt;=הלוואות!$E$16,IF(DAY(מרכז!A1266)=הלוואות!$F$16,הלוואות!$G$16,0),0),0)+IF(A1266&gt;=הלוואות!$D$17,IF(מרכז!A1266&lt;=הלוואות!$E$17,IF(DAY(מרכז!A1266)=הלוואות!$F$17,הלוואות!$G$17,0),0),0)+IF(A1266&gt;=הלוואות!$D$18,IF(מרכז!A1266&lt;=הלוואות!$E$18,IF(DAY(מרכז!A1266)=הלוואות!$F$18,הלוואות!$G$18,0),0),0)+IF(A1266&gt;=הלוואות!$D$19,IF(מרכז!A1266&lt;=הלוואות!$E$19,IF(DAY(מרכז!A1266)=הלוואות!$F$19,הלוואות!$G$19,0),0),0)+IF(A1266&gt;=הלוואות!$D$20,IF(מרכז!A1266&lt;=הלוואות!$E$20,IF(DAY(מרכז!A1266)=הלוואות!$F$20,הלוואות!$G$20,0),0),0)+IF(A1266&gt;=הלוואות!$D$21,IF(מרכז!A1266&lt;=הלוואות!$E$21,IF(DAY(מרכז!A1266)=הלוואות!$F$21,הלוואות!$G$21,0),0),0)+IF(A1266&gt;=הלוואות!$D$22,IF(מרכז!A1266&lt;=הלוואות!$E$22,IF(DAY(מרכז!A1266)=הלוואות!$F$22,הלוואות!$G$22,0),0),0)+IF(A1266&gt;=הלוואות!$D$23,IF(מרכז!A1266&lt;=הלוואות!$E$23,IF(DAY(מרכז!A1266)=הלוואות!$F$23,הלוואות!$G$23,0),0),0)+IF(A1266&gt;=הלוואות!$D$24,IF(מרכז!A1266&lt;=הלוואות!$E$24,IF(DAY(מרכז!A1266)=הלוואות!$F$24,הלוואות!$G$24,0),0),0)+IF(A1266&gt;=הלוואות!$D$25,IF(מרכז!A1266&lt;=הלוואות!$E$25,IF(DAY(מרכז!A1266)=הלוואות!$F$25,הלוואות!$G$25,0),0),0)+IF(A1266&gt;=הלוואות!$D$26,IF(מרכז!A1266&lt;=הלוואות!$E$26,IF(DAY(מרכז!A1266)=הלוואות!$F$26,הלוואות!$G$26,0),0),0)+IF(A1266&gt;=הלוואות!$D$27,IF(מרכז!A1266&lt;=הלוואות!$E$27,IF(DAY(מרכז!A1266)=הלוואות!$F$27,הלוואות!$G$27,0),0),0)+IF(A1266&gt;=הלוואות!$D$28,IF(מרכז!A1266&lt;=הלוואות!$E$28,IF(DAY(מרכז!A1266)=הלוואות!$F$28,הלוואות!$G$28,0),0),0)+IF(A1266&gt;=הלוואות!$D$29,IF(מרכז!A1266&lt;=הלוואות!$E$29,IF(DAY(מרכז!A1266)=הלוואות!$F$29,הלוואות!$G$29,0),0),0)+IF(A1266&gt;=הלוואות!$D$30,IF(מרכז!A1266&lt;=הלוואות!$E$30,IF(DAY(מרכז!A1266)=הלוואות!$F$30,הלוואות!$G$30,0),0),0)+IF(A1266&gt;=הלוואות!$D$31,IF(מרכז!A1266&lt;=הלוואות!$E$31,IF(DAY(מרכז!A1266)=הלוואות!$F$31,הלוואות!$G$31,0),0),0)+IF(A1266&gt;=הלוואות!$D$32,IF(מרכז!A1266&lt;=הלוואות!$E$32,IF(DAY(מרכז!A1266)=הלוואות!$F$32,הלוואות!$G$32,0),0),0)+IF(A1266&gt;=הלוואות!$D$33,IF(מרכז!A1266&lt;=הלוואות!$E$33,IF(DAY(מרכז!A1266)=הלוואות!$F$33,הלוואות!$G$33,0),0),0)+IF(A1266&gt;=הלוואות!$D$34,IF(מרכז!A1266&lt;=הלוואות!$E$34,IF(DAY(מרכז!A1266)=הלוואות!$F$34,הלוואות!$G$34,0),0),0)</f>
        <v>0</v>
      </c>
      <c r="E1266" s="93">
        <f>SUMIF(הלוואות!$D$46:$D$65,מרכז!A1266,הלוואות!$E$46:$E$65)</f>
        <v>0</v>
      </c>
      <c r="F1266" s="93">
        <f>SUMIF(נכנסים!$A$5:$A$5890,מרכז!A1266,נכנסים!$B$5:$B$5890)</f>
        <v>0</v>
      </c>
      <c r="G1266" s="94"/>
      <c r="H1266" s="94"/>
      <c r="I1266" s="94"/>
      <c r="J1266" s="99">
        <f t="shared" si="19"/>
        <v>50000</v>
      </c>
    </row>
    <row r="1267" spans="1:10">
      <c r="A1267" s="153">
        <v>46920</v>
      </c>
      <c r="B1267" s="93">
        <f>SUMIF(יוצאים!$A$5:$A$5835,מרכז!A1267,יוצאים!$D$5:$D$5835)</f>
        <v>0</v>
      </c>
      <c r="C1267" s="93">
        <f>HLOOKUP(DAY($A1267),'טב.הו"ק'!$G$4:$AK$162,'טב.הו"ק'!$A$162+2,FALSE)</f>
        <v>0</v>
      </c>
      <c r="D1267" s="93">
        <f>IF(A1267&gt;=הלוואות!$D$5,IF(מרכז!A1267&lt;=הלוואות!$E$5,IF(DAY(מרכז!A1267)=הלוואות!$F$5,הלוואות!$G$5,0),0),0)+IF(A1267&gt;=הלוואות!$D$6,IF(מרכז!A1267&lt;=הלוואות!$E$6,IF(DAY(מרכז!A1267)=הלוואות!$F$6,הלוואות!$G$6,0),0),0)+IF(A1267&gt;=הלוואות!$D$7,IF(מרכז!A1267&lt;=הלוואות!$E$7,IF(DAY(מרכז!A1267)=הלוואות!$F$7,הלוואות!$G$7,0),0),0)+IF(A1267&gt;=הלוואות!$D$8,IF(מרכז!A1267&lt;=הלוואות!$E$8,IF(DAY(מרכז!A1267)=הלוואות!$F$8,הלוואות!$G$8,0),0),0)+IF(A1267&gt;=הלוואות!$D$9,IF(מרכז!A1267&lt;=הלוואות!$E$9,IF(DAY(מרכז!A1267)=הלוואות!$F$9,הלוואות!$G$9,0),0),0)+IF(A1267&gt;=הלוואות!$D$10,IF(מרכז!A1267&lt;=הלוואות!$E$10,IF(DAY(מרכז!A1267)=הלוואות!$F$10,הלוואות!$G$10,0),0),0)+IF(A1267&gt;=הלוואות!$D$11,IF(מרכז!A1267&lt;=הלוואות!$E$11,IF(DAY(מרכז!A1267)=הלוואות!$F$11,הלוואות!$G$11,0),0),0)+IF(A1267&gt;=הלוואות!$D$12,IF(מרכז!A1267&lt;=הלוואות!$E$12,IF(DAY(מרכז!A1267)=הלוואות!$F$12,הלוואות!$G$12,0),0),0)+IF(A1267&gt;=הלוואות!$D$13,IF(מרכז!A1267&lt;=הלוואות!$E$13,IF(DAY(מרכז!A1267)=הלוואות!$F$13,הלוואות!$G$13,0),0),0)+IF(A1267&gt;=הלוואות!$D$14,IF(מרכז!A1267&lt;=הלוואות!$E$14,IF(DAY(מרכז!A1267)=הלוואות!$F$14,הלוואות!$G$14,0),0),0)+IF(A1267&gt;=הלוואות!$D$15,IF(מרכז!A1267&lt;=הלוואות!$E$15,IF(DAY(מרכז!A1267)=הלוואות!$F$15,הלוואות!$G$15,0),0),0)+IF(A1267&gt;=הלוואות!$D$16,IF(מרכז!A1267&lt;=הלוואות!$E$16,IF(DAY(מרכז!A1267)=הלוואות!$F$16,הלוואות!$G$16,0),0),0)+IF(A1267&gt;=הלוואות!$D$17,IF(מרכז!A1267&lt;=הלוואות!$E$17,IF(DAY(מרכז!A1267)=הלוואות!$F$17,הלוואות!$G$17,0),0),0)+IF(A1267&gt;=הלוואות!$D$18,IF(מרכז!A1267&lt;=הלוואות!$E$18,IF(DAY(מרכז!A1267)=הלוואות!$F$18,הלוואות!$G$18,0),0),0)+IF(A1267&gt;=הלוואות!$D$19,IF(מרכז!A1267&lt;=הלוואות!$E$19,IF(DAY(מרכז!A1267)=הלוואות!$F$19,הלוואות!$G$19,0),0),0)+IF(A1267&gt;=הלוואות!$D$20,IF(מרכז!A1267&lt;=הלוואות!$E$20,IF(DAY(מרכז!A1267)=הלוואות!$F$20,הלוואות!$G$20,0),0),0)+IF(A1267&gt;=הלוואות!$D$21,IF(מרכז!A1267&lt;=הלוואות!$E$21,IF(DAY(מרכז!A1267)=הלוואות!$F$21,הלוואות!$G$21,0),0),0)+IF(A1267&gt;=הלוואות!$D$22,IF(מרכז!A1267&lt;=הלוואות!$E$22,IF(DAY(מרכז!A1267)=הלוואות!$F$22,הלוואות!$G$22,0),0),0)+IF(A1267&gt;=הלוואות!$D$23,IF(מרכז!A1267&lt;=הלוואות!$E$23,IF(DAY(מרכז!A1267)=הלוואות!$F$23,הלוואות!$G$23,0),0),0)+IF(A1267&gt;=הלוואות!$D$24,IF(מרכז!A1267&lt;=הלוואות!$E$24,IF(DAY(מרכז!A1267)=הלוואות!$F$24,הלוואות!$G$24,0),0),0)+IF(A1267&gt;=הלוואות!$D$25,IF(מרכז!A1267&lt;=הלוואות!$E$25,IF(DAY(מרכז!A1267)=הלוואות!$F$25,הלוואות!$G$25,0),0),0)+IF(A1267&gt;=הלוואות!$D$26,IF(מרכז!A1267&lt;=הלוואות!$E$26,IF(DAY(מרכז!A1267)=הלוואות!$F$26,הלוואות!$G$26,0),0),0)+IF(A1267&gt;=הלוואות!$D$27,IF(מרכז!A1267&lt;=הלוואות!$E$27,IF(DAY(מרכז!A1267)=הלוואות!$F$27,הלוואות!$G$27,0),0),0)+IF(A1267&gt;=הלוואות!$D$28,IF(מרכז!A1267&lt;=הלוואות!$E$28,IF(DAY(מרכז!A1267)=הלוואות!$F$28,הלוואות!$G$28,0),0),0)+IF(A1267&gt;=הלוואות!$D$29,IF(מרכז!A1267&lt;=הלוואות!$E$29,IF(DAY(מרכז!A1267)=הלוואות!$F$29,הלוואות!$G$29,0),0),0)+IF(A1267&gt;=הלוואות!$D$30,IF(מרכז!A1267&lt;=הלוואות!$E$30,IF(DAY(מרכז!A1267)=הלוואות!$F$30,הלוואות!$G$30,0),0),0)+IF(A1267&gt;=הלוואות!$D$31,IF(מרכז!A1267&lt;=הלוואות!$E$31,IF(DAY(מרכז!A1267)=הלוואות!$F$31,הלוואות!$G$31,0),0),0)+IF(A1267&gt;=הלוואות!$D$32,IF(מרכז!A1267&lt;=הלוואות!$E$32,IF(DAY(מרכז!A1267)=הלוואות!$F$32,הלוואות!$G$32,0),0),0)+IF(A1267&gt;=הלוואות!$D$33,IF(מרכז!A1267&lt;=הלוואות!$E$33,IF(DAY(מרכז!A1267)=הלוואות!$F$33,הלוואות!$G$33,0),0),0)+IF(A1267&gt;=הלוואות!$D$34,IF(מרכז!A1267&lt;=הלוואות!$E$34,IF(DAY(מרכז!A1267)=הלוואות!$F$34,הלוואות!$G$34,0),0),0)</f>
        <v>0</v>
      </c>
      <c r="E1267" s="93">
        <f>SUMIF(הלוואות!$D$46:$D$65,מרכז!A1267,הלוואות!$E$46:$E$65)</f>
        <v>0</v>
      </c>
      <c r="F1267" s="93">
        <f>SUMIF(נכנסים!$A$5:$A$5890,מרכז!A1267,נכנסים!$B$5:$B$5890)</f>
        <v>0</v>
      </c>
      <c r="G1267" s="94"/>
      <c r="H1267" s="94"/>
      <c r="I1267" s="94"/>
      <c r="J1267" s="99">
        <f t="shared" si="19"/>
        <v>50000</v>
      </c>
    </row>
    <row r="1268" spans="1:10">
      <c r="A1268" s="153">
        <v>46921</v>
      </c>
      <c r="B1268" s="93">
        <f>SUMIF(יוצאים!$A$5:$A$5835,מרכז!A1268,יוצאים!$D$5:$D$5835)</f>
        <v>0</v>
      </c>
      <c r="C1268" s="93">
        <f>HLOOKUP(DAY($A1268),'טב.הו"ק'!$G$4:$AK$162,'טב.הו"ק'!$A$162+2,FALSE)</f>
        <v>0</v>
      </c>
      <c r="D1268" s="93">
        <f>IF(A1268&gt;=הלוואות!$D$5,IF(מרכז!A1268&lt;=הלוואות!$E$5,IF(DAY(מרכז!A1268)=הלוואות!$F$5,הלוואות!$G$5,0),0),0)+IF(A1268&gt;=הלוואות!$D$6,IF(מרכז!A1268&lt;=הלוואות!$E$6,IF(DAY(מרכז!A1268)=הלוואות!$F$6,הלוואות!$G$6,0),0),0)+IF(A1268&gt;=הלוואות!$D$7,IF(מרכז!A1268&lt;=הלוואות!$E$7,IF(DAY(מרכז!A1268)=הלוואות!$F$7,הלוואות!$G$7,0),0),0)+IF(A1268&gt;=הלוואות!$D$8,IF(מרכז!A1268&lt;=הלוואות!$E$8,IF(DAY(מרכז!A1268)=הלוואות!$F$8,הלוואות!$G$8,0),0),0)+IF(A1268&gt;=הלוואות!$D$9,IF(מרכז!A1268&lt;=הלוואות!$E$9,IF(DAY(מרכז!A1268)=הלוואות!$F$9,הלוואות!$G$9,0),0),0)+IF(A1268&gt;=הלוואות!$D$10,IF(מרכז!A1268&lt;=הלוואות!$E$10,IF(DAY(מרכז!A1268)=הלוואות!$F$10,הלוואות!$G$10,0),0),0)+IF(A1268&gt;=הלוואות!$D$11,IF(מרכז!A1268&lt;=הלוואות!$E$11,IF(DAY(מרכז!A1268)=הלוואות!$F$11,הלוואות!$G$11,0),0),0)+IF(A1268&gt;=הלוואות!$D$12,IF(מרכז!A1268&lt;=הלוואות!$E$12,IF(DAY(מרכז!A1268)=הלוואות!$F$12,הלוואות!$G$12,0),0),0)+IF(A1268&gt;=הלוואות!$D$13,IF(מרכז!A1268&lt;=הלוואות!$E$13,IF(DAY(מרכז!A1268)=הלוואות!$F$13,הלוואות!$G$13,0),0),0)+IF(A1268&gt;=הלוואות!$D$14,IF(מרכז!A1268&lt;=הלוואות!$E$14,IF(DAY(מרכז!A1268)=הלוואות!$F$14,הלוואות!$G$14,0),0),0)+IF(A1268&gt;=הלוואות!$D$15,IF(מרכז!A1268&lt;=הלוואות!$E$15,IF(DAY(מרכז!A1268)=הלוואות!$F$15,הלוואות!$G$15,0),0),0)+IF(A1268&gt;=הלוואות!$D$16,IF(מרכז!A1268&lt;=הלוואות!$E$16,IF(DAY(מרכז!A1268)=הלוואות!$F$16,הלוואות!$G$16,0),0),0)+IF(A1268&gt;=הלוואות!$D$17,IF(מרכז!A1268&lt;=הלוואות!$E$17,IF(DAY(מרכז!A1268)=הלוואות!$F$17,הלוואות!$G$17,0),0),0)+IF(A1268&gt;=הלוואות!$D$18,IF(מרכז!A1268&lt;=הלוואות!$E$18,IF(DAY(מרכז!A1268)=הלוואות!$F$18,הלוואות!$G$18,0),0),0)+IF(A1268&gt;=הלוואות!$D$19,IF(מרכז!A1268&lt;=הלוואות!$E$19,IF(DAY(מרכז!A1268)=הלוואות!$F$19,הלוואות!$G$19,0),0),0)+IF(A1268&gt;=הלוואות!$D$20,IF(מרכז!A1268&lt;=הלוואות!$E$20,IF(DAY(מרכז!A1268)=הלוואות!$F$20,הלוואות!$G$20,0),0),0)+IF(A1268&gt;=הלוואות!$D$21,IF(מרכז!A1268&lt;=הלוואות!$E$21,IF(DAY(מרכז!A1268)=הלוואות!$F$21,הלוואות!$G$21,0),0),0)+IF(A1268&gt;=הלוואות!$D$22,IF(מרכז!A1268&lt;=הלוואות!$E$22,IF(DAY(מרכז!A1268)=הלוואות!$F$22,הלוואות!$G$22,0),0),0)+IF(A1268&gt;=הלוואות!$D$23,IF(מרכז!A1268&lt;=הלוואות!$E$23,IF(DAY(מרכז!A1268)=הלוואות!$F$23,הלוואות!$G$23,0),0),0)+IF(A1268&gt;=הלוואות!$D$24,IF(מרכז!A1268&lt;=הלוואות!$E$24,IF(DAY(מרכז!A1268)=הלוואות!$F$24,הלוואות!$G$24,0),0),0)+IF(A1268&gt;=הלוואות!$D$25,IF(מרכז!A1268&lt;=הלוואות!$E$25,IF(DAY(מרכז!A1268)=הלוואות!$F$25,הלוואות!$G$25,0),0),0)+IF(A1268&gt;=הלוואות!$D$26,IF(מרכז!A1268&lt;=הלוואות!$E$26,IF(DAY(מרכז!A1268)=הלוואות!$F$26,הלוואות!$G$26,0),0),0)+IF(A1268&gt;=הלוואות!$D$27,IF(מרכז!A1268&lt;=הלוואות!$E$27,IF(DAY(מרכז!A1268)=הלוואות!$F$27,הלוואות!$G$27,0),0),0)+IF(A1268&gt;=הלוואות!$D$28,IF(מרכז!A1268&lt;=הלוואות!$E$28,IF(DAY(מרכז!A1268)=הלוואות!$F$28,הלוואות!$G$28,0),0),0)+IF(A1268&gt;=הלוואות!$D$29,IF(מרכז!A1268&lt;=הלוואות!$E$29,IF(DAY(מרכז!A1268)=הלוואות!$F$29,הלוואות!$G$29,0),0),0)+IF(A1268&gt;=הלוואות!$D$30,IF(מרכז!A1268&lt;=הלוואות!$E$30,IF(DAY(מרכז!A1268)=הלוואות!$F$30,הלוואות!$G$30,0),0),0)+IF(A1268&gt;=הלוואות!$D$31,IF(מרכז!A1268&lt;=הלוואות!$E$31,IF(DAY(מרכז!A1268)=הלוואות!$F$31,הלוואות!$G$31,0),0),0)+IF(A1268&gt;=הלוואות!$D$32,IF(מרכז!A1268&lt;=הלוואות!$E$32,IF(DAY(מרכז!A1268)=הלוואות!$F$32,הלוואות!$G$32,0),0),0)+IF(A1268&gt;=הלוואות!$D$33,IF(מרכז!A1268&lt;=הלוואות!$E$33,IF(DAY(מרכז!A1268)=הלוואות!$F$33,הלוואות!$G$33,0),0),0)+IF(A1268&gt;=הלוואות!$D$34,IF(מרכז!A1268&lt;=הלוואות!$E$34,IF(DAY(מרכז!A1268)=הלוואות!$F$34,הלוואות!$G$34,0),0),0)</f>
        <v>0</v>
      </c>
      <c r="E1268" s="93">
        <f>SUMIF(הלוואות!$D$46:$D$65,מרכז!A1268,הלוואות!$E$46:$E$65)</f>
        <v>0</v>
      </c>
      <c r="F1268" s="93">
        <f>SUMIF(נכנסים!$A$5:$A$5890,מרכז!A1268,נכנסים!$B$5:$B$5890)</f>
        <v>0</v>
      </c>
      <c r="G1268" s="94"/>
      <c r="H1268" s="94"/>
      <c r="I1268" s="94"/>
      <c r="J1268" s="99">
        <f t="shared" si="19"/>
        <v>50000</v>
      </c>
    </row>
    <row r="1269" spans="1:10">
      <c r="A1269" s="153">
        <v>46922</v>
      </c>
      <c r="B1269" s="93">
        <f>SUMIF(יוצאים!$A$5:$A$5835,מרכז!A1269,יוצאים!$D$5:$D$5835)</f>
        <v>0</v>
      </c>
      <c r="C1269" s="93">
        <f>HLOOKUP(DAY($A1269),'טב.הו"ק'!$G$4:$AK$162,'טב.הו"ק'!$A$162+2,FALSE)</f>
        <v>0</v>
      </c>
      <c r="D1269" s="93">
        <f>IF(A1269&gt;=הלוואות!$D$5,IF(מרכז!A1269&lt;=הלוואות!$E$5,IF(DAY(מרכז!A1269)=הלוואות!$F$5,הלוואות!$G$5,0),0),0)+IF(A1269&gt;=הלוואות!$D$6,IF(מרכז!A1269&lt;=הלוואות!$E$6,IF(DAY(מרכז!A1269)=הלוואות!$F$6,הלוואות!$G$6,0),0),0)+IF(A1269&gt;=הלוואות!$D$7,IF(מרכז!A1269&lt;=הלוואות!$E$7,IF(DAY(מרכז!A1269)=הלוואות!$F$7,הלוואות!$G$7,0),0),0)+IF(A1269&gt;=הלוואות!$D$8,IF(מרכז!A1269&lt;=הלוואות!$E$8,IF(DAY(מרכז!A1269)=הלוואות!$F$8,הלוואות!$G$8,0),0),0)+IF(A1269&gt;=הלוואות!$D$9,IF(מרכז!A1269&lt;=הלוואות!$E$9,IF(DAY(מרכז!A1269)=הלוואות!$F$9,הלוואות!$G$9,0),0),0)+IF(A1269&gt;=הלוואות!$D$10,IF(מרכז!A1269&lt;=הלוואות!$E$10,IF(DAY(מרכז!A1269)=הלוואות!$F$10,הלוואות!$G$10,0),0),0)+IF(A1269&gt;=הלוואות!$D$11,IF(מרכז!A1269&lt;=הלוואות!$E$11,IF(DAY(מרכז!A1269)=הלוואות!$F$11,הלוואות!$G$11,0),0),0)+IF(A1269&gt;=הלוואות!$D$12,IF(מרכז!A1269&lt;=הלוואות!$E$12,IF(DAY(מרכז!A1269)=הלוואות!$F$12,הלוואות!$G$12,0),0),0)+IF(A1269&gt;=הלוואות!$D$13,IF(מרכז!A1269&lt;=הלוואות!$E$13,IF(DAY(מרכז!A1269)=הלוואות!$F$13,הלוואות!$G$13,0),0),0)+IF(A1269&gt;=הלוואות!$D$14,IF(מרכז!A1269&lt;=הלוואות!$E$14,IF(DAY(מרכז!A1269)=הלוואות!$F$14,הלוואות!$G$14,0),0),0)+IF(A1269&gt;=הלוואות!$D$15,IF(מרכז!A1269&lt;=הלוואות!$E$15,IF(DAY(מרכז!A1269)=הלוואות!$F$15,הלוואות!$G$15,0),0),0)+IF(A1269&gt;=הלוואות!$D$16,IF(מרכז!A1269&lt;=הלוואות!$E$16,IF(DAY(מרכז!A1269)=הלוואות!$F$16,הלוואות!$G$16,0),0),0)+IF(A1269&gt;=הלוואות!$D$17,IF(מרכז!A1269&lt;=הלוואות!$E$17,IF(DAY(מרכז!A1269)=הלוואות!$F$17,הלוואות!$G$17,0),0),0)+IF(A1269&gt;=הלוואות!$D$18,IF(מרכז!A1269&lt;=הלוואות!$E$18,IF(DAY(מרכז!A1269)=הלוואות!$F$18,הלוואות!$G$18,0),0),0)+IF(A1269&gt;=הלוואות!$D$19,IF(מרכז!A1269&lt;=הלוואות!$E$19,IF(DAY(מרכז!A1269)=הלוואות!$F$19,הלוואות!$G$19,0),0),0)+IF(A1269&gt;=הלוואות!$D$20,IF(מרכז!A1269&lt;=הלוואות!$E$20,IF(DAY(מרכז!A1269)=הלוואות!$F$20,הלוואות!$G$20,0),0),0)+IF(A1269&gt;=הלוואות!$D$21,IF(מרכז!A1269&lt;=הלוואות!$E$21,IF(DAY(מרכז!A1269)=הלוואות!$F$21,הלוואות!$G$21,0),0),0)+IF(A1269&gt;=הלוואות!$D$22,IF(מרכז!A1269&lt;=הלוואות!$E$22,IF(DAY(מרכז!A1269)=הלוואות!$F$22,הלוואות!$G$22,0),0),0)+IF(A1269&gt;=הלוואות!$D$23,IF(מרכז!A1269&lt;=הלוואות!$E$23,IF(DAY(מרכז!A1269)=הלוואות!$F$23,הלוואות!$G$23,0),0),0)+IF(A1269&gt;=הלוואות!$D$24,IF(מרכז!A1269&lt;=הלוואות!$E$24,IF(DAY(מרכז!A1269)=הלוואות!$F$24,הלוואות!$G$24,0),0),0)+IF(A1269&gt;=הלוואות!$D$25,IF(מרכז!A1269&lt;=הלוואות!$E$25,IF(DAY(מרכז!A1269)=הלוואות!$F$25,הלוואות!$G$25,0),0),0)+IF(A1269&gt;=הלוואות!$D$26,IF(מרכז!A1269&lt;=הלוואות!$E$26,IF(DAY(מרכז!A1269)=הלוואות!$F$26,הלוואות!$G$26,0),0),0)+IF(A1269&gt;=הלוואות!$D$27,IF(מרכז!A1269&lt;=הלוואות!$E$27,IF(DAY(מרכז!A1269)=הלוואות!$F$27,הלוואות!$G$27,0),0),0)+IF(A1269&gt;=הלוואות!$D$28,IF(מרכז!A1269&lt;=הלוואות!$E$28,IF(DAY(מרכז!A1269)=הלוואות!$F$28,הלוואות!$G$28,0),0),0)+IF(A1269&gt;=הלוואות!$D$29,IF(מרכז!A1269&lt;=הלוואות!$E$29,IF(DAY(מרכז!A1269)=הלוואות!$F$29,הלוואות!$G$29,0),0),0)+IF(A1269&gt;=הלוואות!$D$30,IF(מרכז!A1269&lt;=הלוואות!$E$30,IF(DAY(מרכז!A1269)=הלוואות!$F$30,הלוואות!$G$30,0),0),0)+IF(A1269&gt;=הלוואות!$D$31,IF(מרכז!A1269&lt;=הלוואות!$E$31,IF(DAY(מרכז!A1269)=הלוואות!$F$31,הלוואות!$G$31,0),0),0)+IF(A1269&gt;=הלוואות!$D$32,IF(מרכז!A1269&lt;=הלוואות!$E$32,IF(DAY(מרכז!A1269)=הלוואות!$F$32,הלוואות!$G$32,0),0),0)+IF(A1269&gt;=הלוואות!$D$33,IF(מרכז!A1269&lt;=הלוואות!$E$33,IF(DAY(מרכז!A1269)=הלוואות!$F$33,הלוואות!$G$33,0),0),0)+IF(A1269&gt;=הלוואות!$D$34,IF(מרכז!A1269&lt;=הלוואות!$E$34,IF(DAY(מרכז!A1269)=הלוואות!$F$34,הלוואות!$G$34,0),0),0)</f>
        <v>0</v>
      </c>
      <c r="E1269" s="93">
        <f>SUMIF(הלוואות!$D$46:$D$65,מרכז!A1269,הלוואות!$E$46:$E$65)</f>
        <v>0</v>
      </c>
      <c r="F1269" s="93">
        <f>SUMIF(נכנסים!$A$5:$A$5890,מרכז!A1269,נכנסים!$B$5:$B$5890)</f>
        <v>0</v>
      </c>
      <c r="G1269" s="94"/>
      <c r="H1269" s="94"/>
      <c r="I1269" s="94"/>
      <c r="J1269" s="99">
        <f t="shared" si="19"/>
        <v>50000</v>
      </c>
    </row>
    <row r="1270" spans="1:10">
      <c r="A1270" s="153">
        <v>46923</v>
      </c>
      <c r="B1270" s="93">
        <f>SUMIF(יוצאים!$A$5:$A$5835,מרכז!A1270,יוצאים!$D$5:$D$5835)</f>
        <v>0</v>
      </c>
      <c r="C1270" s="93">
        <f>HLOOKUP(DAY($A1270),'טב.הו"ק'!$G$4:$AK$162,'טב.הו"ק'!$A$162+2,FALSE)</f>
        <v>0</v>
      </c>
      <c r="D1270" s="93">
        <f>IF(A1270&gt;=הלוואות!$D$5,IF(מרכז!A1270&lt;=הלוואות!$E$5,IF(DAY(מרכז!A1270)=הלוואות!$F$5,הלוואות!$G$5,0),0),0)+IF(A1270&gt;=הלוואות!$D$6,IF(מרכז!A1270&lt;=הלוואות!$E$6,IF(DAY(מרכז!A1270)=הלוואות!$F$6,הלוואות!$G$6,0),0),0)+IF(A1270&gt;=הלוואות!$D$7,IF(מרכז!A1270&lt;=הלוואות!$E$7,IF(DAY(מרכז!A1270)=הלוואות!$F$7,הלוואות!$G$7,0),0),0)+IF(A1270&gt;=הלוואות!$D$8,IF(מרכז!A1270&lt;=הלוואות!$E$8,IF(DAY(מרכז!A1270)=הלוואות!$F$8,הלוואות!$G$8,0),0),0)+IF(A1270&gt;=הלוואות!$D$9,IF(מרכז!A1270&lt;=הלוואות!$E$9,IF(DAY(מרכז!A1270)=הלוואות!$F$9,הלוואות!$G$9,0),0),0)+IF(A1270&gt;=הלוואות!$D$10,IF(מרכז!A1270&lt;=הלוואות!$E$10,IF(DAY(מרכז!A1270)=הלוואות!$F$10,הלוואות!$G$10,0),0),0)+IF(A1270&gt;=הלוואות!$D$11,IF(מרכז!A1270&lt;=הלוואות!$E$11,IF(DAY(מרכז!A1270)=הלוואות!$F$11,הלוואות!$G$11,0),0),0)+IF(A1270&gt;=הלוואות!$D$12,IF(מרכז!A1270&lt;=הלוואות!$E$12,IF(DAY(מרכז!A1270)=הלוואות!$F$12,הלוואות!$G$12,0),0),0)+IF(A1270&gt;=הלוואות!$D$13,IF(מרכז!A1270&lt;=הלוואות!$E$13,IF(DAY(מרכז!A1270)=הלוואות!$F$13,הלוואות!$G$13,0),0),0)+IF(A1270&gt;=הלוואות!$D$14,IF(מרכז!A1270&lt;=הלוואות!$E$14,IF(DAY(מרכז!A1270)=הלוואות!$F$14,הלוואות!$G$14,0),0),0)+IF(A1270&gt;=הלוואות!$D$15,IF(מרכז!A1270&lt;=הלוואות!$E$15,IF(DAY(מרכז!A1270)=הלוואות!$F$15,הלוואות!$G$15,0),0),0)+IF(A1270&gt;=הלוואות!$D$16,IF(מרכז!A1270&lt;=הלוואות!$E$16,IF(DAY(מרכז!A1270)=הלוואות!$F$16,הלוואות!$G$16,0),0),0)+IF(A1270&gt;=הלוואות!$D$17,IF(מרכז!A1270&lt;=הלוואות!$E$17,IF(DAY(מרכז!A1270)=הלוואות!$F$17,הלוואות!$G$17,0),0),0)+IF(A1270&gt;=הלוואות!$D$18,IF(מרכז!A1270&lt;=הלוואות!$E$18,IF(DAY(מרכז!A1270)=הלוואות!$F$18,הלוואות!$G$18,0),0),0)+IF(A1270&gt;=הלוואות!$D$19,IF(מרכז!A1270&lt;=הלוואות!$E$19,IF(DAY(מרכז!A1270)=הלוואות!$F$19,הלוואות!$G$19,0),0),0)+IF(A1270&gt;=הלוואות!$D$20,IF(מרכז!A1270&lt;=הלוואות!$E$20,IF(DAY(מרכז!A1270)=הלוואות!$F$20,הלוואות!$G$20,0),0),0)+IF(A1270&gt;=הלוואות!$D$21,IF(מרכז!A1270&lt;=הלוואות!$E$21,IF(DAY(מרכז!A1270)=הלוואות!$F$21,הלוואות!$G$21,0),0),0)+IF(A1270&gt;=הלוואות!$D$22,IF(מרכז!A1270&lt;=הלוואות!$E$22,IF(DAY(מרכז!A1270)=הלוואות!$F$22,הלוואות!$G$22,0),0),0)+IF(A1270&gt;=הלוואות!$D$23,IF(מרכז!A1270&lt;=הלוואות!$E$23,IF(DAY(מרכז!A1270)=הלוואות!$F$23,הלוואות!$G$23,0),0),0)+IF(A1270&gt;=הלוואות!$D$24,IF(מרכז!A1270&lt;=הלוואות!$E$24,IF(DAY(מרכז!A1270)=הלוואות!$F$24,הלוואות!$G$24,0),0),0)+IF(A1270&gt;=הלוואות!$D$25,IF(מרכז!A1270&lt;=הלוואות!$E$25,IF(DAY(מרכז!A1270)=הלוואות!$F$25,הלוואות!$G$25,0),0),0)+IF(A1270&gt;=הלוואות!$D$26,IF(מרכז!A1270&lt;=הלוואות!$E$26,IF(DAY(מרכז!A1270)=הלוואות!$F$26,הלוואות!$G$26,0),0),0)+IF(A1270&gt;=הלוואות!$D$27,IF(מרכז!A1270&lt;=הלוואות!$E$27,IF(DAY(מרכז!A1270)=הלוואות!$F$27,הלוואות!$G$27,0),0),0)+IF(A1270&gt;=הלוואות!$D$28,IF(מרכז!A1270&lt;=הלוואות!$E$28,IF(DAY(מרכז!A1270)=הלוואות!$F$28,הלוואות!$G$28,0),0),0)+IF(A1270&gt;=הלוואות!$D$29,IF(מרכז!A1270&lt;=הלוואות!$E$29,IF(DAY(מרכז!A1270)=הלוואות!$F$29,הלוואות!$G$29,0),0),0)+IF(A1270&gt;=הלוואות!$D$30,IF(מרכז!A1270&lt;=הלוואות!$E$30,IF(DAY(מרכז!A1270)=הלוואות!$F$30,הלוואות!$G$30,0),0),0)+IF(A1270&gt;=הלוואות!$D$31,IF(מרכז!A1270&lt;=הלוואות!$E$31,IF(DAY(מרכז!A1270)=הלוואות!$F$31,הלוואות!$G$31,0),0),0)+IF(A1270&gt;=הלוואות!$D$32,IF(מרכז!A1270&lt;=הלוואות!$E$32,IF(DAY(מרכז!A1270)=הלוואות!$F$32,הלוואות!$G$32,0),0),0)+IF(A1270&gt;=הלוואות!$D$33,IF(מרכז!A1270&lt;=הלוואות!$E$33,IF(DAY(מרכז!A1270)=הלוואות!$F$33,הלוואות!$G$33,0),0),0)+IF(A1270&gt;=הלוואות!$D$34,IF(מרכז!A1270&lt;=הלוואות!$E$34,IF(DAY(מרכז!A1270)=הלוואות!$F$34,הלוואות!$G$34,0),0),0)</f>
        <v>0</v>
      </c>
      <c r="E1270" s="93">
        <f>SUMIF(הלוואות!$D$46:$D$65,מרכז!A1270,הלוואות!$E$46:$E$65)</f>
        <v>0</v>
      </c>
      <c r="F1270" s="93">
        <f>SUMIF(נכנסים!$A$5:$A$5890,מרכז!A1270,נכנסים!$B$5:$B$5890)</f>
        <v>0</v>
      </c>
      <c r="G1270" s="94"/>
      <c r="H1270" s="94"/>
      <c r="I1270" s="94"/>
      <c r="J1270" s="99">
        <f t="shared" si="19"/>
        <v>50000</v>
      </c>
    </row>
    <row r="1271" spans="1:10">
      <c r="A1271" s="153">
        <v>46924</v>
      </c>
      <c r="B1271" s="93">
        <f>SUMIF(יוצאים!$A$5:$A$5835,מרכז!A1271,יוצאים!$D$5:$D$5835)</f>
        <v>0</v>
      </c>
      <c r="C1271" s="93">
        <f>HLOOKUP(DAY($A1271),'טב.הו"ק'!$G$4:$AK$162,'טב.הו"ק'!$A$162+2,FALSE)</f>
        <v>0</v>
      </c>
      <c r="D1271" s="93">
        <f>IF(A1271&gt;=הלוואות!$D$5,IF(מרכז!A1271&lt;=הלוואות!$E$5,IF(DAY(מרכז!A1271)=הלוואות!$F$5,הלוואות!$G$5,0),0),0)+IF(A1271&gt;=הלוואות!$D$6,IF(מרכז!A1271&lt;=הלוואות!$E$6,IF(DAY(מרכז!A1271)=הלוואות!$F$6,הלוואות!$G$6,0),0),0)+IF(A1271&gt;=הלוואות!$D$7,IF(מרכז!A1271&lt;=הלוואות!$E$7,IF(DAY(מרכז!A1271)=הלוואות!$F$7,הלוואות!$G$7,0),0),0)+IF(A1271&gt;=הלוואות!$D$8,IF(מרכז!A1271&lt;=הלוואות!$E$8,IF(DAY(מרכז!A1271)=הלוואות!$F$8,הלוואות!$G$8,0),0),0)+IF(A1271&gt;=הלוואות!$D$9,IF(מרכז!A1271&lt;=הלוואות!$E$9,IF(DAY(מרכז!A1271)=הלוואות!$F$9,הלוואות!$G$9,0),0),0)+IF(A1271&gt;=הלוואות!$D$10,IF(מרכז!A1271&lt;=הלוואות!$E$10,IF(DAY(מרכז!A1271)=הלוואות!$F$10,הלוואות!$G$10,0),0),0)+IF(A1271&gt;=הלוואות!$D$11,IF(מרכז!A1271&lt;=הלוואות!$E$11,IF(DAY(מרכז!A1271)=הלוואות!$F$11,הלוואות!$G$11,0),0),0)+IF(A1271&gt;=הלוואות!$D$12,IF(מרכז!A1271&lt;=הלוואות!$E$12,IF(DAY(מרכז!A1271)=הלוואות!$F$12,הלוואות!$G$12,0),0),0)+IF(A1271&gt;=הלוואות!$D$13,IF(מרכז!A1271&lt;=הלוואות!$E$13,IF(DAY(מרכז!A1271)=הלוואות!$F$13,הלוואות!$G$13,0),0),0)+IF(A1271&gt;=הלוואות!$D$14,IF(מרכז!A1271&lt;=הלוואות!$E$14,IF(DAY(מרכז!A1271)=הלוואות!$F$14,הלוואות!$G$14,0),0),0)+IF(A1271&gt;=הלוואות!$D$15,IF(מרכז!A1271&lt;=הלוואות!$E$15,IF(DAY(מרכז!A1271)=הלוואות!$F$15,הלוואות!$G$15,0),0),0)+IF(A1271&gt;=הלוואות!$D$16,IF(מרכז!A1271&lt;=הלוואות!$E$16,IF(DAY(מרכז!A1271)=הלוואות!$F$16,הלוואות!$G$16,0),0),0)+IF(A1271&gt;=הלוואות!$D$17,IF(מרכז!A1271&lt;=הלוואות!$E$17,IF(DAY(מרכז!A1271)=הלוואות!$F$17,הלוואות!$G$17,0),0),0)+IF(A1271&gt;=הלוואות!$D$18,IF(מרכז!A1271&lt;=הלוואות!$E$18,IF(DAY(מרכז!A1271)=הלוואות!$F$18,הלוואות!$G$18,0),0),0)+IF(A1271&gt;=הלוואות!$D$19,IF(מרכז!A1271&lt;=הלוואות!$E$19,IF(DAY(מרכז!A1271)=הלוואות!$F$19,הלוואות!$G$19,0),0),0)+IF(A1271&gt;=הלוואות!$D$20,IF(מרכז!A1271&lt;=הלוואות!$E$20,IF(DAY(מרכז!A1271)=הלוואות!$F$20,הלוואות!$G$20,0),0),0)+IF(A1271&gt;=הלוואות!$D$21,IF(מרכז!A1271&lt;=הלוואות!$E$21,IF(DAY(מרכז!A1271)=הלוואות!$F$21,הלוואות!$G$21,0),0),0)+IF(A1271&gt;=הלוואות!$D$22,IF(מרכז!A1271&lt;=הלוואות!$E$22,IF(DAY(מרכז!A1271)=הלוואות!$F$22,הלוואות!$G$22,0),0),0)+IF(A1271&gt;=הלוואות!$D$23,IF(מרכז!A1271&lt;=הלוואות!$E$23,IF(DAY(מרכז!A1271)=הלוואות!$F$23,הלוואות!$G$23,0),0),0)+IF(A1271&gt;=הלוואות!$D$24,IF(מרכז!A1271&lt;=הלוואות!$E$24,IF(DAY(מרכז!A1271)=הלוואות!$F$24,הלוואות!$G$24,0),0),0)+IF(A1271&gt;=הלוואות!$D$25,IF(מרכז!A1271&lt;=הלוואות!$E$25,IF(DAY(מרכז!A1271)=הלוואות!$F$25,הלוואות!$G$25,0),0),0)+IF(A1271&gt;=הלוואות!$D$26,IF(מרכז!A1271&lt;=הלוואות!$E$26,IF(DAY(מרכז!A1271)=הלוואות!$F$26,הלוואות!$G$26,0),0),0)+IF(A1271&gt;=הלוואות!$D$27,IF(מרכז!A1271&lt;=הלוואות!$E$27,IF(DAY(מרכז!A1271)=הלוואות!$F$27,הלוואות!$G$27,0),0),0)+IF(A1271&gt;=הלוואות!$D$28,IF(מרכז!A1271&lt;=הלוואות!$E$28,IF(DAY(מרכז!A1271)=הלוואות!$F$28,הלוואות!$G$28,0),0),0)+IF(A1271&gt;=הלוואות!$D$29,IF(מרכז!A1271&lt;=הלוואות!$E$29,IF(DAY(מרכז!A1271)=הלוואות!$F$29,הלוואות!$G$29,0),0),0)+IF(A1271&gt;=הלוואות!$D$30,IF(מרכז!A1271&lt;=הלוואות!$E$30,IF(DAY(מרכז!A1271)=הלוואות!$F$30,הלוואות!$G$30,0),0),0)+IF(A1271&gt;=הלוואות!$D$31,IF(מרכז!A1271&lt;=הלוואות!$E$31,IF(DAY(מרכז!A1271)=הלוואות!$F$31,הלוואות!$G$31,0),0),0)+IF(A1271&gt;=הלוואות!$D$32,IF(מרכז!A1271&lt;=הלוואות!$E$32,IF(DAY(מרכז!A1271)=הלוואות!$F$32,הלוואות!$G$32,0),0),0)+IF(A1271&gt;=הלוואות!$D$33,IF(מרכז!A1271&lt;=הלוואות!$E$33,IF(DAY(מרכז!A1271)=הלוואות!$F$33,הלוואות!$G$33,0),0),0)+IF(A1271&gt;=הלוואות!$D$34,IF(מרכז!A1271&lt;=הלוואות!$E$34,IF(DAY(מרכז!A1271)=הלוואות!$F$34,הלוואות!$G$34,0),0),0)</f>
        <v>0</v>
      </c>
      <c r="E1271" s="93">
        <f>SUMIF(הלוואות!$D$46:$D$65,מרכז!A1271,הלוואות!$E$46:$E$65)</f>
        <v>0</v>
      </c>
      <c r="F1271" s="93">
        <f>SUMIF(נכנסים!$A$5:$A$5890,מרכז!A1271,נכנסים!$B$5:$B$5890)</f>
        <v>0</v>
      </c>
      <c r="G1271" s="94"/>
      <c r="H1271" s="94"/>
      <c r="I1271" s="94"/>
      <c r="J1271" s="99">
        <f t="shared" si="19"/>
        <v>50000</v>
      </c>
    </row>
    <row r="1272" spans="1:10">
      <c r="A1272" s="153">
        <v>46925</v>
      </c>
      <c r="B1272" s="93">
        <f>SUMIF(יוצאים!$A$5:$A$5835,מרכז!A1272,יוצאים!$D$5:$D$5835)</f>
        <v>0</v>
      </c>
      <c r="C1272" s="93">
        <f>HLOOKUP(DAY($A1272),'טב.הו"ק'!$G$4:$AK$162,'טב.הו"ק'!$A$162+2,FALSE)</f>
        <v>0</v>
      </c>
      <c r="D1272" s="93">
        <f>IF(A1272&gt;=הלוואות!$D$5,IF(מרכז!A1272&lt;=הלוואות!$E$5,IF(DAY(מרכז!A1272)=הלוואות!$F$5,הלוואות!$G$5,0),0),0)+IF(A1272&gt;=הלוואות!$D$6,IF(מרכז!A1272&lt;=הלוואות!$E$6,IF(DAY(מרכז!A1272)=הלוואות!$F$6,הלוואות!$G$6,0),0),0)+IF(A1272&gt;=הלוואות!$D$7,IF(מרכז!A1272&lt;=הלוואות!$E$7,IF(DAY(מרכז!A1272)=הלוואות!$F$7,הלוואות!$G$7,0),0),0)+IF(A1272&gt;=הלוואות!$D$8,IF(מרכז!A1272&lt;=הלוואות!$E$8,IF(DAY(מרכז!A1272)=הלוואות!$F$8,הלוואות!$G$8,0),0),0)+IF(A1272&gt;=הלוואות!$D$9,IF(מרכז!A1272&lt;=הלוואות!$E$9,IF(DAY(מרכז!A1272)=הלוואות!$F$9,הלוואות!$G$9,0),0),0)+IF(A1272&gt;=הלוואות!$D$10,IF(מרכז!A1272&lt;=הלוואות!$E$10,IF(DAY(מרכז!A1272)=הלוואות!$F$10,הלוואות!$G$10,0),0),0)+IF(A1272&gt;=הלוואות!$D$11,IF(מרכז!A1272&lt;=הלוואות!$E$11,IF(DAY(מרכז!A1272)=הלוואות!$F$11,הלוואות!$G$11,0),0),0)+IF(A1272&gt;=הלוואות!$D$12,IF(מרכז!A1272&lt;=הלוואות!$E$12,IF(DAY(מרכז!A1272)=הלוואות!$F$12,הלוואות!$G$12,0),0),0)+IF(A1272&gt;=הלוואות!$D$13,IF(מרכז!A1272&lt;=הלוואות!$E$13,IF(DAY(מרכז!A1272)=הלוואות!$F$13,הלוואות!$G$13,0),0),0)+IF(A1272&gt;=הלוואות!$D$14,IF(מרכז!A1272&lt;=הלוואות!$E$14,IF(DAY(מרכז!A1272)=הלוואות!$F$14,הלוואות!$G$14,0),0),0)+IF(A1272&gt;=הלוואות!$D$15,IF(מרכז!A1272&lt;=הלוואות!$E$15,IF(DAY(מרכז!A1272)=הלוואות!$F$15,הלוואות!$G$15,0),0),0)+IF(A1272&gt;=הלוואות!$D$16,IF(מרכז!A1272&lt;=הלוואות!$E$16,IF(DAY(מרכז!A1272)=הלוואות!$F$16,הלוואות!$G$16,0),0),0)+IF(A1272&gt;=הלוואות!$D$17,IF(מרכז!A1272&lt;=הלוואות!$E$17,IF(DAY(מרכז!A1272)=הלוואות!$F$17,הלוואות!$G$17,0),0),0)+IF(A1272&gt;=הלוואות!$D$18,IF(מרכז!A1272&lt;=הלוואות!$E$18,IF(DAY(מרכז!A1272)=הלוואות!$F$18,הלוואות!$G$18,0),0),0)+IF(A1272&gt;=הלוואות!$D$19,IF(מרכז!A1272&lt;=הלוואות!$E$19,IF(DAY(מרכז!A1272)=הלוואות!$F$19,הלוואות!$G$19,0),0),0)+IF(A1272&gt;=הלוואות!$D$20,IF(מרכז!A1272&lt;=הלוואות!$E$20,IF(DAY(מרכז!A1272)=הלוואות!$F$20,הלוואות!$G$20,0),0),0)+IF(A1272&gt;=הלוואות!$D$21,IF(מרכז!A1272&lt;=הלוואות!$E$21,IF(DAY(מרכז!A1272)=הלוואות!$F$21,הלוואות!$G$21,0),0),0)+IF(A1272&gt;=הלוואות!$D$22,IF(מרכז!A1272&lt;=הלוואות!$E$22,IF(DAY(מרכז!A1272)=הלוואות!$F$22,הלוואות!$G$22,0),0),0)+IF(A1272&gt;=הלוואות!$D$23,IF(מרכז!A1272&lt;=הלוואות!$E$23,IF(DAY(מרכז!A1272)=הלוואות!$F$23,הלוואות!$G$23,0),0),0)+IF(A1272&gt;=הלוואות!$D$24,IF(מרכז!A1272&lt;=הלוואות!$E$24,IF(DAY(מרכז!A1272)=הלוואות!$F$24,הלוואות!$G$24,0),0),0)+IF(A1272&gt;=הלוואות!$D$25,IF(מרכז!A1272&lt;=הלוואות!$E$25,IF(DAY(מרכז!A1272)=הלוואות!$F$25,הלוואות!$G$25,0),0),0)+IF(A1272&gt;=הלוואות!$D$26,IF(מרכז!A1272&lt;=הלוואות!$E$26,IF(DAY(מרכז!A1272)=הלוואות!$F$26,הלוואות!$G$26,0),0),0)+IF(A1272&gt;=הלוואות!$D$27,IF(מרכז!A1272&lt;=הלוואות!$E$27,IF(DAY(מרכז!A1272)=הלוואות!$F$27,הלוואות!$G$27,0),0),0)+IF(A1272&gt;=הלוואות!$D$28,IF(מרכז!A1272&lt;=הלוואות!$E$28,IF(DAY(מרכז!A1272)=הלוואות!$F$28,הלוואות!$G$28,0),0),0)+IF(A1272&gt;=הלוואות!$D$29,IF(מרכז!A1272&lt;=הלוואות!$E$29,IF(DAY(מרכז!A1272)=הלוואות!$F$29,הלוואות!$G$29,0),0),0)+IF(A1272&gt;=הלוואות!$D$30,IF(מרכז!A1272&lt;=הלוואות!$E$30,IF(DAY(מרכז!A1272)=הלוואות!$F$30,הלוואות!$G$30,0),0),0)+IF(A1272&gt;=הלוואות!$D$31,IF(מרכז!A1272&lt;=הלוואות!$E$31,IF(DAY(מרכז!A1272)=הלוואות!$F$31,הלוואות!$G$31,0),0),0)+IF(A1272&gt;=הלוואות!$D$32,IF(מרכז!A1272&lt;=הלוואות!$E$32,IF(DAY(מרכז!A1272)=הלוואות!$F$32,הלוואות!$G$32,0),0),0)+IF(A1272&gt;=הלוואות!$D$33,IF(מרכז!A1272&lt;=הלוואות!$E$33,IF(DAY(מרכז!A1272)=הלוואות!$F$33,הלוואות!$G$33,0),0),0)+IF(A1272&gt;=הלוואות!$D$34,IF(מרכז!A1272&lt;=הלוואות!$E$34,IF(DAY(מרכז!A1272)=הלוואות!$F$34,הלוואות!$G$34,0),0),0)</f>
        <v>0</v>
      </c>
      <c r="E1272" s="93">
        <f>SUMIF(הלוואות!$D$46:$D$65,מרכז!A1272,הלוואות!$E$46:$E$65)</f>
        <v>0</v>
      </c>
      <c r="F1272" s="93">
        <f>SUMIF(נכנסים!$A$5:$A$5890,מרכז!A1272,נכנסים!$B$5:$B$5890)</f>
        <v>0</v>
      </c>
      <c r="G1272" s="94"/>
      <c r="H1272" s="94"/>
      <c r="I1272" s="94"/>
      <c r="J1272" s="99">
        <f t="shared" si="19"/>
        <v>50000</v>
      </c>
    </row>
    <row r="1273" spans="1:10">
      <c r="A1273" s="153">
        <v>46926</v>
      </c>
      <c r="B1273" s="93">
        <f>SUMIF(יוצאים!$A$5:$A$5835,מרכז!A1273,יוצאים!$D$5:$D$5835)</f>
        <v>0</v>
      </c>
      <c r="C1273" s="93">
        <f>HLOOKUP(DAY($A1273),'טב.הו"ק'!$G$4:$AK$162,'טב.הו"ק'!$A$162+2,FALSE)</f>
        <v>0</v>
      </c>
      <c r="D1273" s="93">
        <f>IF(A1273&gt;=הלוואות!$D$5,IF(מרכז!A1273&lt;=הלוואות!$E$5,IF(DAY(מרכז!A1273)=הלוואות!$F$5,הלוואות!$G$5,0),0),0)+IF(A1273&gt;=הלוואות!$D$6,IF(מרכז!A1273&lt;=הלוואות!$E$6,IF(DAY(מרכז!A1273)=הלוואות!$F$6,הלוואות!$G$6,0),0),0)+IF(A1273&gt;=הלוואות!$D$7,IF(מרכז!A1273&lt;=הלוואות!$E$7,IF(DAY(מרכז!A1273)=הלוואות!$F$7,הלוואות!$G$7,0),0),0)+IF(A1273&gt;=הלוואות!$D$8,IF(מרכז!A1273&lt;=הלוואות!$E$8,IF(DAY(מרכז!A1273)=הלוואות!$F$8,הלוואות!$G$8,0),0),0)+IF(A1273&gt;=הלוואות!$D$9,IF(מרכז!A1273&lt;=הלוואות!$E$9,IF(DAY(מרכז!A1273)=הלוואות!$F$9,הלוואות!$G$9,0),0),0)+IF(A1273&gt;=הלוואות!$D$10,IF(מרכז!A1273&lt;=הלוואות!$E$10,IF(DAY(מרכז!A1273)=הלוואות!$F$10,הלוואות!$G$10,0),0),0)+IF(A1273&gt;=הלוואות!$D$11,IF(מרכז!A1273&lt;=הלוואות!$E$11,IF(DAY(מרכז!A1273)=הלוואות!$F$11,הלוואות!$G$11,0),0),0)+IF(A1273&gt;=הלוואות!$D$12,IF(מרכז!A1273&lt;=הלוואות!$E$12,IF(DAY(מרכז!A1273)=הלוואות!$F$12,הלוואות!$G$12,0),0),0)+IF(A1273&gt;=הלוואות!$D$13,IF(מרכז!A1273&lt;=הלוואות!$E$13,IF(DAY(מרכז!A1273)=הלוואות!$F$13,הלוואות!$G$13,0),0),0)+IF(A1273&gt;=הלוואות!$D$14,IF(מרכז!A1273&lt;=הלוואות!$E$14,IF(DAY(מרכז!A1273)=הלוואות!$F$14,הלוואות!$G$14,0),0),0)+IF(A1273&gt;=הלוואות!$D$15,IF(מרכז!A1273&lt;=הלוואות!$E$15,IF(DAY(מרכז!A1273)=הלוואות!$F$15,הלוואות!$G$15,0),0),0)+IF(A1273&gt;=הלוואות!$D$16,IF(מרכז!A1273&lt;=הלוואות!$E$16,IF(DAY(מרכז!A1273)=הלוואות!$F$16,הלוואות!$G$16,0),0),0)+IF(A1273&gt;=הלוואות!$D$17,IF(מרכז!A1273&lt;=הלוואות!$E$17,IF(DAY(מרכז!A1273)=הלוואות!$F$17,הלוואות!$G$17,0),0),0)+IF(A1273&gt;=הלוואות!$D$18,IF(מרכז!A1273&lt;=הלוואות!$E$18,IF(DAY(מרכז!A1273)=הלוואות!$F$18,הלוואות!$G$18,0),0),0)+IF(A1273&gt;=הלוואות!$D$19,IF(מרכז!A1273&lt;=הלוואות!$E$19,IF(DAY(מרכז!A1273)=הלוואות!$F$19,הלוואות!$G$19,0),0),0)+IF(A1273&gt;=הלוואות!$D$20,IF(מרכז!A1273&lt;=הלוואות!$E$20,IF(DAY(מרכז!A1273)=הלוואות!$F$20,הלוואות!$G$20,0),0),0)+IF(A1273&gt;=הלוואות!$D$21,IF(מרכז!A1273&lt;=הלוואות!$E$21,IF(DAY(מרכז!A1273)=הלוואות!$F$21,הלוואות!$G$21,0),0),0)+IF(A1273&gt;=הלוואות!$D$22,IF(מרכז!A1273&lt;=הלוואות!$E$22,IF(DAY(מרכז!A1273)=הלוואות!$F$22,הלוואות!$G$22,0),0),0)+IF(A1273&gt;=הלוואות!$D$23,IF(מרכז!A1273&lt;=הלוואות!$E$23,IF(DAY(מרכז!A1273)=הלוואות!$F$23,הלוואות!$G$23,0),0),0)+IF(A1273&gt;=הלוואות!$D$24,IF(מרכז!A1273&lt;=הלוואות!$E$24,IF(DAY(מרכז!A1273)=הלוואות!$F$24,הלוואות!$G$24,0),0),0)+IF(A1273&gt;=הלוואות!$D$25,IF(מרכז!A1273&lt;=הלוואות!$E$25,IF(DAY(מרכז!A1273)=הלוואות!$F$25,הלוואות!$G$25,0),0),0)+IF(A1273&gt;=הלוואות!$D$26,IF(מרכז!A1273&lt;=הלוואות!$E$26,IF(DAY(מרכז!A1273)=הלוואות!$F$26,הלוואות!$G$26,0),0),0)+IF(A1273&gt;=הלוואות!$D$27,IF(מרכז!A1273&lt;=הלוואות!$E$27,IF(DAY(מרכז!A1273)=הלוואות!$F$27,הלוואות!$G$27,0),0),0)+IF(A1273&gt;=הלוואות!$D$28,IF(מרכז!A1273&lt;=הלוואות!$E$28,IF(DAY(מרכז!A1273)=הלוואות!$F$28,הלוואות!$G$28,0),0),0)+IF(A1273&gt;=הלוואות!$D$29,IF(מרכז!A1273&lt;=הלוואות!$E$29,IF(DAY(מרכז!A1273)=הלוואות!$F$29,הלוואות!$G$29,0),0),0)+IF(A1273&gt;=הלוואות!$D$30,IF(מרכז!A1273&lt;=הלוואות!$E$30,IF(DAY(מרכז!A1273)=הלוואות!$F$30,הלוואות!$G$30,0),0),0)+IF(A1273&gt;=הלוואות!$D$31,IF(מרכז!A1273&lt;=הלוואות!$E$31,IF(DAY(מרכז!A1273)=הלוואות!$F$31,הלוואות!$G$31,0),0),0)+IF(A1273&gt;=הלוואות!$D$32,IF(מרכז!A1273&lt;=הלוואות!$E$32,IF(DAY(מרכז!A1273)=הלוואות!$F$32,הלוואות!$G$32,0),0),0)+IF(A1273&gt;=הלוואות!$D$33,IF(מרכז!A1273&lt;=הלוואות!$E$33,IF(DAY(מרכז!A1273)=הלוואות!$F$33,הלוואות!$G$33,0),0),0)+IF(A1273&gt;=הלוואות!$D$34,IF(מרכז!A1273&lt;=הלוואות!$E$34,IF(DAY(מרכז!A1273)=הלוואות!$F$34,הלוואות!$G$34,0),0),0)</f>
        <v>0</v>
      </c>
      <c r="E1273" s="93">
        <f>SUMIF(הלוואות!$D$46:$D$65,מרכז!A1273,הלוואות!$E$46:$E$65)</f>
        <v>0</v>
      </c>
      <c r="F1273" s="93">
        <f>SUMIF(נכנסים!$A$5:$A$5890,מרכז!A1273,נכנסים!$B$5:$B$5890)</f>
        <v>0</v>
      </c>
      <c r="G1273" s="94"/>
      <c r="H1273" s="94"/>
      <c r="I1273" s="94"/>
      <c r="J1273" s="99">
        <f t="shared" si="19"/>
        <v>50000</v>
      </c>
    </row>
    <row r="1274" spans="1:10">
      <c r="A1274" s="153">
        <v>46927</v>
      </c>
      <c r="B1274" s="93">
        <f>SUMIF(יוצאים!$A$5:$A$5835,מרכז!A1274,יוצאים!$D$5:$D$5835)</f>
        <v>0</v>
      </c>
      <c r="C1274" s="93">
        <f>HLOOKUP(DAY($A1274),'טב.הו"ק'!$G$4:$AK$162,'טב.הו"ק'!$A$162+2,FALSE)</f>
        <v>0</v>
      </c>
      <c r="D1274" s="93">
        <f>IF(A1274&gt;=הלוואות!$D$5,IF(מרכז!A1274&lt;=הלוואות!$E$5,IF(DAY(מרכז!A1274)=הלוואות!$F$5,הלוואות!$G$5,0),0),0)+IF(A1274&gt;=הלוואות!$D$6,IF(מרכז!A1274&lt;=הלוואות!$E$6,IF(DAY(מרכז!A1274)=הלוואות!$F$6,הלוואות!$G$6,0),0),0)+IF(A1274&gt;=הלוואות!$D$7,IF(מרכז!A1274&lt;=הלוואות!$E$7,IF(DAY(מרכז!A1274)=הלוואות!$F$7,הלוואות!$G$7,0),0),0)+IF(A1274&gt;=הלוואות!$D$8,IF(מרכז!A1274&lt;=הלוואות!$E$8,IF(DAY(מרכז!A1274)=הלוואות!$F$8,הלוואות!$G$8,0),0),0)+IF(A1274&gt;=הלוואות!$D$9,IF(מרכז!A1274&lt;=הלוואות!$E$9,IF(DAY(מרכז!A1274)=הלוואות!$F$9,הלוואות!$G$9,0),0),0)+IF(A1274&gt;=הלוואות!$D$10,IF(מרכז!A1274&lt;=הלוואות!$E$10,IF(DAY(מרכז!A1274)=הלוואות!$F$10,הלוואות!$G$10,0),0),0)+IF(A1274&gt;=הלוואות!$D$11,IF(מרכז!A1274&lt;=הלוואות!$E$11,IF(DAY(מרכז!A1274)=הלוואות!$F$11,הלוואות!$G$11,0),0),0)+IF(A1274&gt;=הלוואות!$D$12,IF(מרכז!A1274&lt;=הלוואות!$E$12,IF(DAY(מרכז!A1274)=הלוואות!$F$12,הלוואות!$G$12,0),0),0)+IF(A1274&gt;=הלוואות!$D$13,IF(מרכז!A1274&lt;=הלוואות!$E$13,IF(DAY(מרכז!A1274)=הלוואות!$F$13,הלוואות!$G$13,0),0),0)+IF(A1274&gt;=הלוואות!$D$14,IF(מרכז!A1274&lt;=הלוואות!$E$14,IF(DAY(מרכז!A1274)=הלוואות!$F$14,הלוואות!$G$14,0),0),0)+IF(A1274&gt;=הלוואות!$D$15,IF(מרכז!A1274&lt;=הלוואות!$E$15,IF(DAY(מרכז!A1274)=הלוואות!$F$15,הלוואות!$G$15,0),0),0)+IF(A1274&gt;=הלוואות!$D$16,IF(מרכז!A1274&lt;=הלוואות!$E$16,IF(DAY(מרכז!A1274)=הלוואות!$F$16,הלוואות!$G$16,0),0),0)+IF(A1274&gt;=הלוואות!$D$17,IF(מרכז!A1274&lt;=הלוואות!$E$17,IF(DAY(מרכז!A1274)=הלוואות!$F$17,הלוואות!$G$17,0),0),0)+IF(A1274&gt;=הלוואות!$D$18,IF(מרכז!A1274&lt;=הלוואות!$E$18,IF(DAY(מרכז!A1274)=הלוואות!$F$18,הלוואות!$G$18,0),0),0)+IF(A1274&gt;=הלוואות!$D$19,IF(מרכז!A1274&lt;=הלוואות!$E$19,IF(DAY(מרכז!A1274)=הלוואות!$F$19,הלוואות!$G$19,0),0),0)+IF(A1274&gt;=הלוואות!$D$20,IF(מרכז!A1274&lt;=הלוואות!$E$20,IF(DAY(מרכז!A1274)=הלוואות!$F$20,הלוואות!$G$20,0),0),0)+IF(A1274&gt;=הלוואות!$D$21,IF(מרכז!A1274&lt;=הלוואות!$E$21,IF(DAY(מרכז!A1274)=הלוואות!$F$21,הלוואות!$G$21,0),0),0)+IF(A1274&gt;=הלוואות!$D$22,IF(מרכז!A1274&lt;=הלוואות!$E$22,IF(DAY(מרכז!A1274)=הלוואות!$F$22,הלוואות!$G$22,0),0),0)+IF(A1274&gt;=הלוואות!$D$23,IF(מרכז!A1274&lt;=הלוואות!$E$23,IF(DAY(מרכז!A1274)=הלוואות!$F$23,הלוואות!$G$23,0),0),0)+IF(A1274&gt;=הלוואות!$D$24,IF(מרכז!A1274&lt;=הלוואות!$E$24,IF(DAY(מרכז!A1274)=הלוואות!$F$24,הלוואות!$G$24,0),0),0)+IF(A1274&gt;=הלוואות!$D$25,IF(מרכז!A1274&lt;=הלוואות!$E$25,IF(DAY(מרכז!A1274)=הלוואות!$F$25,הלוואות!$G$25,0),0),0)+IF(A1274&gt;=הלוואות!$D$26,IF(מרכז!A1274&lt;=הלוואות!$E$26,IF(DAY(מרכז!A1274)=הלוואות!$F$26,הלוואות!$G$26,0),0),0)+IF(A1274&gt;=הלוואות!$D$27,IF(מרכז!A1274&lt;=הלוואות!$E$27,IF(DAY(מרכז!A1274)=הלוואות!$F$27,הלוואות!$G$27,0),0),0)+IF(A1274&gt;=הלוואות!$D$28,IF(מרכז!A1274&lt;=הלוואות!$E$28,IF(DAY(מרכז!A1274)=הלוואות!$F$28,הלוואות!$G$28,0),0),0)+IF(A1274&gt;=הלוואות!$D$29,IF(מרכז!A1274&lt;=הלוואות!$E$29,IF(DAY(מרכז!A1274)=הלוואות!$F$29,הלוואות!$G$29,0),0),0)+IF(A1274&gt;=הלוואות!$D$30,IF(מרכז!A1274&lt;=הלוואות!$E$30,IF(DAY(מרכז!A1274)=הלוואות!$F$30,הלוואות!$G$30,0),0),0)+IF(A1274&gt;=הלוואות!$D$31,IF(מרכז!A1274&lt;=הלוואות!$E$31,IF(DAY(מרכז!A1274)=הלוואות!$F$31,הלוואות!$G$31,0),0),0)+IF(A1274&gt;=הלוואות!$D$32,IF(מרכז!A1274&lt;=הלוואות!$E$32,IF(DAY(מרכז!A1274)=הלוואות!$F$32,הלוואות!$G$32,0),0),0)+IF(A1274&gt;=הלוואות!$D$33,IF(מרכז!A1274&lt;=הלוואות!$E$33,IF(DAY(מרכז!A1274)=הלוואות!$F$33,הלוואות!$G$33,0),0),0)+IF(A1274&gt;=הלוואות!$D$34,IF(מרכז!A1274&lt;=הלוואות!$E$34,IF(DAY(מרכז!A1274)=הלוואות!$F$34,הלוואות!$G$34,0),0),0)</f>
        <v>0</v>
      </c>
      <c r="E1274" s="93">
        <f>SUMIF(הלוואות!$D$46:$D$65,מרכז!A1274,הלוואות!$E$46:$E$65)</f>
        <v>0</v>
      </c>
      <c r="F1274" s="93">
        <f>SUMIF(נכנסים!$A$5:$A$5890,מרכז!A1274,נכנסים!$B$5:$B$5890)</f>
        <v>0</v>
      </c>
      <c r="G1274" s="94"/>
      <c r="H1274" s="94"/>
      <c r="I1274" s="94"/>
      <c r="J1274" s="99">
        <f t="shared" si="19"/>
        <v>50000</v>
      </c>
    </row>
    <row r="1275" spans="1:10">
      <c r="A1275" s="153">
        <v>46928</v>
      </c>
      <c r="B1275" s="93">
        <f>SUMIF(יוצאים!$A$5:$A$5835,מרכז!A1275,יוצאים!$D$5:$D$5835)</f>
        <v>0</v>
      </c>
      <c r="C1275" s="93">
        <f>HLOOKUP(DAY($A1275),'טב.הו"ק'!$G$4:$AK$162,'טב.הו"ק'!$A$162+2,FALSE)</f>
        <v>0</v>
      </c>
      <c r="D1275" s="93">
        <f>IF(A1275&gt;=הלוואות!$D$5,IF(מרכז!A1275&lt;=הלוואות!$E$5,IF(DAY(מרכז!A1275)=הלוואות!$F$5,הלוואות!$G$5,0),0),0)+IF(A1275&gt;=הלוואות!$D$6,IF(מרכז!A1275&lt;=הלוואות!$E$6,IF(DAY(מרכז!A1275)=הלוואות!$F$6,הלוואות!$G$6,0),0),0)+IF(A1275&gt;=הלוואות!$D$7,IF(מרכז!A1275&lt;=הלוואות!$E$7,IF(DAY(מרכז!A1275)=הלוואות!$F$7,הלוואות!$G$7,0),0),0)+IF(A1275&gt;=הלוואות!$D$8,IF(מרכז!A1275&lt;=הלוואות!$E$8,IF(DAY(מרכז!A1275)=הלוואות!$F$8,הלוואות!$G$8,0),0),0)+IF(A1275&gt;=הלוואות!$D$9,IF(מרכז!A1275&lt;=הלוואות!$E$9,IF(DAY(מרכז!A1275)=הלוואות!$F$9,הלוואות!$G$9,0),0),0)+IF(A1275&gt;=הלוואות!$D$10,IF(מרכז!A1275&lt;=הלוואות!$E$10,IF(DAY(מרכז!A1275)=הלוואות!$F$10,הלוואות!$G$10,0),0),0)+IF(A1275&gt;=הלוואות!$D$11,IF(מרכז!A1275&lt;=הלוואות!$E$11,IF(DAY(מרכז!A1275)=הלוואות!$F$11,הלוואות!$G$11,0),0),0)+IF(A1275&gt;=הלוואות!$D$12,IF(מרכז!A1275&lt;=הלוואות!$E$12,IF(DAY(מרכז!A1275)=הלוואות!$F$12,הלוואות!$G$12,0),0),0)+IF(A1275&gt;=הלוואות!$D$13,IF(מרכז!A1275&lt;=הלוואות!$E$13,IF(DAY(מרכז!A1275)=הלוואות!$F$13,הלוואות!$G$13,0),0),0)+IF(A1275&gt;=הלוואות!$D$14,IF(מרכז!A1275&lt;=הלוואות!$E$14,IF(DAY(מרכז!A1275)=הלוואות!$F$14,הלוואות!$G$14,0),0),0)+IF(A1275&gt;=הלוואות!$D$15,IF(מרכז!A1275&lt;=הלוואות!$E$15,IF(DAY(מרכז!A1275)=הלוואות!$F$15,הלוואות!$G$15,0),0),0)+IF(A1275&gt;=הלוואות!$D$16,IF(מרכז!A1275&lt;=הלוואות!$E$16,IF(DAY(מרכז!A1275)=הלוואות!$F$16,הלוואות!$G$16,0),0),0)+IF(A1275&gt;=הלוואות!$D$17,IF(מרכז!A1275&lt;=הלוואות!$E$17,IF(DAY(מרכז!A1275)=הלוואות!$F$17,הלוואות!$G$17,0),0),0)+IF(A1275&gt;=הלוואות!$D$18,IF(מרכז!A1275&lt;=הלוואות!$E$18,IF(DAY(מרכז!A1275)=הלוואות!$F$18,הלוואות!$G$18,0),0),0)+IF(A1275&gt;=הלוואות!$D$19,IF(מרכז!A1275&lt;=הלוואות!$E$19,IF(DAY(מרכז!A1275)=הלוואות!$F$19,הלוואות!$G$19,0),0),0)+IF(A1275&gt;=הלוואות!$D$20,IF(מרכז!A1275&lt;=הלוואות!$E$20,IF(DAY(מרכז!A1275)=הלוואות!$F$20,הלוואות!$G$20,0),0),0)+IF(A1275&gt;=הלוואות!$D$21,IF(מרכז!A1275&lt;=הלוואות!$E$21,IF(DAY(מרכז!A1275)=הלוואות!$F$21,הלוואות!$G$21,0),0),0)+IF(A1275&gt;=הלוואות!$D$22,IF(מרכז!A1275&lt;=הלוואות!$E$22,IF(DAY(מרכז!A1275)=הלוואות!$F$22,הלוואות!$G$22,0),0),0)+IF(A1275&gt;=הלוואות!$D$23,IF(מרכז!A1275&lt;=הלוואות!$E$23,IF(DAY(מרכז!A1275)=הלוואות!$F$23,הלוואות!$G$23,0),0),0)+IF(A1275&gt;=הלוואות!$D$24,IF(מרכז!A1275&lt;=הלוואות!$E$24,IF(DAY(מרכז!A1275)=הלוואות!$F$24,הלוואות!$G$24,0),0),0)+IF(A1275&gt;=הלוואות!$D$25,IF(מרכז!A1275&lt;=הלוואות!$E$25,IF(DAY(מרכז!A1275)=הלוואות!$F$25,הלוואות!$G$25,0),0),0)+IF(A1275&gt;=הלוואות!$D$26,IF(מרכז!A1275&lt;=הלוואות!$E$26,IF(DAY(מרכז!A1275)=הלוואות!$F$26,הלוואות!$G$26,0),0),0)+IF(A1275&gt;=הלוואות!$D$27,IF(מרכז!A1275&lt;=הלוואות!$E$27,IF(DAY(מרכז!A1275)=הלוואות!$F$27,הלוואות!$G$27,0),0),0)+IF(A1275&gt;=הלוואות!$D$28,IF(מרכז!A1275&lt;=הלוואות!$E$28,IF(DAY(מרכז!A1275)=הלוואות!$F$28,הלוואות!$G$28,0),0),0)+IF(A1275&gt;=הלוואות!$D$29,IF(מרכז!A1275&lt;=הלוואות!$E$29,IF(DAY(מרכז!A1275)=הלוואות!$F$29,הלוואות!$G$29,0),0),0)+IF(A1275&gt;=הלוואות!$D$30,IF(מרכז!A1275&lt;=הלוואות!$E$30,IF(DAY(מרכז!A1275)=הלוואות!$F$30,הלוואות!$G$30,0),0),0)+IF(A1275&gt;=הלוואות!$D$31,IF(מרכז!A1275&lt;=הלוואות!$E$31,IF(DAY(מרכז!A1275)=הלוואות!$F$31,הלוואות!$G$31,0),0),0)+IF(A1275&gt;=הלוואות!$D$32,IF(מרכז!A1275&lt;=הלוואות!$E$32,IF(DAY(מרכז!A1275)=הלוואות!$F$32,הלוואות!$G$32,0),0),0)+IF(A1275&gt;=הלוואות!$D$33,IF(מרכז!A1275&lt;=הלוואות!$E$33,IF(DAY(מרכז!A1275)=הלוואות!$F$33,הלוואות!$G$33,0),0),0)+IF(A1275&gt;=הלוואות!$D$34,IF(מרכז!A1275&lt;=הלוואות!$E$34,IF(DAY(מרכז!A1275)=הלוואות!$F$34,הלוואות!$G$34,0),0),0)</f>
        <v>0</v>
      </c>
      <c r="E1275" s="93">
        <f>SUMIF(הלוואות!$D$46:$D$65,מרכז!A1275,הלוואות!$E$46:$E$65)</f>
        <v>0</v>
      </c>
      <c r="F1275" s="93">
        <f>SUMIF(נכנסים!$A$5:$A$5890,מרכז!A1275,נכנסים!$B$5:$B$5890)</f>
        <v>0</v>
      </c>
      <c r="G1275" s="94"/>
      <c r="H1275" s="94"/>
      <c r="I1275" s="94"/>
      <c r="J1275" s="99">
        <f t="shared" si="19"/>
        <v>50000</v>
      </c>
    </row>
    <row r="1276" spans="1:10">
      <c r="A1276" s="153">
        <v>46929</v>
      </c>
      <c r="B1276" s="93">
        <f>SUMIF(יוצאים!$A$5:$A$5835,מרכז!A1276,יוצאים!$D$5:$D$5835)</f>
        <v>0</v>
      </c>
      <c r="C1276" s="93">
        <f>HLOOKUP(DAY($A1276),'טב.הו"ק'!$G$4:$AK$162,'טב.הו"ק'!$A$162+2,FALSE)</f>
        <v>0</v>
      </c>
      <c r="D1276" s="93">
        <f>IF(A1276&gt;=הלוואות!$D$5,IF(מרכז!A1276&lt;=הלוואות!$E$5,IF(DAY(מרכז!A1276)=הלוואות!$F$5,הלוואות!$G$5,0),0),0)+IF(A1276&gt;=הלוואות!$D$6,IF(מרכז!A1276&lt;=הלוואות!$E$6,IF(DAY(מרכז!A1276)=הלוואות!$F$6,הלוואות!$G$6,0),0),0)+IF(A1276&gt;=הלוואות!$D$7,IF(מרכז!A1276&lt;=הלוואות!$E$7,IF(DAY(מרכז!A1276)=הלוואות!$F$7,הלוואות!$G$7,0),0),0)+IF(A1276&gt;=הלוואות!$D$8,IF(מרכז!A1276&lt;=הלוואות!$E$8,IF(DAY(מרכז!A1276)=הלוואות!$F$8,הלוואות!$G$8,0),0),0)+IF(A1276&gt;=הלוואות!$D$9,IF(מרכז!A1276&lt;=הלוואות!$E$9,IF(DAY(מרכז!A1276)=הלוואות!$F$9,הלוואות!$G$9,0),0),0)+IF(A1276&gt;=הלוואות!$D$10,IF(מרכז!A1276&lt;=הלוואות!$E$10,IF(DAY(מרכז!A1276)=הלוואות!$F$10,הלוואות!$G$10,0),0),0)+IF(A1276&gt;=הלוואות!$D$11,IF(מרכז!A1276&lt;=הלוואות!$E$11,IF(DAY(מרכז!A1276)=הלוואות!$F$11,הלוואות!$G$11,0),0),0)+IF(A1276&gt;=הלוואות!$D$12,IF(מרכז!A1276&lt;=הלוואות!$E$12,IF(DAY(מרכז!A1276)=הלוואות!$F$12,הלוואות!$G$12,0),0),0)+IF(A1276&gt;=הלוואות!$D$13,IF(מרכז!A1276&lt;=הלוואות!$E$13,IF(DAY(מרכז!A1276)=הלוואות!$F$13,הלוואות!$G$13,0),0),0)+IF(A1276&gt;=הלוואות!$D$14,IF(מרכז!A1276&lt;=הלוואות!$E$14,IF(DAY(מרכז!A1276)=הלוואות!$F$14,הלוואות!$G$14,0),0),0)+IF(A1276&gt;=הלוואות!$D$15,IF(מרכז!A1276&lt;=הלוואות!$E$15,IF(DAY(מרכז!A1276)=הלוואות!$F$15,הלוואות!$G$15,0),0),0)+IF(A1276&gt;=הלוואות!$D$16,IF(מרכז!A1276&lt;=הלוואות!$E$16,IF(DAY(מרכז!A1276)=הלוואות!$F$16,הלוואות!$G$16,0),0),0)+IF(A1276&gt;=הלוואות!$D$17,IF(מרכז!A1276&lt;=הלוואות!$E$17,IF(DAY(מרכז!A1276)=הלוואות!$F$17,הלוואות!$G$17,0),0),0)+IF(A1276&gt;=הלוואות!$D$18,IF(מרכז!A1276&lt;=הלוואות!$E$18,IF(DAY(מרכז!A1276)=הלוואות!$F$18,הלוואות!$G$18,0),0),0)+IF(A1276&gt;=הלוואות!$D$19,IF(מרכז!A1276&lt;=הלוואות!$E$19,IF(DAY(מרכז!A1276)=הלוואות!$F$19,הלוואות!$G$19,0),0),0)+IF(A1276&gt;=הלוואות!$D$20,IF(מרכז!A1276&lt;=הלוואות!$E$20,IF(DAY(מרכז!A1276)=הלוואות!$F$20,הלוואות!$G$20,0),0),0)+IF(A1276&gt;=הלוואות!$D$21,IF(מרכז!A1276&lt;=הלוואות!$E$21,IF(DAY(מרכז!A1276)=הלוואות!$F$21,הלוואות!$G$21,0),0),0)+IF(A1276&gt;=הלוואות!$D$22,IF(מרכז!A1276&lt;=הלוואות!$E$22,IF(DAY(מרכז!A1276)=הלוואות!$F$22,הלוואות!$G$22,0),0),0)+IF(A1276&gt;=הלוואות!$D$23,IF(מרכז!A1276&lt;=הלוואות!$E$23,IF(DAY(מרכז!A1276)=הלוואות!$F$23,הלוואות!$G$23,0),0),0)+IF(A1276&gt;=הלוואות!$D$24,IF(מרכז!A1276&lt;=הלוואות!$E$24,IF(DAY(מרכז!A1276)=הלוואות!$F$24,הלוואות!$G$24,0),0),0)+IF(A1276&gt;=הלוואות!$D$25,IF(מרכז!A1276&lt;=הלוואות!$E$25,IF(DAY(מרכז!A1276)=הלוואות!$F$25,הלוואות!$G$25,0),0),0)+IF(A1276&gt;=הלוואות!$D$26,IF(מרכז!A1276&lt;=הלוואות!$E$26,IF(DAY(מרכז!A1276)=הלוואות!$F$26,הלוואות!$G$26,0),0),0)+IF(A1276&gt;=הלוואות!$D$27,IF(מרכז!A1276&lt;=הלוואות!$E$27,IF(DAY(מרכז!A1276)=הלוואות!$F$27,הלוואות!$G$27,0),0),0)+IF(A1276&gt;=הלוואות!$D$28,IF(מרכז!A1276&lt;=הלוואות!$E$28,IF(DAY(מרכז!A1276)=הלוואות!$F$28,הלוואות!$G$28,0),0),0)+IF(A1276&gt;=הלוואות!$D$29,IF(מרכז!A1276&lt;=הלוואות!$E$29,IF(DAY(מרכז!A1276)=הלוואות!$F$29,הלוואות!$G$29,0),0),0)+IF(A1276&gt;=הלוואות!$D$30,IF(מרכז!A1276&lt;=הלוואות!$E$30,IF(DAY(מרכז!A1276)=הלוואות!$F$30,הלוואות!$G$30,0),0),0)+IF(A1276&gt;=הלוואות!$D$31,IF(מרכז!A1276&lt;=הלוואות!$E$31,IF(DAY(מרכז!A1276)=הלוואות!$F$31,הלוואות!$G$31,0),0),0)+IF(A1276&gt;=הלוואות!$D$32,IF(מרכז!A1276&lt;=הלוואות!$E$32,IF(DAY(מרכז!A1276)=הלוואות!$F$32,הלוואות!$G$32,0),0),0)+IF(A1276&gt;=הלוואות!$D$33,IF(מרכז!A1276&lt;=הלוואות!$E$33,IF(DAY(מרכז!A1276)=הלוואות!$F$33,הלוואות!$G$33,0),0),0)+IF(A1276&gt;=הלוואות!$D$34,IF(מרכז!A1276&lt;=הלוואות!$E$34,IF(DAY(מרכז!A1276)=הלוואות!$F$34,הלוואות!$G$34,0),0),0)</f>
        <v>0</v>
      </c>
      <c r="E1276" s="93">
        <f>SUMIF(הלוואות!$D$46:$D$65,מרכז!A1276,הלוואות!$E$46:$E$65)</f>
        <v>0</v>
      </c>
      <c r="F1276" s="93">
        <f>SUMIF(נכנסים!$A$5:$A$5890,מרכז!A1276,נכנסים!$B$5:$B$5890)</f>
        <v>0</v>
      </c>
      <c r="G1276" s="94"/>
      <c r="H1276" s="94"/>
      <c r="I1276" s="94"/>
      <c r="J1276" s="99">
        <f t="shared" si="19"/>
        <v>50000</v>
      </c>
    </row>
    <row r="1277" spans="1:10">
      <c r="A1277" s="153">
        <v>46930</v>
      </c>
      <c r="B1277" s="93">
        <f>SUMIF(יוצאים!$A$5:$A$5835,מרכז!A1277,יוצאים!$D$5:$D$5835)</f>
        <v>0</v>
      </c>
      <c r="C1277" s="93">
        <f>HLOOKUP(DAY($A1277),'טב.הו"ק'!$G$4:$AK$162,'טב.הו"ק'!$A$162+2,FALSE)</f>
        <v>0</v>
      </c>
      <c r="D1277" s="93">
        <f>IF(A1277&gt;=הלוואות!$D$5,IF(מרכז!A1277&lt;=הלוואות!$E$5,IF(DAY(מרכז!A1277)=הלוואות!$F$5,הלוואות!$G$5,0),0),0)+IF(A1277&gt;=הלוואות!$D$6,IF(מרכז!A1277&lt;=הלוואות!$E$6,IF(DAY(מרכז!A1277)=הלוואות!$F$6,הלוואות!$G$6,0),0),0)+IF(A1277&gt;=הלוואות!$D$7,IF(מרכז!A1277&lt;=הלוואות!$E$7,IF(DAY(מרכז!A1277)=הלוואות!$F$7,הלוואות!$G$7,0),0),0)+IF(A1277&gt;=הלוואות!$D$8,IF(מרכז!A1277&lt;=הלוואות!$E$8,IF(DAY(מרכז!A1277)=הלוואות!$F$8,הלוואות!$G$8,0),0),0)+IF(A1277&gt;=הלוואות!$D$9,IF(מרכז!A1277&lt;=הלוואות!$E$9,IF(DAY(מרכז!A1277)=הלוואות!$F$9,הלוואות!$G$9,0),0),0)+IF(A1277&gt;=הלוואות!$D$10,IF(מרכז!A1277&lt;=הלוואות!$E$10,IF(DAY(מרכז!A1277)=הלוואות!$F$10,הלוואות!$G$10,0),0),0)+IF(A1277&gt;=הלוואות!$D$11,IF(מרכז!A1277&lt;=הלוואות!$E$11,IF(DAY(מרכז!A1277)=הלוואות!$F$11,הלוואות!$G$11,0),0),0)+IF(A1277&gt;=הלוואות!$D$12,IF(מרכז!A1277&lt;=הלוואות!$E$12,IF(DAY(מרכז!A1277)=הלוואות!$F$12,הלוואות!$G$12,0),0),0)+IF(A1277&gt;=הלוואות!$D$13,IF(מרכז!A1277&lt;=הלוואות!$E$13,IF(DAY(מרכז!A1277)=הלוואות!$F$13,הלוואות!$G$13,0),0),0)+IF(A1277&gt;=הלוואות!$D$14,IF(מרכז!A1277&lt;=הלוואות!$E$14,IF(DAY(מרכז!A1277)=הלוואות!$F$14,הלוואות!$G$14,0),0),0)+IF(A1277&gt;=הלוואות!$D$15,IF(מרכז!A1277&lt;=הלוואות!$E$15,IF(DAY(מרכז!A1277)=הלוואות!$F$15,הלוואות!$G$15,0),0),0)+IF(A1277&gt;=הלוואות!$D$16,IF(מרכז!A1277&lt;=הלוואות!$E$16,IF(DAY(מרכז!A1277)=הלוואות!$F$16,הלוואות!$G$16,0),0),0)+IF(A1277&gt;=הלוואות!$D$17,IF(מרכז!A1277&lt;=הלוואות!$E$17,IF(DAY(מרכז!A1277)=הלוואות!$F$17,הלוואות!$G$17,0),0),0)+IF(A1277&gt;=הלוואות!$D$18,IF(מרכז!A1277&lt;=הלוואות!$E$18,IF(DAY(מרכז!A1277)=הלוואות!$F$18,הלוואות!$G$18,0),0),0)+IF(A1277&gt;=הלוואות!$D$19,IF(מרכז!A1277&lt;=הלוואות!$E$19,IF(DAY(מרכז!A1277)=הלוואות!$F$19,הלוואות!$G$19,0),0),0)+IF(A1277&gt;=הלוואות!$D$20,IF(מרכז!A1277&lt;=הלוואות!$E$20,IF(DAY(מרכז!A1277)=הלוואות!$F$20,הלוואות!$G$20,0),0),0)+IF(A1277&gt;=הלוואות!$D$21,IF(מרכז!A1277&lt;=הלוואות!$E$21,IF(DAY(מרכז!A1277)=הלוואות!$F$21,הלוואות!$G$21,0),0),0)+IF(A1277&gt;=הלוואות!$D$22,IF(מרכז!A1277&lt;=הלוואות!$E$22,IF(DAY(מרכז!A1277)=הלוואות!$F$22,הלוואות!$G$22,0),0),0)+IF(A1277&gt;=הלוואות!$D$23,IF(מרכז!A1277&lt;=הלוואות!$E$23,IF(DAY(מרכז!A1277)=הלוואות!$F$23,הלוואות!$G$23,0),0),0)+IF(A1277&gt;=הלוואות!$D$24,IF(מרכז!A1277&lt;=הלוואות!$E$24,IF(DAY(מרכז!A1277)=הלוואות!$F$24,הלוואות!$G$24,0),0),0)+IF(A1277&gt;=הלוואות!$D$25,IF(מרכז!A1277&lt;=הלוואות!$E$25,IF(DAY(מרכז!A1277)=הלוואות!$F$25,הלוואות!$G$25,0),0),0)+IF(A1277&gt;=הלוואות!$D$26,IF(מרכז!A1277&lt;=הלוואות!$E$26,IF(DAY(מרכז!A1277)=הלוואות!$F$26,הלוואות!$G$26,0),0),0)+IF(A1277&gt;=הלוואות!$D$27,IF(מרכז!A1277&lt;=הלוואות!$E$27,IF(DAY(מרכז!A1277)=הלוואות!$F$27,הלוואות!$G$27,0),0),0)+IF(A1277&gt;=הלוואות!$D$28,IF(מרכז!A1277&lt;=הלוואות!$E$28,IF(DAY(מרכז!A1277)=הלוואות!$F$28,הלוואות!$G$28,0),0),0)+IF(A1277&gt;=הלוואות!$D$29,IF(מרכז!A1277&lt;=הלוואות!$E$29,IF(DAY(מרכז!A1277)=הלוואות!$F$29,הלוואות!$G$29,0),0),0)+IF(A1277&gt;=הלוואות!$D$30,IF(מרכז!A1277&lt;=הלוואות!$E$30,IF(DAY(מרכז!A1277)=הלוואות!$F$30,הלוואות!$G$30,0),0),0)+IF(A1277&gt;=הלוואות!$D$31,IF(מרכז!A1277&lt;=הלוואות!$E$31,IF(DAY(מרכז!A1277)=הלוואות!$F$31,הלוואות!$G$31,0),0),0)+IF(A1277&gt;=הלוואות!$D$32,IF(מרכז!A1277&lt;=הלוואות!$E$32,IF(DAY(מרכז!A1277)=הלוואות!$F$32,הלוואות!$G$32,0),0),0)+IF(A1277&gt;=הלוואות!$D$33,IF(מרכז!A1277&lt;=הלוואות!$E$33,IF(DAY(מרכז!A1277)=הלוואות!$F$33,הלוואות!$G$33,0),0),0)+IF(A1277&gt;=הלוואות!$D$34,IF(מרכז!A1277&lt;=הלוואות!$E$34,IF(DAY(מרכז!A1277)=הלוואות!$F$34,הלוואות!$G$34,0),0),0)</f>
        <v>0</v>
      </c>
      <c r="E1277" s="93">
        <f>SUMIF(הלוואות!$D$46:$D$65,מרכז!A1277,הלוואות!$E$46:$E$65)</f>
        <v>0</v>
      </c>
      <c r="F1277" s="93">
        <f>SUMIF(נכנסים!$A$5:$A$5890,מרכז!A1277,נכנסים!$B$5:$B$5890)</f>
        <v>0</v>
      </c>
      <c r="G1277" s="94"/>
      <c r="H1277" s="94"/>
      <c r="I1277" s="94"/>
      <c r="J1277" s="99">
        <f t="shared" si="19"/>
        <v>50000</v>
      </c>
    </row>
    <row r="1278" spans="1:10">
      <c r="A1278" s="153">
        <v>46931</v>
      </c>
      <c r="B1278" s="93">
        <f>SUMIF(יוצאים!$A$5:$A$5835,מרכז!A1278,יוצאים!$D$5:$D$5835)</f>
        <v>0</v>
      </c>
      <c r="C1278" s="93">
        <f>HLOOKUP(DAY($A1278),'טב.הו"ק'!$G$4:$AK$162,'טב.הו"ק'!$A$162+2,FALSE)</f>
        <v>0</v>
      </c>
      <c r="D1278" s="93">
        <f>IF(A1278&gt;=הלוואות!$D$5,IF(מרכז!A1278&lt;=הלוואות!$E$5,IF(DAY(מרכז!A1278)=הלוואות!$F$5,הלוואות!$G$5,0),0),0)+IF(A1278&gt;=הלוואות!$D$6,IF(מרכז!A1278&lt;=הלוואות!$E$6,IF(DAY(מרכז!A1278)=הלוואות!$F$6,הלוואות!$G$6,0),0),0)+IF(A1278&gt;=הלוואות!$D$7,IF(מרכז!A1278&lt;=הלוואות!$E$7,IF(DAY(מרכז!A1278)=הלוואות!$F$7,הלוואות!$G$7,0),0),0)+IF(A1278&gt;=הלוואות!$D$8,IF(מרכז!A1278&lt;=הלוואות!$E$8,IF(DAY(מרכז!A1278)=הלוואות!$F$8,הלוואות!$G$8,0),0),0)+IF(A1278&gt;=הלוואות!$D$9,IF(מרכז!A1278&lt;=הלוואות!$E$9,IF(DAY(מרכז!A1278)=הלוואות!$F$9,הלוואות!$G$9,0),0),0)+IF(A1278&gt;=הלוואות!$D$10,IF(מרכז!A1278&lt;=הלוואות!$E$10,IF(DAY(מרכז!A1278)=הלוואות!$F$10,הלוואות!$G$10,0),0),0)+IF(A1278&gt;=הלוואות!$D$11,IF(מרכז!A1278&lt;=הלוואות!$E$11,IF(DAY(מרכז!A1278)=הלוואות!$F$11,הלוואות!$G$11,0),0),0)+IF(A1278&gt;=הלוואות!$D$12,IF(מרכז!A1278&lt;=הלוואות!$E$12,IF(DAY(מרכז!A1278)=הלוואות!$F$12,הלוואות!$G$12,0),0),0)+IF(A1278&gt;=הלוואות!$D$13,IF(מרכז!A1278&lt;=הלוואות!$E$13,IF(DAY(מרכז!A1278)=הלוואות!$F$13,הלוואות!$G$13,0),0),0)+IF(A1278&gt;=הלוואות!$D$14,IF(מרכז!A1278&lt;=הלוואות!$E$14,IF(DAY(מרכז!A1278)=הלוואות!$F$14,הלוואות!$G$14,0),0),0)+IF(A1278&gt;=הלוואות!$D$15,IF(מרכז!A1278&lt;=הלוואות!$E$15,IF(DAY(מרכז!A1278)=הלוואות!$F$15,הלוואות!$G$15,0),0),0)+IF(A1278&gt;=הלוואות!$D$16,IF(מרכז!A1278&lt;=הלוואות!$E$16,IF(DAY(מרכז!A1278)=הלוואות!$F$16,הלוואות!$G$16,0),0),0)+IF(A1278&gt;=הלוואות!$D$17,IF(מרכז!A1278&lt;=הלוואות!$E$17,IF(DAY(מרכז!A1278)=הלוואות!$F$17,הלוואות!$G$17,0),0),0)+IF(A1278&gt;=הלוואות!$D$18,IF(מרכז!A1278&lt;=הלוואות!$E$18,IF(DAY(מרכז!A1278)=הלוואות!$F$18,הלוואות!$G$18,0),0),0)+IF(A1278&gt;=הלוואות!$D$19,IF(מרכז!A1278&lt;=הלוואות!$E$19,IF(DAY(מרכז!A1278)=הלוואות!$F$19,הלוואות!$G$19,0),0),0)+IF(A1278&gt;=הלוואות!$D$20,IF(מרכז!A1278&lt;=הלוואות!$E$20,IF(DAY(מרכז!A1278)=הלוואות!$F$20,הלוואות!$G$20,0),0),0)+IF(A1278&gt;=הלוואות!$D$21,IF(מרכז!A1278&lt;=הלוואות!$E$21,IF(DAY(מרכז!A1278)=הלוואות!$F$21,הלוואות!$G$21,0),0),0)+IF(A1278&gt;=הלוואות!$D$22,IF(מרכז!A1278&lt;=הלוואות!$E$22,IF(DAY(מרכז!A1278)=הלוואות!$F$22,הלוואות!$G$22,0),0),0)+IF(A1278&gt;=הלוואות!$D$23,IF(מרכז!A1278&lt;=הלוואות!$E$23,IF(DAY(מרכז!A1278)=הלוואות!$F$23,הלוואות!$G$23,0),0),0)+IF(A1278&gt;=הלוואות!$D$24,IF(מרכז!A1278&lt;=הלוואות!$E$24,IF(DAY(מרכז!A1278)=הלוואות!$F$24,הלוואות!$G$24,0),0),0)+IF(A1278&gt;=הלוואות!$D$25,IF(מרכז!A1278&lt;=הלוואות!$E$25,IF(DAY(מרכז!A1278)=הלוואות!$F$25,הלוואות!$G$25,0),0),0)+IF(A1278&gt;=הלוואות!$D$26,IF(מרכז!A1278&lt;=הלוואות!$E$26,IF(DAY(מרכז!A1278)=הלוואות!$F$26,הלוואות!$G$26,0),0),0)+IF(A1278&gt;=הלוואות!$D$27,IF(מרכז!A1278&lt;=הלוואות!$E$27,IF(DAY(מרכז!A1278)=הלוואות!$F$27,הלוואות!$G$27,0),0),0)+IF(A1278&gt;=הלוואות!$D$28,IF(מרכז!A1278&lt;=הלוואות!$E$28,IF(DAY(מרכז!A1278)=הלוואות!$F$28,הלוואות!$G$28,0),0),0)+IF(A1278&gt;=הלוואות!$D$29,IF(מרכז!A1278&lt;=הלוואות!$E$29,IF(DAY(מרכז!A1278)=הלוואות!$F$29,הלוואות!$G$29,0),0),0)+IF(A1278&gt;=הלוואות!$D$30,IF(מרכז!A1278&lt;=הלוואות!$E$30,IF(DAY(מרכז!A1278)=הלוואות!$F$30,הלוואות!$G$30,0),0),0)+IF(A1278&gt;=הלוואות!$D$31,IF(מרכז!A1278&lt;=הלוואות!$E$31,IF(DAY(מרכז!A1278)=הלוואות!$F$31,הלוואות!$G$31,0),0),0)+IF(A1278&gt;=הלוואות!$D$32,IF(מרכז!A1278&lt;=הלוואות!$E$32,IF(DAY(מרכז!A1278)=הלוואות!$F$32,הלוואות!$G$32,0),0),0)+IF(A1278&gt;=הלוואות!$D$33,IF(מרכז!A1278&lt;=הלוואות!$E$33,IF(DAY(מרכז!A1278)=הלוואות!$F$33,הלוואות!$G$33,0),0),0)+IF(A1278&gt;=הלוואות!$D$34,IF(מרכז!A1278&lt;=הלוואות!$E$34,IF(DAY(מרכז!A1278)=הלוואות!$F$34,הלוואות!$G$34,0),0),0)</f>
        <v>0</v>
      </c>
      <c r="E1278" s="93">
        <f>SUMIF(הלוואות!$D$46:$D$65,מרכז!A1278,הלוואות!$E$46:$E$65)</f>
        <v>0</v>
      </c>
      <c r="F1278" s="93">
        <f>SUMIF(נכנסים!$A$5:$A$5890,מרכז!A1278,נכנסים!$B$5:$B$5890)</f>
        <v>0</v>
      </c>
      <c r="G1278" s="94"/>
      <c r="H1278" s="94"/>
      <c r="I1278" s="94"/>
      <c r="J1278" s="99">
        <f t="shared" si="19"/>
        <v>50000</v>
      </c>
    </row>
    <row r="1279" spans="1:10">
      <c r="A1279" s="153">
        <v>46932</v>
      </c>
      <c r="B1279" s="93">
        <f>SUMIF(יוצאים!$A$5:$A$5835,מרכז!A1279,יוצאים!$D$5:$D$5835)</f>
        <v>0</v>
      </c>
      <c r="C1279" s="93">
        <f>HLOOKUP(DAY($A1279),'טב.הו"ק'!$G$4:$AK$162,'טב.הו"ק'!$A$162+2,FALSE)</f>
        <v>0</v>
      </c>
      <c r="D1279" s="93">
        <f>IF(A1279&gt;=הלוואות!$D$5,IF(מרכז!A1279&lt;=הלוואות!$E$5,IF(DAY(מרכז!A1279)=הלוואות!$F$5,הלוואות!$G$5,0),0),0)+IF(A1279&gt;=הלוואות!$D$6,IF(מרכז!A1279&lt;=הלוואות!$E$6,IF(DAY(מרכז!A1279)=הלוואות!$F$6,הלוואות!$G$6,0),0),0)+IF(A1279&gt;=הלוואות!$D$7,IF(מרכז!A1279&lt;=הלוואות!$E$7,IF(DAY(מרכז!A1279)=הלוואות!$F$7,הלוואות!$G$7,0),0),0)+IF(A1279&gt;=הלוואות!$D$8,IF(מרכז!A1279&lt;=הלוואות!$E$8,IF(DAY(מרכז!A1279)=הלוואות!$F$8,הלוואות!$G$8,0),0),0)+IF(A1279&gt;=הלוואות!$D$9,IF(מרכז!A1279&lt;=הלוואות!$E$9,IF(DAY(מרכז!A1279)=הלוואות!$F$9,הלוואות!$G$9,0),0),0)+IF(A1279&gt;=הלוואות!$D$10,IF(מרכז!A1279&lt;=הלוואות!$E$10,IF(DAY(מרכז!A1279)=הלוואות!$F$10,הלוואות!$G$10,0),0),0)+IF(A1279&gt;=הלוואות!$D$11,IF(מרכז!A1279&lt;=הלוואות!$E$11,IF(DAY(מרכז!A1279)=הלוואות!$F$11,הלוואות!$G$11,0),0),0)+IF(A1279&gt;=הלוואות!$D$12,IF(מרכז!A1279&lt;=הלוואות!$E$12,IF(DAY(מרכז!A1279)=הלוואות!$F$12,הלוואות!$G$12,0),0),0)+IF(A1279&gt;=הלוואות!$D$13,IF(מרכז!A1279&lt;=הלוואות!$E$13,IF(DAY(מרכז!A1279)=הלוואות!$F$13,הלוואות!$G$13,0),0),0)+IF(A1279&gt;=הלוואות!$D$14,IF(מרכז!A1279&lt;=הלוואות!$E$14,IF(DAY(מרכז!A1279)=הלוואות!$F$14,הלוואות!$G$14,0),0),0)+IF(A1279&gt;=הלוואות!$D$15,IF(מרכז!A1279&lt;=הלוואות!$E$15,IF(DAY(מרכז!A1279)=הלוואות!$F$15,הלוואות!$G$15,0),0),0)+IF(A1279&gt;=הלוואות!$D$16,IF(מרכז!A1279&lt;=הלוואות!$E$16,IF(DAY(מרכז!A1279)=הלוואות!$F$16,הלוואות!$G$16,0),0),0)+IF(A1279&gt;=הלוואות!$D$17,IF(מרכז!A1279&lt;=הלוואות!$E$17,IF(DAY(מרכז!A1279)=הלוואות!$F$17,הלוואות!$G$17,0),0),0)+IF(A1279&gt;=הלוואות!$D$18,IF(מרכז!A1279&lt;=הלוואות!$E$18,IF(DAY(מרכז!A1279)=הלוואות!$F$18,הלוואות!$G$18,0),0),0)+IF(A1279&gt;=הלוואות!$D$19,IF(מרכז!A1279&lt;=הלוואות!$E$19,IF(DAY(מרכז!A1279)=הלוואות!$F$19,הלוואות!$G$19,0),0),0)+IF(A1279&gt;=הלוואות!$D$20,IF(מרכז!A1279&lt;=הלוואות!$E$20,IF(DAY(מרכז!A1279)=הלוואות!$F$20,הלוואות!$G$20,0),0),0)+IF(A1279&gt;=הלוואות!$D$21,IF(מרכז!A1279&lt;=הלוואות!$E$21,IF(DAY(מרכז!A1279)=הלוואות!$F$21,הלוואות!$G$21,0),0),0)+IF(A1279&gt;=הלוואות!$D$22,IF(מרכז!A1279&lt;=הלוואות!$E$22,IF(DAY(מרכז!A1279)=הלוואות!$F$22,הלוואות!$G$22,0),0),0)+IF(A1279&gt;=הלוואות!$D$23,IF(מרכז!A1279&lt;=הלוואות!$E$23,IF(DAY(מרכז!A1279)=הלוואות!$F$23,הלוואות!$G$23,0),0),0)+IF(A1279&gt;=הלוואות!$D$24,IF(מרכז!A1279&lt;=הלוואות!$E$24,IF(DAY(מרכז!A1279)=הלוואות!$F$24,הלוואות!$G$24,0),0),0)+IF(A1279&gt;=הלוואות!$D$25,IF(מרכז!A1279&lt;=הלוואות!$E$25,IF(DAY(מרכז!A1279)=הלוואות!$F$25,הלוואות!$G$25,0),0),0)+IF(A1279&gt;=הלוואות!$D$26,IF(מרכז!A1279&lt;=הלוואות!$E$26,IF(DAY(מרכז!A1279)=הלוואות!$F$26,הלוואות!$G$26,0),0),0)+IF(A1279&gt;=הלוואות!$D$27,IF(מרכז!A1279&lt;=הלוואות!$E$27,IF(DAY(מרכז!A1279)=הלוואות!$F$27,הלוואות!$G$27,0),0),0)+IF(A1279&gt;=הלוואות!$D$28,IF(מרכז!A1279&lt;=הלוואות!$E$28,IF(DAY(מרכז!A1279)=הלוואות!$F$28,הלוואות!$G$28,0),0),0)+IF(A1279&gt;=הלוואות!$D$29,IF(מרכז!A1279&lt;=הלוואות!$E$29,IF(DAY(מרכז!A1279)=הלוואות!$F$29,הלוואות!$G$29,0),0),0)+IF(A1279&gt;=הלוואות!$D$30,IF(מרכז!A1279&lt;=הלוואות!$E$30,IF(DAY(מרכז!A1279)=הלוואות!$F$30,הלוואות!$G$30,0),0),0)+IF(A1279&gt;=הלוואות!$D$31,IF(מרכז!A1279&lt;=הלוואות!$E$31,IF(DAY(מרכז!A1279)=הלוואות!$F$31,הלוואות!$G$31,0),0),0)+IF(A1279&gt;=הלוואות!$D$32,IF(מרכז!A1279&lt;=הלוואות!$E$32,IF(DAY(מרכז!A1279)=הלוואות!$F$32,הלוואות!$G$32,0),0),0)+IF(A1279&gt;=הלוואות!$D$33,IF(מרכז!A1279&lt;=הלוואות!$E$33,IF(DAY(מרכז!A1279)=הלוואות!$F$33,הלוואות!$G$33,0),0),0)+IF(A1279&gt;=הלוואות!$D$34,IF(מרכז!A1279&lt;=הלוואות!$E$34,IF(DAY(מרכז!A1279)=הלוואות!$F$34,הלוואות!$G$34,0),0),0)</f>
        <v>0</v>
      </c>
      <c r="E1279" s="93">
        <f>SUMIF(הלוואות!$D$46:$D$65,מרכז!A1279,הלוואות!$E$46:$E$65)</f>
        <v>0</v>
      </c>
      <c r="F1279" s="93">
        <f>SUMIF(נכנסים!$A$5:$A$5890,מרכז!A1279,נכנסים!$B$5:$B$5890)</f>
        <v>0</v>
      </c>
      <c r="G1279" s="94"/>
      <c r="H1279" s="94"/>
      <c r="I1279" s="94"/>
      <c r="J1279" s="99">
        <f t="shared" si="19"/>
        <v>50000</v>
      </c>
    </row>
    <row r="1280" spans="1:10">
      <c r="A1280" s="153">
        <v>46933</v>
      </c>
      <c r="B1280" s="93">
        <f>SUMIF(יוצאים!$A$5:$A$5835,מרכז!A1280,יוצאים!$D$5:$D$5835)</f>
        <v>0</v>
      </c>
      <c r="C1280" s="93">
        <f>HLOOKUP(DAY($A1280),'טב.הו"ק'!$G$4:$AK$162,'טב.הו"ק'!$A$162+2,FALSE)</f>
        <v>0</v>
      </c>
      <c r="D1280" s="93">
        <f>IF(A1280&gt;=הלוואות!$D$5,IF(מרכז!A1280&lt;=הלוואות!$E$5,IF(DAY(מרכז!A1280)=הלוואות!$F$5,הלוואות!$G$5,0),0),0)+IF(A1280&gt;=הלוואות!$D$6,IF(מרכז!A1280&lt;=הלוואות!$E$6,IF(DAY(מרכז!A1280)=הלוואות!$F$6,הלוואות!$G$6,0),0),0)+IF(A1280&gt;=הלוואות!$D$7,IF(מרכז!A1280&lt;=הלוואות!$E$7,IF(DAY(מרכז!A1280)=הלוואות!$F$7,הלוואות!$G$7,0),0),0)+IF(A1280&gt;=הלוואות!$D$8,IF(מרכז!A1280&lt;=הלוואות!$E$8,IF(DAY(מרכז!A1280)=הלוואות!$F$8,הלוואות!$G$8,0),0),0)+IF(A1280&gt;=הלוואות!$D$9,IF(מרכז!A1280&lt;=הלוואות!$E$9,IF(DAY(מרכז!A1280)=הלוואות!$F$9,הלוואות!$G$9,0),0),0)+IF(A1280&gt;=הלוואות!$D$10,IF(מרכז!A1280&lt;=הלוואות!$E$10,IF(DAY(מרכז!A1280)=הלוואות!$F$10,הלוואות!$G$10,0),0),0)+IF(A1280&gt;=הלוואות!$D$11,IF(מרכז!A1280&lt;=הלוואות!$E$11,IF(DAY(מרכז!A1280)=הלוואות!$F$11,הלוואות!$G$11,0),0),0)+IF(A1280&gt;=הלוואות!$D$12,IF(מרכז!A1280&lt;=הלוואות!$E$12,IF(DAY(מרכז!A1280)=הלוואות!$F$12,הלוואות!$G$12,0),0),0)+IF(A1280&gt;=הלוואות!$D$13,IF(מרכז!A1280&lt;=הלוואות!$E$13,IF(DAY(מרכז!A1280)=הלוואות!$F$13,הלוואות!$G$13,0),0),0)+IF(A1280&gt;=הלוואות!$D$14,IF(מרכז!A1280&lt;=הלוואות!$E$14,IF(DAY(מרכז!A1280)=הלוואות!$F$14,הלוואות!$G$14,0),0),0)+IF(A1280&gt;=הלוואות!$D$15,IF(מרכז!A1280&lt;=הלוואות!$E$15,IF(DAY(מרכז!A1280)=הלוואות!$F$15,הלוואות!$G$15,0),0),0)+IF(A1280&gt;=הלוואות!$D$16,IF(מרכז!A1280&lt;=הלוואות!$E$16,IF(DAY(מרכז!A1280)=הלוואות!$F$16,הלוואות!$G$16,0),0),0)+IF(A1280&gt;=הלוואות!$D$17,IF(מרכז!A1280&lt;=הלוואות!$E$17,IF(DAY(מרכז!A1280)=הלוואות!$F$17,הלוואות!$G$17,0),0),0)+IF(A1280&gt;=הלוואות!$D$18,IF(מרכז!A1280&lt;=הלוואות!$E$18,IF(DAY(מרכז!A1280)=הלוואות!$F$18,הלוואות!$G$18,0),0),0)+IF(A1280&gt;=הלוואות!$D$19,IF(מרכז!A1280&lt;=הלוואות!$E$19,IF(DAY(מרכז!A1280)=הלוואות!$F$19,הלוואות!$G$19,0),0),0)+IF(A1280&gt;=הלוואות!$D$20,IF(מרכז!A1280&lt;=הלוואות!$E$20,IF(DAY(מרכז!A1280)=הלוואות!$F$20,הלוואות!$G$20,0),0),0)+IF(A1280&gt;=הלוואות!$D$21,IF(מרכז!A1280&lt;=הלוואות!$E$21,IF(DAY(מרכז!A1280)=הלוואות!$F$21,הלוואות!$G$21,0),0),0)+IF(A1280&gt;=הלוואות!$D$22,IF(מרכז!A1280&lt;=הלוואות!$E$22,IF(DAY(מרכז!A1280)=הלוואות!$F$22,הלוואות!$G$22,0),0),0)+IF(A1280&gt;=הלוואות!$D$23,IF(מרכז!A1280&lt;=הלוואות!$E$23,IF(DAY(מרכז!A1280)=הלוואות!$F$23,הלוואות!$G$23,0),0),0)+IF(A1280&gt;=הלוואות!$D$24,IF(מרכז!A1280&lt;=הלוואות!$E$24,IF(DAY(מרכז!A1280)=הלוואות!$F$24,הלוואות!$G$24,0),0),0)+IF(A1280&gt;=הלוואות!$D$25,IF(מרכז!A1280&lt;=הלוואות!$E$25,IF(DAY(מרכז!A1280)=הלוואות!$F$25,הלוואות!$G$25,0),0),0)+IF(A1280&gt;=הלוואות!$D$26,IF(מרכז!A1280&lt;=הלוואות!$E$26,IF(DAY(מרכז!A1280)=הלוואות!$F$26,הלוואות!$G$26,0),0),0)+IF(A1280&gt;=הלוואות!$D$27,IF(מרכז!A1280&lt;=הלוואות!$E$27,IF(DAY(מרכז!A1280)=הלוואות!$F$27,הלוואות!$G$27,0),0),0)+IF(A1280&gt;=הלוואות!$D$28,IF(מרכז!A1280&lt;=הלוואות!$E$28,IF(DAY(מרכז!A1280)=הלוואות!$F$28,הלוואות!$G$28,0),0),0)+IF(A1280&gt;=הלוואות!$D$29,IF(מרכז!A1280&lt;=הלוואות!$E$29,IF(DAY(מרכז!A1280)=הלוואות!$F$29,הלוואות!$G$29,0),0),0)+IF(A1280&gt;=הלוואות!$D$30,IF(מרכז!A1280&lt;=הלוואות!$E$30,IF(DAY(מרכז!A1280)=הלוואות!$F$30,הלוואות!$G$30,0),0),0)+IF(A1280&gt;=הלוואות!$D$31,IF(מרכז!A1280&lt;=הלוואות!$E$31,IF(DAY(מרכז!A1280)=הלוואות!$F$31,הלוואות!$G$31,0),0),0)+IF(A1280&gt;=הלוואות!$D$32,IF(מרכז!A1280&lt;=הלוואות!$E$32,IF(DAY(מרכז!A1280)=הלוואות!$F$32,הלוואות!$G$32,0),0),0)+IF(A1280&gt;=הלוואות!$D$33,IF(מרכז!A1280&lt;=הלוואות!$E$33,IF(DAY(מרכז!A1280)=הלוואות!$F$33,הלוואות!$G$33,0),0),0)+IF(A1280&gt;=הלוואות!$D$34,IF(מרכז!A1280&lt;=הלוואות!$E$34,IF(DAY(מרכז!A1280)=הלוואות!$F$34,הלוואות!$G$34,0),0),0)</f>
        <v>0</v>
      </c>
      <c r="E1280" s="93">
        <f>SUMIF(הלוואות!$D$46:$D$65,מרכז!A1280,הלוואות!$E$46:$E$65)</f>
        <v>0</v>
      </c>
      <c r="F1280" s="93">
        <f>SUMIF(נכנסים!$A$5:$A$5890,מרכז!A1280,נכנסים!$B$5:$B$5890)</f>
        <v>0</v>
      </c>
      <c r="G1280" s="94"/>
      <c r="H1280" s="94"/>
      <c r="I1280" s="94"/>
      <c r="J1280" s="99">
        <f t="shared" ref="J1280:J1343" si="20">J1279-B1280-C1280-D1280-E1280+F1280</f>
        <v>50000</v>
      </c>
    </row>
    <row r="1281" spans="1:10">
      <c r="A1281" s="153">
        <v>46934</v>
      </c>
      <c r="B1281" s="93">
        <f>SUMIF(יוצאים!$A$5:$A$5835,מרכז!A1281,יוצאים!$D$5:$D$5835)</f>
        <v>0</v>
      </c>
      <c r="C1281" s="93">
        <f>HLOOKUP(DAY($A1281),'טב.הו"ק'!$G$4:$AK$162,'טב.הו"ק'!$A$162+2,FALSE)</f>
        <v>0</v>
      </c>
      <c r="D1281" s="93">
        <f>IF(A1281&gt;=הלוואות!$D$5,IF(מרכז!A1281&lt;=הלוואות!$E$5,IF(DAY(מרכז!A1281)=הלוואות!$F$5,הלוואות!$G$5,0),0),0)+IF(A1281&gt;=הלוואות!$D$6,IF(מרכז!A1281&lt;=הלוואות!$E$6,IF(DAY(מרכז!A1281)=הלוואות!$F$6,הלוואות!$G$6,0),0),0)+IF(A1281&gt;=הלוואות!$D$7,IF(מרכז!A1281&lt;=הלוואות!$E$7,IF(DAY(מרכז!A1281)=הלוואות!$F$7,הלוואות!$G$7,0),0),0)+IF(A1281&gt;=הלוואות!$D$8,IF(מרכז!A1281&lt;=הלוואות!$E$8,IF(DAY(מרכז!A1281)=הלוואות!$F$8,הלוואות!$G$8,0),0),0)+IF(A1281&gt;=הלוואות!$D$9,IF(מרכז!A1281&lt;=הלוואות!$E$9,IF(DAY(מרכז!A1281)=הלוואות!$F$9,הלוואות!$G$9,0),0),0)+IF(A1281&gt;=הלוואות!$D$10,IF(מרכז!A1281&lt;=הלוואות!$E$10,IF(DAY(מרכז!A1281)=הלוואות!$F$10,הלוואות!$G$10,0),0),0)+IF(A1281&gt;=הלוואות!$D$11,IF(מרכז!A1281&lt;=הלוואות!$E$11,IF(DAY(מרכז!A1281)=הלוואות!$F$11,הלוואות!$G$11,0),0),0)+IF(A1281&gt;=הלוואות!$D$12,IF(מרכז!A1281&lt;=הלוואות!$E$12,IF(DAY(מרכז!A1281)=הלוואות!$F$12,הלוואות!$G$12,0),0),0)+IF(A1281&gt;=הלוואות!$D$13,IF(מרכז!A1281&lt;=הלוואות!$E$13,IF(DAY(מרכז!A1281)=הלוואות!$F$13,הלוואות!$G$13,0),0),0)+IF(A1281&gt;=הלוואות!$D$14,IF(מרכז!A1281&lt;=הלוואות!$E$14,IF(DAY(מרכז!A1281)=הלוואות!$F$14,הלוואות!$G$14,0),0),0)+IF(A1281&gt;=הלוואות!$D$15,IF(מרכז!A1281&lt;=הלוואות!$E$15,IF(DAY(מרכז!A1281)=הלוואות!$F$15,הלוואות!$G$15,0),0),0)+IF(A1281&gt;=הלוואות!$D$16,IF(מרכז!A1281&lt;=הלוואות!$E$16,IF(DAY(מרכז!A1281)=הלוואות!$F$16,הלוואות!$G$16,0),0),0)+IF(A1281&gt;=הלוואות!$D$17,IF(מרכז!A1281&lt;=הלוואות!$E$17,IF(DAY(מרכז!A1281)=הלוואות!$F$17,הלוואות!$G$17,0),0),0)+IF(A1281&gt;=הלוואות!$D$18,IF(מרכז!A1281&lt;=הלוואות!$E$18,IF(DAY(מרכז!A1281)=הלוואות!$F$18,הלוואות!$G$18,0),0),0)+IF(A1281&gt;=הלוואות!$D$19,IF(מרכז!A1281&lt;=הלוואות!$E$19,IF(DAY(מרכז!A1281)=הלוואות!$F$19,הלוואות!$G$19,0),0),0)+IF(A1281&gt;=הלוואות!$D$20,IF(מרכז!A1281&lt;=הלוואות!$E$20,IF(DAY(מרכז!A1281)=הלוואות!$F$20,הלוואות!$G$20,0),0),0)+IF(A1281&gt;=הלוואות!$D$21,IF(מרכז!A1281&lt;=הלוואות!$E$21,IF(DAY(מרכז!A1281)=הלוואות!$F$21,הלוואות!$G$21,0),0),0)+IF(A1281&gt;=הלוואות!$D$22,IF(מרכז!A1281&lt;=הלוואות!$E$22,IF(DAY(מרכז!A1281)=הלוואות!$F$22,הלוואות!$G$22,0),0),0)+IF(A1281&gt;=הלוואות!$D$23,IF(מרכז!A1281&lt;=הלוואות!$E$23,IF(DAY(מרכז!A1281)=הלוואות!$F$23,הלוואות!$G$23,0),0),0)+IF(A1281&gt;=הלוואות!$D$24,IF(מרכז!A1281&lt;=הלוואות!$E$24,IF(DAY(מרכז!A1281)=הלוואות!$F$24,הלוואות!$G$24,0),0),0)+IF(A1281&gt;=הלוואות!$D$25,IF(מרכז!A1281&lt;=הלוואות!$E$25,IF(DAY(מרכז!A1281)=הלוואות!$F$25,הלוואות!$G$25,0),0),0)+IF(A1281&gt;=הלוואות!$D$26,IF(מרכז!A1281&lt;=הלוואות!$E$26,IF(DAY(מרכז!A1281)=הלוואות!$F$26,הלוואות!$G$26,0),0),0)+IF(A1281&gt;=הלוואות!$D$27,IF(מרכז!A1281&lt;=הלוואות!$E$27,IF(DAY(מרכז!A1281)=הלוואות!$F$27,הלוואות!$G$27,0),0),0)+IF(A1281&gt;=הלוואות!$D$28,IF(מרכז!A1281&lt;=הלוואות!$E$28,IF(DAY(מרכז!A1281)=הלוואות!$F$28,הלוואות!$G$28,0),0),0)+IF(A1281&gt;=הלוואות!$D$29,IF(מרכז!A1281&lt;=הלוואות!$E$29,IF(DAY(מרכז!A1281)=הלוואות!$F$29,הלוואות!$G$29,0),0),0)+IF(A1281&gt;=הלוואות!$D$30,IF(מרכז!A1281&lt;=הלוואות!$E$30,IF(DAY(מרכז!A1281)=הלוואות!$F$30,הלוואות!$G$30,0),0),0)+IF(A1281&gt;=הלוואות!$D$31,IF(מרכז!A1281&lt;=הלוואות!$E$31,IF(DAY(מרכז!A1281)=הלוואות!$F$31,הלוואות!$G$31,0),0),0)+IF(A1281&gt;=הלוואות!$D$32,IF(מרכז!A1281&lt;=הלוואות!$E$32,IF(DAY(מרכז!A1281)=הלוואות!$F$32,הלוואות!$G$32,0),0),0)+IF(A1281&gt;=הלוואות!$D$33,IF(מרכז!A1281&lt;=הלוואות!$E$33,IF(DAY(מרכז!A1281)=הלוואות!$F$33,הלוואות!$G$33,0),0),0)+IF(A1281&gt;=הלוואות!$D$34,IF(מרכז!A1281&lt;=הלוואות!$E$34,IF(DAY(מרכז!A1281)=הלוואות!$F$34,הלוואות!$G$34,0),0),0)</f>
        <v>0</v>
      </c>
      <c r="E1281" s="93">
        <f>SUMIF(הלוואות!$D$46:$D$65,מרכז!A1281,הלוואות!$E$46:$E$65)</f>
        <v>0</v>
      </c>
      <c r="F1281" s="93">
        <f>SUMIF(נכנסים!$A$5:$A$5890,מרכז!A1281,נכנסים!$B$5:$B$5890)</f>
        <v>0</v>
      </c>
      <c r="G1281" s="94"/>
      <c r="H1281" s="94"/>
      <c r="I1281" s="94"/>
      <c r="J1281" s="99">
        <f t="shared" si="20"/>
        <v>50000</v>
      </c>
    </row>
    <row r="1282" spans="1:10">
      <c r="A1282" s="153">
        <v>46935</v>
      </c>
      <c r="B1282" s="93">
        <f>SUMIF(יוצאים!$A$5:$A$5835,מרכז!A1282,יוצאים!$D$5:$D$5835)</f>
        <v>0</v>
      </c>
      <c r="C1282" s="93">
        <f>HLOOKUP(DAY($A1282),'טב.הו"ק'!$G$4:$AK$162,'טב.הו"ק'!$A$162+2,FALSE)</f>
        <v>0</v>
      </c>
      <c r="D1282" s="93">
        <f>IF(A1282&gt;=הלוואות!$D$5,IF(מרכז!A1282&lt;=הלוואות!$E$5,IF(DAY(מרכז!A1282)=הלוואות!$F$5,הלוואות!$G$5,0),0),0)+IF(A1282&gt;=הלוואות!$D$6,IF(מרכז!A1282&lt;=הלוואות!$E$6,IF(DAY(מרכז!A1282)=הלוואות!$F$6,הלוואות!$G$6,0),0),0)+IF(A1282&gt;=הלוואות!$D$7,IF(מרכז!A1282&lt;=הלוואות!$E$7,IF(DAY(מרכז!A1282)=הלוואות!$F$7,הלוואות!$G$7,0),0),0)+IF(A1282&gt;=הלוואות!$D$8,IF(מרכז!A1282&lt;=הלוואות!$E$8,IF(DAY(מרכז!A1282)=הלוואות!$F$8,הלוואות!$G$8,0),0),0)+IF(A1282&gt;=הלוואות!$D$9,IF(מרכז!A1282&lt;=הלוואות!$E$9,IF(DAY(מרכז!A1282)=הלוואות!$F$9,הלוואות!$G$9,0),0),0)+IF(A1282&gt;=הלוואות!$D$10,IF(מרכז!A1282&lt;=הלוואות!$E$10,IF(DAY(מרכז!A1282)=הלוואות!$F$10,הלוואות!$G$10,0),0),0)+IF(A1282&gt;=הלוואות!$D$11,IF(מרכז!A1282&lt;=הלוואות!$E$11,IF(DAY(מרכז!A1282)=הלוואות!$F$11,הלוואות!$G$11,0),0),0)+IF(A1282&gt;=הלוואות!$D$12,IF(מרכז!A1282&lt;=הלוואות!$E$12,IF(DAY(מרכז!A1282)=הלוואות!$F$12,הלוואות!$G$12,0),0),0)+IF(A1282&gt;=הלוואות!$D$13,IF(מרכז!A1282&lt;=הלוואות!$E$13,IF(DAY(מרכז!A1282)=הלוואות!$F$13,הלוואות!$G$13,0),0),0)+IF(A1282&gt;=הלוואות!$D$14,IF(מרכז!A1282&lt;=הלוואות!$E$14,IF(DAY(מרכז!A1282)=הלוואות!$F$14,הלוואות!$G$14,0),0),0)+IF(A1282&gt;=הלוואות!$D$15,IF(מרכז!A1282&lt;=הלוואות!$E$15,IF(DAY(מרכז!A1282)=הלוואות!$F$15,הלוואות!$G$15,0),0),0)+IF(A1282&gt;=הלוואות!$D$16,IF(מרכז!A1282&lt;=הלוואות!$E$16,IF(DAY(מרכז!A1282)=הלוואות!$F$16,הלוואות!$G$16,0),0),0)+IF(A1282&gt;=הלוואות!$D$17,IF(מרכז!A1282&lt;=הלוואות!$E$17,IF(DAY(מרכז!A1282)=הלוואות!$F$17,הלוואות!$G$17,0),0),0)+IF(A1282&gt;=הלוואות!$D$18,IF(מרכז!A1282&lt;=הלוואות!$E$18,IF(DAY(מרכז!A1282)=הלוואות!$F$18,הלוואות!$G$18,0),0),0)+IF(A1282&gt;=הלוואות!$D$19,IF(מרכז!A1282&lt;=הלוואות!$E$19,IF(DAY(מרכז!A1282)=הלוואות!$F$19,הלוואות!$G$19,0),0),0)+IF(A1282&gt;=הלוואות!$D$20,IF(מרכז!A1282&lt;=הלוואות!$E$20,IF(DAY(מרכז!A1282)=הלוואות!$F$20,הלוואות!$G$20,0),0),0)+IF(A1282&gt;=הלוואות!$D$21,IF(מרכז!A1282&lt;=הלוואות!$E$21,IF(DAY(מרכז!A1282)=הלוואות!$F$21,הלוואות!$G$21,0),0),0)+IF(A1282&gt;=הלוואות!$D$22,IF(מרכז!A1282&lt;=הלוואות!$E$22,IF(DAY(מרכז!A1282)=הלוואות!$F$22,הלוואות!$G$22,0),0),0)+IF(A1282&gt;=הלוואות!$D$23,IF(מרכז!A1282&lt;=הלוואות!$E$23,IF(DAY(מרכז!A1282)=הלוואות!$F$23,הלוואות!$G$23,0),0),0)+IF(A1282&gt;=הלוואות!$D$24,IF(מרכז!A1282&lt;=הלוואות!$E$24,IF(DAY(מרכז!A1282)=הלוואות!$F$24,הלוואות!$G$24,0),0),0)+IF(A1282&gt;=הלוואות!$D$25,IF(מרכז!A1282&lt;=הלוואות!$E$25,IF(DAY(מרכז!A1282)=הלוואות!$F$25,הלוואות!$G$25,0),0),0)+IF(A1282&gt;=הלוואות!$D$26,IF(מרכז!A1282&lt;=הלוואות!$E$26,IF(DAY(מרכז!A1282)=הלוואות!$F$26,הלוואות!$G$26,0),0),0)+IF(A1282&gt;=הלוואות!$D$27,IF(מרכז!A1282&lt;=הלוואות!$E$27,IF(DAY(מרכז!A1282)=הלוואות!$F$27,הלוואות!$G$27,0),0),0)+IF(A1282&gt;=הלוואות!$D$28,IF(מרכז!A1282&lt;=הלוואות!$E$28,IF(DAY(מרכז!A1282)=הלוואות!$F$28,הלוואות!$G$28,0),0),0)+IF(A1282&gt;=הלוואות!$D$29,IF(מרכז!A1282&lt;=הלוואות!$E$29,IF(DAY(מרכז!A1282)=הלוואות!$F$29,הלוואות!$G$29,0),0),0)+IF(A1282&gt;=הלוואות!$D$30,IF(מרכז!A1282&lt;=הלוואות!$E$30,IF(DAY(מרכז!A1282)=הלוואות!$F$30,הלוואות!$G$30,0),0),0)+IF(A1282&gt;=הלוואות!$D$31,IF(מרכז!A1282&lt;=הלוואות!$E$31,IF(DAY(מרכז!A1282)=הלוואות!$F$31,הלוואות!$G$31,0),0),0)+IF(A1282&gt;=הלוואות!$D$32,IF(מרכז!A1282&lt;=הלוואות!$E$32,IF(DAY(מרכז!A1282)=הלוואות!$F$32,הלוואות!$G$32,0),0),0)+IF(A1282&gt;=הלוואות!$D$33,IF(מרכז!A1282&lt;=הלוואות!$E$33,IF(DAY(מרכז!A1282)=הלוואות!$F$33,הלוואות!$G$33,0),0),0)+IF(A1282&gt;=הלוואות!$D$34,IF(מרכז!A1282&lt;=הלוואות!$E$34,IF(DAY(מרכז!A1282)=הלוואות!$F$34,הלוואות!$G$34,0),0),0)</f>
        <v>0</v>
      </c>
      <c r="E1282" s="93">
        <f>SUMIF(הלוואות!$D$46:$D$65,מרכז!A1282,הלוואות!$E$46:$E$65)</f>
        <v>0</v>
      </c>
      <c r="F1282" s="93">
        <f>SUMIF(נכנסים!$A$5:$A$5890,מרכז!A1282,נכנסים!$B$5:$B$5890)</f>
        <v>0</v>
      </c>
      <c r="G1282" s="94"/>
      <c r="H1282" s="94"/>
      <c r="I1282" s="94"/>
      <c r="J1282" s="99">
        <f t="shared" si="20"/>
        <v>50000</v>
      </c>
    </row>
    <row r="1283" spans="1:10">
      <c r="A1283" s="153">
        <v>46936</v>
      </c>
      <c r="B1283" s="93">
        <f>SUMIF(יוצאים!$A$5:$A$5835,מרכז!A1283,יוצאים!$D$5:$D$5835)</f>
        <v>0</v>
      </c>
      <c r="C1283" s="93">
        <f>HLOOKUP(DAY($A1283),'טב.הו"ק'!$G$4:$AK$162,'טב.הו"ק'!$A$162+2,FALSE)</f>
        <v>0</v>
      </c>
      <c r="D1283" s="93">
        <f>IF(A1283&gt;=הלוואות!$D$5,IF(מרכז!A1283&lt;=הלוואות!$E$5,IF(DAY(מרכז!A1283)=הלוואות!$F$5,הלוואות!$G$5,0),0),0)+IF(A1283&gt;=הלוואות!$D$6,IF(מרכז!A1283&lt;=הלוואות!$E$6,IF(DAY(מרכז!A1283)=הלוואות!$F$6,הלוואות!$G$6,0),0),0)+IF(A1283&gt;=הלוואות!$D$7,IF(מרכז!A1283&lt;=הלוואות!$E$7,IF(DAY(מרכז!A1283)=הלוואות!$F$7,הלוואות!$G$7,0),0),0)+IF(A1283&gt;=הלוואות!$D$8,IF(מרכז!A1283&lt;=הלוואות!$E$8,IF(DAY(מרכז!A1283)=הלוואות!$F$8,הלוואות!$G$8,0),0),0)+IF(A1283&gt;=הלוואות!$D$9,IF(מרכז!A1283&lt;=הלוואות!$E$9,IF(DAY(מרכז!A1283)=הלוואות!$F$9,הלוואות!$G$9,0),0),0)+IF(A1283&gt;=הלוואות!$D$10,IF(מרכז!A1283&lt;=הלוואות!$E$10,IF(DAY(מרכז!A1283)=הלוואות!$F$10,הלוואות!$G$10,0),0),0)+IF(A1283&gt;=הלוואות!$D$11,IF(מרכז!A1283&lt;=הלוואות!$E$11,IF(DAY(מרכז!A1283)=הלוואות!$F$11,הלוואות!$G$11,0),0),0)+IF(A1283&gt;=הלוואות!$D$12,IF(מרכז!A1283&lt;=הלוואות!$E$12,IF(DAY(מרכז!A1283)=הלוואות!$F$12,הלוואות!$G$12,0),0),0)+IF(A1283&gt;=הלוואות!$D$13,IF(מרכז!A1283&lt;=הלוואות!$E$13,IF(DAY(מרכז!A1283)=הלוואות!$F$13,הלוואות!$G$13,0),0),0)+IF(A1283&gt;=הלוואות!$D$14,IF(מרכז!A1283&lt;=הלוואות!$E$14,IF(DAY(מרכז!A1283)=הלוואות!$F$14,הלוואות!$G$14,0),0),0)+IF(A1283&gt;=הלוואות!$D$15,IF(מרכז!A1283&lt;=הלוואות!$E$15,IF(DAY(מרכז!A1283)=הלוואות!$F$15,הלוואות!$G$15,0),0),0)+IF(A1283&gt;=הלוואות!$D$16,IF(מרכז!A1283&lt;=הלוואות!$E$16,IF(DAY(מרכז!A1283)=הלוואות!$F$16,הלוואות!$G$16,0),0),0)+IF(A1283&gt;=הלוואות!$D$17,IF(מרכז!A1283&lt;=הלוואות!$E$17,IF(DAY(מרכז!A1283)=הלוואות!$F$17,הלוואות!$G$17,0),0),0)+IF(A1283&gt;=הלוואות!$D$18,IF(מרכז!A1283&lt;=הלוואות!$E$18,IF(DAY(מרכז!A1283)=הלוואות!$F$18,הלוואות!$G$18,0),0),0)+IF(A1283&gt;=הלוואות!$D$19,IF(מרכז!A1283&lt;=הלוואות!$E$19,IF(DAY(מרכז!A1283)=הלוואות!$F$19,הלוואות!$G$19,0),0),0)+IF(A1283&gt;=הלוואות!$D$20,IF(מרכז!A1283&lt;=הלוואות!$E$20,IF(DAY(מרכז!A1283)=הלוואות!$F$20,הלוואות!$G$20,0),0),0)+IF(A1283&gt;=הלוואות!$D$21,IF(מרכז!A1283&lt;=הלוואות!$E$21,IF(DAY(מרכז!A1283)=הלוואות!$F$21,הלוואות!$G$21,0),0),0)+IF(A1283&gt;=הלוואות!$D$22,IF(מרכז!A1283&lt;=הלוואות!$E$22,IF(DAY(מרכז!A1283)=הלוואות!$F$22,הלוואות!$G$22,0),0),0)+IF(A1283&gt;=הלוואות!$D$23,IF(מרכז!A1283&lt;=הלוואות!$E$23,IF(DAY(מרכז!A1283)=הלוואות!$F$23,הלוואות!$G$23,0),0),0)+IF(A1283&gt;=הלוואות!$D$24,IF(מרכז!A1283&lt;=הלוואות!$E$24,IF(DAY(מרכז!A1283)=הלוואות!$F$24,הלוואות!$G$24,0),0),0)+IF(A1283&gt;=הלוואות!$D$25,IF(מרכז!A1283&lt;=הלוואות!$E$25,IF(DAY(מרכז!A1283)=הלוואות!$F$25,הלוואות!$G$25,0),0),0)+IF(A1283&gt;=הלוואות!$D$26,IF(מרכז!A1283&lt;=הלוואות!$E$26,IF(DAY(מרכז!A1283)=הלוואות!$F$26,הלוואות!$G$26,0),0),0)+IF(A1283&gt;=הלוואות!$D$27,IF(מרכז!A1283&lt;=הלוואות!$E$27,IF(DAY(מרכז!A1283)=הלוואות!$F$27,הלוואות!$G$27,0),0),0)+IF(A1283&gt;=הלוואות!$D$28,IF(מרכז!A1283&lt;=הלוואות!$E$28,IF(DAY(מרכז!A1283)=הלוואות!$F$28,הלוואות!$G$28,0),0),0)+IF(A1283&gt;=הלוואות!$D$29,IF(מרכז!A1283&lt;=הלוואות!$E$29,IF(DAY(מרכז!A1283)=הלוואות!$F$29,הלוואות!$G$29,0),0),0)+IF(A1283&gt;=הלוואות!$D$30,IF(מרכז!A1283&lt;=הלוואות!$E$30,IF(DAY(מרכז!A1283)=הלוואות!$F$30,הלוואות!$G$30,0),0),0)+IF(A1283&gt;=הלוואות!$D$31,IF(מרכז!A1283&lt;=הלוואות!$E$31,IF(DAY(מרכז!A1283)=הלוואות!$F$31,הלוואות!$G$31,0),0),0)+IF(A1283&gt;=הלוואות!$D$32,IF(מרכז!A1283&lt;=הלוואות!$E$32,IF(DAY(מרכז!A1283)=הלוואות!$F$32,הלוואות!$G$32,0),0),0)+IF(A1283&gt;=הלוואות!$D$33,IF(מרכז!A1283&lt;=הלוואות!$E$33,IF(DAY(מרכז!A1283)=הלוואות!$F$33,הלוואות!$G$33,0),0),0)+IF(A1283&gt;=הלוואות!$D$34,IF(מרכז!A1283&lt;=הלוואות!$E$34,IF(DAY(מרכז!A1283)=הלוואות!$F$34,הלוואות!$G$34,0),0),0)</f>
        <v>0</v>
      </c>
      <c r="E1283" s="93">
        <f>SUMIF(הלוואות!$D$46:$D$65,מרכז!A1283,הלוואות!$E$46:$E$65)</f>
        <v>0</v>
      </c>
      <c r="F1283" s="93">
        <f>SUMIF(נכנסים!$A$5:$A$5890,מרכז!A1283,נכנסים!$B$5:$B$5890)</f>
        <v>0</v>
      </c>
      <c r="G1283" s="94"/>
      <c r="H1283" s="94"/>
      <c r="I1283" s="94"/>
      <c r="J1283" s="99">
        <f t="shared" si="20"/>
        <v>50000</v>
      </c>
    </row>
    <row r="1284" spans="1:10">
      <c r="A1284" s="153">
        <v>46937</v>
      </c>
      <c r="B1284" s="93">
        <f>SUMIF(יוצאים!$A$5:$A$5835,מרכז!A1284,יוצאים!$D$5:$D$5835)</f>
        <v>0</v>
      </c>
      <c r="C1284" s="93">
        <f>HLOOKUP(DAY($A1284),'טב.הו"ק'!$G$4:$AK$162,'טב.הו"ק'!$A$162+2,FALSE)</f>
        <v>0</v>
      </c>
      <c r="D1284" s="93">
        <f>IF(A1284&gt;=הלוואות!$D$5,IF(מרכז!A1284&lt;=הלוואות!$E$5,IF(DAY(מרכז!A1284)=הלוואות!$F$5,הלוואות!$G$5,0),0),0)+IF(A1284&gt;=הלוואות!$D$6,IF(מרכז!A1284&lt;=הלוואות!$E$6,IF(DAY(מרכז!A1284)=הלוואות!$F$6,הלוואות!$G$6,0),0),0)+IF(A1284&gt;=הלוואות!$D$7,IF(מרכז!A1284&lt;=הלוואות!$E$7,IF(DAY(מרכז!A1284)=הלוואות!$F$7,הלוואות!$G$7,0),0),0)+IF(A1284&gt;=הלוואות!$D$8,IF(מרכז!A1284&lt;=הלוואות!$E$8,IF(DAY(מרכז!A1284)=הלוואות!$F$8,הלוואות!$G$8,0),0),0)+IF(A1284&gt;=הלוואות!$D$9,IF(מרכז!A1284&lt;=הלוואות!$E$9,IF(DAY(מרכז!A1284)=הלוואות!$F$9,הלוואות!$G$9,0),0),0)+IF(A1284&gt;=הלוואות!$D$10,IF(מרכז!A1284&lt;=הלוואות!$E$10,IF(DAY(מרכז!A1284)=הלוואות!$F$10,הלוואות!$G$10,0),0),0)+IF(A1284&gt;=הלוואות!$D$11,IF(מרכז!A1284&lt;=הלוואות!$E$11,IF(DAY(מרכז!A1284)=הלוואות!$F$11,הלוואות!$G$11,0),0),0)+IF(A1284&gt;=הלוואות!$D$12,IF(מרכז!A1284&lt;=הלוואות!$E$12,IF(DAY(מרכז!A1284)=הלוואות!$F$12,הלוואות!$G$12,0),0),0)+IF(A1284&gt;=הלוואות!$D$13,IF(מרכז!A1284&lt;=הלוואות!$E$13,IF(DAY(מרכז!A1284)=הלוואות!$F$13,הלוואות!$G$13,0),0),0)+IF(A1284&gt;=הלוואות!$D$14,IF(מרכז!A1284&lt;=הלוואות!$E$14,IF(DAY(מרכז!A1284)=הלוואות!$F$14,הלוואות!$G$14,0),0),0)+IF(A1284&gt;=הלוואות!$D$15,IF(מרכז!A1284&lt;=הלוואות!$E$15,IF(DAY(מרכז!A1284)=הלוואות!$F$15,הלוואות!$G$15,0),0),0)+IF(A1284&gt;=הלוואות!$D$16,IF(מרכז!A1284&lt;=הלוואות!$E$16,IF(DAY(מרכז!A1284)=הלוואות!$F$16,הלוואות!$G$16,0),0),0)+IF(A1284&gt;=הלוואות!$D$17,IF(מרכז!A1284&lt;=הלוואות!$E$17,IF(DAY(מרכז!A1284)=הלוואות!$F$17,הלוואות!$G$17,0),0),0)+IF(A1284&gt;=הלוואות!$D$18,IF(מרכז!A1284&lt;=הלוואות!$E$18,IF(DAY(מרכז!A1284)=הלוואות!$F$18,הלוואות!$G$18,0),0),0)+IF(A1284&gt;=הלוואות!$D$19,IF(מרכז!A1284&lt;=הלוואות!$E$19,IF(DAY(מרכז!A1284)=הלוואות!$F$19,הלוואות!$G$19,0),0),0)+IF(A1284&gt;=הלוואות!$D$20,IF(מרכז!A1284&lt;=הלוואות!$E$20,IF(DAY(מרכז!A1284)=הלוואות!$F$20,הלוואות!$G$20,0),0),0)+IF(A1284&gt;=הלוואות!$D$21,IF(מרכז!A1284&lt;=הלוואות!$E$21,IF(DAY(מרכז!A1284)=הלוואות!$F$21,הלוואות!$G$21,0),0),0)+IF(A1284&gt;=הלוואות!$D$22,IF(מרכז!A1284&lt;=הלוואות!$E$22,IF(DAY(מרכז!A1284)=הלוואות!$F$22,הלוואות!$G$22,0),0),0)+IF(A1284&gt;=הלוואות!$D$23,IF(מרכז!A1284&lt;=הלוואות!$E$23,IF(DAY(מרכז!A1284)=הלוואות!$F$23,הלוואות!$G$23,0),0),0)+IF(A1284&gt;=הלוואות!$D$24,IF(מרכז!A1284&lt;=הלוואות!$E$24,IF(DAY(מרכז!A1284)=הלוואות!$F$24,הלוואות!$G$24,0),0),0)+IF(A1284&gt;=הלוואות!$D$25,IF(מרכז!A1284&lt;=הלוואות!$E$25,IF(DAY(מרכז!A1284)=הלוואות!$F$25,הלוואות!$G$25,0),0),0)+IF(A1284&gt;=הלוואות!$D$26,IF(מרכז!A1284&lt;=הלוואות!$E$26,IF(DAY(מרכז!A1284)=הלוואות!$F$26,הלוואות!$G$26,0),0),0)+IF(A1284&gt;=הלוואות!$D$27,IF(מרכז!A1284&lt;=הלוואות!$E$27,IF(DAY(מרכז!A1284)=הלוואות!$F$27,הלוואות!$G$27,0),0),0)+IF(A1284&gt;=הלוואות!$D$28,IF(מרכז!A1284&lt;=הלוואות!$E$28,IF(DAY(מרכז!A1284)=הלוואות!$F$28,הלוואות!$G$28,0),0),0)+IF(A1284&gt;=הלוואות!$D$29,IF(מרכז!A1284&lt;=הלוואות!$E$29,IF(DAY(מרכז!A1284)=הלוואות!$F$29,הלוואות!$G$29,0),0),0)+IF(A1284&gt;=הלוואות!$D$30,IF(מרכז!A1284&lt;=הלוואות!$E$30,IF(DAY(מרכז!A1284)=הלוואות!$F$30,הלוואות!$G$30,0),0),0)+IF(A1284&gt;=הלוואות!$D$31,IF(מרכז!A1284&lt;=הלוואות!$E$31,IF(DAY(מרכז!A1284)=הלוואות!$F$31,הלוואות!$G$31,0),0),0)+IF(A1284&gt;=הלוואות!$D$32,IF(מרכז!A1284&lt;=הלוואות!$E$32,IF(DAY(מרכז!A1284)=הלוואות!$F$32,הלוואות!$G$32,0),0),0)+IF(A1284&gt;=הלוואות!$D$33,IF(מרכז!A1284&lt;=הלוואות!$E$33,IF(DAY(מרכז!A1284)=הלוואות!$F$33,הלוואות!$G$33,0),0),0)+IF(A1284&gt;=הלוואות!$D$34,IF(מרכז!A1284&lt;=הלוואות!$E$34,IF(DAY(מרכז!A1284)=הלוואות!$F$34,הלוואות!$G$34,0),0),0)</f>
        <v>0</v>
      </c>
      <c r="E1284" s="93">
        <f>SUMIF(הלוואות!$D$46:$D$65,מרכז!A1284,הלוואות!$E$46:$E$65)</f>
        <v>0</v>
      </c>
      <c r="F1284" s="93">
        <f>SUMIF(נכנסים!$A$5:$A$5890,מרכז!A1284,נכנסים!$B$5:$B$5890)</f>
        <v>0</v>
      </c>
      <c r="G1284" s="94"/>
      <c r="H1284" s="94"/>
      <c r="I1284" s="94"/>
      <c r="J1284" s="99">
        <f t="shared" si="20"/>
        <v>50000</v>
      </c>
    </row>
    <row r="1285" spans="1:10">
      <c r="A1285" s="153">
        <v>46938</v>
      </c>
      <c r="B1285" s="93">
        <f>SUMIF(יוצאים!$A$5:$A$5835,מרכז!A1285,יוצאים!$D$5:$D$5835)</f>
        <v>0</v>
      </c>
      <c r="C1285" s="93">
        <f>HLOOKUP(DAY($A1285),'טב.הו"ק'!$G$4:$AK$162,'טב.הו"ק'!$A$162+2,FALSE)</f>
        <v>0</v>
      </c>
      <c r="D1285" s="93">
        <f>IF(A1285&gt;=הלוואות!$D$5,IF(מרכז!A1285&lt;=הלוואות!$E$5,IF(DAY(מרכז!A1285)=הלוואות!$F$5,הלוואות!$G$5,0),0),0)+IF(A1285&gt;=הלוואות!$D$6,IF(מרכז!A1285&lt;=הלוואות!$E$6,IF(DAY(מרכז!A1285)=הלוואות!$F$6,הלוואות!$G$6,0),0),0)+IF(A1285&gt;=הלוואות!$D$7,IF(מרכז!A1285&lt;=הלוואות!$E$7,IF(DAY(מרכז!A1285)=הלוואות!$F$7,הלוואות!$G$7,0),0),0)+IF(A1285&gt;=הלוואות!$D$8,IF(מרכז!A1285&lt;=הלוואות!$E$8,IF(DAY(מרכז!A1285)=הלוואות!$F$8,הלוואות!$G$8,0),0),0)+IF(A1285&gt;=הלוואות!$D$9,IF(מרכז!A1285&lt;=הלוואות!$E$9,IF(DAY(מרכז!A1285)=הלוואות!$F$9,הלוואות!$G$9,0),0),0)+IF(A1285&gt;=הלוואות!$D$10,IF(מרכז!A1285&lt;=הלוואות!$E$10,IF(DAY(מרכז!A1285)=הלוואות!$F$10,הלוואות!$G$10,0),0),0)+IF(A1285&gt;=הלוואות!$D$11,IF(מרכז!A1285&lt;=הלוואות!$E$11,IF(DAY(מרכז!A1285)=הלוואות!$F$11,הלוואות!$G$11,0),0),0)+IF(A1285&gt;=הלוואות!$D$12,IF(מרכז!A1285&lt;=הלוואות!$E$12,IF(DAY(מרכז!A1285)=הלוואות!$F$12,הלוואות!$G$12,0),0),0)+IF(A1285&gt;=הלוואות!$D$13,IF(מרכז!A1285&lt;=הלוואות!$E$13,IF(DAY(מרכז!A1285)=הלוואות!$F$13,הלוואות!$G$13,0),0),0)+IF(A1285&gt;=הלוואות!$D$14,IF(מרכז!A1285&lt;=הלוואות!$E$14,IF(DAY(מרכז!A1285)=הלוואות!$F$14,הלוואות!$G$14,0),0),0)+IF(A1285&gt;=הלוואות!$D$15,IF(מרכז!A1285&lt;=הלוואות!$E$15,IF(DAY(מרכז!A1285)=הלוואות!$F$15,הלוואות!$G$15,0),0),0)+IF(A1285&gt;=הלוואות!$D$16,IF(מרכז!A1285&lt;=הלוואות!$E$16,IF(DAY(מרכז!A1285)=הלוואות!$F$16,הלוואות!$G$16,0),0),0)+IF(A1285&gt;=הלוואות!$D$17,IF(מרכז!A1285&lt;=הלוואות!$E$17,IF(DAY(מרכז!A1285)=הלוואות!$F$17,הלוואות!$G$17,0),0),0)+IF(A1285&gt;=הלוואות!$D$18,IF(מרכז!A1285&lt;=הלוואות!$E$18,IF(DAY(מרכז!A1285)=הלוואות!$F$18,הלוואות!$G$18,0),0),0)+IF(A1285&gt;=הלוואות!$D$19,IF(מרכז!A1285&lt;=הלוואות!$E$19,IF(DAY(מרכז!A1285)=הלוואות!$F$19,הלוואות!$G$19,0),0),0)+IF(A1285&gt;=הלוואות!$D$20,IF(מרכז!A1285&lt;=הלוואות!$E$20,IF(DAY(מרכז!A1285)=הלוואות!$F$20,הלוואות!$G$20,0),0),0)+IF(A1285&gt;=הלוואות!$D$21,IF(מרכז!A1285&lt;=הלוואות!$E$21,IF(DAY(מרכז!A1285)=הלוואות!$F$21,הלוואות!$G$21,0),0),0)+IF(A1285&gt;=הלוואות!$D$22,IF(מרכז!A1285&lt;=הלוואות!$E$22,IF(DAY(מרכז!A1285)=הלוואות!$F$22,הלוואות!$G$22,0),0),0)+IF(A1285&gt;=הלוואות!$D$23,IF(מרכז!A1285&lt;=הלוואות!$E$23,IF(DAY(מרכז!A1285)=הלוואות!$F$23,הלוואות!$G$23,0),0),0)+IF(A1285&gt;=הלוואות!$D$24,IF(מרכז!A1285&lt;=הלוואות!$E$24,IF(DAY(מרכז!A1285)=הלוואות!$F$24,הלוואות!$G$24,0),0),0)+IF(A1285&gt;=הלוואות!$D$25,IF(מרכז!A1285&lt;=הלוואות!$E$25,IF(DAY(מרכז!A1285)=הלוואות!$F$25,הלוואות!$G$25,0),0),0)+IF(A1285&gt;=הלוואות!$D$26,IF(מרכז!A1285&lt;=הלוואות!$E$26,IF(DAY(מרכז!A1285)=הלוואות!$F$26,הלוואות!$G$26,0),0),0)+IF(A1285&gt;=הלוואות!$D$27,IF(מרכז!A1285&lt;=הלוואות!$E$27,IF(DAY(מרכז!A1285)=הלוואות!$F$27,הלוואות!$G$27,0),0),0)+IF(A1285&gt;=הלוואות!$D$28,IF(מרכז!A1285&lt;=הלוואות!$E$28,IF(DAY(מרכז!A1285)=הלוואות!$F$28,הלוואות!$G$28,0),0),0)+IF(A1285&gt;=הלוואות!$D$29,IF(מרכז!A1285&lt;=הלוואות!$E$29,IF(DAY(מרכז!A1285)=הלוואות!$F$29,הלוואות!$G$29,0),0),0)+IF(A1285&gt;=הלוואות!$D$30,IF(מרכז!A1285&lt;=הלוואות!$E$30,IF(DAY(מרכז!A1285)=הלוואות!$F$30,הלוואות!$G$30,0),0),0)+IF(A1285&gt;=הלוואות!$D$31,IF(מרכז!A1285&lt;=הלוואות!$E$31,IF(DAY(מרכז!A1285)=הלוואות!$F$31,הלוואות!$G$31,0),0),0)+IF(A1285&gt;=הלוואות!$D$32,IF(מרכז!A1285&lt;=הלוואות!$E$32,IF(DAY(מרכז!A1285)=הלוואות!$F$32,הלוואות!$G$32,0),0),0)+IF(A1285&gt;=הלוואות!$D$33,IF(מרכז!A1285&lt;=הלוואות!$E$33,IF(DAY(מרכז!A1285)=הלוואות!$F$33,הלוואות!$G$33,0),0),0)+IF(A1285&gt;=הלוואות!$D$34,IF(מרכז!A1285&lt;=הלוואות!$E$34,IF(DAY(מרכז!A1285)=הלוואות!$F$34,הלוואות!$G$34,0),0),0)</f>
        <v>0</v>
      </c>
      <c r="E1285" s="93">
        <f>SUMIF(הלוואות!$D$46:$D$65,מרכז!A1285,הלוואות!$E$46:$E$65)</f>
        <v>0</v>
      </c>
      <c r="F1285" s="93">
        <f>SUMIF(נכנסים!$A$5:$A$5890,מרכז!A1285,נכנסים!$B$5:$B$5890)</f>
        <v>0</v>
      </c>
      <c r="G1285" s="94"/>
      <c r="H1285" s="94"/>
      <c r="I1285" s="94"/>
      <c r="J1285" s="99">
        <f t="shared" si="20"/>
        <v>50000</v>
      </c>
    </row>
    <row r="1286" spans="1:10">
      <c r="A1286" s="153">
        <v>46939</v>
      </c>
      <c r="B1286" s="93">
        <f>SUMIF(יוצאים!$A$5:$A$5835,מרכז!A1286,יוצאים!$D$5:$D$5835)</f>
        <v>0</v>
      </c>
      <c r="C1286" s="93">
        <f>HLOOKUP(DAY($A1286),'טב.הו"ק'!$G$4:$AK$162,'טב.הו"ק'!$A$162+2,FALSE)</f>
        <v>0</v>
      </c>
      <c r="D1286" s="93">
        <f>IF(A1286&gt;=הלוואות!$D$5,IF(מרכז!A1286&lt;=הלוואות!$E$5,IF(DAY(מרכז!A1286)=הלוואות!$F$5,הלוואות!$G$5,0),0),0)+IF(A1286&gt;=הלוואות!$D$6,IF(מרכז!A1286&lt;=הלוואות!$E$6,IF(DAY(מרכז!A1286)=הלוואות!$F$6,הלוואות!$G$6,0),0),0)+IF(A1286&gt;=הלוואות!$D$7,IF(מרכז!A1286&lt;=הלוואות!$E$7,IF(DAY(מרכז!A1286)=הלוואות!$F$7,הלוואות!$G$7,0),0),0)+IF(A1286&gt;=הלוואות!$D$8,IF(מרכז!A1286&lt;=הלוואות!$E$8,IF(DAY(מרכז!A1286)=הלוואות!$F$8,הלוואות!$G$8,0),0),0)+IF(A1286&gt;=הלוואות!$D$9,IF(מרכז!A1286&lt;=הלוואות!$E$9,IF(DAY(מרכז!A1286)=הלוואות!$F$9,הלוואות!$G$9,0),0),0)+IF(A1286&gt;=הלוואות!$D$10,IF(מרכז!A1286&lt;=הלוואות!$E$10,IF(DAY(מרכז!A1286)=הלוואות!$F$10,הלוואות!$G$10,0),0),0)+IF(A1286&gt;=הלוואות!$D$11,IF(מרכז!A1286&lt;=הלוואות!$E$11,IF(DAY(מרכז!A1286)=הלוואות!$F$11,הלוואות!$G$11,0),0),0)+IF(A1286&gt;=הלוואות!$D$12,IF(מרכז!A1286&lt;=הלוואות!$E$12,IF(DAY(מרכז!A1286)=הלוואות!$F$12,הלוואות!$G$12,0),0),0)+IF(A1286&gt;=הלוואות!$D$13,IF(מרכז!A1286&lt;=הלוואות!$E$13,IF(DAY(מרכז!A1286)=הלוואות!$F$13,הלוואות!$G$13,0),0),0)+IF(A1286&gt;=הלוואות!$D$14,IF(מרכז!A1286&lt;=הלוואות!$E$14,IF(DAY(מרכז!A1286)=הלוואות!$F$14,הלוואות!$G$14,0),0),0)+IF(A1286&gt;=הלוואות!$D$15,IF(מרכז!A1286&lt;=הלוואות!$E$15,IF(DAY(מרכז!A1286)=הלוואות!$F$15,הלוואות!$G$15,0),0),0)+IF(A1286&gt;=הלוואות!$D$16,IF(מרכז!A1286&lt;=הלוואות!$E$16,IF(DAY(מרכז!A1286)=הלוואות!$F$16,הלוואות!$G$16,0),0),0)+IF(A1286&gt;=הלוואות!$D$17,IF(מרכז!A1286&lt;=הלוואות!$E$17,IF(DAY(מרכז!A1286)=הלוואות!$F$17,הלוואות!$G$17,0),0),0)+IF(A1286&gt;=הלוואות!$D$18,IF(מרכז!A1286&lt;=הלוואות!$E$18,IF(DAY(מרכז!A1286)=הלוואות!$F$18,הלוואות!$G$18,0),0),0)+IF(A1286&gt;=הלוואות!$D$19,IF(מרכז!A1286&lt;=הלוואות!$E$19,IF(DAY(מרכז!A1286)=הלוואות!$F$19,הלוואות!$G$19,0),0),0)+IF(A1286&gt;=הלוואות!$D$20,IF(מרכז!A1286&lt;=הלוואות!$E$20,IF(DAY(מרכז!A1286)=הלוואות!$F$20,הלוואות!$G$20,0),0),0)+IF(A1286&gt;=הלוואות!$D$21,IF(מרכז!A1286&lt;=הלוואות!$E$21,IF(DAY(מרכז!A1286)=הלוואות!$F$21,הלוואות!$G$21,0),0),0)+IF(A1286&gt;=הלוואות!$D$22,IF(מרכז!A1286&lt;=הלוואות!$E$22,IF(DAY(מרכז!A1286)=הלוואות!$F$22,הלוואות!$G$22,0),0),0)+IF(A1286&gt;=הלוואות!$D$23,IF(מרכז!A1286&lt;=הלוואות!$E$23,IF(DAY(מרכז!A1286)=הלוואות!$F$23,הלוואות!$G$23,0),0),0)+IF(A1286&gt;=הלוואות!$D$24,IF(מרכז!A1286&lt;=הלוואות!$E$24,IF(DAY(מרכז!A1286)=הלוואות!$F$24,הלוואות!$G$24,0),0),0)+IF(A1286&gt;=הלוואות!$D$25,IF(מרכז!A1286&lt;=הלוואות!$E$25,IF(DAY(מרכז!A1286)=הלוואות!$F$25,הלוואות!$G$25,0),0),0)+IF(A1286&gt;=הלוואות!$D$26,IF(מרכז!A1286&lt;=הלוואות!$E$26,IF(DAY(מרכז!A1286)=הלוואות!$F$26,הלוואות!$G$26,0),0),0)+IF(A1286&gt;=הלוואות!$D$27,IF(מרכז!A1286&lt;=הלוואות!$E$27,IF(DAY(מרכז!A1286)=הלוואות!$F$27,הלוואות!$G$27,0),0),0)+IF(A1286&gt;=הלוואות!$D$28,IF(מרכז!A1286&lt;=הלוואות!$E$28,IF(DAY(מרכז!A1286)=הלוואות!$F$28,הלוואות!$G$28,0),0),0)+IF(A1286&gt;=הלוואות!$D$29,IF(מרכז!A1286&lt;=הלוואות!$E$29,IF(DAY(מרכז!A1286)=הלוואות!$F$29,הלוואות!$G$29,0),0),0)+IF(A1286&gt;=הלוואות!$D$30,IF(מרכז!A1286&lt;=הלוואות!$E$30,IF(DAY(מרכז!A1286)=הלוואות!$F$30,הלוואות!$G$30,0),0),0)+IF(A1286&gt;=הלוואות!$D$31,IF(מרכז!A1286&lt;=הלוואות!$E$31,IF(DAY(מרכז!A1286)=הלוואות!$F$31,הלוואות!$G$31,0),0),0)+IF(A1286&gt;=הלוואות!$D$32,IF(מרכז!A1286&lt;=הלוואות!$E$32,IF(DAY(מרכז!A1286)=הלוואות!$F$32,הלוואות!$G$32,0),0),0)+IF(A1286&gt;=הלוואות!$D$33,IF(מרכז!A1286&lt;=הלוואות!$E$33,IF(DAY(מרכז!A1286)=הלוואות!$F$33,הלוואות!$G$33,0),0),0)+IF(A1286&gt;=הלוואות!$D$34,IF(מרכז!A1286&lt;=הלוואות!$E$34,IF(DAY(מרכז!A1286)=הלוואות!$F$34,הלוואות!$G$34,0),0),0)</f>
        <v>0</v>
      </c>
      <c r="E1286" s="93">
        <f>SUMIF(הלוואות!$D$46:$D$65,מרכז!A1286,הלוואות!$E$46:$E$65)</f>
        <v>0</v>
      </c>
      <c r="F1286" s="93">
        <f>SUMIF(נכנסים!$A$5:$A$5890,מרכז!A1286,נכנסים!$B$5:$B$5890)</f>
        <v>0</v>
      </c>
      <c r="G1286" s="94"/>
      <c r="H1286" s="94"/>
      <c r="I1286" s="94"/>
      <c r="J1286" s="99">
        <f t="shared" si="20"/>
        <v>50000</v>
      </c>
    </row>
    <row r="1287" spans="1:10">
      <c r="A1287" s="153">
        <v>46940</v>
      </c>
      <c r="B1287" s="93">
        <f>SUMIF(יוצאים!$A$5:$A$5835,מרכז!A1287,יוצאים!$D$5:$D$5835)</f>
        <v>0</v>
      </c>
      <c r="C1287" s="93">
        <f>HLOOKUP(DAY($A1287),'טב.הו"ק'!$G$4:$AK$162,'טב.הו"ק'!$A$162+2,FALSE)</f>
        <v>0</v>
      </c>
      <c r="D1287" s="93">
        <f>IF(A1287&gt;=הלוואות!$D$5,IF(מרכז!A1287&lt;=הלוואות!$E$5,IF(DAY(מרכז!A1287)=הלוואות!$F$5,הלוואות!$G$5,0),0),0)+IF(A1287&gt;=הלוואות!$D$6,IF(מרכז!A1287&lt;=הלוואות!$E$6,IF(DAY(מרכז!A1287)=הלוואות!$F$6,הלוואות!$G$6,0),0),0)+IF(A1287&gt;=הלוואות!$D$7,IF(מרכז!A1287&lt;=הלוואות!$E$7,IF(DAY(מרכז!A1287)=הלוואות!$F$7,הלוואות!$G$7,0),0),0)+IF(A1287&gt;=הלוואות!$D$8,IF(מרכז!A1287&lt;=הלוואות!$E$8,IF(DAY(מרכז!A1287)=הלוואות!$F$8,הלוואות!$G$8,0),0),0)+IF(A1287&gt;=הלוואות!$D$9,IF(מרכז!A1287&lt;=הלוואות!$E$9,IF(DAY(מרכז!A1287)=הלוואות!$F$9,הלוואות!$G$9,0),0),0)+IF(A1287&gt;=הלוואות!$D$10,IF(מרכז!A1287&lt;=הלוואות!$E$10,IF(DAY(מרכז!A1287)=הלוואות!$F$10,הלוואות!$G$10,0),0),0)+IF(A1287&gt;=הלוואות!$D$11,IF(מרכז!A1287&lt;=הלוואות!$E$11,IF(DAY(מרכז!A1287)=הלוואות!$F$11,הלוואות!$G$11,0),0),0)+IF(A1287&gt;=הלוואות!$D$12,IF(מרכז!A1287&lt;=הלוואות!$E$12,IF(DAY(מרכז!A1287)=הלוואות!$F$12,הלוואות!$G$12,0),0),0)+IF(A1287&gt;=הלוואות!$D$13,IF(מרכז!A1287&lt;=הלוואות!$E$13,IF(DAY(מרכז!A1287)=הלוואות!$F$13,הלוואות!$G$13,0),0),0)+IF(A1287&gt;=הלוואות!$D$14,IF(מרכז!A1287&lt;=הלוואות!$E$14,IF(DAY(מרכז!A1287)=הלוואות!$F$14,הלוואות!$G$14,0),0),0)+IF(A1287&gt;=הלוואות!$D$15,IF(מרכז!A1287&lt;=הלוואות!$E$15,IF(DAY(מרכז!A1287)=הלוואות!$F$15,הלוואות!$G$15,0),0),0)+IF(A1287&gt;=הלוואות!$D$16,IF(מרכז!A1287&lt;=הלוואות!$E$16,IF(DAY(מרכז!A1287)=הלוואות!$F$16,הלוואות!$G$16,0),0),0)+IF(A1287&gt;=הלוואות!$D$17,IF(מרכז!A1287&lt;=הלוואות!$E$17,IF(DAY(מרכז!A1287)=הלוואות!$F$17,הלוואות!$G$17,0),0),0)+IF(A1287&gt;=הלוואות!$D$18,IF(מרכז!A1287&lt;=הלוואות!$E$18,IF(DAY(מרכז!A1287)=הלוואות!$F$18,הלוואות!$G$18,0),0),0)+IF(A1287&gt;=הלוואות!$D$19,IF(מרכז!A1287&lt;=הלוואות!$E$19,IF(DAY(מרכז!A1287)=הלוואות!$F$19,הלוואות!$G$19,0),0),0)+IF(A1287&gt;=הלוואות!$D$20,IF(מרכז!A1287&lt;=הלוואות!$E$20,IF(DAY(מרכז!A1287)=הלוואות!$F$20,הלוואות!$G$20,0),0),0)+IF(A1287&gt;=הלוואות!$D$21,IF(מרכז!A1287&lt;=הלוואות!$E$21,IF(DAY(מרכז!A1287)=הלוואות!$F$21,הלוואות!$G$21,0),0),0)+IF(A1287&gt;=הלוואות!$D$22,IF(מרכז!A1287&lt;=הלוואות!$E$22,IF(DAY(מרכז!A1287)=הלוואות!$F$22,הלוואות!$G$22,0),0),0)+IF(A1287&gt;=הלוואות!$D$23,IF(מרכז!A1287&lt;=הלוואות!$E$23,IF(DAY(מרכז!A1287)=הלוואות!$F$23,הלוואות!$G$23,0),0),0)+IF(A1287&gt;=הלוואות!$D$24,IF(מרכז!A1287&lt;=הלוואות!$E$24,IF(DAY(מרכז!A1287)=הלוואות!$F$24,הלוואות!$G$24,0),0),0)+IF(A1287&gt;=הלוואות!$D$25,IF(מרכז!A1287&lt;=הלוואות!$E$25,IF(DAY(מרכז!A1287)=הלוואות!$F$25,הלוואות!$G$25,0),0),0)+IF(A1287&gt;=הלוואות!$D$26,IF(מרכז!A1287&lt;=הלוואות!$E$26,IF(DAY(מרכז!A1287)=הלוואות!$F$26,הלוואות!$G$26,0),0),0)+IF(A1287&gt;=הלוואות!$D$27,IF(מרכז!A1287&lt;=הלוואות!$E$27,IF(DAY(מרכז!A1287)=הלוואות!$F$27,הלוואות!$G$27,0),0),0)+IF(A1287&gt;=הלוואות!$D$28,IF(מרכז!A1287&lt;=הלוואות!$E$28,IF(DAY(מרכז!A1287)=הלוואות!$F$28,הלוואות!$G$28,0),0),0)+IF(A1287&gt;=הלוואות!$D$29,IF(מרכז!A1287&lt;=הלוואות!$E$29,IF(DAY(מרכז!A1287)=הלוואות!$F$29,הלוואות!$G$29,0),0),0)+IF(A1287&gt;=הלוואות!$D$30,IF(מרכז!A1287&lt;=הלוואות!$E$30,IF(DAY(מרכז!A1287)=הלוואות!$F$30,הלוואות!$G$30,0),0),0)+IF(A1287&gt;=הלוואות!$D$31,IF(מרכז!A1287&lt;=הלוואות!$E$31,IF(DAY(מרכז!A1287)=הלוואות!$F$31,הלוואות!$G$31,0),0),0)+IF(A1287&gt;=הלוואות!$D$32,IF(מרכז!A1287&lt;=הלוואות!$E$32,IF(DAY(מרכז!A1287)=הלוואות!$F$32,הלוואות!$G$32,0),0),0)+IF(A1287&gt;=הלוואות!$D$33,IF(מרכז!A1287&lt;=הלוואות!$E$33,IF(DAY(מרכז!A1287)=הלוואות!$F$33,הלוואות!$G$33,0),0),0)+IF(A1287&gt;=הלוואות!$D$34,IF(מרכז!A1287&lt;=הלוואות!$E$34,IF(DAY(מרכז!A1287)=הלוואות!$F$34,הלוואות!$G$34,0),0),0)</f>
        <v>0</v>
      </c>
      <c r="E1287" s="93">
        <f>SUMIF(הלוואות!$D$46:$D$65,מרכז!A1287,הלוואות!$E$46:$E$65)</f>
        <v>0</v>
      </c>
      <c r="F1287" s="93">
        <f>SUMIF(נכנסים!$A$5:$A$5890,מרכז!A1287,נכנסים!$B$5:$B$5890)</f>
        <v>0</v>
      </c>
      <c r="G1287" s="94"/>
      <c r="H1287" s="94"/>
      <c r="I1287" s="94"/>
      <c r="J1287" s="99">
        <f t="shared" si="20"/>
        <v>50000</v>
      </c>
    </row>
    <row r="1288" spans="1:10">
      <c r="A1288" s="153">
        <v>46941</v>
      </c>
      <c r="B1288" s="93">
        <f>SUMIF(יוצאים!$A$5:$A$5835,מרכז!A1288,יוצאים!$D$5:$D$5835)</f>
        <v>0</v>
      </c>
      <c r="C1288" s="93">
        <f>HLOOKUP(DAY($A1288),'טב.הו"ק'!$G$4:$AK$162,'טב.הו"ק'!$A$162+2,FALSE)</f>
        <v>0</v>
      </c>
      <c r="D1288" s="93">
        <f>IF(A1288&gt;=הלוואות!$D$5,IF(מרכז!A1288&lt;=הלוואות!$E$5,IF(DAY(מרכז!A1288)=הלוואות!$F$5,הלוואות!$G$5,0),0),0)+IF(A1288&gt;=הלוואות!$D$6,IF(מרכז!A1288&lt;=הלוואות!$E$6,IF(DAY(מרכז!A1288)=הלוואות!$F$6,הלוואות!$G$6,0),0),0)+IF(A1288&gt;=הלוואות!$D$7,IF(מרכז!A1288&lt;=הלוואות!$E$7,IF(DAY(מרכז!A1288)=הלוואות!$F$7,הלוואות!$G$7,0),0),0)+IF(A1288&gt;=הלוואות!$D$8,IF(מרכז!A1288&lt;=הלוואות!$E$8,IF(DAY(מרכז!A1288)=הלוואות!$F$8,הלוואות!$G$8,0),0),0)+IF(A1288&gt;=הלוואות!$D$9,IF(מרכז!A1288&lt;=הלוואות!$E$9,IF(DAY(מרכז!A1288)=הלוואות!$F$9,הלוואות!$G$9,0),0),0)+IF(A1288&gt;=הלוואות!$D$10,IF(מרכז!A1288&lt;=הלוואות!$E$10,IF(DAY(מרכז!A1288)=הלוואות!$F$10,הלוואות!$G$10,0),0),0)+IF(A1288&gt;=הלוואות!$D$11,IF(מרכז!A1288&lt;=הלוואות!$E$11,IF(DAY(מרכז!A1288)=הלוואות!$F$11,הלוואות!$G$11,0),0),0)+IF(A1288&gt;=הלוואות!$D$12,IF(מרכז!A1288&lt;=הלוואות!$E$12,IF(DAY(מרכז!A1288)=הלוואות!$F$12,הלוואות!$G$12,0),0),0)+IF(A1288&gt;=הלוואות!$D$13,IF(מרכז!A1288&lt;=הלוואות!$E$13,IF(DAY(מרכז!A1288)=הלוואות!$F$13,הלוואות!$G$13,0),0),0)+IF(A1288&gt;=הלוואות!$D$14,IF(מרכז!A1288&lt;=הלוואות!$E$14,IF(DAY(מרכז!A1288)=הלוואות!$F$14,הלוואות!$G$14,0),0),0)+IF(A1288&gt;=הלוואות!$D$15,IF(מרכז!A1288&lt;=הלוואות!$E$15,IF(DAY(מרכז!A1288)=הלוואות!$F$15,הלוואות!$G$15,0),0),0)+IF(A1288&gt;=הלוואות!$D$16,IF(מרכז!A1288&lt;=הלוואות!$E$16,IF(DAY(מרכז!A1288)=הלוואות!$F$16,הלוואות!$G$16,0),0),0)+IF(A1288&gt;=הלוואות!$D$17,IF(מרכז!A1288&lt;=הלוואות!$E$17,IF(DAY(מרכז!A1288)=הלוואות!$F$17,הלוואות!$G$17,0),0),0)+IF(A1288&gt;=הלוואות!$D$18,IF(מרכז!A1288&lt;=הלוואות!$E$18,IF(DAY(מרכז!A1288)=הלוואות!$F$18,הלוואות!$G$18,0),0),0)+IF(A1288&gt;=הלוואות!$D$19,IF(מרכז!A1288&lt;=הלוואות!$E$19,IF(DAY(מרכז!A1288)=הלוואות!$F$19,הלוואות!$G$19,0),0),0)+IF(A1288&gt;=הלוואות!$D$20,IF(מרכז!A1288&lt;=הלוואות!$E$20,IF(DAY(מרכז!A1288)=הלוואות!$F$20,הלוואות!$G$20,0),0),0)+IF(A1288&gt;=הלוואות!$D$21,IF(מרכז!A1288&lt;=הלוואות!$E$21,IF(DAY(מרכז!A1288)=הלוואות!$F$21,הלוואות!$G$21,0),0),0)+IF(A1288&gt;=הלוואות!$D$22,IF(מרכז!A1288&lt;=הלוואות!$E$22,IF(DAY(מרכז!A1288)=הלוואות!$F$22,הלוואות!$G$22,0),0),0)+IF(A1288&gt;=הלוואות!$D$23,IF(מרכז!A1288&lt;=הלוואות!$E$23,IF(DAY(מרכז!A1288)=הלוואות!$F$23,הלוואות!$G$23,0),0),0)+IF(A1288&gt;=הלוואות!$D$24,IF(מרכז!A1288&lt;=הלוואות!$E$24,IF(DAY(מרכז!A1288)=הלוואות!$F$24,הלוואות!$G$24,0),0),0)+IF(A1288&gt;=הלוואות!$D$25,IF(מרכז!A1288&lt;=הלוואות!$E$25,IF(DAY(מרכז!A1288)=הלוואות!$F$25,הלוואות!$G$25,0),0),0)+IF(A1288&gt;=הלוואות!$D$26,IF(מרכז!A1288&lt;=הלוואות!$E$26,IF(DAY(מרכז!A1288)=הלוואות!$F$26,הלוואות!$G$26,0),0),0)+IF(A1288&gt;=הלוואות!$D$27,IF(מרכז!A1288&lt;=הלוואות!$E$27,IF(DAY(מרכז!A1288)=הלוואות!$F$27,הלוואות!$G$27,0),0),0)+IF(A1288&gt;=הלוואות!$D$28,IF(מרכז!A1288&lt;=הלוואות!$E$28,IF(DAY(מרכז!A1288)=הלוואות!$F$28,הלוואות!$G$28,0),0),0)+IF(A1288&gt;=הלוואות!$D$29,IF(מרכז!A1288&lt;=הלוואות!$E$29,IF(DAY(מרכז!A1288)=הלוואות!$F$29,הלוואות!$G$29,0),0),0)+IF(A1288&gt;=הלוואות!$D$30,IF(מרכז!A1288&lt;=הלוואות!$E$30,IF(DAY(מרכז!A1288)=הלוואות!$F$30,הלוואות!$G$30,0),0),0)+IF(A1288&gt;=הלוואות!$D$31,IF(מרכז!A1288&lt;=הלוואות!$E$31,IF(DAY(מרכז!A1288)=הלוואות!$F$31,הלוואות!$G$31,0),0),0)+IF(A1288&gt;=הלוואות!$D$32,IF(מרכז!A1288&lt;=הלוואות!$E$32,IF(DAY(מרכז!A1288)=הלוואות!$F$32,הלוואות!$G$32,0),0),0)+IF(A1288&gt;=הלוואות!$D$33,IF(מרכז!A1288&lt;=הלוואות!$E$33,IF(DAY(מרכז!A1288)=הלוואות!$F$33,הלוואות!$G$33,0),0),0)+IF(A1288&gt;=הלוואות!$D$34,IF(מרכז!A1288&lt;=הלוואות!$E$34,IF(DAY(מרכז!A1288)=הלוואות!$F$34,הלוואות!$G$34,0),0),0)</f>
        <v>0</v>
      </c>
      <c r="E1288" s="93">
        <f>SUMIF(הלוואות!$D$46:$D$65,מרכז!A1288,הלוואות!$E$46:$E$65)</f>
        <v>0</v>
      </c>
      <c r="F1288" s="93">
        <f>SUMIF(נכנסים!$A$5:$A$5890,מרכז!A1288,נכנסים!$B$5:$B$5890)</f>
        <v>0</v>
      </c>
      <c r="G1288" s="94"/>
      <c r="H1288" s="94"/>
      <c r="I1288" s="94"/>
      <c r="J1288" s="99">
        <f t="shared" si="20"/>
        <v>50000</v>
      </c>
    </row>
    <row r="1289" spans="1:10">
      <c r="A1289" s="153">
        <v>46942</v>
      </c>
      <c r="B1289" s="93">
        <f>SUMIF(יוצאים!$A$5:$A$5835,מרכז!A1289,יוצאים!$D$5:$D$5835)</f>
        <v>0</v>
      </c>
      <c r="C1289" s="93">
        <f>HLOOKUP(DAY($A1289),'טב.הו"ק'!$G$4:$AK$162,'טב.הו"ק'!$A$162+2,FALSE)</f>
        <v>0</v>
      </c>
      <c r="D1289" s="93">
        <f>IF(A1289&gt;=הלוואות!$D$5,IF(מרכז!A1289&lt;=הלוואות!$E$5,IF(DAY(מרכז!A1289)=הלוואות!$F$5,הלוואות!$G$5,0),0),0)+IF(A1289&gt;=הלוואות!$D$6,IF(מרכז!A1289&lt;=הלוואות!$E$6,IF(DAY(מרכז!A1289)=הלוואות!$F$6,הלוואות!$G$6,0),0),0)+IF(A1289&gt;=הלוואות!$D$7,IF(מרכז!A1289&lt;=הלוואות!$E$7,IF(DAY(מרכז!A1289)=הלוואות!$F$7,הלוואות!$G$7,0),0),0)+IF(A1289&gt;=הלוואות!$D$8,IF(מרכז!A1289&lt;=הלוואות!$E$8,IF(DAY(מרכז!A1289)=הלוואות!$F$8,הלוואות!$G$8,0),0),0)+IF(A1289&gt;=הלוואות!$D$9,IF(מרכז!A1289&lt;=הלוואות!$E$9,IF(DAY(מרכז!A1289)=הלוואות!$F$9,הלוואות!$G$9,0),0),0)+IF(A1289&gt;=הלוואות!$D$10,IF(מרכז!A1289&lt;=הלוואות!$E$10,IF(DAY(מרכז!A1289)=הלוואות!$F$10,הלוואות!$G$10,0),0),0)+IF(A1289&gt;=הלוואות!$D$11,IF(מרכז!A1289&lt;=הלוואות!$E$11,IF(DAY(מרכז!A1289)=הלוואות!$F$11,הלוואות!$G$11,0),0),0)+IF(A1289&gt;=הלוואות!$D$12,IF(מרכז!A1289&lt;=הלוואות!$E$12,IF(DAY(מרכז!A1289)=הלוואות!$F$12,הלוואות!$G$12,0),0),0)+IF(A1289&gt;=הלוואות!$D$13,IF(מרכז!A1289&lt;=הלוואות!$E$13,IF(DAY(מרכז!A1289)=הלוואות!$F$13,הלוואות!$G$13,0),0),0)+IF(A1289&gt;=הלוואות!$D$14,IF(מרכז!A1289&lt;=הלוואות!$E$14,IF(DAY(מרכז!A1289)=הלוואות!$F$14,הלוואות!$G$14,0),0),0)+IF(A1289&gt;=הלוואות!$D$15,IF(מרכז!A1289&lt;=הלוואות!$E$15,IF(DAY(מרכז!A1289)=הלוואות!$F$15,הלוואות!$G$15,0),0),0)+IF(A1289&gt;=הלוואות!$D$16,IF(מרכז!A1289&lt;=הלוואות!$E$16,IF(DAY(מרכז!A1289)=הלוואות!$F$16,הלוואות!$G$16,0),0),0)+IF(A1289&gt;=הלוואות!$D$17,IF(מרכז!A1289&lt;=הלוואות!$E$17,IF(DAY(מרכז!A1289)=הלוואות!$F$17,הלוואות!$G$17,0),0),0)+IF(A1289&gt;=הלוואות!$D$18,IF(מרכז!A1289&lt;=הלוואות!$E$18,IF(DAY(מרכז!A1289)=הלוואות!$F$18,הלוואות!$G$18,0),0),0)+IF(A1289&gt;=הלוואות!$D$19,IF(מרכז!A1289&lt;=הלוואות!$E$19,IF(DAY(מרכז!A1289)=הלוואות!$F$19,הלוואות!$G$19,0),0),0)+IF(A1289&gt;=הלוואות!$D$20,IF(מרכז!A1289&lt;=הלוואות!$E$20,IF(DAY(מרכז!A1289)=הלוואות!$F$20,הלוואות!$G$20,0),0),0)+IF(A1289&gt;=הלוואות!$D$21,IF(מרכז!A1289&lt;=הלוואות!$E$21,IF(DAY(מרכז!A1289)=הלוואות!$F$21,הלוואות!$G$21,0),0),0)+IF(A1289&gt;=הלוואות!$D$22,IF(מרכז!A1289&lt;=הלוואות!$E$22,IF(DAY(מרכז!A1289)=הלוואות!$F$22,הלוואות!$G$22,0),0),0)+IF(A1289&gt;=הלוואות!$D$23,IF(מרכז!A1289&lt;=הלוואות!$E$23,IF(DAY(מרכז!A1289)=הלוואות!$F$23,הלוואות!$G$23,0),0),0)+IF(A1289&gt;=הלוואות!$D$24,IF(מרכז!A1289&lt;=הלוואות!$E$24,IF(DAY(מרכז!A1289)=הלוואות!$F$24,הלוואות!$G$24,0),0),0)+IF(A1289&gt;=הלוואות!$D$25,IF(מרכז!A1289&lt;=הלוואות!$E$25,IF(DAY(מרכז!A1289)=הלוואות!$F$25,הלוואות!$G$25,0),0),0)+IF(A1289&gt;=הלוואות!$D$26,IF(מרכז!A1289&lt;=הלוואות!$E$26,IF(DAY(מרכז!A1289)=הלוואות!$F$26,הלוואות!$G$26,0),0),0)+IF(A1289&gt;=הלוואות!$D$27,IF(מרכז!A1289&lt;=הלוואות!$E$27,IF(DAY(מרכז!A1289)=הלוואות!$F$27,הלוואות!$G$27,0),0),0)+IF(A1289&gt;=הלוואות!$D$28,IF(מרכז!A1289&lt;=הלוואות!$E$28,IF(DAY(מרכז!A1289)=הלוואות!$F$28,הלוואות!$G$28,0),0),0)+IF(A1289&gt;=הלוואות!$D$29,IF(מרכז!A1289&lt;=הלוואות!$E$29,IF(DAY(מרכז!A1289)=הלוואות!$F$29,הלוואות!$G$29,0),0),0)+IF(A1289&gt;=הלוואות!$D$30,IF(מרכז!A1289&lt;=הלוואות!$E$30,IF(DAY(מרכז!A1289)=הלוואות!$F$30,הלוואות!$G$30,0),0),0)+IF(A1289&gt;=הלוואות!$D$31,IF(מרכז!A1289&lt;=הלוואות!$E$31,IF(DAY(מרכז!A1289)=הלוואות!$F$31,הלוואות!$G$31,0),0),0)+IF(A1289&gt;=הלוואות!$D$32,IF(מרכז!A1289&lt;=הלוואות!$E$32,IF(DAY(מרכז!A1289)=הלוואות!$F$32,הלוואות!$G$32,0),0),0)+IF(A1289&gt;=הלוואות!$D$33,IF(מרכז!A1289&lt;=הלוואות!$E$33,IF(DAY(מרכז!A1289)=הלוואות!$F$33,הלוואות!$G$33,0),0),0)+IF(A1289&gt;=הלוואות!$D$34,IF(מרכז!A1289&lt;=הלוואות!$E$34,IF(DAY(מרכז!A1289)=הלוואות!$F$34,הלוואות!$G$34,0),0),0)</f>
        <v>0</v>
      </c>
      <c r="E1289" s="93">
        <f>SUMIF(הלוואות!$D$46:$D$65,מרכז!A1289,הלוואות!$E$46:$E$65)</f>
        <v>0</v>
      </c>
      <c r="F1289" s="93">
        <f>SUMIF(נכנסים!$A$5:$A$5890,מרכז!A1289,נכנסים!$B$5:$B$5890)</f>
        <v>0</v>
      </c>
      <c r="G1289" s="94"/>
      <c r="H1289" s="94"/>
      <c r="I1289" s="94"/>
      <c r="J1289" s="99">
        <f t="shared" si="20"/>
        <v>50000</v>
      </c>
    </row>
    <row r="1290" spans="1:10">
      <c r="A1290" s="153">
        <v>46943</v>
      </c>
      <c r="B1290" s="93">
        <f>SUMIF(יוצאים!$A$5:$A$5835,מרכז!A1290,יוצאים!$D$5:$D$5835)</f>
        <v>0</v>
      </c>
      <c r="C1290" s="93">
        <f>HLOOKUP(DAY($A1290),'טב.הו"ק'!$G$4:$AK$162,'טב.הו"ק'!$A$162+2,FALSE)</f>
        <v>0</v>
      </c>
      <c r="D1290" s="93">
        <f>IF(A1290&gt;=הלוואות!$D$5,IF(מרכז!A1290&lt;=הלוואות!$E$5,IF(DAY(מרכז!A1290)=הלוואות!$F$5,הלוואות!$G$5,0),0),0)+IF(A1290&gt;=הלוואות!$D$6,IF(מרכז!A1290&lt;=הלוואות!$E$6,IF(DAY(מרכז!A1290)=הלוואות!$F$6,הלוואות!$G$6,0),0),0)+IF(A1290&gt;=הלוואות!$D$7,IF(מרכז!A1290&lt;=הלוואות!$E$7,IF(DAY(מרכז!A1290)=הלוואות!$F$7,הלוואות!$G$7,0),0),0)+IF(A1290&gt;=הלוואות!$D$8,IF(מרכז!A1290&lt;=הלוואות!$E$8,IF(DAY(מרכז!A1290)=הלוואות!$F$8,הלוואות!$G$8,0),0),0)+IF(A1290&gt;=הלוואות!$D$9,IF(מרכז!A1290&lt;=הלוואות!$E$9,IF(DAY(מרכז!A1290)=הלוואות!$F$9,הלוואות!$G$9,0),0),0)+IF(A1290&gt;=הלוואות!$D$10,IF(מרכז!A1290&lt;=הלוואות!$E$10,IF(DAY(מרכז!A1290)=הלוואות!$F$10,הלוואות!$G$10,0),0),0)+IF(A1290&gt;=הלוואות!$D$11,IF(מרכז!A1290&lt;=הלוואות!$E$11,IF(DAY(מרכז!A1290)=הלוואות!$F$11,הלוואות!$G$11,0),0),0)+IF(A1290&gt;=הלוואות!$D$12,IF(מרכז!A1290&lt;=הלוואות!$E$12,IF(DAY(מרכז!A1290)=הלוואות!$F$12,הלוואות!$G$12,0),0),0)+IF(A1290&gt;=הלוואות!$D$13,IF(מרכז!A1290&lt;=הלוואות!$E$13,IF(DAY(מרכז!A1290)=הלוואות!$F$13,הלוואות!$G$13,0),0),0)+IF(A1290&gt;=הלוואות!$D$14,IF(מרכז!A1290&lt;=הלוואות!$E$14,IF(DAY(מרכז!A1290)=הלוואות!$F$14,הלוואות!$G$14,0),0),0)+IF(A1290&gt;=הלוואות!$D$15,IF(מרכז!A1290&lt;=הלוואות!$E$15,IF(DAY(מרכז!A1290)=הלוואות!$F$15,הלוואות!$G$15,0),0),0)+IF(A1290&gt;=הלוואות!$D$16,IF(מרכז!A1290&lt;=הלוואות!$E$16,IF(DAY(מרכז!A1290)=הלוואות!$F$16,הלוואות!$G$16,0),0),0)+IF(A1290&gt;=הלוואות!$D$17,IF(מרכז!A1290&lt;=הלוואות!$E$17,IF(DAY(מרכז!A1290)=הלוואות!$F$17,הלוואות!$G$17,0),0),0)+IF(A1290&gt;=הלוואות!$D$18,IF(מרכז!A1290&lt;=הלוואות!$E$18,IF(DAY(מרכז!A1290)=הלוואות!$F$18,הלוואות!$G$18,0),0),0)+IF(A1290&gt;=הלוואות!$D$19,IF(מרכז!A1290&lt;=הלוואות!$E$19,IF(DAY(מרכז!A1290)=הלוואות!$F$19,הלוואות!$G$19,0),0),0)+IF(A1290&gt;=הלוואות!$D$20,IF(מרכז!A1290&lt;=הלוואות!$E$20,IF(DAY(מרכז!A1290)=הלוואות!$F$20,הלוואות!$G$20,0),0),0)+IF(A1290&gt;=הלוואות!$D$21,IF(מרכז!A1290&lt;=הלוואות!$E$21,IF(DAY(מרכז!A1290)=הלוואות!$F$21,הלוואות!$G$21,0),0),0)+IF(A1290&gt;=הלוואות!$D$22,IF(מרכז!A1290&lt;=הלוואות!$E$22,IF(DAY(מרכז!A1290)=הלוואות!$F$22,הלוואות!$G$22,0),0),0)+IF(A1290&gt;=הלוואות!$D$23,IF(מרכז!A1290&lt;=הלוואות!$E$23,IF(DAY(מרכז!A1290)=הלוואות!$F$23,הלוואות!$G$23,0),0),0)+IF(A1290&gt;=הלוואות!$D$24,IF(מרכז!A1290&lt;=הלוואות!$E$24,IF(DAY(מרכז!A1290)=הלוואות!$F$24,הלוואות!$G$24,0),0),0)+IF(A1290&gt;=הלוואות!$D$25,IF(מרכז!A1290&lt;=הלוואות!$E$25,IF(DAY(מרכז!A1290)=הלוואות!$F$25,הלוואות!$G$25,0),0),0)+IF(A1290&gt;=הלוואות!$D$26,IF(מרכז!A1290&lt;=הלוואות!$E$26,IF(DAY(מרכז!A1290)=הלוואות!$F$26,הלוואות!$G$26,0),0),0)+IF(A1290&gt;=הלוואות!$D$27,IF(מרכז!A1290&lt;=הלוואות!$E$27,IF(DAY(מרכז!A1290)=הלוואות!$F$27,הלוואות!$G$27,0),0),0)+IF(A1290&gt;=הלוואות!$D$28,IF(מרכז!A1290&lt;=הלוואות!$E$28,IF(DAY(מרכז!A1290)=הלוואות!$F$28,הלוואות!$G$28,0),0),0)+IF(A1290&gt;=הלוואות!$D$29,IF(מרכז!A1290&lt;=הלוואות!$E$29,IF(DAY(מרכז!A1290)=הלוואות!$F$29,הלוואות!$G$29,0),0),0)+IF(A1290&gt;=הלוואות!$D$30,IF(מרכז!A1290&lt;=הלוואות!$E$30,IF(DAY(מרכז!A1290)=הלוואות!$F$30,הלוואות!$G$30,0),0),0)+IF(A1290&gt;=הלוואות!$D$31,IF(מרכז!A1290&lt;=הלוואות!$E$31,IF(DAY(מרכז!A1290)=הלוואות!$F$31,הלוואות!$G$31,0),0),0)+IF(A1290&gt;=הלוואות!$D$32,IF(מרכז!A1290&lt;=הלוואות!$E$32,IF(DAY(מרכז!A1290)=הלוואות!$F$32,הלוואות!$G$32,0),0),0)+IF(A1290&gt;=הלוואות!$D$33,IF(מרכז!A1290&lt;=הלוואות!$E$33,IF(DAY(מרכז!A1290)=הלוואות!$F$33,הלוואות!$G$33,0),0),0)+IF(A1290&gt;=הלוואות!$D$34,IF(מרכז!A1290&lt;=הלוואות!$E$34,IF(DAY(מרכז!A1290)=הלוואות!$F$34,הלוואות!$G$34,0),0),0)</f>
        <v>0</v>
      </c>
      <c r="E1290" s="93">
        <f>SUMIF(הלוואות!$D$46:$D$65,מרכז!A1290,הלוואות!$E$46:$E$65)</f>
        <v>0</v>
      </c>
      <c r="F1290" s="93">
        <f>SUMIF(נכנסים!$A$5:$A$5890,מרכז!A1290,נכנסים!$B$5:$B$5890)</f>
        <v>0</v>
      </c>
      <c r="G1290" s="94"/>
      <c r="H1290" s="94"/>
      <c r="I1290" s="94"/>
      <c r="J1290" s="99">
        <f t="shared" si="20"/>
        <v>50000</v>
      </c>
    </row>
    <row r="1291" spans="1:10">
      <c r="A1291" s="153">
        <v>46944</v>
      </c>
      <c r="B1291" s="93">
        <f>SUMIF(יוצאים!$A$5:$A$5835,מרכז!A1291,יוצאים!$D$5:$D$5835)</f>
        <v>0</v>
      </c>
      <c r="C1291" s="93">
        <f>HLOOKUP(DAY($A1291),'טב.הו"ק'!$G$4:$AK$162,'טב.הו"ק'!$A$162+2,FALSE)</f>
        <v>0</v>
      </c>
      <c r="D1291" s="93">
        <f>IF(A1291&gt;=הלוואות!$D$5,IF(מרכז!A1291&lt;=הלוואות!$E$5,IF(DAY(מרכז!A1291)=הלוואות!$F$5,הלוואות!$G$5,0),0),0)+IF(A1291&gt;=הלוואות!$D$6,IF(מרכז!A1291&lt;=הלוואות!$E$6,IF(DAY(מרכז!A1291)=הלוואות!$F$6,הלוואות!$G$6,0),0),0)+IF(A1291&gt;=הלוואות!$D$7,IF(מרכז!A1291&lt;=הלוואות!$E$7,IF(DAY(מרכז!A1291)=הלוואות!$F$7,הלוואות!$G$7,0),0),0)+IF(A1291&gt;=הלוואות!$D$8,IF(מרכז!A1291&lt;=הלוואות!$E$8,IF(DAY(מרכז!A1291)=הלוואות!$F$8,הלוואות!$G$8,0),0),0)+IF(A1291&gt;=הלוואות!$D$9,IF(מרכז!A1291&lt;=הלוואות!$E$9,IF(DAY(מרכז!A1291)=הלוואות!$F$9,הלוואות!$G$9,0),0),0)+IF(A1291&gt;=הלוואות!$D$10,IF(מרכז!A1291&lt;=הלוואות!$E$10,IF(DAY(מרכז!A1291)=הלוואות!$F$10,הלוואות!$G$10,0),0),0)+IF(A1291&gt;=הלוואות!$D$11,IF(מרכז!A1291&lt;=הלוואות!$E$11,IF(DAY(מרכז!A1291)=הלוואות!$F$11,הלוואות!$G$11,0),0),0)+IF(A1291&gt;=הלוואות!$D$12,IF(מרכז!A1291&lt;=הלוואות!$E$12,IF(DAY(מרכז!A1291)=הלוואות!$F$12,הלוואות!$G$12,0),0),0)+IF(A1291&gt;=הלוואות!$D$13,IF(מרכז!A1291&lt;=הלוואות!$E$13,IF(DAY(מרכז!A1291)=הלוואות!$F$13,הלוואות!$G$13,0),0),0)+IF(A1291&gt;=הלוואות!$D$14,IF(מרכז!A1291&lt;=הלוואות!$E$14,IF(DAY(מרכז!A1291)=הלוואות!$F$14,הלוואות!$G$14,0),0),0)+IF(A1291&gt;=הלוואות!$D$15,IF(מרכז!A1291&lt;=הלוואות!$E$15,IF(DAY(מרכז!A1291)=הלוואות!$F$15,הלוואות!$G$15,0),0),0)+IF(A1291&gt;=הלוואות!$D$16,IF(מרכז!A1291&lt;=הלוואות!$E$16,IF(DAY(מרכז!A1291)=הלוואות!$F$16,הלוואות!$G$16,0),0),0)+IF(A1291&gt;=הלוואות!$D$17,IF(מרכז!A1291&lt;=הלוואות!$E$17,IF(DAY(מרכז!A1291)=הלוואות!$F$17,הלוואות!$G$17,0),0),0)+IF(A1291&gt;=הלוואות!$D$18,IF(מרכז!A1291&lt;=הלוואות!$E$18,IF(DAY(מרכז!A1291)=הלוואות!$F$18,הלוואות!$G$18,0),0),0)+IF(A1291&gt;=הלוואות!$D$19,IF(מרכז!A1291&lt;=הלוואות!$E$19,IF(DAY(מרכז!A1291)=הלוואות!$F$19,הלוואות!$G$19,0),0),0)+IF(A1291&gt;=הלוואות!$D$20,IF(מרכז!A1291&lt;=הלוואות!$E$20,IF(DAY(מרכז!A1291)=הלוואות!$F$20,הלוואות!$G$20,0),0),0)+IF(A1291&gt;=הלוואות!$D$21,IF(מרכז!A1291&lt;=הלוואות!$E$21,IF(DAY(מרכז!A1291)=הלוואות!$F$21,הלוואות!$G$21,0),0),0)+IF(A1291&gt;=הלוואות!$D$22,IF(מרכז!A1291&lt;=הלוואות!$E$22,IF(DAY(מרכז!A1291)=הלוואות!$F$22,הלוואות!$G$22,0),0),0)+IF(A1291&gt;=הלוואות!$D$23,IF(מרכז!A1291&lt;=הלוואות!$E$23,IF(DAY(מרכז!A1291)=הלוואות!$F$23,הלוואות!$G$23,0),0),0)+IF(A1291&gt;=הלוואות!$D$24,IF(מרכז!A1291&lt;=הלוואות!$E$24,IF(DAY(מרכז!A1291)=הלוואות!$F$24,הלוואות!$G$24,0),0),0)+IF(A1291&gt;=הלוואות!$D$25,IF(מרכז!A1291&lt;=הלוואות!$E$25,IF(DAY(מרכז!A1291)=הלוואות!$F$25,הלוואות!$G$25,0),0),0)+IF(A1291&gt;=הלוואות!$D$26,IF(מרכז!A1291&lt;=הלוואות!$E$26,IF(DAY(מרכז!A1291)=הלוואות!$F$26,הלוואות!$G$26,0),0),0)+IF(A1291&gt;=הלוואות!$D$27,IF(מרכז!A1291&lt;=הלוואות!$E$27,IF(DAY(מרכז!A1291)=הלוואות!$F$27,הלוואות!$G$27,0),0),0)+IF(A1291&gt;=הלוואות!$D$28,IF(מרכז!A1291&lt;=הלוואות!$E$28,IF(DAY(מרכז!A1291)=הלוואות!$F$28,הלוואות!$G$28,0),0),0)+IF(A1291&gt;=הלוואות!$D$29,IF(מרכז!A1291&lt;=הלוואות!$E$29,IF(DAY(מרכז!A1291)=הלוואות!$F$29,הלוואות!$G$29,0),0),0)+IF(A1291&gt;=הלוואות!$D$30,IF(מרכז!A1291&lt;=הלוואות!$E$30,IF(DAY(מרכז!A1291)=הלוואות!$F$30,הלוואות!$G$30,0),0),0)+IF(A1291&gt;=הלוואות!$D$31,IF(מרכז!A1291&lt;=הלוואות!$E$31,IF(DAY(מרכז!A1291)=הלוואות!$F$31,הלוואות!$G$31,0),0),0)+IF(A1291&gt;=הלוואות!$D$32,IF(מרכז!A1291&lt;=הלוואות!$E$32,IF(DAY(מרכז!A1291)=הלוואות!$F$32,הלוואות!$G$32,0),0),0)+IF(A1291&gt;=הלוואות!$D$33,IF(מרכז!A1291&lt;=הלוואות!$E$33,IF(DAY(מרכז!A1291)=הלוואות!$F$33,הלוואות!$G$33,0),0),0)+IF(A1291&gt;=הלוואות!$D$34,IF(מרכז!A1291&lt;=הלוואות!$E$34,IF(DAY(מרכז!A1291)=הלוואות!$F$34,הלוואות!$G$34,0),0),0)</f>
        <v>0</v>
      </c>
      <c r="E1291" s="93">
        <f>SUMIF(הלוואות!$D$46:$D$65,מרכז!A1291,הלוואות!$E$46:$E$65)</f>
        <v>0</v>
      </c>
      <c r="F1291" s="93">
        <f>SUMIF(נכנסים!$A$5:$A$5890,מרכז!A1291,נכנסים!$B$5:$B$5890)</f>
        <v>0</v>
      </c>
      <c r="G1291" s="94"/>
      <c r="H1291" s="94"/>
      <c r="I1291" s="94"/>
      <c r="J1291" s="99">
        <f t="shared" si="20"/>
        <v>50000</v>
      </c>
    </row>
    <row r="1292" spans="1:10">
      <c r="A1292" s="153">
        <v>46945</v>
      </c>
      <c r="B1292" s="93">
        <f>SUMIF(יוצאים!$A$5:$A$5835,מרכז!A1292,יוצאים!$D$5:$D$5835)</f>
        <v>0</v>
      </c>
      <c r="C1292" s="93">
        <f>HLOOKUP(DAY($A1292),'טב.הו"ק'!$G$4:$AK$162,'טב.הו"ק'!$A$162+2,FALSE)</f>
        <v>0</v>
      </c>
      <c r="D1292" s="93">
        <f>IF(A1292&gt;=הלוואות!$D$5,IF(מרכז!A1292&lt;=הלוואות!$E$5,IF(DAY(מרכז!A1292)=הלוואות!$F$5,הלוואות!$G$5,0),0),0)+IF(A1292&gt;=הלוואות!$D$6,IF(מרכז!A1292&lt;=הלוואות!$E$6,IF(DAY(מרכז!A1292)=הלוואות!$F$6,הלוואות!$G$6,0),0),0)+IF(A1292&gt;=הלוואות!$D$7,IF(מרכז!A1292&lt;=הלוואות!$E$7,IF(DAY(מרכז!A1292)=הלוואות!$F$7,הלוואות!$G$7,0),0),0)+IF(A1292&gt;=הלוואות!$D$8,IF(מרכז!A1292&lt;=הלוואות!$E$8,IF(DAY(מרכז!A1292)=הלוואות!$F$8,הלוואות!$G$8,0),0),0)+IF(A1292&gt;=הלוואות!$D$9,IF(מרכז!A1292&lt;=הלוואות!$E$9,IF(DAY(מרכז!A1292)=הלוואות!$F$9,הלוואות!$G$9,0),0),0)+IF(A1292&gt;=הלוואות!$D$10,IF(מרכז!A1292&lt;=הלוואות!$E$10,IF(DAY(מרכז!A1292)=הלוואות!$F$10,הלוואות!$G$10,0),0),0)+IF(A1292&gt;=הלוואות!$D$11,IF(מרכז!A1292&lt;=הלוואות!$E$11,IF(DAY(מרכז!A1292)=הלוואות!$F$11,הלוואות!$G$11,0),0),0)+IF(A1292&gt;=הלוואות!$D$12,IF(מרכז!A1292&lt;=הלוואות!$E$12,IF(DAY(מרכז!A1292)=הלוואות!$F$12,הלוואות!$G$12,0),0),0)+IF(A1292&gt;=הלוואות!$D$13,IF(מרכז!A1292&lt;=הלוואות!$E$13,IF(DAY(מרכז!A1292)=הלוואות!$F$13,הלוואות!$G$13,0),0),0)+IF(A1292&gt;=הלוואות!$D$14,IF(מרכז!A1292&lt;=הלוואות!$E$14,IF(DAY(מרכז!A1292)=הלוואות!$F$14,הלוואות!$G$14,0),0),0)+IF(A1292&gt;=הלוואות!$D$15,IF(מרכז!A1292&lt;=הלוואות!$E$15,IF(DAY(מרכז!A1292)=הלוואות!$F$15,הלוואות!$G$15,0),0),0)+IF(A1292&gt;=הלוואות!$D$16,IF(מרכז!A1292&lt;=הלוואות!$E$16,IF(DAY(מרכז!A1292)=הלוואות!$F$16,הלוואות!$G$16,0),0),0)+IF(A1292&gt;=הלוואות!$D$17,IF(מרכז!A1292&lt;=הלוואות!$E$17,IF(DAY(מרכז!A1292)=הלוואות!$F$17,הלוואות!$G$17,0),0),0)+IF(A1292&gt;=הלוואות!$D$18,IF(מרכז!A1292&lt;=הלוואות!$E$18,IF(DAY(מרכז!A1292)=הלוואות!$F$18,הלוואות!$G$18,0),0),0)+IF(A1292&gt;=הלוואות!$D$19,IF(מרכז!A1292&lt;=הלוואות!$E$19,IF(DAY(מרכז!A1292)=הלוואות!$F$19,הלוואות!$G$19,0),0),0)+IF(A1292&gt;=הלוואות!$D$20,IF(מרכז!A1292&lt;=הלוואות!$E$20,IF(DAY(מרכז!A1292)=הלוואות!$F$20,הלוואות!$G$20,0),0),0)+IF(A1292&gt;=הלוואות!$D$21,IF(מרכז!A1292&lt;=הלוואות!$E$21,IF(DAY(מרכז!A1292)=הלוואות!$F$21,הלוואות!$G$21,0),0),0)+IF(A1292&gt;=הלוואות!$D$22,IF(מרכז!A1292&lt;=הלוואות!$E$22,IF(DAY(מרכז!A1292)=הלוואות!$F$22,הלוואות!$G$22,0),0),0)+IF(A1292&gt;=הלוואות!$D$23,IF(מרכז!A1292&lt;=הלוואות!$E$23,IF(DAY(מרכז!A1292)=הלוואות!$F$23,הלוואות!$G$23,0),0),0)+IF(A1292&gt;=הלוואות!$D$24,IF(מרכז!A1292&lt;=הלוואות!$E$24,IF(DAY(מרכז!A1292)=הלוואות!$F$24,הלוואות!$G$24,0),0),0)+IF(A1292&gt;=הלוואות!$D$25,IF(מרכז!A1292&lt;=הלוואות!$E$25,IF(DAY(מרכז!A1292)=הלוואות!$F$25,הלוואות!$G$25,0),0),0)+IF(A1292&gt;=הלוואות!$D$26,IF(מרכז!A1292&lt;=הלוואות!$E$26,IF(DAY(מרכז!A1292)=הלוואות!$F$26,הלוואות!$G$26,0),0),0)+IF(A1292&gt;=הלוואות!$D$27,IF(מרכז!A1292&lt;=הלוואות!$E$27,IF(DAY(מרכז!A1292)=הלוואות!$F$27,הלוואות!$G$27,0),0),0)+IF(A1292&gt;=הלוואות!$D$28,IF(מרכז!A1292&lt;=הלוואות!$E$28,IF(DAY(מרכז!A1292)=הלוואות!$F$28,הלוואות!$G$28,0),0),0)+IF(A1292&gt;=הלוואות!$D$29,IF(מרכז!A1292&lt;=הלוואות!$E$29,IF(DAY(מרכז!A1292)=הלוואות!$F$29,הלוואות!$G$29,0),0),0)+IF(A1292&gt;=הלוואות!$D$30,IF(מרכז!A1292&lt;=הלוואות!$E$30,IF(DAY(מרכז!A1292)=הלוואות!$F$30,הלוואות!$G$30,0),0),0)+IF(A1292&gt;=הלוואות!$D$31,IF(מרכז!A1292&lt;=הלוואות!$E$31,IF(DAY(מרכז!A1292)=הלוואות!$F$31,הלוואות!$G$31,0),0),0)+IF(A1292&gt;=הלוואות!$D$32,IF(מרכז!A1292&lt;=הלוואות!$E$32,IF(DAY(מרכז!A1292)=הלוואות!$F$32,הלוואות!$G$32,0),0),0)+IF(A1292&gt;=הלוואות!$D$33,IF(מרכז!A1292&lt;=הלוואות!$E$33,IF(DAY(מרכז!A1292)=הלוואות!$F$33,הלוואות!$G$33,0),0),0)+IF(A1292&gt;=הלוואות!$D$34,IF(מרכז!A1292&lt;=הלוואות!$E$34,IF(DAY(מרכז!A1292)=הלוואות!$F$34,הלוואות!$G$34,0),0),0)</f>
        <v>0</v>
      </c>
      <c r="E1292" s="93">
        <f>SUMIF(הלוואות!$D$46:$D$65,מרכז!A1292,הלוואות!$E$46:$E$65)</f>
        <v>0</v>
      </c>
      <c r="F1292" s="93">
        <f>SUMIF(נכנסים!$A$5:$A$5890,מרכז!A1292,נכנסים!$B$5:$B$5890)</f>
        <v>0</v>
      </c>
      <c r="G1292" s="94"/>
      <c r="H1292" s="94"/>
      <c r="I1292" s="94"/>
      <c r="J1292" s="99">
        <f t="shared" si="20"/>
        <v>50000</v>
      </c>
    </row>
    <row r="1293" spans="1:10">
      <c r="A1293" s="153">
        <v>46946</v>
      </c>
      <c r="B1293" s="93">
        <f>SUMIF(יוצאים!$A$5:$A$5835,מרכז!A1293,יוצאים!$D$5:$D$5835)</f>
        <v>0</v>
      </c>
      <c r="C1293" s="93">
        <f>HLOOKUP(DAY($A1293),'טב.הו"ק'!$G$4:$AK$162,'טב.הו"ק'!$A$162+2,FALSE)</f>
        <v>0</v>
      </c>
      <c r="D1293" s="93">
        <f>IF(A1293&gt;=הלוואות!$D$5,IF(מרכז!A1293&lt;=הלוואות!$E$5,IF(DAY(מרכז!A1293)=הלוואות!$F$5,הלוואות!$G$5,0),0),0)+IF(A1293&gt;=הלוואות!$D$6,IF(מרכז!A1293&lt;=הלוואות!$E$6,IF(DAY(מרכז!A1293)=הלוואות!$F$6,הלוואות!$G$6,0),0),0)+IF(A1293&gt;=הלוואות!$D$7,IF(מרכז!A1293&lt;=הלוואות!$E$7,IF(DAY(מרכז!A1293)=הלוואות!$F$7,הלוואות!$G$7,0),0),0)+IF(A1293&gt;=הלוואות!$D$8,IF(מרכז!A1293&lt;=הלוואות!$E$8,IF(DAY(מרכז!A1293)=הלוואות!$F$8,הלוואות!$G$8,0),0),0)+IF(A1293&gt;=הלוואות!$D$9,IF(מרכז!A1293&lt;=הלוואות!$E$9,IF(DAY(מרכז!A1293)=הלוואות!$F$9,הלוואות!$G$9,0),0),0)+IF(A1293&gt;=הלוואות!$D$10,IF(מרכז!A1293&lt;=הלוואות!$E$10,IF(DAY(מרכז!A1293)=הלוואות!$F$10,הלוואות!$G$10,0),0),0)+IF(A1293&gt;=הלוואות!$D$11,IF(מרכז!A1293&lt;=הלוואות!$E$11,IF(DAY(מרכז!A1293)=הלוואות!$F$11,הלוואות!$G$11,0),0),0)+IF(A1293&gt;=הלוואות!$D$12,IF(מרכז!A1293&lt;=הלוואות!$E$12,IF(DAY(מרכז!A1293)=הלוואות!$F$12,הלוואות!$G$12,0),0),0)+IF(A1293&gt;=הלוואות!$D$13,IF(מרכז!A1293&lt;=הלוואות!$E$13,IF(DAY(מרכז!A1293)=הלוואות!$F$13,הלוואות!$G$13,0),0),0)+IF(A1293&gt;=הלוואות!$D$14,IF(מרכז!A1293&lt;=הלוואות!$E$14,IF(DAY(מרכז!A1293)=הלוואות!$F$14,הלוואות!$G$14,0),0),0)+IF(A1293&gt;=הלוואות!$D$15,IF(מרכז!A1293&lt;=הלוואות!$E$15,IF(DAY(מרכז!A1293)=הלוואות!$F$15,הלוואות!$G$15,0),0),0)+IF(A1293&gt;=הלוואות!$D$16,IF(מרכז!A1293&lt;=הלוואות!$E$16,IF(DAY(מרכז!A1293)=הלוואות!$F$16,הלוואות!$G$16,0),0),0)+IF(A1293&gt;=הלוואות!$D$17,IF(מרכז!A1293&lt;=הלוואות!$E$17,IF(DAY(מרכז!A1293)=הלוואות!$F$17,הלוואות!$G$17,0),0),0)+IF(A1293&gt;=הלוואות!$D$18,IF(מרכז!A1293&lt;=הלוואות!$E$18,IF(DAY(מרכז!A1293)=הלוואות!$F$18,הלוואות!$G$18,0),0),0)+IF(A1293&gt;=הלוואות!$D$19,IF(מרכז!A1293&lt;=הלוואות!$E$19,IF(DAY(מרכז!A1293)=הלוואות!$F$19,הלוואות!$G$19,0),0),0)+IF(A1293&gt;=הלוואות!$D$20,IF(מרכז!A1293&lt;=הלוואות!$E$20,IF(DAY(מרכז!A1293)=הלוואות!$F$20,הלוואות!$G$20,0),0),0)+IF(A1293&gt;=הלוואות!$D$21,IF(מרכז!A1293&lt;=הלוואות!$E$21,IF(DAY(מרכז!A1293)=הלוואות!$F$21,הלוואות!$G$21,0),0),0)+IF(A1293&gt;=הלוואות!$D$22,IF(מרכז!A1293&lt;=הלוואות!$E$22,IF(DAY(מרכז!A1293)=הלוואות!$F$22,הלוואות!$G$22,0),0),0)+IF(A1293&gt;=הלוואות!$D$23,IF(מרכז!A1293&lt;=הלוואות!$E$23,IF(DAY(מרכז!A1293)=הלוואות!$F$23,הלוואות!$G$23,0),0),0)+IF(A1293&gt;=הלוואות!$D$24,IF(מרכז!A1293&lt;=הלוואות!$E$24,IF(DAY(מרכז!A1293)=הלוואות!$F$24,הלוואות!$G$24,0),0),0)+IF(A1293&gt;=הלוואות!$D$25,IF(מרכז!A1293&lt;=הלוואות!$E$25,IF(DAY(מרכז!A1293)=הלוואות!$F$25,הלוואות!$G$25,0),0),0)+IF(A1293&gt;=הלוואות!$D$26,IF(מרכז!A1293&lt;=הלוואות!$E$26,IF(DAY(מרכז!A1293)=הלוואות!$F$26,הלוואות!$G$26,0),0),0)+IF(A1293&gt;=הלוואות!$D$27,IF(מרכז!A1293&lt;=הלוואות!$E$27,IF(DAY(מרכז!A1293)=הלוואות!$F$27,הלוואות!$G$27,0),0),0)+IF(A1293&gt;=הלוואות!$D$28,IF(מרכז!A1293&lt;=הלוואות!$E$28,IF(DAY(מרכז!A1293)=הלוואות!$F$28,הלוואות!$G$28,0),0),0)+IF(A1293&gt;=הלוואות!$D$29,IF(מרכז!A1293&lt;=הלוואות!$E$29,IF(DAY(מרכז!A1293)=הלוואות!$F$29,הלוואות!$G$29,0),0),0)+IF(A1293&gt;=הלוואות!$D$30,IF(מרכז!A1293&lt;=הלוואות!$E$30,IF(DAY(מרכז!A1293)=הלוואות!$F$30,הלוואות!$G$30,0),0),0)+IF(A1293&gt;=הלוואות!$D$31,IF(מרכז!A1293&lt;=הלוואות!$E$31,IF(DAY(מרכז!A1293)=הלוואות!$F$31,הלוואות!$G$31,0),0),0)+IF(A1293&gt;=הלוואות!$D$32,IF(מרכז!A1293&lt;=הלוואות!$E$32,IF(DAY(מרכז!A1293)=הלוואות!$F$32,הלוואות!$G$32,0),0),0)+IF(A1293&gt;=הלוואות!$D$33,IF(מרכז!A1293&lt;=הלוואות!$E$33,IF(DAY(מרכז!A1293)=הלוואות!$F$33,הלוואות!$G$33,0),0),0)+IF(A1293&gt;=הלוואות!$D$34,IF(מרכז!A1293&lt;=הלוואות!$E$34,IF(DAY(מרכז!A1293)=הלוואות!$F$34,הלוואות!$G$34,0),0),0)</f>
        <v>0</v>
      </c>
      <c r="E1293" s="93">
        <f>SUMIF(הלוואות!$D$46:$D$65,מרכז!A1293,הלוואות!$E$46:$E$65)</f>
        <v>0</v>
      </c>
      <c r="F1293" s="93">
        <f>SUMIF(נכנסים!$A$5:$A$5890,מרכז!A1293,נכנסים!$B$5:$B$5890)</f>
        <v>0</v>
      </c>
      <c r="G1293" s="94"/>
      <c r="H1293" s="94"/>
      <c r="I1293" s="94"/>
      <c r="J1293" s="99">
        <f t="shared" si="20"/>
        <v>50000</v>
      </c>
    </row>
    <row r="1294" spans="1:10">
      <c r="A1294" s="153">
        <v>46947</v>
      </c>
      <c r="B1294" s="93">
        <f>SUMIF(יוצאים!$A$5:$A$5835,מרכז!A1294,יוצאים!$D$5:$D$5835)</f>
        <v>0</v>
      </c>
      <c r="C1294" s="93">
        <f>HLOOKUP(DAY($A1294),'טב.הו"ק'!$G$4:$AK$162,'טב.הו"ק'!$A$162+2,FALSE)</f>
        <v>0</v>
      </c>
      <c r="D1294" s="93">
        <f>IF(A1294&gt;=הלוואות!$D$5,IF(מרכז!A1294&lt;=הלוואות!$E$5,IF(DAY(מרכז!A1294)=הלוואות!$F$5,הלוואות!$G$5,0),0),0)+IF(A1294&gt;=הלוואות!$D$6,IF(מרכז!A1294&lt;=הלוואות!$E$6,IF(DAY(מרכז!A1294)=הלוואות!$F$6,הלוואות!$G$6,0),0),0)+IF(A1294&gt;=הלוואות!$D$7,IF(מרכז!A1294&lt;=הלוואות!$E$7,IF(DAY(מרכז!A1294)=הלוואות!$F$7,הלוואות!$G$7,0),0),0)+IF(A1294&gt;=הלוואות!$D$8,IF(מרכז!A1294&lt;=הלוואות!$E$8,IF(DAY(מרכז!A1294)=הלוואות!$F$8,הלוואות!$G$8,0),0),0)+IF(A1294&gt;=הלוואות!$D$9,IF(מרכז!A1294&lt;=הלוואות!$E$9,IF(DAY(מרכז!A1294)=הלוואות!$F$9,הלוואות!$G$9,0),0),0)+IF(A1294&gt;=הלוואות!$D$10,IF(מרכז!A1294&lt;=הלוואות!$E$10,IF(DAY(מרכז!A1294)=הלוואות!$F$10,הלוואות!$G$10,0),0),0)+IF(A1294&gt;=הלוואות!$D$11,IF(מרכז!A1294&lt;=הלוואות!$E$11,IF(DAY(מרכז!A1294)=הלוואות!$F$11,הלוואות!$G$11,0),0),0)+IF(A1294&gt;=הלוואות!$D$12,IF(מרכז!A1294&lt;=הלוואות!$E$12,IF(DAY(מרכז!A1294)=הלוואות!$F$12,הלוואות!$G$12,0),0),0)+IF(A1294&gt;=הלוואות!$D$13,IF(מרכז!A1294&lt;=הלוואות!$E$13,IF(DAY(מרכז!A1294)=הלוואות!$F$13,הלוואות!$G$13,0),0),0)+IF(A1294&gt;=הלוואות!$D$14,IF(מרכז!A1294&lt;=הלוואות!$E$14,IF(DAY(מרכז!A1294)=הלוואות!$F$14,הלוואות!$G$14,0),0),0)+IF(A1294&gt;=הלוואות!$D$15,IF(מרכז!A1294&lt;=הלוואות!$E$15,IF(DAY(מרכז!A1294)=הלוואות!$F$15,הלוואות!$G$15,0),0),0)+IF(A1294&gt;=הלוואות!$D$16,IF(מרכז!A1294&lt;=הלוואות!$E$16,IF(DAY(מרכז!A1294)=הלוואות!$F$16,הלוואות!$G$16,0),0),0)+IF(A1294&gt;=הלוואות!$D$17,IF(מרכז!A1294&lt;=הלוואות!$E$17,IF(DAY(מרכז!A1294)=הלוואות!$F$17,הלוואות!$G$17,0),0),0)+IF(A1294&gt;=הלוואות!$D$18,IF(מרכז!A1294&lt;=הלוואות!$E$18,IF(DAY(מרכז!A1294)=הלוואות!$F$18,הלוואות!$G$18,0),0),0)+IF(A1294&gt;=הלוואות!$D$19,IF(מרכז!A1294&lt;=הלוואות!$E$19,IF(DAY(מרכז!A1294)=הלוואות!$F$19,הלוואות!$G$19,0),0),0)+IF(A1294&gt;=הלוואות!$D$20,IF(מרכז!A1294&lt;=הלוואות!$E$20,IF(DAY(מרכז!A1294)=הלוואות!$F$20,הלוואות!$G$20,0),0),0)+IF(A1294&gt;=הלוואות!$D$21,IF(מרכז!A1294&lt;=הלוואות!$E$21,IF(DAY(מרכז!A1294)=הלוואות!$F$21,הלוואות!$G$21,0),0),0)+IF(A1294&gt;=הלוואות!$D$22,IF(מרכז!A1294&lt;=הלוואות!$E$22,IF(DAY(מרכז!A1294)=הלוואות!$F$22,הלוואות!$G$22,0),0),0)+IF(A1294&gt;=הלוואות!$D$23,IF(מרכז!A1294&lt;=הלוואות!$E$23,IF(DAY(מרכז!A1294)=הלוואות!$F$23,הלוואות!$G$23,0),0),0)+IF(A1294&gt;=הלוואות!$D$24,IF(מרכז!A1294&lt;=הלוואות!$E$24,IF(DAY(מרכז!A1294)=הלוואות!$F$24,הלוואות!$G$24,0),0),0)+IF(A1294&gt;=הלוואות!$D$25,IF(מרכז!A1294&lt;=הלוואות!$E$25,IF(DAY(מרכז!A1294)=הלוואות!$F$25,הלוואות!$G$25,0),0),0)+IF(A1294&gt;=הלוואות!$D$26,IF(מרכז!A1294&lt;=הלוואות!$E$26,IF(DAY(מרכז!A1294)=הלוואות!$F$26,הלוואות!$G$26,0),0),0)+IF(A1294&gt;=הלוואות!$D$27,IF(מרכז!A1294&lt;=הלוואות!$E$27,IF(DAY(מרכז!A1294)=הלוואות!$F$27,הלוואות!$G$27,0),0),0)+IF(A1294&gt;=הלוואות!$D$28,IF(מרכז!A1294&lt;=הלוואות!$E$28,IF(DAY(מרכז!A1294)=הלוואות!$F$28,הלוואות!$G$28,0),0),0)+IF(A1294&gt;=הלוואות!$D$29,IF(מרכז!A1294&lt;=הלוואות!$E$29,IF(DAY(מרכז!A1294)=הלוואות!$F$29,הלוואות!$G$29,0),0),0)+IF(A1294&gt;=הלוואות!$D$30,IF(מרכז!A1294&lt;=הלוואות!$E$30,IF(DAY(מרכז!A1294)=הלוואות!$F$30,הלוואות!$G$30,0),0),0)+IF(A1294&gt;=הלוואות!$D$31,IF(מרכז!A1294&lt;=הלוואות!$E$31,IF(DAY(מרכז!A1294)=הלוואות!$F$31,הלוואות!$G$31,0),0),0)+IF(A1294&gt;=הלוואות!$D$32,IF(מרכז!A1294&lt;=הלוואות!$E$32,IF(DAY(מרכז!A1294)=הלוואות!$F$32,הלוואות!$G$32,0),0),0)+IF(A1294&gt;=הלוואות!$D$33,IF(מרכז!A1294&lt;=הלוואות!$E$33,IF(DAY(מרכז!A1294)=הלוואות!$F$33,הלוואות!$G$33,0),0),0)+IF(A1294&gt;=הלוואות!$D$34,IF(מרכז!A1294&lt;=הלוואות!$E$34,IF(DAY(מרכז!A1294)=הלוואות!$F$34,הלוואות!$G$34,0),0),0)</f>
        <v>0</v>
      </c>
      <c r="E1294" s="93">
        <f>SUMIF(הלוואות!$D$46:$D$65,מרכז!A1294,הלוואות!$E$46:$E$65)</f>
        <v>0</v>
      </c>
      <c r="F1294" s="93">
        <f>SUMIF(נכנסים!$A$5:$A$5890,מרכז!A1294,נכנסים!$B$5:$B$5890)</f>
        <v>0</v>
      </c>
      <c r="G1294" s="94"/>
      <c r="H1294" s="94"/>
      <c r="I1294" s="94"/>
      <c r="J1294" s="99">
        <f t="shared" si="20"/>
        <v>50000</v>
      </c>
    </row>
    <row r="1295" spans="1:10">
      <c r="A1295" s="153">
        <v>46948</v>
      </c>
      <c r="B1295" s="93">
        <f>SUMIF(יוצאים!$A$5:$A$5835,מרכז!A1295,יוצאים!$D$5:$D$5835)</f>
        <v>0</v>
      </c>
      <c r="C1295" s="93">
        <f>HLOOKUP(DAY($A1295),'טב.הו"ק'!$G$4:$AK$162,'טב.הו"ק'!$A$162+2,FALSE)</f>
        <v>0</v>
      </c>
      <c r="D1295" s="93">
        <f>IF(A1295&gt;=הלוואות!$D$5,IF(מרכז!A1295&lt;=הלוואות!$E$5,IF(DAY(מרכז!A1295)=הלוואות!$F$5,הלוואות!$G$5,0),0),0)+IF(A1295&gt;=הלוואות!$D$6,IF(מרכז!A1295&lt;=הלוואות!$E$6,IF(DAY(מרכז!A1295)=הלוואות!$F$6,הלוואות!$G$6,0),0),0)+IF(A1295&gt;=הלוואות!$D$7,IF(מרכז!A1295&lt;=הלוואות!$E$7,IF(DAY(מרכז!A1295)=הלוואות!$F$7,הלוואות!$G$7,0),0),0)+IF(A1295&gt;=הלוואות!$D$8,IF(מרכז!A1295&lt;=הלוואות!$E$8,IF(DAY(מרכז!A1295)=הלוואות!$F$8,הלוואות!$G$8,0),0),0)+IF(A1295&gt;=הלוואות!$D$9,IF(מרכז!A1295&lt;=הלוואות!$E$9,IF(DAY(מרכז!A1295)=הלוואות!$F$9,הלוואות!$G$9,0),0),0)+IF(A1295&gt;=הלוואות!$D$10,IF(מרכז!A1295&lt;=הלוואות!$E$10,IF(DAY(מרכז!A1295)=הלוואות!$F$10,הלוואות!$G$10,0),0),0)+IF(A1295&gt;=הלוואות!$D$11,IF(מרכז!A1295&lt;=הלוואות!$E$11,IF(DAY(מרכז!A1295)=הלוואות!$F$11,הלוואות!$G$11,0),0),0)+IF(A1295&gt;=הלוואות!$D$12,IF(מרכז!A1295&lt;=הלוואות!$E$12,IF(DAY(מרכז!A1295)=הלוואות!$F$12,הלוואות!$G$12,0),0),0)+IF(A1295&gt;=הלוואות!$D$13,IF(מרכז!A1295&lt;=הלוואות!$E$13,IF(DAY(מרכז!A1295)=הלוואות!$F$13,הלוואות!$G$13,0),0),0)+IF(A1295&gt;=הלוואות!$D$14,IF(מרכז!A1295&lt;=הלוואות!$E$14,IF(DAY(מרכז!A1295)=הלוואות!$F$14,הלוואות!$G$14,0),0),0)+IF(A1295&gt;=הלוואות!$D$15,IF(מרכז!A1295&lt;=הלוואות!$E$15,IF(DAY(מרכז!A1295)=הלוואות!$F$15,הלוואות!$G$15,0),0),0)+IF(A1295&gt;=הלוואות!$D$16,IF(מרכז!A1295&lt;=הלוואות!$E$16,IF(DAY(מרכז!A1295)=הלוואות!$F$16,הלוואות!$G$16,0),0),0)+IF(A1295&gt;=הלוואות!$D$17,IF(מרכז!A1295&lt;=הלוואות!$E$17,IF(DAY(מרכז!A1295)=הלוואות!$F$17,הלוואות!$G$17,0),0),0)+IF(A1295&gt;=הלוואות!$D$18,IF(מרכז!A1295&lt;=הלוואות!$E$18,IF(DAY(מרכז!A1295)=הלוואות!$F$18,הלוואות!$G$18,0),0),0)+IF(A1295&gt;=הלוואות!$D$19,IF(מרכז!A1295&lt;=הלוואות!$E$19,IF(DAY(מרכז!A1295)=הלוואות!$F$19,הלוואות!$G$19,0),0),0)+IF(A1295&gt;=הלוואות!$D$20,IF(מרכז!A1295&lt;=הלוואות!$E$20,IF(DAY(מרכז!A1295)=הלוואות!$F$20,הלוואות!$G$20,0),0),0)+IF(A1295&gt;=הלוואות!$D$21,IF(מרכז!A1295&lt;=הלוואות!$E$21,IF(DAY(מרכז!A1295)=הלוואות!$F$21,הלוואות!$G$21,0),0),0)+IF(A1295&gt;=הלוואות!$D$22,IF(מרכז!A1295&lt;=הלוואות!$E$22,IF(DAY(מרכז!A1295)=הלוואות!$F$22,הלוואות!$G$22,0),0),0)+IF(A1295&gt;=הלוואות!$D$23,IF(מרכז!A1295&lt;=הלוואות!$E$23,IF(DAY(מרכז!A1295)=הלוואות!$F$23,הלוואות!$G$23,0),0),0)+IF(A1295&gt;=הלוואות!$D$24,IF(מרכז!A1295&lt;=הלוואות!$E$24,IF(DAY(מרכז!A1295)=הלוואות!$F$24,הלוואות!$G$24,0),0),0)+IF(A1295&gt;=הלוואות!$D$25,IF(מרכז!A1295&lt;=הלוואות!$E$25,IF(DAY(מרכז!A1295)=הלוואות!$F$25,הלוואות!$G$25,0),0),0)+IF(A1295&gt;=הלוואות!$D$26,IF(מרכז!A1295&lt;=הלוואות!$E$26,IF(DAY(מרכז!A1295)=הלוואות!$F$26,הלוואות!$G$26,0),0),0)+IF(A1295&gt;=הלוואות!$D$27,IF(מרכז!A1295&lt;=הלוואות!$E$27,IF(DAY(מרכז!A1295)=הלוואות!$F$27,הלוואות!$G$27,0),0),0)+IF(A1295&gt;=הלוואות!$D$28,IF(מרכז!A1295&lt;=הלוואות!$E$28,IF(DAY(מרכז!A1295)=הלוואות!$F$28,הלוואות!$G$28,0),0),0)+IF(A1295&gt;=הלוואות!$D$29,IF(מרכז!A1295&lt;=הלוואות!$E$29,IF(DAY(מרכז!A1295)=הלוואות!$F$29,הלוואות!$G$29,0),0),0)+IF(A1295&gt;=הלוואות!$D$30,IF(מרכז!A1295&lt;=הלוואות!$E$30,IF(DAY(מרכז!A1295)=הלוואות!$F$30,הלוואות!$G$30,0),0),0)+IF(A1295&gt;=הלוואות!$D$31,IF(מרכז!A1295&lt;=הלוואות!$E$31,IF(DAY(מרכז!A1295)=הלוואות!$F$31,הלוואות!$G$31,0),0),0)+IF(A1295&gt;=הלוואות!$D$32,IF(מרכז!A1295&lt;=הלוואות!$E$32,IF(DAY(מרכז!A1295)=הלוואות!$F$32,הלוואות!$G$32,0),0),0)+IF(A1295&gt;=הלוואות!$D$33,IF(מרכז!A1295&lt;=הלוואות!$E$33,IF(DAY(מרכז!A1295)=הלוואות!$F$33,הלוואות!$G$33,0),0),0)+IF(A1295&gt;=הלוואות!$D$34,IF(מרכז!A1295&lt;=הלוואות!$E$34,IF(DAY(מרכז!A1295)=הלוואות!$F$34,הלוואות!$G$34,0),0),0)</f>
        <v>0</v>
      </c>
      <c r="E1295" s="93">
        <f>SUMIF(הלוואות!$D$46:$D$65,מרכז!A1295,הלוואות!$E$46:$E$65)</f>
        <v>0</v>
      </c>
      <c r="F1295" s="93">
        <f>SUMIF(נכנסים!$A$5:$A$5890,מרכז!A1295,נכנסים!$B$5:$B$5890)</f>
        <v>0</v>
      </c>
      <c r="G1295" s="94"/>
      <c r="H1295" s="94"/>
      <c r="I1295" s="94"/>
      <c r="J1295" s="99">
        <f t="shared" si="20"/>
        <v>50000</v>
      </c>
    </row>
    <row r="1296" spans="1:10">
      <c r="A1296" s="153">
        <v>46949</v>
      </c>
      <c r="B1296" s="93">
        <f>SUMIF(יוצאים!$A$5:$A$5835,מרכז!A1296,יוצאים!$D$5:$D$5835)</f>
        <v>0</v>
      </c>
      <c r="C1296" s="93">
        <f>HLOOKUP(DAY($A1296),'טב.הו"ק'!$G$4:$AK$162,'טב.הו"ק'!$A$162+2,FALSE)</f>
        <v>0</v>
      </c>
      <c r="D1296" s="93">
        <f>IF(A1296&gt;=הלוואות!$D$5,IF(מרכז!A1296&lt;=הלוואות!$E$5,IF(DAY(מרכז!A1296)=הלוואות!$F$5,הלוואות!$G$5,0),0),0)+IF(A1296&gt;=הלוואות!$D$6,IF(מרכז!A1296&lt;=הלוואות!$E$6,IF(DAY(מרכז!A1296)=הלוואות!$F$6,הלוואות!$G$6,0),0),0)+IF(A1296&gt;=הלוואות!$D$7,IF(מרכז!A1296&lt;=הלוואות!$E$7,IF(DAY(מרכז!A1296)=הלוואות!$F$7,הלוואות!$G$7,0),0),0)+IF(A1296&gt;=הלוואות!$D$8,IF(מרכז!A1296&lt;=הלוואות!$E$8,IF(DAY(מרכז!A1296)=הלוואות!$F$8,הלוואות!$G$8,0),0),0)+IF(A1296&gt;=הלוואות!$D$9,IF(מרכז!A1296&lt;=הלוואות!$E$9,IF(DAY(מרכז!A1296)=הלוואות!$F$9,הלוואות!$G$9,0),0),0)+IF(A1296&gt;=הלוואות!$D$10,IF(מרכז!A1296&lt;=הלוואות!$E$10,IF(DAY(מרכז!A1296)=הלוואות!$F$10,הלוואות!$G$10,0),0),0)+IF(A1296&gt;=הלוואות!$D$11,IF(מרכז!A1296&lt;=הלוואות!$E$11,IF(DAY(מרכז!A1296)=הלוואות!$F$11,הלוואות!$G$11,0),0),0)+IF(A1296&gt;=הלוואות!$D$12,IF(מרכז!A1296&lt;=הלוואות!$E$12,IF(DAY(מרכז!A1296)=הלוואות!$F$12,הלוואות!$G$12,0),0),0)+IF(A1296&gt;=הלוואות!$D$13,IF(מרכז!A1296&lt;=הלוואות!$E$13,IF(DAY(מרכז!A1296)=הלוואות!$F$13,הלוואות!$G$13,0),0),0)+IF(A1296&gt;=הלוואות!$D$14,IF(מרכז!A1296&lt;=הלוואות!$E$14,IF(DAY(מרכז!A1296)=הלוואות!$F$14,הלוואות!$G$14,0),0),0)+IF(A1296&gt;=הלוואות!$D$15,IF(מרכז!A1296&lt;=הלוואות!$E$15,IF(DAY(מרכז!A1296)=הלוואות!$F$15,הלוואות!$G$15,0),0),0)+IF(A1296&gt;=הלוואות!$D$16,IF(מרכז!A1296&lt;=הלוואות!$E$16,IF(DAY(מרכז!A1296)=הלוואות!$F$16,הלוואות!$G$16,0),0),0)+IF(A1296&gt;=הלוואות!$D$17,IF(מרכז!A1296&lt;=הלוואות!$E$17,IF(DAY(מרכז!A1296)=הלוואות!$F$17,הלוואות!$G$17,0),0),0)+IF(A1296&gt;=הלוואות!$D$18,IF(מרכז!A1296&lt;=הלוואות!$E$18,IF(DAY(מרכז!A1296)=הלוואות!$F$18,הלוואות!$G$18,0),0),0)+IF(A1296&gt;=הלוואות!$D$19,IF(מרכז!A1296&lt;=הלוואות!$E$19,IF(DAY(מרכז!A1296)=הלוואות!$F$19,הלוואות!$G$19,0),0),0)+IF(A1296&gt;=הלוואות!$D$20,IF(מרכז!A1296&lt;=הלוואות!$E$20,IF(DAY(מרכז!A1296)=הלוואות!$F$20,הלוואות!$G$20,0),0),0)+IF(A1296&gt;=הלוואות!$D$21,IF(מרכז!A1296&lt;=הלוואות!$E$21,IF(DAY(מרכז!A1296)=הלוואות!$F$21,הלוואות!$G$21,0),0),0)+IF(A1296&gt;=הלוואות!$D$22,IF(מרכז!A1296&lt;=הלוואות!$E$22,IF(DAY(מרכז!A1296)=הלוואות!$F$22,הלוואות!$G$22,0),0),0)+IF(A1296&gt;=הלוואות!$D$23,IF(מרכז!A1296&lt;=הלוואות!$E$23,IF(DAY(מרכז!A1296)=הלוואות!$F$23,הלוואות!$G$23,0),0),0)+IF(A1296&gt;=הלוואות!$D$24,IF(מרכז!A1296&lt;=הלוואות!$E$24,IF(DAY(מרכז!A1296)=הלוואות!$F$24,הלוואות!$G$24,0),0),0)+IF(A1296&gt;=הלוואות!$D$25,IF(מרכז!A1296&lt;=הלוואות!$E$25,IF(DAY(מרכז!A1296)=הלוואות!$F$25,הלוואות!$G$25,0),0),0)+IF(A1296&gt;=הלוואות!$D$26,IF(מרכז!A1296&lt;=הלוואות!$E$26,IF(DAY(מרכז!A1296)=הלוואות!$F$26,הלוואות!$G$26,0),0),0)+IF(A1296&gt;=הלוואות!$D$27,IF(מרכז!A1296&lt;=הלוואות!$E$27,IF(DAY(מרכז!A1296)=הלוואות!$F$27,הלוואות!$G$27,0),0),0)+IF(A1296&gt;=הלוואות!$D$28,IF(מרכז!A1296&lt;=הלוואות!$E$28,IF(DAY(מרכז!A1296)=הלוואות!$F$28,הלוואות!$G$28,0),0),0)+IF(A1296&gt;=הלוואות!$D$29,IF(מרכז!A1296&lt;=הלוואות!$E$29,IF(DAY(מרכז!A1296)=הלוואות!$F$29,הלוואות!$G$29,0),0),0)+IF(A1296&gt;=הלוואות!$D$30,IF(מרכז!A1296&lt;=הלוואות!$E$30,IF(DAY(מרכז!A1296)=הלוואות!$F$30,הלוואות!$G$30,0),0),0)+IF(A1296&gt;=הלוואות!$D$31,IF(מרכז!A1296&lt;=הלוואות!$E$31,IF(DAY(מרכז!A1296)=הלוואות!$F$31,הלוואות!$G$31,0),0),0)+IF(A1296&gt;=הלוואות!$D$32,IF(מרכז!A1296&lt;=הלוואות!$E$32,IF(DAY(מרכז!A1296)=הלוואות!$F$32,הלוואות!$G$32,0),0),0)+IF(A1296&gt;=הלוואות!$D$33,IF(מרכז!A1296&lt;=הלוואות!$E$33,IF(DAY(מרכז!A1296)=הלוואות!$F$33,הלוואות!$G$33,0),0),0)+IF(A1296&gt;=הלוואות!$D$34,IF(מרכז!A1296&lt;=הלוואות!$E$34,IF(DAY(מרכז!A1296)=הלוואות!$F$34,הלוואות!$G$34,0),0),0)</f>
        <v>0</v>
      </c>
      <c r="E1296" s="93">
        <f>SUMIF(הלוואות!$D$46:$D$65,מרכז!A1296,הלוואות!$E$46:$E$65)</f>
        <v>0</v>
      </c>
      <c r="F1296" s="93">
        <f>SUMIF(נכנסים!$A$5:$A$5890,מרכז!A1296,נכנסים!$B$5:$B$5890)</f>
        <v>0</v>
      </c>
      <c r="G1296" s="94"/>
      <c r="H1296" s="94"/>
      <c r="I1296" s="94"/>
      <c r="J1296" s="99">
        <f t="shared" si="20"/>
        <v>50000</v>
      </c>
    </row>
    <row r="1297" spans="1:10">
      <c r="A1297" s="153">
        <v>46950</v>
      </c>
      <c r="B1297" s="93">
        <f>SUMIF(יוצאים!$A$5:$A$5835,מרכז!A1297,יוצאים!$D$5:$D$5835)</f>
        <v>0</v>
      </c>
      <c r="C1297" s="93">
        <f>HLOOKUP(DAY($A1297),'טב.הו"ק'!$G$4:$AK$162,'טב.הו"ק'!$A$162+2,FALSE)</f>
        <v>0</v>
      </c>
      <c r="D1297" s="93">
        <f>IF(A1297&gt;=הלוואות!$D$5,IF(מרכז!A1297&lt;=הלוואות!$E$5,IF(DAY(מרכז!A1297)=הלוואות!$F$5,הלוואות!$G$5,0),0),0)+IF(A1297&gt;=הלוואות!$D$6,IF(מרכז!A1297&lt;=הלוואות!$E$6,IF(DAY(מרכז!A1297)=הלוואות!$F$6,הלוואות!$G$6,0),0),0)+IF(A1297&gt;=הלוואות!$D$7,IF(מרכז!A1297&lt;=הלוואות!$E$7,IF(DAY(מרכז!A1297)=הלוואות!$F$7,הלוואות!$G$7,0),0),0)+IF(A1297&gt;=הלוואות!$D$8,IF(מרכז!A1297&lt;=הלוואות!$E$8,IF(DAY(מרכז!A1297)=הלוואות!$F$8,הלוואות!$G$8,0),0),0)+IF(A1297&gt;=הלוואות!$D$9,IF(מרכז!A1297&lt;=הלוואות!$E$9,IF(DAY(מרכז!A1297)=הלוואות!$F$9,הלוואות!$G$9,0),0),0)+IF(A1297&gt;=הלוואות!$D$10,IF(מרכז!A1297&lt;=הלוואות!$E$10,IF(DAY(מרכז!A1297)=הלוואות!$F$10,הלוואות!$G$10,0),0),0)+IF(A1297&gt;=הלוואות!$D$11,IF(מרכז!A1297&lt;=הלוואות!$E$11,IF(DAY(מרכז!A1297)=הלוואות!$F$11,הלוואות!$G$11,0),0),0)+IF(A1297&gt;=הלוואות!$D$12,IF(מרכז!A1297&lt;=הלוואות!$E$12,IF(DAY(מרכז!A1297)=הלוואות!$F$12,הלוואות!$G$12,0),0),0)+IF(A1297&gt;=הלוואות!$D$13,IF(מרכז!A1297&lt;=הלוואות!$E$13,IF(DAY(מרכז!A1297)=הלוואות!$F$13,הלוואות!$G$13,0),0),0)+IF(A1297&gt;=הלוואות!$D$14,IF(מרכז!A1297&lt;=הלוואות!$E$14,IF(DAY(מרכז!A1297)=הלוואות!$F$14,הלוואות!$G$14,0),0),0)+IF(A1297&gt;=הלוואות!$D$15,IF(מרכז!A1297&lt;=הלוואות!$E$15,IF(DAY(מרכז!A1297)=הלוואות!$F$15,הלוואות!$G$15,0),0),0)+IF(A1297&gt;=הלוואות!$D$16,IF(מרכז!A1297&lt;=הלוואות!$E$16,IF(DAY(מרכז!A1297)=הלוואות!$F$16,הלוואות!$G$16,0),0),0)+IF(A1297&gt;=הלוואות!$D$17,IF(מרכז!A1297&lt;=הלוואות!$E$17,IF(DAY(מרכז!A1297)=הלוואות!$F$17,הלוואות!$G$17,0),0),0)+IF(A1297&gt;=הלוואות!$D$18,IF(מרכז!A1297&lt;=הלוואות!$E$18,IF(DAY(מרכז!A1297)=הלוואות!$F$18,הלוואות!$G$18,0),0),0)+IF(A1297&gt;=הלוואות!$D$19,IF(מרכז!A1297&lt;=הלוואות!$E$19,IF(DAY(מרכז!A1297)=הלוואות!$F$19,הלוואות!$G$19,0),0),0)+IF(A1297&gt;=הלוואות!$D$20,IF(מרכז!A1297&lt;=הלוואות!$E$20,IF(DAY(מרכז!A1297)=הלוואות!$F$20,הלוואות!$G$20,0),0),0)+IF(A1297&gt;=הלוואות!$D$21,IF(מרכז!A1297&lt;=הלוואות!$E$21,IF(DAY(מרכז!A1297)=הלוואות!$F$21,הלוואות!$G$21,0),0),0)+IF(A1297&gt;=הלוואות!$D$22,IF(מרכז!A1297&lt;=הלוואות!$E$22,IF(DAY(מרכז!A1297)=הלוואות!$F$22,הלוואות!$G$22,0),0),0)+IF(A1297&gt;=הלוואות!$D$23,IF(מרכז!A1297&lt;=הלוואות!$E$23,IF(DAY(מרכז!A1297)=הלוואות!$F$23,הלוואות!$G$23,0),0),0)+IF(A1297&gt;=הלוואות!$D$24,IF(מרכז!A1297&lt;=הלוואות!$E$24,IF(DAY(מרכז!A1297)=הלוואות!$F$24,הלוואות!$G$24,0),0),0)+IF(A1297&gt;=הלוואות!$D$25,IF(מרכז!A1297&lt;=הלוואות!$E$25,IF(DAY(מרכז!A1297)=הלוואות!$F$25,הלוואות!$G$25,0),0),0)+IF(A1297&gt;=הלוואות!$D$26,IF(מרכז!A1297&lt;=הלוואות!$E$26,IF(DAY(מרכז!A1297)=הלוואות!$F$26,הלוואות!$G$26,0),0),0)+IF(A1297&gt;=הלוואות!$D$27,IF(מרכז!A1297&lt;=הלוואות!$E$27,IF(DAY(מרכז!A1297)=הלוואות!$F$27,הלוואות!$G$27,0),0),0)+IF(A1297&gt;=הלוואות!$D$28,IF(מרכז!A1297&lt;=הלוואות!$E$28,IF(DAY(מרכז!A1297)=הלוואות!$F$28,הלוואות!$G$28,0),0),0)+IF(A1297&gt;=הלוואות!$D$29,IF(מרכז!A1297&lt;=הלוואות!$E$29,IF(DAY(מרכז!A1297)=הלוואות!$F$29,הלוואות!$G$29,0),0),0)+IF(A1297&gt;=הלוואות!$D$30,IF(מרכז!A1297&lt;=הלוואות!$E$30,IF(DAY(מרכז!A1297)=הלוואות!$F$30,הלוואות!$G$30,0),0),0)+IF(A1297&gt;=הלוואות!$D$31,IF(מרכז!A1297&lt;=הלוואות!$E$31,IF(DAY(מרכז!A1297)=הלוואות!$F$31,הלוואות!$G$31,0),0),0)+IF(A1297&gt;=הלוואות!$D$32,IF(מרכז!A1297&lt;=הלוואות!$E$32,IF(DAY(מרכז!A1297)=הלוואות!$F$32,הלוואות!$G$32,0),0),0)+IF(A1297&gt;=הלוואות!$D$33,IF(מרכז!A1297&lt;=הלוואות!$E$33,IF(DAY(מרכז!A1297)=הלוואות!$F$33,הלוואות!$G$33,0),0),0)+IF(A1297&gt;=הלוואות!$D$34,IF(מרכז!A1297&lt;=הלוואות!$E$34,IF(DAY(מרכז!A1297)=הלוואות!$F$34,הלוואות!$G$34,0),0),0)</f>
        <v>0</v>
      </c>
      <c r="E1297" s="93">
        <f>SUMIF(הלוואות!$D$46:$D$65,מרכז!A1297,הלוואות!$E$46:$E$65)</f>
        <v>0</v>
      </c>
      <c r="F1297" s="93">
        <f>SUMIF(נכנסים!$A$5:$A$5890,מרכז!A1297,נכנסים!$B$5:$B$5890)</f>
        <v>0</v>
      </c>
      <c r="G1297" s="94"/>
      <c r="H1297" s="94"/>
      <c r="I1297" s="94"/>
      <c r="J1297" s="99">
        <f t="shared" si="20"/>
        <v>50000</v>
      </c>
    </row>
    <row r="1298" spans="1:10">
      <c r="A1298" s="153">
        <v>46951</v>
      </c>
      <c r="B1298" s="93">
        <f>SUMIF(יוצאים!$A$5:$A$5835,מרכז!A1298,יוצאים!$D$5:$D$5835)</f>
        <v>0</v>
      </c>
      <c r="C1298" s="93">
        <f>HLOOKUP(DAY($A1298),'טב.הו"ק'!$G$4:$AK$162,'טב.הו"ק'!$A$162+2,FALSE)</f>
        <v>0</v>
      </c>
      <c r="D1298" s="93">
        <f>IF(A1298&gt;=הלוואות!$D$5,IF(מרכז!A1298&lt;=הלוואות!$E$5,IF(DAY(מרכז!A1298)=הלוואות!$F$5,הלוואות!$G$5,0),0),0)+IF(A1298&gt;=הלוואות!$D$6,IF(מרכז!A1298&lt;=הלוואות!$E$6,IF(DAY(מרכז!A1298)=הלוואות!$F$6,הלוואות!$G$6,0),0),0)+IF(A1298&gt;=הלוואות!$D$7,IF(מרכז!A1298&lt;=הלוואות!$E$7,IF(DAY(מרכז!A1298)=הלוואות!$F$7,הלוואות!$G$7,0),0),0)+IF(A1298&gt;=הלוואות!$D$8,IF(מרכז!A1298&lt;=הלוואות!$E$8,IF(DAY(מרכז!A1298)=הלוואות!$F$8,הלוואות!$G$8,0),0),0)+IF(A1298&gt;=הלוואות!$D$9,IF(מרכז!A1298&lt;=הלוואות!$E$9,IF(DAY(מרכז!A1298)=הלוואות!$F$9,הלוואות!$G$9,0),0),0)+IF(A1298&gt;=הלוואות!$D$10,IF(מרכז!A1298&lt;=הלוואות!$E$10,IF(DAY(מרכז!A1298)=הלוואות!$F$10,הלוואות!$G$10,0),0),0)+IF(A1298&gt;=הלוואות!$D$11,IF(מרכז!A1298&lt;=הלוואות!$E$11,IF(DAY(מרכז!A1298)=הלוואות!$F$11,הלוואות!$G$11,0),0),0)+IF(A1298&gt;=הלוואות!$D$12,IF(מרכז!A1298&lt;=הלוואות!$E$12,IF(DAY(מרכז!A1298)=הלוואות!$F$12,הלוואות!$G$12,0),0),0)+IF(A1298&gt;=הלוואות!$D$13,IF(מרכז!A1298&lt;=הלוואות!$E$13,IF(DAY(מרכז!A1298)=הלוואות!$F$13,הלוואות!$G$13,0),0),0)+IF(A1298&gt;=הלוואות!$D$14,IF(מרכז!A1298&lt;=הלוואות!$E$14,IF(DAY(מרכז!A1298)=הלוואות!$F$14,הלוואות!$G$14,0),0),0)+IF(A1298&gt;=הלוואות!$D$15,IF(מרכז!A1298&lt;=הלוואות!$E$15,IF(DAY(מרכז!A1298)=הלוואות!$F$15,הלוואות!$G$15,0),0),0)+IF(A1298&gt;=הלוואות!$D$16,IF(מרכז!A1298&lt;=הלוואות!$E$16,IF(DAY(מרכז!A1298)=הלוואות!$F$16,הלוואות!$G$16,0),0),0)+IF(A1298&gt;=הלוואות!$D$17,IF(מרכז!A1298&lt;=הלוואות!$E$17,IF(DAY(מרכז!A1298)=הלוואות!$F$17,הלוואות!$G$17,0),0),0)+IF(A1298&gt;=הלוואות!$D$18,IF(מרכז!A1298&lt;=הלוואות!$E$18,IF(DAY(מרכז!A1298)=הלוואות!$F$18,הלוואות!$G$18,0),0),0)+IF(A1298&gt;=הלוואות!$D$19,IF(מרכז!A1298&lt;=הלוואות!$E$19,IF(DAY(מרכז!A1298)=הלוואות!$F$19,הלוואות!$G$19,0),0),0)+IF(A1298&gt;=הלוואות!$D$20,IF(מרכז!A1298&lt;=הלוואות!$E$20,IF(DAY(מרכז!A1298)=הלוואות!$F$20,הלוואות!$G$20,0),0),0)+IF(A1298&gt;=הלוואות!$D$21,IF(מרכז!A1298&lt;=הלוואות!$E$21,IF(DAY(מרכז!A1298)=הלוואות!$F$21,הלוואות!$G$21,0),0),0)+IF(A1298&gt;=הלוואות!$D$22,IF(מרכז!A1298&lt;=הלוואות!$E$22,IF(DAY(מרכז!A1298)=הלוואות!$F$22,הלוואות!$G$22,0),0),0)+IF(A1298&gt;=הלוואות!$D$23,IF(מרכז!A1298&lt;=הלוואות!$E$23,IF(DAY(מרכז!A1298)=הלוואות!$F$23,הלוואות!$G$23,0),0),0)+IF(A1298&gt;=הלוואות!$D$24,IF(מרכז!A1298&lt;=הלוואות!$E$24,IF(DAY(מרכז!A1298)=הלוואות!$F$24,הלוואות!$G$24,0),0),0)+IF(A1298&gt;=הלוואות!$D$25,IF(מרכז!A1298&lt;=הלוואות!$E$25,IF(DAY(מרכז!A1298)=הלוואות!$F$25,הלוואות!$G$25,0),0),0)+IF(A1298&gt;=הלוואות!$D$26,IF(מרכז!A1298&lt;=הלוואות!$E$26,IF(DAY(מרכז!A1298)=הלוואות!$F$26,הלוואות!$G$26,0),0),0)+IF(A1298&gt;=הלוואות!$D$27,IF(מרכז!A1298&lt;=הלוואות!$E$27,IF(DAY(מרכז!A1298)=הלוואות!$F$27,הלוואות!$G$27,0),0),0)+IF(A1298&gt;=הלוואות!$D$28,IF(מרכז!A1298&lt;=הלוואות!$E$28,IF(DAY(מרכז!A1298)=הלוואות!$F$28,הלוואות!$G$28,0),0),0)+IF(A1298&gt;=הלוואות!$D$29,IF(מרכז!A1298&lt;=הלוואות!$E$29,IF(DAY(מרכז!A1298)=הלוואות!$F$29,הלוואות!$G$29,0),0),0)+IF(A1298&gt;=הלוואות!$D$30,IF(מרכז!A1298&lt;=הלוואות!$E$30,IF(DAY(מרכז!A1298)=הלוואות!$F$30,הלוואות!$G$30,0),0),0)+IF(A1298&gt;=הלוואות!$D$31,IF(מרכז!A1298&lt;=הלוואות!$E$31,IF(DAY(מרכז!A1298)=הלוואות!$F$31,הלוואות!$G$31,0),0),0)+IF(A1298&gt;=הלוואות!$D$32,IF(מרכז!A1298&lt;=הלוואות!$E$32,IF(DAY(מרכז!A1298)=הלוואות!$F$32,הלוואות!$G$32,0),0),0)+IF(A1298&gt;=הלוואות!$D$33,IF(מרכז!A1298&lt;=הלוואות!$E$33,IF(DAY(מרכז!A1298)=הלוואות!$F$33,הלוואות!$G$33,0),0),0)+IF(A1298&gt;=הלוואות!$D$34,IF(מרכז!A1298&lt;=הלוואות!$E$34,IF(DAY(מרכז!A1298)=הלוואות!$F$34,הלוואות!$G$34,0),0),0)</f>
        <v>0</v>
      </c>
      <c r="E1298" s="93">
        <f>SUMIF(הלוואות!$D$46:$D$65,מרכז!A1298,הלוואות!$E$46:$E$65)</f>
        <v>0</v>
      </c>
      <c r="F1298" s="93">
        <f>SUMIF(נכנסים!$A$5:$A$5890,מרכז!A1298,נכנסים!$B$5:$B$5890)</f>
        <v>0</v>
      </c>
      <c r="G1298" s="94"/>
      <c r="H1298" s="94"/>
      <c r="I1298" s="94"/>
      <c r="J1298" s="99">
        <f t="shared" si="20"/>
        <v>50000</v>
      </c>
    </row>
    <row r="1299" spans="1:10">
      <c r="A1299" s="153">
        <v>46952</v>
      </c>
      <c r="B1299" s="93">
        <f>SUMIF(יוצאים!$A$5:$A$5835,מרכז!A1299,יוצאים!$D$5:$D$5835)</f>
        <v>0</v>
      </c>
      <c r="C1299" s="93">
        <f>HLOOKUP(DAY($A1299),'טב.הו"ק'!$G$4:$AK$162,'טב.הו"ק'!$A$162+2,FALSE)</f>
        <v>0</v>
      </c>
      <c r="D1299" s="93">
        <f>IF(A1299&gt;=הלוואות!$D$5,IF(מרכז!A1299&lt;=הלוואות!$E$5,IF(DAY(מרכז!A1299)=הלוואות!$F$5,הלוואות!$G$5,0),0),0)+IF(A1299&gt;=הלוואות!$D$6,IF(מרכז!A1299&lt;=הלוואות!$E$6,IF(DAY(מרכז!A1299)=הלוואות!$F$6,הלוואות!$G$6,0),0),0)+IF(A1299&gt;=הלוואות!$D$7,IF(מרכז!A1299&lt;=הלוואות!$E$7,IF(DAY(מרכז!A1299)=הלוואות!$F$7,הלוואות!$G$7,0),0),0)+IF(A1299&gt;=הלוואות!$D$8,IF(מרכז!A1299&lt;=הלוואות!$E$8,IF(DAY(מרכז!A1299)=הלוואות!$F$8,הלוואות!$G$8,0),0),0)+IF(A1299&gt;=הלוואות!$D$9,IF(מרכז!A1299&lt;=הלוואות!$E$9,IF(DAY(מרכז!A1299)=הלוואות!$F$9,הלוואות!$G$9,0),0),0)+IF(A1299&gt;=הלוואות!$D$10,IF(מרכז!A1299&lt;=הלוואות!$E$10,IF(DAY(מרכז!A1299)=הלוואות!$F$10,הלוואות!$G$10,0),0),0)+IF(A1299&gt;=הלוואות!$D$11,IF(מרכז!A1299&lt;=הלוואות!$E$11,IF(DAY(מרכז!A1299)=הלוואות!$F$11,הלוואות!$G$11,0),0),0)+IF(A1299&gt;=הלוואות!$D$12,IF(מרכז!A1299&lt;=הלוואות!$E$12,IF(DAY(מרכז!A1299)=הלוואות!$F$12,הלוואות!$G$12,0),0),0)+IF(A1299&gt;=הלוואות!$D$13,IF(מרכז!A1299&lt;=הלוואות!$E$13,IF(DAY(מרכז!A1299)=הלוואות!$F$13,הלוואות!$G$13,0),0),0)+IF(A1299&gt;=הלוואות!$D$14,IF(מרכז!A1299&lt;=הלוואות!$E$14,IF(DAY(מרכז!A1299)=הלוואות!$F$14,הלוואות!$G$14,0),0),0)+IF(A1299&gt;=הלוואות!$D$15,IF(מרכז!A1299&lt;=הלוואות!$E$15,IF(DAY(מרכז!A1299)=הלוואות!$F$15,הלוואות!$G$15,0),0),0)+IF(A1299&gt;=הלוואות!$D$16,IF(מרכז!A1299&lt;=הלוואות!$E$16,IF(DAY(מרכז!A1299)=הלוואות!$F$16,הלוואות!$G$16,0),0),0)+IF(A1299&gt;=הלוואות!$D$17,IF(מרכז!A1299&lt;=הלוואות!$E$17,IF(DAY(מרכז!A1299)=הלוואות!$F$17,הלוואות!$G$17,0),0),0)+IF(A1299&gt;=הלוואות!$D$18,IF(מרכז!A1299&lt;=הלוואות!$E$18,IF(DAY(מרכז!A1299)=הלוואות!$F$18,הלוואות!$G$18,0),0),0)+IF(A1299&gt;=הלוואות!$D$19,IF(מרכז!A1299&lt;=הלוואות!$E$19,IF(DAY(מרכז!A1299)=הלוואות!$F$19,הלוואות!$G$19,0),0),0)+IF(A1299&gt;=הלוואות!$D$20,IF(מרכז!A1299&lt;=הלוואות!$E$20,IF(DAY(מרכז!A1299)=הלוואות!$F$20,הלוואות!$G$20,0),0),0)+IF(A1299&gt;=הלוואות!$D$21,IF(מרכז!A1299&lt;=הלוואות!$E$21,IF(DAY(מרכז!A1299)=הלוואות!$F$21,הלוואות!$G$21,0),0),0)+IF(A1299&gt;=הלוואות!$D$22,IF(מרכז!A1299&lt;=הלוואות!$E$22,IF(DAY(מרכז!A1299)=הלוואות!$F$22,הלוואות!$G$22,0),0),0)+IF(A1299&gt;=הלוואות!$D$23,IF(מרכז!A1299&lt;=הלוואות!$E$23,IF(DAY(מרכז!A1299)=הלוואות!$F$23,הלוואות!$G$23,0),0),0)+IF(A1299&gt;=הלוואות!$D$24,IF(מרכז!A1299&lt;=הלוואות!$E$24,IF(DAY(מרכז!A1299)=הלוואות!$F$24,הלוואות!$G$24,0),0),0)+IF(A1299&gt;=הלוואות!$D$25,IF(מרכז!A1299&lt;=הלוואות!$E$25,IF(DAY(מרכז!A1299)=הלוואות!$F$25,הלוואות!$G$25,0),0),0)+IF(A1299&gt;=הלוואות!$D$26,IF(מרכז!A1299&lt;=הלוואות!$E$26,IF(DAY(מרכז!A1299)=הלוואות!$F$26,הלוואות!$G$26,0),0),0)+IF(A1299&gt;=הלוואות!$D$27,IF(מרכז!A1299&lt;=הלוואות!$E$27,IF(DAY(מרכז!A1299)=הלוואות!$F$27,הלוואות!$G$27,0),0),0)+IF(A1299&gt;=הלוואות!$D$28,IF(מרכז!A1299&lt;=הלוואות!$E$28,IF(DAY(מרכז!A1299)=הלוואות!$F$28,הלוואות!$G$28,0),0),0)+IF(A1299&gt;=הלוואות!$D$29,IF(מרכז!A1299&lt;=הלוואות!$E$29,IF(DAY(מרכז!A1299)=הלוואות!$F$29,הלוואות!$G$29,0),0),0)+IF(A1299&gt;=הלוואות!$D$30,IF(מרכז!A1299&lt;=הלוואות!$E$30,IF(DAY(מרכז!A1299)=הלוואות!$F$30,הלוואות!$G$30,0),0),0)+IF(A1299&gt;=הלוואות!$D$31,IF(מרכז!A1299&lt;=הלוואות!$E$31,IF(DAY(מרכז!A1299)=הלוואות!$F$31,הלוואות!$G$31,0),0),0)+IF(A1299&gt;=הלוואות!$D$32,IF(מרכז!A1299&lt;=הלוואות!$E$32,IF(DAY(מרכז!A1299)=הלוואות!$F$32,הלוואות!$G$32,0),0),0)+IF(A1299&gt;=הלוואות!$D$33,IF(מרכז!A1299&lt;=הלוואות!$E$33,IF(DAY(מרכז!A1299)=הלוואות!$F$33,הלוואות!$G$33,0),0),0)+IF(A1299&gt;=הלוואות!$D$34,IF(מרכז!A1299&lt;=הלוואות!$E$34,IF(DAY(מרכז!A1299)=הלוואות!$F$34,הלוואות!$G$34,0),0),0)</f>
        <v>0</v>
      </c>
      <c r="E1299" s="93">
        <f>SUMIF(הלוואות!$D$46:$D$65,מרכז!A1299,הלוואות!$E$46:$E$65)</f>
        <v>0</v>
      </c>
      <c r="F1299" s="93">
        <f>SUMIF(נכנסים!$A$5:$A$5890,מרכז!A1299,נכנסים!$B$5:$B$5890)</f>
        <v>0</v>
      </c>
      <c r="G1299" s="94"/>
      <c r="H1299" s="94"/>
      <c r="I1299" s="94"/>
      <c r="J1299" s="99">
        <f t="shared" si="20"/>
        <v>50000</v>
      </c>
    </row>
    <row r="1300" spans="1:10">
      <c r="A1300" s="153">
        <v>46953</v>
      </c>
      <c r="B1300" s="93">
        <f>SUMIF(יוצאים!$A$5:$A$5835,מרכז!A1300,יוצאים!$D$5:$D$5835)</f>
        <v>0</v>
      </c>
      <c r="C1300" s="93">
        <f>HLOOKUP(DAY($A1300),'טב.הו"ק'!$G$4:$AK$162,'טב.הו"ק'!$A$162+2,FALSE)</f>
        <v>0</v>
      </c>
      <c r="D1300" s="93">
        <f>IF(A1300&gt;=הלוואות!$D$5,IF(מרכז!A1300&lt;=הלוואות!$E$5,IF(DAY(מרכז!A1300)=הלוואות!$F$5,הלוואות!$G$5,0),0),0)+IF(A1300&gt;=הלוואות!$D$6,IF(מרכז!A1300&lt;=הלוואות!$E$6,IF(DAY(מרכז!A1300)=הלוואות!$F$6,הלוואות!$G$6,0),0),0)+IF(A1300&gt;=הלוואות!$D$7,IF(מרכז!A1300&lt;=הלוואות!$E$7,IF(DAY(מרכז!A1300)=הלוואות!$F$7,הלוואות!$G$7,0),0),0)+IF(A1300&gt;=הלוואות!$D$8,IF(מרכז!A1300&lt;=הלוואות!$E$8,IF(DAY(מרכז!A1300)=הלוואות!$F$8,הלוואות!$G$8,0),0),0)+IF(A1300&gt;=הלוואות!$D$9,IF(מרכז!A1300&lt;=הלוואות!$E$9,IF(DAY(מרכז!A1300)=הלוואות!$F$9,הלוואות!$G$9,0),0),0)+IF(A1300&gt;=הלוואות!$D$10,IF(מרכז!A1300&lt;=הלוואות!$E$10,IF(DAY(מרכז!A1300)=הלוואות!$F$10,הלוואות!$G$10,0),0),0)+IF(A1300&gt;=הלוואות!$D$11,IF(מרכז!A1300&lt;=הלוואות!$E$11,IF(DAY(מרכז!A1300)=הלוואות!$F$11,הלוואות!$G$11,0),0),0)+IF(A1300&gt;=הלוואות!$D$12,IF(מרכז!A1300&lt;=הלוואות!$E$12,IF(DAY(מרכז!A1300)=הלוואות!$F$12,הלוואות!$G$12,0),0),0)+IF(A1300&gt;=הלוואות!$D$13,IF(מרכז!A1300&lt;=הלוואות!$E$13,IF(DAY(מרכז!A1300)=הלוואות!$F$13,הלוואות!$G$13,0),0),0)+IF(A1300&gt;=הלוואות!$D$14,IF(מרכז!A1300&lt;=הלוואות!$E$14,IF(DAY(מרכז!A1300)=הלוואות!$F$14,הלוואות!$G$14,0),0),0)+IF(A1300&gt;=הלוואות!$D$15,IF(מרכז!A1300&lt;=הלוואות!$E$15,IF(DAY(מרכז!A1300)=הלוואות!$F$15,הלוואות!$G$15,0),0),0)+IF(A1300&gt;=הלוואות!$D$16,IF(מרכז!A1300&lt;=הלוואות!$E$16,IF(DAY(מרכז!A1300)=הלוואות!$F$16,הלוואות!$G$16,0),0),0)+IF(A1300&gt;=הלוואות!$D$17,IF(מרכז!A1300&lt;=הלוואות!$E$17,IF(DAY(מרכז!A1300)=הלוואות!$F$17,הלוואות!$G$17,0),0),0)+IF(A1300&gt;=הלוואות!$D$18,IF(מרכז!A1300&lt;=הלוואות!$E$18,IF(DAY(מרכז!A1300)=הלוואות!$F$18,הלוואות!$G$18,0),0),0)+IF(A1300&gt;=הלוואות!$D$19,IF(מרכז!A1300&lt;=הלוואות!$E$19,IF(DAY(מרכז!A1300)=הלוואות!$F$19,הלוואות!$G$19,0),0),0)+IF(A1300&gt;=הלוואות!$D$20,IF(מרכז!A1300&lt;=הלוואות!$E$20,IF(DAY(מרכז!A1300)=הלוואות!$F$20,הלוואות!$G$20,0),0),0)+IF(A1300&gt;=הלוואות!$D$21,IF(מרכז!A1300&lt;=הלוואות!$E$21,IF(DAY(מרכז!A1300)=הלוואות!$F$21,הלוואות!$G$21,0),0),0)+IF(A1300&gt;=הלוואות!$D$22,IF(מרכז!A1300&lt;=הלוואות!$E$22,IF(DAY(מרכז!A1300)=הלוואות!$F$22,הלוואות!$G$22,0),0),0)+IF(A1300&gt;=הלוואות!$D$23,IF(מרכז!A1300&lt;=הלוואות!$E$23,IF(DAY(מרכז!A1300)=הלוואות!$F$23,הלוואות!$G$23,0),0),0)+IF(A1300&gt;=הלוואות!$D$24,IF(מרכז!A1300&lt;=הלוואות!$E$24,IF(DAY(מרכז!A1300)=הלוואות!$F$24,הלוואות!$G$24,0),0),0)+IF(A1300&gt;=הלוואות!$D$25,IF(מרכז!A1300&lt;=הלוואות!$E$25,IF(DAY(מרכז!A1300)=הלוואות!$F$25,הלוואות!$G$25,0),0),0)+IF(A1300&gt;=הלוואות!$D$26,IF(מרכז!A1300&lt;=הלוואות!$E$26,IF(DAY(מרכז!A1300)=הלוואות!$F$26,הלוואות!$G$26,0),0),0)+IF(A1300&gt;=הלוואות!$D$27,IF(מרכז!A1300&lt;=הלוואות!$E$27,IF(DAY(מרכז!A1300)=הלוואות!$F$27,הלוואות!$G$27,0),0),0)+IF(A1300&gt;=הלוואות!$D$28,IF(מרכז!A1300&lt;=הלוואות!$E$28,IF(DAY(מרכז!A1300)=הלוואות!$F$28,הלוואות!$G$28,0),0),0)+IF(A1300&gt;=הלוואות!$D$29,IF(מרכז!A1300&lt;=הלוואות!$E$29,IF(DAY(מרכז!A1300)=הלוואות!$F$29,הלוואות!$G$29,0),0),0)+IF(A1300&gt;=הלוואות!$D$30,IF(מרכז!A1300&lt;=הלוואות!$E$30,IF(DAY(מרכז!A1300)=הלוואות!$F$30,הלוואות!$G$30,0),0),0)+IF(A1300&gt;=הלוואות!$D$31,IF(מרכז!A1300&lt;=הלוואות!$E$31,IF(DAY(מרכז!A1300)=הלוואות!$F$31,הלוואות!$G$31,0),0),0)+IF(A1300&gt;=הלוואות!$D$32,IF(מרכז!A1300&lt;=הלוואות!$E$32,IF(DAY(מרכז!A1300)=הלוואות!$F$32,הלוואות!$G$32,0),0),0)+IF(A1300&gt;=הלוואות!$D$33,IF(מרכז!A1300&lt;=הלוואות!$E$33,IF(DAY(מרכז!A1300)=הלוואות!$F$33,הלוואות!$G$33,0),0),0)+IF(A1300&gt;=הלוואות!$D$34,IF(מרכז!A1300&lt;=הלוואות!$E$34,IF(DAY(מרכז!A1300)=הלוואות!$F$34,הלוואות!$G$34,0),0),0)</f>
        <v>0</v>
      </c>
      <c r="E1300" s="93">
        <f>SUMIF(הלוואות!$D$46:$D$65,מרכז!A1300,הלוואות!$E$46:$E$65)</f>
        <v>0</v>
      </c>
      <c r="F1300" s="93">
        <f>SUMIF(נכנסים!$A$5:$A$5890,מרכז!A1300,נכנסים!$B$5:$B$5890)</f>
        <v>0</v>
      </c>
      <c r="G1300" s="94"/>
      <c r="H1300" s="94"/>
      <c r="I1300" s="94"/>
      <c r="J1300" s="99">
        <f t="shared" si="20"/>
        <v>50000</v>
      </c>
    </row>
    <row r="1301" spans="1:10">
      <c r="A1301" s="153">
        <v>46954</v>
      </c>
      <c r="B1301" s="93">
        <f>SUMIF(יוצאים!$A$5:$A$5835,מרכז!A1301,יוצאים!$D$5:$D$5835)</f>
        <v>0</v>
      </c>
      <c r="C1301" s="93">
        <f>HLOOKUP(DAY($A1301),'טב.הו"ק'!$G$4:$AK$162,'טב.הו"ק'!$A$162+2,FALSE)</f>
        <v>0</v>
      </c>
      <c r="D1301" s="93">
        <f>IF(A1301&gt;=הלוואות!$D$5,IF(מרכז!A1301&lt;=הלוואות!$E$5,IF(DAY(מרכז!A1301)=הלוואות!$F$5,הלוואות!$G$5,0),0),0)+IF(A1301&gt;=הלוואות!$D$6,IF(מרכז!A1301&lt;=הלוואות!$E$6,IF(DAY(מרכז!A1301)=הלוואות!$F$6,הלוואות!$G$6,0),0),0)+IF(A1301&gt;=הלוואות!$D$7,IF(מרכז!A1301&lt;=הלוואות!$E$7,IF(DAY(מרכז!A1301)=הלוואות!$F$7,הלוואות!$G$7,0),0),0)+IF(A1301&gt;=הלוואות!$D$8,IF(מרכז!A1301&lt;=הלוואות!$E$8,IF(DAY(מרכז!A1301)=הלוואות!$F$8,הלוואות!$G$8,0),0),0)+IF(A1301&gt;=הלוואות!$D$9,IF(מרכז!A1301&lt;=הלוואות!$E$9,IF(DAY(מרכז!A1301)=הלוואות!$F$9,הלוואות!$G$9,0),0),0)+IF(A1301&gt;=הלוואות!$D$10,IF(מרכז!A1301&lt;=הלוואות!$E$10,IF(DAY(מרכז!A1301)=הלוואות!$F$10,הלוואות!$G$10,0),0),0)+IF(A1301&gt;=הלוואות!$D$11,IF(מרכז!A1301&lt;=הלוואות!$E$11,IF(DAY(מרכז!A1301)=הלוואות!$F$11,הלוואות!$G$11,0),0),0)+IF(A1301&gt;=הלוואות!$D$12,IF(מרכז!A1301&lt;=הלוואות!$E$12,IF(DAY(מרכז!A1301)=הלוואות!$F$12,הלוואות!$G$12,0),0),0)+IF(A1301&gt;=הלוואות!$D$13,IF(מרכז!A1301&lt;=הלוואות!$E$13,IF(DAY(מרכז!A1301)=הלוואות!$F$13,הלוואות!$G$13,0),0),0)+IF(A1301&gt;=הלוואות!$D$14,IF(מרכז!A1301&lt;=הלוואות!$E$14,IF(DAY(מרכז!A1301)=הלוואות!$F$14,הלוואות!$G$14,0),0),0)+IF(A1301&gt;=הלוואות!$D$15,IF(מרכז!A1301&lt;=הלוואות!$E$15,IF(DAY(מרכז!A1301)=הלוואות!$F$15,הלוואות!$G$15,0),0),0)+IF(A1301&gt;=הלוואות!$D$16,IF(מרכז!A1301&lt;=הלוואות!$E$16,IF(DAY(מרכז!A1301)=הלוואות!$F$16,הלוואות!$G$16,0),0),0)+IF(A1301&gt;=הלוואות!$D$17,IF(מרכז!A1301&lt;=הלוואות!$E$17,IF(DAY(מרכז!A1301)=הלוואות!$F$17,הלוואות!$G$17,0),0),0)+IF(A1301&gt;=הלוואות!$D$18,IF(מרכז!A1301&lt;=הלוואות!$E$18,IF(DAY(מרכז!A1301)=הלוואות!$F$18,הלוואות!$G$18,0),0),0)+IF(A1301&gt;=הלוואות!$D$19,IF(מרכז!A1301&lt;=הלוואות!$E$19,IF(DAY(מרכז!A1301)=הלוואות!$F$19,הלוואות!$G$19,0),0),0)+IF(A1301&gt;=הלוואות!$D$20,IF(מרכז!A1301&lt;=הלוואות!$E$20,IF(DAY(מרכז!A1301)=הלוואות!$F$20,הלוואות!$G$20,0),0),0)+IF(A1301&gt;=הלוואות!$D$21,IF(מרכז!A1301&lt;=הלוואות!$E$21,IF(DAY(מרכז!A1301)=הלוואות!$F$21,הלוואות!$G$21,0),0),0)+IF(A1301&gt;=הלוואות!$D$22,IF(מרכז!A1301&lt;=הלוואות!$E$22,IF(DAY(מרכז!A1301)=הלוואות!$F$22,הלוואות!$G$22,0),0),0)+IF(A1301&gt;=הלוואות!$D$23,IF(מרכז!A1301&lt;=הלוואות!$E$23,IF(DAY(מרכז!A1301)=הלוואות!$F$23,הלוואות!$G$23,0),0),0)+IF(A1301&gt;=הלוואות!$D$24,IF(מרכז!A1301&lt;=הלוואות!$E$24,IF(DAY(מרכז!A1301)=הלוואות!$F$24,הלוואות!$G$24,0),0),0)+IF(A1301&gt;=הלוואות!$D$25,IF(מרכז!A1301&lt;=הלוואות!$E$25,IF(DAY(מרכז!A1301)=הלוואות!$F$25,הלוואות!$G$25,0),0),0)+IF(A1301&gt;=הלוואות!$D$26,IF(מרכז!A1301&lt;=הלוואות!$E$26,IF(DAY(מרכז!A1301)=הלוואות!$F$26,הלוואות!$G$26,0),0),0)+IF(A1301&gt;=הלוואות!$D$27,IF(מרכז!A1301&lt;=הלוואות!$E$27,IF(DAY(מרכז!A1301)=הלוואות!$F$27,הלוואות!$G$27,0),0),0)+IF(A1301&gt;=הלוואות!$D$28,IF(מרכז!A1301&lt;=הלוואות!$E$28,IF(DAY(מרכז!A1301)=הלוואות!$F$28,הלוואות!$G$28,0),0),0)+IF(A1301&gt;=הלוואות!$D$29,IF(מרכז!A1301&lt;=הלוואות!$E$29,IF(DAY(מרכז!A1301)=הלוואות!$F$29,הלוואות!$G$29,0),0),0)+IF(A1301&gt;=הלוואות!$D$30,IF(מרכז!A1301&lt;=הלוואות!$E$30,IF(DAY(מרכז!A1301)=הלוואות!$F$30,הלוואות!$G$30,0),0),0)+IF(A1301&gt;=הלוואות!$D$31,IF(מרכז!A1301&lt;=הלוואות!$E$31,IF(DAY(מרכז!A1301)=הלוואות!$F$31,הלוואות!$G$31,0),0),0)+IF(A1301&gt;=הלוואות!$D$32,IF(מרכז!A1301&lt;=הלוואות!$E$32,IF(DAY(מרכז!A1301)=הלוואות!$F$32,הלוואות!$G$32,0),0),0)+IF(A1301&gt;=הלוואות!$D$33,IF(מרכז!A1301&lt;=הלוואות!$E$33,IF(DAY(מרכז!A1301)=הלוואות!$F$33,הלוואות!$G$33,0),0),0)+IF(A1301&gt;=הלוואות!$D$34,IF(מרכז!A1301&lt;=הלוואות!$E$34,IF(DAY(מרכז!A1301)=הלוואות!$F$34,הלוואות!$G$34,0),0),0)</f>
        <v>0</v>
      </c>
      <c r="E1301" s="93">
        <f>SUMIF(הלוואות!$D$46:$D$65,מרכז!A1301,הלוואות!$E$46:$E$65)</f>
        <v>0</v>
      </c>
      <c r="F1301" s="93">
        <f>SUMIF(נכנסים!$A$5:$A$5890,מרכז!A1301,נכנסים!$B$5:$B$5890)</f>
        <v>0</v>
      </c>
      <c r="G1301" s="94"/>
      <c r="H1301" s="94"/>
      <c r="I1301" s="94"/>
      <c r="J1301" s="99">
        <f t="shared" si="20"/>
        <v>50000</v>
      </c>
    </row>
    <row r="1302" spans="1:10">
      <c r="A1302" s="153">
        <v>46955</v>
      </c>
      <c r="B1302" s="93">
        <f>SUMIF(יוצאים!$A$5:$A$5835,מרכז!A1302,יוצאים!$D$5:$D$5835)</f>
        <v>0</v>
      </c>
      <c r="C1302" s="93">
        <f>HLOOKUP(DAY($A1302),'טב.הו"ק'!$G$4:$AK$162,'טב.הו"ק'!$A$162+2,FALSE)</f>
        <v>0</v>
      </c>
      <c r="D1302" s="93">
        <f>IF(A1302&gt;=הלוואות!$D$5,IF(מרכז!A1302&lt;=הלוואות!$E$5,IF(DAY(מרכז!A1302)=הלוואות!$F$5,הלוואות!$G$5,0),0),0)+IF(A1302&gt;=הלוואות!$D$6,IF(מרכז!A1302&lt;=הלוואות!$E$6,IF(DAY(מרכז!A1302)=הלוואות!$F$6,הלוואות!$G$6,0),0),0)+IF(A1302&gt;=הלוואות!$D$7,IF(מרכז!A1302&lt;=הלוואות!$E$7,IF(DAY(מרכז!A1302)=הלוואות!$F$7,הלוואות!$G$7,0),0),0)+IF(A1302&gt;=הלוואות!$D$8,IF(מרכז!A1302&lt;=הלוואות!$E$8,IF(DAY(מרכז!A1302)=הלוואות!$F$8,הלוואות!$G$8,0),0),0)+IF(A1302&gt;=הלוואות!$D$9,IF(מרכז!A1302&lt;=הלוואות!$E$9,IF(DAY(מרכז!A1302)=הלוואות!$F$9,הלוואות!$G$9,0),0),0)+IF(A1302&gt;=הלוואות!$D$10,IF(מרכז!A1302&lt;=הלוואות!$E$10,IF(DAY(מרכז!A1302)=הלוואות!$F$10,הלוואות!$G$10,0),0),0)+IF(A1302&gt;=הלוואות!$D$11,IF(מרכז!A1302&lt;=הלוואות!$E$11,IF(DAY(מרכז!A1302)=הלוואות!$F$11,הלוואות!$G$11,0),0),0)+IF(A1302&gt;=הלוואות!$D$12,IF(מרכז!A1302&lt;=הלוואות!$E$12,IF(DAY(מרכז!A1302)=הלוואות!$F$12,הלוואות!$G$12,0),0),0)+IF(A1302&gt;=הלוואות!$D$13,IF(מרכז!A1302&lt;=הלוואות!$E$13,IF(DAY(מרכז!A1302)=הלוואות!$F$13,הלוואות!$G$13,0),0),0)+IF(A1302&gt;=הלוואות!$D$14,IF(מרכז!A1302&lt;=הלוואות!$E$14,IF(DAY(מרכז!A1302)=הלוואות!$F$14,הלוואות!$G$14,0),0),0)+IF(A1302&gt;=הלוואות!$D$15,IF(מרכז!A1302&lt;=הלוואות!$E$15,IF(DAY(מרכז!A1302)=הלוואות!$F$15,הלוואות!$G$15,0),0),0)+IF(A1302&gt;=הלוואות!$D$16,IF(מרכז!A1302&lt;=הלוואות!$E$16,IF(DAY(מרכז!A1302)=הלוואות!$F$16,הלוואות!$G$16,0),0),0)+IF(A1302&gt;=הלוואות!$D$17,IF(מרכז!A1302&lt;=הלוואות!$E$17,IF(DAY(מרכז!A1302)=הלוואות!$F$17,הלוואות!$G$17,0),0),0)+IF(A1302&gt;=הלוואות!$D$18,IF(מרכז!A1302&lt;=הלוואות!$E$18,IF(DAY(מרכז!A1302)=הלוואות!$F$18,הלוואות!$G$18,0),0),0)+IF(A1302&gt;=הלוואות!$D$19,IF(מרכז!A1302&lt;=הלוואות!$E$19,IF(DAY(מרכז!A1302)=הלוואות!$F$19,הלוואות!$G$19,0),0),0)+IF(A1302&gt;=הלוואות!$D$20,IF(מרכז!A1302&lt;=הלוואות!$E$20,IF(DAY(מרכז!A1302)=הלוואות!$F$20,הלוואות!$G$20,0),0),0)+IF(A1302&gt;=הלוואות!$D$21,IF(מרכז!A1302&lt;=הלוואות!$E$21,IF(DAY(מרכז!A1302)=הלוואות!$F$21,הלוואות!$G$21,0),0),0)+IF(A1302&gt;=הלוואות!$D$22,IF(מרכז!A1302&lt;=הלוואות!$E$22,IF(DAY(מרכז!A1302)=הלוואות!$F$22,הלוואות!$G$22,0),0),0)+IF(A1302&gt;=הלוואות!$D$23,IF(מרכז!A1302&lt;=הלוואות!$E$23,IF(DAY(מרכז!A1302)=הלוואות!$F$23,הלוואות!$G$23,0),0),0)+IF(A1302&gt;=הלוואות!$D$24,IF(מרכז!A1302&lt;=הלוואות!$E$24,IF(DAY(מרכז!A1302)=הלוואות!$F$24,הלוואות!$G$24,0),0),0)+IF(A1302&gt;=הלוואות!$D$25,IF(מרכז!A1302&lt;=הלוואות!$E$25,IF(DAY(מרכז!A1302)=הלוואות!$F$25,הלוואות!$G$25,0),0),0)+IF(A1302&gt;=הלוואות!$D$26,IF(מרכז!A1302&lt;=הלוואות!$E$26,IF(DAY(מרכז!A1302)=הלוואות!$F$26,הלוואות!$G$26,0),0),0)+IF(A1302&gt;=הלוואות!$D$27,IF(מרכז!A1302&lt;=הלוואות!$E$27,IF(DAY(מרכז!A1302)=הלוואות!$F$27,הלוואות!$G$27,0),0),0)+IF(A1302&gt;=הלוואות!$D$28,IF(מרכז!A1302&lt;=הלוואות!$E$28,IF(DAY(מרכז!A1302)=הלוואות!$F$28,הלוואות!$G$28,0),0),0)+IF(A1302&gt;=הלוואות!$D$29,IF(מרכז!A1302&lt;=הלוואות!$E$29,IF(DAY(מרכז!A1302)=הלוואות!$F$29,הלוואות!$G$29,0),0),0)+IF(A1302&gt;=הלוואות!$D$30,IF(מרכז!A1302&lt;=הלוואות!$E$30,IF(DAY(מרכז!A1302)=הלוואות!$F$30,הלוואות!$G$30,0),0),0)+IF(A1302&gt;=הלוואות!$D$31,IF(מרכז!A1302&lt;=הלוואות!$E$31,IF(DAY(מרכז!A1302)=הלוואות!$F$31,הלוואות!$G$31,0),0),0)+IF(A1302&gt;=הלוואות!$D$32,IF(מרכז!A1302&lt;=הלוואות!$E$32,IF(DAY(מרכז!A1302)=הלוואות!$F$32,הלוואות!$G$32,0),0),0)+IF(A1302&gt;=הלוואות!$D$33,IF(מרכז!A1302&lt;=הלוואות!$E$33,IF(DAY(מרכז!A1302)=הלוואות!$F$33,הלוואות!$G$33,0),0),0)+IF(A1302&gt;=הלוואות!$D$34,IF(מרכז!A1302&lt;=הלוואות!$E$34,IF(DAY(מרכז!A1302)=הלוואות!$F$34,הלוואות!$G$34,0),0),0)</f>
        <v>0</v>
      </c>
      <c r="E1302" s="93">
        <f>SUMIF(הלוואות!$D$46:$D$65,מרכז!A1302,הלוואות!$E$46:$E$65)</f>
        <v>0</v>
      </c>
      <c r="F1302" s="93">
        <f>SUMIF(נכנסים!$A$5:$A$5890,מרכז!A1302,נכנסים!$B$5:$B$5890)</f>
        <v>0</v>
      </c>
      <c r="G1302" s="94"/>
      <c r="H1302" s="94"/>
      <c r="I1302" s="94"/>
      <c r="J1302" s="99">
        <f t="shared" si="20"/>
        <v>50000</v>
      </c>
    </row>
    <row r="1303" spans="1:10">
      <c r="A1303" s="153">
        <v>46956</v>
      </c>
      <c r="B1303" s="93">
        <f>SUMIF(יוצאים!$A$5:$A$5835,מרכז!A1303,יוצאים!$D$5:$D$5835)</f>
        <v>0</v>
      </c>
      <c r="C1303" s="93">
        <f>HLOOKUP(DAY($A1303),'טב.הו"ק'!$G$4:$AK$162,'טב.הו"ק'!$A$162+2,FALSE)</f>
        <v>0</v>
      </c>
      <c r="D1303" s="93">
        <f>IF(A1303&gt;=הלוואות!$D$5,IF(מרכז!A1303&lt;=הלוואות!$E$5,IF(DAY(מרכז!A1303)=הלוואות!$F$5,הלוואות!$G$5,0),0),0)+IF(A1303&gt;=הלוואות!$D$6,IF(מרכז!A1303&lt;=הלוואות!$E$6,IF(DAY(מרכז!A1303)=הלוואות!$F$6,הלוואות!$G$6,0),0),0)+IF(A1303&gt;=הלוואות!$D$7,IF(מרכז!A1303&lt;=הלוואות!$E$7,IF(DAY(מרכז!A1303)=הלוואות!$F$7,הלוואות!$G$7,0),0),0)+IF(A1303&gt;=הלוואות!$D$8,IF(מרכז!A1303&lt;=הלוואות!$E$8,IF(DAY(מרכז!A1303)=הלוואות!$F$8,הלוואות!$G$8,0),0),0)+IF(A1303&gt;=הלוואות!$D$9,IF(מרכז!A1303&lt;=הלוואות!$E$9,IF(DAY(מרכז!A1303)=הלוואות!$F$9,הלוואות!$G$9,0),0),0)+IF(A1303&gt;=הלוואות!$D$10,IF(מרכז!A1303&lt;=הלוואות!$E$10,IF(DAY(מרכז!A1303)=הלוואות!$F$10,הלוואות!$G$10,0),0),0)+IF(A1303&gt;=הלוואות!$D$11,IF(מרכז!A1303&lt;=הלוואות!$E$11,IF(DAY(מרכז!A1303)=הלוואות!$F$11,הלוואות!$G$11,0),0),0)+IF(A1303&gt;=הלוואות!$D$12,IF(מרכז!A1303&lt;=הלוואות!$E$12,IF(DAY(מרכז!A1303)=הלוואות!$F$12,הלוואות!$G$12,0),0),0)+IF(A1303&gt;=הלוואות!$D$13,IF(מרכז!A1303&lt;=הלוואות!$E$13,IF(DAY(מרכז!A1303)=הלוואות!$F$13,הלוואות!$G$13,0),0),0)+IF(A1303&gt;=הלוואות!$D$14,IF(מרכז!A1303&lt;=הלוואות!$E$14,IF(DAY(מרכז!A1303)=הלוואות!$F$14,הלוואות!$G$14,0),0),0)+IF(A1303&gt;=הלוואות!$D$15,IF(מרכז!A1303&lt;=הלוואות!$E$15,IF(DAY(מרכז!A1303)=הלוואות!$F$15,הלוואות!$G$15,0),0),0)+IF(A1303&gt;=הלוואות!$D$16,IF(מרכז!A1303&lt;=הלוואות!$E$16,IF(DAY(מרכז!A1303)=הלוואות!$F$16,הלוואות!$G$16,0),0),0)+IF(A1303&gt;=הלוואות!$D$17,IF(מרכז!A1303&lt;=הלוואות!$E$17,IF(DAY(מרכז!A1303)=הלוואות!$F$17,הלוואות!$G$17,0),0),0)+IF(A1303&gt;=הלוואות!$D$18,IF(מרכז!A1303&lt;=הלוואות!$E$18,IF(DAY(מרכז!A1303)=הלוואות!$F$18,הלוואות!$G$18,0),0),0)+IF(A1303&gt;=הלוואות!$D$19,IF(מרכז!A1303&lt;=הלוואות!$E$19,IF(DAY(מרכז!A1303)=הלוואות!$F$19,הלוואות!$G$19,0),0),0)+IF(A1303&gt;=הלוואות!$D$20,IF(מרכז!A1303&lt;=הלוואות!$E$20,IF(DAY(מרכז!A1303)=הלוואות!$F$20,הלוואות!$G$20,0),0),0)+IF(A1303&gt;=הלוואות!$D$21,IF(מרכז!A1303&lt;=הלוואות!$E$21,IF(DAY(מרכז!A1303)=הלוואות!$F$21,הלוואות!$G$21,0),0),0)+IF(A1303&gt;=הלוואות!$D$22,IF(מרכז!A1303&lt;=הלוואות!$E$22,IF(DAY(מרכז!A1303)=הלוואות!$F$22,הלוואות!$G$22,0),0),0)+IF(A1303&gt;=הלוואות!$D$23,IF(מרכז!A1303&lt;=הלוואות!$E$23,IF(DAY(מרכז!A1303)=הלוואות!$F$23,הלוואות!$G$23,0),0),0)+IF(A1303&gt;=הלוואות!$D$24,IF(מרכז!A1303&lt;=הלוואות!$E$24,IF(DAY(מרכז!A1303)=הלוואות!$F$24,הלוואות!$G$24,0),0),0)+IF(A1303&gt;=הלוואות!$D$25,IF(מרכז!A1303&lt;=הלוואות!$E$25,IF(DAY(מרכז!A1303)=הלוואות!$F$25,הלוואות!$G$25,0),0),0)+IF(A1303&gt;=הלוואות!$D$26,IF(מרכז!A1303&lt;=הלוואות!$E$26,IF(DAY(מרכז!A1303)=הלוואות!$F$26,הלוואות!$G$26,0),0),0)+IF(A1303&gt;=הלוואות!$D$27,IF(מרכז!A1303&lt;=הלוואות!$E$27,IF(DAY(מרכז!A1303)=הלוואות!$F$27,הלוואות!$G$27,0),0),0)+IF(A1303&gt;=הלוואות!$D$28,IF(מרכז!A1303&lt;=הלוואות!$E$28,IF(DAY(מרכז!A1303)=הלוואות!$F$28,הלוואות!$G$28,0),0),0)+IF(A1303&gt;=הלוואות!$D$29,IF(מרכז!A1303&lt;=הלוואות!$E$29,IF(DAY(מרכז!A1303)=הלוואות!$F$29,הלוואות!$G$29,0),0),0)+IF(A1303&gt;=הלוואות!$D$30,IF(מרכז!A1303&lt;=הלוואות!$E$30,IF(DAY(מרכז!A1303)=הלוואות!$F$30,הלוואות!$G$30,0),0),0)+IF(A1303&gt;=הלוואות!$D$31,IF(מרכז!A1303&lt;=הלוואות!$E$31,IF(DAY(מרכז!A1303)=הלוואות!$F$31,הלוואות!$G$31,0),0),0)+IF(A1303&gt;=הלוואות!$D$32,IF(מרכז!A1303&lt;=הלוואות!$E$32,IF(DAY(מרכז!A1303)=הלוואות!$F$32,הלוואות!$G$32,0),0),0)+IF(A1303&gt;=הלוואות!$D$33,IF(מרכז!A1303&lt;=הלוואות!$E$33,IF(DAY(מרכז!A1303)=הלוואות!$F$33,הלוואות!$G$33,0),0),0)+IF(A1303&gt;=הלוואות!$D$34,IF(מרכז!A1303&lt;=הלוואות!$E$34,IF(DAY(מרכז!A1303)=הלוואות!$F$34,הלוואות!$G$34,0),0),0)</f>
        <v>0</v>
      </c>
      <c r="E1303" s="93">
        <f>SUMIF(הלוואות!$D$46:$D$65,מרכז!A1303,הלוואות!$E$46:$E$65)</f>
        <v>0</v>
      </c>
      <c r="F1303" s="93">
        <f>SUMIF(נכנסים!$A$5:$A$5890,מרכז!A1303,נכנסים!$B$5:$B$5890)</f>
        <v>0</v>
      </c>
      <c r="G1303" s="94"/>
      <c r="H1303" s="94"/>
      <c r="I1303" s="94"/>
      <c r="J1303" s="99">
        <f t="shared" si="20"/>
        <v>50000</v>
      </c>
    </row>
    <row r="1304" spans="1:10">
      <c r="A1304" s="153">
        <v>46957</v>
      </c>
      <c r="B1304" s="93">
        <f>SUMIF(יוצאים!$A$5:$A$5835,מרכז!A1304,יוצאים!$D$5:$D$5835)</f>
        <v>0</v>
      </c>
      <c r="C1304" s="93">
        <f>HLOOKUP(DAY($A1304),'טב.הו"ק'!$G$4:$AK$162,'טב.הו"ק'!$A$162+2,FALSE)</f>
        <v>0</v>
      </c>
      <c r="D1304" s="93">
        <f>IF(A1304&gt;=הלוואות!$D$5,IF(מרכז!A1304&lt;=הלוואות!$E$5,IF(DAY(מרכז!A1304)=הלוואות!$F$5,הלוואות!$G$5,0),0),0)+IF(A1304&gt;=הלוואות!$D$6,IF(מרכז!A1304&lt;=הלוואות!$E$6,IF(DAY(מרכז!A1304)=הלוואות!$F$6,הלוואות!$G$6,0),0),0)+IF(A1304&gt;=הלוואות!$D$7,IF(מרכז!A1304&lt;=הלוואות!$E$7,IF(DAY(מרכז!A1304)=הלוואות!$F$7,הלוואות!$G$7,0),0),0)+IF(A1304&gt;=הלוואות!$D$8,IF(מרכז!A1304&lt;=הלוואות!$E$8,IF(DAY(מרכז!A1304)=הלוואות!$F$8,הלוואות!$G$8,0),0),0)+IF(A1304&gt;=הלוואות!$D$9,IF(מרכז!A1304&lt;=הלוואות!$E$9,IF(DAY(מרכז!A1304)=הלוואות!$F$9,הלוואות!$G$9,0),0),0)+IF(A1304&gt;=הלוואות!$D$10,IF(מרכז!A1304&lt;=הלוואות!$E$10,IF(DAY(מרכז!A1304)=הלוואות!$F$10,הלוואות!$G$10,0),0),0)+IF(A1304&gt;=הלוואות!$D$11,IF(מרכז!A1304&lt;=הלוואות!$E$11,IF(DAY(מרכז!A1304)=הלוואות!$F$11,הלוואות!$G$11,0),0),0)+IF(A1304&gt;=הלוואות!$D$12,IF(מרכז!A1304&lt;=הלוואות!$E$12,IF(DAY(מרכז!A1304)=הלוואות!$F$12,הלוואות!$G$12,0),0),0)+IF(A1304&gt;=הלוואות!$D$13,IF(מרכז!A1304&lt;=הלוואות!$E$13,IF(DAY(מרכז!A1304)=הלוואות!$F$13,הלוואות!$G$13,0),0),0)+IF(A1304&gt;=הלוואות!$D$14,IF(מרכז!A1304&lt;=הלוואות!$E$14,IF(DAY(מרכז!A1304)=הלוואות!$F$14,הלוואות!$G$14,0),0),0)+IF(A1304&gt;=הלוואות!$D$15,IF(מרכז!A1304&lt;=הלוואות!$E$15,IF(DAY(מרכז!A1304)=הלוואות!$F$15,הלוואות!$G$15,0),0),0)+IF(A1304&gt;=הלוואות!$D$16,IF(מרכז!A1304&lt;=הלוואות!$E$16,IF(DAY(מרכז!A1304)=הלוואות!$F$16,הלוואות!$G$16,0),0),0)+IF(A1304&gt;=הלוואות!$D$17,IF(מרכז!A1304&lt;=הלוואות!$E$17,IF(DAY(מרכז!A1304)=הלוואות!$F$17,הלוואות!$G$17,0),0),0)+IF(A1304&gt;=הלוואות!$D$18,IF(מרכז!A1304&lt;=הלוואות!$E$18,IF(DAY(מרכז!A1304)=הלוואות!$F$18,הלוואות!$G$18,0),0),0)+IF(A1304&gt;=הלוואות!$D$19,IF(מרכז!A1304&lt;=הלוואות!$E$19,IF(DAY(מרכז!A1304)=הלוואות!$F$19,הלוואות!$G$19,0),0),0)+IF(A1304&gt;=הלוואות!$D$20,IF(מרכז!A1304&lt;=הלוואות!$E$20,IF(DAY(מרכז!A1304)=הלוואות!$F$20,הלוואות!$G$20,0),0),0)+IF(A1304&gt;=הלוואות!$D$21,IF(מרכז!A1304&lt;=הלוואות!$E$21,IF(DAY(מרכז!A1304)=הלוואות!$F$21,הלוואות!$G$21,0),0),0)+IF(A1304&gt;=הלוואות!$D$22,IF(מרכז!A1304&lt;=הלוואות!$E$22,IF(DAY(מרכז!A1304)=הלוואות!$F$22,הלוואות!$G$22,0),0),0)+IF(A1304&gt;=הלוואות!$D$23,IF(מרכז!A1304&lt;=הלוואות!$E$23,IF(DAY(מרכז!A1304)=הלוואות!$F$23,הלוואות!$G$23,0),0),0)+IF(A1304&gt;=הלוואות!$D$24,IF(מרכז!A1304&lt;=הלוואות!$E$24,IF(DAY(מרכז!A1304)=הלוואות!$F$24,הלוואות!$G$24,0),0),0)+IF(A1304&gt;=הלוואות!$D$25,IF(מרכז!A1304&lt;=הלוואות!$E$25,IF(DAY(מרכז!A1304)=הלוואות!$F$25,הלוואות!$G$25,0),0),0)+IF(A1304&gt;=הלוואות!$D$26,IF(מרכז!A1304&lt;=הלוואות!$E$26,IF(DAY(מרכז!A1304)=הלוואות!$F$26,הלוואות!$G$26,0),0),0)+IF(A1304&gt;=הלוואות!$D$27,IF(מרכז!A1304&lt;=הלוואות!$E$27,IF(DAY(מרכז!A1304)=הלוואות!$F$27,הלוואות!$G$27,0),0),0)+IF(A1304&gt;=הלוואות!$D$28,IF(מרכז!A1304&lt;=הלוואות!$E$28,IF(DAY(מרכז!A1304)=הלוואות!$F$28,הלוואות!$G$28,0),0),0)+IF(A1304&gt;=הלוואות!$D$29,IF(מרכז!A1304&lt;=הלוואות!$E$29,IF(DAY(מרכז!A1304)=הלוואות!$F$29,הלוואות!$G$29,0),0),0)+IF(A1304&gt;=הלוואות!$D$30,IF(מרכז!A1304&lt;=הלוואות!$E$30,IF(DAY(מרכז!A1304)=הלוואות!$F$30,הלוואות!$G$30,0),0),0)+IF(A1304&gt;=הלוואות!$D$31,IF(מרכז!A1304&lt;=הלוואות!$E$31,IF(DAY(מרכז!A1304)=הלוואות!$F$31,הלוואות!$G$31,0),0),0)+IF(A1304&gt;=הלוואות!$D$32,IF(מרכז!A1304&lt;=הלוואות!$E$32,IF(DAY(מרכז!A1304)=הלוואות!$F$32,הלוואות!$G$32,0),0),0)+IF(A1304&gt;=הלוואות!$D$33,IF(מרכז!A1304&lt;=הלוואות!$E$33,IF(DAY(מרכז!A1304)=הלוואות!$F$33,הלוואות!$G$33,0),0),0)+IF(A1304&gt;=הלוואות!$D$34,IF(מרכז!A1304&lt;=הלוואות!$E$34,IF(DAY(מרכז!A1304)=הלוואות!$F$34,הלוואות!$G$34,0),0),0)</f>
        <v>0</v>
      </c>
      <c r="E1304" s="93">
        <f>SUMIF(הלוואות!$D$46:$D$65,מרכז!A1304,הלוואות!$E$46:$E$65)</f>
        <v>0</v>
      </c>
      <c r="F1304" s="93">
        <f>SUMIF(נכנסים!$A$5:$A$5890,מרכז!A1304,נכנסים!$B$5:$B$5890)</f>
        <v>0</v>
      </c>
      <c r="G1304" s="94"/>
      <c r="H1304" s="94"/>
      <c r="I1304" s="94"/>
      <c r="J1304" s="99">
        <f t="shared" si="20"/>
        <v>50000</v>
      </c>
    </row>
    <row r="1305" spans="1:10">
      <c r="A1305" s="153">
        <v>46958</v>
      </c>
      <c r="B1305" s="93">
        <f>SUMIF(יוצאים!$A$5:$A$5835,מרכז!A1305,יוצאים!$D$5:$D$5835)</f>
        <v>0</v>
      </c>
      <c r="C1305" s="93">
        <f>HLOOKUP(DAY($A1305),'טב.הו"ק'!$G$4:$AK$162,'טב.הו"ק'!$A$162+2,FALSE)</f>
        <v>0</v>
      </c>
      <c r="D1305" s="93">
        <f>IF(A1305&gt;=הלוואות!$D$5,IF(מרכז!A1305&lt;=הלוואות!$E$5,IF(DAY(מרכז!A1305)=הלוואות!$F$5,הלוואות!$G$5,0),0),0)+IF(A1305&gt;=הלוואות!$D$6,IF(מרכז!A1305&lt;=הלוואות!$E$6,IF(DAY(מרכז!A1305)=הלוואות!$F$6,הלוואות!$G$6,0),0),0)+IF(A1305&gt;=הלוואות!$D$7,IF(מרכז!A1305&lt;=הלוואות!$E$7,IF(DAY(מרכז!A1305)=הלוואות!$F$7,הלוואות!$G$7,0),0),0)+IF(A1305&gt;=הלוואות!$D$8,IF(מרכז!A1305&lt;=הלוואות!$E$8,IF(DAY(מרכז!A1305)=הלוואות!$F$8,הלוואות!$G$8,0),0),0)+IF(A1305&gt;=הלוואות!$D$9,IF(מרכז!A1305&lt;=הלוואות!$E$9,IF(DAY(מרכז!A1305)=הלוואות!$F$9,הלוואות!$G$9,0),0),0)+IF(A1305&gt;=הלוואות!$D$10,IF(מרכז!A1305&lt;=הלוואות!$E$10,IF(DAY(מרכז!A1305)=הלוואות!$F$10,הלוואות!$G$10,0),0),0)+IF(A1305&gt;=הלוואות!$D$11,IF(מרכז!A1305&lt;=הלוואות!$E$11,IF(DAY(מרכז!A1305)=הלוואות!$F$11,הלוואות!$G$11,0),0),0)+IF(A1305&gt;=הלוואות!$D$12,IF(מרכז!A1305&lt;=הלוואות!$E$12,IF(DAY(מרכז!A1305)=הלוואות!$F$12,הלוואות!$G$12,0),0),0)+IF(A1305&gt;=הלוואות!$D$13,IF(מרכז!A1305&lt;=הלוואות!$E$13,IF(DAY(מרכז!A1305)=הלוואות!$F$13,הלוואות!$G$13,0),0),0)+IF(A1305&gt;=הלוואות!$D$14,IF(מרכז!A1305&lt;=הלוואות!$E$14,IF(DAY(מרכז!A1305)=הלוואות!$F$14,הלוואות!$G$14,0),0),0)+IF(A1305&gt;=הלוואות!$D$15,IF(מרכז!A1305&lt;=הלוואות!$E$15,IF(DAY(מרכז!A1305)=הלוואות!$F$15,הלוואות!$G$15,0),0),0)+IF(A1305&gt;=הלוואות!$D$16,IF(מרכז!A1305&lt;=הלוואות!$E$16,IF(DAY(מרכז!A1305)=הלוואות!$F$16,הלוואות!$G$16,0),0),0)+IF(A1305&gt;=הלוואות!$D$17,IF(מרכז!A1305&lt;=הלוואות!$E$17,IF(DAY(מרכז!A1305)=הלוואות!$F$17,הלוואות!$G$17,0),0),0)+IF(A1305&gt;=הלוואות!$D$18,IF(מרכז!A1305&lt;=הלוואות!$E$18,IF(DAY(מרכז!A1305)=הלוואות!$F$18,הלוואות!$G$18,0),0),0)+IF(A1305&gt;=הלוואות!$D$19,IF(מרכז!A1305&lt;=הלוואות!$E$19,IF(DAY(מרכז!A1305)=הלוואות!$F$19,הלוואות!$G$19,0),0),0)+IF(A1305&gt;=הלוואות!$D$20,IF(מרכז!A1305&lt;=הלוואות!$E$20,IF(DAY(מרכז!A1305)=הלוואות!$F$20,הלוואות!$G$20,0),0),0)+IF(A1305&gt;=הלוואות!$D$21,IF(מרכז!A1305&lt;=הלוואות!$E$21,IF(DAY(מרכז!A1305)=הלוואות!$F$21,הלוואות!$G$21,0),0),0)+IF(A1305&gt;=הלוואות!$D$22,IF(מרכז!A1305&lt;=הלוואות!$E$22,IF(DAY(מרכז!A1305)=הלוואות!$F$22,הלוואות!$G$22,0),0),0)+IF(A1305&gt;=הלוואות!$D$23,IF(מרכז!A1305&lt;=הלוואות!$E$23,IF(DAY(מרכז!A1305)=הלוואות!$F$23,הלוואות!$G$23,0),0),0)+IF(A1305&gt;=הלוואות!$D$24,IF(מרכז!A1305&lt;=הלוואות!$E$24,IF(DAY(מרכז!A1305)=הלוואות!$F$24,הלוואות!$G$24,0),0),0)+IF(A1305&gt;=הלוואות!$D$25,IF(מרכז!A1305&lt;=הלוואות!$E$25,IF(DAY(מרכז!A1305)=הלוואות!$F$25,הלוואות!$G$25,0),0),0)+IF(A1305&gt;=הלוואות!$D$26,IF(מרכז!A1305&lt;=הלוואות!$E$26,IF(DAY(מרכז!A1305)=הלוואות!$F$26,הלוואות!$G$26,0),0),0)+IF(A1305&gt;=הלוואות!$D$27,IF(מרכז!A1305&lt;=הלוואות!$E$27,IF(DAY(מרכז!A1305)=הלוואות!$F$27,הלוואות!$G$27,0),0),0)+IF(A1305&gt;=הלוואות!$D$28,IF(מרכז!A1305&lt;=הלוואות!$E$28,IF(DAY(מרכז!A1305)=הלוואות!$F$28,הלוואות!$G$28,0),0),0)+IF(A1305&gt;=הלוואות!$D$29,IF(מרכז!A1305&lt;=הלוואות!$E$29,IF(DAY(מרכז!A1305)=הלוואות!$F$29,הלוואות!$G$29,0),0),0)+IF(A1305&gt;=הלוואות!$D$30,IF(מרכז!A1305&lt;=הלוואות!$E$30,IF(DAY(מרכז!A1305)=הלוואות!$F$30,הלוואות!$G$30,0),0),0)+IF(A1305&gt;=הלוואות!$D$31,IF(מרכז!A1305&lt;=הלוואות!$E$31,IF(DAY(מרכז!A1305)=הלוואות!$F$31,הלוואות!$G$31,0),0),0)+IF(A1305&gt;=הלוואות!$D$32,IF(מרכז!A1305&lt;=הלוואות!$E$32,IF(DAY(מרכז!A1305)=הלוואות!$F$32,הלוואות!$G$32,0),0),0)+IF(A1305&gt;=הלוואות!$D$33,IF(מרכז!A1305&lt;=הלוואות!$E$33,IF(DAY(מרכז!A1305)=הלוואות!$F$33,הלוואות!$G$33,0),0),0)+IF(A1305&gt;=הלוואות!$D$34,IF(מרכז!A1305&lt;=הלוואות!$E$34,IF(DAY(מרכז!A1305)=הלוואות!$F$34,הלוואות!$G$34,0),0),0)</f>
        <v>0</v>
      </c>
      <c r="E1305" s="93">
        <f>SUMIF(הלוואות!$D$46:$D$65,מרכז!A1305,הלוואות!$E$46:$E$65)</f>
        <v>0</v>
      </c>
      <c r="F1305" s="93">
        <f>SUMIF(נכנסים!$A$5:$A$5890,מרכז!A1305,נכנסים!$B$5:$B$5890)</f>
        <v>0</v>
      </c>
      <c r="G1305" s="94"/>
      <c r="H1305" s="94"/>
      <c r="I1305" s="94"/>
      <c r="J1305" s="99">
        <f t="shared" si="20"/>
        <v>50000</v>
      </c>
    </row>
    <row r="1306" spans="1:10">
      <c r="A1306" s="153">
        <v>46959</v>
      </c>
      <c r="B1306" s="93">
        <f>SUMIF(יוצאים!$A$5:$A$5835,מרכז!A1306,יוצאים!$D$5:$D$5835)</f>
        <v>0</v>
      </c>
      <c r="C1306" s="93">
        <f>HLOOKUP(DAY($A1306),'טב.הו"ק'!$G$4:$AK$162,'טב.הו"ק'!$A$162+2,FALSE)</f>
        <v>0</v>
      </c>
      <c r="D1306" s="93">
        <f>IF(A1306&gt;=הלוואות!$D$5,IF(מרכז!A1306&lt;=הלוואות!$E$5,IF(DAY(מרכז!A1306)=הלוואות!$F$5,הלוואות!$G$5,0),0),0)+IF(A1306&gt;=הלוואות!$D$6,IF(מרכז!A1306&lt;=הלוואות!$E$6,IF(DAY(מרכז!A1306)=הלוואות!$F$6,הלוואות!$G$6,0),0),0)+IF(A1306&gt;=הלוואות!$D$7,IF(מרכז!A1306&lt;=הלוואות!$E$7,IF(DAY(מרכז!A1306)=הלוואות!$F$7,הלוואות!$G$7,0),0),0)+IF(A1306&gt;=הלוואות!$D$8,IF(מרכז!A1306&lt;=הלוואות!$E$8,IF(DAY(מרכז!A1306)=הלוואות!$F$8,הלוואות!$G$8,0),0),0)+IF(A1306&gt;=הלוואות!$D$9,IF(מרכז!A1306&lt;=הלוואות!$E$9,IF(DAY(מרכז!A1306)=הלוואות!$F$9,הלוואות!$G$9,0),0),0)+IF(A1306&gt;=הלוואות!$D$10,IF(מרכז!A1306&lt;=הלוואות!$E$10,IF(DAY(מרכז!A1306)=הלוואות!$F$10,הלוואות!$G$10,0),0),0)+IF(A1306&gt;=הלוואות!$D$11,IF(מרכז!A1306&lt;=הלוואות!$E$11,IF(DAY(מרכז!A1306)=הלוואות!$F$11,הלוואות!$G$11,0),0),0)+IF(A1306&gt;=הלוואות!$D$12,IF(מרכז!A1306&lt;=הלוואות!$E$12,IF(DAY(מרכז!A1306)=הלוואות!$F$12,הלוואות!$G$12,0),0),0)+IF(A1306&gt;=הלוואות!$D$13,IF(מרכז!A1306&lt;=הלוואות!$E$13,IF(DAY(מרכז!A1306)=הלוואות!$F$13,הלוואות!$G$13,0),0),0)+IF(A1306&gt;=הלוואות!$D$14,IF(מרכז!A1306&lt;=הלוואות!$E$14,IF(DAY(מרכז!A1306)=הלוואות!$F$14,הלוואות!$G$14,0),0),0)+IF(A1306&gt;=הלוואות!$D$15,IF(מרכז!A1306&lt;=הלוואות!$E$15,IF(DAY(מרכז!A1306)=הלוואות!$F$15,הלוואות!$G$15,0),0),0)+IF(A1306&gt;=הלוואות!$D$16,IF(מרכז!A1306&lt;=הלוואות!$E$16,IF(DAY(מרכז!A1306)=הלוואות!$F$16,הלוואות!$G$16,0),0),0)+IF(A1306&gt;=הלוואות!$D$17,IF(מרכז!A1306&lt;=הלוואות!$E$17,IF(DAY(מרכז!A1306)=הלוואות!$F$17,הלוואות!$G$17,0),0),0)+IF(A1306&gt;=הלוואות!$D$18,IF(מרכז!A1306&lt;=הלוואות!$E$18,IF(DAY(מרכז!A1306)=הלוואות!$F$18,הלוואות!$G$18,0),0),0)+IF(A1306&gt;=הלוואות!$D$19,IF(מרכז!A1306&lt;=הלוואות!$E$19,IF(DAY(מרכז!A1306)=הלוואות!$F$19,הלוואות!$G$19,0),0),0)+IF(A1306&gt;=הלוואות!$D$20,IF(מרכז!A1306&lt;=הלוואות!$E$20,IF(DAY(מרכז!A1306)=הלוואות!$F$20,הלוואות!$G$20,0),0),0)+IF(A1306&gt;=הלוואות!$D$21,IF(מרכז!A1306&lt;=הלוואות!$E$21,IF(DAY(מרכז!A1306)=הלוואות!$F$21,הלוואות!$G$21,0),0),0)+IF(A1306&gt;=הלוואות!$D$22,IF(מרכז!A1306&lt;=הלוואות!$E$22,IF(DAY(מרכז!A1306)=הלוואות!$F$22,הלוואות!$G$22,0),0),0)+IF(A1306&gt;=הלוואות!$D$23,IF(מרכז!A1306&lt;=הלוואות!$E$23,IF(DAY(מרכז!A1306)=הלוואות!$F$23,הלוואות!$G$23,0),0),0)+IF(A1306&gt;=הלוואות!$D$24,IF(מרכז!A1306&lt;=הלוואות!$E$24,IF(DAY(מרכז!A1306)=הלוואות!$F$24,הלוואות!$G$24,0),0),0)+IF(A1306&gt;=הלוואות!$D$25,IF(מרכז!A1306&lt;=הלוואות!$E$25,IF(DAY(מרכז!A1306)=הלוואות!$F$25,הלוואות!$G$25,0),0),0)+IF(A1306&gt;=הלוואות!$D$26,IF(מרכז!A1306&lt;=הלוואות!$E$26,IF(DAY(מרכז!A1306)=הלוואות!$F$26,הלוואות!$G$26,0),0),0)+IF(A1306&gt;=הלוואות!$D$27,IF(מרכז!A1306&lt;=הלוואות!$E$27,IF(DAY(מרכז!A1306)=הלוואות!$F$27,הלוואות!$G$27,0),0),0)+IF(A1306&gt;=הלוואות!$D$28,IF(מרכז!A1306&lt;=הלוואות!$E$28,IF(DAY(מרכז!A1306)=הלוואות!$F$28,הלוואות!$G$28,0),0),0)+IF(A1306&gt;=הלוואות!$D$29,IF(מרכז!A1306&lt;=הלוואות!$E$29,IF(DAY(מרכז!A1306)=הלוואות!$F$29,הלוואות!$G$29,0),0),0)+IF(A1306&gt;=הלוואות!$D$30,IF(מרכז!A1306&lt;=הלוואות!$E$30,IF(DAY(מרכז!A1306)=הלוואות!$F$30,הלוואות!$G$30,0),0),0)+IF(A1306&gt;=הלוואות!$D$31,IF(מרכז!A1306&lt;=הלוואות!$E$31,IF(DAY(מרכז!A1306)=הלוואות!$F$31,הלוואות!$G$31,0),0),0)+IF(A1306&gt;=הלוואות!$D$32,IF(מרכז!A1306&lt;=הלוואות!$E$32,IF(DAY(מרכז!A1306)=הלוואות!$F$32,הלוואות!$G$32,0),0),0)+IF(A1306&gt;=הלוואות!$D$33,IF(מרכז!A1306&lt;=הלוואות!$E$33,IF(DAY(מרכז!A1306)=הלוואות!$F$33,הלוואות!$G$33,0),0),0)+IF(A1306&gt;=הלוואות!$D$34,IF(מרכז!A1306&lt;=הלוואות!$E$34,IF(DAY(מרכז!A1306)=הלוואות!$F$34,הלוואות!$G$34,0),0),0)</f>
        <v>0</v>
      </c>
      <c r="E1306" s="93">
        <f>SUMIF(הלוואות!$D$46:$D$65,מרכז!A1306,הלוואות!$E$46:$E$65)</f>
        <v>0</v>
      </c>
      <c r="F1306" s="93">
        <f>SUMIF(נכנסים!$A$5:$A$5890,מרכז!A1306,נכנסים!$B$5:$B$5890)</f>
        <v>0</v>
      </c>
      <c r="G1306" s="94"/>
      <c r="H1306" s="94"/>
      <c r="I1306" s="94"/>
      <c r="J1306" s="99">
        <f t="shared" si="20"/>
        <v>50000</v>
      </c>
    </row>
    <row r="1307" spans="1:10">
      <c r="A1307" s="153">
        <v>46960</v>
      </c>
      <c r="B1307" s="93">
        <f>SUMIF(יוצאים!$A$5:$A$5835,מרכז!A1307,יוצאים!$D$5:$D$5835)</f>
        <v>0</v>
      </c>
      <c r="C1307" s="93">
        <f>HLOOKUP(DAY($A1307),'טב.הו"ק'!$G$4:$AK$162,'טב.הו"ק'!$A$162+2,FALSE)</f>
        <v>0</v>
      </c>
      <c r="D1307" s="93">
        <f>IF(A1307&gt;=הלוואות!$D$5,IF(מרכז!A1307&lt;=הלוואות!$E$5,IF(DAY(מרכז!A1307)=הלוואות!$F$5,הלוואות!$G$5,0),0),0)+IF(A1307&gt;=הלוואות!$D$6,IF(מרכז!A1307&lt;=הלוואות!$E$6,IF(DAY(מרכז!A1307)=הלוואות!$F$6,הלוואות!$G$6,0),0),0)+IF(A1307&gt;=הלוואות!$D$7,IF(מרכז!A1307&lt;=הלוואות!$E$7,IF(DAY(מרכז!A1307)=הלוואות!$F$7,הלוואות!$G$7,0),0),0)+IF(A1307&gt;=הלוואות!$D$8,IF(מרכז!A1307&lt;=הלוואות!$E$8,IF(DAY(מרכז!A1307)=הלוואות!$F$8,הלוואות!$G$8,0),0),0)+IF(A1307&gt;=הלוואות!$D$9,IF(מרכז!A1307&lt;=הלוואות!$E$9,IF(DAY(מרכז!A1307)=הלוואות!$F$9,הלוואות!$G$9,0),0),0)+IF(A1307&gt;=הלוואות!$D$10,IF(מרכז!A1307&lt;=הלוואות!$E$10,IF(DAY(מרכז!A1307)=הלוואות!$F$10,הלוואות!$G$10,0),0),0)+IF(A1307&gt;=הלוואות!$D$11,IF(מרכז!A1307&lt;=הלוואות!$E$11,IF(DAY(מרכז!A1307)=הלוואות!$F$11,הלוואות!$G$11,0),0),0)+IF(A1307&gt;=הלוואות!$D$12,IF(מרכז!A1307&lt;=הלוואות!$E$12,IF(DAY(מרכז!A1307)=הלוואות!$F$12,הלוואות!$G$12,0),0),0)+IF(A1307&gt;=הלוואות!$D$13,IF(מרכז!A1307&lt;=הלוואות!$E$13,IF(DAY(מרכז!A1307)=הלוואות!$F$13,הלוואות!$G$13,0),0),0)+IF(A1307&gt;=הלוואות!$D$14,IF(מרכז!A1307&lt;=הלוואות!$E$14,IF(DAY(מרכז!A1307)=הלוואות!$F$14,הלוואות!$G$14,0),0),0)+IF(A1307&gt;=הלוואות!$D$15,IF(מרכז!A1307&lt;=הלוואות!$E$15,IF(DAY(מרכז!A1307)=הלוואות!$F$15,הלוואות!$G$15,0),0),0)+IF(A1307&gt;=הלוואות!$D$16,IF(מרכז!A1307&lt;=הלוואות!$E$16,IF(DAY(מרכז!A1307)=הלוואות!$F$16,הלוואות!$G$16,0),0),0)+IF(A1307&gt;=הלוואות!$D$17,IF(מרכז!A1307&lt;=הלוואות!$E$17,IF(DAY(מרכז!A1307)=הלוואות!$F$17,הלוואות!$G$17,0),0),0)+IF(A1307&gt;=הלוואות!$D$18,IF(מרכז!A1307&lt;=הלוואות!$E$18,IF(DAY(מרכז!A1307)=הלוואות!$F$18,הלוואות!$G$18,0),0),0)+IF(A1307&gt;=הלוואות!$D$19,IF(מרכז!A1307&lt;=הלוואות!$E$19,IF(DAY(מרכז!A1307)=הלוואות!$F$19,הלוואות!$G$19,0),0),0)+IF(A1307&gt;=הלוואות!$D$20,IF(מרכז!A1307&lt;=הלוואות!$E$20,IF(DAY(מרכז!A1307)=הלוואות!$F$20,הלוואות!$G$20,0),0),0)+IF(A1307&gt;=הלוואות!$D$21,IF(מרכז!A1307&lt;=הלוואות!$E$21,IF(DAY(מרכז!A1307)=הלוואות!$F$21,הלוואות!$G$21,0),0),0)+IF(A1307&gt;=הלוואות!$D$22,IF(מרכז!A1307&lt;=הלוואות!$E$22,IF(DAY(מרכז!A1307)=הלוואות!$F$22,הלוואות!$G$22,0),0),0)+IF(A1307&gt;=הלוואות!$D$23,IF(מרכז!A1307&lt;=הלוואות!$E$23,IF(DAY(מרכז!A1307)=הלוואות!$F$23,הלוואות!$G$23,0),0),0)+IF(A1307&gt;=הלוואות!$D$24,IF(מרכז!A1307&lt;=הלוואות!$E$24,IF(DAY(מרכז!A1307)=הלוואות!$F$24,הלוואות!$G$24,0),0),0)+IF(A1307&gt;=הלוואות!$D$25,IF(מרכז!A1307&lt;=הלוואות!$E$25,IF(DAY(מרכז!A1307)=הלוואות!$F$25,הלוואות!$G$25,0),0),0)+IF(A1307&gt;=הלוואות!$D$26,IF(מרכז!A1307&lt;=הלוואות!$E$26,IF(DAY(מרכז!A1307)=הלוואות!$F$26,הלוואות!$G$26,0),0),0)+IF(A1307&gt;=הלוואות!$D$27,IF(מרכז!A1307&lt;=הלוואות!$E$27,IF(DAY(מרכז!A1307)=הלוואות!$F$27,הלוואות!$G$27,0),0),0)+IF(A1307&gt;=הלוואות!$D$28,IF(מרכז!A1307&lt;=הלוואות!$E$28,IF(DAY(מרכז!A1307)=הלוואות!$F$28,הלוואות!$G$28,0),0),0)+IF(A1307&gt;=הלוואות!$D$29,IF(מרכז!A1307&lt;=הלוואות!$E$29,IF(DAY(מרכז!A1307)=הלוואות!$F$29,הלוואות!$G$29,0),0),0)+IF(A1307&gt;=הלוואות!$D$30,IF(מרכז!A1307&lt;=הלוואות!$E$30,IF(DAY(מרכז!A1307)=הלוואות!$F$30,הלוואות!$G$30,0),0),0)+IF(A1307&gt;=הלוואות!$D$31,IF(מרכז!A1307&lt;=הלוואות!$E$31,IF(DAY(מרכז!A1307)=הלוואות!$F$31,הלוואות!$G$31,0),0),0)+IF(A1307&gt;=הלוואות!$D$32,IF(מרכז!A1307&lt;=הלוואות!$E$32,IF(DAY(מרכז!A1307)=הלוואות!$F$32,הלוואות!$G$32,0),0),0)+IF(A1307&gt;=הלוואות!$D$33,IF(מרכז!A1307&lt;=הלוואות!$E$33,IF(DAY(מרכז!A1307)=הלוואות!$F$33,הלוואות!$G$33,0),0),0)+IF(A1307&gt;=הלוואות!$D$34,IF(מרכז!A1307&lt;=הלוואות!$E$34,IF(DAY(מרכז!A1307)=הלוואות!$F$34,הלוואות!$G$34,0),0),0)</f>
        <v>0</v>
      </c>
      <c r="E1307" s="93">
        <f>SUMIF(הלוואות!$D$46:$D$65,מרכז!A1307,הלוואות!$E$46:$E$65)</f>
        <v>0</v>
      </c>
      <c r="F1307" s="93">
        <f>SUMIF(נכנסים!$A$5:$A$5890,מרכז!A1307,נכנסים!$B$5:$B$5890)</f>
        <v>0</v>
      </c>
      <c r="G1307" s="94"/>
      <c r="H1307" s="94"/>
      <c r="I1307" s="94"/>
      <c r="J1307" s="99">
        <f t="shared" si="20"/>
        <v>50000</v>
      </c>
    </row>
    <row r="1308" spans="1:10">
      <c r="A1308" s="153">
        <v>46961</v>
      </c>
      <c r="B1308" s="93">
        <f>SUMIF(יוצאים!$A$5:$A$5835,מרכז!A1308,יוצאים!$D$5:$D$5835)</f>
        <v>0</v>
      </c>
      <c r="C1308" s="93">
        <f>HLOOKUP(DAY($A1308),'טב.הו"ק'!$G$4:$AK$162,'טב.הו"ק'!$A$162+2,FALSE)</f>
        <v>0</v>
      </c>
      <c r="D1308" s="93">
        <f>IF(A1308&gt;=הלוואות!$D$5,IF(מרכז!A1308&lt;=הלוואות!$E$5,IF(DAY(מרכז!A1308)=הלוואות!$F$5,הלוואות!$G$5,0),0),0)+IF(A1308&gt;=הלוואות!$D$6,IF(מרכז!A1308&lt;=הלוואות!$E$6,IF(DAY(מרכז!A1308)=הלוואות!$F$6,הלוואות!$G$6,0),0),0)+IF(A1308&gt;=הלוואות!$D$7,IF(מרכז!A1308&lt;=הלוואות!$E$7,IF(DAY(מרכז!A1308)=הלוואות!$F$7,הלוואות!$G$7,0),0),0)+IF(A1308&gt;=הלוואות!$D$8,IF(מרכז!A1308&lt;=הלוואות!$E$8,IF(DAY(מרכז!A1308)=הלוואות!$F$8,הלוואות!$G$8,0),0),0)+IF(A1308&gt;=הלוואות!$D$9,IF(מרכז!A1308&lt;=הלוואות!$E$9,IF(DAY(מרכז!A1308)=הלוואות!$F$9,הלוואות!$G$9,0),0),0)+IF(A1308&gt;=הלוואות!$D$10,IF(מרכז!A1308&lt;=הלוואות!$E$10,IF(DAY(מרכז!A1308)=הלוואות!$F$10,הלוואות!$G$10,0),0),0)+IF(A1308&gt;=הלוואות!$D$11,IF(מרכז!A1308&lt;=הלוואות!$E$11,IF(DAY(מרכז!A1308)=הלוואות!$F$11,הלוואות!$G$11,0),0),0)+IF(A1308&gt;=הלוואות!$D$12,IF(מרכז!A1308&lt;=הלוואות!$E$12,IF(DAY(מרכז!A1308)=הלוואות!$F$12,הלוואות!$G$12,0),0),0)+IF(A1308&gt;=הלוואות!$D$13,IF(מרכז!A1308&lt;=הלוואות!$E$13,IF(DAY(מרכז!A1308)=הלוואות!$F$13,הלוואות!$G$13,0),0),0)+IF(A1308&gt;=הלוואות!$D$14,IF(מרכז!A1308&lt;=הלוואות!$E$14,IF(DAY(מרכז!A1308)=הלוואות!$F$14,הלוואות!$G$14,0),0),0)+IF(A1308&gt;=הלוואות!$D$15,IF(מרכז!A1308&lt;=הלוואות!$E$15,IF(DAY(מרכז!A1308)=הלוואות!$F$15,הלוואות!$G$15,0),0),0)+IF(A1308&gt;=הלוואות!$D$16,IF(מרכז!A1308&lt;=הלוואות!$E$16,IF(DAY(מרכז!A1308)=הלוואות!$F$16,הלוואות!$G$16,0),0),0)+IF(A1308&gt;=הלוואות!$D$17,IF(מרכז!A1308&lt;=הלוואות!$E$17,IF(DAY(מרכז!A1308)=הלוואות!$F$17,הלוואות!$G$17,0),0),0)+IF(A1308&gt;=הלוואות!$D$18,IF(מרכז!A1308&lt;=הלוואות!$E$18,IF(DAY(מרכז!A1308)=הלוואות!$F$18,הלוואות!$G$18,0),0),0)+IF(A1308&gt;=הלוואות!$D$19,IF(מרכז!A1308&lt;=הלוואות!$E$19,IF(DAY(מרכז!A1308)=הלוואות!$F$19,הלוואות!$G$19,0),0),0)+IF(A1308&gt;=הלוואות!$D$20,IF(מרכז!A1308&lt;=הלוואות!$E$20,IF(DAY(מרכז!A1308)=הלוואות!$F$20,הלוואות!$G$20,0),0),0)+IF(A1308&gt;=הלוואות!$D$21,IF(מרכז!A1308&lt;=הלוואות!$E$21,IF(DAY(מרכז!A1308)=הלוואות!$F$21,הלוואות!$G$21,0),0),0)+IF(A1308&gt;=הלוואות!$D$22,IF(מרכז!A1308&lt;=הלוואות!$E$22,IF(DAY(מרכז!A1308)=הלוואות!$F$22,הלוואות!$G$22,0),0),0)+IF(A1308&gt;=הלוואות!$D$23,IF(מרכז!A1308&lt;=הלוואות!$E$23,IF(DAY(מרכז!A1308)=הלוואות!$F$23,הלוואות!$G$23,0),0),0)+IF(A1308&gt;=הלוואות!$D$24,IF(מרכז!A1308&lt;=הלוואות!$E$24,IF(DAY(מרכז!A1308)=הלוואות!$F$24,הלוואות!$G$24,0),0),0)+IF(A1308&gt;=הלוואות!$D$25,IF(מרכז!A1308&lt;=הלוואות!$E$25,IF(DAY(מרכז!A1308)=הלוואות!$F$25,הלוואות!$G$25,0),0),0)+IF(A1308&gt;=הלוואות!$D$26,IF(מרכז!A1308&lt;=הלוואות!$E$26,IF(DAY(מרכז!A1308)=הלוואות!$F$26,הלוואות!$G$26,0),0),0)+IF(A1308&gt;=הלוואות!$D$27,IF(מרכז!A1308&lt;=הלוואות!$E$27,IF(DAY(מרכז!A1308)=הלוואות!$F$27,הלוואות!$G$27,0),0),0)+IF(A1308&gt;=הלוואות!$D$28,IF(מרכז!A1308&lt;=הלוואות!$E$28,IF(DAY(מרכז!A1308)=הלוואות!$F$28,הלוואות!$G$28,0),0),0)+IF(A1308&gt;=הלוואות!$D$29,IF(מרכז!A1308&lt;=הלוואות!$E$29,IF(DAY(מרכז!A1308)=הלוואות!$F$29,הלוואות!$G$29,0),0),0)+IF(A1308&gt;=הלוואות!$D$30,IF(מרכז!A1308&lt;=הלוואות!$E$30,IF(DAY(מרכז!A1308)=הלוואות!$F$30,הלוואות!$G$30,0),0),0)+IF(A1308&gt;=הלוואות!$D$31,IF(מרכז!A1308&lt;=הלוואות!$E$31,IF(DAY(מרכז!A1308)=הלוואות!$F$31,הלוואות!$G$31,0),0),0)+IF(A1308&gt;=הלוואות!$D$32,IF(מרכז!A1308&lt;=הלוואות!$E$32,IF(DAY(מרכז!A1308)=הלוואות!$F$32,הלוואות!$G$32,0),0),0)+IF(A1308&gt;=הלוואות!$D$33,IF(מרכז!A1308&lt;=הלוואות!$E$33,IF(DAY(מרכז!A1308)=הלוואות!$F$33,הלוואות!$G$33,0),0),0)+IF(A1308&gt;=הלוואות!$D$34,IF(מרכז!A1308&lt;=הלוואות!$E$34,IF(DAY(מרכז!A1308)=הלוואות!$F$34,הלוואות!$G$34,0),0),0)</f>
        <v>0</v>
      </c>
      <c r="E1308" s="93">
        <f>SUMIF(הלוואות!$D$46:$D$65,מרכז!A1308,הלוואות!$E$46:$E$65)</f>
        <v>0</v>
      </c>
      <c r="F1308" s="93">
        <f>SUMIF(נכנסים!$A$5:$A$5890,מרכז!A1308,נכנסים!$B$5:$B$5890)</f>
        <v>0</v>
      </c>
      <c r="G1308" s="94"/>
      <c r="H1308" s="94"/>
      <c r="I1308" s="94"/>
      <c r="J1308" s="99">
        <f t="shared" si="20"/>
        <v>50000</v>
      </c>
    </row>
    <row r="1309" spans="1:10">
      <c r="A1309" s="153">
        <v>46962</v>
      </c>
      <c r="B1309" s="93">
        <f>SUMIF(יוצאים!$A$5:$A$5835,מרכז!A1309,יוצאים!$D$5:$D$5835)</f>
        <v>0</v>
      </c>
      <c r="C1309" s="93">
        <f>HLOOKUP(DAY($A1309),'טב.הו"ק'!$G$4:$AK$162,'טב.הו"ק'!$A$162+2,FALSE)</f>
        <v>0</v>
      </c>
      <c r="D1309" s="93">
        <f>IF(A1309&gt;=הלוואות!$D$5,IF(מרכז!A1309&lt;=הלוואות!$E$5,IF(DAY(מרכז!A1309)=הלוואות!$F$5,הלוואות!$G$5,0),0),0)+IF(A1309&gt;=הלוואות!$D$6,IF(מרכז!A1309&lt;=הלוואות!$E$6,IF(DAY(מרכז!A1309)=הלוואות!$F$6,הלוואות!$G$6,0),0),0)+IF(A1309&gt;=הלוואות!$D$7,IF(מרכז!A1309&lt;=הלוואות!$E$7,IF(DAY(מרכז!A1309)=הלוואות!$F$7,הלוואות!$G$7,0),0),0)+IF(A1309&gt;=הלוואות!$D$8,IF(מרכז!A1309&lt;=הלוואות!$E$8,IF(DAY(מרכז!A1309)=הלוואות!$F$8,הלוואות!$G$8,0),0),0)+IF(A1309&gt;=הלוואות!$D$9,IF(מרכז!A1309&lt;=הלוואות!$E$9,IF(DAY(מרכז!A1309)=הלוואות!$F$9,הלוואות!$G$9,0),0),0)+IF(A1309&gt;=הלוואות!$D$10,IF(מרכז!A1309&lt;=הלוואות!$E$10,IF(DAY(מרכז!A1309)=הלוואות!$F$10,הלוואות!$G$10,0),0),0)+IF(A1309&gt;=הלוואות!$D$11,IF(מרכז!A1309&lt;=הלוואות!$E$11,IF(DAY(מרכז!A1309)=הלוואות!$F$11,הלוואות!$G$11,0),0),0)+IF(A1309&gt;=הלוואות!$D$12,IF(מרכז!A1309&lt;=הלוואות!$E$12,IF(DAY(מרכז!A1309)=הלוואות!$F$12,הלוואות!$G$12,0),0),0)+IF(A1309&gt;=הלוואות!$D$13,IF(מרכז!A1309&lt;=הלוואות!$E$13,IF(DAY(מרכז!A1309)=הלוואות!$F$13,הלוואות!$G$13,0),0),0)+IF(A1309&gt;=הלוואות!$D$14,IF(מרכז!A1309&lt;=הלוואות!$E$14,IF(DAY(מרכז!A1309)=הלוואות!$F$14,הלוואות!$G$14,0),0),0)+IF(A1309&gt;=הלוואות!$D$15,IF(מרכז!A1309&lt;=הלוואות!$E$15,IF(DAY(מרכז!A1309)=הלוואות!$F$15,הלוואות!$G$15,0),0),0)+IF(A1309&gt;=הלוואות!$D$16,IF(מרכז!A1309&lt;=הלוואות!$E$16,IF(DAY(מרכז!A1309)=הלוואות!$F$16,הלוואות!$G$16,0),0),0)+IF(A1309&gt;=הלוואות!$D$17,IF(מרכז!A1309&lt;=הלוואות!$E$17,IF(DAY(מרכז!A1309)=הלוואות!$F$17,הלוואות!$G$17,0),0),0)+IF(A1309&gt;=הלוואות!$D$18,IF(מרכז!A1309&lt;=הלוואות!$E$18,IF(DAY(מרכז!A1309)=הלוואות!$F$18,הלוואות!$G$18,0),0),0)+IF(A1309&gt;=הלוואות!$D$19,IF(מרכז!A1309&lt;=הלוואות!$E$19,IF(DAY(מרכז!A1309)=הלוואות!$F$19,הלוואות!$G$19,0),0),0)+IF(A1309&gt;=הלוואות!$D$20,IF(מרכז!A1309&lt;=הלוואות!$E$20,IF(DAY(מרכז!A1309)=הלוואות!$F$20,הלוואות!$G$20,0),0),0)+IF(A1309&gt;=הלוואות!$D$21,IF(מרכז!A1309&lt;=הלוואות!$E$21,IF(DAY(מרכז!A1309)=הלוואות!$F$21,הלוואות!$G$21,0),0),0)+IF(A1309&gt;=הלוואות!$D$22,IF(מרכז!A1309&lt;=הלוואות!$E$22,IF(DAY(מרכז!A1309)=הלוואות!$F$22,הלוואות!$G$22,0),0),0)+IF(A1309&gt;=הלוואות!$D$23,IF(מרכז!A1309&lt;=הלוואות!$E$23,IF(DAY(מרכז!A1309)=הלוואות!$F$23,הלוואות!$G$23,0),0),0)+IF(A1309&gt;=הלוואות!$D$24,IF(מרכז!A1309&lt;=הלוואות!$E$24,IF(DAY(מרכז!A1309)=הלוואות!$F$24,הלוואות!$G$24,0),0),0)+IF(A1309&gt;=הלוואות!$D$25,IF(מרכז!A1309&lt;=הלוואות!$E$25,IF(DAY(מרכז!A1309)=הלוואות!$F$25,הלוואות!$G$25,0),0),0)+IF(A1309&gt;=הלוואות!$D$26,IF(מרכז!A1309&lt;=הלוואות!$E$26,IF(DAY(מרכז!A1309)=הלוואות!$F$26,הלוואות!$G$26,0),0),0)+IF(A1309&gt;=הלוואות!$D$27,IF(מרכז!A1309&lt;=הלוואות!$E$27,IF(DAY(מרכז!A1309)=הלוואות!$F$27,הלוואות!$G$27,0),0),0)+IF(A1309&gt;=הלוואות!$D$28,IF(מרכז!A1309&lt;=הלוואות!$E$28,IF(DAY(מרכז!A1309)=הלוואות!$F$28,הלוואות!$G$28,0),0),0)+IF(A1309&gt;=הלוואות!$D$29,IF(מרכז!A1309&lt;=הלוואות!$E$29,IF(DAY(מרכז!A1309)=הלוואות!$F$29,הלוואות!$G$29,0),0),0)+IF(A1309&gt;=הלוואות!$D$30,IF(מרכז!A1309&lt;=הלוואות!$E$30,IF(DAY(מרכז!A1309)=הלוואות!$F$30,הלוואות!$G$30,0),0),0)+IF(A1309&gt;=הלוואות!$D$31,IF(מרכז!A1309&lt;=הלוואות!$E$31,IF(DAY(מרכז!A1309)=הלוואות!$F$31,הלוואות!$G$31,0),0),0)+IF(A1309&gt;=הלוואות!$D$32,IF(מרכז!A1309&lt;=הלוואות!$E$32,IF(DAY(מרכז!A1309)=הלוואות!$F$32,הלוואות!$G$32,0),0),0)+IF(A1309&gt;=הלוואות!$D$33,IF(מרכז!A1309&lt;=הלוואות!$E$33,IF(DAY(מרכז!A1309)=הלוואות!$F$33,הלוואות!$G$33,0),0),0)+IF(A1309&gt;=הלוואות!$D$34,IF(מרכז!A1309&lt;=הלוואות!$E$34,IF(DAY(מרכז!A1309)=הלוואות!$F$34,הלוואות!$G$34,0),0),0)</f>
        <v>0</v>
      </c>
      <c r="E1309" s="93">
        <f>SUMIF(הלוואות!$D$46:$D$65,מרכז!A1309,הלוואות!$E$46:$E$65)</f>
        <v>0</v>
      </c>
      <c r="F1309" s="93">
        <f>SUMIF(נכנסים!$A$5:$A$5890,מרכז!A1309,נכנסים!$B$5:$B$5890)</f>
        <v>0</v>
      </c>
      <c r="G1309" s="94"/>
      <c r="H1309" s="94"/>
      <c r="I1309" s="94"/>
      <c r="J1309" s="99">
        <f t="shared" si="20"/>
        <v>50000</v>
      </c>
    </row>
    <row r="1310" spans="1:10">
      <c r="A1310" s="153">
        <v>46963</v>
      </c>
      <c r="B1310" s="93">
        <f>SUMIF(יוצאים!$A$5:$A$5835,מרכז!A1310,יוצאים!$D$5:$D$5835)</f>
        <v>0</v>
      </c>
      <c r="C1310" s="93">
        <f>HLOOKUP(DAY($A1310),'טב.הו"ק'!$G$4:$AK$162,'טב.הו"ק'!$A$162+2,FALSE)</f>
        <v>0</v>
      </c>
      <c r="D1310" s="93">
        <f>IF(A1310&gt;=הלוואות!$D$5,IF(מרכז!A1310&lt;=הלוואות!$E$5,IF(DAY(מרכז!A1310)=הלוואות!$F$5,הלוואות!$G$5,0),0),0)+IF(A1310&gt;=הלוואות!$D$6,IF(מרכז!A1310&lt;=הלוואות!$E$6,IF(DAY(מרכז!A1310)=הלוואות!$F$6,הלוואות!$G$6,0),0),0)+IF(A1310&gt;=הלוואות!$D$7,IF(מרכז!A1310&lt;=הלוואות!$E$7,IF(DAY(מרכז!A1310)=הלוואות!$F$7,הלוואות!$G$7,0),0),0)+IF(A1310&gt;=הלוואות!$D$8,IF(מרכז!A1310&lt;=הלוואות!$E$8,IF(DAY(מרכז!A1310)=הלוואות!$F$8,הלוואות!$G$8,0),0),0)+IF(A1310&gt;=הלוואות!$D$9,IF(מרכז!A1310&lt;=הלוואות!$E$9,IF(DAY(מרכז!A1310)=הלוואות!$F$9,הלוואות!$G$9,0),0),0)+IF(A1310&gt;=הלוואות!$D$10,IF(מרכז!A1310&lt;=הלוואות!$E$10,IF(DAY(מרכז!A1310)=הלוואות!$F$10,הלוואות!$G$10,0),0),0)+IF(A1310&gt;=הלוואות!$D$11,IF(מרכז!A1310&lt;=הלוואות!$E$11,IF(DAY(מרכז!A1310)=הלוואות!$F$11,הלוואות!$G$11,0),0),0)+IF(A1310&gt;=הלוואות!$D$12,IF(מרכז!A1310&lt;=הלוואות!$E$12,IF(DAY(מרכז!A1310)=הלוואות!$F$12,הלוואות!$G$12,0),0),0)+IF(A1310&gt;=הלוואות!$D$13,IF(מרכז!A1310&lt;=הלוואות!$E$13,IF(DAY(מרכז!A1310)=הלוואות!$F$13,הלוואות!$G$13,0),0),0)+IF(A1310&gt;=הלוואות!$D$14,IF(מרכז!A1310&lt;=הלוואות!$E$14,IF(DAY(מרכז!A1310)=הלוואות!$F$14,הלוואות!$G$14,0),0),0)+IF(A1310&gt;=הלוואות!$D$15,IF(מרכז!A1310&lt;=הלוואות!$E$15,IF(DAY(מרכז!A1310)=הלוואות!$F$15,הלוואות!$G$15,0),0),0)+IF(A1310&gt;=הלוואות!$D$16,IF(מרכז!A1310&lt;=הלוואות!$E$16,IF(DAY(מרכז!A1310)=הלוואות!$F$16,הלוואות!$G$16,0),0),0)+IF(A1310&gt;=הלוואות!$D$17,IF(מרכז!A1310&lt;=הלוואות!$E$17,IF(DAY(מרכז!A1310)=הלוואות!$F$17,הלוואות!$G$17,0),0),0)+IF(A1310&gt;=הלוואות!$D$18,IF(מרכז!A1310&lt;=הלוואות!$E$18,IF(DAY(מרכז!A1310)=הלוואות!$F$18,הלוואות!$G$18,0),0),0)+IF(A1310&gt;=הלוואות!$D$19,IF(מרכז!A1310&lt;=הלוואות!$E$19,IF(DAY(מרכז!A1310)=הלוואות!$F$19,הלוואות!$G$19,0),0),0)+IF(A1310&gt;=הלוואות!$D$20,IF(מרכז!A1310&lt;=הלוואות!$E$20,IF(DAY(מרכז!A1310)=הלוואות!$F$20,הלוואות!$G$20,0),0),0)+IF(A1310&gt;=הלוואות!$D$21,IF(מרכז!A1310&lt;=הלוואות!$E$21,IF(DAY(מרכז!A1310)=הלוואות!$F$21,הלוואות!$G$21,0),0),0)+IF(A1310&gt;=הלוואות!$D$22,IF(מרכז!A1310&lt;=הלוואות!$E$22,IF(DAY(מרכז!A1310)=הלוואות!$F$22,הלוואות!$G$22,0),0),0)+IF(A1310&gt;=הלוואות!$D$23,IF(מרכז!A1310&lt;=הלוואות!$E$23,IF(DAY(מרכז!A1310)=הלוואות!$F$23,הלוואות!$G$23,0),0),0)+IF(A1310&gt;=הלוואות!$D$24,IF(מרכז!A1310&lt;=הלוואות!$E$24,IF(DAY(מרכז!A1310)=הלוואות!$F$24,הלוואות!$G$24,0),0),0)+IF(A1310&gt;=הלוואות!$D$25,IF(מרכז!A1310&lt;=הלוואות!$E$25,IF(DAY(מרכז!A1310)=הלוואות!$F$25,הלוואות!$G$25,0),0),0)+IF(A1310&gt;=הלוואות!$D$26,IF(מרכז!A1310&lt;=הלוואות!$E$26,IF(DAY(מרכז!A1310)=הלוואות!$F$26,הלוואות!$G$26,0),0),0)+IF(A1310&gt;=הלוואות!$D$27,IF(מרכז!A1310&lt;=הלוואות!$E$27,IF(DAY(מרכז!A1310)=הלוואות!$F$27,הלוואות!$G$27,0),0),0)+IF(A1310&gt;=הלוואות!$D$28,IF(מרכז!A1310&lt;=הלוואות!$E$28,IF(DAY(מרכז!A1310)=הלוואות!$F$28,הלוואות!$G$28,0),0),0)+IF(A1310&gt;=הלוואות!$D$29,IF(מרכז!A1310&lt;=הלוואות!$E$29,IF(DAY(מרכז!A1310)=הלוואות!$F$29,הלוואות!$G$29,0),0),0)+IF(A1310&gt;=הלוואות!$D$30,IF(מרכז!A1310&lt;=הלוואות!$E$30,IF(DAY(מרכז!A1310)=הלוואות!$F$30,הלוואות!$G$30,0),0),0)+IF(A1310&gt;=הלוואות!$D$31,IF(מרכז!A1310&lt;=הלוואות!$E$31,IF(DAY(מרכז!A1310)=הלוואות!$F$31,הלוואות!$G$31,0),0),0)+IF(A1310&gt;=הלוואות!$D$32,IF(מרכז!A1310&lt;=הלוואות!$E$32,IF(DAY(מרכז!A1310)=הלוואות!$F$32,הלוואות!$G$32,0),0),0)+IF(A1310&gt;=הלוואות!$D$33,IF(מרכז!A1310&lt;=הלוואות!$E$33,IF(DAY(מרכז!A1310)=הלוואות!$F$33,הלוואות!$G$33,0),0),0)+IF(A1310&gt;=הלוואות!$D$34,IF(מרכז!A1310&lt;=הלוואות!$E$34,IF(DAY(מרכז!A1310)=הלוואות!$F$34,הלוואות!$G$34,0),0),0)</f>
        <v>0</v>
      </c>
      <c r="E1310" s="93">
        <f>SUMIF(הלוואות!$D$46:$D$65,מרכז!A1310,הלוואות!$E$46:$E$65)</f>
        <v>0</v>
      </c>
      <c r="F1310" s="93">
        <f>SUMIF(נכנסים!$A$5:$A$5890,מרכז!A1310,נכנסים!$B$5:$B$5890)</f>
        <v>0</v>
      </c>
      <c r="G1310" s="94"/>
      <c r="H1310" s="94"/>
      <c r="I1310" s="94"/>
      <c r="J1310" s="99">
        <f t="shared" si="20"/>
        <v>50000</v>
      </c>
    </row>
    <row r="1311" spans="1:10">
      <c r="A1311" s="153">
        <v>46964</v>
      </c>
      <c r="B1311" s="93">
        <f>SUMIF(יוצאים!$A$5:$A$5835,מרכז!A1311,יוצאים!$D$5:$D$5835)</f>
        <v>0</v>
      </c>
      <c r="C1311" s="93">
        <f>HLOOKUP(DAY($A1311),'טב.הו"ק'!$G$4:$AK$162,'טב.הו"ק'!$A$162+2,FALSE)</f>
        <v>0</v>
      </c>
      <c r="D1311" s="93">
        <f>IF(A1311&gt;=הלוואות!$D$5,IF(מרכז!A1311&lt;=הלוואות!$E$5,IF(DAY(מרכז!A1311)=הלוואות!$F$5,הלוואות!$G$5,0),0),0)+IF(A1311&gt;=הלוואות!$D$6,IF(מרכז!A1311&lt;=הלוואות!$E$6,IF(DAY(מרכז!A1311)=הלוואות!$F$6,הלוואות!$G$6,0),0),0)+IF(A1311&gt;=הלוואות!$D$7,IF(מרכז!A1311&lt;=הלוואות!$E$7,IF(DAY(מרכז!A1311)=הלוואות!$F$7,הלוואות!$G$7,0),0),0)+IF(A1311&gt;=הלוואות!$D$8,IF(מרכז!A1311&lt;=הלוואות!$E$8,IF(DAY(מרכז!A1311)=הלוואות!$F$8,הלוואות!$G$8,0),0),0)+IF(A1311&gt;=הלוואות!$D$9,IF(מרכז!A1311&lt;=הלוואות!$E$9,IF(DAY(מרכז!A1311)=הלוואות!$F$9,הלוואות!$G$9,0),0),0)+IF(A1311&gt;=הלוואות!$D$10,IF(מרכז!A1311&lt;=הלוואות!$E$10,IF(DAY(מרכז!A1311)=הלוואות!$F$10,הלוואות!$G$10,0),0),0)+IF(A1311&gt;=הלוואות!$D$11,IF(מרכז!A1311&lt;=הלוואות!$E$11,IF(DAY(מרכז!A1311)=הלוואות!$F$11,הלוואות!$G$11,0),0),0)+IF(A1311&gt;=הלוואות!$D$12,IF(מרכז!A1311&lt;=הלוואות!$E$12,IF(DAY(מרכז!A1311)=הלוואות!$F$12,הלוואות!$G$12,0),0),0)+IF(A1311&gt;=הלוואות!$D$13,IF(מרכז!A1311&lt;=הלוואות!$E$13,IF(DAY(מרכז!A1311)=הלוואות!$F$13,הלוואות!$G$13,0),0),0)+IF(A1311&gt;=הלוואות!$D$14,IF(מרכז!A1311&lt;=הלוואות!$E$14,IF(DAY(מרכז!A1311)=הלוואות!$F$14,הלוואות!$G$14,0),0),0)+IF(A1311&gt;=הלוואות!$D$15,IF(מרכז!A1311&lt;=הלוואות!$E$15,IF(DAY(מרכז!A1311)=הלוואות!$F$15,הלוואות!$G$15,0),0),0)+IF(A1311&gt;=הלוואות!$D$16,IF(מרכז!A1311&lt;=הלוואות!$E$16,IF(DAY(מרכז!A1311)=הלוואות!$F$16,הלוואות!$G$16,0),0),0)+IF(A1311&gt;=הלוואות!$D$17,IF(מרכז!A1311&lt;=הלוואות!$E$17,IF(DAY(מרכז!A1311)=הלוואות!$F$17,הלוואות!$G$17,0),0),0)+IF(A1311&gt;=הלוואות!$D$18,IF(מרכז!A1311&lt;=הלוואות!$E$18,IF(DAY(מרכז!A1311)=הלוואות!$F$18,הלוואות!$G$18,0),0),0)+IF(A1311&gt;=הלוואות!$D$19,IF(מרכז!A1311&lt;=הלוואות!$E$19,IF(DAY(מרכז!A1311)=הלוואות!$F$19,הלוואות!$G$19,0),0),0)+IF(A1311&gt;=הלוואות!$D$20,IF(מרכז!A1311&lt;=הלוואות!$E$20,IF(DAY(מרכז!A1311)=הלוואות!$F$20,הלוואות!$G$20,0),0),0)+IF(A1311&gt;=הלוואות!$D$21,IF(מרכז!A1311&lt;=הלוואות!$E$21,IF(DAY(מרכז!A1311)=הלוואות!$F$21,הלוואות!$G$21,0),0),0)+IF(A1311&gt;=הלוואות!$D$22,IF(מרכז!A1311&lt;=הלוואות!$E$22,IF(DAY(מרכז!A1311)=הלוואות!$F$22,הלוואות!$G$22,0),0),0)+IF(A1311&gt;=הלוואות!$D$23,IF(מרכז!A1311&lt;=הלוואות!$E$23,IF(DAY(מרכז!A1311)=הלוואות!$F$23,הלוואות!$G$23,0),0),0)+IF(A1311&gt;=הלוואות!$D$24,IF(מרכז!A1311&lt;=הלוואות!$E$24,IF(DAY(מרכז!A1311)=הלוואות!$F$24,הלוואות!$G$24,0),0),0)+IF(A1311&gt;=הלוואות!$D$25,IF(מרכז!A1311&lt;=הלוואות!$E$25,IF(DAY(מרכז!A1311)=הלוואות!$F$25,הלוואות!$G$25,0),0),0)+IF(A1311&gt;=הלוואות!$D$26,IF(מרכז!A1311&lt;=הלוואות!$E$26,IF(DAY(מרכז!A1311)=הלוואות!$F$26,הלוואות!$G$26,0),0),0)+IF(A1311&gt;=הלוואות!$D$27,IF(מרכז!A1311&lt;=הלוואות!$E$27,IF(DAY(מרכז!A1311)=הלוואות!$F$27,הלוואות!$G$27,0),0),0)+IF(A1311&gt;=הלוואות!$D$28,IF(מרכז!A1311&lt;=הלוואות!$E$28,IF(DAY(מרכז!A1311)=הלוואות!$F$28,הלוואות!$G$28,0),0),0)+IF(A1311&gt;=הלוואות!$D$29,IF(מרכז!A1311&lt;=הלוואות!$E$29,IF(DAY(מרכז!A1311)=הלוואות!$F$29,הלוואות!$G$29,0),0),0)+IF(A1311&gt;=הלוואות!$D$30,IF(מרכז!A1311&lt;=הלוואות!$E$30,IF(DAY(מרכז!A1311)=הלוואות!$F$30,הלוואות!$G$30,0),0),0)+IF(A1311&gt;=הלוואות!$D$31,IF(מרכז!A1311&lt;=הלוואות!$E$31,IF(DAY(מרכז!A1311)=הלוואות!$F$31,הלוואות!$G$31,0),0),0)+IF(A1311&gt;=הלוואות!$D$32,IF(מרכז!A1311&lt;=הלוואות!$E$32,IF(DAY(מרכז!A1311)=הלוואות!$F$32,הלוואות!$G$32,0),0),0)+IF(A1311&gt;=הלוואות!$D$33,IF(מרכז!A1311&lt;=הלוואות!$E$33,IF(DAY(מרכז!A1311)=הלוואות!$F$33,הלוואות!$G$33,0),0),0)+IF(A1311&gt;=הלוואות!$D$34,IF(מרכז!A1311&lt;=הלוואות!$E$34,IF(DAY(מרכז!A1311)=הלוואות!$F$34,הלוואות!$G$34,0),0),0)</f>
        <v>0</v>
      </c>
      <c r="E1311" s="93">
        <f>SUMIF(הלוואות!$D$46:$D$65,מרכז!A1311,הלוואות!$E$46:$E$65)</f>
        <v>0</v>
      </c>
      <c r="F1311" s="93">
        <f>SUMIF(נכנסים!$A$5:$A$5890,מרכז!A1311,נכנסים!$B$5:$B$5890)</f>
        <v>0</v>
      </c>
      <c r="G1311" s="94"/>
      <c r="H1311" s="94"/>
      <c r="I1311" s="94"/>
      <c r="J1311" s="99">
        <f t="shared" si="20"/>
        <v>50000</v>
      </c>
    </row>
    <row r="1312" spans="1:10">
      <c r="A1312" s="153">
        <v>46965</v>
      </c>
      <c r="B1312" s="93">
        <f>SUMIF(יוצאים!$A$5:$A$5835,מרכז!A1312,יוצאים!$D$5:$D$5835)</f>
        <v>0</v>
      </c>
      <c r="C1312" s="93">
        <f>HLOOKUP(DAY($A1312),'טב.הו"ק'!$G$4:$AK$162,'טב.הו"ק'!$A$162+2,FALSE)</f>
        <v>0</v>
      </c>
      <c r="D1312" s="93">
        <f>IF(A1312&gt;=הלוואות!$D$5,IF(מרכז!A1312&lt;=הלוואות!$E$5,IF(DAY(מרכז!A1312)=הלוואות!$F$5,הלוואות!$G$5,0),0),0)+IF(A1312&gt;=הלוואות!$D$6,IF(מרכז!A1312&lt;=הלוואות!$E$6,IF(DAY(מרכז!A1312)=הלוואות!$F$6,הלוואות!$G$6,0),0),0)+IF(A1312&gt;=הלוואות!$D$7,IF(מרכז!A1312&lt;=הלוואות!$E$7,IF(DAY(מרכז!A1312)=הלוואות!$F$7,הלוואות!$G$7,0),0),0)+IF(A1312&gt;=הלוואות!$D$8,IF(מרכז!A1312&lt;=הלוואות!$E$8,IF(DAY(מרכז!A1312)=הלוואות!$F$8,הלוואות!$G$8,0),0),0)+IF(A1312&gt;=הלוואות!$D$9,IF(מרכז!A1312&lt;=הלוואות!$E$9,IF(DAY(מרכז!A1312)=הלוואות!$F$9,הלוואות!$G$9,0),0),0)+IF(A1312&gt;=הלוואות!$D$10,IF(מרכז!A1312&lt;=הלוואות!$E$10,IF(DAY(מרכז!A1312)=הלוואות!$F$10,הלוואות!$G$10,0),0),0)+IF(A1312&gt;=הלוואות!$D$11,IF(מרכז!A1312&lt;=הלוואות!$E$11,IF(DAY(מרכז!A1312)=הלוואות!$F$11,הלוואות!$G$11,0),0),0)+IF(A1312&gt;=הלוואות!$D$12,IF(מרכז!A1312&lt;=הלוואות!$E$12,IF(DAY(מרכז!A1312)=הלוואות!$F$12,הלוואות!$G$12,0),0),0)+IF(A1312&gt;=הלוואות!$D$13,IF(מרכז!A1312&lt;=הלוואות!$E$13,IF(DAY(מרכז!A1312)=הלוואות!$F$13,הלוואות!$G$13,0),0),0)+IF(A1312&gt;=הלוואות!$D$14,IF(מרכז!A1312&lt;=הלוואות!$E$14,IF(DAY(מרכז!A1312)=הלוואות!$F$14,הלוואות!$G$14,0),0),0)+IF(A1312&gt;=הלוואות!$D$15,IF(מרכז!A1312&lt;=הלוואות!$E$15,IF(DAY(מרכז!A1312)=הלוואות!$F$15,הלוואות!$G$15,0),0),0)+IF(A1312&gt;=הלוואות!$D$16,IF(מרכז!A1312&lt;=הלוואות!$E$16,IF(DAY(מרכז!A1312)=הלוואות!$F$16,הלוואות!$G$16,0),0),0)+IF(A1312&gt;=הלוואות!$D$17,IF(מרכז!A1312&lt;=הלוואות!$E$17,IF(DAY(מרכז!A1312)=הלוואות!$F$17,הלוואות!$G$17,0),0),0)+IF(A1312&gt;=הלוואות!$D$18,IF(מרכז!A1312&lt;=הלוואות!$E$18,IF(DAY(מרכז!A1312)=הלוואות!$F$18,הלוואות!$G$18,0),0),0)+IF(A1312&gt;=הלוואות!$D$19,IF(מרכז!A1312&lt;=הלוואות!$E$19,IF(DAY(מרכז!A1312)=הלוואות!$F$19,הלוואות!$G$19,0),0),0)+IF(A1312&gt;=הלוואות!$D$20,IF(מרכז!A1312&lt;=הלוואות!$E$20,IF(DAY(מרכז!A1312)=הלוואות!$F$20,הלוואות!$G$20,0),0),0)+IF(A1312&gt;=הלוואות!$D$21,IF(מרכז!A1312&lt;=הלוואות!$E$21,IF(DAY(מרכז!A1312)=הלוואות!$F$21,הלוואות!$G$21,0),0),0)+IF(A1312&gt;=הלוואות!$D$22,IF(מרכז!A1312&lt;=הלוואות!$E$22,IF(DAY(מרכז!A1312)=הלוואות!$F$22,הלוואות!$G$22,0),0),0)+IF(A1312&gt;=הלוואות!$D$23,IF(מרכז!A1312&lt;=הלוואות!$E$23,IF(DAY(מרכז!A1312)=הלוואות!$F$23,הלוואות!$G$23,0),0),0)+IF(A1312&gt;=הלוואות!$D$24,IF(מרכז!A1312&lt;=הלוואות!$E$24,IF(DAY(מרכז!A1312)=הלוואות!$F$24,הלוואות!$G$24,0),0),0)+IF(A1312&gt;=הלוואות!$D$25,IF(מרכז!A1312&lt;=הלוואות!$E$25,IF(DAY(מרכז!A1312)=הלוואות!$F$25,הלוואות!$G$25,0),0),0)+IF(A1312&gt;=הלוואות!$D$26,IF(מרכז!A1312&lt;=הלוואות!$E$26,IF(DAY(מרכז!A1312)=הלוואות!$F$26,הלוואות!$G$26,0),0),0)+IF(A1312&gt;=הלוואות!$D$27,IF(מרכז!A1312&lt;=הלוואות!$E$27,IF(DAY(מרכז!A1312)=הלוואות!$F$27,הלוואות!$G$27,0),0),0)+IF(A1312&gt;=הלוואות!$D$28,IF(מרכז!A1312&lt;=הלוואות!$E$28,IF(DAY(מרכז!A1312)=הלוואות!$F$28,הלוואות!$G$28,0),0),0)+IF(A1312&gt;=הלוואות!$D$29,IF(מרכז!A1312&lt;=הלוואות!$E$29,IF(DAY(מרכז!A1312)=הלוואות!$F$29,הלוואות!$G$29,0),0),0)+IF(A1312&gt;=הלוואות!$D$30,IF(מרכז!A1312&lt;=הלוואות!$E$30,IF(DAY(מרכז!A1312)=הלוואות!$F$30,הלוואות!$G$30,0),0),0)+IF(A1312&gt;=הלוואות!$D$31,IF(מרכז!A1312&lt;=הלוואות!$E$31,IF(DAY(מרכז!A1312)=הלוואות!$F$31,הלוואות!$G$31,0),0),0)+IF(A1312&gt;=הלוואות!$D$32,IF(מרכז!A1312&lt;=הלוואות!$E$32,IF(DAY(מרכז!A1312)=הלוואות!$F$32,הלוואות!$G$32,0),0),0)+IF(A1312&gt;=הלוואות!$D$33,IF(מרכז!A1312&lt;=הלוואות!$E$33,IF(DAY(מרכז!A1312)=הלוואות!$F$33,הלוואות!$G$33,0),0),0)+IF(A1312&gt;=הלוואות!$D$34,IF(מרכז!A1312&lt;=הלוואות!$E$34,IF(DAY(מרכז!A1312)=הלוואות!$F$34,הלוואות!$G$34,0),0),0)</f>
        <v>0</v>
      </c>
      <c r="E1312" s="93">
        <f>SUMIF(הלוואות!$D$46:$D$65,מרכז!A1312,הלוואות!$E$46:$E$65)</f>
        <v>0</v>
      </c>
      <c r="F1312" s="93">
        <f>SUMIF(נכנסים!$A$5:$A$5890,מרכז!A1312,נכנסים!$B$5:$B$5890)</f>
        <v>0</v>
      </c>
      <c r="G1312" s="94"/>
      <c r="H1312" s="94"/>
      <c r="I1312" s="94"/>
      <c r="J1312" s="99">
        <f t="shared" si="20"/>
        <v>50000</v>
      </c>
    </row>
    <row r="1313" spans="1:10">
      <c r="A1313" s="153">
        <v>46966</v>
      </c>
      <c r="B1313" s="93">
        <f>SUMIF(יוצאים!$A$5:$A$5835,מרכז!A1313,יוצאים!$D$5:$D$5835)</f>
        <v>0</v>
      </c>
      <c r="C1313" s="93">
        <f>HLOOKUP(DAY($A1313),'טב.הו"ק'!$G$4:$AK$162,'טב.הו"ק'!$A$162+2,FALSE)</f>
        <v>0</v>
      </c>
      <c r="D1313" s="93">
        <f>IF(A1313&gt;=הלוואות!$D$5,IF(מרכז!A1313&lt;=הלוואות!$E$5,IF(DAY(מרכז!A1313)=הלוואות!$F$5,הלוואות!$G$5,0),0),0)+IF(A1313&gt;=הלוואות!$D$6,IF(מרכז!A1313&lt;=הלוואות!$E$6,IF(DAY(מרכז!A1313)=הלוואות!$F$6,הלוואות!$G$6,0),0),0)+IF(A1313&gt;=הלוואות!$D$7,IF(מרכז!A1313&lt;=הלוואות!$E$7,IF(DAY(מרכז!A1313)=הלוואות!$F$7,הלוואות!$G$7,0),0),0)+IF(A1313&gt;=הלוואות!$D$8,IF(מרכז!A1313&lt;=הלוואות!$E$8,IF(DAY(מרכז!A1313)=הלוואות!$F$8,הלוואות!$G$8,0),0),0)+IF(A1313&gt;=הלוואות!$D$9,IF(מרכז!A1313&lt;=הלוואות!$E$9,IF(DAY(מרכז!A1313)=הלוואות!$F$9,הלוואות!$G$9,0),0),0)+IF(A1313&gt;=הלוואות!$D$10,IF(מרכז!A1313&lt;=הלוואות!$E$10,IF(DAY(מרכז!A1313)=הלוואות!$F$10,הלוואות!$G$10,0),0),0)+IF(A1313&gt;=הלוואות!$D$11,IF(מרכז!A1313&lt;=הלוואות!$E$11,IF(DAY(מרכז!A1313)=הלוואות!$F$11,הלוואות!$G$11,0),0),0)+IF(A1313&gt;=הלוואות!$D$12,IF(מרכז!A1313&lt;=הלוואות!$E$12,IF(DAY(מרכז!A1313)=הלוואות!$F$12,הלוואות!$G$12,0),0),0)+IF(A1313&gt;=הלוואות!$D$13,IF(מרכז!A1313&lt;=הלוואות!$E$13,IF(DAY(מרכז!A1313)=הלוואות!$F$13,הלוואות!$G$13,0),0),0)+IF(A1313&gt;=הלוואות!$D$14,IF(מרכז!A1313&lt;=הלוואות!$E$14,IF(DAY(מרכז!A1313)=הלוואות!$F$14,הלוואות!$G$14,0),0),0)+IF(A1313&gt;=הלוואות!$D$15,IF(מרכז!A1313&lt;=הלוואות!$E$15,IF(DAY(מרכז!A1313)=הלוואות!$F$15,הלוואות!$G$15,0),0),0)+IF(A1313&gt;=הלוואות!$D$16,IF(מרכז!A1313&lt;=הלוואות!$E$16,IF(DAY(מרכז!A1313)=הלוואות!$F$16,הלוואות!$G$16,0),0),0)+IF(A1313&gt;=הלוואות!$D$17,IF(מרכז!A1313&lt;=הלוואות!$E$17,IF(DAY(מרכז!A1313)=הלוואות!$F$17,הלוואות!$G$17,0),0),0)+IF(A1313&gt;=הלוואות!$D$18,IF(מרכז!A1313&lt;=הלוואות!$E$18,IF(DAY(מרכז!A1313)=הלוואות!$F$18,הלוואות!$G$18,0),0),0)+IF(A1313&gt;=הלוואות!$D$19,IF(מרכז!A1313&lt;=הלוואות!$E$19,IF(DAY(מרכז!A1313)=הלוואות!$F$19,הלוואות!$G$19,0),0),0)+IF(A1313&gt;=הלוואות!$D$20,IF(מרכז!A1313&lt;=הלוואות!$E$20,IF(DAY(מרכז!A1313)=הלוואות!$F$20,הלוואות!$G$20,0),0),0)+IF(A1313&gt;=הלוואות!$D$21,IF(מרכז!A1313&lt;=הלוואות!$E$21,IF(DAY(מרכז!A1313)=הלוואות!$F$21,הלוואות!$G$21,0),0),0)+IF(A1313&gt;=הלוואות!$D$22,IF(מרכז!A1313&lt;=הלוואות!$E$22,IF(DAY(מרכז!A1313)=הלוואות!$F$22,הלוואות!$G$22,0),0),0)+IF(A1313&gt;=הלוואות!$D$23,IF(מרכז!A1313&lt;=הלוואות!$E$23,IF(DAY(מרכז!A1313)=הלוואות!$F$23,הלוואות!$G$23,0),0),0)+IF(A1313&gt;=הלוואות!$D$24,IF(מרכז!A1313&lt;=הלוואות!$E$24,IF(DAY(מרכז!A1313)=הלוואות!$F$24,הלוואות!$G$24,0),0),0)+IF(A1313&gt;=הלוואות!$D$25,IF(מרכז!A1313&lt;=הלוואות!$E$25,IF(DAY(מרכז!A1313)=הלוואות!$F$25,הלוואות!$G$25,0),0),0)+IF(A1313&gt;=הלוואות!$D$26,IF(מרכז!A1313&lt;=הלוואות!$E$26,IF(DAY(מרכז!A1313)=הלוואות!$F$26,הלוואות!$G$26,0),0),0)+IF(A1313&gt;=הלוואות!$D$27,IF(מרכז!A1313&lt;=הלוואות!$E$27,IF(DAY(מרכז!A1313)=הלוואות!$F$27,הלוואות!$G$27,0),0),0)+IF(A1313&gt;=הלוואות!$D$28,IF(מרכז!A1313&lt;=הלוואות!$E$28,IF(DAY(מרכז!A1313)=הלוואות!$F$28,הלוואות!$G$28,0),0),0)+IF(A1313&gt;=הלוואות!$D$29,IF(מרכז!A1313&lt;=הלוואות!$E$29,IF(DAY(מרכז!A1313)=הלוואות!$F$29,הלוואות!$G$29,0),0),0)+IF(A1313&gt;=הלוואות!$D$30,IF(מרכז!A1313&lt;=הלוואות!$E$30,IF(DAY(מרכז!A1313)=הלוואות!$F$30,הלוואות!$G$30,0),0),0)+IF(A1313&gt;=הלוואות!$D$31,IF(מרכז!A1313&lt;=הלוואות!$E$31,IF(DAY(מרכז!A1313)=הלוואות!$F$31,הלוואות!$G$31,0),0),0)+IF(A1313&gt;=הלוואות!$D$32,IF(מרכז!A1313&lt;=הלוואות!$E$32,IF(DAY(מרכז!A1313)=הלוואות!$F$32,הלוואות!$G$32,0),0),0)+IF(A1313&gt;=הלוואות!$D$33,IF(מרכז!A1313&lt;=הלוואות!$E$33,IF(DAY(מרכז!A1313)=הלוואות!$F$33,הלוואות!$G$33,0),0),0)+IF(A1313&gt;=הלוואות!$D$34,IF(מרכז!A1313&lt;=הלוואות!$E$34,IF(DAY(מרכז!A1313)=הלוואות!$F$34,הלוואות!$G$34,0),0),0)</f>
        <v>0</v>
      </c>
      <c r="E1313" s="93">
        <f>SUMIF(הלוואות!$D$46:$D$65,מרכז!A1313,הלוואות!$E$46:$E$65)</f>
        <v>0</v>
      </c>
      <c r="F1313" s="93">
        <f>SUMIF(נכנסים!$A$5:$A$5890,מרכז!A1313,נכנסים!$B$5:$B$5890)</f>
        <v>0</v>
      </c>
      <c r="G1313" s="94"/>
      <c r="H1313" s="94"/>
      <c r="I1313" s="94"/>
      <c r="J1313" s="99">
        <f t="shared" si="20"/>
        <v>50000</v>
      </c>
    </row>
    <row r="1314" spans="1:10">
      <c r="A1314" s="153">
        <v>46967</v>
      </c>
      <c r="B1314" s="93">
        <f>SUMIF(יוצאים!$A$5:$A$5835,מרכז!A1314,יוצאים!$D$5:$D$5835)</f>
        <v>0</v>
      </c>
      <c r="C1314" s="93">
        <f>HLOOKUP(DAY($A1314),'טב.הו"ק'!$G$4:$AK$162,'טב.הו"ק'!$A$162+2,FALSE)</f>
        <v>0</v>
      </c>
      <c r="D1314" s="93">
        <f>IF(A1314&gt;=הלוואות!$D$5,IF(מרכז!A1314&lt;=הלוואות!$E$5,IF(DAY(מרכז!A1314)=הלוואות!$F$5,הלוואות!$G$5,0),0),0)+IF(A1314&gt;=הלוואות!$D$6,IF(מרכז!A1314&lt;=הלוואות!$E$6,IF(DAY(מרכז!A1314)=הלוואות!$F$6,הלוואות!$G$6,0),0),0)+IF(A1314&gt;=הלוואות!$D$7,IF(מרכז!A1314&lt;=הלוואות!$E$7,IF(DAY(מרכז!A1314)=הלוואות!$F$7,הלוואות!$G$7,0),0),0)+IF(A1314&gt;=הלוואות!$D$8,IF(מרכז!A1314&lt;=הלוואות!$E$8,IF(DAY(מרכז!A1314)=הלוואות!$F$8,הלוואות!$G$8,0),0),0)+IF(A1314&gt;=הלוואות!$D$9,IF(מרכז!A1314&lt;=הלוואות!$E$9,IF(DAY(מרכז!A1314)=הלוואות!$F$9,הלוואות!$G$9,0),0),0)+IF(A1314&gt;=הלוואות!$D$10,IF(מרכז!A1314&lt;=הלוואות!$E$10,IF(DAY(מרכז!A1314)=הלוואות!$F$10,הלוואות!$G$10,0),0),0)+IF(A1314&gt;=הלוואות!$D$11,IF(מרכז!A1314&lt;=הלוואות!$E$11,IF(DAY(מרכז!A1314)=הלוואות!$F$11,הלוואות!$G$11,0),0),0)+IF(A1314&gt;=הלוואות!$D$12,IF(מרכז!A1314&lt;=הלוואות!$E$12,IF(DAY(מרכז!A1314)=הלוואות!$F$12,הלוואות!$G$12,0),0),0)+IF(A1314&gt;=הלוואות!$D$13,IF(מרכז!A1314&lt;=הלוואות!$E$13,IF(DAY(מרכז!A1314)=הלוואות!$F$13,הלוואות!$G$13,0),0),0)+IF(A1314&gt;=הלוואות!$D$14,IF(מרכז!A1314&lt;=הלוואות!$E$14,IF(DAY(מרכז!A1314)=הלוואות!$F$14,הלוואות!$G$14,0),0),0)+IF(A1314&gt;=הלוואות!$D$15,IF(מרכז!A1314&lt;=הלוואות!$E$15,IF(DAY(מרכז!A1314)=הלוואות!$F$15,הלוואות!$G$15,0),0),0)+IF(A1314&gt;=הלוואות!$D$16,IF(מרכז!A1314&lt;=הלוואות!$E$16,IF(DAY(מרכז!A1314)=הלוואות!$F$16,הלוואות!$G$16,0),0),0)+IF(A1314&gt;=הלוואות!$D$17,IF(מרכז!A1314&lt;=הלוואות!$E$17,IF(DAY(מרכז!A1314)=הלוואות!$F$17,הלוואות!$G$17,0),0),0)+IF(A1314&gt;=הלוואות!$D$18,IF(מרכז!A1314&lt;=הלוואות!$E$18,IF(DAY(מרכז!A1314)=הלוואות!$F$18,הלוואות!$G$18,0),0),0)+IF(A1314&gt;=הלוואות!$D$19,IF(מרכז!A1314&lt;=הלוואות!$E$19,IF(DAY(מרכז!A1314)=הלוואות!$F$19,הלוואות!$G$19,0),0),0)+IF(A1314&gt;=הלוואות!$D$20,IF(מרכז!A1314&lt;=הלוואות!$E$20,IF(DAY(מרכז!A1314)=הלוואות!$F$20,הלוואות!$G$20,0),0),0)+IF(A1314&gt;=הלוואות!$D$21,IF(מרכז!A1314&lt;=הלוואות!$E$21,IF(DAY(מרכז!A1314)=הלוואות!$F$21,הלוואות!$G$21,0),0),0)+IF(A1314&gt;=הלוואות!$D$22,IF(מרכז!A1314&lt;=הלוואות!$E$22,IF(DAY(מרכז!A1314)=הלוואות!$F$22,הלוואות!$G$22,0),0),0)+IF(A1314&gt;=הלוואות!$D$23,IF(מרכז!A1314&lt;=הלוואות!$E$23,IF(DAY(מרכז!A1314)=הלוואות!$F$23,הלוואות!$G$23,0),0),0)+IF(A1314&gt;=הלוואות!$D$24,IF(מרכז!A1314&lt;=הלוואות!$E$24,IF(DAY(מרכז!A1314)=הלוואות!$F$24,הלוואות!$G$24,0),0),0)+IF(A1314&gt;=הלוואות!$D$25,IF(מרכז!A1314&lt;=הלוואות!$E$25,IF(DAY(מרכז!A1314)=הלוואות!$F$25,הלוואות!$G$25,0),0),0)+IF(A1314&gt;=הלוואות!$D$26,IF(מרכז!A1314&lt;=הלוואות!$E$26,IF(DAY(מרכז!A1314)=הלוואות!$F$26,הלוואות!$G$26,0),0),0)+IF(A1314&gt;=הלוואות!$D$27,IF(מרכז!A1314&lt;=הלוואות!$E$27,IF(DAY(מרכז!A1314)=הלוואות!$F$27,הלוואות!$G$27,0),0),0)+IF(A1314&gt;=הלוואות!$D$28,IF(מרכז!A1314&lt;=הלוואות!$E$28,IF(DAY(מרכז!A1314)=הלוואות!$F$28,הלוואות!$G$28,0),0),0)+IF(A1314&gt;=הלוואות!$D$29,IF(מרכז!A1314&lt;=הלוואות!$E$29,IF(DAY(מרכז!A1314)=הלוואות!$F$29,הלוואות!$G$29,0),0),0)+IF(A1314&gt;=הלוואות!$D$30,IF(מרכז!A1314&lt;=הלוואות!$E$30,IF(DAY(מרכז!A1314)=הלוואות!$F$30,הלוואות!$G$30,0),0),0)+IF(A1314&gt;=הלוואות!$D$31,IF(מרכז!A1314&lt;=הלוואות!$E$31,IF(DAY(מרכז!A1314)=הלוואות!$F$31,הלוואות!$G$31,0),0),0)+IF(A1314&gt;=הלוואות!$D$32,IF(מרכז!A1314&lt;=הלוואות!$E$32,IF(DAY(מרכז!A1314)=הלוואות!$F$32,הלוואות!$G$32,0),0),0)+IF(A1314&gt;=הלוואות!$D$33,IF(מרכז!A1314&lt;=הלוואות!$E$33,IF(DAY(מרכז!A1314)=הלוואות!$F$33,הלוואות!$G$33,0),0),0)+IF(A1314&gt;=הלוואות!$D$34,IF(מרכז!A1314&lt;=הלוואות!$E$34,IF(DAY(מרכז!A1314)=הלוואות!$F$34,הלוואות!$G$34,0),0),0)</f>
        <v>0</v>
      </c>
      <c r="E1314" s="93">
        <f>SUMIF(הלוואות!$D$46:$D$65,מרכז!A1314,הלוואות!$E$46:$E$65)</f>
        <v>0</v>
      </c>
      <c r="F1314" s="93">
        <f>SUMIF(נכנסים!$A$5:$A$5890,מרכז!A1314,נכנסים!$B$5:$B$5890)</f>
        <v>0</v>
      </c>
      <c r="G1314" s="94"/>
      <c r="H1314" s="94"/>
      <c r="I1314" s="94"/>
      <c r="J1314" s="99">
        <f t="shared" si="20"/>
        <v>50000</v>
      </c>
    </row>
    <row r="1315" spans="1:10">
      <c r="A1315" s="153">
        <v>46968</v>
      </c>
      <c r="B1315" s="93">
        <f>SUMIF(יוצאים!$A$5:$A$5835,מרכז!A1315,יוצאים!$D$5:$D$5835)</f>
        <v>0</v>
      </c>
      <c r="C1315" s="93">
        <f>HLOOKUP(DAY($A1315),'טב.הו"ק'!$G$4:$AK$162,'טב.הו"ק'!$A$162+2,FALSE)</f>
        <v>0</v>
      </c>
      <c r="D1315" s="93">
        <f>IF(A1315&gt;=הלוואות!$D$5,IF(מרכז!A1315&lt;=הלוואות!$E$5,IF(DAY(מרכז!A1315)=הלוואות!$F$5,הלוואות!$G$5,0),0),0)+IF(A1315&gt;=הלוואות!$D$6,IF(מרכז!A1315&lt;=הלוואות!$E$6,IF(DAY(מרכז!A1315)=הלוואות!$F$6,הלוואות!$G$6,0),0),0)+IF(A1315&gt;=הלוואות!$D$7,IF(מרכז!A1315&lt;=הלוואות!$E$7,IF(DAY(מרכז!A1315)=הלוואות!$F$7,הלוואות!$G$7,0),0),0)+IF(A1315&gt;=הלוואות!$D$8,IF(מרכז!A1315&lt;=הלוואות!$E$8,IF(DAY(מרכז!A1315)=הלוואות!$F$8,הלוואות!$G$8,0),0),0)+IF(A1315&gt;=הלוואות!$D$9,IF(מרכז!A1315&lt;=הלוואות!$E$9,IF(DAY(מרכז!A1315)=הלוואות!$F$9,הלוואות!$G$9,0),0),0)+IF(A1315&gt;=הלוואות!$D$10,IF(מרכז!A1315&lt;=הלוואות!$E$10,IF(DAY(מרכז!A1315)=הלוואות!$F$10,הלוואות!$G$10,0),0),0)+IF(A1315&gt;=הלוואות!$D$11,IF(מרכז!A1315&lt;=הלוואות!$E$11,IF(DAY(מרכז!A1315)=הלוואות!$F$11,הלוואות!$G$11,0),0),0)+IF(A1315&gt;=הלוואות!$D$12,IF(מרכז!A1315&lt;=הלוואות!$E$12,IF(DAY(מרכז!A1315)=הלוואות!$F$12,הלוואות!$G$12,0),0),0)+IF(A1315&gt;=הלוואות!$D$13,IF(מרכז!A1315&lt;=הלוואות!$E$13,IF(DAY(מרכז!A1315)=הלוואות!$F$13,הלוואות!$G$13,0),0),0)+IF(A1315&gt;=הלוואות!$D$14,IF(מרכז!A1315&lt;=הלוואות!$E$14,IF(DAY(מרכז!A1315)=הלוואות!$F$14,הלוואות!$G$14,0),0),0)+IF(A1315&gt;=הלוואות!$D$15,IF(מרכז!A1315&lt;=הלוואות!$E$15,IF(DAY(מרכז!A1315)=הלוואות!$F$15,הלוואות!$G$15,0),0),0)+IF(A1315&gt;=הלוואות!$D$16,IF(מרכז!A1315&lt;=הלוואות!$E$16,IF(DAY(מרכז!A1315)=הלוואות!$F$16,הלוואות!$G$16,0),0),0)+IF(A1315&gt;=הלוואות!$D$17,IF(מרכז!A1315&lt;=הלוואות!$E$17,IF(DAY(מרכז!A1315)=הלוואות!$F$17,הלוואות!$G$17,0),0),0)+IF(A1315&gt;=הלוואות!$D$18,IF(מרכז!A1315&lt;=הלוואות!$E$18,IF(DAY(מרכז!A1315)=הלוואות!$F$18,הלוואות!$G$18,0),0),0)+IF(A1315&gt;=הלוואות!$D$19,IF(מרכז!A1315&lt;=הלוואות!$E$19,IF(DAY(מרכז!A1315)=הלוואות!$F$19,הלוואות!$G$19,0),0),0)+IF(A1315&gt;=הלוואות!$D$20,IF(מרכז!A1315&lt;=הלוואות!$E$20,IF(DAY(מרכז!A1315)=הלוואות!$F$20,הלוואות!$G$20,0),0),0)+IF(A1315&gt;=הלוואות!$D$21,IF(מרכז!A1315&lt;=הלוואות!$E$21,IF(DAY(מרכז!A1315)=הלוואות!$F$21,הלוואות!$G$21,0),0),0)+IF(A1315&gt;=הלוואות!$D$22,IF(מרכז!A1315&lt;=הלוואות!$E$22,IF(DAY(מרכז!A1315)=הלוואות!$F$22,הלוואות!$G$22,0),0),0)+IF(A1315&gt;=הלוואות!$D$23,IF(מרכז!A1315&lt;=הלוואות!$E$23,IF(DAY(מרכז!A1315)=הלוואות!$F$23,הלוואות!$G$23,0),0),0)+IF(A1315&gt;=הלוואות!$D$24,IF(מרכז!A1315&lt;=הלוואות!$E$24,IF(DAY(מרכז!A1315)=הלוואות!$F$24,הלוואות!$G$24,0),0),0)+IF(A1315&gt;=הלוואות!$D$25,IF(מרכז!A1315&lt;=הלוואות!$E$25,IF(DAY(מרכז!A1315)=הלוואות!$F$25,הלוואות!$G$25,0),0),0)+IF(A1315&gt;=הלוואות!$D$26,IF(מרכז!A1315&lt;=הלוואות!$E$26,IF(DAY(מרכז!A1315)=הלוואות!$F$26,הלוואות!$G$26,0),0),0)+IF(A1315&gt;=הלוואות!$D$27,IF(מרכז!A1315&lt;=הלוואות!$E$27,IF(DAY(מרכז!A1315)=הלוואות!$F$27,הלוואות!$G$27,0),0),0)+IF(A1315&gt;=הלוואות!$D$28,IF(מרכז!A1315&lt;=הלוואות!$E$28,IF(DAY(מרכז!A1315)=הלוואות!$F$28,הלוואות!$G$28,0),0),0)+IF(A1315&gt;=הלוואות!$D$29,IF(מרכז!A1315&lt;=הלוואות!$E$29,IF(DAY(מרכז!A1315)=הלוואות!$F$29,הלוואות!$G$29,0),0),0)+IF(A1315&gt;=הלוואות!$D$30,IF(מרכז!A1315&lt;=הלוואות!$E$30,IF(DAY(מרכז!A1315)=הלוואות!$F$30,הלוואות!$G$30,0),0),0)+IF(A1315&gt;=הלוואות!$D$31,IF(מרכז!A1315&lt;=הלוואות!$E$31,IF(DAY(מרכז!A1315)=הלוואות!$F$31,הלוואות!$G$31,0),0),0)+IF(A1315&gt;=הלוואות!$D$32,IF(מרכז!A1315&lt;=הלוואות!$E$32,IF(DAY(מרכז!A1315)=הלוואות!$F$32,הלוואות!$G$32,0),0),0)+IF(A1315&gt;=הלוואות!$D$33,IF(מרכז!A1315&lt;=הלוואות!$E$33,IF(DAY(מרכז!A1315)=הלוואות!$F$33,הלוואות!$G$33,0),0),0)+IF(A1315&gt;=הלוואות!$D$34,IF(מרכז!A1315&lt;=הלוואות!$E$34,IF(DAY(מרכז!A1315)=הלוואות!$F$34,הלוואות!$G$34,0),0),0)</f>
        <v>0</v>
      </c>
      <c r="E1315" s="93">
        <f>SUMIF(הלוואות!$D$46:$D$65,מרכז!A1315,הלוואות!$E$46:$E$65)</f>
        <v>0</v>
      </c>
      <c r="F1315" s="93">
        <f>SUMIF(נכנסים!$A$5:$A$5890,מרכז!A1315,נכנסים!$B$5:$B$5890)</f>
        <v>0</v>
      </c>
      <c r="G1315" s="94"/>
      <c r="H1315" s="94"/>
      <c r="I1315" s="94"/>
      <c r="J1315" s="99">
        <f t="shared" si="20"/>
        <v>50000</v>
      </c>
    </row>
    <row r="1316" spans="1:10">
      <c r="A1316" s="153">
        <v>46969</v>
      </c>
      <c r="B1316" s="93">
        <f>SUMIF(יוצאים!$A$5:$A$5835,מרכז!A1316,יוצאים!$D$5:$D$5835)</f>
        <v>0</v>
      </c>
      <c r="C1316" s="93">
        <f>HLOOKUP(DAY($A1316),'טב.הו"ק'!$G$4:$AK$162,'טב.הו"ק'!$A$162+2,FALSE)</f>
        <v>0</v>
      </c>
      <c r="D1316" s="93">
        <f>IF(A1316&gt;=הלוואות!$D$5,IF(מרכז!A1316&lt;=הלוואות!$E$5,IF(DAY(מרכז!A1316)=הלוואות!$F$5,הלוואות!$G$5,0),0),0)+IF(A1316&gt;=הלוואות!$D$6,IF(מרכז!A1316&lt;=הלוואות!$E$6,IF(DAY(מרכז!A1316)=הלוואות!$F$6,הלוואות!$G$6,0),0),0)+IF(A1316&gt;=הלוואות!$D$7,IF(מרכז!A1316&lt;=הלוואות!$E$7,IF(DAY(מרכז!A1316)=הלוואות!$F$7,הלוואות!$G$7,0),0),0)+IF(A1316&gt;=הלוואות!$D$8,IF(מרכז!A1316&lt;=הלוואות!$E$8,IF(DAY(מרכז!A1316)=הלוואות!$F$8,הלוואות!$G$8,0),0),0)+IF(A1316&gt;=הלוואות!$D$9,IF(מרכז!A1316&lt;=הלוואות!$E$9,IF(DAY(מרכז!A1316)=הלוואות!$F$9,הלוואות!$G$9,0),0),0)+IF(A1316&gt;=הלוואות!$D$10,IF(מרכז!A1316&lt;=הלוואות!$E$10,IF(DAY(מרכז!A1316)=הלוואות!$F$10,הלוואות!$G$10,0),0),0)+IF(A1316&gt;=הלוואות!$D$11,IF(מרכז!A1316&lt;=הלוואות!$E$11,IF(DAY(מרכז!A1316)=הלוואות!$F$11,הלוואות!$G$11,0),0),0)+IF(A1316&gt;=הלוואות!$D$12,IF(מרכז!A1316&lt;=הלוואות!$E$12,IF(DAY(מרכז!A1316)=הלוואות!$F$12,הלוואות!$G$12,0),0),0)+IF(A1316&gt;=הלוואות!$D$13,IF(מרכז!A1316&lt;=הלוואות!$E$13,IF(DAY(מרכז!A1316)=הלוואות!$F$13,הלוואות!$G$13,0),0),0)+IF(A1316&gt;=הלוואות!$D$14,IF(מרכז!A1316&lt;=הלוואות!$E$14,IF(DAY(מרכז!A1316)=הלוואות!$F$14,הלוואות!$G$14,0),0),0)+IF(A1316&gt;=הלוואות!$D$15,IF(מרכז!A1316&lt;=הלוואות!$E$15,IF(DAY(מרכז!A1316)=הלוואות!$F$15,הלוואות!$G$15,0),0),0)+IF(A1316&gt;=הלוואות!$D$16,IF(מרכז!A1316&lt;=הלוואות!$E$16,IF(DAY(מרכז!A1316)=הלוואות!$F$16,הלוואות!$G$16,0),0),0)+IF(A1316&gt;=הלוואות!$D$17,IF(מרכז!A1316&lt;=הלוואות!$E$17,IF(DAY(מרכז!A1316)=הלוואות!$F$17,הלוואות!$G$17,0),0),0)+IF(A1316&gt;=הלוואות!$D$18,IF(מרכז!A1316&lt;=הלוואות!$E$18,IF(DAY(מרכז!A1316)=הלוואות!$F$18,הלוואות!$G$18,0),0),0)+IF(A1316&gt;=הלוואות!$D$19,IF(מרכז!A1316&lt;=הלוואות!$E$19,IF(DAY(מרכז!A1316)=הלוואות!$F$19,הלוואות!$G$19,0),0),0)+IF(A1316&gt;=הלוואות!$D$20,IF(מרכז!A1316&lt;=הלוואות!$E$20,IF(DAY(מרכז!A1316)=הלוואות!$F$20,הלוואות!$G$20,0),0),0)+IF(A1316&gt;=הלוואות!$D$21,IF(מרכז!A1316&lt;=הלוואות!$E$21,IF(DAY(מרכז!A1316)=הלוואות!$F$21,הלוואות!$G$21,0),0),0)+IF(A1316&gt;=הלוואות!$D$22,IF(מרכז!A1316&lt;=הלוואות!$E$22,IF(DAY(מרכז!A1316)=הלוואות!$F$22,הלוואות!$G$22,0),0),0)+IF(A1316&gt;=הלוואות!$D$23,IF(מרכז!A1316&lt;=הלוואות!$E$23,IF(DAY(מרכז!A1316)=הלוואות!$F$23,הלוואות!$G$23,0),0),0)+IF(A1316&gt;=הלוואות!$D$24,IF(מרכז!A1316&lt;=הלוואות!$E$24,IF(DAY(מרכז!A1316)=הלוואות!$F$24,הלוואות!$G$24,0),0),0)+IF(A1316&gt;=הלוואות!$D$25,IF(מרכז!A1316&lt;=הלוואות!$E$25,IF(DAY(מרכז!A1316)=הלוואות!$F$25,הלוואות!$G$25,0),0),0)+IF(A1316&gt;=הלוואות!$D$26,IF(מרכז!A1316&lt;=הלוואות!$E$26,IF(DAY(מרכז!A1316)=הלוואות!$F$26,הלוואות!$G$26,0),0),0)+IF(A1316&gt;=הלוואות!$D$27,IF(מרכז!A1316&lt;=הלוואות!$E$27,IF(DAY(מרכז!A1316)=הלוואות!$F$27,הלוואות!$G$27,0),0),0)+IF(A1316&gt;=הלוואות!$D$28,IF(מרכז!A1316&lt;=הלוואות!$E$28,IF(DAY(מרכז!A1316)=הלוואות!$F$28,הלוואות!$G$28,0),0),0)+IF(A1316&gt;=הלוואות!$D$29,IF(מרכז!A1316&lt;=הלוואות!$E$29,IF(DAY(מרכז!A1316)=הלוואות!$F$29,הלוואות!$G$29,0),0),0)+IF(A1316&gt;=הלוואות!$D$30,IF(מרכז!A1316&lt;=הלוואות!$E$30,IF(DAY(מרכז!A1316)=הלוואות!$F$30,הלוואות!$G$30,0),0),0)+IF(A1316&gt;=הלוואות!$D$31,IF(מרכז!A1316&lt;=הלוואות!$E$31,IF(DAY(מרכז!A1316)=הלוואות!$F$31,הלוואות!$G$31,0),0),0)+IF(A1316&gt;=הלוואות!$D$32,IF(מרכז!A1316&lt;=הלוואות!$E$32,IF(DAY(מרכז!A1316)=הלוואות!$F$32,הלוואות!$G$32,0),0),0)+IF(A1316&gt;=הלוואות!$D$33,IF(מרכז!A1316&lt;=הלוואות!$E$33,IF(DAY(מרכז!A1316)=הלוואות!$F$33,הלוואות!$G$33,0),0),0)+IF(A1316&gt;=הלוואות!$D$34,IF(מרכז!A1316&lt;=הלוואות!$E$34,IF(DAY(מרכז!A1316)=הלוואות!$F$34,הלוואות!$G$34,0),0),0)</f>
        <v>0</v>
      </c>
      <c r="E1316" s="93">
        <f>SUMIF(הלוואות!$D$46:$D$65,מרכז!A1316,הלוואות!$E$46:$E$65)</f>
        <v>0</v>
      </c>
      <c r="F1316" s="93">
        <f>SUMIF(נכנסים!$A$5:$A$5890,מרכז!A1316,נכנסים!$B$5:$B$5890)</f>
        <v>0</v>
      </c>
      <c r="G1316" s="94"/>
      <c r="H1316" s="94"/>
      <c r="I1316" s="94"/>
      <c r="J1316" s="99">
        <f t="shared" si="20"/>
        <v>50000</v>
      </c>
    </row>
    <row r="1317" spans="1:10">
      <c r="A1317" s="153">
        <v>46970</v>
      </c>
      <c r="B1317" s="93">
        <f>SUMIF(יוצאים!$A$5:$A$5835,מרכז!A1317,יוצאים!$D$5:$D$5835)</f>
        <v>0</v>
      </c>
      <c r="C1317" s="93">
        <f>HLOOKUP(DAY($A1317),'טב.הו"ק'!$G$4:$AK$162,'טב.הו"ק'!$A$162+2,FALSE)</f>
        <v>0</v>
      </c>
      <c r="D1317" s="93">
        <f>IF(A1317&gt;=הלוואות!$D$5,IF(מרכז!A1317&lt;=הלוואות!$E$5,IF(DAY(מרכז!A1317)=הלוואות!$F$5,הלוואות!$G$5,0),0),0)+IF(A1317&gt;=הלוואות!$D$6,IF(מרכז!A1317&lt;=הלוואות!$E$6,IF(DAY(מרכז!A1317)=הלוואות!$F$6,הלוואות!$G$6,0),0),0)+IF(A1317&gt;=הלוואות!$D$7,IF(מרכז!A1317&lt;=הלוואות!$E$7,IF(DAY(מרכז!A1317)=הלוואות!$F$7,הלוואות!$G$7,0),0),0)+IF(A1317&gt;=הלוואות!$D$8,IF(מרכז!A1317&lt;=הלוואות!$E$8,IF(DAY(מרכז!A1317)=הלוואות!$F$8,הלוואות!$G$8,0),0),0)+IF(A1317&gt;=הלוואות!$D$9,IF(מרכז!A1317&lt;=הלוואות!$E$9,IF(DAY(מרכז!A1317)=הלוואות!$F$9,הלוואות!$G$9,0),0),0)+IF(A1317&gt;=הלוואות!$D$10,IF(מרכז!A1317&lt;=הלוואות!$E$10,IF(DAY(מרכז!A1317)=הלוואות!$F$10,הלוואות!$G$10,0),0),0)+IF(A1317&gt;=הלוואות!$D$11,IF(מרכז!A1317&lt;=הלוואות!$E$11,IF(DAY(מרכז!A1317)=הלוואות!$F$11,הלוואות!$G$11,0),0),0)+IF(A1317&gt;=הלוואות!$D$12,IF(מרכז!A1317&lt;=הלוואות!$E$12,IF(DAY(מרכז!A1317)=הלוואות!$F$12,הלוואות!$G$12,0),0),0)+IF(A1317&gt;=הלוואות!$D$13,IF(מרכז!A1317&lt;=הלוואות!$E$13,IF(DAY(מרכז!A1317)=הלוואות!$F$13,הלוואות!$G$13,0),0),0)+IF(A1317&gt;=הלוואות!$D$14,IF(מרכז!A1317&lt;=הלוואות!$E$14,IF(DAY(מרכז!A1317)=הלוואות!$F$14,הלוואות!$G$14,0),0),0)+IF(A1317&gt;=הלוואות!$D$15,IF(מרכז!A1317&lt;=הלוואות!$E$15,IF(DAY(מרכז!A1317)=הלוואות!$F$15,הלוואות!$G$15,0),0),0)+IF(A1317&gt;=הלוואות!$D$16,IF(מרכז!A1317&lt;=הלוואות!$E$16,IF(DAY(מרכז!A1317)=הלוואות!$F$16,הלוואות!$G$16,0),0),0)+IF(A1317&gt;=הלוואות!$D$17,IF(מרכז!A1317&lt;=הלוואות!$E$17,IF(DAY(מרכז!A1317)=הלוואות!$F$17,הלוואות!$G$17,0),0),0)+IF(A1317&gt;=הלוואות!$D$18,IF(מרכז!A1317&lt;=הלוואות!$E$18,IF(DAY(מרכז!A1317)=הלוואות!$F$18,הלוואות!$G$18,0),0),0)+IF(A1317&gt;=הלוואות!$D$19,IF(מרכז!A1317&lt;=הלוואות!$E$19,IF(DAY(מרכז!A1317)=הלוואות!$F$19,הלוואות!$G$19,0),0),0)+IF(A1317&gt;=הלוואות!$D$20,IF(מרכז!A1317&lt;=הלוואות!$E$20,IF(DAY(מרכז!A1317)=הלוואות!$F$20,הלוואות!$G$20,0),0),0)+IF(A1317&gt;=הלוואות!$D$21,IF(מרכז!A1317&lt;=הלוואות!$E$21,IF(DAY(מרכז!A1317)=הלוואות!$F$21,הלוואות!$G$21,0),0),0)+IF(A1317&gt;=הלוואות!$D$22,IF(מרכז!A1317&lt;=הלוואות!$E$22,IF(DAY(מרכז!A1317)=הלוואות!$F$22,הלוואות!$G$22,0),0),0)+IF(A1317&gt;=הלוואות!$D$23,IF(מרכז!A1317&lt;=הלוואות!$E$23,IF(DAY(מרכז!A1317)=הלוואות!$F$23,הלוואות!$G$23,0),0),0)+IF(A1317&gt;=הלוואות!$D$24,IF(מרכז!A1317&lt;=הלוואות!$E$24,IF(DAY(מרכז!A1317)=הלוואות!$F$24,הלוואות!$G$24,0),0),0)+IF(A1317&gt;=הלוואות!$D$25,IF(מרכז!A1317&lt;=הלוואות!$E$25,IF(DAY(מרכז!A1317)=הלוואות!$F$25,הלוואות!$G$25,0),0),0)+IF(A1317&gt;=הלוואות!$D$26,IF(מרכז!A1317&lt;=הלוואות!$E$26,IF(DAY(מרכז!A1317)=הלוואות!$F$26,הלוואות!$G$26,0),0),0)+IF(A1317&gt;=הלוואות!$D$27,IF(מרכז!A1317&lt;=הלוואות!$E$27,IF(DAY(מרכז!A1317)=הלוואות!$F$27,הלוואות!$G$27,0),0),0)+IF(A1317&gt;=הלוואות!$D$28,IF(מרכז!A1317&lt;=הלוואות!$E$28,IF(DAY(מרכז!A1317)=הלוואות!$F$28,הלוואות!$G$28,0),0),0)+IF(A1317&gt;=הלוואות!$D$29,IF(מרכז!A1317&lt;=הלוואות!$E$29,IF(DAY(מרכז!A1317)=הלוואות!$F$29,הלוואות!$G$29,0),0),0)+IF(A1317&gt;=הלוואות!$D$30,IF(מרכז!A1317&lt;=הלוואות!$E$30,IF(DAY(מרכז!A1317)=הלוואות!$F$30,הלוואות!$G$30,0),0),0)+IF(A1317&gt;=הלוואות!$D$31,IF(מרכז!A1317&lt;=הלוואות!$E$31,IF(DAY(מרכז!A1317)=הלוואות!$F$31,הלוואות!$G$31,0),0),0)+IF(A1317&gt;=הלוואות!$D$32,IF(מרכז!A1317&lt;=הלוואות!$E$32,IF(DAY(מרכז!A1317)=הלוואות!$F$32,הלוואות!$G$32,0),0),0)+IF(A1317&gt;=הלוואות!$D$33,IF(מרכז!A1317&lt;=הלוואות!$E$33,IF(DAY(מרכז!A1317)=הלוואות!$F$33,הלוואות!$G$33,0),0),0)+IF(A1317&gt;=הלוואות!$D$34,IF(מרכז!A1317&lt;=הלוואות!$E$34,IF(DAY(מרכז!A1317)=הלוואות!$F$34,הלוואות!$G$34,0),0),0)</f>
        <v>0</v>
      </c>
      <c r="E1317" s="93">
        <f>SUMIF(הלוואות!$D$46:$D$65,מרכז!A1317,הלוואות!$E$46:$E$65)</f>
        <v>0</v>
      </c>
      <c r="F1317" s="93">
        <f>SUMIF(נכנסים!$A$5:$A$5890,מרכז!A1317,נכנסים!$B$5:$B$5890)</f>
        <v>0</v>
      </c>
      <c r="G1317" s="94"/>
      <c r="H1317" s="94"/>
      <c r="I1317" s="94"/>
      <c r="J1317" s="99">
        <f t="shared" si="20"/>
        <v>50000</v>
      </c>
    </row>
    <row r="1318" spans="1:10">
      <c r="A1318" s="153">
        <v>46971</v>
      </c>
      <c r="B1318" s="93">
        <f>SUMIF(יוצאים!$A$5:$A$5835,מרכז!A1318,יוצאים!$D$5:$D$5835)</f>
        <v>0</v>
      </c>
      <c r="C1318" s="93">
        <f>HLOOKUP(DAY($A1318),'טב.הו"ק'!$G$4:$AK$162,'טב.הו"ק'!$A$162+2,FALSE)</f>
        <v>0</v>
      </c>
      <c r="D1318" s="93">
        <f>IF(A1318&gt;=הלוואות!$D$5,IF(מרכז!A1318&lt;=הלוואות!$E$5,IF(DAY(מרכז!A1318)=הלוואות!$F$5,הלוואות!$G$5,0),0),0)+IF(A1318&gt;=הלוואות!$D$6,IF(מרכז!A1318&lt;=הלוואות!$E$6,IF(DAY(מרכז!A1318)=הלוואות!$F$6,הלוואות!$G$6,0),0),0)+IF(A1318&gt;=הלוואות!$D$7,IF(מרכז!A1318&lt;=הלוואות!$E$7,IF(DAY(מרכז!A1318)=הלוואות!$F$7,הלוואות!$G$7,0),0),0)+IF(A1318&gt;=הלוואות!$D$8,IF(מרכז!A1318&lt;=הלוואות!$E$8,IF(DAY(מרכז!A1318)=הלוואות!$F$8,הלוואות!$G$8,0),0),0)+IF(A1318&gt;=הלוואות!$D$9,IF(מרכז!A1318&lt;=הלוואות!$E$9,IF(DAY(מרכז!A1318)=הלוואות!$F$9,הלוואות!$G$9,0),0),0)+IF(A1318&gt;=הלוואות!$D$10,IF(מרכז!A1318&lt;=הלוואות!$E$10,IF(DAY(מרכז!A1318)=הלוואות!$F$10,הלוואות!$G$10,0),0),0)+IF(A1318&gt;=הלוואות!$D$11,IF(מרכז!A1318&lt;=הלוואות!$E$11,IF(DAY(מרכז!A1318)=הלוואות!$F$11,הלוואות!$G$11,0),0),0)+IF(A1318&gt;=הלוואות!$D$12,IF(מרכז!A1318&lt;=הלוואות!$E$12,IF(DAY(מרכז!A1318)=הלוואות!$F$12,הלוואות!$G$12,0),0),0)+IF(A1318&gt;=הלוואות!$D$13,IF(מרכז!A1318&lt;=הלוואות!$E$13,IF(DAY(מרכז!A1318)=הלוואות!$F$13,הלוואות!$G$13,0),0),0)+IF(A1318&gt;=הלוואות!$D$14,IF(מרכז!A1318&lt;=הלוואות!$E$14,IF(DAY(מרכז!A1318)=הלוואות!$F$14,הלוואות!$G$14,0),0),0)+IF(A1318&gt;=הלוואות!$D$15,IF(מרכז!A1318&lt;=הלוואות!$E$15,IF(DAY(מרכז!A1318)=הלוואות!$F$15,הלוואות!$G$15,0),0),0)+IF(A1318&gt;=הלוואות!$D$16,IF(מרכז!A1318&lt;=הלוואות!$E$16,IF(DAY(מרכז!A1318)=הלוואות!$F$16,הלוואות!$G$16,0),0),0)+IF(A1318&gt;=הלוואות!$D$17,IF(מרכז!A1318&lt;=הלוואות!$E$17,IF(DAY(מרכז!A1318)=הלוואות!$F$17,הלוואות!$G$17,0),0),0)+IF(A1318&gt;=הלוואות!$D$18,IF(מרכז!A1318&lt;=הלוואות!$E$18,IF(DAY(מרכז!A1318)=הלוואות!$F$18,הלוואות!$G$18,0),0),0)+IF(A1318&gt;=הלוואות!$D$19,IF(מרכז!A1318&lt;=הלוואות!$E$19,IF(DAY(מרכז!A1318)=הלוואות!$F$19,הלוואות!$G$19,0),0),0)+IF(A1318&gt;=הלוואות!$D$20,IF(מרכז!A1318&lt;=הלוואות!$E$20,IF(DAY(מרכז!A1318)=הלוואות!$F$20,הלוואות!$G$20,0),0),0)+IF(A1318&gt;=הלוואות!$D$21,IF(מרכז!A1318&lt;=הלוואות!$E$21,IF(DAY(מרכז!A1318)=הלוואות!$F$21,הלוואות!$G$21,0),0),0)+IF(A1318&gt;=הלוואות!$D$22,IF(מרכז!A1318&lt;=הלוואות!$E$22,IF(DAY(מרכז!A1318)=הלוואות!$F$22,הלוואות!$G$22,0),0),0)+IF(A1318&gt;=הלוואות!$D$23,IF(מרכז!A1318&lt;=הלוואות!$E$23,IF(DAY(מרכז!A1318)=הלוואות!$F$23,הלוואות!$G$23,0),0),0)+IF(A1318&gt;=הלוואות!$D$24,IF(מרכז!A1318&lt;=הלוואות!$E$24,IF(DAY(מרכז!A1318)=הלוואות!$F$24,הלוואות!$G$24,0),0),0)+IF(A1318&gt;=הלוואות!$D$25,IF(מרכז!A1318&lt;=הלוואות!$E$25,IF(DAY(מרכז!A1318)=הלוואות!$F$25,הלוואות!$G$25,0),0),0)+IF(A1318&gt;=הלוואות!$D$26,IF(מרכז!A1318&lt;=הלוואות!$E$26,IF(DAY(מרכז!A1318)=הלוואות!$F$26,הלוואות!$G$26,0),0),0)+IF(A1318&gt;=הלוואות!$D$27,IF(מרכז!A1318&lt;=הלוואות!$E$27,IF(DAY(מרכז!A1318)=הלוואות!$F$27,הלוואות!$G$27,0),0),0)+IF(A1318&gt;=הלוואות!$D$28,IF(מרכז!A1318&lt;=הלוואות!$E$28,IF(DAY(מרכז!A1318)=הלוואות!$F$28,הלוואות!$G$28,0),0),0)+IF(A1318&gt;=הלוואות!$D$29,IF(מרכז!A1318&lt;=הלוואות!$E$29,IF(DAY(מרכז!A1318)=הלוואות!$F$29,הלוואות!$G$29,0),0),0)+IF(A1318&gt;=הלוואות!$D$30,IF(מרכז!A1318&lt;=הלוואות!$E$30,IF(DAY(מרכז!A1318)=הלוואות!$F$30,הלוואות!$G$30,0),0),0)+IF(A1318&gt;=הלוואות!$D$31,IF(מרכז!A1318&lt;=הלוואות!$E$31,IF(DAY(מרכז!A1318)=הלוואות!$F$31,הלוואות!$G$31,0),0),0)+IF(A1318&gt;=הלוואות!$D$32,IF(מרכז!A1318&lt;=הלוואות!$E$32,IF(DAY(מרכז!A1318)=הלוואות!$F$32,הלוואות!$G$32,0),0),0)+IF(A1318&gt;=הלוואות!$D$33,IF(מרכז!A1318&lt;=הלוואות!$E$33,IF(DAY(מרכז!A1318)=הלוואות!$F$33,הלוואות!$G$33,0),0),0)+IF(A1318&gt;=הלוואות!$D$34,IF(מרכז!A1318&lt;=הלוואות!$E$34,IF(DAY(מרכז!A1318)=הלוואות!$F$34,הלוואות!$G$34,0),0),0)</f>
        <v>0</v>
      </c>
      <c r="E1318" s="93">
        <f>SUMIF(הלוואות!$D$46:$D$65,מרכז!A1318,הלוואות!$E$46:$E$65)</f>
        <v>0</v>
      </c>
      <c r="F1318" s="93">
        <f>SUMIF(נכנסים!$A$5:$A$5890,מרכז!A1318,נכנסים!$B$5:$B$5890)</f>
        <v>0</v>
      </c>
      <c r="G1318" s="94"/>
      <c r="H1318" s="94"/>
      <c r="I1318" s="94"/>
      <c r="J1318" s="99">
        <f t="shared" si="20"/>
        <v>50000</v>
      </c>
    </row>
    <row r="1319" spans="1:10">
      <c r="A1319" s="153">
        <v>46972</v>
      </c>
      <c r="B1319" s="93">
        <f>SUMIF(יוצאים!$A$5:$A$5835,מרכז!A1319,יוצאים!$D$5:$D$5835)</f>
        <v>0</v>
      </c>
      <c r="C1319" s="93">
        <f>HLOOKUP(DAY($A1319),'טב.הו"ק'!$G$4:$AK$162,'טב.הו"ק'!$A$162+2,FALSE)</f>
        <v>0</v>
      </c>
      <c r="D1319" s="93">
        <f>IF(A1319&gt;=הלוואות!$D$5,IF(מרכז!A1319&lt;=הלוואות!$E$5,IF(DAY(מרכז!A1319)=הלוואות!$F$5,הלוואות!$G$5,0),0),0)+IF(A1319&gt;=הלוואות!$D$6,IF(מרכז!A1319&lt;=הלוואות!$E$6,IF(DAY(מרכז!A1319)=הלוואות!$F$6,הלוואות!$G$6,0),0),0)+IF(A1319&gt;=הלוואות!$D$7,IF(מרכז!A1319&lt;=הלוואות!$E$7,IF(DAY(מרכז!A1319)=הלוואות!$F$7,הלוואות!$G$7,0),0),0)+IF(A1319&gt;=הלוואות!$D$8,IF(מרכז!A1319&lt;=הלוואות!$E$8,IF(DAY(מרכז!A1319)=הלוואות!$F$8,הלוואות!$G$8,0),0),0)+IF(A1319&gt;=הלוואות!$D$9,IF(מרכז!A1319&lt;=הלוואות!$E$9,IF(DAY(מרכז!A1319)=הלוואות!$F$9,הלוואות!$G$9,0),0),0)+IF(A1319&gt;=הלוואות!$D$10,IF(מרכז!A1319&lt;=הלוואות!$E$10,IF(DAY(מרכז!A1319)=הלוואות!$F$10,הלוואות!$G$10,0),0),0)+IF(A1319&gt;=הלוואות!$D$11,IF(מרכז!A1319&lt;=הלוואות!$E$11,IF(DAY(מרכז!A1319)=הלוואות!$F$11,הלוואות!$G$11,0),0),0)+IF(A1319&gt;=הלוואות!$D$12,IF(מרכז!A1319&lt;=הלוואות!$E$12,IF(DAY(מרכז!A1319)=הלוואות!$F$12,הלוואות!$G$12,0),0),0)+IF(A1319&gt;=הלוואות!$D$13,IF(מרכז!A1319&lt;=הלוואות!$E$13,IF(DAY(מרכז!A1319)=הלוואות!$F$13,הלוואות!$G$13,0),0),0)+IF(A1319&gt;=הלוואות!$D$14,IF(מרכז!A1319&lt;=הלוואות!$E$14,IF(DAY(מרכז!A1319)=הלוואות!$F$14,הלוואות!$G$14,0),0),0)+IF(A1319&gt;=הלוואות!$D$15,IF(מרכז!A1319&lt;=הלוואות!$E$15,IF(DAY(מרכז!A1319)=הלוואות!$F$15,הלוואות!$G$15,0),0),0)+IF(A1319&gt;=הלוואות!$D$16,IF(מרכז!A1319&lt;=הלוואות!$E$16,IF(DAY(מרכז!A1319)=הלוואות!$F$16,הלוואות!$G$16,0),0),0)+IF(A1319&gt;=הלוואות!$D$17,IF(מרכז!A1319&lt;=הלוואות!$E$17,IF(DAY(מרכז!A1319)=הלוואות!$F$17,הלוואות!$G$17,0),0),0)+IF(A1319&gt;=הלוואות!$D$18,IF(מרכז!A1319&lt;=הלוואות!$E$18,IF(DAY(מרכז!A1319)=הלוואות!$F$18,הלוואות!$G$18,0),0),0)+IF(A1319&gt;=הלוואות!$D$19,IF(מרכז!A1319&lt;=הלוואות!$E$19,IF(DAY(מרכז!A1319)=הלוואות!$F$19,הלוואות!$G$19,0),0),0)+IF(A1319&gt;=הלוואות!$D$20,IF(מרכז!A1319&lt;=הלוואות!$E$20,IF(DAY(מרכז!A1319)=הלוואות!$F$20,הלוואות!$G$20,0),0),0)+IF(A1319&gt;=הלוואות!$D$21,IF(מרכז!A1319&lt;=הלוואות!$E$21,IF(DAY(מרכז!A1319)=הלוואות!$F$21,הלוואות!$G$21,0),0),0)+IF(A1319&gt;=הלוואות!$D$22,IF(מרכז!A1319&lt;=הלוואות!$E$22,IF(DAY(מרכז!A1319)=הלוואות!$F$22,הלוואות!$G$22,0),0),0)+IF(A1319&gt;=הלוואות!$D$23,IF(מרכז!A1319&lt;=הלוואות!$E$23,IF(DAY(מרכז!A1319)=הלוואות!$F$23,הלוואות!$G$23,0),0),0)+IF(A1319&gt;=הלוואות!$D$24,IF(מרכז!A1319&lt;=הלוואות!$E$24,IF(DAY(מרכז!A1319)=הלוואות!$F$24,הלוואות!$G$24,0),0),0)+IF(A1319&gt;=הלוואות!$D$25,IF(מרכז!A1319&lt;=הלוואות!$E$25,IF(DAY(מרכז!A1319)=הלוואות!$F$25,הלוואות!$G$25,0),0),0)+IF(A1319&gt;=הלוואות!$D$26,IF(מרכז!A1319&lt;=הלוואות!$E$26,IF(DAY(מרכז!A1319)=הלוואות!$F$26,הלוואות!$G$26,0),0),0)+IF(A1319&gt;=הלוואות!$D$27,IF(מרכז!A1319&lt;=הלוואות!$E$27,IF(DAY(מרכז!A1319)=הלוואות!$F$27,הלוואות!$G$27,0),0),0)+IF(A1319&gt;=הלוואות!$D$28,IF(מרכז!A1319&lt;=הלוואות!$E$28,IF(DAY(מרכז!A1319)=הלוואות!$F$28,הלוואות!$G$28,0),0),0)+IF(A1319&gt;=הלוואות!$D$29,IF(מרכז!A1319&lt;=הלוואות!$E$29,IF(DAY(מרכז!A1319)=הלוואות!$F$29,הלוואות!$G$29,0),0),0)+IF(A1319&gt;=הלוואות!$D$30,IF(מרכז!A1319&lt;=הלוואות!$E$30,IF(DAY(מרכז!A1319)=הלוואות!$F$30,הלוואות!$G$30,0),0),0)+IF(A1319&gt;=הלוואות!$D$31,IF(מרכז!A1319&lt;=הלוואות!$E$31,IF(DAY(מרכז!A1319)=הלוואות!$F$31,הלוואות!$G$31,0),0),0)+IF(A1319&gt;=הלוואות!$D$32,IF(מרכז!A1319&lt;=הלוואות!$E$32,IF(DAY(מרכז!A1319)=הלוואות!$F$32,הלוואות!$G$32,0),0),0)+IF(A1319&gt;=הלוואות!$D$33,IF(מרכז!A1319&lt;=הלוואות!$E$33,IF(DAY(מרכז!A1319)=הלוואות!$F$33,הלוואות!$G$33,0),0),0)+IF(A1319&gt;=הלוואות!$D$34,IF(מרכז!A1319&lt;=הלוואות!$E$34,IF(DAY(מרכז!A1319)=הלוואות!$F$34,הלוואות!$G$34,0),0),0)</f>
        <v>0</v>
      </c>
      <c r="E1319" s="93">
        <f>SUMIF(הלוואות!$D$46:$D$65,מרכז!A1319,הלוואות!$E$46:$E$65)</f>
        <v>0</v>
      </c>
      <c r="F1319" s="93">
        <f>SUMIF(נכנסים!$A$5:$A$5890,מרכז!A1319,נכנסים!$B$5:$B$5890)</f>
        <v>0</v>
      </c>
      <c r="G1319" s="94"/>
      <c r="H1319" s="94"/>
      <c r="I1319" s="94"/>
      <c r="J1319" s="99">
        <f t="shared" si="20"/>
        <v>50000</v>
      </c>
    </row>
    <row r="1320" spans="1:10">
      <c r="A1320" s="153">
        <v>46973</v>
      </c>
      <c r="B1320" s="93">
        <f>SUMIF(יוצאים!$A$5:$A$5835,מרכז!A1320,יוצאים!$D$5:$D$5835)</f>
        <v>0</v>
      </c>
      <c r="C1320" s="93">
        <f>HLOOKUP(DAY($A1320),'טב.הו"ק'!$G$4:$AK$162,'טב.הו"ק'!$A$162+2,FALSE)</f>
        <v>0</v>
      </c>
      <c r="D1320" s="93">
        <f>IF(A1320&gt;=הלוואות!$D$5,IF(מרכז!A1320&lt;=הלוואות!$E$5,IF(DAY(מרכז!A1320)=הלוואות!$F$5,הלוואות!$G$5,0),0),0)+IF(A1320&gt;=הלוואות!$D$6,IF(מרכז!A1320&lt;=הלוואות!$E$6,IF(DAY(מרכז!A1320)=הלוואות!$F$6,הלוואות!$G$6,0),0),0)+IF(A1320&gt;=הלוואות!$D$7,IF(מרכז!A1320&lt;=הלוואות!$E$7,IF(DAY(מרכז!A1320)=הלוואות!$F$7,הלוואות!$G$7,0),0),0)+IF(A1320&gt;=הלוואות!$D$8,IF(מרכז!A1320&lt;=הלוואות!$E$8,IF(DAY(מרכז!A1320)=הלוואות!$F$8,הלוואות!$G$8,0),0),0)+IF(A1320&gt;=הלוואות!$D$9,IF(מרכז!A1320&lt;=הלוואות!$E$9,IF(DAY(מרכז!A1320)=הלוואות!$F$9,הלוואות!$G$9,0),0),0)+IF(A1320&gt;=הלוואות!$D$10,IF(מרכז!A1320&lt;=הלוואות!$E$10,IF(DAY(מרכז!A1320)=הלוואות!$F$10,הלוואות!$G$10,0),0),0)+IF(A1320&gt;=הלוואות!$D$11,IF(מרכז!A1320&lt;=הלוואות!$E$11,IF(DAY(מרכז!A1320)=הלוואות!$F$11,הלוואות!$G$11,0),0),0)+IF(A1320&gt;=הלוואות!$D$12,IF(מרכז!A1320&lt;=הלוואות!$E$12,IF(DAY(מרכז!A1320)=הלוואות!$F$12,הלוואות!$G$12,0),0),0)+IF(A1320&gt;=הלוואות!$D$13,IF(מרכז!A1320&lt;=הלוואות!$E$13,IF(DAY(מרכז!A1320)=הלוואות!$F$13,הלוואות!$G$13,0),0),0)+IF(A1320&gt;=הלוואות!$D$14,IF(מרכז!A1320&lt;=הלוואות!$E$14,IF(DAY(מרכז!A1320)=הלוואות!$F$14,הלוואות!$G$14,0),0),0)+IF(A1320&gt;=הלוואות!$D$15,IF(מרכז!A1320&lt;=הלוואות!$E$15,IF(DAY(מרכז!A1320)=הלוואות!$F$15,הלוואות!$G$15,0),0),0)+IF(A1320&gt;=הלוואות!$D$16,IF(מרכז!A1320&lt;=הלוואות!$E$16,IF(DAY(מרכז!A1320)=הלוואות!$F$16,הלוואות!$G$16,0),0),0)+IF(A1320&gt;=הלוואות!$D$17,IF(מרכז!A1320&lt;=הלוואות!$E$17,IF(DAY(מרכז!A1320)=הלוואות!$F$17,הלוואות!$G$17,0),0),0)+IF(A1320&gt;=הלוואות!$D$18,IF(מרכז!A1320&lt;=הלוואות!$E$18,IF(DAY(מרכז!A1320)=הלוואות!$F$18,הלוואות!$G$18,0),0),0)+IF(A1320&gt;=הלוואות!$D$19,IF(מרכז!A1320&lt;=הלוואות!$E$19,IF(DAY(מרכז!A1320)=הלוואות!$F$19,הלוואות!$G$19,0),0),0)+IF(A1320&gt;=הלוואות!$D$20,IF(מרכז!A1320&lt;=הלוואות!$E$20,IF(DAY(מרכז!A1320)=הלוואות!$F$20,הלוואות!$G$20,0),0),0)+IF(A1320&gt;=הלוואות!$D$21,IF(מרכז!A1320&lt;=הלוואות!$E$21,IF(DAY(מרכז!A1320)=הלוואות!$F$21,הלוואות!$G$21,0),0),0)+IF(A1320&gt;=הלוואות!$D$22,IF(מרכז!A1320&lt;=הלוואות!$E$22,IF(DAY(מרכז!A1320)=הלוואות!$F$22,הלוואות!$G$22,0),0),0)+IF(A1320&gt;=הלוואות!$D$23,IF(מרכז!A1320&lt;=הלוואות!$E$23,IF(DAY(מרכז!A1320)=הלוואות!$F$23,הלוואות!$G$23,0),0),0)+IF(A1320&gt;=הלוואות!$D$24,IF(מרכז!A1320&lt;=הלוואות!$E$24,IF(DAY(מרכז!A1320)=הלוואות!$F$24,הלוואות!$G$24,0),0),0)+IF(A1320&gt;=הלוואות!$D$25,IF(מרכז!A1320&lt;=הלוואות!$E$25,IF(DAY(מרכז!A1320)=הלוואות!$F$25,הלוואות!$G$25,0),0),0)+IF(A1320&gt;=הלוואות!$D$26,IF(מרכז!A1320&lt;=הלוואות!$E$26,IF(DAY(מרכז!A1320)=הלוואות!$F$26,הלוואות!$G$26,0),0),0)+IF(A1320&gt;=הלוואות!$D$27,IF(מרכז!A1320&lt;=הלוואות!$E$27,IF(DAY(מרכז!A1320)=הלוואות!$F$27,הלוואות!$G$27,0),0),0)+IF(A1320&gt;=הלוואות!$D$28,IF(מרכז!A1320&lt;=הלוואות!$E$28,IF(DAY(מרכז!A1320)=הלוואות!$F$28,הלוואות!$G$28,0),0),0)+IF(A1320&gt;=הלוואות!$D$29,IF(מרכז!A1320&lt;=הלוואות!$E$29,IF(DAY(מרכז!A1320)=הלוואות!$F$29,הלוואות!$G$29,0),0),0)+IF(A1320&gt;=הלוואות!$D$30,IF(מרכז!A1320&lt;=הלוואות!$E$30,IF(DAY(מרכז!A1320)=הלוואות!$F$30,הלוואות!$G$30,0),0),0)+IF(A1320&gt;=הלוואות!$D$31,IF(מרכז!A1320&lt;=הלוואות!$E$31,IF(DAY(מרכז!A1320)=הלוואות!$F$31,הלוואות!$G$31,0),0),0)+IF(A1320&gt;=הלוואות!$D$32,IF(מרכז!A1320&lt;=הלוואות!$E$32,IF(DAY(מרכז!A1320)=הלוואות!$F$32,הלוואות!$G$32,0),0),0)+IF(A1320&gt;=הלוואות!$D$33,IF(מרכז!A1320&lt;=הלוואות!$E$33,IF(DAY(מרכז!A1320)=הלוואות!$F$33,הלוואות!$G$33,0),0),0)+IF(A1320&gt;=הלוואות!$D$34,IF(מרכז!A1320&lt;=הלוואות!$E$34,IF(DAY(מרכז!A1320)=הלוואות!$F$34,הלוואות!$G$34,0),0),0)</f>
        <v>0</v>
      </c>
      <c r="E1320" s="93">
        <f>SUMIF(הלוואות!$D$46:$D$65,מרכז!A1320,הלוואות!$E$46:$E$65)</f>
        <v>0</v>
      </c>
      <c r="F1320" s="93">
        <f>SUMIF(נכנסים!$A$5:$A$5890,מרכז!A1320,נכנסים!$B$5:$B$5890)</f>
        <v>0</v>
      </c>
      <c r="G1320" s="94"/>
      <c r="H1320" s="94"/>
      <c r="I1320" s="94"/>
      <c r="J1320" s="99">
        <f t="shared" si="20"/>
        <v>50000</v>
      </c>
    </row>
    <row r="1321" spans="1:10">
      <c r="A1321" s="153">
        <v>46974</v>
      </c>
      <c r="B1321" s="93">
        <f>SUMIF(יוצאים!$A$5:$A$5835,מרכז!A1321,יוצאים!$D$5:$D$5835)</f>
        <v>0</v>
      </c>
      <c r="C1321" s="93">
        <f>HLOOKUP(DAY($A1321),'טב.הו"ק'!$G$4:$AK$162,'טב.הו"ק'!$A$162+2,FALSE)</f>
        <v>0</v>
      </c>
      <c r="D1321" s="93">
        <f>IF(A1321&gt;=הלוואות!$D$5,IF(מרכז!A1321&lt;=הלוואות!$E$5,IF(DAY(מרכז!A1321)=הלוואות!$F$5,הלוואות!$G$5,0),0),0)+IF(A1321&gt;=הלוואות!$D$6,IF(מרכז!A1321&lt;=הלוואות!$E$6,IF(DAY(מרכז!A1321)=הלוואות!$F$6,הלוואות!$G$6,0),0),0)+IF(A1321&gt;=הלוואות!$D$7,IF(מרכז!A1321&lt;=הלוואות!$E$7,IF(DAY(מרכז!A1321)=הלוואות!$F$7,הלוואות!$G$7,0),0),0)+IF(A1321&gt;=הלוואות!$D$8,IF(מרכז!A1321&lt;=הלוואות!$E$8,IF(DAY(מרכז!A1321)=הלוואות!$F$8,הלוואות!$G$8,0),0),0)+IF(A1321&gt;=הלוואות!$D$9,IF(מרכז!A1321&lt;=הלוואות!$E$9,IF(DAY(מרכז!A1321)=הלוואות!$F$9,הלוואות!$G$9,0),0),0)+IF(A1321&gt;=הלוואות!$D$10,IF(מרכז!A1321&lt;=הלוואות!$E$10,IF(DAY(מרכז!A1321)=הלוואות!$F$10,הלוואות!$G$10,0),0),0)+IF(A1321&gt;=הלוואות!$D$11,IF(מרכז!A1321&lt;=הלוואות!$E$11,IF(DAY(מרכז!A1321)=הלוואות!$F$11,הלוואות!$G$11,0),0),0)+IF(A1321&gt;=הלוואות!$D$12,IF(מרכז!A1321&lt;=הלוואות!$E$12,IF(DAY(מרכז!A1321)=הלוואות!$F$12,הלוואות!$G$12,0),0),0)+IF(A1321&gt;=הלוואות!$D$13,IF(מרכז!A1321&lt;=הלוואות!$E$13,IF(DAY(מרכז!A1321)=הלוואות!$F$13,הלוואות!$G$13,0),0),0)+IF(A1321&gt;=הלוואות!$D$14,IF(מרכז!A1321&lt;=הלוואות!$E$14,IF(DAY(מרכז!A1321)=הלוואות!$F$14,הלוואות!$G$14,0),0),0)+IF(A1321&gt;=הלוואות!$D$15,IF(מרכז!A1321&lt;=הלוואות!$E$15,IF(DAY(מרכז!A1321)=הלוואות!$F$15,הלוואות!$G$15,0),0),0)+IF(A1321&gt;=הלוואות!$D$16,IF(מרכז!A1321&lt;=הלוואות!$E$16,IF(DAY(מרכז!A1321)=הלוואות!$F$16,הלוואות!$G$16,0),0),0)+IF(A1321&gt;=הלוואות!$D$17,IF(מרכז!A1321&lt;=הלוואות!$E$17,IF(DAY(מרכז!A1321)=הלוואות!$F$17,הלוואות!$G$17,0),0),0)+IF(A1321&gt;=הלוואות!$D$18,IF(מרכז!A1321&lt;=הלוואות!$E$18,IF(DAY(מרכז!A1321)=הלוואות!$F$18,הלוואות!$G$18,0),0),0)+IF(A1321&gt;=הלוואות!$D$19,IF(מרכז!A1321&lt;=הלוואות!$E$19,IF(DAY(מרכז!A1321)=הלוואות!$F$19,הלוואות!$G$19,0),0),0)+IF(A1321&gt;=הלוואות!$D$20,IF(מרכז!A1321&lt;=הלוואות!$E$20,IF(DAY(מרכז!A1321)=הלוואות!$F$20,הלוואות!$G$20,0),0),0)+IF(A1321&gt;=הלוואות!$D$21,IF(מרכז!A1321&lt;=הלוואות!$E$21,IF(DAY(מרכז!A1321)=הלוואות!$F$21,הלוואות!$G$21,0),0),0)+IF(A1321&gt;=הלוואות!$D$22,IF(מרכז!A1321&lt;=הלוואות!$E$22,IF(DAY(מרכז!A1321)=הלוואות!$F$22,הלוואות!$G$22,0),0),0)+IF(A1321&gt;=הלוואות!$D$23,IF(מרכז!A1321&lt;=הלוואות!$E$23,IF(DAY(מרכז!A1321)=הלוואות!$F$23,הלוואות!$G$23,0),0),0)+IF(A1321&gt;=הלוואות!$D$24,IF(מרכז!A1321&lt;=הלוואות!$E$24,IF(DAY(מרכז!A1321)=הלוואות!$F$24,הלוואות!$G$24,0),0),0)+IF(A1321&gt;=הלוואות!$D$25,IF(מרכז!A1321&lt;=הלוואות!$E$25,IF(DAY(מרכז!A1321)=הלוואות!$F$25,הלוואות!$G$25,0),0),0)+IF(A1321&gt;=הלוואות!$D$26,IF(מרכז!A1321&lt;=הלוואות!$E$26,IF(DAY(מרכז!A1321)=הלוואות!$F$26,הלוואות!$G$26,0),0),0)+IF(A1321&gt;=הלוואות!$D$27,IF(מרכז!A1321&lt;=הלוואות!$E$27,IF(DAY(מרכז!A1321)=הלוואות!$F$27,הלוואות!$G$27,0),0),0)+IF(A1321&gt;=הלוואות!$D$28,IF(מרכז!A1321&lt;=הלוואות!$E$28,IF(DAY(מרכז!A1321)=הלוואות!$F$28,הלוואות!$G$28,0),0),0)+IF(A1321&gt;=הלוואות!$D$29,IF(מרכז!A1321&lt;=הלוואות!$E$29,IF(DAY(מרכז!A1321)=הלוואות!$F$29,הלוואות!$G$29,0),0),0)+IF(A1321&gt;=הלוואות!$D$30,IF(מרכז!A1321&lt;=הלוואות!$E$30,IF(DAY(מרכז!A1321)=הלוואות!$F$30,הלוואות!$G$30,0),0),0)+IF(A1321&gt;=הלוואות!$D$31,IF(מרכז!A1321&lt;=הלוואות!$E$31,IF(DAY(מרכז!A1321)=הלוואות!$F$31,הלוואות!$G$31,0),0),0)+IF(A1321&gt;=הלוואות!$D$32,IF(מרכז!A1321&lt;=הלוואות!$E$32,IF(DAY(מרכז!A1321)=הלוואות!$F$32,הלוואות!$G$32,0),0),0)+IF(A1321&gt;=הלוואות!$D$33,IF(מרכז!A1321&lt;=הלוואות!$E$33,IF(DAY(מרכז!A1321)=הלוואות!$F$33,הלוואות!$G$33,0),0),0)+IF(A1321&gt;=הלוואות!$D$34,IF(מרכז!A1321&lt;=הלוואות!$E$34,IF(DAY(מרכז!A1321)=הלוואות!$F$34,הלוואות!$G$34,0),0),0)</f>
        <v>0</v>
      </c>
      <c r="E1321" s="93">
        <f>SUMIF(הלוואות!$D$46:$D$65,מרכז!A1321,הלוואות!$E$46:$E$65)</f>
        <v>0</v>
      </c>
      <c r="F1321" s="93">
        <f>SUMIF(נכנסים!$A$5:$A$5890,מרכז!A1321,נכנסים!$B$5:$B$5890)</f>
        <v>0</v>
      </c>
      <c r="G1321" s="94"/>
      <c r="H1321" s="94"/>
      <c r="I1321" s="94"/>
      <c r="J1321" s="99">
        <f t="shared" si="20"/>
        <v>50000</v>
      </c>
    </row>
    <row r="1322" spans="1:10">
      <c r="A1322" s="153">
        <v>46975</v>
      </c>
      <c r="B1322" s="93">
        <f>SUMIF(יוצאים!$A$5:$A$5835,מרכז!A1322,יוצאים!$D$5:$D$5835)</f>
        <v>0</v>
      </c>
      <c r="C1322" s="93">
        <f>HLOOKUP(DAY($A1322),'טב.הו"ק'!$G$4:$AK$162,'טב.הו"ק'!$A$162+2,FALSE)</f>
        <v>0</v>
      </c>
      <c r="D1322" s="93">
        <f>IF(A1322&gt;=הלוואות!$D$5,IF(מרכז!A1322&lt;=הלוואות!$E$5,IF(DAY(מרכז!A1322)=הלוואות!$F$5,הלוואות!$G$5,0),0),0)+IF(A1322&gt;=הלוואות!$D$6,IF(מרכז!A1322&lt;=הלוואות!$E$6,IF(DAY(מרכז!A1322)=הלוואות!$F$6,הלוואות!$G$6,0),0),0)+IF(A1322&gt;=הלוואות!$D$7,IF(מרכז!A1322&lt;=הלוואות!$E$7,IF(DAY(מרכז!A1322)=הלוואות!$F$7,הלוואות!$G$7,0),0),0)+IF(A1322&gt;=הלוואות!$D$8,IF(מרכז!A1322&lt;=הלוואות!$E$8,IF(DAY(מרכז!A1322)=הלוואות!$F$8,הלוואות!$G$8,0),0),0)+IF(A1322&gt;=הלוואות!$D$9,IF(מרכז!A1322&lt;=הלוואות!$E$9,IF(DAY(מרכז!A1322)=הלוואות!$F$9,הלוואות!$G$9,0),0),0)+IF(A1322&gt;=הלוואות!$D$10,IF(מרכז!A1322&lt;=הלוואות!$E$10,IF(DAY(מרכז!A1322)=הלוואות!$F$10,הלוואות!$G$10,0),0),0)+IF(A1322&gt;=הלוואות!$D$11,IF(מרכז!A1322&lt;=הלוואות!$E$11,IF(DAY(מרכז!A1322)=הלוואות!$F$11,הלוואות!$G$11,0),0),0)+IF(A1322&gt;=הלוואות!$D$12,IF(מרכז!A1322&lt;=הלוואות!$E$12,IF(DAY(מרכז!A1322)=הלוואות!$F$12,הלוואות!$G$12,0),0),0)+IF(A1322&gt;=הלוואות!$D$13,IF(מרכז!A1322&lt;=הלוואות!$E$13,IF(DAY(מרכז!A1322)=הלוואות!$F$13,הלוואות!$G$13,0),0),0)+IF(A1322&gt;=הלוואות!$D$14,IF(מרכז!A1322&lt;=הלוואות!$E$14,IF(DAY(מרכז!A1322)=הלוואות!$F$14,הלוואות!$G$14,0),0),0)+IF(A1322&gt;=הלוואות!$D$15,IF(מרכז!A1322&lt;=הלוואות!$E$15,IF(DAY(מרכז!A1322)=הלוואות!$F$15,הלוואות!$G$15,0),0),0)+IF(A1322&gt;=הלוואות!$D$16,IF(מרכז!A1322&lt;=הלוואות!$E$16,IF(DAY(מרכז!A1322)=הלוואות!$F$16,הלוואות!$G$16,0),0),0)+IF(A1322&gt;=הלוואות!$D$17,IF(מרכז!A1322&lt;=הלוואות!$E$17,IF(DAY(מרכז!A1322)=הלוואות!$F$17,הלוואות!$G$17,0),0),0)+IF(A1322&gt;=הלוואות!$D$18,IF(מרכז!A1322&lt;=הלוואות!$E$18,IF(DAY(מרכז!A1322)=הלוואות!$F$18,הלוואות!$G$18,0),0),0)+IF(A1322&gt;=הלוואות!$D$19,IF(מרכז!A1322&lt;=הלוואות!$E$19,IF(DAY(מרכז!A1322)=הלוואות!$F$19,הלוואות!$G$19,0),0),0)+IF(A1322&gt;=הלוואות!$D$20,IF(מרכז!A1322&lt;=הלוואות!$E$20,IF(DAY(מרכז!A1322)=הלוואות!$F$20,הלוואות!$G$20,0),0),0)+IF(A1322&gt;=הלוואות!$D$21,IF(מרכז!A1322&lt;=הלוואות!$E$21,IF(DAY(מרכז!A1322)=הלוואות!$F$21,הלוואות!$G$21,0),0),0)+IF(A1322&gt;=הלוואות!$D$22,IF(מרכז!A1322&lt;=הלוואות!$E$22,IF(DAY(מרכז!A1322)=הלוואות!$F$22,הלוואות!$G$22,0),0),0)+IF(A1322&gt;=הלוואות!$D$23,IF(מרכז!A1322&lt;=הלוואות!$E$23,IF(DAY(מרכז!A1322)=הלוואות!$F$23,הלוואות!$G$23,0),0),0)+IF(A1322&gt;=הלוואות!$D$24,IF(מרכז!A1322&lt;=הלוואות!$E$24,IF(DAY(מרכז!A1322)=הלוואות!$F$24,הלוואות!$G$24,0),0),0)+IF(A1322&gt;=הלוואות!$D$25,IF(מרכז!A1322&lt;=הלוואות!$E$25,IF(DAY(מרכז!A1322)=הלוואות!$F$25,הלוואות!$G$25,0),0),0)+IF(A1322&gt;=הלוואות!$D$26,IF(מרכז!A1322&lt;=הלוואות!$E$26,IF(DAY(מרכז!A1322)=הלוואות!$F$26,הלוואות!$G$26,0),0),0)+IF(A1322&gt;=הלוואות!$D$27,IF(מרכז!A1322&lt;=הלוואות!$E$27,IF(DAY(מרכז!A1322)=הלוואות!$F$27,הלוואות!$G$27,0),0),0)+IF(A1322&gt;=הלוואות!$D$28,IF(מרכז!A1322&lt;=הלוואות!$E$28,IF(DAY(מרכז!A1322)=הלוואות!$F$28,הלוואות!$G$28,0),0),0)+IF(A1322&gt;=הלוואות!$D$29,IF(מרכז!A1322&lt;=הלוואות!$E$29,IF(DAY(מרכז!A1322)=הלוואות!$F$29,הלוואות!$G$29,0),0),0)+IF(A1322&gt;=הלוואות!$D$30,IF(מרכז!A1322&lt;=הלוואות!$E$30,IF(DAY(מרכז!A1322)=הלוואות!$F$30,הלוואות!$G$30,0),0),0)+IF(A1322&gt;=הלוואות!$D$31,IF(מרכז!A1322&lt;=הלוואות!$E$31,IF(DAY(מרכז!A1322)=הלוואות!$F$31,הלוואות!$G$31,0),0),0)+IF(A1322&gt;=הלוואות!$D$32,IF(מרכז!A1322&lt;=הלוואות!$E$32,IF(DAY(מרכז!A1322)=הלוואות!$F$32,הלוואות!$G$32,0),0),0)+IF(A1322&gt;=הלוואות!$D$33,IF(מרכז!A1322&lt;=הלוואות!$E$33,IF(DAY(מרכז!A1322)=הלוואות!$F$33,הלוואות!$G$33,0),0),0)+IF(A1322&gt;=הלוואות!$D$34,IF(מרכז!A1322&lt;=הלוואות!$E$34,IF(DAY(מרכז!A1322)=הלוואות!$F$34,הלוואות!$G$34,0),0),0)</f>
        <v>0</v>
      </c>
      <c r="E1322" s="93">
        <f>SUMIF(הלוואות!$D$46:$D$65,מרכז!A1322,הלוואות!$E$46:$E$65)</f>
        <v>0</v>
      </c>
      <c r="F1322" s="93">
        <f>SUMIF(נכנסים!$A$5:$A$5890,מרכז!A1322,נכנסים!$B$5:$B$5890)</f>
        <v>0</v>
      </c>
      <c r="G1322" s="94"/>
      <c r="H1322" s="94"/>
      <c r="I1322" s="94"/>
      <c r="J1322" s="99">
        <f t="shared" si="20"/>
        <v>50000</v>
      </c>
    </row>
    <row r="1323" spans="1:10">
      <c r="A1323" s="153">
        <v>46976</v>
      </c>
      <c r="B1323" s="93">
        <f>SUMIF(יוצאים!$A$5:$A$5835,מרכז!A1323,יוצאים!$D$5:$D$5835)</f>
        <v>0</v>
      </c>
      <c r="C1323" s="93">
        <f>HLOOKUP(DAY($A1323),'טב.הו"ק'!$G$4:$AK$162,'טב.הו"ק'!$A$162+2,FALSE)</f>
        <v>0</v>
      </c>
      <c r="D1323" s="93">
        <f>IF(A1323&gt;=הלוואות!$D$5,IF(מרכז!A1323&lt;=הלוואות!$E$5,IF(DAY(מרכז!A1323)=הלוואות!$F$5,הלוואות!$G$5,0),0),0)+IF(A1323&gt;=הלוואות!$D$6,IF(מרכז!A1323&lt;=הלוואות!$E$6,IF(DAY(מרכז!A1323)=הלוואות!$F$6,הלוואות!$G$6,0),0),0)+IF(A1323&gt;=הלוואות!$D$7,IF(מרכז!A1323&lt;=הלוואות!$E$7,IF(DAY(מרכז!A1323)=הלוואות!$F$7,הלוואות!$G$7,0),0),0)+IF(A1323&gt;=הלוואות!$D$8,IF(מרכז!A1323&lt;=הלוואות!$E$8,IF(DAY(מרכז!A1323)=הלוואות!$F$8,הלוואות!$G$8,0),0),0)+IF(A1323&gt;=הלוואות!$D$9,IF(מרכז!A1323&lt;=הלוואות!$E$9,IF(DAY(מרכז!A1323)=הלוואות!$F$9,הלוואות!$G$9,0),0),0)+IF(A1323&gt;=הלוואות!$D$10,IF(מרכז!A1323&lt;=הלוואות!$E$10,IF(DAY(מרכז!A1323)=הלוואות!$F$10,הלוואות!$G$10,0),0),0)+IF(A1323&gt;=הלוואות!$D$11,IF(מרכז!A1323&lt;=הלוואות!$E$11,IF(DAY(מרכז!A1323)=הלוואות!$F$11,הלוואות!$G$11,0),0),0)+IF(A1323&gt;=הלוואות!$D$12,IF(מרכז!A1323&lt;=הלוואות!$E$12,IF(DAY(מרכז!A1323)=הלוואות!$F$12,הלוואות!$G$12,0),0),0)+IF(A1323&gt;=הלוואות!$D$13,IF(מרכז!A1323&lt;=הלוואות!$E$13,IF(DAY(מרכז!A1323)=הלוואות!$F$13,הלוואות!$G$13,0),0),0)+IF(A1323&gt;=הלוואות!$D$14,IF(מרכז!A1323&lt;=הלוואות!$E$14,IF(DAY(מרכז!A1323)=הלוואות!$F$14,הלוואות!$G$14,0),0),0)+IF(A1323&gt;=הלוואות!$D$15,IF(מרכז!A1323&lt;=הלוואות!$E$15,IF(DAY(מרכז!A1323)=הלוואות!$F$15,הלוואות!$G$15,0),0),0)+IF(A1323&gt;=הלוואות!$D$16,IF(מרכז!A1323&lt;=הלוואות!$E$16,IF(DAY(מרכז!A1323)=הלוואות!$F$16,הלוואות!$G$16,0),0),0)+IF(A1323&gt;=הלוואות!$D$17,IF(מרכז!A1323&lt;=הלוואות!$E$17,IF(DAY(מרכז!A1323)=הלוואות!$F$17,הלוואות!$G$17,0),0),0)+IF(A1323&gt;=הלוואות!$D$18,IF(מרכז!A1323&lt;=הלוואות!$E$18,IF(DAY(מרכז!A1323)=הלוואות!$F$18,הלוואות!$G$18,0),0),0)+IF(A1323&gt;=הלוואות!$D$19,IF(מרכז!A1323&lt;=הלוואות!$E$19,IF(DAY(מרכז!A1323)=הלוואות!$F$19,הלוואות!$G$19,0),0),0)+IF(A1323&gt;=הלוואות!$D$20,IF(מרכז!A1323&lt;=הלוואות!$E$20,IF(DAY(מרכז!A1323)=הלוואות!$F$20,הלוואות!$G$20,0),0),0)+IF(A1323&gt;=הלוואות!$D$21,IF(מרכז!A1323&lt;=הלוואות!$E$21,IF(DAY(מרכז!A1323)=הלוואות!$F$21,הלוואות!$G$21,0),0),0)+IF(A1323&gt;=הלוואות!$D$22,IF(מרכז!A1323&lt;=הלוואות!$E$22,IF(DAY(מרכז!A1323)=הלוואות!$F$22,הלוואות!$G$22,0),0),0)+IF(A1323&gt;=הלוואות!$D$23,IF(מרכז!A1323&lt;=הלוואות!$E$23,IF(DAY(מרכז!A1323)=הלוואות!$F$23,הלוואות!$G$23,0),0),0)+IF(A1323&gt;=הלוואות!$D$24,IF(מרכז!A1323&lt;=הלוואות!$E$24,IF(DAY(מרכז!A1323)=הלוואות!$F$24,הלוואות!$G$24,0),0),0)+IF(A1323&gt;=הלוואות!$D$25,IF(מרכז!A1323&lt;=הלוואות!$E$25,IF(DAY(מרכז!A1323)=הלוואות!$F$25,הלוואות!$G$25,0),0),0)+IF(A1323&gt;=הלוואות!$D$26,IF(מרכז!A1323&lt;=הלוואות!$E$26,IF(DAY(מרכז!A1323)=הלוואות!$F$26,הלוואות!$G$26,0),0),0)+IF(A1323&gt;=הלוואות!$D$27,IF(מרכז!A1323&lt;=הלוואות!$E$27,IF(DAY(מרכז!A1323)=הלוואות!$F$27,הלוואות!$G$27,0),0),0)+IF(A1323&gt;=הלוואות!$D$28,IF(מרכז!A1323&lt;=הלוואות!$E$28,IF(DAY(מרכז!A1323)=הלוואות!$F$28,הלוואות!$G$28,0),0),0)+IF(A1323&gt;=הלוואות!$D$29,IF(מרכז!A1323&lt;=הלוואות!$E$29,IF(DAY(מרכז!A1323)=הלוואות!$F$29,הלוואות!$G$29,0),0),0)+IF(A1323&gt;=הלוואות!$D$30,IF(מרכז!A1323&lt;=הלוואות!$E$30,IF(DAY(מרכז!A1323)=הלוואות!$F$30,הלוואות!$G$30,0),0),0)+IF(A1323&gt;=הלוואות!$D$31,IF(מרכז!A1323&lt;=הלוואות!$E$31,IF(DAY(מרכז!A1323)=הלוואות!$F$31,הלוואות!$G$31,0),0),0)+IF(A1323&gt;=הלוואות!$D$32,IF(מרכז!A1323&lt;=הלוואות!$E$32,IF(DAY(מרכז!A1323)=הלוואות!$F$32,הלוואות!$G$32,0),0),0)+IF(A1323&gt;=הלוואות!$D$33,IF(מרכז!A1323&lt;=הלוואות!$E$33,IF(DAY(מרכז!A1323)=הלוואות!$F$33,הלוואות!$G$33,0),0),0)+IF(A1323&gt;=הלוואות!$D$34,IF(מרכז!A1323&lt;=הלוואות!$E$34,IF(DAY(מרכז!A1323)=הלוואות!$F$34,הלוואות!$G$34,0),0),0)</f>
        <v>0</v>
      </c>
      <c r="E1323" s="93">
        <f>SUMIF(הלוואות!$D$46:$D$65,מרכז!A1323,הלוואות!$E$46:$E$65)</f>
        <v>0</v>
      </c>
      <c r="F1323" s="93">
        <f>SUMIF(נכנסים!$A$5:$A$5890,מרכז!A1323,נכנסים!$B$5:$B$5890)</f>
        <v>0</v>
      </c>
      <c r="G1323" s="94"/>
      <c r="H1323" s="94"/>
      <c r="I1323" s="94"/>
      <c r="J1323" s="99">
        <f t="shared" si="20"/>
        <v>50000</v>
      </c>
    </row>
    <row r="1324" spans="1:10">
      <c r="A1324" s="153">
        <v>46977</v>
      </c>
      <c r="B1324" s="93">
        <f>SUMIF(יוצאים!$A$5:$A$5835,מרכז!A1324,יוצאים!$D$5:$D$5835)</f>
        <v>0</v>
      </c>
      <c r="C1324" s="93">
        <f>HLOOKUP(DAY($A1324),'טב.הו"ק'!$G$4:$AK$162,'טב.הו"ק'!$A$162+2,FALSE)</f>
        <v>0</v>
      </c>
      <c r="D1324" s="93">
        <f>IF(A1324&gt;=הלוואות!$D$5,IF(מרכז!A1324&lt;=הלוואות!$E$5,IF(DAY(מרכז!A1324)=הלוואות!$F$5,הלוואות!$G$5,0),0),0)+IF(A1324&gt;=הלוואות!$D$6,IF(מרכז!A1324&lt;=הלוואות!$E$6,IF(DAY(מרכז!A1324)=הלוואות!$F$6,הלוואות!$G$6,0),0),0)+IF(A1324&gt;=הלוואות!$D$7,IF(מרכז!A1324&lt;=הלוואות!$E$7,IF(DAY(מרכז!A1324)=הלוואות!$F$7,הלוואות!$G$7,0),0),0)+IF(A1324&gt;=הלוואות!$D$8,IF(מרכז!A1324&lt;=הלוואות!$E$8,IF(DAY(מרכז!A1324)=הלוואות!$F$8,הלוואות!$G$8,0),0),0)+IF(A1324&gt;=הלוואות!$D$9,IF(מרכז!A1324&lt;=הלוואות!$E$9,IF(DAY(מרכז!A1324)=הלוואות!$F$9,הלוואות!$G$9,0),0),0)+IF(A1324&gt;=הלוואות!$D$10,IF(מרכז!A1324&lt;=הלוואות!$E$10,IF(DAY(מרכז!A1324)=הלוואות!$F$10,הלוואות!$G$10,0),0),0)+IF(A1324&gt;=הלוואות!$D$11,IF(מרכז!A1324&lt;=הלוואות!$E$11,IF(DAY(מרכז!A1324)=הלוואות!$F$11,הלוואות!$G$11,0),0),0)+IF(A1324&gt;=הלוואות!$D$12,IF(מרכז!A1324&lt;=הלוואות!$E$12,IF(DAY(מרכז!A1324)=הלוואות!$F$12,הלוואות!$G$12,0),0),0)+IF(A1324&gt;=הלוואות!$D$13,IF(מרכז!A1324&lt;=הלוואות!$E$13,IF(DAY(מרכז!A1324)=הלוואות!$F$13,הלוואות!$G$13,0),0),0)+IF(A1324&gt;=הלוואות!$D$14,IF(מרכז!A1324&lt;=הלוואות!$E$14,IF(DAY(מרכז!A1324)=הלוואות!$F$14,הלוואות!$G$14,0),0),0)+IF(A1324&gt;=הלוואות!$D$15,IF(מרכז!A1324&lt;=הלוואות!$E$15,IF(DAY(מרכז!A1324)=הלוואות!$F$15,הלוואות!$G$15,0),0),0)+IF(A1324&gt;=הלוואות!$D$16,IF(מרכז!A1324&lt;=הלוואות!$E$16,IF(DAY(מרכז!A1324)=הלוואות!$F$16,הלוואות!$G$16,0),0),0)+IF(A1324&gt;=הלוואות!$D$17,IF(מרכז!A1324&lt;=הלוואות!$E$17,IF(DAY(מרכז!A1324)=הלוואות!$F$17,הלוואות!$G$17,0),0),0)+IF(A1324&gt;=הלוואות!$D$18,IF(מרכז!A1324&lt;=הלוואות!$E$18,IF(DAY(מרכז!A1324)=הלוואות!$F$18,הלוואות!$G$18,0),0),0)+IF(A1324&gt;=הלוואות!$D$19,IF(מרכז!A1324&lt;=הלוואות!$E$19,IF(DAY(מרכז!A1324)=הלוואות!$F$19,הלוואות!$G$19,0),0),0)+IF(A1324&gt;=הלוואות!$D$20,IF(מרכז!A1324&lt;=הלוואות!$E$20,IF(DAY(מרכז!A1324)=הלוואות!$F$20,הלוואות!$G$20,0),0),0)+IF(A1324&gt;=הלוואות!$D$21,IF(מרכז!A1324&lt;=הלוואות!$E$21,IF(DAY(מרכז!A1324)=הלוואות!$F$21,הלוואות!$G$21,0),0),0)+IF(A1324&gt;=הלוואות!$D$22,IF(מרכז!A1324&lt;=הלוואות!$E$22,IF(DAY(מרכז!A1324)=הלוואות!$F$22,הלוואות!$G$22,0),0),0)+IF(A1324&gt;=הלוואות!$D$23,IF(מרכז!A1324&lt;=הלוואות!$E$23,IF(DAY(מרכז!A1324)=הלוואות!$F$23,הלוואות!$G$23,0),0),0)+IF(A1324&gt;=הלוואות!$D$24,IF(מרכז!A1324&lt;=הלוואות!$E$24,IF(DAY(מרכז!A1324)=הלוואות!$F$24,הלוואות!$G$24,0),0),0)+IF(A1324&gt;=הלוואות!$D$25,IF(מרכז!A1324&lt;=הלוואות!$E$25,IF(DAY(מרכז!A1324)=הלוואות!$F$25,הלוואות!$G$25,0),0),0)+IF(A1324&gt;=הלוואות!$D$26,IF(מרכז!A1324&lt;=הלוואות!$E$26,IF(DAY(מרכז!A1324)=הלוואות!$F$26,הלוואות!$G$26,0),0),0)+IF(A1324&gt;=הלוואות!$D$27,IF(מרכז!A1324&lt;=הלוואות!$E$27,IF(DAY(מרכז!A1324)=הלוואות!$F$27,הלוואות!$G$27,0),0),0)+IF(A1324&gt;=הלוואות!$D$28,IF(מרכז!A1324&lt;=הלוואות!$E$28,IF(DAY(מרכז!A1324)=הלוואות!$F$28,הלוואות!$G$28,0),0),0)+IF(A1324&gt;=הלוואות!$D$29,IF(מרכז!A1324&lt;=הלוואות!$E$29,IF(DAY(מרכז!A1324)=הלוואות!$F$29,הלוואות!$G$29,0),0),0)+IF(A1324&gt;=הלוואות!$D$30,IF(מרכז!A1324&lt;=הלוואות!$E$30,IF(DAY(מרכז!A1324)=הלוואות!$F$30,הלוואות!$G$30,0),0),0)+IF(A1324&gt;=הלוואות!$D$31,IF(מרכז!A1324&lt;=הלוואות!$E$31,IF(DAY(מרכז!A1324)=הלוואות!$F$31,הלוואות!$G$31,0),0),0)+IF(A1324&gt;=הלוואות!$D$32,IF(מרכז!A1324&lt;=הלוואות!$E$32,IF(DAY(מרכז!A1324)=הלוואות!$F$32,הלוואות!$G$32,0),0),0)+IF(A1324&gt;=הלוואות!$D$33,IF(מרכז!A1324&lt;=הלוואות!$E$33,IF(DAY(מרכז!A1324)=הלוואות!$F$33,הלוואות!$G$33,0),0),0)+IF(A1324&gt;=הלוואות!$D$34,IF(מרכז!A1324&lt;=הלוואות!$E$34,IF(DAY(מרכז!A1324)=הלוואות!$F$34,הלוואות!$G$34,0),0),0)</f>
        <v>0</v>
      </c>
      <c r="E1324" s="93">
        <f>SUMIF(הלוואות!$D$46:$D$65,מרכז!A1324,הלוואות!$E$46:$E$65)</f>
        <v>0</v>
      </c>
      <c r="F1324" s="93">
        <f>SUMIF(נכנסים!$A$5:$A$5890,מרכז!A1324,נכנסים!$B$5:$B$5890)</f>
        <v>0</v>
      </c>
      <c r="G1324" s="94"/>
      <c r="H1324" s="94"/>
      <c r="I1324" s="94"/>
      <c r="J1324" s="99">
        <f t="shared" si="20"/>
        <v>50000</v>
      </c>
    </row>
    <row r="1325" spans="1:10">
      <c r="A1325" s="153">
        <v>46978</v>
      </c>
      <c r="B1325" s="93">
        <f>SUMIF(יוצאים!$A$5:$A$5835,מרכז!A1325,יוצאים!$D$5:$D$5835)</f>
        <v>0</v>
      </c>
      <c r="C1325" s="93">
        <f>HLOOKUP(DAY($A1325),'טב.הו"ק'!$G$4:$AK$162,'טב.הו"ק'!$A$162+2,FALSE)</f>
        <v>0</v>
      </c>
      <c r="D1325" s="93">
        <f>IF(A1325&gt;=הלוואות!$D$5,IF(מרכז!A1325&lt;=הלוואות!$E$5,IF(DAY(מרכז!A1325)=הלוואות!$F$5,הלוואות!$G$5,0),0),0)+IF(A1325&gt;=הלוואות!$D$6,IF(מרכז!A1325&lt;=הלוואות!$E$6,IF(DAY(מרכז!A1325)=הלוואות!$F$6,הלוואות!$G$6,0),0),0)+IF(A1325&gt;=הלוואות!$D$7,IF(מרכז!A1325&lt;=הלוואות!$E$7,IF(DAY(מרכז!A1325)=הלוואות!$F$7,הלוואות!$G$7,0),0),0)+IF(A1325&gt;=הלוואות!$D$8,IF(מרכז!A1325&lt;=הלוואות!$E$8,IF(DAY(מרכז!A1325)=הלוואות!$F$8,הלוואות!$G$8,0),0),0)+IF(A1325&gt;=הלוואות!$D$9,IF(מרכז!A1325&lt;=הלוואות!$E$9,IF(DAY(מרכז!A1325)=הלוואות!$F$9,הלוואות!$G$9,0),0),0)+IF(A1325&gt;=הלוואות!$D$10,IF(מרכז!A1325&lt;=הלוואות!$E$10,IF(DAY(מרכז!A1325)=הלוואות!$F$10,הלוואות!$G$10,0),0),0)+IF(A1325&gt;=הלוואות!$D$11,IF(מרכז!A1325&lt;=הלוואות!$E$11,IF(DAY(מרכז!A1325)=הלוואות!$F$11,הלוואות!$G$11,0),0),0)+IF(A1325&gt;=הלוואות!$D$12,IF(מרכז!A1325&lt;=הלוואות!$E$12,IF(DAY(מרכז!A1325)=הלוואות!$F$12,הלוואות!$G$12,0),0),0)+IF(A1325&gt;=הלוואות!$D$13,IF(מרכז!A1325&lt;=הלוואות!$E$13,IF(DAY(מרכז!A1325)=הלוואות!$F$13,הלוואות!$G$13,0),0),0)+IF(A1325&gt;=הלוואות!$D$14,IF(מרכז!A1325&lt;=הלוואות!$E$14,IF(DAY(מרכז!A1325)=הלוואות!$F$14,הלוואות!$G$14,0),0),0)+IF(A1325&gt;=הלוואות!$D$15,IF(מרכז!A1325&lt;=הלוואות!$E$15,IF(DAY(מרכז!A1325)=הלוואות!$F$15,הלוואות!$G$15,0),0),0)+IF(A1325&gt;=הלוואות!$D$16,IF(מרכז!A1325&lt;=הלוואות!$E$16,IF(DAY(מרכז!A1325)=הלוואות!$F$16,הלוואות!$G$16,0),0),0)+IF(A1325&gt;=הלוואות!$D$17,IF(מרכז!A1325&lt;=הלוואות!$E$17,IF(DAY(מרכז!A1325)=הלוואות!$F$17,הלוואות!$G$17,0),0),0)+IF(A1325&gt;=הלוואות!$D$18,IF(מרכז!A1325&lt;=הלוואות!$E$18,IF(DAY(מרכז!A1325)=הלוואות!$F$18,הלוואות!$G$18,0),0),0)+IF(A1325&gt;=הלוואות!$D$19,IF(מרכז!A1325&lt;=הלוואות!$E$19,IF(DAY(מרכז!A1325)=הלוואות!$F$19,הלוואות!$G$19,0),0),0)+IF(A1325&gt;=הלוואות!$D$20,IF(מרכז!A1325&lt;=הלוואות!$E$20,IF(DAY(מרכז!A1325)=הלוואות!$F$20,הלוואות!$G$20,0),0),0)+IF(A1325&gt;=הלוואות!$D$21,IF(מרכז!A1325&lt;=הלוואות!$E$21,IF(DAY(מרכז!A1325)=הלוואות!$F$21,הלוואות!$G$21,0),0),0)+IF(A1325&gt;=הלוואות!$D$22,IF(מרכז!A1325&lt;=הלוואות!$E$22,IF(DAY(מרכז!A1325)=הלוואות!$F$22,הלוואות!$G$22,0),0),0)+IF(A1325&gt;=הלוואות!$D$23,IF(מרכז!A1325&lt;=הלוואות!$E$23,IF(DAY(מרכז!A1325)=הלוואות!$F$23,הלוואות!$G$23,0),0),0)+IF(A1325&gt;=הלוואות!$D$24,IF(מרכז!A1325&lt;=הלוואות!$E$24,IF(DAY(מרכז!A1325)=הלוואות!$F$24,הלוואות!$G$24,0),0),0)+IF(A1325&gt;=הלוואות!$D$25,IF(מרכז!A1325&lt;=הלוואות!$E$25,IF(DAY(מרכז!A1325)=הלוואות!$F$25,הלוואות!$G$25,0),0),0)+IF(A1325&gt;=הלוואות!$D$26,IF(מרכז!A1325&lt;=הלוואות!$E$26,IF(DAY(מרכז!A1325)=הלוואות!$F$26,הלוואות!$G$26,0),0),0)+IF(A1325&gt;=הלוואות!$D$27,IF(מרכז!A1325&lt;=הלוואות!$E$27,IF(DAY(מרכז!A1325)=הלוואות!$F$27,הלוואות!$G$27,0),0),0)+IF(A1325&gt;=הלוואות!$D$28,IF(מרכז!A1325&lt;=הלוואות!$E$28,IF(DAY(מרכז!A1325)=הלוואות!$F$28,הלוואות!$G$28,0),0),0)+IF(A1325&gt;=הלוואות!$D$29,IF(מרכז!A1325&lt;=הלוואות!$E$29,IF(DAY(מרכז!A1325)=הלוואות!$F$29,הלוואות!$G$29,0),0),0)+IF(A1325&gt;=הלוואות!$D$30,IF(מרכז!A1325&lt;=הלוואות!$E$30,IF(DAY(מרכז!A1325)=הלוואות!$F$30,הלוואות!$G$30,0),0),0)+IF(A1325&gt;=הלוואות!$D$31,IF(מרכז!A1325&lt;=הלוואות!$E$31,IF(DAY(מרכז!A1325)=הלוואות!$F$31,הלוואות!$G$31,0),0),0)+IF(A1325&gt;=הלוואות!$D$32,IF(מרכז!A1325&lt;=הלוואות!$E$32,IF(DAY(מרכז!A1325)=הלוואות!$F$32,הלוואות!$G$32,0),0),0)+IF(A1325&gt;=הלוואות!$D$33,IF(מרכז!A1325&lt;=הלוואות!$E$33,IF(DAY(מרכז!A1325)=הלוואות!$F$33,הלוואות!$G$33,0),0),0)+IF(A1325&gt;=הלוואות!$D$34,IF(מרכז!A1325&lt;=הלוואות!$E$34,IF(DAY(מרכז!A1325)=הלוואות!$F$34,הלוואות!$G$34,0),0),0)</f>
        <v>0</v>
      </c>
      <c r="E1325" s="93">
        <f>SUMIF(הלוואות!$D$46:$D$65,מרכז!A1325,הלוואות!$E$46:$E$65)</f>
        <v>0</v>
      </c>
      <c r="F1325" s="93">
        <f>SUMIF(נכנסים!$A$5:$A$5890,מרכז!A1325,נכנסים!$B$5:$B$5890)</f>
        <v>0</v>
      </c>
      <c r="G1325" s="94"/>
      <c r="H1325" s="94"/>
      <c r="I1325" s="94"/>
      <c r="J1325" s="99">
        <f t="shared" si="20"/>
        <v>50000</v>
      </c>
    </row>
    <row r="1326" spans="1:10">
      <c r="A1326" s="153">
        <v>46979</v>
      </c>
      <c r="B1326" s="93">
        <f>SUMIF(יוצאים!$A$5:$A$5835,מרכז!A1326,יוצאים!$D$5:$D$5835)</f>
        <v>0</v>
      </c>
      <c r="C1326" s="93">
        <f>HLOOKUP(DAY($A1326),'טב.הו"ק'!$G$4:$AK$162,'טב.הו"ק'!$A$162+2,FALSE)</f>
        <v>0</v>
      </c>
      <c r="D1326" s="93">
        <f>IF(A1326&gt;=הלוואות!$D$5,IF(מרכז!A1326&lt;=הלוואות!$E$5,IF(DAY(מרכז!A1326)=הלוואות!$F$5,הלוואות!$G$5,0),0),0)+IF(A1326&gt;=הלוואות!$D$6,IF(מרכז!A1326&lt;=הלוואות!$E$6,IF(DAY(מרכז!A1326)=הלוואות!$F$6,הלוואות!$G$6,0),0),0)+IF(A1326&gt;=הלוואות!$D$7,IF(מרכז!A1326&lt;=הלוואות!$E$7,IF(DAY(מרכז!A1326)=הלוואות!$F$7,הלוואות!$G$7,0),0),0)+IF(A1326&gt;=הלוואות!$D$8,IF(מרכז!A1326&lt;=הלוואות!$E$8,IF(DAY(מרכז!A1326)=הלוואות!$F$8,הלוואות!$G$8,0),0),0)+IF(A1326&gt;=הלוואות!$D$9,IF(מרכז!A1326&lt;=הלוואות!$E$9,IF(DAY(מרכז!A1326)=הלוואות!$F$9,הלוואות!$G$9,0),0),0)+IF(A1326&gt;=הלוואות!$D$10,IF(מרכז!A1326&lt;=הלוואות!$E$10,IF(DAY(מרכז!A1326)=הלוואות!$F$10,הלוואות!$G$10,0),0),0)+IF(A1326&gt;=הלוואות!$D$11,IF(מרכז!A1326&lt;=הלוואות!$E$11,IF(DAY(מרכז!A1326)=הלוואות!$F$11,הלוואות!$G$11,0),0),0)+IF(A1326&gt;=הלוואות!$D$12,IF(מרכז!A1326&lt;=הלוואות!$E$12,IF(DAY(מרכז!A1326)=הלוואות!$F$12,הלוואות!$G$12,0),0),0)+IF(A1326&gt;=הלוואות!$D$13,IF(מרכז!A1326&lt;=הלוואות!$E$13,IF(DAY(מרכז!A1326)=הלוואות!$F$13,הלוואות!$G$13,0),0),0)+IF(A1326&gt;=הלוואות!$D$14,IF(מרכז!A1326&lt;=הלוואות!$E$14,IF(DAY(מרכז!A1326)=הלוואות!$F$14,הלוואות!$G$14,0),0),0)+IF(A1326&gt;=הלוואות!$D$15,IF(מרכז!A1326&lt;=הלוואות!$E$15,IF(DAY(מרכז!A1326)=הלוואות!$F$15,הלוואות!$G$15,0),0),0)+IF(A1326&gt;=הלוואות!$D$16,IF(מרכז!A1326&lt;=הלוואות!$E$16,IF(DAY(מרכז!A1326)=הלוואות!$F$16,הלוואות!$G$16,0),0),0)+IF(A1326&gt;=הלוואות!$D$17,IF(מרכז!A1326&lt;=הלוואות!$E$17,IF(DAY(מרכז!A1326)=הלוואות!$F$17,הלוואות!$G$17,0),0),0)+IF(A1326&gt;=הלוואות!$D$18,IF(מרכז!A1326&lt;=הלוואות!$E$18,IF(DAY(מרכז!A1326)=הלוואות!$F$18,הלוואות!$G$18,0),0),0)+IF(A1326&gt;=הלוואות!$D$19,IF(מרכז!A1326&lt;=הלוואות!$E$19,IF(DAY(מרכז!A1326)=הלוואות!$F$19,הלוואות!$G$19,0),0),0)+IF(A1326&gt;=הלוואות!$D$20,IF(מרכז!A1326&lt;=הלוואות!$E$20,IF(DAY(מרכז!A1326)=הלוואות!$F$20,הלוואות!$G$20,0),0),0)+IF(A1326&gt;=הלוואות!$D$21,IF(מרכז!A1326&lt;=הלוואות!$E$21,IF(DAY(מרכז!A1326)=הלוואות!$F$21,הלוואות!$G$21,0),0),0)+IF(A1326&gt;=הלוואות!$D$22,IF(מרכז!A1326&lt;=הלוואות!$E$22,IF(DAY(מרכז!A1326)=הלוואות!$F$22,הלוואות!$G$22,0),0),0)+IF(A1326&gt;=הלוואות!$D$23,IF(מרכז!A1326&lt;=הלוואות!$E$23,IF(DAY(מרכז!A1326)=הלוואות!$F$23,הלוואות!$G$23,0),0),0)+IF(A1326&gt;=הלוואות!$D$24,IF(מרכז!A1326&lt;=הלוואות!$E$24,IF(DAY(מרכז!A1326)=הלוואות!$F$24,הלוואות!$G$24,0),0),0)+IF(A1326&gt;=הלוואות!$D$25,IF(מרכז!A1326&lt;=הלוואות!$E$25,IF(DAY(מרכז!A1326)=הלוואות!$F$25,הלוואות!$G$25,0),0),0)+IF(A1326&gt;=הלוואות!$D$26,IF(מרכז!A1326&lt;=הלוואות!$E$26,IF(DAY(מרכז!A1326)=הלוואות!$F$26,הלוואות!$G$26,0),0),0)+IF(A1326&gt;=הלוואות!$D$27,IF(מרכז!A1326&lt;=הלוואות!$E$27,IF(DAY(מרכז!A1326)=הלוואות!$F$27,הלוואות!$G$27,0),0),0)+IF(A1326&gt;=הלוואות!$D$28,IF(מרכז!A1326&lt;=הלוואות!$E$28,IF(DAY(מרכז!A1326)=הלוואות!$F$28,הלוואות!$G$28,0),0),0)+IF(A1326&gt;=הלוואות!$D$29,IF(מרכז!A1326&lt;=הלוואות!$E$29,IF(DAY(מרכז!A1326)=הלוואות!$F$29,הלוואות!$G$29,0),0),0)+IF(A1326&gt;=הלוואות!$D$30,IF(מרכז!A1326&lt;=הלוואות!$E$30,IF(DAY(מרכז!A1326)=הלוואות!$F$30,הלוואות!$G$30,0),0),0)+IF(A1326&gt;=הלוואות!$D$31,IF(מרכז!A1326&lt;=הלוואות!$E$31,IF(DAY(מרכז!A1326)=הלוואות!$F$31,הלוואות!$G$31,0),0),0)+IF(A1326&gt;=הלוואות!$D$32,IF(מרכז!A1326&lt;=הלוואות!$E$32,IF(DAY(מרכז!A1326)=הלוואות!$F$32,הלוואות!$G$32,0),0),0)+IF(A1326&gt;=הלוואות!$D$33,IF(מרכז!A1326&lt;=הלוואות!$E$33,IF(DAY(מרכז!A1326)=הלוואות!$F$33,הלוואות!$G$33,0),0),0)+IF(A1326&gt;=הלוואות!$D$34,IF(מרכז!A1326&lt;=הלוואות!$E$34,IF(DAY(מרכז!A1326)=הלוואות!$F$34,הלוואות!$G$34,0),0),0)</f>
        <v>0</v>
      </c>
      <c r="E1326" s="93">
        <f>SUMIF(הלוואות!$D$46:$D$65,מרכז!A1326,הלוואות!$E$46:$E$65)</f>
        <v>0</v>
      </c>
      <c r="F1326" s="93">
        <f>SUMIF(נכנסים!$A$5:$A$5890,מרכז!A1326,נכנסים!$B$5:$B$5890)</f>
        <v>0</v>
      </c>
      <c r="G1326" s="94"/>
      <c r="H1326" s="94"/>
      <c r="I1326" s="94"/>
      <c r="J1326" s="99">
        <f t="shared" si="20"/>
        <v>50000</v>
      </c>
    </row>
    <row r="1327" spans="1:10">
      <c r="A1327" s="153">
        <v>46980</v>
      </c>
      <c r="B1327" s="93">
        <f>SUMIF(יוצאים!$A$5:$A$5835,מרכז!A1327,יוצאים!$D$5:$D$5835)</f>
        <v>0</v>
      </c>
      <c r="C1327" s="93">
        <f>HLOOKUP(DAY($A1327),'טב.הו"ק'!$G$4:$AK$162,'טב.הו"ק'!$A$162+2,FALSE)</f>
        <v>0</v>
      </c>
      <c r="D1327" s="93">
        <f>IF(A1327&gt;=הלוואות!$D$5,IF(מרכז!A1327&lt;=הלוואות!$E$5,IF(DAY(מרכז!A1327)=הלוואות!$F$5,הלוואות!$G$5,0),0),0)+IF(A1327&gt;=הלוואות!$D$6,IF(מרכז!A1327&lt;=הלוואות!$E$6,IF(DAY(מרכז!A1327)=הלוואות!$F$6,הלוואות!$G$6,0),0),0)+IF(A1327&gt;=הלוואות!$D$7,IF(מרכז!A1327&lt;=הלוואות!$E$7,IF(DAY(מרכז!A1327)=הלוואות!$F$7,הלוואות!$G$7,0),0),0)+IF(A1327&gt;=הלוואות!$D$8,IF(מרכז!A1327&lt;=הלוואות!$E$8,IF(DAY(מרכז!A1327)=הלוואות!$F$8,הלוואות!$G$8,0),0),0)+IF(A1327&gt;=הלוואות!$D$9,IF(מרכז!A1327&lt;=הלוואות!$E$9,IF(DAY(מרכז!A1327)=הלוואות!$F$9,הלוואות!$G$9,0),0),0)+IF(A1327&gt;=הלוואות!$D$10,IF(מרכז!A1327&lt;=הלוואות!$E$10,IF(DAY(מרכז!A1327)=הלוואות!$F$10,הלוואות!$G$10,0),0),0)+IF(A1327&gt;=הלוואות!$D$11,IF(מרכז!A1327&lt;=הלוואות!$E$11,IF(DAY(מרכז!A1327)=הלוואות!$F$11,הלוואות!$G$11,0),0),0)+IF(A1327&gt;=הלוואות!$D$12,IF(מרכז!A1327&lt;=הלוואות!$E$12,IF(DAY(מרכז!A1327)=הלוואות!$F$12,הלוואות!$G$12,0),0),0)+IF(A1327&gt;=הלוואות!$D$13,IF(מרכז!A1327&lt;=הלוואות!$E$13,IF(DAY(מרכז!A1327)=הלוואות!$F$13,הלוואות!$G$13,0),0),0)+IF(A1327&gt;=הלוואות!$D$14,IF(מרכז!A1327&lt;=הלוואות!$E$14,IF(DAY(מרכז!A1327)=הלוואות!$F$14,הלוואות!$G$14,0),0),0)+IF(A1327&gt;=הלוואות!$D$15,IF(מרכז!A1327&lt;=הלוואות!$E$15,IF(DAY(מרכז!A1327)=הלוואות!$F$15,הלוואות!$G$15,0),0),0)+IF(A1327&gt;=הלוואות!$D$16,IF(מרכז!A1327&lt;=הלוואות!$E$16,IF(DAY(מרכז!A1327)=הלוואות!$F$16,הלוואות!$G$16,0),0),0)+IF(A1327&gt;=הלוואות!$D$17,IF(מרכז!A1327&lt;=הלוואות!$E$17,IF(DAY(מרכז!A1327)=הלוואות!$F$17,הלוואות!$G$17,0),0),0)+IF(A1327&gt;=הלוואות!$D$18,IF(מרכז!A1327&lt;=הלוואות!$E$18,IF(DAY(מרכז!A1327)=הלוואות!$F$18,הלוואות!$G$18,0),0),0)+IF(A1327&gt;=הלוואות!$D$19,IF(מרכז!A1327&lt;=הלוואות!$E$19,IF(DAY(מרכז!A1327)=הלוואות!$F$19,הלוואות!$G$19,0),0),0)+IF(A1327&gt;=הלוואות!$D$20,IF(מרכז!A1327&lt;=הלוואות!$E$20,IF(DAY(מרכז!A1327)=הלוואות!$F$20,הלוואות!$G$20,0),0),0)+IF(A1327&gt;=הלוואות!$D$21,IF(מרכז!A1327&lt;=הלוואות!$E$21,IF(DAY(מרכז!A1327)=הלוואות!$F$21,הלוואות!$G$21,0),0),0)+IF(A1327&gt;=הלוואות!$D$22,IF(מרכז!A1327&lt;=הלוואות!$E$22,IF(DAY(מרכז!A1327)=הלוואות!$F$22,הלוואות!$G$22,0),0),0)+IF(A1327&gt;=הלוואות!$D$23,IF(מרכז!A1327&lt;=הלוואות!$E$23,IF(DAY(מרכז!A1327)=הלוואות!$F$23,הלוואות!$G$23,0),0),0)+IF(A1327&gt;=הלוואות!$D$24,IF(מרכז!A1327&lt;=הלוואות!$E$24,IF(DAY(מרכז!A1327)=הלוואות!$F$24,הלוואות!$G$24,0),0),0)+IF(A1327&gt;=הלוואות!$D$25,IF(מרכז!A1327&lt;=הלוואות!$E$25,IF(DAY(מרכז!A1327)=הלוואות!$F$25,הלוואות!$G$25,0),0),0)+IF(A1327&gt;=הלוואות!$D$26,IF(מרכז!A1327&lt;=הלוואות!$E$26,IF(DAY(מרכז!A1327)=הלוואות!$F$26,הלוואות!$G$26,0),0),0)+IF(A1327&gt;=הלוואות!$D$27,IF(מרכז!A1327&lt;=הלוואות!$E$27,IF(DAY(מרכז!A1327)=הלוואות!$F$27,הלוואות!$G$27,0),0),0)+IF(A1327&gt;=הלוואות!$D$28,IF(מרכז!A1327&lt;=הלוואות!$E$28,IF(DAY(מרכז!A1327)=הלוואות!$F$28,הלוואות!$G$28,0),0),0)+IF(A1327&gt;=הלוואות!$D$29,IF(מרכז!A1327&lt;=הלוואות!$E$29,IF(DAY(מרכז!A1327)=הלוואות!$F$29,הלוואות!$G$29,0),0),0)+IF(A1327&gt;=הלוואות!$D$30,IF(מרכז!A1327&lt;=הלוואות!$E$30,IF(DAY(מרכז!A1327)=הלוואות!$F$30,הלוואות!$G$30,0),0),0)+IF(A1327&gt;=הלוואות!$D$31,IF(מרכז!A1327&lt;=הלוואות!$E$31,IF(DAY(מרכז!A1327)=הלוואות!$F$31,הלוואות!$G$31,0),0),0)+IF(A1327&gt;=הלוואות!$D$32,IF(מרכז!A1327&lt;=הלוואות!$E$32,IF(DAY(מרכז!A1327)=הלוואות!$F$32,הלוואות!$G$32,0),0),0)+IF(A1327&gt;=הלוואות!$D$33,IF(מרכז!A1327&lt;=הלוואות!$E$33,IF(DAY(מרכז!A1327)=הלוואות!$F$33,הלוואות!$G$33,0),0),0)+IF(A1327&gt;=הלוואות!$D$34,IF(מרכז!A1327&lt;=הלוואות!$E$34,IF(DAY(מרכז!A1327)=הלוואות!$F$34,הלוואות!$G$34,0),0),0)</f>
        <v>0</v>
      </c>
      <c r="E1327" s="93">
        <f>SUMIF(הלוואות!$D$46:$D$65,מרכז!A1327,הלוואות!$E$46:$E$65)</f>
        <v>0</v>
      </c>
      <c r="F1327" s="93">
        <f>SUMIF(נכנסים!$A$5:$A$5890,מרכז!A1327,נכנסים!$B$5:$B$5890)</f>
        <v>0</v>
      </c>
      <c r="G1327" s="94"/>
      <c r="H1327" s="94"/>
      <c r="I1327" s="94"/>
      <c r="J1327" s="99">
        <f t="shared" si="20"/>
        <v>50000</v>
      </c>
    </row>
    <row r="1328" spans="1:10">
      <c r="A1328" s="153">
        <v>46981</v>
      </c>
      <c r="B1328" s="93">
        <f>SUMIF(יוצאים!$A$5:$A$5835,מרכז!A1328,יוצאים!$D$5:$D$5835)</f>
        <v>0</v>
      </c>
      <c r="C1328" s="93">
        <f>HLOOKUP(DAY($A1328),'טב.הו"ק'!$G$4:$AK$162,'טב.הו"ק'!$A$162+2,FALSE)</f>
        <v>0</v>
      </c>
      <c r="D1328" s="93">
        <f>IF(A1328&gt;=הלוואות!$D$5,IF(מרכז!A1328&lt;=הלוואות!$E$5,IF(DAY(מרכז!A1328)=הלוואות!$F$5,הלוואות!$G$5,0),0),0)+IF(A1328&gt;=הלוואות!$D$6,IF(מרכז!A1328&lt;=הלוואות!$E$6,IF(DAY(מרכז!A1328)=הלוואות!$F$6,הלוואות!$G$6,0),0),0)+IF(A1328&gt;=הלוואות!$D$7,IF(מרכז!A1328&lt;=הלוואות!$E$7,IF(DAY(מרכז!A1328)=הלוואות!$F$7,הלוואות!$G$7,0),0),0)+IF(A1328&gt;=הלוואות!$D$8,IF(מרכז!A1328&lt;=הלוואות!$E$8,IF(DAY(מרכז!A1328)=הלוואות!$F$8,הלוואות!$G$8,0),0),0)+IF(A1328&gt;=הלוואות!$D$9,IF(מרכז!A1328&lt;=הלוואות!$E$9,IF(DAY(מרכז!A1328)=הלוואות!$F$9,הלוואות!$G$9,0),0),0)+IF(A1328&gt;=הלוואות!$D$10,IF(מרכז!A1328&lt;=הלוואות!$E$10,IF(DAY(מרכז!A1328)=הלוואות!$F$10,הלוואות!$G$10,0),0),0)+IF(A1328&gt;=הלוואות!$D$11,IF(מרכז!A1328&lt;=הלוואות!$E$11,IF(DAY(מרכז!A1328)=הלוואות!$F$11,הלוואות!$G$11,0),0),0)+IF(A1328&gt;=הלוואות!$D$12,IF(מרכז!A1328&lt;=הלוואות!$E$12,IF(DAY(מרכז!A1328)=הלוואות!$F$12,הלוואות!$G$12,0),0),0)+IF(A1328&gt;=הלוואות!$D$13,IF(מרכז!A1328&lt;=הלוואות!$E$13,IF(DAY(מרכז!A1328)=הלוואות!$F$13,הלוואות!$G$13,0),0),0)+IF(A1328&gt;=הלוואות!$D$14,IF(מרכז!A1328&lt;=הלוואות!$E$14,IF(DAY(מרכז!A1328)=הלוואות!$F$14,הלוואות!$G$14,0),0),0)+IF(A1328&gt;=הלוואות!$D$15,IF(מרכז!A1328&lt;=הלוואות!$E$15,IF(DAY(מרכז!A1328)=הלוואות!$F$15,הלוואות!$G$15,0),0),0)+IF(A1328&gt;=הלוואות!$D$16,IF(מרכז!A1328&lt;=הלוואות!$E$16,IF(DAY(מרכז!A1328)=הלוואות!$F$16,הלוואות!$G$16,0),0),0)+IF(A1328&gt;=הלוואות!$D$17,IF(מרכז!A1328&lt;=הלוואות!$E$17,IF(DAY(מרכז!A1328)=הלוואות!$F$17,הלוואות!$G$17,0),0),0)+IF(A1328&gt;=הלוואות!$D$18,IF(מרכז!A1328&lt;=הלוואות!$E$18,IF(DAY(מרכז!A1328)=הלוואות!$F$18,הלוואות!$G$18,0),0),0)+IF(A1328&gt;=הלוואות!$D$19,IF(מרכז!A1328&lt;=הלוואות!$E$19,IF(DAY(מרכז!A1328)=הלוואות!$F$19,הלוואות!$G$19,0),0),0)+IF(A1328&gt;=הלוואות!$D$20,IF(מרכז!A1328&lt;=הלוואות!$E$20,IF(DAY(מרכז!A1328)=הלוואות!$F$20,הלוואות!$G$20,0),0),0)+IF(A1328&gt;=הלוואות!$D$21,IF(מרכז!A1328&lt;=הלוואות!$E$21,IF(DAY(מרכז!A1328)=הלוואות!$F$21,הלוואות!$G$21,0),0),0)+IF(A1328&gt;=הלוואות!$D$22,IF(מרכז!A1328&lt;=הלוואות!$E$22,IF(DAY(מרכז!A1328)=הלוואות!$F$22,הלוואות!$G$22,0),0),0)+IF(A1328&gt;=הלוואות!$D$23,IF(מרכז!A1328&lt;=הלוואות!$E$23,IF(DAY(מרכז!A1328)=הלוואות!$F$23,הלוואות!$G$23,0),0),0)+IF(A1328&gt;=הלוואות!$D$24,IF(מרכז!A1328&lt;=הלוואות!$E$24,IF(DAY(מרכז!A1328)=הלוואות!$F$24,הלוואות!$G$24,0),0),0)+IF(A1328&gt;=הלוואות!$D$25,IF(מרכז!A1328&lt;=הלוואות!$E$25,IF(DAY(מרכז!A1328)=הלוואות!$F$25,הלוואות!$G$25,0),0),0)+IF(A1328&gt;=הלוואות!$D$26,IF(מרכז!A1328&lt;=הלוואות!$E$26,IF(DAY(מרכז!A1328)=הלוואות!$F$26,הלוואות!$G$26,0),0),0)+IF(A1328&gt;=הלוואות!$D$27,IF(מרכז!A1328&lt;=הלוואות!$E$27,IF(DAY(מרכז!A1328)=הלוואות!$F$27,הלוואות!$G$27,0),0),0)+IF(A1328&gt;=הלוואות!$D$28,IF(מרכז!A1328&lt;=הלוואות!$E$28,IF(DAY(מרכז!A1328)=הלוואות!$F$28,הלוואות!$G$28,0),0),0)+IF(A1328&gt;=הלוואות!$D$29,IF(מרכז!A1328&lt;=הלוואות!$E$29,IF(DAY(מרכז!A1328)=הלוואות!$F$29,הלוואות!$G$29,0),0),0)+IF(A1328&gt;=הלוואות!$D$30,IF(מרכז!A1328&lt;=הלוואות!$E$30,IF(DAY(מרכז!A1328)=הלוואות!$F$30,הלוואות!$G$30,0),0),0)+IF(A1328&gt;=הלוואות!$D$31,IF(מרכז!A1328&lt;=הלוואות!$E$31,IF(DAY(מרכז!A1328)=הלוואות!$F$31,הלוואות!$G$31,0),0),0)+IF(A1328&gt;=הלוואות!$D$32,IF(מרכז!A1328&lt;=הלוואות!$E$32,IF(DAY(מרכז!A1328)=הלוואות!$F$32,הלוואות!$G$32,0),0),0)+IF(A1328&gt;=הלוואות!$D$33,IF(מרכז!A1328&lt;=הלוואות!$E$33,IF(DAY(מרכז!A1328)=הלוואות!$F$33,הלוואות!$G$33,0),0),0)+IF(A1328&gt;=הלוואות!$D$34,IF(מרכז!A1328&lt;=הלוואות!$E$34,IF(DAY(מרכז!A1328)=הלוואות!$F$34,הלוואות!$G$34,0),0),0)</f>
        <v>0</v>
      </c>
      <c r="E1328" s="93">
        <f>SUMIF(הלוואות!$D$46:$D$65,מרכז!A1328,הלוואות!$E$46:$E$65)</f>
        <v>0</v>
      </c>
      <c r="F1328" s="93">
        <f>SUMIF(נכנסים!$A$5:$A$5890,מרכז!A1328,נכנסים!$B$5:$B$5890)</f>
        <v>0</v>
      </c>
      <c r="G1328" s="94"/>
      <c r="H1328" s="94"/>
      <c r="I1328" s="94"/>
      <c r="J1328" s="99">
        <f t="shared" si="20"/>
        <v>50000</v>
      </c>
    </row>
    <row r="1329" spans="1:10">
      <c r="A1329" s="153">
        <v>46982</v>
      </c>
      <c r="B1329" s="93">
        <f>SUMIF(יוצאים!$A$5:$A$5835,מרכז!A1329,יוצאים!$D$5:$D$5835)</f>
        <v>0</v>
      </c>
      <c r="C1329" s="93">
        <f>HLOOKUP(DAY($A1329),'טב.הו"ק'!$G$4:$AK$162,'טב.הו"ק'!$A$162+2,FALSE)</f>
        <v>0</v>
      </c>
      <c r="D1329" s="93">
        <f>IF(A1329&gt;=הלוואות!$D$5,IF(מרכז!A1329&lt;=הלוואות!$E$5,IF(DAY(מרכז!A1329)=הלוואות!$F$5,הלוואות!$G$5,0),0),0)+IF(A1329&gt;=הלוואות!$D$6,IF(מרכז!A1329&lt;=הלוואות!$E$6,IF(DAY(מרכז!A1329)=הלוואות!$F$6,הלוואות!$G$6,0),0),0)+IF(A1329&gt;=הלוואות!$D$7,IF(מרכז!A1329&lt;=הלוואות!$E$7,IF(DAY(מרכז!A1329)=הלוואות!$F$7,הלוואות!$G$7,0),0),0)+IF(A1329&gt;=הלוואות!$D$8,IF(מרכז!A1329&lt;=הלוואות!$E$8,IF(DAY(מרכז!A1329)=הלוואות!$F$8,הלוואות!$G$8,0),0),0)+IF(A1329&gt;=הלוואות!$D$9,IF(מרכז!A1329&lt;=הלוואות!$E$9,IF(DAY(מרכז!A1329)=הלוואות!$F$9,הלוואות!$G$9,0),0),0)+IF(A1329&gt;=הלוואות!$D$10,IF(מרכז!A1329&lt;=הלוואות!$E$10,IF(DAY(מרכז!A1329)=הלוואות!$F$10,הלוואות!$G$10,0),0),0)+IF(A1329&gt;=הלוואות!$D$11,IF(מרכז!A1329&lt;=הלוואות!$E$11,IF(DAY(מרכז!A1329)=הלוואות!$F$11,הלוואות!$G$11,0),0),0)+IF(A1329&gt;=הלוואות!$D$12,IF(מרכז!A1329&lt;=הלוואות!$E$12,IF(DAY(מרכז!A1329)=הלוואות!$F$12,הלוואות!$G$12,0),0),0)+IF(A1329&gt;=הלוואות!$D$13,IF(מרכז!A1329&lt;=הלוואות!$E$13,IF(DAY(מרכז!A1329)=הלוואות!$F$13,הלוואות!$G$13,0),0),0)+IF(A1329&gt;=הלוואות!$D$14,IF(מרכז!A1329&lt;=הלוואות!$E$14,IF(DAY(מרכז!A1329)=הלוואות!$F$14,הלוואות!$G$14,0),0),0)+IF(A1329&gt;=הלוואות!$D$15,IF(מרכז!A1329&lt;=הלוואות!$E$15,IF(DAY(מרכז!A1329)=הלוואות!$F$15,הלוואות!$G$15,0),0),0)+IF(A1329&gt;=הלוואות!$D$16,IF(מרכז!A1329&lt;=הלוואות!$E$16,IF(DAY(מרכז!A1329)=הלוואות!$F$16,הלוואות!$G$16,0),0),0)+IF(A1329&gt;=הלוואות!$D$17,IF(מרכז!A1329&lt;=הלוואות!$E$17,IF(DAY(מרכז!A1329)=הלוואות!$F$17,הלוואות!$G$17,0),0),0)+IF(A1329&gt;=הלוואות!$D$18,IF(מרכז!A1329&lt;=הלוואות!$E$18,IF(DAY(מרכז!A1329)=הלוואות!$F$18,הלוואות!$G$18,0),0),0)+IF(A1329&gt;=הלוואות!$D$19,IF(מרכז!A1329&lt;=הלוואות!$E$19,IF(DAY(מרכז!A1329)=הלוואות!$F$19,הלוואות!$G$19,0),0),0)+IF(A1329&gt;=הלוואות!$D$20,IF(מרכז!A1329&lt;=הלוואות!$E$20,IF(DAY(מרכז!A1329)=הלוואות!$F$20,הלוואות!$G$20,0),0),0)+IF(A1329&gt;=הלוואות!$D$21,IF(מרכז!A1329&lt;=הלוואות!$E$21,IF(DAY(מרכז!A1329)=הלוואות!$F$21,הלוואות!$G$21,0),0),0)+IF(A1329&gt;=הלוואות!$D$22,IF(מרכז!A1329&lt;=הלוואות!$E$22,IF(DAY(מרכז!A1329)=הלוואות!$F$22,הלוואות!$G$22,0),0),0)+IF(A1329&gt;=הלוואות!$D$23,IF(מרכז!A1329&lt;=הלוואות!$E$23,IF(DAY(מרכז!A1329)=הלוואות!$F$23,הלוואות!$G$23,0),0),0)+IF(A1329&gt;=הלוואות!$D$24,IF(מרכז!A1329&lt;=הלוואות!$E$24,IF(DAY(מרכז!A1329)=הלוואות!$F$24,הלוואות!$G$24,0),0),0)+IF(A1329&gt;=הלוואות!$D$25,IF(מרכז!A1329&lt;=הלוואות!$E$25,IF(DAY(מרכז!A1329)=הלוואות!$F$25,הלוואות!$G$25,0),0),0)+IF(A1329&gt;=הלוואות!$D$26,IF(מרכז!A1329&lt;=הלוואות!$E$26,IF(DAY(מרכז!A1329)=הלוואות!$F$26,הלוואות!$G$26,0),0),0)+IF(A1329&gt;=הלוואות!$D$27,IF(מרכז!A1329&lt;=הלוואות!$E$27,IF(DAY(מרכז!A1329)=הלוואות!$F$27,הלוואות!$G$27,0),0),0)+IF(A1329&gt;=הלוואות!$D$28,IF(מרכז!A1329&lt;=הלוואות!$E$28,IF(DAY(מרכז!A1329)=הלוואות!$F$28,הלוואות!$G$28,0),0),0)+IF(A1329&gt;=הלוואות!$D$29,IF(מרכז!A1329&lt;=הלוואות!$E$29,IF(DAY(מרכז!A1329)=הלוואות!$F$29,הלוואות!$G$29,0),0),0)+IF(A1329&gt;=הלוואות!$D$30,IF(מרכז!A1329&lt;=הלוואות!$E$30,IF(DAY(מרכז!A1329)=הלוואות!$F$30,הלוואות!$G$30,0),0),0)+IF(A1329&gt;=הלוואות!$D$31,IF(מרכז!A1329&lt;=הלוואות!$E$31,IF(DAY(מרכז!A1329)=הלוואות!$F$31,הלוואות!$G$31,0),0),0)+IF(A1329&gt;=הלוואות!$D$32,IF(מרכז!A1329&lt;=הלוואות!$E$32,IF(DAY(מרכז!A1329)=הלוואות!$F$32,הלוואות!$G$32,0),0),0)+IF(A1329&gt;=הלוואות!$D$33,IF(מרכז!A1329&lt;=הלוואות!$E$33,IF(DAY(מרכז!A1329)=הלוואות!$F$33,הלוואות!$G$33,0),0),0)+IF(A1329&gt;=הלוואות!$D$34,IF(מרכז!A1329&lt;=הלוואות!$E$34,IF(DAY(מרכז!A1329)=הלוואות!$F$34,הלוואות!$G$34,0),0),0)</f>
        <v>0</v>
      </c>
      <c r="E1329" s="93">
        <f>SUMIF(הלוואות!$D$46:$D$65,מרכז!A1329,הלוואות!$E$46:$E$65)</f>
        <v>0</v>
      </c>
      <c r="F1329" s="93">
        <f>SUMIF(נכנסים!$A$5:$A$5890,מרכז!A1329,נכנסים!$B$5:$B$5890)</f>
        <v>0</v>
      </c>
      <c r="G1329" s="94"/>
      <c r="H1329" s="94"/>
      <c r="I1329" s="94"/>
      <c r="J1329" s="99">
        <f t="shared" si="20"/>
        <v>50000</v>
      </c>
    </row>
    <row r="1330" spans="1:10">
      <c r="A1330" s="153">
        <v>46983</v>
      </c>
      <c r="B1330" s="93">
        <f>SUMIF(יוצאים!$A$5:$A$5835,מרכז!A1330,יוצאים!$D$5:$D$5835)</f>
        <v>0</v>
      </c>
      <c r="C1330" s="93">
        <f>HLOOKUP(DAY($A1330),'טב.הו"ק'!$G$4:$AK$162,'טב.הו"ק'!$A$162+2,FALSE)</f>
        <v>0</v>
      </c>
      <c r="D1330" s="93">
        <f>IF(A1330&gt;=הלוואות!$D$5,IF(מרכז!A1330&lt;=הלוואות!$E$5,IF(DAY(מרכז!A1330)=הלוואות!$F$5,הלוואות!$G$5,0),0),0)+IF(A1330&gt;=הלוואות!$D$6,IF(מרכז!A1330&lt;=הלוואות!$E$6,IF(DAY(מרכז!A1330)=הלוואות!$F$6,הלוואות!$G$6,0),0),0)+IF(A1330&gt;=הלוואות!$D$7,IF(מרכז!A1330&lt;=הלוואות!$E$7,IF(DAY(מרכז!A1330)=הלוואות!$F$7,הלוואות!$G$7,0),0),0)+IF(A1330&gt;=הלוואות!$D$8,IF(מרכז!A1330&lt;=הלוואות!$E$8,IF(DAY(מרכז!A1330)=הלוואות!$F$8,הלוואות!$G$8,0),0),0)+IF(A1330&gt;=הלוואות!$D$9,IF(מרכז!A1330&lt;=הלוואות!$E$9,IF(DAY(מרכז!A1330)=הלוואות!$F$9,הלוואות!$G$9,0),0),0)+IF(A1330&gt;=הלוואות!$D$10,IF(מרכז!A1330&lt;=הלוואות!$E$10,IF(DAY(מרכז!A1330)=הלוואות!$F$10,הלוואות!$G$10,0),0),0)+IF(A1330&gt;=הלוואות!$D$11,IF(מרכז!A1330&lt;=הלוואות!$E$11,IF(DAY(מרכז!A1330)=הלוואות!$F$11,הלוואות!$G$11,0),0),0)+IF(A1330&gt;=הלוואות!$D$12,IF(מרכז!A1330&lt;=הלוואות!$E$12,IF(DAY(מרכז!A1330)=הלוואות!$F$12,הלוואות!$G$12,0),0),0)+IF(A1330&gt;=הלוואות!$D$13,IF(מרכז!A1330&lt;=הלוואות!$E$13,IF(DAY(מרכז!A1330)=הלוואות!$F$13,הלוואות!$G$13,0),0),0)+IF(A1330&gt;=הלוואות!$D$14,IF(מרכז!A1330&lt;=הלוואות!$E$14,IF(DAY(מרכז!A1330)=הלוואות!$F$14,הלוואות!$G$14,0),0),0)+IF(A1330&gt;=הלוואות!$D$15,IF(מרכז!A1330&lt;=הלוואות!$E$15,IF(DAY(מרכז!A1330)=הלוואות!$F$15,הלוואות!$G$15,0),0),0)+IF(A1330&gt;=הלוואות!$D$16,IF(מרכז!A1330&lt;=הלוואות!$E$16,IF(DAY(מרכז!A1330)=הלוואות!$F$16,הלוואות!$G$16,0),0),0)+IF(A1330&gt;=הלוואות!$D$17,IF(מרכז!A1330&lt;=הלוואות!$E$17,IF(DAY(מרכז!A1330)=הלוואות!$F$17,הלוואות!$G$17,0),0),0)+IF(A1330&gt;=הלוואות!$D$18,IF(מרכז!A1330&lt;=הלוואות!$E$18,IF(DAY(מרכז!A1330)=הלוואות!$F$18,הלוואות!$G$18,0),0),0)+IF(A1330&gt;=הלוואות!$D$19,IF(מרכז!A1330&lt;=הלוואות!$E$19,IF(DAY(מרכז!A1330)=הלוואות!$F$19,הלוואות!$G$19,0),0),0)+IF(A1330&gt;=הלוואות!$D$20,IF(מרכז!A1330&lt;=הלוואות!$E$20,IF(DAY(מרכז!A1330)=הלוואות!$F$20,הלוואות!$G$20,0),0),0)+IF(A1330&gt;=הלוואות!$D$21,IF(מרכז!A1330&lt;=הלוואות!$E$21,IF(DAY(מרכז!A1330)=הלוואות!$F$21,הלוואות!$G$21,0),0),0)+IF(A1330&gt;=הלוואות!$D$22,IF(מרכז!A1330&lt;=הלוואות!$E$22,IF(DAY(מרכז!A1330)=הלוואות!$F$22,הלוואות!$G$22,0),0),0)+IF(A1330&gt;=הלוואות!$D$23,IF(מרכז!A1330&lt;=הלוואות!$E$23,IF(DAY(מרכז!A1330)=הלוואות!$F$23,הלוואות!$G$23,0),0),0)+IF(A1330&gt;=הלוואות!$D$24,IF(מרכז!A1330&lt;=הלוואות!$E$24,IF(DAY(מרכז!A1330)=הלוואות!$F$24,הלוואות!$G$24,0),0),0)+IF(A1330&gt;=הלוואות!$D$25,IF(מרכז!A1330&lt;=הלוואות!$E$25,IF(DAY(מרכז!A1330)=הלוואות!$F$25,הלוואות!$G$25,0),0),0)+IF(A1330&gt;=הלוואות!$D$26,IF(מרכז!A1330&lt;=הלוואות!$E$26,IF(DAY(מרכז!A1330)=הלוואות!$F$26,הלוואות!$G$26,0),0),0)+IF(A1330&gt;=הלוואות!$D$27,IF(מרכז!A1330&lt;=הלוואות!$E$27,IF(DAY(מרכז!A1330)=הלוואות!$F$27,הלוואות!$G$27,0),0),0)+IF(A1330&gt;=הלוואות!$D$28,IF(מרכז!A1330&lt;=הלוואות!$E$28,IF(DAY(מרכז!A1330)=הלוואות!$F$28,הלוואות!$G$28,0),0),0)+IF(A1330&gt;=הלוואות!$D$29,IF(מרכז!A1330&lt;=הלוואות!$E$29,IF(DAY(מרכז!A1330)=הלוואות!$F$29,הלוואות!$G$29,0),0),0)+IF(A1330&gt;=הלוואות!$D$30,IF(מרכז!A1330&lt;=הלוואות!$E$30,IF(DAY(מרכז!A1330)=הלוואות!$F$30,הלוואות!$G$30,0),0),0)+IF(A1330&gt;=הלוואות!$D$31,IF(מרכז!A1330&lt;=הלוואות!$E$31,IF(DAY(מרכז!A1330)=הלוואות!$F$31,הלוואות!$G$31,0),0),0)+IF(A1330&gt;=הלוואות!$D$32,IF(מרכז!A1330&lt;=הלוואות!$E$32,IF(DAY(מרכז!A1330)=הלוואות!$F$32,הלוואות!$G$32,0),0),0)+IF(A1330&gt;=הלוואות!$D$33,IF(מרכז!A1330&lt;=הלוואות!$E$33,IF(DAY(מרכז!A1330)=הלוואות!$F$33,הלוואות!$G$33,0),0),0)+IF(A1330&gt;=הלוואות!$D$34,IF(מרכז!A1330&lt;=הלוואות!$E$34,IF(DAY(מרכז!A1330)=הלוואות!$F$34,הלוואות!$G$34,0),0),0)</f>
        <v>0</v>
      </c>
      <c r="E1330" s="93">
        <f>SUMIF(הלוואות!$D$46:$D$65,מרכז!A1330,הלוואות!$E$46:$E$65)</f>
        <v>0</v>
      </c>
      <c r="F1330" s="93">
        <f>SUMIF(נכנסים!$A$5:$A$5890,מרכז!A1330,נכנסים!$B$5:$B$5890)</f>
        <v>0</v>
      </c>
      <c r="G1330" s="94"/>
      <c r="H1330" s="94"/>
      <c r="I1330" s="94"/>
      <c r="J1330" s="99">
        <f t="shared" si="20"/>
        <v>50000</v>
      </c>
    </row>
    <row r="1331" spans="1:10">
      <c r="A1331" s="153">
        <v>46984</v>
      </c>
      <c r="B1331" s="93">
        <f>SUMIF(יוצאים!$A$5:$A$5835,מרכז!A1331,יוצאים!$D$5:$D$5835)</f>
        <v>0</v>
      </c>
      <c r="C1331" s="93">
        <f>HLOOKUP(DAY($A1331),'טב.הו"ק'!$G$4:$AK$162,'טב.הו"ק'!$A$162+2,FALSE)</f>
        <v>0</v>
      </c>
      <c r="D1331" s="93">
        <f>IF(A1331&gt;=הלוואות!$D$5,IF(מרכז!A1331&lt;=הלוואות!$E$5,IF(DAY(מרכז!A1331)=הלוואות!$F$5,הלוואות!$G$5,0),0),0)+IF(A1331&gt;=הלוואות!$D$6,IF(מרכז!A1331&lt;=הלוואות!$E$6,IF(DAY(מרכז!A1331)=הלוואות!$F$6,הלוואות!$G$6,0),0),0)+IF(A1331&gt;=הלוואות!$D$7,IF(מרכז!A1331&lt;=הלוואות!$E$7,IF(DAY(מרכז!A1331)=הלוואות!$F$7,הלוואות!$G$7,0),0),0)+IF(A1331&gt;=הלוואות!$D$8,IF(מרכז!A1331&lt;=הלוואות!$E$8,IF(DAY(מרכז!A1331)=הלוואות!$F$8,הלוואות!$G$8,0),0),0)+IF(A1331&gt;=הלוואות!$D$9,IF(מרכז!A1331&lt;=הלוואות!$E$9,IF(DAY(מרכז!A1331)=הלוואות!$F$9,הלוואות!$G$9,0),0),0)+IF(A1331&gt;=הלוואות!$D$10,IF(מרכז!A1331&lt;=הלוואות!$E$10,IF(DAY(מרכז!A1331)=הלוואות!$F$10,הלוואות!$G$10,0),0),0)+IF(A1331&gt;=הלוואות!$D$11,IF(מרכז!A1331&lt;=הלוואות!$E$11,IF(DAY(מרכז!A1331)=הלוואות!$F$11,הלוואות!$G$11,0),0),0)+IF(A1331&gt;=הלוואות!$D$12,IF(מרכז!A1331&lt;=הלוואות!$E$12,IF(DAY(מרכז!A1331)=הלוואות!$F$12,הלוואות!$G$12,0),0),0)+IF(A1331&gt;=הלוואות!$D$13,IF(מרכז!A1331&lt;=הלוואות!$E$13,IF(DAY(מרכז!A1331)=הלוואות!$F$13,הלוואות!$G$13,0),0),0)+IF(A1331&gt;=הלוואות!$D$14,IF(מרכז!A1331&lt;=הלוואות!$E$14,IF(DAY(מרכז!A1331)=הלוואות!$F$14,הלוואות!$G$14,0),0),0)+IF(A1331&gt;=הלוואות!$D$15,IF(מרכז!A1331&lt;=הלוואות!$E$15,IF(DAY(מרכז!A1331)=הלוואות!$F$15,הלוואות!$G$15,0),0),0)+IF(A1331&gt;=הלוואות!$D$16,IF(מרכז!A1331&lt;=הלוואות!$E$16,IF(DAY(מרכז!A1331)=הלוואות!$F$16,הלוואות!$G$16,0),0),0)+IF(A1331&gt;=הלוואות!$D$17,IF(מרכז!A1331&lt;=הלוואות!$E$17,IF(DAY(מרכז!A1331)=הלוואות!$F$17,הלוואות!$G$17,0),0),0)+IF(A1331&gt;=הלוואות!$D$18,IF(מרכז!A1331&lt;=הלוואות!$E$18,IF(DAY(מרכז!A1331)=הלוואות!$F$18,הלוואות!$G$18,0),0),0)+IF(A1331&gt;=הלוואות!$D$19,IF(מרכז!A1331&lt;=הלוואות!$E$19,IF(DAY(מרכז!A1331)=הלוואות!$F$19,הלוואות!$G$19,0),0),0)+IF(A1331&gt;=הלוואות!$D$20,IF(מרכז!A1331&lt;=הלוואות!$E$20,IF(DAY(מרכז!A1331)=הלוואות!$F$20,הלוואות!$G$20,0),0),0)+IF(A1331&gt;=הלוואות!$D$21,IF(מרכז!A1331&lt;=הלוואות!$E$21,IF(DAY(מרכז!A1331)=הלוואות!$F$21,הלוואות!$G$21,0),0),0)+IF(A1331&gt;=הלוואות!$D$22,IF(מרכז!A1331&lt;=הלוואות!$E$22,IF(DAY(מרכז!A1331)=הלוואות!$F$22,הלוואות!$G$22,0),0),0)+IF(A1331&gt;=הלוואות!$D$23,IF(מרכז!A1331&lt;=הלוואות!$E$23,IF(DAY(מרכז!A1331)=הלוואות!$F$23,הלוואות!$G$23,0),0),0)+IF(A1331&gt;=הלוואות!$D$24,IF(מרכז!A1331&lt;=הלוואות!$E$24,IF(DAY(מרכז!A1331)=הלוואות!$F$24,הלוואות!$G$24,0),0),0)+IF(A1331&gt;=הלוואות!$D$25,IF(מרכז!A1331&lt;=הלוואות!$E$25,IF(DAY(מרכז!A1331)=הלוואות!$F$25,הלוואות!$G$25,0),0),0)+IF(A1331&gt;=הלוואות!$D$26,IF(מרכז!A1331&lt;=הלוואות!$E$26,IF(DAY(מרכז!A1331)=הלוואות!$F$26,הלוואות!$G$26,0),0),0)+IF(A1331&gt;=הלוואות!$D$27,IF(מרכז!A1331&lt;=הלוואות!$E$27,IF(DAY(מרכז!A1331)=הלוואות!$F$27,הלוואות!$G$27,0),0),0)+IF(A1331&gt;=הלוואות!$D$28,IF(מרכז!A1331&lt;=הלוואות!$E$28,IF(DAY(מרכז!A1331)=הלוואות!$F$28,הלוואות!$G$28,0),0),0)+IF(A1331&gt;=הלוואות!$D$29,IF(מרכז!A1331&lt;=הלוואות!$E$29,IF(DAY(מרכז!A1331)=הלוואות!$F$29,הלוואות!$G$29,0),0),0)+IF(A1331&gt;=הלוואות!$D$30,IF(מרכז!A1331&lt;=הלוואות!$E$30,IF(DAY(מרכז!A1331)=הלוואות!$F$30,הלוואות!$G$30,0),0),0)+IF(A1331&gt;=הלוואות!$D$31,IF(מרכז!A1331&lt;=הלוואות!$E$31,IF(DAY(מרכז!A1331)=הלוואות!$F$31,הלוואות!$G$31,0),0),0)+IF(A1331&gt;=הלוואות!$D$32,IF(מרכז!A1331&lt;=הלוואות!$E$32,IF(DAY(מרכז!A1331)=הלוואות!$F$32,הלוואות!$G$32,0),0),0)+IF(A1331&gt;=הלוואות!$D$33,IF(מרכז!A1331&lt;=הלוואות!$E$33,IF(DAY(מרכז!A1331)=הלוואות!$F$33,הלוואות!$G$33,0),0),0)+IF(A1331&gt;=הלוואות!$D$34,IF(מרכז!A1331&lt;=הלוואות!$E$34,IF(DAY(מרכז!A1331)=הלוואות!$F$34,הלוואות!$G$34,0),0),0)</f>
        <v>0</v>
      </c>
      <c r="E1331" s="93">
        <f>SUMIF(הלוואות!$D$46:$D$65,מרכז!A1331,הלוואות!$E$46:$E$65)</f>
        <v>0</v>
      </c>
      <c r="F1331" s="93">
        <f>SUMIF(נכנסים!$A$5:$A$5890,מרכז!A1331,נכנסים!$B$5:$B$5890)</f>
        <v>0</v>
      </c>
      <c r="G1331" s="94"/>
      <c r="H1331" s="94"/>
      <c r="I1331" s="94"/>
      <c r="J1331" s="99">
        <f t="shared" si="20"/>
        <v>50000</v>
      </c>
    </row>
    <row r="1332" spans="1:10">
      <c r="A1332" s="153">
        <v>46985</v>
      </c>
      <c r="B1332" s="93">
        <f>SUMIF(יוצאים!$A$5:$A$5835,מרכז!A1332,יוצאים!$D$5:$D$5835)</f>
        <v>0</v>
      </c>
      <c r="C1332" s="93">
        <f>HLOOKUP(DAY($A1332),'טב.הו"ק'!$G$4:$AK$162,'טב.הו"ק'!$A$162+2,FALSE)</f>
        <v>0</v>
      </c>
      <c r="D1332" s="93">
        <f>IF(A1332&gt;=הלוואות!$D$5,IF(מרכז!A1332&lt;=הלוואות!$E$5,IF(DAY(מרכז!A1332)=הלוואות!$F$5,הלוואות!$G$5,0),0),0)+IF(A1332&gt;=הלוואות!$D$6,IF(מרכז!A1332&lt;=הלוואות!$E$6,IF(DAY(מרכז!A1332)=הלוואות!$F$6,הלוואות!$G$6,0),0),0)+IF(A1332&gt;=הלוואות!$D$7,IF(מרכז!A1332&lt;=הלוואות!$E$7,IF(DAY(מרכז!A1332)=הלוואות!$F$7,הלוואות!$G$7,0),0),0)+IF(A1332&gt;=הלוואות!$D$8,IF(מרכז!A1332&lt;=הלוואות!$E$8,IF(DAY(מרכז!A1332)=הלוואות!$F$8,הלוואות!$G$8,0),0),0)+IF(A1332&gt;=הלוואות!$D$9,IF(מרכז!A1332&lt;=הלוואות!$E$9,IF(DAY(מרכז!A1332)=הלוואות!$F$9,הלוואות!$G$9,0),0),0)+IF(A1332&gt;=הלוואות!$D$10,IF(מרכז!A1332&lt;=הלוואות!$E$10,IF(DAY(מרכז!A1332)=הלוואות!$F$10,הלוואות!$G$10,0),0),0)+IF(A1332&gt;=הלוואות!$D$11,IF(מרכז!A1332&lt;=הלוואות!$E$11,IF(DAY(מרכז!A1332)=הלוואות!$F$11,הלוואות!$G$11,0),0),0)+IF(A1332&gt;=הלוואות!$D$12,IF(מרכז!A1332&lt;=הלוואות!$E$12,IF(DAY(מרכז!A1332)=הלוואות!$F$12,הלוואות!$G$12,0),0),0)+IF(A1332&gt;=הלוואות!$D$13,IF(מרכז!A1332&lt;=הלוואות!$E$13,IF(DAY(מרכז!A1332)=הלוואות!$F$13,הלוואות!$G$13,0),0),0)+IF(A1332&gt;=הלוואות!$D$14,IF(מרכז!A1332&lt;=הלוואות!$E$14,IF(DAY(מרכז!A1332)=הלוואות!$F$14,הלוואות!$G$14,0),0),0)+IF(A1332&gt;=הלוואות!$D$15,IF(מרכז!A1332&lt;=הלוואות!$E$15,IF(DAY(מרכז!A1332)=הלוואות!$F$15,הלוואות!$G$15,0),0),0)+IF(A1332&gt;=הלוואות!$D$16,IF(מרכז!A1332&lt;=הלוואות!$E$16,IF(DAY(מרכז!A1332)=הלוואות!$F$16,הלוואות!$G$16,0),0),0)+IF(A1332&gt;=הלוואות!$D$17,IF(מרכז!A1332&lt;=הלוואות!$E$17,IF(DAY(מרכז!A1332)=הלוואות!$F$17,הלוואות!$G$17,0),0),0)+IF(A1332&gt;=הלוואות!$D$18,IF(מרכז!A1332&lt;=הלוואות!$E$18,IF(DAY(מרכז!A1332)=הלוואות!$F$18,הלוואות!$G$18,0),0),0)+IF(A1332&gt;=הלוואות!$D$19,IF(מרכז!A1332&lt;=הלוואות!$E$19,IF(DAY(מרכז!A1332)=הלוואות!$F$19,הלוואות!$G$19,0),0),0)+IF(A1332&gt;=הלוואות!$D$20,IF(מרכז!A1332&lt;=הלוואות!$E$20,IF(DAY(מרכז!A1332)=הלוואות!$F$20,הלוואות!$G$20,0),0),0)+IF(A1332&gt;=הלוואות!$D$21,IF(מרכז!A1332&lt;=הלוואות!$E$21,IF(DAY(מרכז!A1332)=הלוואות!$F$21,הלוואות!$G$21,0),0),0)+IF(A1332&gt;=הלוואות!$D$22,IF(מרכז!A1332&lt;=הלוואות!$E$22,IF(DAY(מרכז!A1332)=הלוואות!$F$22,הלוואות!$G$22,0),0),0)+IF(A1332&gt;=הלוואות!$D$23,IF(מרכז!A1332&lt;=הלוואות!$E$23,IF(DAY(מרכז!A1332)=הלוואות!$F$23,הלוואות!$G$23,0),0),0)+IF(A1332&gt;=הלוואות!$D$24,IF(מרכז!A1332&lt;=הלוואות!$E$24,IF(DAY(מרכז!A1332)=הלוואות!$F$24,הלוואות!$G$24,0),0),0)+IF(A1332&gt;=הלוואות!$D$25,IF(מרכז!A1332&lt;=הלוואות!$E$25,IF(DAY(מרכז!A1332)=הלוואות!$F$25,הלוואות!$G$25,0),0),0)+IF(A1332&gt;=הלוואות!$D$26,IF(מרכז!A1332&lt;=הלוואות!$E$26,IF(DAY(מרכז!A1332)=הלוואות!$F$26,הלוואות!$G$26,0),0),0)+IF(A1332&gt;=הלוואות!$D$27,IF(מרכז!A1332&lt;=הלוואות!$E$27,IF(DAY(מרכז!A1332)=הלוואות!$F$27,הלוואות!$G$27,0),0),0)+IF(A1332&gt;=הלוואות!$D$28,IF(מרכז!A1332&lt;=הלוואות!$E$28,IF(DAY(מרכז!A1332)=הלוואות!$F$28,הלוואות!$G$28,0),0),0)+IF(A1332&gt;=הלוואות!$D$29,IF(מרכז!A1332&lt;=הלוואות!$E$29,IF(DAY(מרכז!A1332)=הלוואות!$F$29,הלוואות!$G$29,0),0),0)+IF(A1332&gt;=הלוואות!$D$30,IF(מרכז!A1332&lt;=הלוואות!$E$30,IF(DAY(מרכז!A1332)=הלוואות!$F$30,הלוואות!$G$30,0),0),0)+IF(A1332&gt;=הלוואות!$D$31,IF(מרכז!A1332&lt;=הלוואות!$E$31,IF(DAY(מרכז!A1332)=הלוואות!$F$31,הלוואות!$G$31,0),0),0)+IF(A1332&gt;=הלוואות!$D$32,IF(מרכז!A1332&lt;=הלוואות!$E$32,IF(DAY(מרכז!A1332)=הלוואות!$F$32,הלוואות!$G$32,0),0),0)+IF(A1332&gt;=הלוואות!$D$33,IF(מרכז!A1332&lt;=הלוואות!$E$33,IF(DAY(מרכז!A1332)=הלוואות!$F$33,הלוואות!$G$33,0),0),0)+IF(A1332&gt;=הלוואות!$D$34,IF(מרכז!A1332&lt;=הלוואות!$E$34,IF(DAY(מרכז!A1332)=הלוואות!$F$34,הלוואות!$G$34,0),0),0)</f>
        <v>0</v>
      </c>
      <c r="E1332" s="93">
        <f>SUMIF(הלוואות!$D$46:$D$65,מרכז!A1332,הלוואות!$E$46:$E$65)</f>
        <v>0</v>
      </c>
      <c r="F1332" s="93">
        <f>SUMIF(נכנסים!$A$5:$A$5890,מרכז!A1332,נכנסים!$B$5:$B$5890)</f>
        <v>0</v>
      </c>
      <c r="G1332" s="94"/>
      <c r="H1332" s="94"/>
      <c r="I1332" s="94"/>
      <c r="J1332" s="99">
        <f t="shared" si="20"/>
        <v>50000</v>
      </c>
    </row>
    <row r="1333" spans="1:10">
      <c r="A1333" s="153">
        <v>46986</v>
      </c>
      <c r="B1333" s="93">
        <f>SUMIF(יוצאים!$A$5:$A$5835,מרכז!A1333,יוצאים!$D$5:$D$5835)</f>
        <v>0</v>
      </c>
      <c r="C1333" s="93">
        <f>HLOOKUP(DAY($A1333),'טב.הו"ק'!$G$4:$AK$162,'טב.הו"ק'!$A$162+2,FALSE)</f>
        <v>0</v>
      </c>
      <c r="D1333" s="93">
        <f>IF(A1333&gt;=הלוואות!$D$5,IF(מרכז!A1333&lt;=הלוואות!$E$5,IF(DAY(מרכז!A1333)=הלוואות!$F$5,הלוואות!$G$5,0),0),0)+IF(A1333&gt;=הלוואות!$D$6,IF(מרכז!A1333&lt;=הלוואות!$E$6,IF(DAY(מרכז!A1333)=הלוואות!$F$6,הלוואות!$G$6,0),0),0)+IF(A1333&gt;=הלוואות!$D$7,IF(מרכז!A1333&lt;=הלוואות!$E$7,IF(DAY(מרכז!A1333)=הלוואות!$F$7,הלוואות!$G$7,0),0),0)+IF(A1333&gt;=הלוואות!$D$8,IF(מרכז!A1333&lt;=הלוואות!$E$8,IF(DAY(מרכז!A1333)=הלוואות!$F$8,הלוואות!$G$8,0),0),0)+IF(A1333&gt;=הלוואות!$D$9,IF(מרכז!A1333&lt;=הלוואות!$E$9,IF(DAY(מרכז!A1333)=הלוואות!$F$9,הלוואות!$G$9,0),0),0)+IF(A1333&gt;=הלוואות!$D$10,IF(מרכז!A1333&lt;=הלוואות!$E$10,IF(DAY(מרכז!A1333)=הלוואות!$F$10,הלוואות!$G$10,0),0),0)+IF(A1333&gt;=הלוואות!$D$11,IF(מרכז!A1333&lt;=הלוואות!$E$11,IF(DAY(מרכז!A1333)=הלוואות!$F$11,הלוואות!$G$11,0),0),0)+IF(A1333&gt;=הלוואות!$D$12,IF(מרכז!A1333&lt;=הלוואות!$E$12,IF(DAY(מרכז!A1333)=הלוואות!$F$12,הלוואות!$G$12,0),0),0)+IF(A1333&gt;=הלוואות!$D$13,IF(מרכז!A1333&lt;=הלוואות!$E$13,IF(DAY(מרכז!A1333)=הלוואות!$F$13,הלוואות!$G$13,0),0),0)+IF(A1333&gt;=הלוואות!$D$14,IF(מרכז!A1333&lt;=הלוואות!$E$14,IF(DAY(מרכז!A1333)=הלוואות!$F$14,הלוואות!$G$14,0),0),0)+IF(A1333&gt;=הלוואות!$D$15,IF(מרכז!A1333&lt;=הלוואות!$E$15,IF(DAY(מרכז!A1333)=הלוואות!$F$15,הלוואות!$G$15,0),0),0)+IF(A1333&gt;=הלוואות!$D$16,IF(מרכז!A1333&lt;=הלוואות!$E$16,IF(DAY(מרכז!A1333)=הלוואות!$F$16,הלוואות!$G$16,0),0),0)+IF(A1333&gt;=הלוואות!$D$17,IF(מרכז!A1333&lt;=הלוואות!$E$17,IF(DAY(מרכז!A1333)=הלוואות!$F$17,הלוואות!$G$17,0),0),0)+IF(A1333&gt;=הלוואות!$D$18,IF(מרכז!A1333&lt;=הלוואות!$E$18,IF(DAY(מרכז!A1333)=הלוואות!$F$18,הלוואות!$G$18,0),0),0)+IF(A1333&gt;=הלוואות!$D$19,IF(מרכז!A1333&lt;=הלוואות!$E$19,IF(DAY(מרכז!A1333)=הלוואות!$F$19,הלוואות!$G$19,0),0),0)+IF(A1333&gt;=הלוואות!$D$20,IF(מרכז!A1333&lt;=הלוואות!$E$20,IF(DAY(מרכז!A1333)=הלוואות!$F$20,הלוואות!$G$20,0),0),0)+IF(A1333&gt;=הלוואות!$D$21,IF(מרכז!A1333&lt;=הלוואות!$E$21,IF(DAY(מרכז!A1333)=הלוואות!$F$21,הלוואות!$G$21,0),0),0)+IF(A1333&gt;=הלוואות!$D$22,IF(מרכז!A1333&lt;=הלוואות!$E$22,IF(DAY(מרכז!A1333)=הלוואות!$F$22,הלוואות!$G$22,0),0),0)+IF(A1333&gt;=הלוואות!$D$23,IF(מרכז!A1333&lt;=הלוואות!$E$23,IF(DAY(מרכז!A1333)=הלוואות!$F$23,הלוואות!$G$23,0),0),0)+IF(A1333&gt;=הלוואות!$D$24,IF(מרכז!A1333&lt;=הלוואות!$E$24,IF(DAY(מרכז!A1333)=הלוואות!$F$24,הלוואות!$G$24,0),0),0)+IF(A1333&gt;=הלוואות!$D$25,IF(מרכז!A1333&lt;=הלוואות!$E$25,IF(DAY(מרכז!A1333)=הלוואות!$F$25,הלוואות!$G$25,0),0),0)+IF(A1333&gt;=הלוואות!$D$26,IF(מרכז!A1333&lt;=הלוואות!$E$26,IF(DAY(מרכז!A1333)=הלוואות!$F$26,הלוואות!$G$26,0),0),0)+IF(A1333&gt;=הלוואות!$D$27,IF(מרכז!A1333&lt;=הלוואות!$E$27,IF(DAY(מרכז!A1333)=הלוואות!$F$27,הלוואות!$G$27,0),0),0)+IF(A1333&gt;=הלוואות!$D$28,IF(מרכז!A1333&lt;=הלוואות!$E$28,IF(DAY(מרכז!A1333)=הלוואות!$F$28,הלוואות!$G$28,0),0),0)+IF(A1333&gt;=הלוואות!$D$29,IF(מרכז!A1333&lt;=הלוואות!$E$29,IF(DAY(מרכז!A1333)=הלוואות!$F$29,הלוואות!$G$29,0),0),0)+IF(A1333&gt;=הלוואות!$D$30,IF(מרכז!A1333&lt;=הלוואות!$E$30,IF(DAY(מרכז!A1333)=הלוואות!$F$30,הלוואות!$G$30,0),0),0)+IF(A1333&gt;=הלוואות!$D$31,IF(מרכז!A1333&lt;=הלוואות!$E$31,IF(DAY(מרכז!A1333)=הלוואות!$F$31,הלוואות!$G$31,0),0),0)+IF(A1333&gt;=הלוואות!$D$32,IF(מרכז!A1333&lt;=הלוואות!$E$32,IF(DAY(מרכז!A1333)=הלוואות!$F$32,הלוואות!$G$32,0),0),0)+IF(A1333&gt;=הלוואות!$D$33,IF(מרכז!A1333&lt;=הלוואות!$E$33,IF(DAY(מרכז!A1333)=הלוואות!$F$33,הלוואות!$G$33,0),0),0)+IF(A1333&gt;=הלוואות!$D$34,IF(מרכז!A1333&lt;=הלוואות!$E$34,IF(DAY(מרכז!A1333)=הלוואות!$F$34,הלוואות!$G$34,0),0),0)</f>
        <v>0</v>
      </c>
      <c r="E1333" s="93">
        <f>SUMIF(הלוואות!$D$46:$D$65,מרכז!A1333,הלוואות!$E$46:$E$65)</f>
        <v>0</v>
      </c>
      <c r="F1333" s="93">
        <f>SUMIF(נכנסים!$A$5:$A$5890,מרכז!A1333,נכנסים!$B$5:$B$5890)</f>
        <v>0</v>
      </c>
      <c r="G1333" s="94"/>
      <c r="H1333" s="94"/>
      <c r="I1333" s="94"/>
      <c r="J1333" s="99">
        <f t="shared" si="20"/>
        <v>50000</v>
      </c>
    </row>
    <row r="1334" spans="1:10">
      <c r="A1334" s="153">
        <v>46987</v>
      </c>
      <c r="B1334" s="93">
        <f>SUMIF(יוצאים!$A$5:$A$5835,מרכז!A1334,יוצאים!$D$5:$D$5835)</f>
        <v>0</v>
      </c>
      <c r="C1334" s="93">
        <f>HLOOKUP(DAY($A1334),'טב.הו"ק'!$G$4:$AK$162,'טב.הו"ק'!$A$162+2,FALSE)</f>
        <v>0</v>
      </c>
      <c r="D1334" s="93">
        <f>IF(A1334&gt;=הלוואות!$D$5,IF(מרכז!A1334&lt;=הלוואות!$E$5,IF(DAY(מרכז!A1334)=הלוואות!$F$5,הלוואות!$G$5,0),0),0)+IF(A1334&gt;=הלוואות!$D$6,IF(מרכז!A1334&lt;=הלוואות!$E$6,IF(DAY(מרכז!A1334)=הלוואות!$F$6,הלוואות!$G$6,0),0),0)+IF(A1334&gt;=הלוואות!$D$7,IF(מרכז!A1334&lt;=הלוואות!$E$7,IF(DAY(מרכז!A1334)=הלוואות!$F$7,הלוואות!$G$7,0),0),0)+IF(A1334&gt;=הלוואות!$D$8,IF(מרכז!A1334&lt;=הלוואות!$E$8,IF(DAY(מרכז!A1334)=הלוואות!$F$8,הלוואות!$G$8,0),0),0)+IF(A1334&gt;=הלוואות!$D$9,IF(מרכז!A1334&lt;=הלוואות!$E$9,IF(DAY(מרכז!A1334)=הלוואות!$F$9,הלוואות!$G$9,0),0),0)+IF(A1334&gt;=הלוואות!$D$10,IF(מרכז!A1334&lt;=הלוואות!$E$10,IF(DAY(מרכז!A1334)=הלוואות!$F$10,הלוואות!$G$10,0),0),0)+IF(A1334&gt;=הלוואות!$D$11,IF(מרכז!A1334&lt;=הלוואות!$E$11,IF(DAY(מרכז!A1334)=הלוואות!$F$11,הלוואות!$G$11,0),0),0)+IF(A1334&gt;=הלוואות!$D$12,IF(מרכז!A1334&lt;=הלוואות!$E$12,IF(DAY(מרכז!A1334)=הלוואות!$F$12,הלוואות!$G$12,0),0),0)+IF(A1334&gt;=הלוואות!$D$13,IF(מרכז!A1334&lt;=הלוואות!$E$13,IF(DAY(מרכז!A1334)=הלוואות!$F$13,הלוואות!$G$13,0),0),0)+IF(A1334&gt;=הלוואות!$D$14,IF(מרכז!A1334&lt;=הלוואות!$E$14,IF(DAY(מרכז!A1334)=הלוואות!$F$14,הלוואות!$G$14,0),0),0)+IF(A1334&gt;=הלוואות!$D$15,IF(מרכז!A1334&lt;=הלוואות!$E$15,IF(DAY(מרכז!A1334)=הלוואות!$F$15,הלוואות!$G$15,0),0),0)+IF(A1334&gt;=הלוואות!$D$16,IF(מרכז!A1334&lt;=הלוואות!$E$16,IF(DAY(מרכז!A1334)=הלוואות!$F$16,הלוואות!$G$16,0),0),0)+IF(A1334&gt;=הלוואות!$D$17,IF(מרכז!A1334&lt;=הלוואות!$E$17,IF(DAY(מרכז!A1334)=הלוואות!$F$17,הלוואות!$G$17,0),0),0)+IF(A1334&gt;=הלוואות!$D$18,IF(מרכז!A1334&lt;=הלוואות!$E$18,IF(DAY(מרכז!A1334)=הלוואות!$F$18,הלוואות!$G$18,0),0),0)+IF(A1334&gt;=הלוואות!$D$19,IF(מרכז!A1334&lt;=הלוואות!$E$19,IF(DAY(מרכז!A1334)=הלוואות!$F$19,הלוואות!$G$19,0),0),0)+IF(A1334&gt;=הלוואות!$D$20,IF(מרכז!A1334&lt;=הלוואות!$E$20,IF(DAY(מרכז!A1334)=הלוואות!$F$20,הלוואות!$G$20,0),0),0)+IF(A1334&gt;=הלוואות!$D$21,IF(מרכז!A1334&lt;=הלוואות!$E$21,IF(DAY(מרכז!A1334)=הלוואות!$F$21,הלוואות!$G$21,0),0),0)+IF(A1334&gt;=הלוואות!$D$22,IF(מרכז!A1334&lt;=הלוואות!$E$22,IF(DAY(מרכז!A1334)=הלוואות!$F$22,הלוואות!$G$22,0),0),0)+IF(A1334&gt;=הלוואות!$D$23,IF(מרכז!A1334&lt;=הלוואות!$E$23,IF(DAY(מרכז!A1334)=הלוואות!$F$23,הלוואות!$G$23,0),0),0)+IF(A1334&gt;=הלוואות!$D$24,IF(מרכז!A1334&lt;=הלוואות!$E$24,IF(DAY(מרכז!A1334)=הלוואות!$F$24,הלוואות!$G$24,0),0),0)+IF(A1334&gt;=הלוואות!$D$25,IF(מרכז!A1334&lt;=הלוואות!$E$25,IF(DAY(מרכז!A1334)=הלוואות!$F$25,הלוואות!$G$25,0),0),0)+IF(A1334&gt;=הלוואות!$D$26,IF(מרכז!A1334&lt;=הלוואות!$E$26,IF(DAY(מרכז!A1334)=הלוואות!$F$26,הלוואות!$G$26,0),0),0)+IF(A1334&gt;=הלוואות!$D$27,IF(מרכז!A1334&lt;=הלוואות!$E$27,IF(DAY(מרכז!A1334)=הלוואות!$F$27,הלוואות!$G$27,0),0),0)+IF(A1334&gt;=הלוואות!$D$28,IF(מרכז!A1334&lt;=הלוואות!$E$28,IF(DAY(מרכז!A1334)=הלוואות!$F$28,הלוואות!$G$28,0),0),0)+IF(A1334&gt;=הלוואות!$D$29,IF(מרכז!A1334&lt;=הלוואות!$E$29,IF(DAY(מרכז!A1334)=הלוואות!$F$29,הלוואות!$G$29,0),0),0)+IF(A1334&gt;=הלוואות!$D$30,IF(מרכז!A1334&lt;=הלוואות!$E$30,IF(DAY(מרכז!A1334)=הלוואות!$F$30,הלוואות!$G$30,0),0),0)+IF(A1334&gt;=הלוואות!$D$31,IF(מרכז!A1334&lt;=הלוואות!$E$31,IF(DAY(מרכז!A1334)=הלוואות!$F$31,הלוואות!$G$31,0),0),0)+IF(A1334&gt;=הלוואות!$D$32,IF(מרכז!A1334&lt;=הלוואות!$E$32,IF(DAY(מרכז!A1334)=הלוואות!$F$32,הלוואות!$G$32,0),0),0)+IF(A1334&gt;=הלוואות!$D$33,IF(מרכז!A1334&lt;=הלוואות!$E$33,IF(DAY(מרכז!A1334)=הלוואות!$F$33,הלוואות!$G$33,0),0),0)+IF(A1334&gt;=הלוואות!$D$34,IF(מרכז!A1334&lt;=הלוואות!$E$34,IF(DAY(מרכז!A1334)=הלוואות!$F$34,הלוואות!$G$34,0),0),0)</f>
        <v>0</v>
      </c>
      <c r="E1334" s="93">
        <f>SUMIF(הלוואות!$D$46:$D$65,מרכז!A1334,הלוואות!$E$46:$E$65)</f>
        <v>0</v>
      </c>
      <c r="F1334" s="93">
        <f>SUMIF(נכנסים!$A$5:$A$5890,מרכז!A1334,נכנסים!$B$5:$B$5890)</f>
        <v>0</v>
      </c>
      <c r="G1334" s="94"/>
      <c r="H1334" s="94"/>
      <c r="I1334" s="94"/>
      <c r="J1334" s="99">
        <f t="shared" si="20"/>
        <v>50000</v>
      </c>
    </row>
    <row r="1335" spans="1:10">
      <c r="A1335" s="153">
        <v>46988</v>
      </c>
      <c r="B1335" s="93">
        <f>SUMIF(יוצאים!$A$5:$A$5835,מרכז!A1335,יוצאים!$D$5:$D$5835)</f>
        <v>0</v>
      </c>
      <c r="C1335" s="93">
        <f>HLOOKUP(DAY($A1335),'טב.הו"ק'!$G$4:$AK$162,'טב.הו"ק'!$A$162+2,FALSE)</f>
        <v>0</v>
      </c>
      <c r="D1335" s="93">
        <f>IF(A1335&gt;=הלוואות!$D$5,IF(מרכז!A1335&lt;=הלוואות!$E$5,IF(DAY(מרכז!A1335)=הלוואות!$F$5,הלוואות!$G$5,0),0),0)+IF(A1335&gt;=הלוואות!$D$6,IF(מרכז!A1335&lt;=הלוואות!$E$6,IF(DAY(מרכז!A1335)=הלוואות!$F$6,הלוואות!$G$6,0),0),0)+IF(A1335&gt;=הלוואות!$D$7,IF(מרכז!A1335&lt;=הלוואות!$E$7,IF(DAY(מרכז!A1335)=הלוואות!$F$7,הלוואות!$G$7,0),0),0)+IF(A1335&gt;=הלוואות!$D$8,IF(מרכז!A1335&lt;=הלוואות!$E$8,IF(DAY(מרכז!A1335)=הלוואות!$F$8,הלוואות!$G$8,0),0),0)+IF(A1335&gt;=הלוואות!$D$9,IF(מרכז!A1335&lt;=הלוואות!$E$9,IF(DAY(מרכז!A1335)=הלוואות!$F$9,הלוואות!$G$9,0),0),0)+IF(A1335&gt;=הלוואות!$D$10,IF(מרכז!A1335&lt;=הלוואות!$E$10,IF(DAY(מרכז!A1335)=הלוואות!$F$10,הלוואות!$G$10,0),0),0)+IF(A1335&gt;=הלוואות!$D$11,IF(מרכז!A1335&lt;=הלוואות!$E$11,IF(DAY(מרכז!A1335)=הלוואות!$F$11,הלוואות!$G$11,0),0),0)+IF(A1335&gt;=הלוואות!$D$12,IF(מרכז!A1335&lt;=הלוואות!$E$12,IF(DAY(מרכז!A1335)=הלוואות!$F$12,הלוואות!$G$12,0),0),0)+IF(A1335&gt;=הלוואות!$D$13,IF(מרכז!A1335&lt;=הלוואות!$E$13,IF(DAY(מרכז!A1335)=הלוואות!$F$13,הלוואות!$G$13,0),0),0)+IF(A1335&gt;=הלוואות!$D$14,IF(מרכז!A1335&lt;=הלוואות!$E$14,IF(DAY(מרכז!A1335)=הלוואות!$F$14,הלוואות!$G$14,0),0),0)+IF(A1335&gt;=הלוואות!$D$15,IF(מרכז!A1335&lt;=הלוואות!$E$15,IF(DAY(מרכז!A1335)=הלוואות!$F$15,הלוואות!$G$15,0),0),0)+IF(A1335&gt;=הלוואות!$D$16,IF(מרכז!A1335&lt;=הלוואות!$E$16,IF(DAY(מרכז!A1335)=הלוואות!$F$16,הלוואות!$G$16,0),0),0)+IF(A1335&gt;=הלוואות!$D$17,IF(מרכז!A1335&lt;=הלוואות!$E$17,IF(DAY(מרכז!A1335)=הלוואות!$F$17,הלוואות!$G$17,0),0),0)+IF(A1335&gt;=הלוואות!$D$18,IF(מרכז!A1335&lt;=הלוואות!$E$18,IF(DAY(מרכז!A1335)=הלוואות!$F$18,הלוואות!$G$18,0),0),0)+IF(A1335&gt;=הלוואות!$D$19,IF(מרכז!A1335&lt;=הלוואות!$E$19,IF(DAY(מרכז!A1335)=הלוואות!$F$19,הלוואות!$G$19,0),0),0)+IF(A1335&gt;=הלוואות!$D$20,IF(מרכז!A1335&lt;=הלוואות!$E$20,IF(DAY(מרכז!A1335)=הלוואות!$F$20,הלוואות!$G$20,0),0),0)+IF(A1335&gt;=הלוואות!$D$21,IF(מרכז!A1335&lt;=הלוואות!$E$21,IF(DAY(מרכז!A1335)=הלוואות!$F$21,הלוואות!$G$21,0),0),0)+IF(A1335&gt;=הלוואות!$D$22,IF(מרכז!A1335&lt;=הלוואות!$E$22,IF(DAY(מרכז!A1335)=הלוואות!$F$22,הלוואות!$G$22,0),0),0)+IF(A1335&gt;=הלוואות!$D$23,IF(מרכז!A1335&lt;=הלוואות!$E$23,IF(DAY(מרכז!A1335)=הלוואות!$F$23,הלוואות!$G$23,0),0),0)+IF(A1335&gt;=הלוואות!$D$24,IF(מרכז!A1335&lt;=הלוואות!$E$24,IF(DAY(מרכז!A1335)=הלוואות!$F$24,הלוואות!$G$24,0),0),0)+IF(A1335&gt;=הלוואות!$D$25,IF(מרכז!A1335&lt;=הלוואות!$E$25,IF(DAY(מרכז!A1335)=הלוואות!$F$25,הלוואות!$G$25,0),0),0)+IF(A1335&gt;=הלוואות!$D$26,IF(מרכז!A1335&lt;=הלוואות!$E$26,IF(DAY(מרכז!A1335)=הלוואות!$F$26,הלוואות!$G$26,0),0),0)+IF(A1335&gt;=הלוואות!$D$27,IF(מרכז!A1335&lt;=הלוואות!$E$27,IF(DAY(מרכז!A1335)=הלוואות!$F$27,הלוואות!$G$27,0),0),0)+IF(A1335&gt;=הלוואות!$D$28,IF(מרכז!A1335&lt;=הלוואות!$E$28,IF(DAY(מרכז!A1335)=הלוואות!$F$28,הלוואות!$G$28,0),0),0)+IF(A1335&gt;=הלוואות!$D$29,IF(מרכז!A1335&lt;=הלוואות!$E$29,IF(DAY(מרכז!A1335)=הלוואות!$F$29,הלוואות!$G$29,0),0),0)+IF(A1335&gt;=הלוואות!$D$30,IF(מרכז!A1335&lt;=הלוואות!$E$30,IF(DAY(מרכז!A1335)=הלוואות!$F$30,הלוואות!$G$30,0),0),0)+IF(A1335&gt;=הלוואות!$D$31,IF(מרכז!A1335&lt;=הלוואות!$E$31,IF(DAY(מרכז!A1335)=הלוואות!$F$31,הלוואות!$G$31,0),0),0)+IF(A1335&gt;=הלוואות!$D$32,IF(מרכז!A1335&lt;=הלוואות!$E$32,IF(DAY(מרכז!A1335)=הלוואות!$F$32,הלוואות!$G$32,0),0),0)+IF(A1335&gt;=הלוואות!$D$33,IF(מרכז!A1335&lt;=הלוואות!$E$33,IF(DAY(מרכז!A1335)=הלוואות!$F$33,הלוואות!$G$33,0),0),0)+IF(A1335&gt;=הלוואות!$D$34,IF(מרכז!A1335&lt;=הלוואות!$E$34,IF(DAY(מרכז!A1335)=הלוואות!$F$34,הלוואות!$G$34,0),0),0)</f>
        <v>0</v>
      </c>
      <c r="E1335" s="93">
        <f>SUMIF(הלוואות!$D$46:$D$65,מרכז!A1335,הלוואות!$E$46:$E$65)</f>
        <v>0</v>
      </c>
      <c r="F1335" s="93">
        <f>SUMIF(נכנסים!$A$5:$A$5890,מרכז!A1335,נכנסים!$B$5:$B$5890)</f>
        <v>0</v>
      </c>
      <c r="G1335" s="94"/>
      <c r="H1335" s="94"/>
      <c r="I1335" s="94"/>
      <c r="J1335" s="99">
        <f t="shared" si="20"/>
        <v>50000</v>
      </c>
    </row>
    <row r="1336" spans="1:10">
      <c r="A1336" s="153">
        <v>46989</v>
      </c>
      <c r="B1336" s="93">
        <f>SUMIF(יוצאים!$A$5:$A$5835,מרכז!A1336,יוצאים!$D$5:$D$5835)</f>
        <v>0</v>
      </c>
      <c r="C1336" s="93">
        <f>HLOOKUP(DAY($A1336),'טב.הו"ק'!$G$4:$AK$162,'טב.הו"ק'!$A$162+2,FALSE)</f>
        <v>0</v>
      </c>
      <c r="D1336" s="93">
        <f>IF(A1336&gt;=הלוואות!$D$5,IF(מרכז!A1336&lt;=הלוואות!$E$5,IF(DAY(מרכז!A1336)=הלוואות!$F$5,הלוואות!$G$5,0),0),0)+IF(A1336&gt;=הלוואות!$D$6,IF(מרכז!A1336&lt;=הלוואות!$E$6,IF(DAY(מרכז!A1336)=הלוואות!$F$6,הלוואות!$G$6,0),0),0)+IF(A1336&gt;=הלוואות!$D$7,IF(מרכז!A1336&lt;=הלוואות!$E$7,IF(DAY(מרכז!A1336)=הלוואות!$F$7,הלוואות!$G$7,0),0),0)+IF(A1336&gt;=הלוואות!$D$8,IF(מרכז!A1336&lt;=הלוואות!$E$8,IF(DAY(מרכז!A1336)=הלוואות!$F$8,הלוואות!$G$8,0),0),0)+IF(A1336&gt;=הלוואות!$D$9,IF(מרכז!A1336&lt;=הלוואות!$E$9,IF(DAY(מרכז!A1336)=הלוואות!$F$9,הלוואות!$G$9,0),0),0)+IF(A1336&gt;=הלוואות!$D$10,IF(מרכז!A1336&lt;=הלוואות!$E$10,IF(DAY(מרכז!A1336)=הלוואות!$F$10,הלוואות!$G$10,0),0),0)+IF(A1336&gt;=הלוואות!$D$11,IF(מרכז!A1336&lt;=הלוואות!$E$11,IF(DAY(מרכז!A1336)=הלוואות!$F$11,הלוואות!$G$11,0),0),0)+IF(A1336&gt;=הלוואות!$D$12,IF(מרכז!A1336&lt;=הלוואות!$E$12,IF(DAY(מרכז!A1336)=הלוואות!$F$12,הלוואות!$G$12,0),0),0)+IF(A1336&gt;=הלוואות!$D$13,IF(מרכז!A1336&lt;=הלוואות!$E$13,IF(DAY(מרכז!A1336)=הלוואות!$F$13,הלוואות!$G$13,0),0),0)+IF(A1336&gt;=הלוואות!$D$14,IF(מרכז!A1336&lt;=הלוואות!$E$14,IF(DAY(מרכז!A1336)=הלוואות!$F$14,הלוואות!$G$14,0),0),0)+IF(A1336&gt;=הלוואות!$D$15,IF(מרכז!A1336&lt;=הלוואות!$E$15,IF(DAY(מרכז!A1336)=הלוואות!$F$15,הלוואות!$G$15,0),0),0)+IF(A1336&gt;=הלוואות!$D$16,IF(מרכז!A1336&lt;=הלוואות!$E$16,IF(DAY(מרכז!A1336)=הלוואות!$F$16,הלוואות!$G$16,0),0),0)+IF(A1336&gt;=הלוואות!$D$17,IF(מרכז!A1336&lt;=הלוואות!$E$17,IF(DAY(מרכז!A1336)=הלוואות!$F$17,הלוואות!$G$17,0),0),0)+IF(A1336&gt;=הלוואות!$D$18,IF(מרכז!A1336&lt;=הלוואות!$E$18,IF(DAY(מרכז!A1336)=הלוואות!$F$18,הלוואות!$G$18,0),0),0)+IF(A1336&gt;=הלוואות!$D$19,IF(מרכז!A1336&lt;=הלוואות!$E$19,IF(DAY(מרכז!A1336)=הלוואות!$F$19,הלוואות!$G$19,0),0),0)+IF(A1336&gt;=הלוואות!$D$20,IF(מרכז!A1336&lt;=הלוואות!$E$20,IF(DAY(מרכז!A1336)=הלוואות!$F$20,הלוואות!$G$20,0),0),0)+IF(A1336&gt;=הלוואות!$D$21,IF(מרכז!A1336&lt;=הלוואות!$E$21,IF(DAY(מרכז!A1336)=הלוואות!$F$21,הלוואות!$G$21,0),0),0)+IF(A1336&gt;=הלוואות!$D$22,IF(מרכז!A1336&lt;=הלוואות!$E$22,IF(DAY(מרכז!A1336)=הלוואות!$F$22,הלוואות!$G$22,0),0),0)+IF(A1336&gt;=הלוואות!$D$23,IF(מרכז!A1336&lt;=הלוואות!$E$23,IF(DAY(מרכז!A1336)=הלוואות!$F$23,הלוואות!$G$23,0),0),0)+IF(A1336&gt;=הלוואות!$D$24,IF(מרכז!A1336&lt;=הלוואות!$E$24,IF(DAY(מרכז!A1336)=הלוואות!$F$24,הלוואות!$G$24,0),0),0)+IF(A1336&gt;=הלוואות!$D$25,IF(מרכז!A1336&lt;=הלוואות!$E$25,IF(DAY(מרכז!A1336)=הלוואות!$F$25,הלוואות!$G$25,0),0),0)+IF(A1336&gt;=הלוואות!$D$26,IF(מרכז!A1336&lt;=הלוואות!$E$26,IF(DAY(מרכז!A1336)=הלוואות!$F$26,הלוואות!$G$26,0),0),0)+IF(A1336&gt;=הלוואות!$D$27,IF(מרכז!A1336&lt;=הלוואות!$E$27,IF(DAY(מרכז!A1336)=הלוואות!$F$27,הלוואות!$G$27,0),0),0)+IF(A1336&gt;=הלוואות!$D$28,IF(מרכז!A1336&lt;=הלוואות!$E$28,IF(DAY(מרכז!A1336)=הלוואות!$F$28,הלוואות!$G$28,0),0),0)+IF(A1336&gt;=הלוואות!$D$29,IF(מרכז!A1336&lt;=הלוואות!$E$29,IF(DAY(מרכז!A1336)=הלוואות!$F$29,הלוואות!$G$29,0),0),0)+IF(A1336&gt;=הלוואות!$D$30,IF(מרכז!A1336&lt;=הלוואות!$E$30,IF(DAY(מרכז!A1336)=הלוואות!$F$30,הלוואות!$G$30,0),0),0)+IF(A1336&gt;=הלוואות!$D$31,IF(מרכז!A1336&lt;=הלוואות!$E$31,IF(DAY(מרכז!A1336)=הלוואות!$F$31,הלוואות!$G$31,0),0),0)+IF(A1336&gt;=הלוואות!$D$32,IF(מרכז!A1336&lt;=הלוואות!$E$32,IF(DAY(מרכז!A1336)=הלוואות!$F$32,הלוואות!$G$32,0),0),0)+IF(A1336&gt;=הלוואות!$D$33,IF(מרכז!A1336&lt;=הלוואות!$E$33,IF(DAY(מרכז!A1336)=הלוואות!$F$33,הלוואות!$G$33,0),0),0)+IF(A1336&gt;=הלוואות!$D$34,IF(מרכז!A1336&lt;=הלוואות!$E$34,IF(DAY(מרכז!A1336)=הלוואות!$F$34,הלוואות!$G$34,0),0),0)</f>
        <v>0</v>
      </c>
      <c r="E1336" s="93">
        <f>SUMIF(הלוואות!$D$46:$D$65,מרכז!A1336,הלוואות!$E$46:$E$65)</f>
        <v>0</v>
      </c>
      <c r="F1336" s="93">
        <f>SUMIF(נכנסים!$A$5:$A$5890,מרכז!A1336,נכנסים!$B$5:$B$5890)</f>
        <v>0</v>
      </c>
      <c r="G1336" s="94"/>
      <c r="H1336" s="94"/>
      <c r="I1336" s="94"/>
      <c r="J1336" s="99">
        <f t="shared" si="20"/>
        <v>50000</v>
      </c>
    </row>
    <row r="1337" spans="1:10">
      <c r="A1337" s="153">
        <v>46990</v>
      </c>
      <c r="B1337" s="93">
        <f>SUMIF(יוצאים!$A$5:$A$5835,מרכז!A1337,יוצאים!$D$5:$D$5835)</f>
        <v>0</v>
      </c>
      <c r="C1337" s="93">
        <f>HLOOKUP(DAY($A1337),'טב.הו"ק'!$G$4:$AK$162,'טב.הו"ק'!$A$162+2,FALSE)</f>
        <v>0</v>
      </c>
      <c r="D1337" s="93">
        <f>IF(A1337&gt;=הלוואות!$D$5,IF(מרכז!A1337&lt;=הלוואות!$E$5,IF(DAY(מרכז!A1337)=הלוואות!$F$5,הלוואות!$G$5,0),0),0)+IF(A1337&gt;=הלוואות!$D$6,IF(מרכז!A1337&lt;=הלוואות!$E$6,IF(DAY(מרכז!A1337)=הלוואות!$F$6,הלוואות!$G$6,0),0),0)+IF(A1337&gt;=הלוואות!$D$7,IF(מרכז!A1337&lt;=הלוואות!$E$7,IF(DAY(מרכז!A1337)=הלוואות!$F$7,הלוואות!$G$7,0),0),0)+IF(A1337&gt;=הלוואות!$D$8,IF(מרכז!A1337&lt;=הלוואות!$E$8,IF(DAY(מרכז!A1337)=הלוואות!$F$8,הלוואות!$G$8,0),0),0)+IF(A1337&gt;=הלוואות!$D$9,IF(מרכז!A1337&lt;=הלוואות!$E$9,IF(DAY(מרכז!A1337)=הלוואות!$F$9,הלוואות!$G$9,0),0),0)+IF(A1337&gt;=הלוואות!$D$10,IF(מרכז!A1337&lt;=הלוואות!$E$10,IF(DAY(מרכז!A1337)=הלוואות!$F$10,הלוואות!$G$10,0),0),0)+IF(A1337&gt;=הלוואות!$D$11,IF(מרכז!A1337&lt;=הלוואות!$E$11,IF(DAY(מרכז!A1337)=הלוואות!$F$11,הלוואות!$G$11,0),0),0)+IF(A1337&gt;=הלוואות!$D$12,IF(מרכז!A1337&lt;=הלוואות!$E$12,IF(DAY(מרכז!A1337)=הלוואות!$F$12,הלוואות!$G$12,0),0),0)+IF(A1337&gt;=הלוואות!$D$13,IF(מרכז!A1337&lt;=הלוואות!$E$13,IF(DAY(מרכז!A1337)=הלוואות!$F$13,הלוואות!$G$13,0),0),0)+IF(A1337&gt;=הלוואות!$D$14,IF(מרכז!A1337&lt;=הלוואות!$E$14,IF(DAY(מרכז!A1337)=הלוואות!$F$14,הלוואות!$G$14,0),0),0)+IF(A1337&gt;=הלוואות!$D$15,IF(מרכז!A1337&lt;=הלוואות!$E$15,IF(DAY(מרכז!A1337)=הלוואות!$F$15,הלוואות!$G$15,0),0),0)+IF(A1337&gt;=הלוואות!$D$16,IF(מרכז!A1337&lt;=הלוואות!$E$16,IF(DAY(מרכז!A1337)=הלוואות!$F$16,הלוואות!$G$16,0),0),0)+IF(A1337&gt;=הלוואות!$D$17,IF(מרכז!A1337&lt;=הלוואות!$E$17,IF(DAY(מרכז!A1337)=הלוואות!$F$17,הלוואות!$G$17,0),0),0)+IF(A1337&gt;=הלוואות!$D$18,IF(מרכז!A1337&lt;=הלוואות!$E$18,IF(DAY(מרכז!A1337)=הלוואות!$F$18,הלוואות!$G$18,0),0),0)+IF(A1337&gt;=הלוואות!$D$19,IF(מרכז!A1337&lt;=הלוואות!$E$19,IF(DAY(מרכז!A1337)=הלוואות!$F$19,הלוואות!$G$19,0),0),0)+IF(A1337&gt;=הלוואות!$D$20,IF(מרכז!A1337&lt;=הלוואות!$E$20,IF(DAY(מרכז!A1337)=הלוואות!$F$20,הלוואות!$G$20,0),0),0)+IF(A1337&gt;=הלוואות!$D$21,IF(מרכז!A1337&lt;=הלוואות!$E$21,IF(DAY(מרכז!A1337)=הלוואות!$F$21,הלוואות!$G$21,0),0),0)+IF(A1337&gt;=הלוואות!$D$22,IF(מרכז!A1337&lt;=הלוואות!$E$22,IF(DAY(מרכז!A1337)=הלוואות!$F$22,הלוואות!$G$22,0),0),0)+IF(A1337&gt;=הלוואות!$D$23,IF(מרכז!A1337&lt;=הלוואות!$E$23,IF(DAY(מרכז!A1337)=הלוואות!$F$23,הלוואות!$G$23,0),0),0)+IF(A1337&gt;=הלוואות!$D$24,IF(מרכז!A1337&lt;=הלוואות!$E$24,IF(DAY(מרכז!A1337)=הלוואות!$F$24,הלוואות!$G$24,0),0),0)+IF(A1337&gt;=הלוואות!$D$25,IF(מרכז!A1337&lt;=הלוואות!$E$25,IF(DAY(מרכז!A1337)=הלוואות!$F$25,הלוואות!$G$25,0),0),0)+IF(A1337&gt;=הלוואות!$D$26,IF(מרכז!A1337&lt;=הלוואות!$E$26,IF(DAY(מרכז!A1337)=הלוואות!$F$26,הלוואות!$G$26,0),0),0)+IF(A1337&gt;=הלוואות!$D$27,IF(מרכז!A1337&lt;=הלוואות!$E$27,IF(DAY(מרכז!A1337)=הלוואות!$F$27,הלוואות!$G$27,0),0),0)+IF(A1337&gt;=הלוואות!$D$28,IF(מרכז!A1337&lt;=הלוואות!$E$28,IF(DAY(מרכז!A1337)=הלוואות!$F$28,הלוואות!$G$28,0),0),0)+IF(A1337&gt;=הלוואות!$D$29,IF(מרכז!A1337&lt;=הלוואות!$E$29,IF(DAY(מרכז!A1337)=הלוואות!$F$29,הלוואות!$G$29,0),0),0)+IF(A1337&gt;=הלוואות!$D$30,IF(מרכז!A1337&lt;=הלוואות!$E$30,IF(DAY(מרכז!A1337)=הלוואות!$F$30,הלוואות!$G$30,0),0),0)+IF(A1337&gt;=הלוואות!$D$31,IF(מרכז!A1337&lt;=הלוואות!$E$31,IF(DAY(מרכז!A1337)=הלוואות!$F$31,הלוואות!$G$31,0),0),0)+IF(A1337&gt;=הלוואות!$D$32,IF(מרכז!A1337&lt;=הלוואות!$E$32,IF(DAY(מרכז!A1337)=הלוואות!$F$32,הלוואות!$G$32,0),0),0)+IF(A1337&gt;=הלוואות!$D$33,IF(מרכז!A1337&lt;=הלוואות!$E$33,IF(DAY(מרכז!A1337)=הלוואות!$F$33,הלוואות!$G$33,0),0),0)+IF(A1337&gt;=הלוואות!$D$34,IF(מרכז!A1337&lt;=הלוואות!$E$34,IF(DAY(מרכז!A1337)=הלוואות!$F$34,הלוואות!$G$34,0),0),0)</f>
        <v>0</v>
      </c>
      <c r="E1337" s="93">
        <f>SUMIF(הלוואות!$D$46:$D$65,מרכז!A1337,הלוואות!$E$46:$E$65)</f>
        <v>0</v>
      </c>
      <c r="F1337" s="93">
        <f>SUMIF(נכנסים!$A$5:$A$5890,מרכז!A1337,נכנסים!$B$5:$B$5890)</f>
        <v>0</v>
      </c>
      <c r="G1337" s="94"/>
      <c r="H1337" s="94"/>
      <c r="I1337" s="94"/>
      <c r="J1337" s="99">
        <f t="shared" si="20"/>
        <v>50000</v>
      </c>
    </row>
    <row r="1338" spans="1:10">
      <c r="A1338" s="153">
        <v>46991</v>
      </c>
      <c r="B1338" s="93">
        <f>SUMIF(יוצאים!$A$5:$A$5835,מרכז!A1338,יוצאים!$D$5:$D$5835)</f>
        <v>0</v>
      </c>
      <c r="C1338" s="93">
        <f>HLOOKUP(DAY($A1338),'טב.הו"ק'!$G$4:$AK$162,'טב.הו"ק'!$A$162+2,FALSE)</f>
        <v>0</v>
      </c>
      <c r="D1338" s="93">
        <f>IF(A1338&gt;=הלוואות!$D$5,IF(מרכז!A1338&lt;=הלוואות!$E$5,IF(DAY(מרכז!A1338)=הלוואות!$F$5,הלוואות!$G$5,0),0),0)+IF(A1338&gt;=הלוואות!$D$6,IF(מרכז!A1338&lt;=הלוואות!$E$6,IF(DAY(מרכז!A1338)=הלוואות!$F$6,הלוואות!$G$6,0),0),0)+IF(A1338&gt;=הלוואות!$D$7,IF(מרכז!A1338&lt;=הלוואות!$E$7,IF(DAY(מרכז!A1338)=הלוואות!$F$7,הלוואות!$G$7,0),0),0)+IF(A1338&gt;=הלוואות!$D$8,IF(מרכז!A1338&lt;=הלוואות!$E$8,IF(DAY(מרכז!A1338)=הלוואות!$F$8,הלוואות!$G$8,0),0),0)+IF(A1338&gt;=הלוואות!$D$9,IF(מרכז!A1338&lt;=הלוואות!$E$9,IF(DAY(מרכז!A1338)=הלוואות!$F$9,הלוואות!$G$9,0),0),0)+IF(A1338&gt;=הלוואות!$D$10,IF(מרכז!A1338&lt;=הלוואות!$E$10,IF(DAY(מרכז!A1338)=הלוואות!$F$10,הלוואות!$G$10,0),0),0)+IF(A1338&gt;=הלוואות!$D$11,IF(מרכז!A1338&lt;=הלוואות!$E$11,IF(DAY(מרכז!A1338)=הלוואות!$F$11,הלוואות!$G$11,0),0),0)+IF(A1338&gt;=הלוואות!$D$12,IF(מרכז!A1338&lt;=הלוואות!$E$12,IF(DAY(מרכז!A1338)=הלוואות!$F$12,הלוואות!$G$12,0),0),0)+IF(A1338&gt;=הלוואות!$D$13,IF(מרכז!A1338&lt;=הלוואות!$E$13,IF(DAY(מרכז!A1338)=הלוואות!$F$13,הלוואות!$G$13,0),0),0)+IF(A1338&gt;=הלוואות!$D$14,IF(מרכז!A1338&lt;=הלוואות!$E$14,IF(DAY(מרכז!A1338)=הלוואות!$F$14,הלוואות!$G$14,0),0),0)+IF(A1338&gt;=הלוואות!$D$15,IF(מרכז!A1338&lt;=הלוואות!$E$15,IF(DAY(מרכז!A1338)=הלוואות!$F$15,הלוואות!$G$15,0),0),0)+IF(A1338&gt;=הלוואות!$D$16,IF(מרכז!A1338&lt;=הלוואות!$E$16,IF(DAY(מרכז!A1338)=הלוואות!$F$16,הלוואות!$G$16,0),0),0)+IF(A1338&gt;=הלוואות!$D$17,IF(מרכז!A1338&lt;=הלוואות!$E$17,IF(DAY(מרכז!A1338)=הלוואות!$F$17,הלוואות!$G$17,0),0),0)+IF(A1338&gt;=הלוואות!$D$18,IF(מרכז!A1338&lt;=הלוואות!$E$18,IF(DAY(מרכז!A1338)=הלוואות!$F$18,הלוואות!$G$18,0),0),0)+IF(A1338&gt;=הלוואות!$D$19,IF(מרכז!A1338&lt;=הלוואות!$E$19,IF(DAY(מרכז!A1338)=הלוואות!$F$19,הלוואות!$G$19,0),0),0)+IF(A1338&gt;=הלוואות!$D$20,IF(מרכז!A1338&lt;=הלוואות!$E$20,IF(DAY(מרכז!A1338)=הלוואות!$F$20,הלוואות!$G$20,0),0),0)+IF(A1338&gt;=הלוואות!$D$21,IF(מרכז!A1338&lt;=הלוואות!$E$21,IF(DAY(מרכז!A1338)=הלוואות!$F$21,הלוואות!$G$21,0),0),0)+IF(A1338&gt;=הלוואות!$D$22,IF(מרכז!A1338&lt;=הלוואות!$E$22,IF(DAY(מרכז!A1338)=הלוואות!$F$22,הלוואות!$G$22,0),0),0)+IF(A1338&gt;=הלוואות!$D$23,IF(מרכז!A1338&lt;=הלוואות!$E$23,IF(DAY(מרכז!A1338)=הלוואות!$F$23,הלוואות!$G$23,0),0),0)+IF(A1338&gt;=הלוואות!$D$24,IF(מרכז!A1338&lt;=הלוואות!$E$24,IF(DAY(מרכז!A1338)=הלוואות!$F$24,הלוואות!$G$24,0),0),0)+IF(A1338&gt;=הלוואות!$D$25,IF(מרכז!A1338&lt;=הלוואות!$E$25,IF(DAY(מרכז!A1338)=הלוואות!$F$25,הלוואות!$G$25,0),0),0)+IF(A1338&gt;=הלוואות!$D$26,IF(מרכז!A1338&lt;=הלוואות!$E$26,IF(DAY(מרכז!A1338)=הלוואות!$F$26,הלוואות!$G$26,0),0),0)+IF(A1338&gt;=הלוואות!$D$27,IF(מרכז!A1338&lt;=הלוואות!$E$27,IF(DAY(מרכז!A1338)=הלוואות!$F$27,הלוואות!$G$27,0),0),0)+IF(A1338&gt;=הלוואות!$D$28,IF(מרכז!A1338&lt;=הלוואות!$E$28,IF(DAY(מרכז!A1338)=הלוואות!$F$28,הלוואות!$G$28,0),0),0)+IF(A1338&gt;=הלוואות!$D$29,IF(מרכז!A1338&lt;=הלוואות!$E$29,IF(DAY(מרכז!A1338)=הלוואות!$F$29,הלוואות!$G$29,0),0),0)+IF(A1338&gt;=הלוואות!$D$30,IF(מרכז!A1338&lt;=הלוואות!$E$30,IF(DAY(מרכז!A1338)=הלוואות!$F$30,הלוואות!$G$30,0),0),0)+IF(A1338&gt;=הלוואות!$D$31,IF(מרכז!A1338&lt;=הלוואות!$E$31,IF(DAY(מרכז!A1338)=הלוואות!$F$31,הלוואות!$G$31,0),0),0)+IF(A1338&gt;=הלוואות!$D$32,IF(מרכז!A1338&lt;=הלוואות!$E$32,IF(DAY(מרכז!A1338)=הלוואות!$F$32,הלוואות!$G$32,0),0),0)+IF(A1338&gt;=הלוואות!$D$33,IF(מרכז!A1338&lt;=הלוואות!$E$33,IF(DAY(מרכז!A1338)=הלוואות!$F$33,הלוואות!$G$33,0),0),0)+IF(A1338&gt;=הלוואות!$D$34,IF(מרכז!A1338&lt;=הלוואות!$E$34,IF(DAY(מרכז!A1338)=הלוואות!$F$34,הלוואות!$G$34,0),0),0)</f>
        <v>0</v>
      </c>
      <c r="E1338" s="93">
        <f>SUMIF(הלוואות!$D$46:$D$65,מרכז!A1338,הלוואות!$E$46:$E$65)</f>
        <v>0</v>
      </c>
      <c r="F1338" s="93">
        <f>SUMIF(נכנסים!$A$5:$A$5890,מרכז!A1338,נכנסים!$B$5:$B$5890)</f>
        <v>0</v>
      </c>
      <c r="G1338" s="94"/>
      <c r="H1338" s="94"/>
      <c r="I1338" s="94"/>
      <c r="J1338" s="99">
        <f t="shared" si="20"/>
        <v>50000</v>
      </c>
    </row>
    <row r="1339" spans="1:10">
      <c r="A1339" s="153">
        <v>46992</v>
      </c>
      <c r="B1339" s="93">
        <f>SUMIF(יוצאים!$A$5:$A$5835,מרכז!A1339,יוצאים!$D$5:$D$5835)</f>
        <v>0</v>
      </c>
      <c r="C1339" s="93">
        <f>HLOOKUP(DAY($A1339),'טב.הו"ק'!$G$4:$AK$162,'טב.הו"ק'!$A$162+2,FALSE)</f>
        <v>0</v>
      </c>
      <c r="D1339" s="93">
        <f>IF(A1339&gt;=הלוואות!$D$5,IF(מרכז!A1339&lt;=הלוואות!$E$5,IF(DAY(מרכז!A1339)=הלוואות!$F$5,הלוואות!$G$5,0),0),0)+IF(A1339&gt;=הלוואות!$D$6,IF(מרכז!A1339&lt;=הלוואות!$E$6,IF(DAY(מרכז!A1339)=הלוואות!$F$6,הלוואות!$G$6,0),0),0)+IF(A1339&gt;=הלוואות!$D$7,IF(מרכז!A1339&lt;=הלוואות!$E$7,IF(DAY(מרכז!A1339)=הלוואות!$F$7,הלוואות!$G$7,0),0),0)+IF(A1339&gt;=הלוואות!$D$8,IF(מרכז!A1339&lt;=הלוואות!$E$8,IF(DAY(מרכז!A1339)=הלוואות!$F$8,הלוואות!$G$8,0),0),0)+IF(A1339&gt;=הלוואות!$D$9,IF(מרכז!A1339&lt;=הלוואות!$E$9,IF(DAY(מרכז!A1339)=הלוואות!$F$9,הלוואות!$G$9,0),0),0)+IF(A1339&gt;=הלוואות!$D$10,IF(מרכז!A1339&lt;=הלוואות!$E$10,IF(DAY(מרכז!A1339)=הלוואות!$F$10,הלוואות!$G$10,0),0),0)+IF(A1339&gt;=הלוואות!$D$11,IF(מרכז!A1339&lt;=הלוואות!$E$11,IF(DAY(מרכז!A1339)=הלוואות!$F$11,הלוואות!$G$11,0),0),0)+IF(A1339&gt;=הלוואות!$D$12,IF(מרכז!A1339&lt;=הלוואות!$E$12,IF(DAY(מרכז!A1339)=הלוואות!$F$12,הלוואות!$G$12,0),0),0)+IF(A1339&gt;=הלוואות!$D$13,IF(מרכז!A1339&lt;=הלוואות!$E$13,IF(DAY(מרכז!A1339)=הלוואות!$F$13,הלוואות!$G$13,0),0),0)+IF(A1339&gt;=הלוואות!$D$14,IF(מרכז!A1339&lt;=הלוואות!$E$14,IF(DAY(מרכז!A1339)=הלוואות!$F$14,הלוואות!$G$14,0),0),0)+IF(A1339&gt;=הלוואות!$D$15,IF(מרכז!A1339&lt;=הלוואות!$E$15,IF(DAY(מרכז!A1339)=הלוואות!$F$15,הלוואות!$G$15,0),0),0)+IF(A1339&gt;=הלוואות!$D$16,IF(מרכז!A1339&lt;=הלוואות!$E$16,IF(DAY(מרכז!A1339)=הלוואות!$F$16,הלוואות!$G$16,0),0),0)+IF(A1339&gt;=הלוואות!$D$17,IF(מרכז!A1339&lt;=הלוואות!$E$17,IF(DAY(מרכז!A1339)=הלוואות!$F$17,הלוואות!$G$17,0),0),0)+IF(A1339&gt;=הלוואות!$D$18,IF(מרכז!A1339&lt;=הלוואות!$E$18,IF(DAY(מרכז!A1339)=הלוואות!$F$18,הלוואות!$G$18,0),0),0)+IF(A1339&gt;=הלוואות!$D$19,IF(מרכז!A1339&lt;=הלוואות!$E$19,IF(DAY(מרכז!A1339)=הלוואות!$F$19,הלוואות!$G$19,0),0),0)+IF(A1339&gt;=הלוואות!$D$20,IF(מרכז!A1339&lt;=הלוואות!$E$20,IF(DAY(מרכז!A1339)=הלוואות!$F$20,הלוואות!$G$20,0),0),0)+IF(A1339&gt;=הלוואות!$D$21,IF(מרכז!A1339&lt;=הלוואות!$E$21,IF(DAY(מרכז!A1339)=הלוואות!$F$21,הלוואות!$G$21,0),0),0)+IF(A1339&gt;=הלוואות!$D$22,IF(מרכז!A1339&lt;=הלוואות!$E$22,IF(DAY(מרכז!A1339)=הלוואות!$F$22,הלוואות!$G$22,0),0),0)+IF(A1339&gt;=הלוואות!$D$23,IF(מרכז!A1339&lt;=הלוואות!$E$23,IF(DAY(מרכז!A1339)=הלוואות!$F$23,הלוואות!$G$23,0),0),0)+IF(A1339&gt;=הלוואות!$D$24,IF(מרכז!A1339&lt;=הלוואות!$E$24,IF(DAY(מרכז!A1339)=הלוואות!$F$24,הלוואות!$G$24,0),0),0)+IF(A1339&gt;=הלוואות!$D$25,IF(מרכז!A1339&lt;=הלוואות!$E$25,IF(DAY(מרכז!A1339)=הלוואות!$F$25,הלוואות!$G$25,0),0),0)+IF(A1339&gt;=הלוואות!$D$26,IF(מרכז!A1339&lt;=הלוואות!$E$26,IF(DAY(מרכז!A1339)=הלוואות!$F$26,הלוואות!$G$26,0),0),0)+IF(A1339&gt;=הלוואות!$D$27,IF(מרכז!A1339&lt;=הלוואות!$E$27,IF(DAY(מרכז!A1339)=הלוואות!$F$27,הלוואות!$G$27,0),0),0)+IF(A1339&gt;=הלוואות!$D$28,IF(מרכז!A1339&lt;=הלוואות!$E$28,IF(DAY(מרכז!A1339)=הלוואות!$F$28,הלוואות!$G$28,0),0),0)+IF(A1339&gt;=הלוואות!$D$29,IF(מרכז!A1339&lt;=הלוואות!$E$29,IF(DAY(מרכז!A1339)=הלוואות!$F$29,הלוואות!$G$29,0),0),0)+IF(A1339&gt;=הלוואות!$D$30,IF(מרכז!A1339&lt;=הלוואות!$E$30,IF(DAY(מרכז!A1339)=הלוואות!$F$30,הלוואות!$G$30,0),0),0)+IF(A1339&gt;=הלוואות!$D$31,IF(מרכז!A1339&lt;=הלוואות!$E$31,IF(DAY(מרכז!A1339)=הלוואות!$F$31,הלוואות!$G$31,0),0),0)+IF(A1339&gt;=הלוואות!$D$32,IF(מרכז!A1339&lt;=הלוואות!$E$32,IF(DAY(מרכז!A1339)=הלוואות!$F$32,הלוואות!$G$32,0),0),0)+IF(A1339&gt;=הלוואות!$D$33,IF(מרכז!A1339&lt;=הלוואות!$E$33,IF(DAY(מרכז!A1339)=הלוואות!$F$33,הלוואות!$G$33,0),0),0)+IF(A1339&gt;=הלוואות!$D$34,IF(מרכז!A1339&lt;=הלוואות!$E$34,IF(DAY(מרכז!A1339)=הלוואות!$F$34,הלוואות!$G$34,0),0),0)</f>
        <v>0</v>
      </c>
      <c r="E1339" s="93">
        <f>SUMIF(הלוואות!$D$46:$D$65,מרכז!A1339,הלוואות!$E$46:$E$65)</f>
        <v>0</v>
      </c>
      <c r="F1339" s="93">
        <f>SUMIF(נכנסים!$A$5:$A$5890,מרכז!A1339,נכנסים!$B$5:$B$5890)</f>
        <v>0</v>
      </c>
      <c r="G1339" s="94"/>
      <c r="H1339" s="94"/>
      <c r="I1339" s="94"/>
      <c r="J1339" s="99">
        <f t="shared" si="20"/>
        <v>50000</v>
      </c>
    </row>
    <row r="1340" spans="1:10">
      <c r="A1340" s="153">
        <v>46993</v>
      </c>
      <c r="B1340" s="93">
        <f>SUMIF(יוצאים!$A$5:$A$5835,מרכז!A1340,יוצאים!$D$5:$D$5835)</f>
        <v>0</v>
      </c>
      <c r="C1340" s="93">
        <f>HLOOKUP(DAY($A1340),'טב.הו"ק'!$G$4:$AK$162,'טב.הו"ק'!$A$162+2,FALSE)</f>
        <v>0</v>
      </c>
      <c r="D1340" s="93">
        <f>IF(A1340&gt;=הלוואות!$D$5,IF(מרכז!A1340&lt;=הלוואות!$E$5,IF(DAY(מרכז!A1340)=הלוואות!$F$5,הלוואות!$G$5,0),0),0)+IF(A1340&gt;=הלוואות!$D$6,IF(מרכז!A1340&lt;=הלוואות!$E$6,IF(DAY(מרכז!A1340)=הלוואות!$F$6,הלוואות!$G$6,0),0),0)+IF(A1340&gt;=הלוואות!$D$7,IF(מרכז!A1340&lt;=הלוואות!$E$7,IF(DAY(מרכז!A1340)=הלוואות!$F$7,הלוואות!$G$7,0),0),0)+IF(A1340&gt;=הלוואות!$D$8,IF(מרכז!A1340&lt;=הלוואות!$E$8,IF(DAY(מרכז!A1340)=הלוואות!$F$8,הלוואות!$G$8,0),0),0)+IF(A1340&gt;=הלוואות!$D$9,IF(מרכז!A1340&lt;=הלוואות!$E$9,IF(DAY(מרכז!A1340)=הלוואות!$F$9,הלוואות!$G$9,0),0),0)+IF(A1340&gt;=הלוואות!$D$10,IF(מרכז!A1340&lt;=הלוואות!$E$10,IF(DAY(מרכז!A1340)=הלוואות!$F$10,הלוואות!$G$10,0),0),0)+IF(A1340&gt;=הלוואות!$D$11,IF(מרכז!A1340&lt;=הלוואות!$E$11,IF(DAY(מרכז!A1340)=הלוואות!$F$11,הלוואות!$G$11,0),0),0)+IF(A1340&gt;=הלוואות!$D$12,IF(מרכז!A1340&lt;=הלוואות!$E$12,IF(DAY(מרכז!A1340)=הלוואות!$F$12,הלוואות!$G$12,0),0),0)+IF(A1340&gt;=הלוואות!$D$13,IF(מרכז!A1340&lt;=הלוואות!$E$13,IF(DAY(מרכז!A1340)=הלוואות!$F$13,הלוואות!$G$13,0),0),0)+IF(A1340&gt;=הלוואות!$D$14,IF(מרכז!A1340&lt;=הלוואות!$E$14,IF(DAY(מרכז!A1340)=הלוואות!$F$14,הלוואות!$G$14,0),0),0)+IF(A1340&gt;=הלוואות!$D$15,IF(מרכז!A1340&lt;=הלוואות!$E$15,IF(DAY(מרכז!A1340)=הלוואות!$F$15,הלוואות!$G$15,0),0),0)+IF(A1340&gt;=הלוואות!$D$16,IF(מרכז!A1340&lt;=הלוואות!$E$16,IF(DAY(מרכז!A1340)=הלוואות!$F$16,הלוואות!$G$16,0),0),0)+IF(A1340&gt;=הלוואות!$D$17,IF(מרכז!A1340&lt;=הלוואות!$E$17,IF(DAY(מרכז!A1340)=הלוואות!$F$17,הלוואות!$G$17,0),0),0)+IF(A1340&gt;=הלוואות!$D$18,IF(מרכז!A1340&lt;=הלוואות!$E$18,IF(DAY(מרכז!A1340)=הלוואות!$F$18,הלוואות!$G$18,0),0),0)+IF(A1340&gt;=הלוואות!$D$19,IF(מרכז!A1340&lt;=הלוואות!$E$19,IF(DAY(מרכז!A1340)=הלוואות!$F$19,הלוואות!$G$19,0),0),0)+IF(A1340&gt;=הלוואות!$D$20,IF(מרכז!A1340&lt;=הלוואות!$E$20,IF(DAY(מרכז!A1340)=הלוואות!$F$20,הלוואות!$G$20,0),0),0)+IF(A1340&gt;=הלוואות!$D$21,IF(מרכז!A1340&lt;=הלוואות!$E$21,IF(DAY(מרכז!A1340)=הלוואות!$F$21,הלוואות!$G$21,0),0),0)+IF(A1340&gt;=הלוואות!$D$22,IF(מרכז!A1340&lt;=הלוואות!$E$22,IF(DAY(מרכז!A1340)=הלוואות!$F$22,הלוואות!$G$22,0),0),0)+IF(A1340&gt;=הלוואות!$D$23,IF(מרכז!A1340&lt;=הלוואות!$E$23,IF(DAY(מרכז!A1340)=הלוואות!$F$23,הלוואות!$G$23,0),0),0)+IF(A1340&gt;=הלוואות!$D$24,IF(מרכז!A1340&lt;=הלוואות!$E$24,IF(DAY(מרכז!A1340)=הלוואות!$F$24,הלוואות!$G$24,0),0),0)+IF(A1340&gt;=הלוואות!$D$25,IF(מרכז!A1340&lt;=הלוואות!$E$25,IF(DAY(מרכז!A1340)=הלוואות!$F$25,הלוואות!$G$25,0),0),0)+IF(A1340&gt;=הלוואות!$D$26,IF(מרכז!A1340&lt;=הלוואות!$E$26,IF(DAY(מרכז!A1340)=הלוואות!$F$26,הלוואות!$G$26,0),0),0)+IF(A1340&gt;=הלוואות!$D$27,IF(מרכז!A1340&lt;=הלוואות!$E$27,IF(DAY(מרכז!A1340)=הלוואות!$F$27,הלוואות!$G$27,0),0),0)+IF(A1340&gt;=הלוואות!$D$28,IF(מרכז!A1340&lt;=הלוואות!$E$28,IF(DAY(מרכז!A1340)=הלוואות!$F$28,הלוואות!$G$28,0),0),0)+IF(A1340&gt;=הלוואות!$D$29,IF(מרכז!A1340&lt;=הלוואות!$E$29,IF(DAY(מרכז!A1340)=הלוואות!$F$29,הלוואות!$G$29,0),0),0)+IF(A1340&gt;=הלוואות!$D$30,IF(מרכז!A1340&lt;=הלוואות!$E$30,IF(DAY(מרכז!A1340)=הלוואות!$F$30,הלוואות!$G$30,0),0),0)+IF(A1340&gt;=הלוואות!$D$31,IF(מרכז!A1340&lt;=הלוואות!$E$31,IF(DAY(מרכז!A1340)=הלוואות!$F$31,הלוואות!$G$31,0),0),0)+IF(A1340&gt;=הלוואות!$D$32,IF(מרכז!A1340&lt;=הלוואות!$E$32,IF(DAY(מרכז!A1340)=הלוואות!$F$32,הלוואות!$G$32,0),0),0)+IF(A1340&gt;=הלוואות!$D$33,IF(מרכז!A1340&lt;=הלוואות!$E$33,IF(DAY(מרכז!A1340)=הלוואות!$F$33,הלוואות!$G$33,0),0),0)+IF(A1340&gt;=הלוואות!$D$34,IF(מרכז!A1340&lt;=הלוואות!$E$34,IF(DAY(מרכז!A1340)=הלוואות!$F$34,הלוואות!$G$34,0),0),0)</f>
        <v>0</v>
      </c>
      <c r="E1340" s="93">
        <f>SUMIF(הלוואות!$D$46:$D$65,מרכז!A1340,הלוואות!$E$46:$E$65)</f>
        <v>0</v>
      </c>
      <c r="F1340" s="93">
        <f>SUMIF(נכנסים!$A$5:$A$5890,מרכז!A1340,נכנסים!$B$5:$B$5890)</f>
        <v>0</v>
      </c>
      <c r="G1340" s="94"/>
      <c r="H1340" s="94"/>
      <c r="I1340" s="94"/>
      <c r="J1340" s="99">
        <f t="shared" si="20"/>
        <v>50000</v>
      </c>
    </row>
    <row r="1341" spans="1:10">
      <c r="A1341" s="153">
        <v>46994</v>
      </c>
      <c r="B1341" s="93">
        <f>SUMIF(יוצאים!$A$5:$A$5835,מרכז!A1341,יוצאים!$D$5:$D$5835)</f>
        <v>0</v>
      </c>
      <c r="C1341" s="93">
        <f>HLOOKUP(DAY($A1341),'טב.הו"ק'!$G$4:$AK$162,'טב.הו"ק'!$A$162+2,FALSE)</f>
        <v>0</v>
      </c>
      <c r="D1341" s="93">
        <f>IF(A1341&gt;=הלוואות!$D$5,IF(מרכז!A1341&lt;=הלוואות!$E$5,IF(DAY(מרכז!A1341)=הלוואות!$F$5,הלוואות!$G$5,0),0),0)+IF(A1341&gt;=הלוואות!$D$6,IF(מרכז!A1341&lt;=הלוואות!$E$6,IF(DAY(מרכז!A1341)=הלוואות!$F$6,הלוואות!$G$6,0),0),0)+IF(A1341&gt;=הלוואות!$D$7,IF(מרכז!A1341&lt;=הלוואות!$E$7,IF(DAY(מרכז!A1341)=הלוואות!$F$7,הלוואות!$G$7,0),0),0)+IF(A1341&gt;=הלוואות!$D$8,IF(מרכז!A1341&lt;=הלוואות!$E$8,IF(DAY(מרכז!A1341)=הלוואות!$F$8,הלוואות!$G$8,0),0),0)+IF(A1341&gt;=הלוואות!$D$9,IF(מרכז!A1341&lt;=הלוואות!$E$9,IF(DAY(מרכז!A1341)=הלוואות!$F$9,הלוואות!$G$9,0),0),0)+IF(A1341&gt;=הלוואות!$D$10,IF(מרכז!A1341&lt;=הלוואות!$E$10,IF(DAY(מרכז!A1341)=הלוואות!$F$10,הלוואות!$G$10,0),0),0)+IF(A1341&gt;=הלוואות!$D$11,IF(מרכז!A1341&lt;=הלוואות!$E$11,IF(DAY(מרכז!A1341)=הלוואות!$F$11,הלוואות!$G$11,0),0),0)+IF(A1341&gt;=הלוואות!$D$12,IF(מרכז!A1341&lt;=הלוואות!$E$12,IF(DAY(מרכז!A1341)=הלוואות!$F$12,הלוואות!$G$12,0),0),0)+IF(A1341&gt;=הלוואות!$D$13,IF(מרכז!A1341&lt;=הלוואות!$E$13,IF(DAY(מרכז!A1341)=הלוואות!$F$13,הלוואות!$G$13,0),0),0)+IF(A1341&gt;=הלוואות!$D$14,IF(מרכז!A1341&lt;=הלוואות!$E$14,IF(DAY(מרכז!A1341)=הלוואות!$F$14,הלוואות!$G$14,0),0),0)+IF(A1341&gt;=הלוואות!$D$15,IF(מרכז!A1341&lt;=הלוואות!$E$15,IF(DAY(מרכז!A1341)=הלוואות!$F$15,הלוואות!$G$15,0),0),0)+IF(A1341&gt;=הלוואות!$D$16,IF(מרכז!A1341&lt;=הלוואות!$E$16,IF(DAY(מרכז!A1341)=הלוואות!$F$16,הלוואות!$G$16,0),0),0)+IF(A1341&gt;=הלוואות!$D$17,IF(מרכז!A1341&lt;=הלוואות!$E$17,IF(DAY(מרכז!A1341)=הלוואות!$F$17,הלוואות!$G$17,0),0),0)+IF(A1341&gt;=הלוואות!$D$18,IF(מרכז!A1341&lt;=הלוואות!$E$18,IF(DAY(מרכז!A1341)=הלוואות!$F$18,הלוואות!$G$18,0),0),0)+IF(A1341&gt;=הלוואות!$D$19,IF(מרכז!A1341&lt;=הלוואות!$E$19,IF(DAY(מרכז!A1341)=הלוואות!$F$19,הלוואות!$G$19,0),0),0)+IF(A1341&gt;=הלוואות!$D$20,IF(מרכז!A1341&lt;=הלוואות!$E$20,IF(DAY(מרכז!A1341)=הלוואות!$F$20,הלוואות!$G$20,0),0),0)+IF(A1341&gt;=הלוואות!$D$21,IF(מרכז!A1341&lt;=הלוואות!$E$21,IF(DAY(מרכז!A1341)=הלוואות!$F$21,הלוואות!$G$21,0),0),0)+IF(A1341&gt;=הלוואות!$D$22,IF(מרכז!A1341&lt;=הלוואות!$E$22,IF(DAY(מרכז!A1341)=הלוואות!$F$22,הלוואות!$G$22,0),0),0)+IF(A1341&gt;=הלוואות!$D$23,IF(מרכז!A1341&lt;=הלוואות!$E$23,IF(DAY(מרכז!A1341)=הלוואות!$F$23,הלוואות!$G$23,0),0),0)+IF(A1341&gt;=הלוואות!$D$24,IF(מרכז!A1341&lt;=הלוואות!$E$24,IF(DAY(מרכז!A1341)=הלוואות!$F$24,הלוואות!$G$24,0),0),0)+IF(A1341&gt;=הלוואות!$D$25,IF(מרכז!A1341&lt;=הלוואות!$E$25,IF(DAY(מרכז!A1341)=הלוואות!$F$25,הלוואות!$G$25,0),0),0)+IF(A1341&gt;=הלוואות!$D$26,IF(מרכז!A1341&lt;=הלוואות!$E$26,IF(DAY(מרכז!A1341)=הלוואות!$F$26,הלוואות!$G$26,0),0),0)+IF(A1341&gt;=הלוואות!$D$27,IF(מרכז!A1341&lt;=הלוואות!$E$27,IF(DAY(מרכז!A1341)=הלוואות!$F$27,הלוואות!$G$27,0),0),0)+IF(A1341&gt;=הלוואות!$D$28,IF(מרכז!A1341&lt;=הלוואות!$E$28,IF(DAY(מרכז!A1341)=הלוואות!$F$28,הלוואות!$G$28,0),0),0)+IF(A1341&gt;=הלוואות!$D$29,IF(מרכז!A1341&lt;=הלוואות!$E$29,IF(DAY(מרכז!A1341)=הלוואות!$F$29,הלוואות!$G$29,0),0),0)+IF(A1341&gt;=הלוואות!$D$30,IF(מרכז!A1341&lt;=הלוואות!$E$30,IF(DAY(מרכז!A1341)=הלוואות!$F$30,הלוואות!$G$30,0),0),0)+IF(A1341&gt;=הלוואות!$D$31,IF(מרכז!A1341&lt;=הלוואות!$E$31,IF(DAY(מרכז!A1341)=הלוואות!$F$31,הלוואות!$G$31,0),0),0)+IF(A1341&gt;=הלוואות!$D$32,IF(מרכז!A1341&lt;=הלוואות!$E$32,IF(DAY(מרכז!A1341)=הלוואות!$F$32,הלוואות!$G$32,0),0),0)+IF(A1341&gt;=הלוואות!$D$33,IF(מרכז!A1341&lt;=הלוואות!$E$33,IF(DAY(מרכז!A1341)=הלוואות!$F$33,הלוואות!$G$33,0),0),0)+IF(A1341&gt;=הלוואות!$D$34,IF(מרכז!A1341&lt;=הלוואות!$E$34,IF(DAY(מרכז!A1341)=הלוואות!$F$34,הלוואות!$G$34,0),0),0)</f>
        <v>0</v>
      </c>
      <c r="E1341" s="93">
        <f>SUMIF(הלוואות!$D$46:$D$65,מרכז!A1341,הלוואות!$E$46:$E$65)</f>
        <v>0</v>
      </c>
      <c r="F1341" s="93">
        <f>SUMIF(נכנסים!$A$5:$A$5890,מרכז!A1341,נכנסים!$B$5:$B$5890)</f>
        <v>0</v>
      </c>
      <c r="G1341" s="94"/>
      <c r="H1341" s="94"/>
      <c r="I1341" s="94"/>
      <c r="J1341" s="99">
        <f t="shared" si="20"/>
        <v>50000</v>
      </c>
    </row>
    <row r="1342" spans="1:10">
      <c r="A1342" s="153">
        <v>46995</v>
      </c>
      <c r="B1342" s="93">
        <f>SUMIF(יוצאים!$A$5:$A$5835,מרכז!A1342,יוצאים!$D$5:$D$5835)</f>
        <v>0</v>
      </c>
      <c r="C1342" s="93">
        <f>HLOOKUP(DAY($A1342),'טב.הו"ק'!$G$4:$AK$162,'טב.הו"ק'!$A$162+2,FALSE)</f>
        <v>0</v>
      </c>
      <c r="D1342" s="93">
        <f>IF(A1342&gt;=הלוואות!$D$5,IF(מרכז!A1342&lt;=הלוואות!$E$5,IF(DAY(מרכז!A1342)=הלוואות!$F$5,הלוואות!$G$5,0),0),0)+IF(A1342&gt;=הלוואות!$D$6,IF(מרכז!A1342&lt;=הלוואות!$E$6,IF(DAY(מרכז!A1342)=הלוואות!$F$6,הלוואות!$G$6,0),0),0)+IF(A1342&gt;=הלוואות!$D$7,IF(מרכז!A1342&lt;=הלוואות!$E$7,IF(DAY(מרכז!A1342)=הלוואות!$F$7,הלוואות!$G$7,0),0),0)+IF(A1342&gt;=הלוואות!$D$8,IF(מרכז!A1342&lt;=הלוואות!$E$8,IF(DAY(מרכז!A1342)=הלוואות!$F$8,הלוואות!$G$8,0),0),0)+IF(A1342&gt;=הלוואות!$D$9,IF(מרכז!A1342&lt;=הלוואות!$E$9,IF(DAY(מרכז!A1342)=הלוואות!$F$9,הלוואות!$G$9,0),0),0)+IF(A1342&gt;=הלוואות!$D$10,IF(מרכז!A1342&lt;=הלוואות!$E$10,IF(DAY(מרכז!A1342)=הלוואות!$F$10,הלוואות!$G$10,0),0),0)+IF(A1342&gt;=הלוואות!$D$11,IF(מרכז!A1342&lt;=הלוואות!$E$11,IF(DAY(מרכז!A1342)=הלוואות!$F$11,הלוואות!$G$11,0),0),0)+IF(A1342&gt;=הלוואות!$D$12,IF(מרכז!A1342&lt;=הלוואות!$E$12,IF(DAY(מרכז!A1342)=הלוואות!$F$12,הלוואות!$G$12,0),0),0)+IF(A1342&gt;=הלוואות!$D$13,IF(מרכז!A1342&lt;=הלוואות!$E$13,IF(DAY(מרכז!A1342)=הלוואות!$F$13,הלוואות!$G$13,0),0),0)+IF(A1342&gt;=הלוואות!$D$14,IF(מרכז!A1342&lt;=הלוואות!$E$14,IF(DAY(מרכז!A1342)=הלוואות!$F$14,הלוואות!$G$14,0),0),0)+IF(A1342&gt;=הלוואות!$D$15,IF(מרכז!A1342&lt;=הלוואות!$E$15,IF(DAY(מרכז!A1342)=הלוואות!$F$15,הלוואות!$G$15,0),0),0)+IF(A1342&gt;=הלוואות!$D$16,IF(מרכז!A1342&lt;=הלוואות!$E$16,IF(DAY(מרכז!A1342)=הלוואות!$F$16,הלוואות!$G$16,0),0),0)+IF(A1342&gt;=הלוואות!$D$17,IF(מרכז!A1342&lt;=הלוואות!$E$17,IF(DAY(מרכז!A1342)=הלוואות!$F$17,הלוואות!$G$17,0),0),0)+IF(A1342&gt;=הלוואות!$D$18,IF(מרכז!A1342&lt;=הלוואות!$E$18,IF(DAY(מרכז!A1342)=הלוואות!$F$18,הלוואות!$G$18,0),0),0)+IF(A1342&gt;=הלוואות!$D$19,IF(מרכז!A1342&lt;=הלוואות!$E$19,IF(DAY(מרכז!A1342)=הלוואות!$F$19,הלוואות!$G$19,0),0),0)+IF(A1342&gt;=הלוואות!$D$20,IF(מרכז!A1342&lt;=הלוואות!$E$20,IF(DAY(מרכז!A1342)=הלוואות!$F$20,הלוואות!$G$20,0),0),0)+IF(A1342&gt;=הלוואות!$D$21,IF(מרכז!A1342&lt;=הלוואות!$E$21,IF(DAY(מרכז!A1342)=הלוואות!$F$21,הלוואות!$G$21,0),0),0)+IF(A1342&gt;=הלוואות!$D$22,IF(מרכז!A1342&lt;=הלוואות!$E$22,IF(DAY(מרכז!A1342)=הלוואות!$F$22,הלוואות!$G$22,0),0),0)+IF(A1342&gt;=הלוואות!$D$23,IF(מרכז!A1342&lt;=הלוואות!$E$23,IF(DAY(מרכז!A1342)=הלוואות!$F$23,הלוואות!$G$23,0),0),0)+IF(A1342&gt;=הלוואות!$D$24,IF(מרכז!A1342&lt;=הלוואות!$E$24,IF(DAY(מרכז!A1342)=הלוואות!$F$24,הלוואות!$G$24,0),0),0)+IF(A1342&gt;=הלוואות!$D$25,IF(מרכז!A1342&lt;=הלוואות!$E$25,IF(DAY(מרכז!A1342)=הלוואות!$F$25,הלוואות!$G$25,0),0),0)+IF(A1342&gt;=הלוואות!$D$26,IF(מרכז!A1342&lt;=הלוואות!$E$26,IF(DAY(מרכז!A1342)=הלוואות!$F$26,הלוואות!$G$26,0),0),0)+IF(A1342&gt;=הלוואות!$D$27,IF(מרכז!A1342&lt;=הלוואות!$E$27,IF(DAY(מרכז!A1342)=הלוואות!$F$27,הלוואות!$G$27,0),0),0)+IF(A1342&gt;=הלוואות!$D$28,IF(מרכז!A1342&lt;=הלוואות!$E$28,IF(DAY(מרכז!A1342)=הלוואות!$F$28,הלוואות!$G$28,0),0),0)+IF(A1342&gt;=הלוואות!$D$29,IF(מרכז!A1342&lt;=הלוואות!$E$29,IF(DAY(מרכז!A1342)=הלוואות!$F$29,הלוואות!$G$29,0),0),0)+IF(A1342&gt;=הלוואות!$D$30,IF(מרכז!A1342&lt;=הלוואות!$E$30,IF(DAY(מרכז!A1342)=הלוואות!$F$30,הלוואות!$G$30,0),0),0)+IF(A1342&gt;=הלוואות!$D$31,IF(מרכז!A1342&lt;=הלוואות!$E$31,IF(DAY(מרכז!A1342)=הלוואות!$F$31,הלוואות!$G$31,0),0),0)+IF(A1342&gt;=הלוואות!$D$32,IF(מרכז!A1342&lt;=הלוואות!$E$32,IF(DAY(מרכז!A1342)=הלוואות!$F$32,הלוואות!$G$32,0),0),0)+IF(A1342&gt;=הלוואות!$D$33,IF(מרכז!A1342&lt;=הלוואות!$E$33,IF(DAY(מרכז!A1342)=הלוואות!$F$33,הלוואות!$G$33,0),0),0)+IF(A1342&gt;=הלוואות!$D$34,IF(מרכז!A1342&lt;=הלוואות!$E$34,IF(DAY(מרכז!A1342)=הלוואות!$F$34,הלוואות!$G$34,0),0),0)</f>
        <v>0</v>
      </c>
      <c r="E1342" s="93">
        <f>SUMIF(הלוואות!$D$46:$D$65,מרכז!A1342,הלוואות!$E$46:$E$65)</f>
        <v>0</v>
      </c>
      <c r="F1342" s="93">
        <f>SUMIF(נכנסים!$A$5:$A$5890,מרכז!A1342,נכנסים!$B$5:$B$5890)</f>
        <v>0</v>
      </c>
      <c r="G1342" s="94"/>
      <c r="H1342" s="94"/>
      <c r="I1342" s="94"/>
      <c r="J1342" s="99">
        <f t="shared" si="20"/>
        <v>50000</v>
      </c>
    </row>
    <row r="1343" spans="1:10">
      <c r="A1343" s="153">
        <v>46996</v>
      </c>
      <c r="B1343" s="93">
        <f>SUMIF(יוצאים!$A$5:$A$5835,מרכז!A1343,יוצאים!$D$5:$D$5835)</f>
        <v>0</v>
      </c>
      <c r="C1343" s="93">
        <f>HLOOKUP(DAY($A1343),'טב.הו"ק'!$G$4:$AK$162,'טב.הו"ק'!$A$162+2,FALSE)</f>
        <v>0</v>
      </c>
      <c r="D1343" s="93">
        <f>IF(A1343&gt;=הלוואות!$D$5,IF(מרכז!A1343&lt;=הלוואות!$E$5,IF(DAY(מרכז!A1343)=הלוואות!$F$5,הלוואות!$G$5,0),0),0)+IF(A1343&gt;=הלוואות!$D$6,IF(מרכז!A1343&lt;=הלוואות!$E$6,IF(DAY(מרכז!A1343)=הלוואות!$F$6,הלוואות!$G$6,0),0),0)+IF(A1343&gt;=הלוואות!$D$7,IF(מרכז!A1343&lt;=הלוואות!$E$7,IF(DAY(מרכז!A1343)=הלוואות!$F$7,הלוואות!$G$7,0),0),0)+IF(A1343&gt;=הלוואות!$D$8,IF(מרכז!A1343&lt;=הלוואות!$E$8,IF(DAY(מרכז!A1343)=הלוואות!$F$8,הלוואות!$G$8,0),0),0)+IF(A1343&gt;=הלוואות!$D$9,IF(מרכז!A1343&lt;=הלוואות!$E$9,IF(DAY(מרכז!A1343)=הלוואות!$F$9,הלוואות!$G$9,0),0),0)+IF(A1343&gt;=הלוואות!$D$10,IF(מרכז!A1343&lt;=הלוואות!$E$10,IF(DAY(מרכז!A1343)=הלוואות!$F$10,הלוואות!$G$10,0),0),0)+IF(A1343&gt;=הלוואות!$D$11,IF(מרכז!A1343&lt;=הלוואות!$E$11,IF(DAY(מרכז!A1343)=הלוואות!$F$11,הלוואות!$G$11,0),0),0)+IF(A1343&gt;=הלוואות!$D$12,IF(מרכז!A1343&lt;=הלוואות!$E$12,IF(DAY(מרכז!A1343)=הלוואות!$F$12,הלוואות!$G$12,0),0),0)+IF(A1343&gt;=הלוואות!$D$13,IF(מרכז!A1343&lt;=הלוואות!$E$13,IF(DAY(מרכז!A1343)=הלוואות!$F$13,הלוואות!$G$13,0),0),0)+IF(A1343&gt;=הלוואות!$D$14,IF(מרכז!A1343&lt;=הלוואות!$E$14,IF(DAY(מרכז!A1343)=הלוואות!$F$14,הלוואות!$G$14,0),0),0)+IF(A1343&gt;=הלוואות!$D$15,IF(מרכז!A1343&lt;=הלוואות!$E$15,IF(DAY(מרכז!A1343)=הלוואות!$F$15,הלוואות!$G$15,0),0),0)+IF(A1343&gt;=הלוואות!$D$16,IF(מרכז!A1343&lt;=הלוואות!$E$16,IF(DAY(מרכז!A1343)=הלוואות!$F$16,הלוואות!$G$16,0),0),0)+IF(A1343&gt;=הלוואות!$D$17,IF(מרכז!A1343&lt;=הלוואות!$E$17,IF(DAY(מרכז!A1343)=הלוואות!$F$17,הלוואות!$G$17,0),0),0)+IF(A1343&gt;=הלוואות!$D$18,IF(מרכז!A1343&lt;=הלוואות!$E$18,IF(DAY(מרכז!A1343)=הלוואות!$F$18,הלוואות!$G$18,0),0),0)+IF(A1343&gt;=הלוואות!$D$19,IF(מרכז!A1343&lt;=הלוואות!$E$19,IF(DAY(מרכז!A1343)=הלוואות!$F$19,הלוואות!$G$19,0),0),0)+IF(A1343&gt;=הלוואות!$D$20,IF(מרכז!A1343&lt;=הלוואות!$E$20,IF(DAY(מרכז!A1343)=הלוואות!$F$20,הלוואות!$G$20,0),0),0)+IF(A1343&gt;=הלוואות!$D$21,IF(מרכז!A1343&lt;=הלוואות!$E$21,IF(DAY(מרכז!A1343)=הלוואות!$F$21,הלוואות!$G$21,0),0),0)+IF(A1343&gt;=הלוואות!$D$22,IF(מרכז!A1343&lt;=הלוואות!$E$22,IF(DAY(מרכז!A1343)=הלוואות!$F$22,הלוואות!$G$22,0),0),0)+IF(A1343&gt;=הלוואות!$D$23,IF(מרכז!A1343&lt;=הלוואות!$E$23,IF(DAY(מרכז!A1343)=הלוואות!$F$23,הלוואות!$G$23,0),0),0)+IF(A1343&gt;=הלוואות!$D$24,IF(מרכז!A1343&lt;=הלוואות!$E$24,IF(DAY(מרכז!A1343)=הלוואות!$F$24,הלוואות!$G$24,0),0),0)+IF(A1343&gt;=הלוואות!$D$25,IF(מרכז!A1343&lt;=הלוואות!$E$25,IF(DAY(מרכז!A1343)=הלוואות!$F$25,הלוואות!$G$25,0),0),0)+IF(A1343&gt;=הלוואות!$D$26,IF(מרכז!A1343&lt;=הלוואות!$E$26,IF(DAY(מרכז!A1343)=הלוואות!$F$26,הלוואות!$G$26,0),0),0)+IF(A1343&gt;=הלוואות!$D$27,IF(מרכז!A1343&lt;=הלוואות!$E$27,IF(DAY(מרכז!A1343)=הלוואות!$F$27,הלוואות!$G$27,0),0),0)+IF(A1343&gt;=הלוואות!$D$28,IF(מרכז!A1343&lt;=הלוואות!$E$28,IF(DAY(מרכז!A1343)=הלוואות!$F$28,הלוואות!$G$28,0),0),0)+IF(A1343&gt;=הלוואות!$D$29,IF(מרכז!A1343&lt;=הלוואות!$E$29,IF(DAY(מרכז!A1343)=הלוואות!$F$29,הלוואות!$G$29,0),0),0)+IF(A1343&gt;=הלוואות!$D$30,IF(מרכז!A1343&lt;=הלוואות!$E$30,IF(DAY(מרכז!A1343)=הלוואות!$F$30,הלוואות!$G$30,0),0),0)+IF(A1343&gt;=הלוואות!$D$31,IF(מרכז!A1343&lt;=הלוואות!$E$31,IF(DAY(מרכז!A1343)=הלוואות!$F$31,הלוואות!$G$31,0),0),0)+IF(A1343&gt;=הלוואות!$D$32,IF(מרכז!A1343&lt;=הלוואות!$E$32,IF(DAY(מרכז!A1343)=הלוואות!$F$32,הלוואות!$G$32,0),0),0)+IF(A1343&gt;=הלוואות!$D$33,IF(מרכז!A1343&lt;=הלוואות!$E$33,IF(DAY(מרכז!A1343)=הלוואות!$F$33,הלוואות!$G$33,0),0),0)+IF(A1343&gt;=הלוואות!$D$34,IF(מרכז!A1343&lt;=הלוואות!$E$34,IF(DAY(מרכז!A1343)=הלוואות!$F$34,הלוואות!$G$34,0),0),0)</f>
        <v>0</v>
      </c>
      <c r="E1343" s="93">
        <f>SUMIF(הלוואות!$D$46:$D$65,מרכז!A1343,הלוואות!$E$46:$E$65)</f>
        <v>0</v>
      </c>
      <c r="F1343" s="93">
        <f>SUMIF(נכנסים!$A$5:$A$5890,מרכז!A1343,נכנסים!$B$5:$B$5890)</f>
        <v>0</v>
      </c>
      <c r="G1343" s="94"/>
      <c r="H1343" s="94"/>
      <c r="I1343" s="94"/>
      <c r="J1343" s="99">
        <f t="shared" si="20"/>
        <v>50000</v>
      </c>
    </row>
    <row r="1344" spans="1:10">
      <c r="A1344" s="153">
        <v>46997</v>
      </c>
      <c r="B1344" s="93">
        <f>SUMIF(יוצאים!$A$5:$A$5835,מרכז!A1344,יוצאים!$D$5:$D$5835)</f>
        <v>0</v>
      </c>
      <c r="C1344" s="93">
        <f>HLOOKUP(DAY($A1344),'טב.הו"ק'!$G$4:$AK$162,'טב.הו"ק'!$A$162+2,FALSE)</f>
        <v>0</v>
      </c>
      <c r="D1344" s="93">
        <f>IF(A1344&gt;=הלוואות!$D$5,IF(מרכז!A1344&lt;=הלוואות!$E$5,IF(DAY(מרכז!A1344)=הלוואות!$F$5,הלוואות!$G$5,0),0),0)+IF(A1344&gt;=הלוואות!$D$6,IF(מרכז!A1344&lt;=הלוואות!$E$6,IF(DAY(מרכז!A1344)=הלוואות!$F$6,הלוואות!$G$6,0),0),0)+IF(A1344&gt;=הלוואות!$D$7,IF(מרכז!A1344&lt;=הלוואות!$E$7,IF(DAY(מרכז!A1344)=הלוואות!$F$7,הלוואות!$G$7,0),0),0)+IF(A1344&gt;=הלוואות!$D$8,IF(מרכז!A1344&lt;=הלוואות!$E$8,IF(DAY(מרכז!A1344)=הלוואות!$F$8,הלוואות!$G$8,0),0),0)+IF(A1344&gt;=הלוואות!$D$9,IF(מרכז!A1344&lt;=הלוואות!$E$9,IF(DAY(מרכז!A1344)=הלוואות!$F$9,הלוואות!$G$9,0),0),0)+IF(A1344&gt;=הלוואות!$D$10,IF(מרכז!A1344&lt;=הלוואות!$E$10,IF(DAY(מרכז!A1344)=הלוואות!$F$10,הלוואות!$G$10,0),0),0)+IF(A1344&gt;=הלוואות!$D$11,IF(מרכז!A1344&lt;=הלוואות!$E$11,IF(DAY(מרכז!A1344)=הלוואות!$F$11,הלוואות!$G$11,0),0),0)+IF(A1344&gt;=הלוואות!$D$12,IF(מרכז!A1344&lt;=הלוואות!$E$12,IF(DAY(מרכז!A1344)=הלוואות!$F$12,הלוואות!$G$12,0),0),0)+IF(A1344&gt;=הלוואות!$D$13,IF(מרכז!A1344&lt;=הלוואות!$E$13,IF(DAY(מרכז!A1344)=הלוואות!$F$13,הלוואות!$G$13,0),0),0)+IF(A1344&gt;=הלוואות!$D$14,IF(מרכז!A1344&lt;=הלוואות!$E$14,IF(DAY(מרכז!A1344)=הלוואות!$F$14,הלוואות!$G$14,0),0),0)+IF(A1344&gt;=הלוואות!$D$15,IF(מרכז!A1344&lt;=הלוואות!$E$15,IF(DAY(מרכז!A1344)=הלוואות!$F$15,הלוואות!$G$15,0),0),0)+IF(A1344&gt;=הלוואות!$D$16,IF(מרכז!A1344&lt;=הלוואות!$E$16,IF(DAY(מרכז!A1344)=הלוואות!$F$16,הלוואות!$G$16,0),0),0)+IF(A1344&gt;=הלוואות!$D$17,IF(מרכז!A1344&lt;=הלוואות!$E$17,IF(DAY(מרכז!A1344)=הלוואות!$F$17,הלוואות!$G$17,0),0),0)+IF(A1344&gt;=הלוואות!$D$18,IF(מרכז!A1344&lt;=הלוואות!$E$18,IF(DAY(מרכז!A1344)=הלוואות!$F$18,הלוואות!$G$18,0),0),0)+IF(A1344&gt;=הלוואות!$D$19,IF(מרכז!A1344&lt;=הלוואות!$E$19,IF(DAY(מרכז!A1344)=הלוואות!$F$19,הלוואות!$G$19,0),0),0)+IF(A1344&gt;=הלוואות!$D$20,IF(מרכז!A1344&lt;=הלוואות!$E$20,IF(DAY(מרכז!A1344)=הלוואות!$F$20,הלוואות!$G$20,0),0),0)+IF(A1344&gt;=הלוואות!$D$21,IF(מרכז!A1344&lt;=הלוואות!$E$21,IF(DAY(מרכז!A1344)=הלוואות!$F$21,הלוואות!$G$21,0),0),0)+IF(A1344&gt;=הלוואות!$D$22,IF(מרכז!A1344&lt;=הלוואות!$E$22,IF(DAY(מרכז!A1344)=הלוואות!$F$22,הלוואות!$G$22,0),0),0)+IF(A1344&gt;=הלוואות!$D$23,IF(מרכז!A1344&lt;=הלוואות!$E$23,IF(DAY(מרכז!A1344)=הלוואות!$F$23,הלוואות!$G$23,0),0),0)+IF(A1344&gt;=הלוואות!$D$24,IF(מרכז!A1344&lt;=הלוואות!$E$24,IF(DAY(מרכז!A1344)=הלוואות!$F$24,הלוואות!$G$24,0),0),0)+IF(A1344&gt;=הלוואות!$D$25,IF(מרכז!A1344&lt;=הלוואות!$E$25,IF(DAY(מרכז!A1344)=הלוואות!$F$25,הלוואות!$G$25,0),0),0)+IF(A1344&gt;=הלוואות!$D$26,IF(מרכז!A1344&lt;=הלוואות!$E$26,IF(DAY(מרכז!A1344)=הלוואות!$F$26,הלוואות!$G$26,0),0),0)+IF(A1344&gt;=הלוואות!$D$27,IF(מרכז!A1344&lt;=הלוואות!$E$27,IF(DAY(מרכז!A1344)=הלוואות!$F$27,הלוואות!$G$27,0),0),0)+IF(A1344&gt;=הלוואות!$D$28,IF(מרכז!A1344&lt;=הלוואות!$E$28,IF(DAY(מרכז!A1344)=הלוואות!$F$28,הלוואות!$G$28,0),0),0)+IF(A1344&gt;=הלוואות!$D$29,IF(מרכז!A1344&lt;=הלוואות!$E$29,IF(DAY(מרכז!A1344)=הלוואות!$F$29,הלוואות!$G$29,0),0),0)+IF(A1344&gt;=הלוואות!$D$30,IF(מרכז!A1344&lt;=הלוואות!$E$30,IF(DAY(מרכז!A1344)=הלוואות!$F$30,הלוואות!$G$30,0),0),0)+IF(A1344&gt;=הלוואות!$D$31,IF(מרכז!A1344&lt;=הלוואות!$E$31,IF(DAY(מרכז!A1344)=הלוואות!$F$31,הלוואות!$G$31,0),0),0)+IF(A1344&gt;=הלוואות!$D$32,IF(מרכז!A1344&lt;=הלוואות!$E$32,IF(DAY(מרכז!A1344)=הלוואות!$F$32,הלוואות!$G$32,0),0),0)+IF(A1344&gt;=הלוואות!$D$33,IF(מרכז!A1344&lt;=הלוואות!$E$33,IF(DAY(מרכז!A1344)=הלוואות!$F$33,הלוואות!$G$33,0),0),0)+IF(A1344&gt;=הלוואות!$D$34,IF(מרכז!A1344&lt;=הלוואות!$E$34,IF(DAY(מרכז!A1344)=הלוואות!$F$34,הלוואות!$G$34,0),0),0)</f>
        <v>0</v>
      </c>
      <c r="E1344" s="93">
        <f>SUMIF(הלוואות!$D$46:$D$65,מרכז!A1344,הלוואות!$E$46:$E$65)</f>
        <v>0</v>
      </c>
      <c r="F1344" s="93">
        <f>SUMIF(נכנסים!$A$5:$A$5890,מרכז!A1344,נכנסים!$B$5:$B$5890)</f>
        <v>0</v>
      </c>
      <c r="G1344" s="94"/>
      <c r="H1344" s="94"/>
      <c r="I1344" s="94"/>
      <c r="J1344" s="99">
        <f t="shared" ref="J1344:J1407" si="21">J1343-B1344-C1344-D1344-E1344+F1344</f>
        <v>50000</v>
      </c>
    </row>
    <row r="1345" spans="1:10">
      <c r="A1345" s="153">
        <v>46998</v>
      </c>
      <c r="B1345" s="93">
        <f>SUMIF(יוצאים!$A$5:$A$5835,מרכז!A1345,יוצאים!$D$5:$D$5835)</f>
        <v>0</v>
      </c>
      <c r="C1345" s="93">
        <f>HLOOKUP(DAY($A1345),'טב.הו"ק'!$G$4:$AK$162,'טב.הו"ק'!$A$162+2,FALSE)</f>
        <v>0</v>
      </c>
      <c r="D1345" s="93">
        <f>IF(A1345&gt;=הלוואות!$D$5,IF(מרכז!A1345&lt;=הלוואות!$E$5,IF(DAY(מרכז!A1345)=הלוואות!$F$5,הלוואות!$G$5,0),0),0)+IF(A1345&gt;=הלוואות!$D$6,IF(מרכז!A1345&lt;=הלוואות!$E$6,IF(DAY(מרכז!A1345)=הלוואות!$F$6,הלוואות!$G$6,0),0),0)+IF(A1345&gt;=הלוואות!$D$7,IF(מרכז!A1345&lt;=הלוואות!$E$7,IF(DAY(מרכז!A1345)=הלוואות!$F$7,הלוואות!$G$7,0),0),0)+IF(A1345&gt;=הלוואות!$D$8,IF(מרכז!A1345&lt;=הלוואות!$E$8,IF(DAY(מרכז!A1345)=הלוואות!$F$8,הלוואות!$G$8,0),0),0)+IF(A1345&gt;=הלוואות!$D$9,IF(מרכז!A1345&lt;=הלוואות!$E$9,IF(DAY(מרכז!A1345)=הלוואות!$F$9,הלוואות!$G$9,0),0),0)+IF(A1345&gt;=הלוואות!$D$10,IF(מרכז!A1345&lt;=הלוואות!$E$10,IF(DAY(מרכז!A1345)=הלוואות!$F$10,הלוואות!$G$10,0),0),0)+IF(A1345&gt;=הלוואות!$D$11,IF(מרכז!A1345&lt;=הלוואות!$E$11,IF(DAY(מרכז!A1345)=הלוואות!$F$11,הלוואות!$G$11,0),0),0)+IF(A1345&gt;=הלוואות!$D$12,IF(מרכז!A1345&lt;=הלוואות!$E$12,IF(DAY(מרכז!A1345)=הלוואות!$F$12,הלוואות!$G$12,0),0),0)+IF(A1345&gt;=הלוואות!$D$13,IF(מרכז!A1345&lt;=הלוואות!$E$13,IF(DAY(מרכז!A1345)=הלוואות!$F$13,הלוואות!$G$13,0),0),0)+IF(A1345&gt;=הלוואות!$D$14,IF(מרכז!A1345&lt;=הלוואות!$E$14,IF(DAY(מרכז!A1345)=הלוואות!$F$14,הלוואות!$G$14,0),0),0)+IF(A1345&gt;=הלוואות!$D$15,IF(מרכז!A1345&lt;=הלוואות!$E$15,IF(DAY(מרכז!A1345)=הלוואות!$F$15,הלוואות!$G$15,0),0),0)+IF(A1345&gt;=הלוואות!$D$16,IF(מרכז!A1345&lt;=הלוואות!$E$16,IF(DAY(מרכז!A1345)=הלוואות!$F$16,הלוואות!$G$16,0),0),0)+IF(A1345&gt;=הלוואות!$D$17,IF(מרכז!A1345&lt;=הלוואות!$E$17,IF(DAY(מרכז!A1345)=הלוואות!$F$17,הלוואות!$G$17,0),0),0)+IF(A1345&gt;=הלוואות!$D$18,IF(מרכז!A1345&lt;=הלוואות!$E$18,IF(DAY(מרכז!A1345)=הלוואות!$F$18,הלוואות!$G$18,0),0),0)+IF(A1345&gt;=הלוואות!$D$19,IF(מרכז!A1345&lt;=הלוואות!$E$19,IF(DAY(מרכז!A1345)=הלוואות!$F$19,הלוואות!$G$19,0),0),0)+IF(A1345&gt;=הלוואות!$D$20,IF(מרכז!A1345&lt;=הלוואות!$E$20,IF(DAY(מרכז!A1345)=הלוואות!$F$20,הלוואות!$G$20,0),0),0)+IF(A1345&gt;=הלוואות!$D$21,IF(מרכז!A1345&lt;=הלוואות!$E$21,IF(DAY(מרכז!A1345)=הלוואות!$F$21,הלוואות!$G$21,0),0),0)+IF(A1345&gt;=הלוואות!$D$22,IF(מרכז!A1345&lt;=הלוואות!$E$22,IF(DAY(מרכז!A1345)=הלוואות!$F$22,הלוואות!$G$22,0),0),0)+IF(A1345&gt;=הלוואות!$D$23,IF(מרכז!A1345&lt;=הלוואות!$E$23,IF(DAY(מרכז!A1345)=הלוואות!$F$23,הלוואות!$G$23,0),0),0)+IF(A1345&gt;=הלוואות!$D$24,IF(מרכז!A1345&lt;=הלוואות!$E$24,IF(DAY(מרכז!A1345)=הלוואות!$F$24,הלוואות!$G$24,0),0),0)+IF(A1345&gt;=הלוואות!$D$25,IF(מרכז!A1345&lt;=הלוואות!$E$25,IF(DAY(מרכז!A1345)=הלוואות!$F$25,הלוואות!$G$25,0),0),0)+IF(A1345&gt;=הלוואות!$D$26,IF(מרכז!A1345&lt;=הלוואות!$E$26,IF(DAY(מרכז!A1345)=הלוואות!$F$26,הלוואות!$G$26,0),0),0)+IF(A1345&gt;=הלוואות!$D$27,IF(מרכז!A1345&lt;=הלוואות!$E$27,IF(DAY(מרכז!A1345)=הלוואות!$F$27,הלוואות!$G$27,0),0),0)+IF(A1345&gt;=הלוואות!$D$28,IF(מרכז!A1345&lt;=הלוואות!$E$28,IF(DAY(מרכז!A1345)=הלוואות!$F$28,הלוואות!$G$28,0),0),0)+IF(A1345&gt;=הלוואות!$D$29,IF(מרכז!A1345&lt;=הלוואות!$E$29,IF(DAY(מרכז!A1345)=הלוואות!$F$29,הלוואות!$G$29,0),0),0)+IF(A1345&gt;=הלוואות!$D$30,IF(מרכז!A1345&lt;=הלוואות!$E$30,IF(DAY(מרכז!A1345)=הלוואות!$F$30,הלוואות!$G$30,0),0),0)+IF(A1345&gt;=הלוואות!$D$31,IF(מרכז!A1345&lt;=הלוואות!$E$31,IF(DAY(מרכז!A1345)=הלוואות!$F$31,הלוואות!$G$31,0),0),0)+IF(A1345&gt;=הלוואות!$D$32,IF(מרכז!A1345&lt;=הלוואות!$E$32,IF(DAY(מרכז!A1345)=הלוואות!$F$32,הלוואות!$G$32,0),0),0)+IF(A1345&gt;=הלוואות!$D$33,IF(מרכז!A1345&lt;=הלוואות!$E$33,IF(DAY(מרכז!A1345)=הלוואות!$F$33,הלוואות!$G$33,0),0),0)+IF(A1345&gt;=הלוואות!$D$34,IF(מרכז!A1345&lt;=הלוואות!$E$34,IF(DAY(מרכז!A1345)=הלוואות!$F$34,הלוואות!$G$34,0),0),0)</f>
        <v>0</v>
      </c>
      <c r="E1345" s="93">
        <f>SUMIF(הלוואות!$D$46:$D$65,מרכז!A1345,הלוואות!$E$46:$E$65)</f>
        <v>0</v>
      </c>
      <c r="F1345" s="93">
        <f>SUMIF(נכנסים!$A$5:$A$5890,מרכז!A1345,נכנסים!$B$5:$B$5890)</f>
        <v>0</v>
      </c>
      <c r="G1345" s="94"/>
      <c r="H1345" s="94"/>
      <c r="I1345" s="94"/>
      <c r="J1345" s="99">
        <f t="shared" si="21"/>
        <v>50000</v>
      </c>
    </row>
    <row r="1346" spans="1:10">
      <c r="A1346" s="153">
        <v>46999</v>
      </c>
      <c r="B1346" s="93">
        <f>SUMIF(יוצאים!$A$5:$A$5835,מרכז!A1346,יוצאים!$D$5:$D$5835)</f>
        <v>0</v>
      </c>
      <c r="C1346" s="93">
        <f>HLOOKUP(DAY($A1346),'טב.הו"ק'!$G$4:$AK$162,'טב.הו"ק'!$A$162+2,FALSE)</f>
        <v>0</v>
      </c>
      <c r="D1346" s="93">
        <f>IF(A1346&gt;=הלוואות!$D$5,IF(מרכז!A1346&lt;=הלוואות!$E$5,IF(DAY(מרכז!A1346)=הלוואות!$F$5,הלוואות!$G$5,0),0),0)+IF(A1346&gt;=הלוואות!$D$6,IF(מרכז!A1346&lt;=הלוואות!$E$6,IF(DAY(מרכז!A1346)=הלוואות!$F$6,הלוואות!$G$6,0),0),0)+IF(A1346&gt;=הלוואות!$D$7,IF(מרכז!A1346&lt;=הלוואות!$E$7,IF(DAY(מרכז!A1346)=הלוואות!$F$7,הלוואות!$G$7,0),0),0)+IF(A1346&gt;=הלוואות!$D$8,IF(מרכז!A1346&lt;=הלוואות!$E$8,IF(DAY(מרכז!A1346)=הלוואות!$F$8,הלוואות!$G$8,0),0),0)+IF(A1346&gt;=הלוואות!$D$9,IF(מרכז!A1346&lt;=הלוואות!$E$9,IF(DAY(מרכז!A1346)=הלוואות!$F$9,הלוואות!$G$9,0),0),0)+IF(A1346&gt;=הלוואות!$D$10,IF(מרכז!A1346&lt;=הלוואות!$E$10,IF(DAY(מרכז!A1346)=הלוואות!$F$10,הלוואות!$G$10,0),0),0)+IF(A1346&gt;=הלוואות!$D$11,IF(מרכז!A1346&lt;=הלוואות!$E$11,IF(DAY(מרכז!A1346)=הלוואות!$F$11,הלוואות!$G$11,0),0),0)+IF(A1346&gt;=הלוואות!$D$12,IF(מרכז!A1346&lt;=הלוואות!$E$12,IF(DAY(מרכז!A1346)=הלוואות!$F$12,הלוואות!$G$12,0),0),0)+IF(A1346&gt;=הלוואות!$D$13,IF(מרכז!A1346&lt;=הלוואות!$E$13,IF(DAY(מרכז!A1346)=הלוואות!$F$13,הלוואות!$G$13,0),0),0)+IF(A1346&gt;=הלוואות!$D$14,IF(מרכז!A1346&lt;=הלוואות!$E$14,IF(DAY(מרכז!A1346)=הלוואות!$F$14,הלוואות!$G$14,0),0),0)+IF(A1346&gt;=הלוואות!$D$15,IF(מרכז!A1346&lt;=הלוואות!$E$15,IF(DAY(מרכז!A1346)=הלוואות!$F$15,הלוואות!$G$15,0),0),0)+IF(A1346&gt;=הלוואות!$D$16,IF(מרכז!A1346&lt;=הלוואות!$E$16,IF(DAY(מרכז!A1346)=הלוואות!$F$16,הלוואות!$G$16,0),0),0)+IF(A1346&gt;=הלוואות!$D$17,IF(מרכז!A1346&lt;=הלוואות!$E$17,IF(DAY(מרכז!A1346)=הלוואות!$F$17,הלוואות!$G$17,0),0),0)+IF(A1346&gt;=הלוואות!$D$18,IF(מרכז!A1346&lt;=הלוואות!$E$18,IF(DAY(מרכז!A1346)=הלוואות!$F$18,הלוואות!$G$18,0),0),0)+IF(A1346&gt;=הלוואות!$D$19,IF(מרכז!A1346&lt;=הלוואות!$E$19,IF(DAY(מרכז!A1346)=הלוואות!$F$19,הלוואות!$G$19,0),0),0)+IF(A1346&gt;=הלוואות!$D$20,IF(מרכז!A1346&lt;=הלוואות!$E$20,IF(DAY(מרכז!A1346)=הלוואות!$F$20,הלוואות!$G$20,0),0),0)+IF(A1346&gt;=הלוואות!$D$21,IF(מרכז!A1346&lt;=הלוואות!$E$21,IF(DAY(מרכז!A1346)=הלוואות!$F$21,הלוואות!$G$21,0),0),0)+IF(A1346&gt;=הלוואות!$D$22,IF(מרכז!A1346&lt;=הלוואות!$E$22,IF(DAY(מרכז!A1346)=הלוואות!$F$22,הלוואות!$G$22,0),0),0)+IF(A1346&gt;=הלוואות!$D$23,IF(מרכז!A1346&lt;=הלוואות!$E$23,IF(DAY(מרכז!A1346)=הלוואות!$F$23,הלוואות!$G$23,0),0),0)+IF(A1346&gt;=הלוואות!$D$24,IF(מרכז!A1346&lt;=הלוואות!$E$24,IF(DAY(מרכז!A1346)=הלוואות!$F$24,הלוואות!$G$24,0),0),0)+IF(A1346&gt;=הלוואות!$D$25,IF(מרכז!A1346&lt;=הלוואות!$E$25,IF(DAY(מרכז!A1346)=הלוואות!$F$25,הלוואות!$G$25,0),0),0)+IF(A1346&gt;=הלוואות!$D$26,IF(מרכז!A1346&lt;=הלוואות!$E$26,IF(DAY(מרכז!A1346)=הלוואות!$F$26,הלוואות!$G$26,0),0),0)+IF(A1346&gt;=הלוואות!$D$27,IF(מרכז!A1346&lt;=הלוואות!$E$27,IF(DAY(מרכז!A1346)=הלוואות!$F$27,הלוואות!$G$27,0),0),0)+IF(A1346&gt;=הלוואות!$D$28,IF(מרכז!A1346&lt;=הלוואות!$E$28,IF(DAY(מרכז!A1346)=הלוואות!$F$28,הלוואות!$G$28,0),0),0)+IF(A1346&gt;=הלוואות!$D$29,IF(מרכז!A1346&lt;=הלוואות!$E$29,IF(DAY(מרכז!A1346)=הלוואות!$F$29,הלוואות!$G$29,0),0),0)+IF(A1346&gt;=הלוואות!$D$30,IF(מרכז!A1346&lt;=הלוואות!$E$30,IF(DAY(מרכז!A1346)=הלוואות!$F$30,הלוואות!$G$30,0),0),0)+IF(A1346&gt;=הלוואות!$D$31,IF(מרכז!A1346&lt;=הלוואות!$E$31,IF(DAY(מרכז!A1346)=הלוואות!$F$31,הלוואות!$G$31,0),0),0)+IF(A1346&gt;=הלוואות!$D$32,IF(מרכז!A1346&lt;=הלוואות!$E$32,IF(DAY(מרכז!A1346)=הלוואות!$F$32,הלוואות!$G$32,0),0),0)+IF(A1346&gt;=הלוואות!$D$33,IF(מרכז!A1346&lt;=הלוואות!$E$33,IF(DAY(מרכז!A1346)=הלוואות!$F$33,הלוואות!$G$33,0),0),0)+IF(A1346&gt;=הלוואות!$D$34,IF(מרכז!A1346&lt;=הלוואות!$E$34,IF(DAY(מרכז!A1346)=הלוואות!$F$34,הלוואות!$G$34,0),0),0)</f>
        <v>0</v>
      </c>
      <c r="E1346" s="93">
        <f>SUMIF(הלוואות!$D$46:$D$65,מרכז!A1346,הלוואות!$E$46:$E$65)</f>
        <v>0</v>
      </c>
      <c r="F1346" s="93">
        <f>SUMIF(נכנסים!$A$5:$A$5890,מרכז!A1346,נכנסים!$B$5:$B$5890)</f>
        <v>0</v>
      </c>
      <c r="G1346" s="94"/>
      <c r="H1346" s="94"/>
      <c r="I1346" s="94"/>
      <c r="J1346" s="99">
        <f t="shared" si="21"/>
        <v>50000</v>
      </c>
    </row>
    <row r="1347" spans="1:10">
      <c r="A1347" s="153">
        <v>47000</v>
      </c>
      <c r="B1347" s="93">
        <f>SUMIF(יוצאים!$A$5:$A$5835,מרכז!A1347,יוצאים!$D$5:$D$5835)</f>
        <v>0</v>
      </c>
      <c r="C1347" s="93">
        <f>HLOOKUP(DAY($A1347),'טב.הו"ק'!$G$4:$AK$162,'טב.הו"ק'!$A$162+2,FALSE)</f>
        <v>0</v>
      </c>
      <c r="D1347" s="93">
        <f>IF(A1347&gt;=הלוואות!$D$5,IF(מרכז!A1347&lt;=הלוואות!$E$5,IF(DAY(מרכז!A1347)=הלוואות!$F$5,הלוואות!$G$5,0),0),0)+IF(A1347&gt;=הלוואות!$D$6,IF(מרכז!A1347&lt;=הלוואות!$E$6,IF(DAY(מרכז!A1347)=הלוואות!$F$6,הלוואות!$G$6,0),0),0)+IF(A1347&gt;=הלוואות!$D$7,IF(מרכז!A1347&lt;=הלוואות!$E$7,IF(DAY(מרכז!A1347)=הלוואות!$F$7,הלוואות!$G$7,0),0),0)+IF(A1347&gt;=הלוואות!$D$8,IF(מרכז!A1347&lt;=הלוואות!$E$8,IF(DAY(מרכז!A1347)=הלוואות!$F$8,הלוואות!$G$8,0),0),0)+IF(A1347&gt;=הלוואות!$D$9,IF(מרכז!A1347&lt;=הלוואות!$E$9,IF(DAY(מרכז!A1347)=הלוואות!$F$9,הלוואות!$G$9,0),0),0)+IF(A1347&gt;=הלוואות!$D$10,IF(מרכז!A1347&lt;=הלוואות!$E$10,IF(DAY(מרכז!A1347)=הלוואות!$F$10,הלוואות!$G$10,0),0),0)+IF(A1347&gt;=הלוואות!$D$11,IF(מרכז!A1347&lt;=הלוואות!$E$11,IF(DAY(מרכז!A1347)=הלוואות!$F$11,הלוואות!$G$11,0),0),0)+IF(A1347&gt;=הלוואות!$D$12,IF(מרכז!A1347&lt;=הלוואות!$E$12,IF(DAY(מרכז!A1347)=הלוואות!$F$12,הלוואות!$G$12,0),0),0)+IF(A1347&gt;=הלוואות!$D$13,IF(מרכז!A1347&lt;=הלוואות!$E$13,IF(DAY(מרכז!A1347)=הלוואות!$F$13,הלוואות!$G$13,0),0),0)+IF(A1347&gt;=הלוואות!$D$14,IF(מרכז!A1347&lt;=הלוואות!$E$14,IF(DAY(מרכז!A1347)=הלוואות!$F$14,הלוואות!$G$14,0),0),0)+IF(A1347&gt;=הלוואות!$D$15,IF(מרכז!A1347&lt;=הלוואות!$E$15,IF(DAY(מרכז!A1347)=הלוואות!$F$15,הלוואות!$G$15,0),0),0)+IF(A1347&gt;=הלוואות!$D$16,IF(מרכז!A1347&lt;=הלוואות!$E$16,IF(DAY(מרכז!A1347)=הלוואות!$F$16,הלוואות!$G$16,0),0),0)+IF(A1347&gt;=הלוואות!$D$17,IF(מרכז!A1347&lt;=הלוואות!$E$17,IF(DAY(מרכז!A1347)=הלוואות!$F$17,הלוואות!$G$17,0),0),0)+IF(A1347&gt;=הלוואות!$D$18,IF(מרכז!A1347&lt;=הלוואות!$E$18,IF(DAY(מרכז!A1347)=הלוואות!$F$18,הלוואות!$G$18,0),0),0)+IF(A1347&gt;=הלוואות!$D$19,IF(מרכז!A1347&lt;=הלוואות!$E$19,IF(DAY(מרכז!A1347)=הלוואות!$F$19,הלוואות!$G$19,0),0),0)+IF(A1347&gt;=הלוואות!$D$20,IF(מרכז!A1347&lt;=הלוואות!$E$20,IF(DAY(מרכז!A1347)=הלוואות!$F$20,הלוואות!$G$20,0),0),0)+IF(A1347&gt;=הלוואות!$D$21,IF(מרכז!A1347&lt;=הלוואות!$E$21,IF(DAY(מרכז!A1347)=הלוואות!$F$21,הלוואות!$G$21,0),0),0)+IF(A1347&gt;=הלוואות!$D$22,IF(מרכז!A1347&lt;=הלוואות!$E$22,IF(DAY(מרכז!A1347)=הלוואות!$F$22,הלוואות!$G$22,0),0),0)+IF(A1347&gt;=הלוואות!$D$23,IF(מרכז!A1347&lt;=הלוואות!$E$23,IF(DAY(מרכז!A1347)=הלוואות!$F$23,הלוואות!$G$23,0),0),0)+IF(A1347&gt;=הלוואות!$D$24,IF(מרכז!A1347&lt;=הלוואות!$E$24,IF(DAY(מרכז!A1347)=הלוואות!$F$24,הלוואות!$G$24,0),0),0)+IF(A1347&gt;=הלוואות!$D$25,IF(מרכז!A1347&lt;=הלוואות!$E$25,IF(DAY(מרכז!A1347)=הלוואות!$F$25,הלוואות!$G$25,0),0),0)+IF(A1347&gt;=הלוואות!$D$26,IF(מרכז!A1347&lt;=הלוואות!$E$26,IF(DAY(מרכז!A1347)=הלוואות!$F$26,הלוואות!$G$26,0),0),0)+IF(A1347&gt;=הלוואות!$D$27,IF(מרכז!A1347&lt;=הלוואות!$E$27,IF(DAY(מרכז!A1347)=הלוואות!$F$27,הלוואות!$G$27,0),0),0)+IF(A1347&gt;=הלוואות!$D$28,IF(מרכז!A1347&lt;=הלוואות!$E$28,IF(DAY(מרכז!A1347)=הלוואות!$F$28,הלוואות!$G$28,0),0),0)+IF(A1347&gt;=הלוואות!$D$29,IF(מרכז!A1347&lt;=הלוואות!$E$29,IF(DAY(מרכז!A1347)=הלוואות!$F$29,הלוואות!$G$29,0),0),0)+IF(A1347&gt;=הלוואות!$D$30,IF(מרכז!A1347&lt;=הלוואות!$E$30,IF(DAY(מרכז!A1347)=הלוואות!$F$30,הלוואות!$G$30,0),0),0)+IF(A1347&gt;=הלוואות!$D$31,IF(מרכז!A1347&lt;=הלוואות!$E$31,IF(DAY(מרכז!A1347)=הלוואות!$F$31,הלוואות!$G$31,0),0),0)+IF(A1347&gt;=הלוואות!$D$32,IF(מרכז!A1347&lt;=הלוואות!$E$32,IF(DAY(מרכז!A1347)=הלוואות!$F$32,הלוואות!$G$32,0),0),0)+IF(A1347&gt;=הלוואות!$D$33,IF(מרכז!A1347&lt;=הלוואות!$E$33,IF(DAY(מרכז!A1347)=הלוואות!$F$33,הלוואות!$G$33,0),0),0)+IF(A1347&gt;=הלוואות!$D$34,IF(מרכז!A1347&lt;=הלוואות!$E$34,IF(DAY(מרכז!A1347)=הלוואות!$F$34,הלוואות!$G$34,0),0),0)</f>
        <v>0</v>
      </c>
      <c r="E1347" s="93">
        <f>SUMIF(הלוואות!$D$46:$D$65,מרכז!A1347,הלוואות!$E$46:$E$65)</f>
        <v>0</v>
      </c>
      <c r="F1347" s="93">
        <f>SUMIF(נכנסים!$A$5:$A$5890,מרכז!A1347,נכנסים!$B$5:$B$5890)</f>
        <v>0</v>
      </c>
      <c r="G1347" s="94"/>
      <c r="H1347" s="94"/>
      <c r="I1347" s="94"/>
      <c r="J1347" s="99">
        <f t="shared" si="21"/>
        <v>50000</v>
      </c>
    </row>
    <row r="1348" spans="1:10">
      <c r="A1348" s="153">
        <v>47001</v>
      </c>
      <c r="B1348" s="93">
        <f>SUMIF(יוצאים!$A$5:$A$5835,מרכז!A1348,יוצאים!$D$5:$D$5835)</f>
        <v>0</v>
      </c>
      <c r="C1348" s="93">
        <f>HLOOKUP(DAY($A1348),'טב.הו"ק'!$G$4:$AK$162,'טב.הו"ק'!$A$162+2,FALSE)</f>
        <v>0</v>
      </c>
      <c r="D1348" s="93">
        <f>IF(A1348&gt;=הלוואות!$D$5,IF(מרכז!A1348&lt;=הלוואות!$E$5,IF(DAY(מרכז!A1348)=הלוואות!$F$5,הלוואות!$G$5,0),0),0)+IF(A1348&gt;=הלוואות!$D$6,IF(מרכז!A1348&lt;=הלוואות!$E$6,IF(DAY(מרכז!A1348)=הלוואות!$F$6,הלוואות!$G$6,0),0),0)+IF(A1348&gt;=הלוואות!$D$7,IF(מרכז!A1348&lt;=הלוואות!$E$7,IF(DAY(מרכז!A1348)=הלוואות!$F$7,הלוואות!$G$7,0),0),0)+IF(A1348&gt;=הלוואות!$D$8,IF(מרכז!A1348&lt;=הלוואות!$E$8,IF(DAY(מרכז!A1348)=הלוואות!$F$8,הלוואות!$G$8,0),0),0)+IF(A1348&gt;=הלוואות!$D$9,IF(מרכז!A1348&lt;=הלוואות!$E$9,IF(DAY(מרכז!A1348)=הלוואות!$F$9,הלוואות!$G$9,0),0),0)+IF(A1348&gt;=הלוואות!$D$10,IF(מרכז!A1348&lt;=הלוואות!$E$10,IF(DAY(מרכז!A1348)=הלוואות!$F$10,הלוואות!$G$10,0),0),0)+IF(A1348&gt;=הלוואות!$D$11,IF(מרכז!A1348&lt;=הלוואות!$E$11,IF(DAY(מרכז!A1348)=הלוואות!$F$11,הלוואות!$G$11,0),0),0)+IF(A1348&gt;=הלוואות!$D$12,IF(מרכז!A1348&lt;=הלוואות!$E$12,IF(DAY(מרכז!A1348)=הלוואות!$F$12,הלוואות!$G$12,0),0),0)+IF(A1348&gt;=הלוואות!$D$13,IF(מרכז!A1348&lt;=הלוואות!$E$13,IF(DAY(מרכז!A1348)=הלוואות!$F$13,הלוואות!$G$13,0),0),0)+IF(A1348&gt;=הלוואות!$D$14,IF(מרכז!A1348&lt;=הלוואות!$E$14,IF(DAY(מרכז!A1348)=הלוואות!$F$14,הלוואות!$G$14,0),0),0)+IF(A1348&gt;=הלוואות!$D$15,IF(מרכז!A1348&lt;=הלוואות!$E$15,IF(DAY(מרכז!A1348)=הלוואות!$F$15,הלוואות!$G$15,0),0),0)+IF(A1348&gt;=הלוואות!$D$16,IF(מרכז!A1348&lt;=הלוואות!$E$16,IF(DAY(מרכז!A1348)=הלוואות!$F$16,הלוואות!$G$16,0),0),0)+IF(A1348&gt;=הלוואות!$D$17,IF(מרכז!A1348&lt;=הלוואות!$E$17,IF(DAY(מרכז!A1348)=הלוואות!$F$17,הלוואות!$G$17,0),0),0)+IF(A1348&gt;=הלוואות!$D$18,IF(מרכז!A1348&lt;=הלוואות!$E$18,IF(DAY(מרכז!A1348)=הלוואות!$F$18,הלוואות!$G$18,0),0),0)+IF(A1348&gt;=הלוואות!$D$19,IF(מרכז!A1348&lt;=הלוואות!$E$19,IF(DAY(מרכז!A1348)=הלוואות!$F$19,הלוואות!$G$19,0),0),0)+IF(A1348&gt;=הלוואות!$D$20,IF(מרכז!A1348&lt;=הלוואות!$E$20,IF(DAY(מרכז!A1348)=הלוואות!$F$20,הלוואות!$G$20,0),0),0)+IF(A1348&gt;=הלוואות!$D$21,IF(מרכז!A1348&lt;=הלוואות!$E$21,IF(DAY(מרכז!A1348)=הלוואות!$F$21,הלוואות!$G$21,0),0),0)+IF(A1348&gt;=הלוואות!$D$22,IF(מרכז!A1348&lt;=הלוואות!$E$22,IF(DAY(מרכז!A1348)=הלוואות!$F$22,הלוואות!$G$22,0),0),0)+IF(A1348&gt;=הלוואות!$D$23,IF(מרכז!A1348&lt;=הלוואות!$E$23,IF(DAY(מרכז!A1348)=הלוואות!$F$23,הלוואות!$G$23,0),0),0)+IF(A1348&gt;=הלוואות!$D$24,IF(מרכז!A1348&lt;=הלוואות!$E$24,IF(DAY(מרכז!A1348)=הלוואות!$F$24,הלוואות!$G$24,0),0),0)+IF(A1348&gt;=הלוואות!$D$25,IF(מרכז!A1348&lt;=הלוואות!$E$25,IF(DAY(מרכז!A1348)=הלוואות!$F$25,הלוואות!$G$25,0),0),0)+IF(A1348&gt;=הלוואות!$D$26,IF(מרכז!A1348&lt;=הלוואות!$E$26,IF(DAY(מרכז!A1348)=הלוואות!$F$26,הלוואות!$G$26,0),0),0)+IF(A1348&gt;=הלוואות!$D$27,IF(מרכז!A1348&lt;=הלוואות!$E$27,IF(DAY(מרכז!A1348)=הלוואות!$F$27,הלוואות!$G$27,0),0),0)+IF(A1348&gt;=הלוואות!$D$28,IF(מרכז!A1348&lt;=הלוואות!$E$28,IF(DAY(מרכז!A1348)=הלוואות!$F$28,הלוואות!$G$28,0),0),0)+IF(A1348&gt;=הלוואות!$D$29,IF(מרכז!A1348&lt;=הלוואות!$E$29,IF(DAY(מרכז!A1348)=הלוואות!$F$29,הלוואות!$G$29,0),0),0)+IF(A1348&gt;=הלוואות!$D$30,IF(מרכז!A1348&lt;=הלוואות!$E$30,IF(DAY(מרכז!A1348)=הלוואות!$F$30,הלוואות!$G$30,0),0),0)+IF(A1348&gt;=הלוואות!$D$31,IF(מרכז!A1348&lt;=הלוואות!$E$31,IF(DAY(מרכז!A1348)=הלוואות!$F$31,הלוואות!$G$31,0),0),0)+IF(A1348&gt;=הלוואות!$D$32,IF(מרכז!A1348&lt;=הלוואות!$E$32,IF(DAY(מרכז!A1348)=הלוואות!$F$32,הלוואות!$G$32,0),0),0)+IF(A1348&gt;=הלוואות!$D$33,IF(מרכז!A1348&lt;=הלוואות!$E$33,IF(DAY(מרכז!A1348)=הלוואות!$F$33,הלוואות!$G$33,0),0),0)+IF(A1348&gt;=הלוואות!$D$34,IF(מרכז!A1348&lt;=הלוואות!$E$34,IF(DAY(מרכז!A1348)=הלוואות!$F$34,הלוואות!$G$34,0),0),0)</f>
        <v>0</v>
      </c>
      <c r="E1348" s="93">
        <f>SUMIF(הלוואות!$D$46:$D$65,מרכז!A1348,הלוואות!$E$46:$E$65)</f>
        <v>0</v>
      </c>
      <c r="F1348" s="93">
        <f>SUMIF(נכנסים!$A$5:$A$5890,מרכז!A1348,נכנסים!$B$5:$B$5890)</f>
        <v>0</v>
      </c>
      <c r="G1348" s="94"/>
      <c r="H1348" s="94"/>
      <c r="I1348" s="94"/>
      <c r="J1348" s="99">
        <f t="shared" si="21"/>
        <v>50000</v>
      </c>
    </row>
    <row r="1349" spans="1:10">
      <c r="A1349" s="153">
        <v>47002</v>
      </c>
      <c r="B1349" s="93">
        <f>SUMIF(יוצאים!$A$5:$A$5835,מרכז!A1349,יוצאים!$D$5:$D$5835)</f>
        <v>0</v>
      </c>
      <c r="C1349" s="93">
        <f>HLOOKUP(DAY($A1349),'טב.הו"ק'!$G$4:$AK$162,'טב.הו"ק'!$A$162+2,FALSE)</f>
        <v>0</v>
      </c>
      <c r="D1349" s="93">
        <f>IF(A1349&gt;=הלוואות!$D$5,IF(מרכז!A1349&lt;=הלוואות!$E$5,IF(DAY(מרכז!A1349)=הלוואות!$F$5,הלוואות!$G$5,0),0),0)+IF(A1349&gt;=הלוואות!$D$6,IF(מרכז!A1349&lt;=הלוואות!$E$6,IF(DAY(מרכז!A1349)=הלוואות!$F$6,הלוואות!$G$6,0),0),0)+IF(A1349&gt;=הלוואות!$D$7,IF(מרכז!A1349&lt;=הלוואות!$E$7,IF(DAY(מרכז!A1349)=הלוואות!$F$7,הלוואות!$G$7,0),0),0)+IF(A1349&gt;=הלוואות!$D$8,IF(מרכז!A1349&lt;=הלוואות!$E$8,IF(DAY(מרכז!A1349)=הלוואות!$F$8,הלוואות!$G$8,0),0),0)+IF(A1349&gt;=הלוואות!$D$9,IF(מרכז!A1349&lt;=הלוואות!$E$9,IF(DAY(מרכז!A1349)=הלוואות!$F$9,הלוואות!$G$9,0),0),0)+IF(A1349&gt;=הלוואות!$D$10,IF(מרכז!A1349&lt;=הלוואות!$E$10,IF(DAY(מרכז!A1349)=הלוואות!$F$10,הלוואות!$G$10,0),0),0)+IF(A1349&gt;=הלוואות!$D$11,IF(מרכז!A1349&lt;=הלוואות!$E$11,IF(DAY(מרכז!A1349)=הלוואות!$F$11,הלוואות!$G$11,0),0),0)+IF(A1349&gt;=הלוואות!$D$12,IF(מרכז!A1349&lt;=הלוואות!$E$12,IF(DAY(מרכז!A1349)=הלוואות!$F$12,הלוואות!$G$12,0),0),0)+IF(A1349&gt;=הלוואות!$D$13,IF(מרכז!A1349&lt;=הלוואות!$E$13,IF(DAY(מרכז!A1349)=הלוואות!$F$13,הלוואות!$G$13,0),0),0)+IF(A1349&gt;=הלוואות!$D$14,IF(מרכז!A1349&lt;=הלוואות!$E$14,IF(DAY(מרכז!A1349)=הלוואות!$F$14,הלוואות!$G$14,0),0),0)+IF(A1349&gt;=הלוואות!$D$15,IF(מרכז!A1349&lt;=הלוואות!$E$15,IF(DAY(מרכז!A1349)=הלוואות!$F$15,הלוואות!$G$15,0),0),0)+IF(A1349&gt;=הלוואות!$D$16,IF(מרכז!A1349&lt;=הלוואות!$E$16,IF(DAY(מרכז!A1349)=הלוואות!$F$16,הלוואות!$G$16,0),0),0)+IF(A1349&gt;=הלוואות!$D$17,IF(מרכז!A1349&lt;=הלוואות!$E$17,IF(DAY(מרכז!A1349)=הלוואות!$F$17,הלוואות!$G$17,0),0),0)+IF(A1349&gt;=הלוואות!$D$18,IF(מרכז!A1349&lt;=הלוואות!$E$18,IF(DAY(מרכז!A1349)=הלוואות!$F$18,הלוואות!$G$18,0),0),0)+IF(A1349&gt;=הלוואות!$D$19,IF(מרכז!A1349&lt;=הלוואות!$E$19,IF(DAY(מרכז!A1349)=הלוואות!$F$19,הלוואות!$G$19,0),0),0)+IF(A1349&gt;=הלוואות!$D$20,IF(מרכז!A1349&lt;=הלוואות!$E$20,IF(DAY(מרכז!A1349)=הלוואות!$F$20,הלוואות!$G$20,0),0),0)+IF(A1349&gt;=הלוואות!$D$21,IF(מרכז!A1349&lt;=הלוואות!$E$21,IF(DAY(מרכז!A1349)=הלוואות!$F$21,הלוואות!$G$21,0),0),0)+IF(A1349&gt;=הלוואות!$D$22,IF(מרכז!A1349&lt;=הלוואות!$E$22,IF(DAY(מרכז!A1349)=הלוואות!$F$22,הלוואות!$G$22,0),0),0)+IF(A1349&gt;=הלוואות!$D$23,IF(מרכז!A1349&lt;=הלוואות!$E$23,IF(DAY(מרכז!A1349)=הלוואות!$F$23,הלוואות!$G$23,0),0),0)+IF(A1349&gt;=הלוואות!$D$24,IF(מרכז!A1349&lt;=הלוואות!$E$24,IF(DAY(מרכז!A1349)=הלוואות!$F$24,הלוואות!$G$24,0),0),0)+IF(A1349&gt;=הלוואות!$D$25,IF(מרכז!A1349&lt;=הלוואות!$E$25,IF(DAY(מרכז!A1349)=הלוואות!$F$25,הלוואות!$G$25,0),0),0)+IF(A1349&gt;=הלוואות!$D$26,IF(מרכז!A1349&lt;=הלוואות!$E$26,IF(DAY(מרכז!A1349)=הלוואות!$F$26,הלוואות!$G$26,0),0),0)+IF(A1349&gt;=הלוואות!$D$27,IF(מרכז!A1349&lt;=הלוואות!$E$27,IF(DAY(מרכז!A1349)=הלוואות!$F$27,הלוואות!$G$27,0),0),0)+IF(A1349&gt;=הלוואות!$D$28,IF(מרכז!A1349&lt;=הלוואות!$E$28,IF(DAY(מרכז!A1349)=הלוואות!$F$28,הלוואות!$G$28,0),0),0)+IF(A1349&gt;=הלוואות!$D$29,IF(מרכז!A1349&lt;=הלוואות!$E$29,IF(DAY(מרכז!A1349)=הלוואות!$F$29,הלוואות!$G$29,0),0),0)+IF(A1349&gt;=הלוואות!$D$30,IF(מרכז!A1349&lt;=הלוואות!$E$30,IF(DAY(מרכז!A1349)=הלוואות!$F$30,הלוואות!$G$30,0),0),0)+IF(A1349&gt;=הלוואות!$D$31,IF(מרכז!A1349&lt;=הלוואות!$E$31,IF(DAY(מרכז!A1349)=הלוואות!$F$31,הלוואות!$G$31,0),0),0)+IF(A1349&gt;=הלוואות!$D$32,IF(מרכז!A1349&lt;=הלוואות!$E$32,IF(DAY(מרכז!A1349)=הלוואות!$F$32,הלוואות!$G$32,0),0),0)+IF(A1349&gt;=הלוואות!$D$33,IF(מרכז!A1349&lt;=הלוואות!$E$33,IF(DAY(מרכז!A1349)=הלוואות!$F$33,הלוואות!$G$33,0),0),0)+IF(A1349&gt;=הלוואות!$D$34,IF(מרכז!A1349&lt;=הלוואות!$E$34,IF(DAY(מרכז!A1349)=הלוואות!$F$34,הלוואות!$G$34,0),0),0)</f>
        <v>0</v>
      </c>
      <c r="E1349" s="93">
        <f>SUMIF(הלוואות!$D$46:$D$65,מרכז!A1349,הלוואות!$E$46:$E$65)</f>
        <v>0</v>
      </c>
      <c r="F1349" s="93">
        <f>SUMIF(נכנסים!$A$5:$A$5890,מרכז!A1349,נכנסים!$B$5:$B$5890)</f>
        <v>0</v>
      </c>
      <c r="G1349" s="94"/>
      <c r="H1349" s="94"/>
      <c r="I1349" s="94"/>
      <c r="J1349" s="99">
        <f t="shared" si="21"/>
        <v>50000</v>
      </c>
    </row>
    <row r="1350" spans="1:10">
      <c r="A1350" s="153">
        <v>47003</v>
      </c>
      <c r="B1350" s="93">
        <f>SUMIF(יוצאים!$A$5:$A$5835,מרכז!A1350,יוצאים!$D$5:$D$5835)</f>
        <v>0</v>
      </c>
      <c r="C1350" s="93">
        <f>HLOOKUP(DAY($A1350),'טב.הו"ק'!$G$4:$AK$162,'טב.הו"ק'!$A$162+2,FALSE)</f>
        <v>0</v>
      </c>
      <c r="D1350" s="93">
        <f>IF(A1350&gt;=הלוואות!$D$5,IF(מרכז!A1350&lt;=הלוואות!$E$5,IF(DAY(מרכז!A1350)=הלוואות!$F$5,הלוואות!$G$5,0),0),0)+IF(A1350&gt;=הלוואות!$D$6,IF(מרכז!A1350&lt;=הלוואות!$E$6,IF(DAY(מרכז!A1350)=הלוואות!$F$6,הלוואות!$G$6,0),0),0)+IF(A1350&gt;=הלוואות!$D$7,IF(מרכז!A1350&lt;=הלוואות!$E$7,IF(DAY(מרכז!A1350)=הלוואות!$F$7,הלוואות!$G$7,0),0),0)+IF(A1350&gt;=הלוואות!$D$8,IF(מרכז!A1350&lt;=הלוואות!$E$8,IF(DAY(מרכז!A1350)=הלוואות!$F$8,הלוואות!$G$8,0),0),0)+IF(A1350&gt;=הלוואות!$D$9,IF(מרכז!A1350&lt;=הלוואות!$E$9,IF(DAY(מרכז!A1350)=הלוואות!$F$9,הלוואות!$G$9,0),0),0)+IF(A1350&gt;=הלוואות!$D$10,IF(מרכז!A1350&lt;=הלוואות!$E$10,IF(DAY(מרכז!A1350)=הלוואות!$F$10,הלוואות!$G$10,0),0),0)+IF(A1350&gt;=הלוואות!$D$11,IF(מרכז!A1350&lt;=הלוואות!$E$11,IF(DAY(מרכז!A1350)=הלוואות!$F$11,הלוואות!$G$11,0),0),0)+IF(A1350&gt;=הלוואות!$D$12,IF(מרכז!A1350&lt;=הלוואות!$E$12,IF(DAY(מרכז!A1350)=הלוואות!$F$12,הלוואות!$G$12,0),0),0)+IF(A1350&gt;=הלוואות!$D$13,IF(מרכז!A1350&lt;=הלוואות!$E$13,IF(DAY(מרכז!A1350)=הלוואות!$F$13,הלוואות!$G$13,0),0),0)+IF(A1350&gt;=הלוואות!$D$14,IF(מרכז!A1350&lt;=הלוואות!$E$14,IF(DAY(מרכז!A1350)=הלוואות!$F$14,הלוואות!$G$14,0),0),0)+IF(A1350&gt;=הלוואות!$D$15,IF(מרכז!A1350&lt;=הלוואות!$E$15,IF(DAY(מרכז!A1350)=הלוואות!$F$15,הלוואות!$G$15,0),0),0)+IF(A1350&gt;=הלוואות!$D$16,IF(מרכז!A1350&lt;=הלוואות!$E$16,IF(DAY(מרכז!A1350)=הלוואות!$F$16,הלוואות!$G$16,0),0),0)+IF(A1350&gt;=הלוואות!$D$17,IF(מרכז!A1350&lt;=הלוואות!$E$17,IF(DAY(מרכז!A1350)=הלוואות!$F$17,הלוואות!$G$17,0),0),0)+IF(A1350&gt;=הלוואות!$D$18,IF(מרכז!A1350&lt;=הלוואות!$E$18,IF(DAY(מרכז!A1350)=הלוואות!$F$18,הלוואות!$G$18,0),0),0)+IF(A1350&gt;=הלוואות!$D$19,IF(מרכז!A1350&lt;=הלוואות!$E$19,IF(DAY(מרכז!A1350)=הלוואות!$F$19,הלוואות!$G$19,0),0),0)+IF(A1350&gt;=הלוואות!$D$20,IF(מרכז!A1350&lt;=הלוואות!$E$20,IF(DAY(מרכז!A1350)=הלוואות!$F$20,הלוואות!$G$20,0),0),0)+IF(A1350&gt;=הלוואות!$D$21,IF(מרכז!A1350&lt;=הלוואות!$E$21,IF(DAY(מרכז!A1350)=הלוואות!$F$21,הלוואות!$G$21,0),0),0)+IF(A1350&gt;=הלוואות!$D$22,IF(מרכז!A1350&lt;=הלוואות!$E$22,IF(DAY(מרכז!A1350)=הלוואות!$F$22,הלוואות!$G$22,0),0),0)+IF(A1350&gt;=הלוואות!$D$23,IF(מרכז!A1350&lt;=הלוואות!$E$23,IF(DAY(מרכז!A1350)=הלוואות!$F$23,הלוואות!$G$23,0),0),0)+IF(A1350&gt;=הלוואות!$D$24,IF(מרכז!A1350&lt;=הלוואות!$E$24,IF(DAY(מרכז!A1350)=הלוואות!$F$24,הלוואות!$G$24,0),0),0)+IF(A1350&gt;=הלוואות!$D$25,IF(מרכז!A1350&lt;=הלוואות!$E$25,IF(DAY(מרכז!A1350)=הלוואות!$F$25,הלוואות!$G$25,0),0),0)+IF(A1350&gt;=הלוואות!$D$26,IF(מרכז!A1350&lt;=הלוואות!$E$26,IF(DAY(מרכז!A1350)=הלוואות!$F$26,הלוואות!$G$26,0),0),0)+IF(A1350&gt;=הלוואות!$D$27,IF(מרכז!A1350&lt;=הלוואות!$E$27,IF(DAY(מרכז!A1350)=הלוואות!$F$27,הלוואות!$G$27,0),0),0)+IF(A1350&gt;=הלוואות!$D$28,IF(מרכז!A1350&lt;=הלוואות!$E$28,IF(DAY(מרכז!A1350)=הלוואות!$F$28,הלוואות!$G$28,0),0),0)+IF(A1350&gt;=הלוואות!$D$29,IF(מרכז!A1350&lt;=הלוואות!$E$29,IF(DAY(מרכז!A1350)=הלוואות!$F$29,הלוואות!$G$29,0),0),0)+IF(A1350&gt;=הלוואות!$D$30,IF(מרכז!A1350&lt;=הלוואות!$E$30,IF(DAY(מרכז!A1350)=הלוואות!$F$30,הלוואות!$G$30,0),0),0)+IF(A1350&gt;=הלוואות!$D$31,IF(מרכז!A1350&lt;=הלוואות!$E$31,IF(DAY(מרכז!A1350)=הלוואות!$F$31,הלוואות!$G$31,0),0),0)+IF(A1350&gt;=הלוואות!$D$32,IF(מרכז!A1350&lt;=הלוואות!$E$32,IF(DAY(מרכז!A1350)=הלוואות!$F$32,הלוואות!$G$32,0),0),0)+IF(A1350&gt;=הלוואות!$D$33,IF(מרכז!A1350&lt;=הלוואות!$E$33,IF(DAY(מרכז!A1350)=הלוואות!$F$33,הלוואות!$G$33,0),0),0)+IF(A1350&gt;=הלוואות!$D$34,IF(מרכז!A1350&lt;=הלוואות!$E$34,IF(DAY(מרכז!A1350)=הלוואות!$F$34,הלוואות!$G$34,0),0),0)</f>
        <v>0</v>
      </c>
      <c r="E1350" s="93">
        <f>SUMIF(הלוואות!$D$46:$D$65,מרכז!A1350,הלוואות!$E$46:$E$65)</f>
        <v>0</v>
      </c>
      <c r="F1350" s="93">
        <f>SUMIF(נכנסים!$A$5:$A$5890,מרכז!A1350,נכנסים!$B$5:$B$5890)</f>
        <v>0</v>
      </c>
      <c r="G1350" s="94"/>
      <c r="H1350" s="94"/>
      <c r="I1350" s="94"/>
      <c r="J1350" s="99">
        <f t="shared" si="21"/>
        <v>50000</v>
      </c>
    </row>
    <row r="1351" spans="1:10">
      <c r="A1351" s="153">
        <v>47004</v>
      </c>
      <c r="B1351" s="93">
        <f>SUMIF(יוצאים!$A$5:$A$5835,מרכז!A1351,יוצאים!$D$5:$D$5835)</f>
        <v>0</v>
      </c>
      <c r="C1351" s="93">
        <f>HLOOKUP(DAY($A1351),'טב.הו"ק'!$G$4:$AK$162,'טב.הו"ק'!$A$162+2,FALSE)</f>
        <v>0</v>
      </c>
      <c r="D1351" s="93">
        <f>IF(A1351&gt;=הלוואות!$D$5,IF(מרכז!A1351&lt;=הלוואות!$E$5,IF(DAY(מרכז!A1351)=הלוואות!$F$5,הלוואות!$G$5,0),0),0)+IF(A1351&gt;=הלוואות!$D$6,IF(מרכז!A1351&lt;=הלוואות!$E$6,IF(DAY(מרכז!A1351)=הלוואות!$F$6,הלוואות!$G$6,0),0),0)+IF(A1351&gt;=הלוואות!$D$7,IF(מרכז!A1351&lt;=הלוואות!$E$7,IF(DAY(מרכז!A1351)=הלוואות!$F$7,הלוואות!$G$7,0),0),0)+IF(A1351&gt;=הלוואות!$D$8,IF(מרכז!A1351&lt;=הלוואות!$E$8,IF(DAY(מרכז!A1351)=הלוואות!$F$8,הלוואות!$G$8,0),0),0)+IF(A1351&gt;=הלוואות!$D$9,IF(מרכז!A1351&lt;=הלוואות!$E$9,IF(DAY(מרכז!A1351)=הלוואות!$F$9,הלוואות!$G$9,0),0),0)+IF(A1351&gt;=הלוואות!$D$10,IF(מרכז!A1351&lt;=הלוואות!$E$10,IF(DAY(מרכז!A1351)=הלוואות!$F$10,הלוואות!$G$10,0),0),0)+IF(A1351&gt;=הלוואות!$D$11,IF(מרכז!A1351&lt;=הלוואות!$E$11,IF(DAY(מרכז!A1351)=הלוואות!$F$11,הלוואות!$G$11,0),0),0)+IF(A1351&gt;=הלוואות!$D$12,IF(מרכז!A1351&lt;=הלוואות!$E$12,IF(DAY(מרכז!A1351)=הלוואות!$F$12,הלוואות!$G$12,0),0),0)+IF(A1351&gt;=הלוואות!$D$13,IF(מרכז!A1351&lt;=הלוואות!$E$13,IF(DAY(מרכז!A1351)=הלוואות!$F$13,הלוואות!$G$13,0),0),0)+IF(A1351&gt;=הלוואות!$D$14,IF(מרכז!A1351&lt;=הלוואות!$E$14,IF(DAY(מרכז!A1351)=הלוואות!$F$14,הלוואות!$G$14,0),0),0)+IF(A1351&gt;=הלוואות!$D$15,IF(מרכז!A1351&lt;=הלוואות!$E$15,IF(DAY(מרכז!A1351)=הלוואות!$F$15,הלוואות!$G$15,0),0),0)+IF(A1351&gt;=הלוואות!$D$16,IF(מרכז!A1351&lt;=הלוואות!$E$16,IF(DAY(מרכז!A1351)=הלוואות!$F$16,הלוואות!$G$16,0),0),0)+IF(A1351&gt;=הלוואות!$D$17,IF(מרכז!A1351&lt;=הלוואות!$E$17,IF(DAY(מרכז!A1351)=הלוואות!$F$17,הלוואות!$G$17,0),0),0)+IF(A1351&gt;=הלוואות!$D$18,IF(מרכז!A1351&lt;=הלוואות!$E$18,IF(DAY(מרכז!A1351)=הלוואות!$F$18,הלוואות!$G$18,0),0),0)+IF(A1351&gt;=הלוואות!$D$19,IF(מרכז!A1351&lt;=הלוואות!$E$19,IF(DAY(מרכז!A1351)=הלוואות!$F$19,הלוואות!$G$19,0),0),0)+IF(A1351&gt;=הלוואות!$D$20,IF(מרכז!A1351&lt;=הלוואות!$E$20,IF(DAY(מרכז!A1351)=הלוואות!$F$20,הלוואות!$G$20,0),0),0)+IF(A1351&gt;=הלוואות!$D$21,IF(מרכז!A1351&lt;=הלוואות!$E$21,IF(DAY(מרכז!A1351)=הלוואות!$F$21,הלוואות!$G$21,0),0),0)+IF(A1351&gt;=הלוואות!$D$22,IF(מרכז!A1351&lt;=הלוואות!$E$22,IF(DAY(מרכז!A1351)=הלוואות!$F$22,הלוואות!$G$22,0),0),0)+IF(A1351&gt;=הלוואות!$D$23,IF(מרכז!A1351&lt;=הלוואות!$E$23,IF(DAY(מרכז!A1351)=הלוואות!$F$23,הלוואות!$G$23,0),0),0)+IF(A1351&gt;=הלוואות!$D$24,IF(מרכז!A1351&lt;=הלוואות!$E$24,IF(DAY(מרכז!A1351)=הלוואות!$F$24,הלוואות!$G$24,0),0),0)+IF(A1351&gt;=הלוואות!$D$25,IF(מרכז!A1351&lt;=הלוואות!$E$25,IF(DAY(מרכז!A1351)=הלוואות!$F$25,הלוואות!$G$25,0),0),0)+IF(A1351&gt;=הלוואות!$D$26,IF(מרכז!A1351&lt;=הלוואות!$E$26,IF(DAY(מרכז!A1351)=הלוואות!$F$26,הלוואות!$G$26,0),0),0)+IF(A1351&gt;=הלוואות!$D$27,IF(מרכז!A1351&lt;=הלוואות!$E$27,IF(DAY(מרכז!A1351)=הלוואות!$F$27,הלוואות!$G$27,0),0),0)+IF(A1351&gt;=הלוואות!$D$28,IF(מרכז!A1351&lt;=הלוואות!$E$28,IF(DAY(מרכז!A1351)=הלוואות!$F$28,הלוואות!$G$28,0),0),0)+IF(A1351&gt;=הלוואות!$D$29,IF(מרכז!A1351&lt;=הלוואות!$E$29,IF(DAY(מרכז!A1351)=הלוואות!$F$29,הלוואות!$G$29,0),0),0)+IF(A1351&gt;=הלוואות!$D$30,IF(מרכז!A1351&lt;=הלוואות!$E$30,IF(DAY(מרכז!A1351)=הלוואות!$F$30,הלוואות!$G$30,0),0),0)+IF(A1351&gt;=הלוואות!$D$31,IF(מרכז!A1351&lt;=הלוואות!$E$31,IF(DAY(מרכז!A1351)=הלוואות!$F$31,הלוואות!$G$31,0),0),0)+IF(A1351&gt;=הלוואות!$D$32,IF(מרכז!A1351&lt;=הלוואות!$E$32,IF(DAY(מרכז!A1351)=הלוואות!$F$32,הלוואות!$G$32,0),0),0)+IF(A1351&gt;=הלוואות!$D$33,IF(מרכז!A1351&lt;=הלוואות!$E$33,IF(DAY(מרכז!A1351)=הלוואות!$F$33,הלוואות!$G$33,0),0),0)+IF(A1351&gt;=הלוואות!$D$34,IF(מרכז!A1351&lt;=הלוואות!$E$34,IF(DAY(מרכז!A1351)=הלוואות!$F$34,הלוואות!$G$34,0),0),0)</f>
        <v>0</v>
      </c>
      <c r="E1351" s="93">
        <f>SUMIF(הלוואות!$D$46:$D$65,מרכז!A1351,הלוואות!$E$46:$E$65)</f>
        <v>0</v>
      </c>
      <c r="F1351" s="93">
        <f>SUMIF(נכנסים!$A$5:$A$5890,מרכז!A1351,נכנסים!$B$5:$B$5890)</f>
        <v>0</v>
      </c>
      <c r="G1351" s="94"/>
      <c r="H1351" s="94"/>
      <c r="I1351" s="94"/>
      <c r="J1351" s="99">
        <f t="shared" si="21"/>
        <v>50000</v>
      </c>
    </row>
    <row r="1352" spans="1:10">
      <c r="A1352" s="153">
        <v>47005</v>
      </c>
      <c r="B1352" s="93">
        <f>SUMIF(יוצאים!$A$5:$A$5835,מרכז!A1352,יוצאים!$D$5:$D$5835)</f>
        <v>0</v>
      </c>
      <c r="C1352" s="93">
        <f>HLOOKUP(DAY($A1352),'טב.הו"ק'!$G$4:$AK$162,'טב.הו"ק'!$A$162+2,FALSE)</f>
        <v>0</v>
      </c>
      <c r="D1352" s="93">
        <f>IF(A1352&gt;=הלוואות!$D$5,IF(מרכז!A1352&lt;=הלוואות!$E$5,IF(DAY(מרכז!A1352)=הלוואות!$F$5,הלוואות!$G$5,0),0),0)+IF(A1352&gt;=הלוואות!$D$6,IF(מרכז!A1352&lt;=הלוואות!$E$6,IF(DAY(מרכז!A1352)=הלוואות!$F$6,הלוואות!$G$6,0),0),0)+IF(A1352&gt;=הלוואות!$D$7,IF(מרכז!A1352&lt;=הלוואות!$E$7,IF(DAY(מרכז!A1352)=הלוואות!$F$7,הלוואות!$G$7,0),0),0)+IF(A1352&gt;=הלוואות!$D$8,IF(מרכז!A1352&lt;=הלוואות!$E$8,IF(DAY(מרכז!A1352)=הלוואות!$F$8,הלוואות!$G$8,0),0),0)+IF(A1352&gt;=הלוואות!$D$9,IF(מרכז!A1352&lt;=הלוואות!$E$9,IF(DAY(מרכז!A1352)=הלוואות!$F$9,הלוואות!$G$9,0),0),0)+IF(A1352&gt;=הלוואות!$D$10,IF(מרכז!A1352&lt;=הלוואות!$E$10,IF(DAY(מרכז!A1352)=הלוואות!$F$10,הלוואות!$G$10,0),0),0)+IF(A1352&gt;=הלוואות!$D$11,IF(מרכז!A1352&lt;=הלוואות!$E$11,IF(DAY(מרכז!A1352)=הלוואות!$F$11,הלוואות!$G$11,0),0),0)+IF(A1352&gt;=הלוואות!$D$12,IF(מרכז!A1352&lt;=הלוואות!$E$12,IF(DAY(מרכז!A1352)=הלוואות!$F$12,הלוואות!$G$12,0),0),0)+IF(A1352&gt;=הלוואות!$D$13,IF(מרכז!A1352&lt;=הלוואות!$E$13,IF(DAY(מרכז!A1352)=הלוואות!$F$13,הלוואות!$G$13,0),0),0)+IF(A1352&gt;=הלוואות!$D$14,IF(מרכז!A1352&lt;=הלוואות!$E$14,IF(DAY(מרכז!A1352)=הלוואות!$F$14,הלוואות!$G$14,0),0),0)+IF(A1352&gt;=הלוואות!$D$15,IF(מרכז!A1352&lt;=הלוואות!$E$15,IF(DAY(מרכז!A1352)=הלוואות!$F$15,הלוואות!$G$15,0),0),0)+IF(A1352&gt;=הלוואות!$D$16,IF(מרכז!A1352&lt;=הלוואות!$E$16,IF(DAY(מרכז!A1352)=הלוואות!$F$16,הלוואות!$G$16,0),0),0)+IF(A1352&gt;=הלוואות!$D$17,IF(מרכז!A1352&lt;=הלוואות!$E$17,IF(DAY(מרכז!A1352)=הלוואות!$F$17,הלוואות!$G$17,0),0),0)+IF(A1352&gt;=הלוואות!$D$18,IF(מרכז!A1352&lt;=הלוואות!$E$18,IF(DAY(מרכז!A1352)=הלוואות!$F$18,הלוואות!$G$18,0),0),0)+IF(A1352&gt;=הלוואות!$D$19,IF(מרכז!A1352&lt;=הלוואות!$E$19,IF(DAY(מרכז!A1352)=הלוואות!$F$19,הלוואות!$G$19,0),0),0)+IF(A1352&gt;=הלוואות!$D$20,IF(מרכז!A1352&lt;=הלוואות!$E$20,IF(DAY(מרכז!A1352)=הלוואות!$F$20,הלוואות!$G$20,0),0),0)+IF(A1352&gt;=הלוואות!$D$21,IF(מרכז!A1352&lt;=הלוואות!$E$21,IF(DAY(מרכז!A1352)=הלוואות!$F$21,הלוואות!$G$21,0),0),0)+IF(A1352&gt;=הלוואות!$D$22,IF(מרכז!A1352&lt;=הלוואות!$E$22,IF(DAY(מרכז!A1352)=הלוואות!$F$22,הלוואות!$G$22,0),0),0)+IF(A1352&gt;=הלוואות!$D$23,IF(מרכז!A1352&lt;=הלוואות!$E$23,IF(DAY(מרכז!A1352)=הלוואות!$F$23,הלוואות!$G$23,0),0),0)+IF(A1352&gt;=הלוואות!$D$24,IF(מרכז!A1352&lt;=הלוואות!$E$24,IF(DAY(מרכז!A1352)=הלוואות!$F$24,הלוואות!$G$24,0),0),0)+IF(A1352&gt;=הלוואות!$D$25,IF(מרכז!A1352&lt;=הלוואות!$E$25,IF(DAY(מרכז!A1352)=הלוואות!$F$25,הלוואות!$G$25,0),0),0)+IF(A1352&gt;=הלוואות!$D$26,IF(מרכז!A1352&lt;=הלוואות!$E$26,IF(DAY(מרכז!A1352)=הלוואות!$F$26,הלוואות!$G$26,0),0),0)+IF(A1352&gt;=הלוואות!$D$27,IF(מרכז!A1352&lt;=הלוואות!$E$27,IF(DAY(מרכז!A1352)=הלוואות!$F$27,הלוואות!$G$27,0),0),0)+IF(A1352&gt;=הלוואות!$D$28,IF(מרכז!A1352&lt;=הלוואות!$E$28,IF(DAY(מרכז!A1352)=הלוואות!$F$28,הלוואות!$G$28,0),0),0)+IF(A1352&gt;=הלוואות!$D$29,IF(מרכז!A1352&lt;=הלוואות!$E$29,IF(DAY(מרכז!A1352)=הלוואות!$F$29,הלוואות!$G$29,0),0),0)+IF(A1352&gt;=הלוואות!$D$30,IF(מרכז!A1352&lt;=הלוואות!$E$30,IF(DAY(מרכז!A1352)=הלוואות!$F$30,הלוואות!$G$30,0),0),0)+IF(A1352&gt;=הלוואות!$D$31,IF(מרכז!A1352&lt;=הלוואות!$E$31,IF(DAY(מרכז!A1352)=הלוואות!$F$31,הלוואות!$G$31,0),0),0)+IF(A1352&gt;=הלוואות!$D$32,IF(מרכז!A1352&lt;=הלוואות!$E$32,IF(DAY(מרכז!A1352)=הלוואות!$F$32,הלוואות!$G$32,0),0),0)+IF(A1352&gt;=הלוואות!$D$33,IF(מרכז!A1352&lt;=הלוואות!$E$33,IF(DAY(מרכז!A1352)=הלוואות!$F$33,הלוואות!$G$33,0),0),0)+IF(A1352&gt;=הלוואות!$D$34,IF(מרכז!A1352&lt;=הלוואות!$E$34,IF(DAY(מרכז!A1352)=הלוואות!$F$34,הלוואות!$G$34,0),0),0)</f>
        <v>0</v>
      </c>
      <c r="E1352" s="93">
        <f>SUMIF(הלוואות!$D$46:$D$65,מרכז!A1352,הלוואות!$E$46:$E$65)</f>
        <v>0</v>
      </c>
      <c r="F1352" s="93">
        <f>SUMIF(נכנסים!$A$5:$A$5890,מרכז!A1352,נכנסים!$B$5:$B$5890)</f>
        <v>0</v>
      </c>
      <c r="G1352" s="94"/>
      <c r="H1352" s="94"/>
      <c r="I1352" s="94"/>
      <c r="J1352" s="99">
        <f t="shared" si="21"/>
        <v>50000</v>
      </c>
    </row>
    <row r="1353" spans="1:10">
      <c r="A1353" s="153">
        <v>47006</v>
      </c>
      <c r="B1353" s="93">
        <f>SUMIF(יוצאים!$A$5:$A$5835,מרכז!A1353,יוצאים!$D$5:$D$5835)</f>
        <v>0</v>
      </c>
      <c r="C1353" s="93">
        <f>HLOOKUP(DAY($A1353),'טב.הו"ק'!$G$4:$AK$162,'טב.הו"ק'!$A$162+2,FALSE)</f>
        <v>0</v>
      </c>
      <c r="D1353" s="93">
        <f>IF(A1353&gt;=הלוואות!$D$5,IF(מרכז!A1353&lt;=הלוואות!$E$5,IF(DAY(מרכז!A1353)=הלוואות!$F$5,הלוואות!$G$5,0),0),0)+IF(A1353&gt;=הלוואות!$D$6,IF(מרכז!A1353&lt;=הלוואות!$E$6,IF(DAY(מרכז!A1353)=הלוואות!$F$6,הלוואות!$G$6,0),0),0)+IF(A1353&gt;=הלוואות!$D$7,IF(מרכז!A1353&lt;=הלוואות!$E$7,IF(DAY(מרכז!A1353)=הלוואות!$F$7,הלוואות!$G$7,0),0),0)+IF(A1353&gt;=הלוואות!$D$8,IF(מרכז!A1353&lt;=הלוואות!$E$8,IF(DAY(מרכז!A1353)=הלוואות!$F$8,הלוואות!$G$8,0),0),0)+IF(A1353&gt;=הלוואות!$D$9,IF(מרכז!A1353&lt;=הלוואות!$E$9,IF(DAY(מרכז!A1353)=הלוואות!$F$9,הלוואות!$G$9,0),0),0)+IF(A1353&gt;=הלוואות!$D$10,IF(מרכז!A1353&lt;=הלוואות!$E$10,IF(DAY(מרכז!A1353)=הלוואות!$F$10,הלוואות!$G$10,0),0),0)+IF(A1353&gt;=הלוואות!$D$11,IF(מרכז!A1353&lt;=הלוואות!$E$11,IF(DAY(מרכז!A1353)=הלוואות!$F$11,הלוואות!$G$11,0),0),0)+IF(A1353&gt;=הלוואות!$D$12,IF(מרכז!A1353&lt;=הלוואות!$E$12,IF(DAY(מרכז!A1353)=הלוואות!$F$12,הלוואות!$G$12,0),0),0)+IF(A1353&gt;=הלוואות!$D$13,IF(מרכז!A1353&lt;=הלוואות!$E$13,IF(DAY(מרכז!A1353)=הלוואות!$F$13,הלוואות!$G$13,0),0),0)+IF(A1353&gt;=הלוואות!$D$14,IF(מרכז!A1353&lt;=הלוואות!$E$14,IF(DAY(מרכז!A1353)=הלוואות!$F$14,הלוואות!$G$14,0),0),0)+IF(A1353&gt;=הלוואות!$D$15,IF(מרכז!A1353&lt;=הלוואות!$E$15,IF(DAY(מרכז!A1353)=הלוואות!$F$15,הלוואות!$G$15,0),0),0)+IF(A1353&gt;=הלוואות!$D$16,IF(מרכז!A1353&lt;=הלוואות!$E$16,IF(DAY(מרכז!A1353)=הלוואות!$F$16,הלוואות!$G$16,0),0),0)+IF(A1353&gt;=הלוואות!$D$17,IF(מרכז!A1353&lt;=הלוואות!$E$17,IF(DAY(מרכז!A1353)=הלוואות!$F$17,הלוואות!$G$17,0),0),0)+IF(A1353&gt;=הלוואות!$D$18,IF(מרכז!A1353&lt;=הלוואות!$E$18,IF(DAY(מרכז!A1353)=הלוואות!$F$18,הלוואות!$G$18,0),0),0)+IF(A1353&gt;=הלוואות!$D$19,IF(מרכז!A1353&lt;=הלוואות!$E$19,IF(DAY(מרכז!A1353)=הלוואות!$F$19,הלוואות!$G$19,0),0),0)+IF(A1353&gt;=הלוואות!$D$20,IF(מרכז!A1353&lt;=הלוואות!$E$20,IF(DAY(מרכז!A1353)=הלוואות!$F$20,הלוואות!$G$20,0),0),0)+IF(A1353&gt;=הלוואות!$D$21,IF(מרכז!A1353&lt;=הלוואות!$E$21,IF(DAY(מרכז!A1353)=הלוואות!$F$21,הלוואות!$G$21,0),0),0)+IF(A1353&gt;=הלוואות!$D$22,IF(מרכז!A1353&lt;=הלוואות!$E$22,IF(DAY(מרכז!A1353)=הלוואות!$F$22,הלוואות!$G$22,0),0),0)+IF(A1353&gt;=הלוואות!$D$23,IF(מרכז!A1353&lt;=הלוואות!$E$23,IF(DAY(מרכז!A1353)=הלוואות!$F$23,הלוואות!$G$23,0),0),0)+IF(A1353&gt;=הלוואות!$D$24,IF(מרכז!A1353&lt;=הלוואות!$E$24,IF(DAY(מרכז!A1353)=הלוואות!$F$24,הלוואות!$G$24,0),0),0)+IF(A1353&gt;=הלוואות!$D$25,IF(מרכז!A1353&lt;=הלוואות!$E$25,IF(DAY(מרכז!A1353)=הלוואות!$F$25,הלוואות!$G$25,0),0),0)+IF(A1353&gt;=הלוואות!$D$26,IF(מרכז!A1353&lt;=הלוואות!$E$26,IF(DAY(מרכז!A1353)=הלוואות!$F$26,הלוואות!$G$26,0),0),0)+IF(A1353&gt;=הלוואות!$D$27,IF(מרכז!A1353&lt;=הלוואות!$E$27,IF(DAY(מרכז!A1353)=הלוואות!$F$27,הלוואות!$G$27,0),0),0)+IF(A1353&gt;=הלוואות!$D$28,IF(מרכז!A1353&lt;=הלוואות!$E$28,IF(DAY(מרכז!A1353)=הלוואות!$F$28,הלוואות!$G$28,0),0),0)+IF(A1353&gt;=הלוואות!$D$29,IF(מרכז!A1353&lt;=הלוואות!$E$29,IF(DAY(מרכז!A1353)=הלוואות!$F$29,הלוואות!$G$29,0),0),0)+IF(A1353&gt;=הלוואות!$D$30,IF(מרכז!A1353&lt;=הלוואות!$E$30,IF(DAY(מרכז!A1353)=הלוואות!$F$30,הלוואות!$G$30,0),0),0)+IF(A1353&gt;=הלוואות!$D$31,IF(מרכז!A1353&lt;=הלוואות!$E$31,IF(DAY(מרכז!A1353)=הלוואות!$F$31,הלוואות!$G$31,0),0),0)+IF(A1353&gt;=הלוואות!$D$32,IF(מרכז!A1353&lt;=הלוואות!$E$32,IF(DAY(מרכז!A1353)=הלוואות!$F$32,הלוואות!$G$32,0),0),0)+IF(A1353&gt;=הלוואות!$D$33,IF(מרכז!A1353&lt;=הלוואות!$E$33,IF(DAY(מרכז!A1353)=הלוואות!$F$33,הלוואות!$G$33,0),0),0)+IF(A1353&gt;=הלוואות!$D$34,IF(מרכז!A1353&lt;=הלוואות!$E$34,IF(DAY(מרכז!A1353)=הלוואות!$F$34,הלוואות!$G$34,0),0),0)</f>
        <v>0</v>
      </c>
      <c r="E1353" s="93">
        <f>SUMIF(הלוואות!$D$46:$D$65,מרכז!A1353,הלוואות!$E$46:$E$65)</f>
        <v>0</v>
      </c>
      <c r="F1353" s="93">
        <f>SUMIF(נכנסים!$A$5:$A$5890,מרכז!A1353,נכנסים!$B$5:$B$5890)</f>
        <v>0</v>
      </c>
      <c r="G1353" s="94"/>
      <c r="H1353" s="94"/>
      <c r="I1353" s="94"/>
      <c r="J1353" s="99">
        <f t="shared" si="21"/>
        <v>50000</v>
      </c>
    </row>
    <row r="1354" spans="1:10">
      <c r="A1354" s="153">
        <v>47007</v>
      </c>
      <c r="B1354" s="93">
        <f>SUMIF(יוצאים!$A$5:$A$5835,מרכז!A1354,יוצאים!$D$5:$D$5835)</f>
        <v>0</v>
      </c>
      <c r="C1354" s="93">
        <f>HLOOKUP(DAY($A1354),'טב.הו"ק'!$G$4:$AK$162,'טב.הו"ק'!$A$162+2,FALSE)</f>
        <v>0</v>
      </c>
      <c r="D1354" s="93">
        <f>IF(A1354&gt;=הלוואות!$D$5,IF(מרכז!A1354&lt;=הלוואות!$E$5,IF(DAY(מרכז!A1354)=הלוואות!$F$5,הלוואות!$G$5,0),0),0)+IF(A1354&gt;=הלוואות!$D$6,IF(מרכז!A1354&lt;=הלוואות!$E$6,IF(DAY(מרכז!A1354)=הלוואות!$F$6,הלוואות!$G$6,0),0),0)+IF(A1354&gt;=הלוואות!$D$7,IF(מרכז!A1354&lt;=הלוואות!$E$7,IF(DAY(מרכז!A1354)=הלוואות!$F$7,הלוואות!$G$7,0),0),0)+IF(A1354&gt;=הלוואות!$D$8,IF(מרכז!A1354&lt;=הלוואות!$E$8,IF(DAY(מרכז!A1354)=הלוואות!$F$8,הלוואות!$G$8,0),0),0)+IF(A1354&gt;=הלוואות!$D$9,IF(מרכז!A1354&lt;=הלוואות!$E$9,IF(DAY(מרכז!A1354)=הלוואות!$F$9,הלוואות!$G$9,0),0),0)+IF(A1354&gt;=הלוואות!$D$10,IF(מרכז!A1354&lt;=הלוואות!$E$10,IF(DAY(מרכז!A1354)=הלוואות!$F$10,הלוואות!$G$10,0),0),0)+IF(A1354&gt;=הלוואות!$D$11,IF(מרכז!A1354&lt;=הלוואות!$E$11,IF(DAY(מרכז!A1354)=הלוואות!$F$11,הלוואות!$G$11,0),0),0)+IF(A1354&gt;=הלוואות!$D$12,IF(מרכז!A1354&lt;=הלוואות!$E$12,IF(DAY(מרכז!A1354)=הלוואות!$F$12,הלוואות!$G$12,0),0),0)+IF(A1354&gt;=הלוואות!$D$13,IF(מרכז!A1354&lt;=הלוואות!$E$13,IF(DAY(מרכז!A1354)=הלוואות!$F$13,הלוואות!$G$13,0),0),0)+IF(A1354&gt;=הלוואות!$D$14,IF(מרכז!A1354&lt;=הלוואות!$E$14,IF(DAY(מרכז!A1354)=הלוואות!$F$14,הלוואות!$G$14,0),0),0)+IF(A1354&gt;=הלוואות!$D$15,IF(מרכז!A1354&lt;=הלוואות!$E$15,IF(DAY(מרכז!A1354)=הלוואות!$F$15,הלוואות!$G$15,0),0),0)+IF(A1354&gt;=הלוואות!$D$16,IF(מרכז!A1354&lt;=הלוואות!$E$16,IF(DAY(מרכז!A1354)=הלוואות!$F$16,הלוואות!$G$16,0),0),0)+IF(A1354&gt;=הלוואות!$D$17,IF(מרכז!A1354&lt;=הלוואות!$E$17,IF(DAY(מרכז!A1354)=הלוואות!$F$17,הלוואות!$G$17,0),0),0)+IF(A1354&gt;=הלוואות!$D$18,IF(מרכז!A1354&lt;=הלוואות!$E$18,IF(DAY(מרכז!A1354)=הלוואות!$F$18,הלוואות!$G$18,0),0),0)+IF(A1354&gt;=הלוואות!$D$19,IF(מרכז!A1354&lt;=הלוואות!$E$19,IF(DAY(מרכז!A1354)=הלוואות!$F$19,הלוואות!$G$19,0),0),0)+IF(A1354&gt;=הלוואות!$D$20,IF(מרכז!A1354&lt;=הלוואות!$E$20,IF(DAY(מרכז!A1354)=הלוואות!$F$20,הלוואות!$G$20,0),0),0)+IF(A1354&gt;=הלוואות!$D$21,IF(מרכז!A1354&lt;=הלוואות!$E$21,IF(DAY(מרכז!A1354)=הלוואות!$F$21,הלוואות!$G$21,0),0),0)+IF(A1354&gt;=הלוואות!$D$22,IF(מרכז!A1354&lt;=הלוואות!$E$22,IF(DAY(מרכז!A1354)=הלוואות!$F$22,הלוואות!$G$22,0),0),0)+IF(A1354&gt;=הלוואות!$D$23,IF(מרכז!A1354&lt;=הלוואות!$E$23,IF(DAY(מרכז!A1354)=הלוואות!$F$23,הלוואות!$G$23,0),0),0)+IF(A1354&gt;=הלוואות!$D$24,IF(מרכז!A1354&lt;=הלוואות!$E$24,IF(DAY(מרכז!A1354)=הלוואות!$F$24,הלוואות!$G$24,0),0),0)+IF(A1354&gt;=הלוואות!$D$25,IF(מרכז!A1354&lt;=הלוואות!$E$25,IF(DAY(מרכז!A1354)=הלוואות!$F$25,הלוואות!$G$25,0),0),0)+IF(A1354&gt;=הלוואות!$D$26,IF(מרכז!A1354&lt;=הלוואות!$E$26,IF(DAY(מרכז!A1354)=הלוואות!$F$26,הלוואות!$G$26,0),0),0)+IF(A1354&gt;=הלוואות!$D$27,IF(מרכז!A1354&lt;=הלוואות!$E$27,IF(DAY(מרכז!A1354)=הלוואות!$F$27,הלוואות!$G$27,0),0),0)+IF(A1354&gt;=הלוואות!$D$28,IF(מרכז!A1354&lt;=הלוואות!$E$28,IF(DAY(מרכז!A1354)=הלוואות!$F$28,הלוואות!$G$28,0),0),0)+IF(A1354&gt;=הלוואות!$D$29,IF(מרכז!A1354&lt;=הלוואות!$E$29,IF(DAY(מרכז!A1354)=הלוואות!$F$29,הלוואות!$G$29,0),0),0)+IF(A1354&gt;=הלוואות!$D$30,IF(מרכז!A1354&lt;=הלוואות!$E$30,IF(DAY(מרכז!A1354)=הלוואות!$F$30,הלוואות!$G$30,0),0),0)+IF(A1354&gt;=הלוואות!$D$31,IF(מרכז!A1354&lt;=הלוואות!$E$31,IF(DAY(מרכז!A1354)=הלוואות!$F$31,הלוואות!$G$31,0),0),0)+IF(A1354&gt;=הלוואות!$D$32,IF(מרכז!A1354&lt;=הלוואות!$E$32,IF(DAY(מרכז!A1354)=הלוואות!$F$32,הלוואות!$G$32,0),0),0)+IF(A1354&gt;=הלוואות!$D$33,IF(מרכז!A1354&lt;=הלוואות!$E$33,IF(DAY(מרכז!A1354)=הלוואות!$F$33,הלוואות!$G$33,0),0),0)+IF(A1354&gt;=הלוואות!$D$34,IF(מרכז!A1354&lt;=הלוואות!$E$34,IF(DAY(מרכז!A1354)=הלוואות!$F$34,הלוואות!$G$34,0),0),0)</f>
        <v>0</v>
      </c>
      <c r="E1354" s="93">
        <f>SUMIF(הלוואות!$D$46:$D$65,מרכז!A1354,הלוואות!$E$46:$E$65)</f>
        <v>0</v>
      </c>
      <c r="F1354" s="93">
        <f>SUMIF(נכנסים!$A$5:$A$5890,מרכז!A1354,נכנסים!$B$5:$B$5890)</f>
        <v>0</v>
      </c>
      <c r="G1354" s="94"/>
      <c r="H1354" s="94"/>
      <c r="I1354" s="94"/>
      <c r="J1354" s="99">
        <f t="shared" si="21"/>
        <v>50000</v>
      </c>
    </row>
    <row r="1355" spans="1:10">
      <c r="A1355" s="153">
        <v>47008</v>
      </c>
      <c r="B1355" s="93">
        <f>SUMIF(יוצאים!$A$5:$A$5835,מרכז!A1355,יוצאים!$D$5:$D$5835)</f>
        <v>0</v>
      </c>
      <c r="C1355" s="93">
        <f>HLOOKUP(DAY($A1355),'טב.הו"ק'!$G$4:$AK$162,'טב.הו"ק'!$A$162+2,FALSE)</f>
        <v>0</v>
      </c>
      <c r="D1355" s="93">
        <f>IF(A1355&gt;=הלוואות!$D$5,IF(מרכז!A1355&lt;=הלוואות!$E$5,IF(DAY(מרכז!A1355)=הלוואות!$F$5,הלוואות!$G$5,0),0),0)+IF(A1355&gt;=הלוואות!$D$6,IF(מרכז!A1355&lt;=הלוואות!$E$6,IF(DAY(מרכז!A1355)=הלוואות!$F$6,הלוואות!$G$6,0),0),0)+IF(A1355&gt;=הלוואות!$D$7,IF(מרכז!A1355&lt;=הלוואות!$E$7,IF(DAY(מרכז!A1355)=הלוואות!$F$7,הלוואות!$G$7,0),0),0)+IF(A1355&gt;=הלוואות!$D$8,IF(מרכז!A1355&lt;=הלוואות!$E$8,IF(DAY(מרכז!A1355)=הלוואות!$F$8,הלוואות!$G$8,0),0),0)+IF(A1355&gt;=הלוואות!$D$9,IF(מרכז!A1355&lt;=הלוואות!$E$9,IF(DAY(מרכז!A1355)=הלוואות!$F$9,הלוואות!$G$9,0),0),0)+IF(A1355&gt;=הלוואות!$D$10,IF(מרכז!A1355&lt;=הלוואות!$E$10,IF(DAY(מרכז!A1355)=הלוואות!$F$10,הלוואות!$G$10,0),0),0)+IF(A1355&gt;=הלוואות!$D$11,IF(מרכז!A1355&lt;=הלוואות!$E$11,IF(DAY(מרכז!A1355)=הלוואות!$F$11,הלוואות!$G$11,0),0),0)+IF(A1355&gt;=הלוואות!$D$12,IF(מרכז!A1355&lt;=הלוואות!$E$12,IF(DAY(מרכז!A1355)=הלוואות!$F$12,הלוואות!$G$12,0),0),0)+IF(A1355&gt;=הלוואות!$D$13,IF(מרכז!A1355&lt;=הלוואות!$E$13,IF(DAY(מרכז!A1355)=הלוואות!$F$13,הלוואות!$G$13,0),0),0)+IF(A1355&gt;=הלוואות!$D$14,IF(מרכז!A1355&lt;=הלוואות!$E$14,IF(DAY(מרכז!A1355)=הלוואות!$F$14,הלוואות!$G$14,0),0),0)+IF(A1355&gt;=הלוואות!$D$15,IF(מרכז!A1355&lt;=הלוואות!$E$15,IF(DAY(מרכז!A1355)=הלוואות!$F$15,הלוואות!$G$15,0),0),0)+IF(A1355&gt;=הלוואות!$D$16,IF(מרכז!A1355&lt;=הלוואות!$E$16,IF(DAY(מרכז!A1355)=הלוואות!$F$16,הלוואות!$G$16,0),0),0)+IF(A1355&gt;=הלוואות!$D$17,IF(מרכז!A1355&lt;=הלוואות!$E$17,IF(DAY(מרכז!A1355)=הלוואות!$F$17,הלוואות!$G$17,0),0),0)+IF(A1355&gt;=הלוואות!$D$18,IF(מרכז!A1355&lt;=הלוואות!$E$18,IF(DAY(מרכז!A1355)=הלוואות!$F$18,הלוואות!$G$18,0),0),0)+IF(A1355&gt;=הלוואות!$D$19,IF(מרכז!A1355&lt;=הלוואות!$E$19,IF(DAY(מרכז!A1355)=הלוואות!$F$19,הלוואות!$G$19,0),0),0)+IF(A1355&gt;=הלוואות!$D$20,IF(מרכז!A1355&lt;=הלוואות!$E$20,IF(DAY(מרכז!A1355)=הלוואות!$F$20,הלוואות!$G$20,0),0),0)+IF(A1355&gt;=הלוואות!$D$21,IF(מרכז!A1355&lt;=הלוואות!$E$21,IF(DAY(מרכז!A1355)=הלוואות!$F$21,הלוואות!$G$21,0),0),0)+IF(A1355&gt;=הלוואות!$D$22,IF(מרכז!A1355&lt;=הלוואות!$E$22,IF(DAY(מרכז!A1355)=הלוואות!$F$22,הלוואות!$G$22,0),0),0)+IF(A1355&gt;=הלוואות!$D$23,IF(מרכז!A1355&lt;=הלוואות!$E$23,IF(DAY(מרכז!A1355)=הלוואות!$F$23,הלוואות!$G$23,0),0),0)+IF(A1355&gt;=הלוואות!$D$24,IF(מרכז!A1355&lt;=הלוואות!$E$24,IF(DAY(מרכז!A1355)=הלוואות!$F$24,הלוואות!$G$24,0),0),0)+IF(A1355&gt;=הלוואות!$D$25,IF(מרכז!A1355&lt;=הלוואות!$E$25,IF(DAY(מרכז!A1355)=הלוואות!$F$25,הלוואות!$G$25,0),0),0)+IF(A1355&gt;=הלוואות!$D$26,IF(מרכז!A1355&lt;=הלוואות!$E$26,IF(DAY(מרכז!A1355)=הלוואות!$F$26,הלוואות!$G$26,0),0),0)+IF(A1355&gt;=הלוואות!$D$27,IF(מרכז!A1355&lt;=הלוואות!$E$27,IF(DAY(מרכז!A1355)=הלוואות!$F$27,הלוואות!$G$27,0),0),0)+IF(A1355&gt;=הלוואות!$D$28,IF(מרכז!A1355&lt;=הלוואות!$E$28,IF(DAY(מרכז!A1355)=הלוואות!$F$28,הלוואות!$G$28,0),0),0)+IF(A1355&gt;=הלוואות!$D$29,IF(מרכז!A1355&lt;=הלוואות!$E$29,IF(DAY(מרכז!A1355)=הלוואות!$F$29,הלוואות!$G$29,0),0),0)+IF(A1355&gt;=הלוואות!$D$30,IF(מרכז!A1355&lt;=הלוואות!$E$30,IF(DAY(מרכז!A1355)=הלוואות!$F$30,הלוואות!$G$30,0),0),0)+IF(A1355&gt;=הלוואות!$D$31,IF(מרכז!A1355&lt;=הלוואות!$E$31,IF(DAY(מרכז!A1355)=הלוואות!$F$31,הלוואות!$G$31,0),0),0)+IF(A1355&gt;=הלוואות!$D$32,IF(מרכז!A1355&lt;=הלוואות!$E$32,IF(DAY(מרכז!A1355)=הלוואות!$F$32,הלוואות!$G$32,0),0),0)+IF(A1355&gt;=הלוואות!$D$33,IF(מרכז!A1355&lt;=הלוואות!$E$33,IF(DAY(מרכז!A1355)=הלוואות!$F$33,הלוואות!$G$33,0),0),0)+IF(A1355&gt;=הלוואות!$D$34,IF(מרכז!A1355&lt;=הלוואות!$E$34,IF(DAY(מרכז!A1355)=הלוואות!$F$34,הלוואות!$G$34,0),0),0)</f>
        <v>0</v>
      </c>
      <c r="E1355" s="93">
        <f>SUMIF(הלוואות!$D$46:$D$65,מרכז!A1355,הלוואות!$E$46:$E$65)</f>
        <v>0</v>
      </c>
      <c r="F1355" s="93">
        <f>SUMIF(נכנסים!$A$5:$A$5890,מרכז!A1355,נכנסים!$B$5:$B$5890)</f>
        <v>0</v>
      </c>
      <c r="G1355" s="94"/>
      <c r="H1355" s="94"/>
      <c r="I1355" s="94"/>
      <c r="J1355" s="99">
        <f t="shared" si="21"/>
        <v>50000</v>
      </c>
    </row>
    <row r="1356" spans="1:10">
      <c r="A1356" s="153">
        <v>47009</v>
      </c>
      <c r="B1356" s="93">
        <f>SUMIF(יוצאים!$A$5:$A$5835,מרכז!A1356,יוצאים!$D$5:$D$5835)</f>
        <v>0</v>
      </c>
      <c r="C1356" s="93">
        <f>HLOOKUP(DAY($A1356),'טב.הו"ק'!$G$4:$AK$162,'טב.הו"ק'!$A$162+2,FALSE)</f>
        <v>0</v>
      </c>
      <c r="D1356" s="93">
        <f>IF(A1356&gt;=הלוואות!$D$5,IF(מרכז!A1356&lt;=הלוואות!$E$5,IF(DAY(מרכז!A1356)=הלוואות!$F$5,הלוואות!$G$5,0),0),0)+IF(A1356&gt;=הלוואות!$D$6,IF(מרכז!A1356&lt;=הלוואות!$E$6,IF(DAY(מרכז!A1356)=הלוואות!$F$6,הלוואות!$G$6,0),0),0)+IF(A1356&gt;=הלוואות!$D$7,IF(מרכז!A1356&lt;=הלוואות!$E$7,IF(DAY(מרכז!A1356)=הלוואות!$F$7,הלוואות!$G$7,0),0),0)+IF(A1356&gt;=הלוואות!$D$8,IF(מרכז!A1356&lt;=הלוואות!$E$8,IF(DAY(מרכז!A1356)=הלוואות!$F$8,הלוואות!$G$8,0),0),0)+IF(A1356&gt;=הלוואות!$D$9,IF(מרכז!A1356&lt;=הלוואות!$E$9,IF(DAY(מרכז!A1356)=הלוואות!$F$9,הלוואות!$G$9,0),0),0)+IF(A1356&gt;=הלוואות!$D$10,IF(מרכז!A1356&lt;=הלוואות!$E$10,IF(DAY(מרכז!A1356)=הלוואות!$F$10,הלוואות!$G$10,0),0),0)+IF(A1356&gt;=הלוואות!$D$11,IF(מרכז!A1356&lt;=הלוואות!$E$11,IF(DAY(מרכז!A1356)=הלוואות!$F$11,הלוואות!$G$11,0),0),0)+IF(A1356&gt;=הלוואות!$D$12,IF(מרכז!A1356&lt;=הלוואות!$E$12,IF(DAY(מרכז!A1356)=הלוואות!$F$12,הלוואות!$G$12,0),0),0)+IF(A1356&gt;=הלוואות!$D$13,IF(מרכז!A1356&lt;=הלוואות!$E$13,IF(DAY(מרכז!A1356)=הלוואות!$F$13,הלוואות!$G$13,0),0),0)+IF(A1356&gt;=הלוואות!$D$14,IF(מרכז!A1356&lt;=הלוואות!$E$14,IF(DAY(מרכז!A1356)=הלוואות!$F$14,הלוואות!$G$14,0),0),0)+IF(A1356&gt;=הלוואות!$D$15,IF(מרכז!A1356&lt;=הלוואות!$E$15,IF(DAY(מרכז!A1356)=הלוואות!$F$15,הלוואות!$G$15,0),0),0)+IF(A1356&gt;=הלוואות!$D$16,IF(מרכז!A1356&lt;=הלוואות!$E$16,IF(DAY(מרכז!A1356)=הלוואות!$F$16,הלוואות!$G$16,0),0),0)+IF(A1356&gt;=הלוואות!$D$17,IF(מרכז!A1356&lt;=הלוואות!$E$17,IF(DAY(מרכז!A1356)=הלוואות!$F$17,הלוואות!$G$17,0),0),0)+IF(A1356&gt;=הלוואות!$D$18,IF(מרכז!A1356&lt;=הלוואות!$E$18,IF(DAY(מרכז!A1356)=הלוואות!$F$18,הלוואות!$G$18,0),0),0)+IF(A1356&gt;=הלוואות!$D$19,IF(מרכז!A1356&lt;=הלוואות!$E$19,IF(DAY(מרכז!A1356)=הלוואות!$F$19,הלוואות!$G$19,0),0),0)+IF(A1356&gt;=הלוואות!$D$20,IF(מרכז!A1356&lt;=הלוואות!$E$20,IF(DAY(מרכז!A1356)=הלוואות!$F$20,הלוואות!$G$20,0),0),0)+IF(A1356&gt;=הלוואות!$D$21,IF(מרכז!A1356&lt;=הלוואות!$E$21,IF(DAY(מרכז!A1356)=הלוואות!$F$21,הלוואות!$G$21,0),0),0)+IF(A1356&gt;=הלוואות!$D$22,IF(מרכז!A1356&lt;=הלוואות!$E$22,IF(DAY(מרכז!A1356)=הלוואות!$F$22,הלוואות!$G$22,0),0),0)+IF(A1356&gt;=הלוואות!$D$23,IF(מרכז!A1356&lt;=הלוואות!$E$23,IF(DAY(מרכז!A1356)=הלוואות!$F$23,הלוואות!$G$23,0),0),0)+IF(A1356&gt;=הלוואות!$D$24,IF(מרכז!A1356&lt;=הלוואות!$E$24,IF(DAY(מרכז!A1356)=הלוואות!$F$24,הלוואות!$G$24,0),0),0)+IF(A1356&gt;=הלוואות!$D$25,IF(מרכז!A1356&lt;=הלוואות!$E$25,IF(DAY(מרכז!A1356)=הלוואות!$F$25,הלוואות!$G$25,0),0),0)+IF(A1356&gt;=הלוואות!$D$26,IF(מרכז!A1356&lt;=הלוואות!$E$26,IF(DAY(מרכז!A1356)=הלוואות!$F$26,הלוואות!$G$26,0),0),0)+IF(A1356&gt;=הלוואות!$D$27,IF(מרכז!A1356&lt;=הלוואות!$E$27,IF(DAY(מרכז!A1356)=הלוואות!$F$27,הלוואות!$G$27,0),0),0)+IF(A1356&gt;=הלוואות!$D$28,IF(מרכז!A1356&lt;=הלוואות!$E$28,IF(DAY(מרכז!A1356)=הלוואות!$F$28,הלוואות!$G$28,0),0),0)+IF(A1356&gt;=הלוואות!$D$29,IF(מרכז!A1356&lt;=הלוואות!$E$29,IF(DAY(מרכז!A1356)=הלוואות!$F$29,הלוואות!$G$29,0),0),0)+IF(A1356&gt;=הלוואות!$D$30,IF(מרכז!A1356&lt;=הלוואות!$E$30,IF(DAY(מרכז!A1356)=הלוואות!$F$30,הלוואות!$G$30,0),0),0)+IF(A1356&gt;=הלוואות!$D$31,IF(מרכז!A1356&lt;=הלוואות!$E$31,IF(DAY(מרכז!A1356)=הלוואות!$F$31,הלוואות!$G$31,0),0),0)+IF(A1356&gt;=הלוואות!$D$32,IF(מרכז!A1356&lt;=הלוואות!$E$32,IF(DAY(מרכז!A1356)=הלוואות!$F$32,הלוואות!$G$32,0),0),0)+IF(A1356&gt;=הלוואות!$D$33,IF(מרכז!A1356&lt;=הלוואות!$E$33,IF(DAY(מרכז!A1356)=הלוואות!$F$33,הלוואות!$G$33,0),0),0)+IF(A1356&gt;=הלוואות!$D$34,IF(מרכז!A1356&lt;=הלוואות!$E$34,IF(DAY(מרכז!A1356)=הלוואות!$F$34,הלוואות!$G$34,0),0),0)</f>
        <v>0</v>
      </c>
      <c r="E1356" s="93">
        <f>SUMIF(הלוואות!$D$46:$D$65,מרכז!A1356,הלוואות!$E$46:$E$65)</f>
        <v>0</v>
      </c>
      <c r="F1356" s="93">
        <f>SUMIF(נכנסים!$A$5:$A$5890,מרכז!A1356,נכנסים!$B$5:$B$5890)</f>
        <v>0</v>
      </c>
      <c r="G1356" s="94"/>
      <c r="H1356" s="94"/>
      <c r="I1356" s="94"/>
      <c r="J1356" s="99">
        <f t="shared" si="21"/>
        <v>50000</v>
      </c>
    </row>
    <row r="1357" spans="1:10">
      <c r="A1357" s="153">
        <v>47010</v>
      </c>
      <c r="B1357" s="93">
        <f>SUMIF(יוצאים!$A$5:$A$5835,מרכז!A1357,יוצאים!$D$5:$D$5835)</f>
        <v>0</v>
      </c>
      <c r="C1357" s="93">
        <f>HLOOKUP(DAY($A1357),'טב.הו"ק'!$G$4:$AK$162,'טב.הו"ק'!$A$162+2,FALSE)</f>
        <v>0</v>
      </c>
      <c r="D1357" s="93">
        <f>IF(A1357&gt;=הלוואות!$D$5,IF(מרכז!A1357&lt;=הלוואות!$E$5,IF(DAY(מרכז!A1357)=הלוואות!$F$5,הלוואות!$G$5,0),0),0)+IF(A1357&gt;=הלוואות!$D$6,IF(מרכז!A1357&lt;=הלוואות!$E$6,IF(DAY(מרכז!A1357)=הלוואות!$F$6,הלוואות!$G$6,0),0),0)+IF(A1357&gt;=הלוואות!$D$7,IF(מרכז!A1357&lt;=הלוואות!$E$7,IF(DAY(מרכז!A1357)=הלוואות!$F$7,הלוואות!$G$7,0),0),0)+IF(A1357&gt;=הלוואות!$D$8,IF(מרכז!A1357&lt;=הלוואות!$E$8,IF(DAY(מרכז!A1357)=הלוואות!$F$8,הלוואות!$G$8,0),0),0)+IF(A1357&gt;=הלוואות!$D$9,IF(מרכז!A1357&lt;=הלוואות!$E$9,IF(DAY(מרכז!A1357)=הלוואות!$F$9,הלוואות!$G$9,0),0),0)+IF(A1357&gt;=הלוואות!$D$10,IF(מרכז!A1357&lt;=הלוואות!$E$10,IF(DAY(מרכז!A1357)=הלוואות!$F$10,הלוואות!$G$10,0),0),0)+IF(A1357&gt;=הלוואות!$D$11,IF(מרכז!A1357&lt;=הלוואות!$E$11,IF(DAY(מרכז!A1357)=הלוואות!$F$11,הלוואות!$G$11,0),0),0)+IF(A1357&gt;=הלוואות!$D$12,IF(מרכז!A1357&lt;=הלוואות!$E$12,IF(DAY(מרכז!A1357)=הלוואות!$F$12,הלוואות!$G$12,0),0),0)+IF(A1357&gt;=הלוואות!$D$13,IF(מרכז!A1357&lt;=הלוואות!$E$13,IF(DAY(מרכז!A1357)=הלוואות!$F$13,הלוואות!$G$13,0),0),0)+IF(A1357&gt;=הלוואות!$D$14,IF(מרכז!A1357&lt;=הלוואות!$E$14,IF(DAY(מרכז!A1357)=הלוואות!$F$14,הלוואות!$G$14,0),0),0)+IF(A1357&gt;=הלוואות!$D$15,IF(מרכז!A1357&lt;=הלוואות!$E$15,IF(DAY(מרכז!A1357)=הלוואות!$F$15,הלוואות!$G$15,0),0),0)+IF(A1357&gt;=הלוואות!$D$16,IF(מרכז!A1357&lt;=הלוואות!$E$16,IF(DAY(מרכז!A1357)=הלוואות!$F$16,הלוואות!$G$16,0),0),0)+IF(A1357&gt;=הלוואות!$D$17,IF(מרכז!A1357&lt;=הלוואות!$E$17,IF(DAY(מרכז!A1357)=הלוואות!$F$17,הלוואות!$G$17,0),0),0)+IF(A1357&gt;=הלוואות!$D$18,IF(מרכז!A1357&lt;=הלוואות!$E$18,IF(DAY(מרכז!A1357)=הלוואות!$F$18,הלוואות!$G$18,0),0),0)+IF(A1357&gt;=הלוואות!$D$19,IF(מרכז!A1357&lt;=הלוואות!$E$19,IF(DAY(מרכז!A1357)=הלוואות!$F$19,הלוואות!$G$19,0),0),0)+IF(A1357&gt;=הלוואות!$D$20,IF(מרכז!A1357&lt;=הלוואות!$E$20,IF(DAY(מרכז!A1357)=הלוואות!$F$20,הלוואות!$G$20,0),0),0)+IF(A1357&gt;=הלוואות!$D$21,IF(מרכז!A1357&lt;=הלוואות!$E$21,IF(DAY(מרכז!A1357)=הלוואות!$F$21,הלוואות!$G$21,0),0),0)+IF(A1357&gt;=הלוואות!$D$22,IF(מרכז!A1357&lt;=הלוואות!$E$22,IF(DAY(מרכז!A1357)=הלוואות!$F$22,הלוואות!$G$22,0),0),0)+IF(A1357&gt;=הלוואות!$D$23,IF(מרכז!A1357&lt;=הלוואות!$E$23,IF(DAY(מרכז!A1357)=הלוואות!$F$23,הלוואות!$G$23,0),0),0)+IF(A1357&gt;=הלוואות!$D$24,IF(מרכז!A1357&lt;=הלוואות!$E$24,IF(DAY(מרכז!A1357)=הלוואות!$F$24,הלוואות!$G$24,0),0),0)+IF(A1357&gt;=הלוואות!$D$25,IF(מרכז!A1357&lt;=הלוואות!$E$25,IF(DAY(מרכז!A1357)=הלוואות!$F$25,הלוואות!$G$25,0),0),0)+IF(A1357&gt;=הלוואות!$D$26,IF(מרכז!A1357&lt;=הלוואות!$E$26,IF(DAY(מרכז!A1357)=הלוואות!$F$26,הלוואות!$G$26,0),0),0)+IF(A1357&gt;=הלוואות!$D$27,IF(מרכז!A1357&lt;=הלוואות!$E$27,IF(DAY(מרכז!A1357)=הלוואות!$F$27,הלוואות!$G$27,0),0),0)+IF(A1357&gt;=הלוואות!$D$28,IF(מרכז!A1357&lt;=הלוואות!$E$28,IF(DAY(מרכז!A1357)=הלוואות!$F$28,הלוואות!$G$28,0),0),0)+IF(A1357&gt;=הלוואות!$D$29,IF(מרכז!A1357&lt;=הלוואות!$E$29,IF(DAY(מרכז!A1357)=הלוואות!$F$29,הלוואות!$G$29,0),0),0)+IF(A1357&gt;=הלוואות!$D$30,IF(מרכז!A1357&lt;=הלוואות!$E$30,IF(DAY(מרכז!A1357)=הלוואות!$F$30,הלוואות!$G$30,0),0),0)+IF(A1357&gt;=הלוואות!$D$31,IF(מרכז!A1357&lt;=הלוואות!$E$31,IF(DAY(מרכז!A1357)=הלוואות!$F$31,הלוואות!$G$31,0),0),0)+IF(A1357&gt;=הלוואות!$D$32,IF(מרכז!A1357&lt;=הלוואות!$E$32,IF(DAY(מרכז!A1357)=הלוואות!$F$32,הלוואות!$G$32,0),0),0)+IF(A1357&gt;=הלוואות!$D$33,IF(מרכז!A1357&lt;=הלוואות!$E$33,IF(DAY(מרכז!A1357)=הלוואות!$F$33,הלוואות!$G$33,0),0),0)+IF(A1357&gt;=הלוואות!$D$34,IF(מרכז!A1357&lt;=הלוואות!$E$34,IF(DAY(מרכז!A1357)=הלוואות!$F$34,הלוואות!$G$34,0),0),0)</f>
        <v>0</v>
      </c>
      <c r="E1357" s="93">
        <f>SUMIF(הלוואות!$D$46:$D$65,מרכז!A1357,הלוואות!$E$46:$E$65)</f>
        <v>0</v>
      </c>
      <c r="F1357" s="93">
        <f>SUMIF(נכנסים!$A$5:$A$5890,מרכז!A1357,נכנסים!$B$5:$B$5890)</f>
        <v>0</v>
      </c>
      <c r="G1357" s="94"/>
      <c r="H1357" s="94"/>
      <c r="I1357" s="94"/>
      <c r="J1357" s="99">
        <f t="shared" si="21"/>
        <v>50000</v>
      </c>
    </row>
    <row r="1358" spans="1:10">
      <c r="A1358" s="153">
        <v>47011</v>
      </c>
      <c r="B1358" s="93">
        <f>SUMIF(יוצאים!$A$5:$A$5835,מרכז!A1358,יוצאים!$D$5:$D$5835)</f>
        <v>0</v>
      </c>
      <c r="C1358" s="93">
        <f>HLOOKUP(DAY($A1358),'טב.הו"ק'!$G$4:$AK$162,'טב.הו"ק'!$A$162+2,FALSE)</f>
        <v>0</v>
      </c>
      <c r="D1358" s="93">
        <f>IF(A1358&gt;=הלוואות!$D$5,IF(מרכז!A1358&lt;=הלוואות!$E$5,IF(DAY(מרכז!A1358)=הלוואות!$F$5,הלוואות!$G$5,0),0),0)+IF(A1358&gt;=הלוואות!$D$6,IF(מרכז!A1358&lt;=הלוואות!$E$6,IF(DAY(מרכז!A1358)=הלוואות!$F$6,הלוואות!$G$6,0),0),0)+IF(A1358&gt;=הלוואות!$D$7,IF(מרכז!A1358&lt;=הלוואות!$E$7,IF(DAY(מרכז!A1358)=הלוואות!$F$7,הלוואות!$G$7,0),0),0)+IF(A1358&gt;=הלוואות!$D$8,IF(מרכז!A1358&lt;=הלוואות!$E$8,IF(DAY(מרכז!A1358)=הלוואות!$F$8,הלוואות!$G$8,0),0),0)+IF(A1358&gt;=הלוואות!$D$9,IF(מרכז!A1358&lt;=הלוואות!$E$9,IF(DAY(מרכז!A1358)=הלוואות!$F$9,הלוואות!$G$9,0),0),0)+IF(A1358&gt;=הלוואות!$D$10,IF(מרכז!A1358&lt;=הלוואות!$E$10,IF(DAY(מרכז!A1358)=הלוואות!$F$10,הלוואות!$G$10,0),0),0)+IF(A1358&gt;=הלוואות!$D$11,IF(מרכז!A1358&lt;=הלוואות!$E$11,IF(DAY(מרכז!A1358)=הלוואות!$F$11,הלוואות!$G$11,0),0),0)+IF(A1358&gt;=הלוואות!$D$12,IF(מרכז!A1358&lt;=הלוואות!$E$12,IF(DAY(מרכז!A1358)=הלוואות!$F$12,הלוואות!$G$12,0),0),0)+IF(A1358&gt;=הלוואות!$D$13,IF(מרכז!A1358&lt;=הלוואות!$E$13,IF(DAY(מרכז!A1358)=הלוואות!$F$13,הלוואות!$G$13,0),0),0)+IF(A1358&gt;=הלוואות!$D$14,IF(מרכז!A1358&lt;=הלוואות!$E$14,IF(DAY(מרכז!A1358)=הלוואות!$F$14,הלוואות!$G$14,0),0),0)+IF(A1358&gt;=הלוואות!$D$15,IF(מרכז!A1358&lt;=הלוואות!$E$15,IF(DAY(מרכז!A1358)=הלוואות!$F$15,הלוואות!$G$15,0),0),0)+IF(A1358&gt;=הלוואות!$D$16,IF(מרכז!A1358&lt;=הלוואות!$E$16,IF(DAY(מרכז!A1358)=הלוואות!$F$16,הלוואות!$G$16,0),0),0)+IF(A1358&gt;=הלוואות!$D$17,IF(מרכז!A1358&lt;=הלוואות!$E$17,IF(DAY(מרכז!A1358)=הלוואות!$F$17,הלוואות!$G$17,0),0),0)+IF(A1358&gt;=הלוואות!$D$18,IF(מרכז!A1358&lt;=הלוואות!$E$18,IF(DAY(מרכז!A1358)=הלוואות!$F$18,הלוואות!$G$18,0),0),0)+IF(A1358&gt;=הלוואות!$D$19,IF(מרכז!A1358&lt;=הלוואות!$E$19,IF(DAY(מרכז!A1358)=הלוואות!$F$19,הלוואות!$G$19,0),0),0)+IF(A1358&gt;=הלוואות!$D$20,IF(מרכז!A1358&lt;=הלוואות!$E$20,IF(DAY(מרכז!A1358)=הלוואות!$F$20,הלוואות!$G$20,0),0),0)+IF(A1358&gt;=הלוואות!$D$21,IF(מרכז!A1358&lt;=הלוואות!$E$21,IF(DAY(מרכז!A1358)=הלוואות!$F$21,הלוואות!$G$21,0),0),0)+IF(A1358&gt;=הלוואות!$D$22,IF(מרכז!A1358&lt;=הלוואות!$E$22,IF(DAY(מרכז!A1358)=הלוואות!$F$22,הלוואות!$G$22,0),0),0)+IF(A1358&gt;=הלוואות!$D$23,IF(מרכז!A1358&lt;=הלוואות!$E$23,IF(DAY(מרכז!A1358)=הלוואות!$F$23,הלוואות!$G$23,0),0),0)+IF(A1358&gt;=הלוואות!$D$24,IF(מרכז!A1358&lt;=הלוואות!$E$24,IF(DAY(מרכז!A1358)=הלוואות!$F$24,הלוואות!$G$24,0),0),0)+IF(A1358&gt;=הלוואות!$D$25,IF(מרכז!A1358&lt;=הלוואות!$E$25,IF(DAY(מרכז!A1358)=הלוואות!$F$25,הלוואות!$G$25,0),0),0)+IF(A1358&gt;=הלוואות!$D$26,IF(מרכז!A1358&lt;=הלוואות!$E$26,IF(DAY(מרכז!A1358)=הלוואות!$F$26,הלוואות!$G$26,0),0),0)+IF(A1358&gt;=הלוואות!$D$27,IF(מרכז!A1358&lt;=הלוואות!$E$27,IF(DAY(מרכז!A1358)=הלוואות!$F$27,הלוואות!$G$27,0),0),0)+IF(A1358&gt;=הלוואות!$D$28,IF(מרכז!A1358&lt;=הלוואות!$E$28,IF(DAY(מרכז!A1358)=הלוואות!$F$28,הלוואות!$G$28,0),0),0)+IF(A1358&gt;=הלוואות!$D$29,IF(מרכז!A1358&lt;=הלוואות!$E$29,IF(DAY(מרכז!A1358)=הלוואות!$F$29,הלוואות!$G$29,0),0),0)+IF(A1358&gt;=הלוואות!$D$30,IF(מרכז!A1358&lt;=הלוואות!$E$30,IF(DAY(מרכז!A1358)=הלוואות!$F$30,הלוואות!$G$30,0),0),0)+IF(A1358&gt;=הלוואות!$D$31,IF(מרכז!A1358&lt;=הלוואות!$E$31,IF(DAY(מרכז!A1358)=הלוואות!$F$31,הלוואות!$G$31,0),0),0)+IF(A1358&gt;=הלוואות!$D$32,IF(מרכז!A1358&lt;=הלוואות!$E$32,IF(DAY(מרכז!A1358)=הלוואות!$F$32,הלוואות!$G$32,0),0),0)+IF(A1358&gt;=הלוואות!$D$33,IF(מרכז!A1358&lt;=הלוואות!$E$33,IF(DAY(מרכז!A1358)=הלוואות!$F$33,הלוואות!$G$33,0),0),0)+IF(A1358&gt;=הלוואות!$D$34,IF(מרכז!A1358&lt;=הלוואות!$E$34,IF(DAY(מרכז!A1358)=הלוואות!$F$34,הלוואות!$G$34,0),0),0)</f>
        <v>0</v>
      </c>
      <c r="E1358" s="93">
        <f>SUMIF(הלוואות!$D$46:$D$65,מרכז!A1358,הלוואות!$E$46:$E$65)</f>
        <v>0</v>
      </c>
      <c r="F1358" s="93">
        <f>SUMIF(נכנסים!$A$5:$A$5890,מרכז!A1358,נכנסים!$B$5:$B$5890)</f>
        <v>0</v>
      </c>
      <c r="G1358" s="94"/>
      <c r="H1358" s="94"/>
      <c r="I1358" s="94"/>
      <c r="J1358" s="99">
        <f t="shared" si="21"/>
        <v>50000</v>
      </c>
    </row>
    <row r="1359" spans="1:10">
      <c r="A1359" s="153">
        <v>47012</v>
      </c>
      <c r="B1359" s="93">
        <f>SUMIF(יוצאים!$A$5:$A$5835,מרכז!A1359,יוצאים!$D$5:$D$5835)</f>
        <v>0</v>
      </c>
      <c r="C1359" s="93">
        <f>HLOOKUP(DAY($A1359),'טב.הו"ק'!$G$4:$AK$162,'טב.הו"ק'!$A$162+2,FALSE)</f>
        <v>0</v>
      </c>
      <c r="D1359" s="93">
        <f>IF(A1359&gt;=הלוואות!$D$5,IF(מרכז!A1359&lt;=הלוואות!$E$5,IF(DAY(מרכז!A1359)=הלוואות!$F$5,הלוואות!$G$5,0),0),0)+IF(A1359&gt;=הלוואות!$D$6,IF(מרכז!A1359&lt;=הלוואות!$E$6,IF(DAY(מרכז!A1359)=הלוואות!$F$6,הלוואות!$G$6,0),0),0)+IF(A1359&gt;=הלוואות!$D$7,IF(מרכז!A1359&lt;=הלוואות!$E$7,IF(DAY(מרכז!A1359)=הלוואות!$F$7,הלוואות!$G$7,0),0),0)+IF(A1359&gt;=הלוואות!$D$8,IF(מרכז!A1359&lt;=הלוואות!$E$8,IF(DAY(מרכז!A1359)=הלוואות!$F$8,הלוואות!$G$8,0),0),0)+IF(A1359&gt;=הלוואות!$D$9,IF(מרכז!A1359&lt;=הלוואות!$E$9,IF(DAY(מרכז!A1359)=הלוואות!$F$9,הלוואות!$G$9,0),0),0)+IF(A1359&gt;=הלוואות!$D$10,IF(מרכז!A1359&lt;=הלוואות!$E$10,IF(DAY(מרכז!A1359)=הלוואות!$F$10,הלוואות!$G$10,0),0),0)+IF(A1359&gt;=הלוואות!$D$11,IF(מרכז!A1359&lt;=הלוואות!$E$11,IF(DAY(מרכז!A1359)=הלוואות!$F$11,הלוואות!$G$11,0),0),0)+IF(A1359&gt;=הלוואות!$D$12,IF(מרכז!A1359&lt;=הלוואות!$E$12,IF(DAY(מרכז!A1359)=הלוואות!$F$12,הלוואות!$G$12,0),0),0)+IF(A1359&gt;=הלוואות!$D$13,IF(מרכז!A1359&lt;=הלוואות!$E$13,IF(DAY(מרכז!A1359)=הלוואות!$F$13,הלוואות!$G$13,0),0),0)+IF(A1359&gt;=הלוואות!$D$14,IF(מרכז!A1359&lt;=הלוואות!$E$14,IF(DAY(מרכז!A1359)=הלוואות!$F$14,הלוואות!$G$14,0),0),0)+IF(A1359&gt;=הלוואות!$D$15,IF(מרכז!A1359&lt;=הלוואות!$E$15,IF(DAY(מרכז!A1359)=הלוואות!$F$15,הלוואות!$G$15,0),0),0)+IF(A1359&gt;=הלוואות!$D$16,IF(מרכז!A1359&lt;=הלוואות!$E$16,IF(DAY(מרכז!A1359)=הלוואות!$F$16,הלוואות!$G$16,0),0),0)+IF(A1359&gt;=הלוואות!$D$17,IF(מרכז!A1359&lt;=הלוואות!$E$17,IF(DAY(מרכז!A1359)=הלוואות!$F$17,הלוואות!$G$17,0),0),0)+IF(A1359&gt;=הלוואות!$D$18,IF(מרכז!A1359&lt;=הלוואות!$E$18,IF(DAY(מרכז!A1359)=הלוואות!$F$18,הלוואות!$G$18,0),0),0)+IF(A1359&gt;=הלוואות!$D$19,IF(מרכז!A1359&lt;=הלוואות!$E$19,IF(DAY(מרכז!A1359)=הלוואות!$F$19,הלוואות!$G$19,0),0),0)+IF(A1359&gt;=הלוואות!$D$20,IF(מרכז!A1359&lt;=הלוואות!$E$20,IF(DAY(מרכז!A1359)=הלוואות!$F$20,הלוואות!$G$20,0),0),0)+IF(A1359&gt;=הלוואות!$D$21,IF(מרכז!A1359&lt;=הלוואות!$E$21,IF(DAY(מרכז!A1359)=הלוואות!$F$21,הלוואות!$G$21,0),0),0)+IF(A1359&gt;=הלוואות!$D$22,IF(מרכז!A1359&lt;=הלוואות!$E$22,IF(DAY(מרכז!A1359)=הלוואות!$F$22,הלוואות!$G$22,0),0),0)+IF(A1359&gt;=הלוואות!$D$23,IF(מרכז!A1359&lt;=הלוואות!$E$23,IF(DAY(מרכז!A1359)=הלוואות!$F$23,הלוואות!$G$23,0),0),0)+IF(A1359&gt;=הלוואות!$D$24,IF(מרכז!A1359&lt;=הלוואות!$E$24,IF(DAY(מרכז!A1359)=הלוואות!$F$24,הלוואות!$G$24,0),0),0)+IF(A1359&gt;=הלוואות!$D$25,IF(מרכז!A1359&lt;=הלוואות!$E$25,IF(DAY(מרכז!A1359)=הלוואות!$F$25,הלוואות!$G$25,0),0),0)+IF(A1359&gt;=הלוואות!$D$26,IF(מרכז!A1359&lt;=הלוואות!$E$26,IF(DAY(מרכז!A1359)=הלוואות!$F$26,הלוואות!$G$26,0),0),0)+IF(A1359&gt;=הלוואות!$D$27,IF(מרכז!A1359&lt;=הלוואות!$E$27,IF(DAY(מרכז!A1359)=הלוואות!$F$27,הלוואות!$G$27,0),0),0)+IF(A1359&gt;=הלוואות!$D$28,IF(מרכז!A1359&lt;=הלוואות!$E$28,IF(DAY(מרכז!A1359)=הלוואות!$F$28,הלוואות!$G$28,0),0),0)+IF(A1359&gt;=הלוואות!$D$29,IF(מרכז!A1359&lt;=הלוואות!$E$29,IF(DAY(מרכז!A1359)=הלוואות!$F$29,הלוואות!$G$29,0),0),0)+IF(A1359&gt;=הלוואות!$D$30,IF(מרכז!A1359&lt;=הלוואות!$E$30,IF(DAY(מרכז!A1359)=הלוואות!$F$30,הלוואות!$G$30,0),0),0)+IF(A1359&gt;=הלוואות!$D$31,IF(מרכז!A1359&lt;=הלוואות!$E$31,IF(DAY(מרכז!A1359)=הלוואות!$F$31,הלוואות!$G$31,0),0),0)+IF(A1359&gt;=הלוואות!$D$32,IF(מרכז!A1359&lt;=הלוואות!$E$32,IF(DAY(מרכז!A1359)=הלוואות!$F$32,הלוואות!$G$32,0),0),0)+IF(A1359&gt;=הלוואות!$D$33,IF(מרכז!A1359&lt;=הלוואות!$E$33,IF(DAY(מרכז!A1359)=הלוואות!$F$33,הלוואות!$G$33,0),0),0)+IF(A1359&gt;=הלוואות!$D$34,IF(מרכז!A1359&lt;=הלוואות!$E$34,IF(DAY(מרכז!A1359)=הלוואות!$F$34,הלוואות!$G$34,0),0),0)</f>
        <v>0</v>
      </c>
      <c r="E1359" s="93">
        <f>SUMIF(הלוואות!$D$46:$D$65,מרכז!A1359,הלוואות!$E$46:$E$65)</f>
        <v>0</v>
      </c>
      <c r="F1359" s="93">
        <f>SUMIF(נכנסים!$A$5:$A$5890,מרכז!A1359,נכנסים!$B$5:$B$5890)</f>
        <v>0</v>
      </c>
      <c r="G1359" s="94"/>
      <c r="H1359" s="94"/>
      <c r="I1359" s="94"/>
      <c r="J1359" s="99">
        <f t="shared" si="21"/>
        <v>50000</v>
      </c>
    </row>
    <row r="1360" spans="1:10">
      <c r="A1360" s="153">
        <v>47013</v>
      </c>
      <c r="B1360" s="93">
        <f>SUMIF(יוצאים!$A$5:$A$5835,מרכז!A1360,יוצאים!$D$5:$D$5835)</f>
        <v>0</v>
      </c>
      <c r="C1360" s="93">
        <f>HLOOKUP(DAY($A1360),'טב.הו"ק'!$G$4:$AK$162,'טב.הו"ק'!$A$162+2,FALSE)</f>
        <v>0</v>
      </c>
      <c r="D1360" s="93">
        <f>IF(A1360&gt;=הלוואות!$D$5,IF(מרכז!A1360&lt;=הלוואות!$E$5,IF(DAY(מרכז!A1360)=הלוואות!$F$5,הלוואות!$G$5,0),0),0)+IF(A1360&gt;=הלוואות!$D$6,IF(מרכז!A1360&lt;=הלוואות!$E$6,IF(DAY(מרכז!A1360)=הלוואות!$F$6,הלוואות!$G$6,0),0),0)+IF(A1360&gt;=הלוואות!$D$7,IF(מרכז!A1360&lt;=הלוואות!$E$7,IF(DAY(מרכז!A1360)=הלוואות!$F$7,הלוואות!$G$7,0),0),0)+IF(A1360&gt;=הלוואות!$D$8,IF(מרכז!A1360&lt;=הלוואות!$E$8,IF(DAY(מרכז!A1360)=הלוואות!$F$8,הלוואות!$G$8,0),0),0)+IF(A1360&gt;=הלוואות!$D$9,IF(מרכז!A1360&lt;=הלוואות!$E$9,IF(DAY(מרכז!A1360)=הלוואות!$F$9,הלוואות!$G$9,0),0),0)+IF(A1360&gt;=הלוואות!$D$10,IF(מרכז!A1360&lt;=הלוואות!$E$10,IF(DAY(מרכז!A1360)=הלוואות!$F$10,הלוואות!$G$10,0),0),0)+IF(A1360&gt;=הלוואות!$D$11,IF(מרכז!A1360&lt;=הלוואות!$E$11,IF(DAY(מרכז!A1360)=הלוואות!$F$11,הלוואות!$G$11,0),0),0)+IF(A1360&gt;=הלוואות!$D$12,IF(מרכז!A1360&lt;=הלוואות!$E$12,IF(DAY(מרכז!A1360)=הלוואות!$F$12,הלוואות!$G$12,0),0),0)+IF(A1360&gt;=הלוואות!$D$13,IF(מרכז!A1360&lt;=הלוואות!$E$13,IF(DAY(מרכז!A1360)=הלוואות!$F$13,הלוואות!$G$13,0),0),0)+IF(A1360&gt;=הלוואות!$D$14,IF(מרכז!A1360&lt;=הלוואות!$E$14,IF(DAY(מרכז!A1360)=הלוואות!$F$14,הלוואות!$G$14,0),0),0)+IF(A1360&gt;=הלוואות!$D$15,IF(מרכז!A1360&lt;=הלוואות!$E$15,IF(DAY(מרכז!A1360)=הלוואות!$F$15,הלוואות!$G$15,0),0),0)+IF(A1360&gt;=הלוואות!$D$16,IF(מרכז!A1360&lt;=הלוואות!$E$16,IF(DAY(מרכז!A1360)=הלוואות!$F$16,הלוואות!$G$16,0),0),0)+IF(A1360&gt;=הלוואות!$D$17,IF(מרכז!A1360&lt;=הלוואות!$E$17,IF(DAY(מרכז!A1360)=הלוואות!$F$17,הלוואות!$G$17,0),0),0)+IF(A1360&gt;=הלוואות!$D$18,IF(מרכז!A1360&lt;=הלוואות!$E$18,IF(DAY(מרכז!A1360)=הלוואות!$F$18,הלוואות!$G$18,0),0),0)+IF(A1360&gt;=הלוואות!$D$19,IF(מרכז!A1360&lt;=הלוואות!$E$19,IF(DAY(מרכז!A1360)=הלוואות!$F$19,הלוואות!$G$19,0),0),0)+IF(A1360&gt;=הלוואות!$D$20,IF(מרכז!A1360&lt;=הלוואות!$E$20,IF(DAY(מרכז!A1360)=הלוואות!$F$20,הלוואות!$G$20,0),0),0)+IF(A1360&gt;=הלוואות!$D$21,IF(מרכז!A1360&lt;=הלוואות!$E$21,IF(DAY(מרכז!A1360)=הלוואות!$F$21,הלוואות!$G$21,0),0),0)+IF(A1360&gt;=הלוואות!$D$22,IF(מרכז!A1360&lt;=הלוואות!$E$22,IF(DAY(מרכז!A1360)=הלוואות!$F$22,הלוואות!$G$22,0),0),0)+IF(A1360&gt;=הלוואות!$D$23,IF(מרכז!A1360&lt;=הלוואות!$E$23,IF(DAY(מרכז!A1360)=הלוואות!$F$23,הלוואות!$G$23,0),0),0)+IF(A1360&gt;=הלוואות!$D$24,IF(מרכז!A1360&lt;=הלוואות!$E$24,IF(DAY(מרכז!A1360)=הלוואות!$F$24,הלוואות!$G$24,0),0),0)+IF(A1360&gt;=הלוואות!$D$25,IF(מרכז!A1360&lt;=הלוואות!$E$25,IF(DAY(מרכז!A1360)=הלוואות!$F$25,הלוואות!$G$25,0),0),0)+IF(A1360&gt;=הלוואות!$D$26,IF(מרכז!A1360&lt;=הלוואות!$E$26,IF(DAY(מרכז!A1360)=הלוואות!$F$26,הלוואות!$G$26,0),0),0)+IF(A1360&gt;=הלוואות!$D$27,IF(מרכז!A1360&lt;=הלוואות!$E$27,IF(DAY(מרכז!A1360)=הלוואות!$F$27,הלוואות!$G$27,0),0),0)+IF(A1360&gt;=הלוואות!$D$28,IF(מרכז!A1360&lt;=הלוואות!$E$28,IF(DAY(מרכז!A1360)=הלוואות!$F$28,הלוואות!$G$28,0),0),0)+IF(A1360&gt;=הלוואות!$D$29,IF(מרכז!A1360&lt;=הלוואות!$E$29,IF(DAY(מרכז!A1360)=הלוואות!$F$29,הלוואות!$G$29,0),0),0)+IF(A1360&gt;=הלוואות!$D$30,IF(מרכז!A1360&lt;=הלוואות!$E$30,IF(DAY(מרכז!A1360)=הלוואות!$F$30,הלוואות!$G$30,0),0),0)+IF(A1360&gt;=הלוואות!$D$31,IF(מרכז!A1360&lt;=הלוואות!$E$31,IF(DAY(מרכז!A1360)=הלוואות!$F$31,הלוואות!$G$31,0),0),0)+IF(A1360&gt;=הלוואות!$D$32,IF(מרכז!A1360&lt;=הלוואות!$E$32,IF(DAY(מרכז!A1360)=הלוואות!$F$32,הלוואות!$G$32,0),0),0)+IF(A1360&gt;=הלוואות!$D$33,IF(מרכז!A1360&lt;=הלוואות!$E$33,IF(DAY(מרכז!A1360)=הלוואות!$F$33,הלוואות!$G$33,0),0),0)+IF(A1360&gt;=הלוואות!$D$34,IF(מרכז!A1360&lt;=הלוואות!$E$34,IF(DAY(מרכז!A1360)=הלוואות!$F$34,הלוואות!$G$34,0),0),0)</f>
        <v>0</v>
      </c>
      <c r="E1360" s="93">
        <f>SUMIF(הלוואות!$D$46:$D$65,מרכז!A1360,הלוואות!$E$46:$E$65)</f>
        <v>0</v>
      </c>
      <c r="F1360" s="93">
        <f>SUMIF(נכנסים!$A$5:$A$5890,מרכז!A1360,נכנסים!$B$5:$B$5890)</f>
        <v>0</v>
      </c>
      <c r="G1360" s="94"/>
      <c r="H1360" s="94"/>
      <c r="I1360" s="94"/>
      <c r="J1360" s="99">
        <f t="shared" si="21"/>
        <v>50000</v>
      </c>
    </row>
    <row r="1361" spans="1:10">
      <c r="A1361" s="153">
        <v>47014</v>
      </c>
      <c r="B1361" s="93">
        <f>SUMIF(יוצאים!$A$5:$A$5835,מרכז!A1361,יוצאים!$D$5:$D$5835)</f>
        <v>0</v>
      </c>
      <c r="C1361" s="93">
        <f>HLOOKUP(DAY($A1361),'טב.הו"ק'!$G$4:$AK$162,'טב.הו"ק'!$A$162+2,FALSE)</f>
        <v>0</v>
      </c>
      <c r="D1361" s="93">
        <f>IF(A1361&gt;=הלוואות!$D$5,IF(מרכז!A1361&lt;=הלוואות!$E$5,IF(DAY(מרכז!A1361)=הלוואות!$F$5,הלוואות!$G$5,0),0),0)+IF(A1361&gt;=הלוואות!$D$6,IF(מרכז!A1361&lt;=הלוואות!$E$6,IF(DAY(מרכז!A1361)=הלוואות!$F$6,הלוואות!$G$6,0),0),0)+IF(A1361&gt;=הלוואות!$D$7,IF(מרכז!A1361&lt;=הלוואות!$E$7,IF(DAY(מרכז!A1361)=הלוואות!$F$7,הלוואות!$G$7,0),0),0)+IF(A1361&gt;=הלוואות!$D$8,IF(מרכז!A1361&lt;=הלוואות!$E$8,IF(DAY(מרכז!A1361)=הלוואות!$F$8,הלוואות!$G$8,0),0),0)+IF(A1361&gt;=הלוואות!$D$9,IF(מרכז!A1361&lt;=הלוואות!$E$9,IF(DAY(מרכז!A1361)=הלוואות!$F$9,הלוואות!$G$9,0),0),0)+IF(A1361&gt;=הלוואות!$D$10,IF(מרכז!A1361&lt;=הלוואות!$E$10,IF(DAY(מרכז!A1361)=הלוואות!$F$10,הלוואות!$G$10,0),0),0)+IF(A1361&gt;=הלוואות!$D$11,IF(מרכז!A1361&lt;=הלוואות!$E$11,IF(DAY(מרכז!A1361)=הלוואות!$F$11,הלוואות!$G$11,0),0),0)+IF(A1361&gt;=הלוואות!$D$12,IF(מרכז!A1361&lt;=הלוואות!$E$12,IF(DAY(מרכז!A1361)=הלוואות!$F$12,הלוואות!$G$12,0),0),0)+IF(A1361&gt;=הלוואות!$D$13,IF(מרכז!A1361&lt;=הלוואות!$E$13,IF(DAY(מרכז!A1361)=הלוואות!$F$13,הלוואות!$G$13,0),0),0)+IF(A1361&gt;=הלוואות!$D$14,IF(מרכז!A1361&lt;=הלוואות!$E$14,IF(DAY(מרכז!A1361)=הלוואות!$F$14,הלוואות!$G$14,0),0),0)+IF(A1361&gt;=הלוואות!$D$15,IF(מרכז!A1361&lt;=הלוואות!$E$15,IF(DAY(מרכז!A1361)=הלוואות!$F$15,הלוואות!$G$15,0),0),0)+IF(A1361&gt;=הלוואות!$D$16,IF(מרכז!A1361&lt;=הלוואות!$E$16,IF(DAY(מרכז!A1361)=הלוואות!$F$16,הלוואות!$G$16,0),0),0)+IF(A1361&gt;=הלוואות!$D$17,IF(מרכז!A1361&lt;=הלוואות!$E$17,IF(DAY(מרכז!A1361)=הלוואות!$F$17,הלוואות!$G$17,0),0),0)+IF(A1361&gt;=הלוואות!$D$18,IF(מרכז!A1361&lt;=הלוואות!$E$18,IF(DAY(מרכז!A1361)=הלוואות!$F$18,הלוואות!$G$18,0),0),0)+IF(A1361&gt;=הלוואות!$D$19,IF(מרכז!A1361&lt;=הלוואות!$E$19,IF(DAY(מרכז!A1361)=הלוואות!$F$19,הלוואות!$G$19,0),0),0)+IF(A1361&gt;=הלוואות!$D$20,IF(מרכז!A1361&lt;=הלוואות!$E$20,IF(DAY(מרכז!A1361)=הלוואות!$F$20,הלוואות!$G$20,0),0),0)+IF(A1361&gt;=הלוואות!$D$21,IF(מרכז!A1361&lt;=הלוואות!$E$21,IF(DAY(מרכז!A1361)=הלוואות!$F$21,הלוואות!$G$21,0),0),0)+IF(A1361&gt;=הלוואות!$D$22,IF(מרכז!A1361&lt;=הלוואות!$E$22,IF(DAY(מרכז!A1361)=הלוואות!$F$22,הלוואות!$G$22,0),0),0)+IF(A1361&gt;=הלוואות!$D$23,IF(מרכז!A1361&lt;=הלוואות!$E$23,IF(DAY(מרכז!A1361)=הלוואות!$F$23,הלוואות!$G$23,0),0),0)+IF(A1361&gt;=הלוואות!$D$24,IF(מרכז!A1361&lt;=הלוואות!$E$24,IF(DAY(מרכז!A1361)=הלוואות!$F$24,הלוואות!$G$24,0),0),0)+IF(A1361&gt;=הלוואות!$D$25,IF(מרכז!A1361&lt;=הלוואות!$E$25,IF(DAY(מרכז!A1361)=הלוואות!$F$25,הלוואות!$G$25,0),0),0)+IF(A1361&gt;=הלוואות!$D$26,IF(מרכז!A1361&lt;=הלוואות!$E$26,IF(DAY(מרכז!A1361)=הלוואות!$F$26,הלוואות!$G$26,0),0),0)+IF(A1361&gt;=הלוואות!$D$27,IF(מרכז!A1361&lt;=הלוואות!$E$27,IF(DAY(מרכז!A1361)=הלוואות!$F$27,הלוואות!$G$27,0),0),0)+IF(A1361&gt;=הלוואות!$D$28,IF(מרכז!A1361&lt;=הלוואות!$E$28,IF(DAY(מרכז!A1361)=הלוואות!$F$28,הלוואות!$G$28,0),0),0)+IF(A1361&gt;=הלוואות!$D$29,IF(מרכז!A1361&lt;=הלוואות!$E$29,IF(DAY(מרכז!A1361)=הלוואות!$F$29,הלוואות!$G$29,0),0),0)+IF(A1361&gt;=הלוואות!$D$30,IF(מרכז!A1361&lt;=הלוואות!$E$30,IF(DAY(מרכז!A1361)=הלוואות!$F$30,הלוואות!$G$30,0),0),0)+IF(A1361&gt;=הלוואות!$D$31,IF(מרכז!A1361&lt;=הלוואות!$E$31,IF(DAY(מרכז!A1361)=הלוואות!$F$31,הלוואות!$G$31,0),0),0)+IF(A1361&gt;=הלוואות!$D$32,IF(מרכז!A1361&lt;=הלוואות!$E$32,IF(DAY(מרכז!A1361)=הלוואות!$F$32,הלוואות!$G$32,0),0),0)+IF(A1361&gt;=הלוואות!$D$33,IF(מרכז!A1361&lt;=הלוואות!$E$33,IF(DAY(מרכז!A1361)=הלוואות!$F$33,הלוואות!$G$33,0),0),0)+IF(A1361&gt;=הלוואות!$D$34,IF(מרכז!A1361&lt;=הלוואות!$E$34,IF(DAY(מרכז!A1361)=הלוואות!$F$34,הלוואות!$G$34,0),0),0)</f>
        <v>0</v>
      </c>
      <c r="E1361" s="93">
        <f>SUMIF(הלוואות!$D$46:$D$65,מרכז!A1361,הלוואות!$E$46:$E$65)</f>
        <v>0</v>
      </c>
      <c r="F1361" s="93">
        <f>SUMIF(נכנסים!$A$5:$A$5890,מרכז!A1361,נכנסים!$B$5:$B$5890)</f>
        <v>0</v>
      </c>
      <c r="G1361" s="94"/>
      <c r="H1361" s="94"/>
      <c r="I1361" s="94"/>
      <c r="J1361" s="99">
        <f t="shared" si="21"/>
        <v>50000</v>
      </c>
    </row>
    <row r="1362" spans="1:10">
      <c r="A1362" s="153">
        <v>47015</v>
      </c>
      <c r="B1362" s="93">
        <f>SUMIF(יוצאים!$A$5:$A$5835,מרכז!A1362,יוצאים!$D$5:$D$5835)</f>
        <v>0</v>
      </c>
      <c r="C1362" s="93">
        <f>HLOOKUP(DAY($A1362),'טב.הו"ק'!$G$4:$AK$162,'טב.הו"ק'!$A$162+2,FALSE)</f>
        <v>0</v>
      </c>
      <c r="D1362" s="93">
        <f>IF(A1362&gt;=הלוואות!$D$5,IF(מרכז!A1362&lt;=הלוואות!$E$5,IF(DAY(מרכז!A1362)=הלוואות!$F$5,הלוואות!$G$5,0),0),0)+IF(A1362&gt;=הלוואות!$D$6,IF(מרכז!A1362&lt;=הלוואות!$E$6,IF(DAY(מרכז!A1362)=הלוואות!$F$6,הלוואות!$G$6,0),0),0)+IF(A1362&gt;=הלוואות!$D$7,IF(מרכז!A1362&lt;=הלוואות!$E$7,IF(DAY(מרכז!A1362)=הלוואות!$F$7,הלוואות!$G$7,0),0),0)+IF(A1362&gt;=הלוואות!$D$8,IF(מרכז!A1362&lt;=הלוואות!$E$8,IF(DAY(מרכז!A1362)=הלוואות!$F$8,הלוואות!$G$8,0),0),0)+IF(A1362&gt;=הלוואות!$D$9,IF(מרכז!A1362&lt;=הלוואות!$E$9,IF(DAY(מרכז!A1362)=הלוואות!$F$9,הלוואות!$G$9,0),0),0)+IF(A1362&gt;=הלוואות!$D$10,IF(מרכז!A1362&lt;=הלוואות!$E$10,IF(DAY(מרכז!A1362)=הלוואות!$F$10,הלוואות!$G$10,0),0),0)+IF(A1362&gt;=הלוואות!$D$11,IF(מרכז!A1362&lt;=הלוואות!$E$11,IF(DAY(מרכז!A1362)=הלוואות!$F$11,הלוואות!$G$11,0),0),0)+IF(A1362&gt;=הלוואות!$D$12,IF(מרכז!A1362&lt;=הלוואות!$E$12,IF(DAY(מרכז!A1362)=הלוואות!$F$12,הלוואות!$G$12,0),0),0)+IF(A1362&gt;=הלוואות!$D$13,IF(מרכז!A1362&lt;=הלוואות!$E$13,IF(DAY(מרכז!A1362)=הלוואות!$F$13,הלוואות!$G$13,0),0),0)+IF(A1362&gt;=הלוואות!$D$14,IF(מרכז!A1362&lt;=הלוואות!$E$14,IF(DAY(מרכז!A1362)=הלוואות!$F$14,הלוואות!$G$14,0),0),0)+IF(A1362&gt;=הלוואות!$D$15,IF(מרכז!A1362&lt;=הלוואות!$E$15,IF(DAY(מרכז!A1362)=הלוואות!$F$15,הלוואות!$G$15,0),0),0)+IF(A1362&gt;=הלוואות!$D$16,IF(מרכז!A1362&lt;=הלוואות!$E$16,IF(DAY(מרכז!A1362)=הלוואות!$F$16,הלוואות!$G$16,0),0),0)+IF(A1362&gt;=הלוואות!$D$17,IF(מרכז!A1362&lt;=הלוואות!$E$17,IF(DAY(מרכז!A1362)=הלוואות!$F$17,הלוואות!$G$17,0),0),0)+IF(A1362&gt;=הלוואות!$D$18,IF(מרכז!A1362&lt;=הלוואות!$E$18,IF(DAY(מרכז!A1362)=הלוואות!$F$18,הלוואות!$G$18,0),0),0)+IF(A1362&gt;=הלוואות!$D$19,IF(מרכז!A1362&lt;=הלוואות!$E$19,IF(DAY(מרכז!A1362)=הלוואות!$F$19,הלוואות!$G$19,0),0),0)+IF(A1362&gt;=הלוואות!$D$20,IF(מרכז!A1362&lt;=הלוואות!$E$20,IF(DAY(מרכז!A1362)=הלוואות!$F$20,הלוואות!$G$20,0),0),0)+IF(A1362&gt;=הלוואות!$D$21,IF(מרכז!A1362&lt;=הלוואות!$E$21,IF(DAY(מרכז!A1362)=הלוואות!$F$21,הלוואות!$G$21,0),0),0)+IF(A1362&gt;=הלוואות!$D$22,IF(מרכז!A1362&lt;=הלוואות!$E$22,IF(DAY(מרכז!A1362)=הלוואות!$F$22,הלוואות!$G$22,0),0),0)+IF(A1362&gt;=הלוואות!$D$23,IF(מרכז!A1362&lt;=הלוואות!$E$23,IF(DAY(מרכז!A1362)=הלוואות!$F$23,הלוואות!$G$23,0),0),0)+IF(A1362&gt;=הלוואות!$D$24,IF(מרכז!A1362&lt;=הלוואות!$E$24,IF(DAY(מרכז!A1362)=הלוואות!$F$24,הלוואות!$G$24,0),0),0)+IF(A1362&gt;=הלוואות!$D$25,IF(מרכז!A1362&lt;=הלוואות!$E$25,IF(DAY(מרכז!A1362)=הלוואות!$F$25,הלוואות!$G$25,0),0),0)+IF(A1362&gt;=הלוואות!$D$26,IF(מרכז!A1362&lt;=הלוואות!$E$26,IF(DAY(מרכז!A1362)=הלוואות!$F$26,הלוואות!$G$26,0),0),0)+IF(A1362&gt;=הלוואות!$D$27,IF(מרכז!A1362&lt;=הלוואות!$E$27,IF(DAY(מרכז!A1362)=הלוואות!$F$27,הלוואות!$G$27,0),0),0)+IF(A1362&gt;=הלוואות!$D$28,IF(מרכז!A1362&lt;=הלוואות!$E$28,IF(DAY(מרכז!A1362)=הלוואות!$F$28,הלוואות!$G$28,0),0),0)+IF(A1362&gt;=הלוואות!$D$29,IF(מרכז!A1362&lt;=הלוואות!$E$29,IF(DAY(מרכז!A1362)=הלוואות!$F$29,הלוואות!$G$29,0),0),0)+IF(A1362&gt;=הלוואות!$D$30,IF(מרכז!A1362&lt;=הלוואות!$E$30,IF(DAY(מרכז!A1362)=הלוואות!$F$30,הלוואות!$G$30,0),0),0)+IF(A1362&gt;=הלוואות!$D$31,IF(מרכז!A1362&lt;=הלוואות!$E$31,IF(DAY(מרכז!A1362)=הלוואות!$F$31,הלוואות!$G$31,0),0),0)+IF(A1362&gt;=הלוואות!$D$32,IF(מרכז!A1362&lt;=הלוואות!$E$32,IF(DAY(מרכז!A1362)=הלוואות!$F$32,הלוואות!$G$32,0),0),0)+IF(A1362&gt;=הלוואות!$D$33,IF(מרכז!A1362&lt;=הלוואות!$E$33,IF(DAY(מרכז!A1362)=הלוואות!$F$33,הלוואות!$G$33,0),0),0)+IF(A1362&gt;=הלוואות!$D$34,IF(מרכז!A1362&lt;=הלוואות!$E$34,IF(DAY(מרכז!A1362)=הלוואות!$F$34,הלוואות!$G$34,0),0),0)</f>
        <v>0</v>
      </c>
      <c r="E1362" s="93">
        <f>SUMIF(הלוואות!$D$46:$D$65,מרכז!A1362,הלוואות!$E$46:$E$65)</f>
        <v>0</v>
      </c>
      <c r="F1362" s="93">
        <f>SUMIF(נכנסים!$A$5:$A$5890,מרכז!A1362,נכנסים!$B$5:$B$5890)</f>
        <v>0</v>
      </c>
      <c r="G1362" s="94"/>
      <c r="H1362" s="94"/>
      <c r="I1362" s="94"/>
      <c r="J1362" s="99">
        <f t="shared" si="21"/>
        <v>50000</v>
      </c>
    </row>
    <row r="1363" spans="1:10">
      <c r="A1363" s="153">
        <v>47016</v>
      </c>
      <c r="B1363" s="93">
        <f>SUMIF(יוצאים!$A$5:$A$5835,מרכז!A1363,יוצאים!$D$5:$D$5835)</f>
        <v>0</v>
      </c>
      <c r="C1363" s="93">
        <f>HLOOKUP(DAY($A1363),'טב.הו"ק'!$G$4:$AK$162,'טב.הו"ק'!$A$162+2,FALSE)</f>
        <v>0</v>
      </c>
      <c r="D1363" s="93">
        <f>IF(A1363&gt;=הלוואות!$D$5,IF(מרכז!A1363&lt;=הלוואות!$E$5,IF(DAY(מרכז!A1363)=הלוואות!$F$5,הלוואות!$G$5,0),0),0)+IF(A1363&gt;=הלוואות!$D$6,IF(מרכז!A1363&lt;=הלוואות!$E$6,IF(DAY(מרכז!A1363)=הלוואות!$F$6,הלוואות!$G$6,0),0),0)+IF(A1363&gt;=הלוואות!$D$7,IF(מרכז!A1363&lt;=הלוואות!$E$7,IF(DAY(מרכז!A1363)=הלוואות!$F$7,הלוואות!$G$7,0),0),0)+IF(A1363&gt;=הלוואות!$D$8,IF(מרכז!A1363&lt;=הלוואות!$E$8,IF(DAY(מרכז!A1363)=הלוואות!$F$8,הלוואות!$G$8,0),0),0)+IF(A1363&gt;=הלוואות!$D$9,IF(מרכז!A1363&lt;=הלוואות!$E$9,IF(DAY(מרכז!A1363)=הלוואות!$F$9,הלוואות!$G$9,0),0),0)+IF(A1363&gt;=הלוואות!$D$10,IF(מרכז!A1363&lt;=הלוואות!$E$10,IF(DAY(מרכז!A1363)=הלוואות!$F$10,הלוואות!$G$10,0),0),0)+IF(A1363&gt;=הלוואות!$D$11,IF(מרכז!A1363&lt;=הלוואות!$E$11,IF(DAY(מרכז!A1363)=הלוואות!$F$11,הלוואות!$G$11,0),0),0)+IF(A1363&gt;=הלוואות!$D$12,IF(מרכז!A1363&lt;=הלוואות!$E$12,IF(DAY(מרכז!A1363)=הלוואות!$F$12,הלוואות!$G$12,0),0),0)+IF(A1363&gt;=הלוואות!$D$13,IF(מרכז!A1363&lt;=הלוואות!$E$13,IF(DAY(מרכז!A1363)=הלוואות!$F$13,הלוואות!$G$13,0),0),0)+IF(A1363&gt;=הלוואות!$D$14,IF(מרכז!A1363&lt;=הלוואות!$E$14,IF(DAY(מרכז!A1363)=הלוואות!$F$14,הלוואות!$G$14,0),0),0)+IF(A1363&gt;=הלוואות!$D$15,IF(מרכז!A1363&lt;=הלוואות!$E$15,IF(DAY(מרכז!A1363)=הלוואות!$F$15,הלוואות!$G$15,0),0),0)+IF(A1363&gt;=הלוואות!$D$16,IF(מרכז!A1363&lt;=הלוואות!$E$16,IF(DAY(מרכז!A1363)=הלוואות!$F$16,הלוואות!$G$16,0),0),0)+IF(A1363&gt;=הלוואות!$D$17,IF(מרכז!A1363&lt;=הלוואות!$E$17,IF(DAY(מרכז!A1363)=הלוואות!$F$17,הלוואות!$G$17,0),0),0)+IF(A1363&gt;=הלוואות!$D$18,IF(מרכז!A1363&lt;=הלוואות!$E$18,IF(DAY(מרכז!A1363)=הלוואות!$F$18,הלוואות!$G$18,0),0),0)+IF(A1363&gt;=הלוואות!$D$19,IF(מרכז!A1363&lt;=הלוואות!$E$19,IF(DAY(מרכז!A1363)=הלוואות!$F$19,הלוואות!$G$19,0),0),0)+IF(A1363&gt;=הלוואות!$D$20,IF(מרכז!A1363&lt;=הלוואות!$E$20,IF(DAY(מרכז!A1363)=הלוואות!$F$20,הלוואות!$G$20,0),0),0)+IF(A1363&gt;=הלוואות!$D$21,IF(מרכז!A1363&lt;=הלוואות!$E$21,IF(DAY(מרכז!A1363)=הלוואות!$F$21,הלוואות!$G$21,0),0),0)+IF(A1363&gt;=הלוואות!$D$22,IF(מרכז!A1363&lt;=הלוואות!$E$22,IF(DAY(מרכז!A1363)=הלוואות!$F$22,הלוואות!$G$22,0),0),0)+IF(A1363&gt;=הלוואות!$D$23,IF(מרכז!A1363&lt;=הלוואות!$E$23,IF(DAY(מרכז!A1363)=הלוואות!$F$23,הלוואות!$G$23,0),0),0)+IF(A1363&gt;=הלוואות!$D$24,IF(מרכז!A1363&lt;=הלוואות!$E$24,IF(DAY(מרכז!A1363)=הלוואות!$F$24,הלוואות!$G$24,0),0),0)+IF(A1363&gt;=הלוואות!$D$25,IF(מרכז!A1363&lt;=הלוואות!$E$25,IF(DAY(מרכז!A1363)=הלוואות!$F$25,הלוואות!$G$25,0),0),0)+IF(A1363&gt;=הלוואות!$D$26,IF(מרכז!A1363&lt;=הלוואות!$E$26,IF(DAY(מרכז!A1363)=הלוואות!$F$26,הלוואות!$G$26,0),0),0)+IF(A1363&gt;=הלוואות!$D$27,IF(מרכז!A1363&lt;=הלוואות!$E$27,IF(DAY(מרכז!A1363)=הלוואות!$F$27,הלוואות!$G$27,0),0),0)+IF(A1363&gt;=הלוואות!$D$28,IF(מרכז!A1363&lt;=הלוואות!$E$28,IF(DAY(מרכז!A1363)=הלוואות!$F$28,הלוואות!$G$28,0),0),0)+IF(A1363&gt;=הלוואות!$D$29,IF(מרכז!A1363&lt;=הלוואות!$E$29,IF(DAY(מרכז!A1363)=הלוואות!$F$29,הלוואות!$G$29,0),0),0)+IF(A1363&gt;=הלוואות!$D$30,IF(מרכז!A1363&lt;=הלוואות!$E$30,IF(DAY(מרכז!A1363)=הלוואות!$F$30,הלוואות!$G$30,0),0),0)+IF(A1363&gt;=הלוואות!$D$31,IF(מרכז!A1363&lt;=הלוואות!$E$31,IF(DAY(מרכז!A1363)=הלוואות!$F$31,הלוואות!$G$31,0),0),0)+IF(A1363&gt;=הלוואות!$D$32,IF(מרכז!A1363&lt;=הלוואות!$E$32,IF(DAY(מרכז!A1363)=הלוואות!$F$32,הלוואות!$G$32,0),0),0)+IF(A1363&gt;=הלוואות!$D$33,IF(מרכז!A1363&lt;=הלוואות!$E$33,IF(DAY(מרכז!A1363)=הלוואות!$F$33,הלוואות!$G$33,0),0),0)+IF(A1363&gt;=הלוואות!$D$34,IF(מרכז!A1363&lt;=הלוואות!$E$34,IF(DAY(מרכז!A1363)=הלוואות!$F$34,הלוואות!$G$34,0),0),0)</f>
        <v>0</v>
      </c>
      <c r="E1363" s="93">
        <f>SUMIF(הלוואות!$D$46:$D$65,מרכז!A1363,הלוואות!$E$46:$E$65)</f>
        <v>0</v>
      </c>
      <c r="F1363" s="93">
        <f>SUMIF(נכנסים!$A$5:$A$5890,מרכז!A1363,נכנסים!$B$5:$B$5890)</f>
        <v>0</v>
      </c>
      <c r="G1363" s="94"/>
      <c r="H1363" s="94"/>
      <c r="I1363" s="94"/>
      <c r="J1363" s="99">
        <f t="shared" si="21"/>
        <v>50000</v>
      </c>
    </row>
    <row r="1364" spans="1:10">
      <c r="A1364" s="153">
        <v>47017</v>
      </c>
      <c r="B1364" s="93">
        <f>SUMIF(יוצאים!$A$5:$A$5835,מרכז!A1364,יוצאים!$D$5:$D$5835)</f>
        <v>0</v>
      </c>
      <c r="C1364" s="93">
        <f>HLOOKUP(DAY($A1364),'טב.הו"ק'!$G$4:$AK$162,'טב.הו"ק'!$A$162+2,FALSE)</f>
        <v>0</v>
      </c>
      <c r="D1364" s="93">
        <f>IF(A1364&gt;=הלוואות!$D$5,IF(מרכז!A1364&lt;=הלוואות!$E$5,IF(DAY(מרכז!A1364)=הלוואות!$F$5,הלוואות!$G$5,0),0),0)+IF(A1364&gt;=הלוואות!$D$6,IF(מרכז!A1364&lt;=הלוואות!$E$6,IF(DAY(מרכז!A1364)=הלוואות!$F$6,הלוואות!$G$6,0),0),0)+IF(A1364&gt;=הלוואות!$D$7,IF(מרכז!A1364&lt;=הלוואות!$E$7,IF(DAY(מרכז!A1364)=הלוואות!$F$7,הלוואות!$G$7,0),0),0)+IF(A1364&gt;=הלוואות!$D$8,IF(מרכז!A1364&lt;=הלוואות!$E$8,IF(DAY(מרכז!A1364)=הלוואות!$F$8,הלוואות!$G$8,0),0),0)+IF(A1364&gt;=הלוואות!$D$9,IF(מרכז!A1364&lt;=הלוואות!$E$9,IF(DAY(מרכז!A1364)=הלוואות!$F$9,הלוואות!$G$9,0),0),0)+IF(A1364&gt;=הלוואות!$D$10,IF(מרכז!A1364&lt;=הלוואות!$E$10,IF(DAY(מרכז!A1364)=הלוואות!$F$10,הלוואות!$G$10,0),0),0)+IF(A1364&gt;=הלוואות!$D$11,IF(מרכז!A1364&lt;=הלוואות!$E$11,IF(DAY(מרכז!A1364)=הלוואות!$F$11,הלוואות!$G$11,0),0),0)+IF(A1364&gt;=הלוואות!$D$12,IF(מרכז!A1364&lt;=הלוואות!$E$12,IF(DAY(מרכז!A1364)=הלוואות!$F$12,הלוואות!$G$12,0),0),0)+IF(A1364&gt;=הלוואות!$D$13,IF(מרכז!A1364&lt;=הלוואות!$E$13,IF(DAY(מרכז!A1364)=הלוואות!$F$13,הלוואות!$G$13,0),0),0)+IF(A1364&gt;=הלוואות!$D$14,IF(מרכז!A1364&lt;=הלוואות!$E$14,IF(DAY(מרכז!A1364)=הלוואות!$F$14,הלוואות!$G$14,0),0),0)+IF(A1364&gt;=הלוואות!$D$15,IF(מרכז!A1364&lt;=הלוואות!$E$15,IF(DAY(מרכז!A1364)=הלוואות!$F$15,הלוואות!$G$15,0),0),0)+IF(A1364&gt;=הלוואות!$D$16,IF(מרכז!A1364&lt;=הלוואות!$E$16,IF(DAY(מרכז!A1364)=הלוואות!$F$16,הלוואות!$G$16,0),0),0)+IF(A1364&gt;=הלוואות!$D$17,IF(מרכז!A1364&lt;=הלוואות!$E$17,IF(DAY(מרכז!A1364)=הלוואות!$F$17,הלוואות!$G$17,0),0),0)+IF(A1364&gt;=הלוואות!$D$18,IF(מרכז!A1364&lt;=הלוואות!$E$18,IF(DAY(מרכז!A1364)=הלוואות!$F$18,הלוואות!$G$18,0),0),0)+IF(A1364&gt;=הלוואות!$D$19,IF(מרכז!A1364&lt;=הלוואות!$E$19,IF(DAY(מרכז!A1364)=הלוואות!$F$19,הלוואות!$G$19,0),0),0)+IF(A1364&gt;=הלוואות!$D$20,IF(מרכז!A1364&lt;=הלוואות!$E$20,IF(DAY(מרכז!A1364)=הלוואות!$F$20,הלוואות!$G$20,0),0),0)+IF(A1364&gt;=הלוואות!$D$21,IF(מרכז!A1364&lt;=הלוואות!$E$21,IF(DAY(מרכז!A1364)=הלוואות!$F$21,הלוואות!$G$21,0),0),0)+IF(A1364&gt;=הלוואות!$D$22,IF(מרכז!A1364&lt;=הלוואות!$E$22,IF(DAY(מרכז!A1364)=הלוואות!$F$22,הלוואות!$G$22,0),0),0)+IF(A1364&gt;=הלוואות!$D$23,IF(מרכז!A1364&lt;=הלוואות!$E$23,IF(DAY(מרכז!A1364)=הלוואות!$F$23,הלוואות!$G$23,0),0),0)+IF(A1364&gt;=הלוואות!$D$24,IF(מרכז!A1364&lt;=הלוואות!$E$24,IF(DAY(מרכז!A1364)=הלוואות!$F$24,הלוואות!$G$24,0),0),0)+IF(A1364&gt;=הלוואות!$D$25,IF(מרכז!A1364&lt;=הלוואות!$E$25,IF(DAY(מרכז!A1364)=הלוואות!$F$25,הלוואות!$G$25,0),0),0)+IF(A1364&gt;=הלוואות!$D$26,IF(מרכז!A1364&lt;=הלוואות!$E$26,IF(DAY(מרכז!A1364)=הלוואות!$F$26,הלוואות!$G$26,0),0),0)+IF(A1364&gt;=הלוואות!$D$27,IF(מרכז!A1364&lt;=הלוואות!$E$27,IF(DAY(מרכז!A1364)=הלוואות!$F$27,הלוואות!$G$27,0),0),0)+IF(A1364&gt;=הלוואות!$D$28,IF(מרכז!A1364&lt;=הלוואות!$E$28,IF(DAY(מרכז!A1364)=הלוואות!$F$28,הלוואות!$G$28,0),0),0)+IF(A1364&gt;=הלוואות!$D$29,IF(מרכז!A1364&lt;=הלוואות!$E$29,IF(DAY(מרכז!A1364)=הלוואות!$F$29,הלוואות!$G$29,0),0),0)+IF(A1364&gt;=הלוואות!$D$30,IF(מרכז!A1364&lt;=הלוואות!$E$30,IF(DAY(מרכז!A1364)=הלוואות!$F$30,הלוואות!$G$30,0),0),0)+IF(A1364&gt;=הלוואות!$D$31,IF(מרכז!A1364&lt;=הלוואות!$E$31,IF(DAY(מרכז!A1364)=הלוואות!$F$31,הלוואות!$G$31,0),0),0)+IF(A1364&gt;=הלוואות!$D$32,IF(מרכז!A1364&lt;=הלוואות!$E$32,IF(DAY(מרכז!A1364)=הלוואות!$F$32,הלוואות!$G$32,0),0),0)+IF(A1364&gt;=הלוואות!$D$33,IF(מרכז!A1364&lt;=הלוואות!$E$33,IF(DAY(מרכז!A1364)=הלוואות!$F$33,הלוואות!$G$33,0),0),0)+IF(A1364&gt;=הלוואות!$D$34,IF(מרכז!A1364&lt;=הלוואות!$E$34,IF(DAY(מרכז!A1364)=הלוואות!$F$34,הלוואות!$G$34,0),0),0)</f>
        <v>0</v>
      </c>
      <c r="E1364" s="93">
        <f>SUMIF(הלוואות!$D$46:$D$65,מרכז!A1364,הלוואות!$E$46:$E$65)</f>
        <v>0</v>
      </c>
      <c r="F1364" s="93">
        <f>SUMIF(נכנסים!$A$5:$A$5890,מרכז!A1364,נכנסים!$B$5:$B$5890)</f>
        <v>0</v>
      </c>
      <c r="G1364" s="94"/>
      <c r="H1364" s="94"/>
      <c r="I1364" s="94"/>
      <c r="J1364" s="99">
        <f t="shared" si="21"/>
        <v>50000</v>
      </c>
    </row>
    <row r="1365" spans="1:10">
      <c r="A1365" s="153">
        <v>47018</v>
      </c>
      <c r="B1365" s="93">
        <f>SUMIF(יוצאים!$A$5:$A$5835,מרכז!A1365,יוצאים!$D$5:$D$5835)</f>
        <v>0</v>
      </c>
      <c r="C1365" s="93">
        <f>HLOOKUP(DAY($A1365),'טב.הו"ק'!$G$4:$AK$162,'טב.הו"ק'!$A$162+2,FALSE)</f>
        <v>0</v>
      </c>
      <c r="D1365" s="93">
        <f>IF(A1365&gt;=הלוואות!$D$5,IF(מרכז!A1365&lt;=הלוואות!$E$5,IF(DAY(מרכז!A1365)=הלוואות!$F$5,הלוואות!$G$5,0),0),0)+IF(A1365&gt;=הלוואות!$D$6,IF(מרכז!A1365&lt;=הלוואות!$E$6,IF(DAY(מרכז!A1365)=הלוואות!$F$6,הלוואות!$G$6,0),0),0)+IF(A1365&gt;=הלוואות!$D$7,IF(מרכז!A1365&lt;=הלוואות!$E$7,IF(DAY(מרכז!A1365)=הלוואות!$F$7,הלוואות!$G$7,0),0),0)+IF(A1365&gt;=הלוואות!$D$8,IF(מרכז!A1365&lt;=הלוואות!$E$8,IF(DAY(מרכז!A1365)=הלוואות!$F$8,הלוואות!$G$8,0),0),0)+IF(A1365&gt;=הלוואות!$D$9,IF(מרכז!A1365&lt;=הלוואות!$E$9,IF(DAY(מרכז!A1365)=הלוואות!$F$9,הלוואות!$G$9,0),0),0)+IF(A1365&gt;=הלוואות!$D$10,IF(מרכז!A1365&lt;=הלוואות!$E$10,IF(DAY(מרכז!A1365)=הלוואות!$F$10,הלוואות!$G$10,0),0),0)+IF(A1365&gt;=הלוואות!$D$11,IF(מרכז!A1365&lt;=הלוואות!$E$11,IF(DAY(מרכז!A1365)=הלוואות!$F$11,הלוואות!$G$11,0),0),0)+IF(A1365&gt;=הלוואות!$D$12,IF(מרכז!A1365&lt;=הלוואות!$E$12,IF(DAY(מרכז!A1365)=הלוואות!$F$12,הלוואות!$G$12,0),0),0)+IF(A1365&gt;=הלוואות!$D$13,IF(מרכז!A1365&lt;=הלוואות!$E$13,IF(DAY(מרכז!A1365)=הלוואות!$F$13,הלוואות!$G$13,0),0),0)+IF(A1365&gt;=הלוואות!$D$14,IF(מרכז!A1365&lt;=הלוואות!$E$14,IF(DAY(מרכז!A1365)=הלוואות!$F$14,הלוואות!$G$14,0),0),0)+IF(A1365&gt;=הלוואות!$D$15,IF(מרכז!A1365&lt;=הלוואות!$E$15,IF(DAY(מרכז!A1365)=הלוואות!$F$15,הלוואות!$G$15,0),0),0)+IF(A1365&gt;=הלוואות!$D$16,IF(מרכז!A1365&lt;=הלוואות!$E$16,IF(DAY(מרכז!A1365)=הלוואות!$F$16,הלוואות!$G$16,0),0),0)+IF(A1365&gt;=הלוואות!$D$17,IF(מרכז!A1365&lt;=הלוואות!$E$17,IF(DAY(מרכז!A1365)=הלוואות!$F$17,הלוואות!$G$17,0),0),0)+IF(A1365&gt;=הלוואות!$D$18,IF(מרכז!A1365&lt;=הלוואות!$E$18,IF(DAY(מרכז!A1365)=הלוואות!$F$18,הלוואות!$G$18,0),0),0)+IF(A1365&gt;=הלוואות!$D$19,IF(מרכז!A1365&lt;=הלוואות!$E$19,IF(DAY(מרכז!A1365)=הלוואות!$F$19,הלוואות!$G$19,0),0),0)+IF(A1365&gt;=הלוואות!$D$20,IF(מרכז!A1365&lt;=הלוואות!$E$20,IF(DAY(מרכז!A1365)=הלוואות!$F$20,הלוואות!$G$20,0),0),0)+IF(A1365&gt;=הלוואות!$D$21,IF(מרכז!A1365&lt;=הלוואות!$E$21,IF(DAY(מרכז!A1365)=הלוואות!$F$21,הלוואות!$G$21,0),0),0)+IF(A1365&gt;=הלוואות!$D$22,IF(מרכז!A1365&lt;=הלוואות!$E$22,IF(DAY(מרכז!A1365)=הלוואות!$F$22,הלוואות!$G$22,0),0),0)+IF(A1365&gt;=הלוואות!$D$23,IF(מרכז!A1365&lt;=הלוואות!$E$23,IF(DAY(מרכז!A1365)=הלוואות!$F$23,הלוואות!$G$23,0),0),0)+IF(A1365&gt;=הלוואות!$D$24,IF(מרכז!A1365&lt;=הלוואות!$E$24,IF(DAY(מרכז!A1365)=הלוואות!$F$24,הלוואות!$G$24,0),0),0)+IF(A1365&gt;=הלוואות!$D$25,IF(מרכז!A1365&lt;=הלוואות!$E$25,IF(DAY(מרכז!A1365)=הלוואות!$F$25,הלוואות!$G$25,0),0),0)+IF(A1365&gt;=הלוואות!$D$26,IF(מרכז!A1365&lt;=הלוואות!$E$26,IF(DAY(מרכז!A1365)=הלוואות!$F$26,הלוואות!$G$26,0),0),0)+IF(A1365&gt;=הלוואות!$D$27,IF(מרכז!A1365&lt;=הלוואות!$E$27,IF(DAY(מרכז!A1365)=הלוואות!$F$27,הלוואות!$G$27,0),0),0)+IF(A1365&gt;=הלוואות!$D$28,IF(מרכז!A1365&lt;=הלוואות!$E$28,IF(DAY(מרכז!A1365)=הלוואות!$F$28,הלוואות!$G$28,0),0),0)+IF(A1365&gt;=הלוואות!$D$29,IF(מרכז!A1365&lt;=הלוואות!$E$29,IF(DAY(מרכז!A1365)=הלוואות!$F$29,הלוואות!$G$29,0),0),0)+IF(A1365&gt;=הלוואות!$D$30,IF(מרכז!A1365&lt;=הלוואות!$E$30,IF(DAY(מרכז!A1365)=הלוואות!$F$30,הלוואות!$G$30,0),0),0)+IF(A1365&gt;=הלוואות!$D$31,IF(מרכז!A1365&lt;=הלוואות!$E$31,IF(DAY(מרכז!A1365)=הלוואות!$F$31,הלוואות!$G$31,0),0),0)+IF(A1365&gt;=הלוואות!$D$32,IF(מרכז!A1365&lt;=הלוואות!$E$32,IF(DAY(מרכז!A1365)=הלוואות!$F$32,הלוואות!$G$32,0),0),0)+IF(A1365&gt;=הלוואות!$D$33,IF(מרכז!A1365&lt;=הלוואות!$E$33,IF(DAY(מרכז!A1365)=הלוואות!$F$33,הלוואות!$G$33,0),0),0)+IF(A1365&gt;=הלוואות!$D$34,IF(מרכז!A1365&lt;=הלוואות!$E$34,IF(DAY(מרכז!A1365)=הלוואות!$F$34,הלוואות!$G$34,0),0),0)</f>
        <v>0</v>
      </c>
      <c r="E1365" s="93">
        <f>SUMIF(הלוואות!$D$46:$D$65,מרכז!A1365,הלוואות!$E$46:$E$65)</f>
        <v>0</v>
      </c>
      <c r="F1365" s="93">
        <f>SUMIF(נכנסים!$A$5:$A$5890,מרכז!A1365,נכנסים!$B$5:$B$5890)</f>
        <v>0</v>
      </c>
      <c r="G1365" s="94"/>
      <c r="H1365" s="94"/>
      <c r="I1365" s="94"/>
      <c r="J1365" s="99">
        <f t="shared" si="21"/>
        <v>50000</v>
      </c>
    </row>
    <row r="1366" spans="1:10">
      <c r="A1366" s="153">
        <v>47019</v>
      </c>
      <c r="B1366" s="93">
        <f>SUMIF(יוצאים!$A$5:$A$5835,מרכז!A1366,יוצאים!$D$5:$D$5835)</f>
        <v>0</v>
      </c>
      <c r="C1366" s="93">
        <f>HLOOKUP(DAY($A1366),'טב.הו"ק'!$G$4:$AK$162,'טב.הו"ק'!$A$162+2,FALSE)</f>
        <v>0</v>
      </c>
      <c r="D1366" s="93">
        <f>IF(A1366&gt;=הלוואות!$D$5,IF(מרכז!A1366&lt;=הלוואות!$E$5,IF(DAY(מרכז!A1366)=הלוואות!$F$5,הלוואות!$G$5,0),0),0)+IF(A1366&gt;=הלוואות!$D$6,IF(מרכז!A1366&lt;=הלוואות!$E$6,IF(DAY(מרכז!A1366)=הלוואות!$F$6,הלוואות!$G$6,0),0),0)+IF(A1366&gt;=הלוואות!$D$7,IF(מרכז!A1366&lt;=הלוואות!$E$7,IF(DAY(מרכז!A1366)=הלוואות!$F$7,הלוואות!$G$7,0),0),0)+IF(A1366&gt;=הלוואות!$D$8,IF(מרכז!A1366&lt;=הלוואות!$E$8,IF(DAY(מרכז!A1366)=הלוואות!$F$8,הלוואות!$G$8,0),0),0)+IF(A1366&gt;=הלוואות!$D$9,IF(מרכז!A1366&lt;=הלוואות!$E$9,IF(DAY(מרכז!A1366)=הלוואות!$F$9,הלוואות!$G$9,0),0),0)+IF(A1366&gt;=הלוואות!$D$10,IF(מרכז!A1366&lt;=הלוואות!$E$10,IF(DAY(מרכז!A1366)=הלוואות!$F$10,הלוואות!$G$10,0),0),0)+IF(A1366&gt;=הלוואות!$D$11,IF(מרכז!A1366&lt;=הלוואות!$E$11,IF(DAY(מרכז!A1366)=הלוואות!$F$11,הלוואות!$G$11,0),0),0)+IF(A1366&gt;=הלוואות!$D$12,IF(מרכז!A1366&lt;=הלוואות!$E$12,IF(DAY(מרכז!A1366)=הלוואות!$F$12,הלוואות!$G$12,0),0),0)+IF(A1366&gt;=הלוואות!$D$13,IF(מרכז!A1366&lt;=הלוואות!$E$13,IF(DAY(מרכז!A1366)=הלוואות!$F$13,הלוואות!$G$13,0),0),0)+IF(A1366&gt;=הלוואות!$D$14,IF(מרכז!A1366&lt;=הלוואות!$E$14,IF(DAY(מרכז!A1366)=הלוואות!$F$14,הלוואות!$G$14,0),0),0)+IF(A1366&gt;=הלוואות!$D$15,IF(מרכז!A1366&lt;=הלוואות!$E$15,IF(DAY(מרכז!A1366)=הלוואות!$F$15,הלוואות!$G$15,0),0),0)+IF(A1366&gt;=הלוואות!$D$16,IF(מרכז!A1366&lt;=הלוואות!$E$16,IF(DAY(מרכז!A1366)=הלוואות!$F$16,הלוואות!$G$16,0),0),0)+IF(A1366&gt;=הלוואות!$D$17,IF(מרכז!A1366&lt;=הלוואות!$E$17,IF(DAY(מרכז!A1366)=הלוואות!$F$17,הלוואות!$G$17,0),0),0)+IF(A1366&gt;=הלוואות!$D$18,IF(מרכז!A1366&lt;=הלוואות!$E$18,IF(DAY(מרכז!A1366)=הלוואות!$F$18,הלוואות!$G$18,0),0),0)+IF(A1366&gt;=הלוואות!$D$19,IF(מרכז!A1366&lt;=הלוואות!$E$19,IF(DAY(מרכז!A1366)=הלוואות!$F$19,הלוואות!$G$19,0),0),0)+IF(A1366&gt;=הלוואות!$D$20,IF(מרכז!A1366&lt;=הלוואות!$E$20,IF(DAY(מרכז!A1366)=הלוואות!$F$20,הלוואות!$G$20,0),0),0)+IF(A1366&gt;=הלוואות!$D$21,IF(מרכז!A1366&lt;=הלוואות!$E$21,IF(DAY(מרכז!A1366)=הלוואות!$F$21,הלוואות!$G$21,0),0),0)+IF(A1366&gt;=הלוואות!$D$22,IF(מרכז!A1366&lt;=הלוואות!$E$22,IF(DAY(מרכז!A1366)=הלוואות!$F$22,הלוואות!$G$22,0),0),0)+IF(A1366&gt;=הלוואות!$D$23,IF(מרכז!A1366&lt;=הלוואות!$E$23,IF(DAY(מרכז!A1366)=הלוואות!$F$23,הלוואות!$G$23,0),0),0)+IF(A1366&gt;=הלוואות!$D$24,IF(מרכז!A1366&lt;=הלוואות!$E$24,IF(DAY(מרכז!A1366)=הלוואות!$F$24,הלוואות!$G$24,0),0),0)+IF(A1366&gt;=הלוואות!$D$25,IF(מרכז!A1366&lt;=הלוואות!$E$25,IF(DAY(מרכז!A1366)=הלוואות!$F$25,הלוואות!$G$25,0),0),0)+IF(A1366&gt;=הלוואות!$D$26,IF(מרכז!A1366&lt;=הלוואות!$E$26,IF(DAY(מרכז!A1366)=הלוואות!$F$26,הלוואות!$G$26,0),0),0)+IF(A1366&gt;=הלוואות!$D$27,IF(מרכז!A1366&lt;=הלוואות!$E$27,IF(DAY(מרכז!A1366)=הלוואות!$F$27,הלוואות!$G$27,0),0),0)+IF(A1366&gt;=הלוואות!$D$28,IF(מרכז!A1366&lt;=הלוואות!$E$28,IF(DAY(מרכז!A1366)=הלוואות!$F$28,הלוואות!$G$28,0),0),0)+IF(A1366&gt;=הלוואות!$D$29,IF(מרכז!A1366&lt;=הלוואות!$E$29,IF(DAY(מרכז!A1366)=הלוואות!$F$29,הלוואות!$G$29,0),0),0)+IF(A1366&gt;=הלוואות!$D$30,IF(מרכז!A1366&lt;=הלוואות!$E$30,IF(DAY(מרכז!A1366)=הלוואות!$F$30,הלוואות!$G$30,0),0),0)+IF(A1366&gt;=הלוואות!$D$31,IF(מרכז!A1366&lt;=הלוואות!$E$31,IF(DAY(מרכז!A1366)=הלוואות!$F$31,הלוואות!$G$31,0),0),0)+IF(A1366&gt;=הלוואות!$D$32,IF(מרכז!A1366&lt;=הלוואות!$E$32,IF(DAY(מרכז!A1366)=הלוואות!$F$32,הלוואות!$G$32,0),0),0)+IF(A1366&gt;=הלוואות!$D$33,IF(מרכז!A1366&lt;=הלוואות!$E$33,IF(DAY(מרכז!A1366)=הלוואות!$F$33,הלוואות!$G$33,0),0),0)+IF(A1366&gt;=הלוואות!$D$34,IF(מרכז!A1366&lt;=הלוואות!$E$34,IF(DAY(מרכז!A1366)=הלוואות!$F$34,הלוואות!$G$34,0),0),0)</f>
        <v>0</v>
      </c>
      <c r="E1366" s="93">
        <f>SUMIF(הלוואות!$D$46:$D$65,מרכז!A1366,הלוואות!$E$46:$E$65)</f>
        <v>0</v>
      </c>
      <c r="F1366" s="93">
        <f>SUMIF(נכנסים!$A$5:$A$5890,מרכז!A1366,נכנסים!$B$5:$B$5890)</f>
        <v>0</v>
      </c>
      <c r="G1366" s="94"/>
      <c r="H1366" s="94"/>
      <c r="I1366" s="94"/>
      <c r="J1366" s="99">
        <f t="shared" si="21"/>
        <v>50000</v>
      </c>
    </row>
    <row r="1367" spans="1:10">
      <c r="A1367" s="153">
        <v>47020</v>
      </c>
      <c r="B1367" s="93">
        <f>SUMIF(יוצאים!$A$5:$A$5835,מרכז!A1367,יוצאים!$D$5:$D$5835)</f>
        <v>0</v>
      </c>
      <c r="C1367" s="93">
        <f>HLOOKUP(DAY($A1367),'טב.הו"ק'!$G$4:$AK$162,'טב.הו"ק'!$A$162+2,FALSE)</f>
        <v>0</v>
      </c>
      <c r="D1367" s="93">
        <f>IF(A1367&gt;=הלוואות!$D$5,IF(מרכז!A1367&lt;=הלוואות!$E$5,IF(DAY(מרכז!A1367)=הלוואות!$F$5,הלוואות!$G$5,0),0),0)+IF(A1367&gt;=הלוואות!$D$6,IF(מרכז!A1367&lt;=הלוואות!$E$6,IF(DAY(מרכז!A1367)=הלוואות!$F$6,הלוואות!$G$6,0),0),0)+IF(A1367&gt;=הלוואות!$D$7,IF(מרכז!A1367&lt;=הלוואות!$E$7,IF(DAY(מרכז!A1367)=הלוואות!$F$7,הלוואות!$G$7,0),0),0)+IF(A1367&gt;=הלוואות!$D$8,IF(מרכז!A1367&lt;=הלוואות!$E$8,IF(DAY(מרכז!A1367)=הלוואות!$F$8,הלוואות!$G$8,0),0),0)+IF(A1367&gt;=הלוואות!$D$9,IF(מרכז!A1367&lt;=הלוואות!$E$9,IF(DAY(מרכז!A1367)=הלוואות!$F$9,הלוואות!$G$9,0),0),0)+IF(A1367&gt;=הלוואות!$D$10,IF(מרכז!A1367&lt;=הלוואות!$E$10,IF(DAY(מרכז!A1367)=הלוואות!$F$10,הלוואות!$G$10,0),0),0)+IF(A1367&gt;=הלוואות!$D$11,IF(מרכז!A1367&lt;=הלוואות!$E$11,IF(DAY(מרכז!A1367)=הלוואות!$F$11,הלוואות!$G$11,0),0),0)+IF(A1367&gt;=הלוואות!$D$12,IF(מרכז!A1367&lt;=הלוואות!$E$12,IF(DAY(מרכז!A1367)=הלוואות!$F$12,הלוואות!$G$12,0),0),0)+IF(A1367&gt;=הלוואות!$D$13,IF(מרכז!A1367&lt;=הלוואות!$E$13,IF(DAY(מרכז!A1367)=הלוואות!$F$13,הלוואות!$G$13,0),0),0)+IF(A1367&gt;=הלוואות!$D$14,IF(מרכז!A1367&lt;=הלוואות!$E$14,IF(DAY(מרכז!A1367)=הלוואות!$F$14,הלוואות!$G$14,0),0),0)+IF(A1367&gt;=הלוואות!$D$15,IF(מרכז!A1367&lt;=הלוואות!$E$15,IF(DAY(מרכז!A1367)=הלוואות!$F$15,הלוואות!$G$15,0),0),0)+IF(A1367&gt;=הלוואות!$D$16,IF(מרכז!A1367&lt;=הלוואות!$E$16,IF(DAY(מרכז!A1367)=הלוואות!$F$16,הלוואות!$G$16,0),0),0)+IF(A1367&gt;=הלוואות!$D$17,IF(מרכז!A1367&lt;=הלוואות!$E$17,IF(DAY(מרכז!A1367)=הלוואות!$F$17,הלוואות!$G$17,0),0),0)+IF(A1367&gt;=הלוואות!$D$18,IF(מרכז!A1367&lt;=הלוואות!$E$18,IF(DAY(מרכז!A1367)=הלוואות!$F$18,הלוואות!$G$18,0),0),0)+IF(A1367&gt;=הלוואות!$D$19,IF(מרכז!A1367&lt;=הלוואות!$E$19,IF(DAY(מרכז!A1367)=הלוואות!$F$19,הלוואות!$G$19,0),0),0)+IF(A1367&gt;=הלוואות!$D$20,IF(מרכז!A1367&lt;=הלוואות!$E$20,IF(DAY(מרכז!A1367)=הלוואות!$F$20,הלוואות!$G$20,0),0),0)+IF(A1367&gt;=הלוואות!$D$21,IF(מרכז!A1367&lt;=הלוואות!$E$21,IF(DAY(מרכז!A1367)=הלוואות!$F$21,הלוואות!$G$21,0),0),0)+IF(A1367&gt;=הלוואות!$D$22,IF(מרכז!A1367&lt;=הלוואות!$E$22,IF(DAY(מרכז!A1367)=הלוואות!$F$22,הלוואות!$G$22,0),0),0)+IF(A1367&gt;=הלוואות!$D$23,IF(מרכז!A1367&lt;=הלוואות!$E$23,IF(DAY(מרכז!A1367)=הלוואות!$F$23,הלוואות!$G$23,0),0),0)+IF(A1367&gt;=הלוואות!$D$24,IF(מרכז!A1367&lt;=הלוואות!$E$24,IF(DAY(מרכז!A1367)=הלוואות!$F$24,הלוואות!$G$24,0),0),0)+IF(A1367&gt;=הלוואות!$D$25,IF(מרכז!A1367&lt;=הלוואות!$E$25,IF(DAY(מרכז!A1367)=הלוואות!$F$25,הלוואות!$G$25,0),0),0)+IF(A1367&gt;=הלוואות!$D$26,IF(מרכז!A1367&lt;=הלוואות!$E$26,IF(DAY(מרכז!A1367)=הלוואות!$F$26,הלוואות!$G$26,0),0),0)+IF(A1367&gt;=הלוואות!$D$27,IF(מרכז!A1367&lt;=הלוואות!$E$27,IF(DAY(מרכז!A1367)=הלוואות!$F$27,הלוואות!$G$27,0),0),0)+IF(A1367&gt;=הלוואות!$D$28,IF(מרכז!A1367&lt;=הלוואות!$E$28,IF(DAY(מרכז!A1367)=הלוואות!$F$28,הלוואות!$G$28,0),0),0)+IF(A1367&gt;=הלוואות!$D$29,IF(מרכז!A1367&lt;=הלוואות!$E$29,IF(DAY(מרכז!A1367)=הלוואות!$F$29,הלוואות!$G$29,0),0),0)+IF(A1367&gt;=הלוואות!$D$30,IF(מרכז!A1367&lt;=הלוואות!$E$30,IF(DAY(מרכז!A1367)=הלוואות!$F$30,הלוואות!$G$30,0),0),0)+IF(A1367&gt;=הלוואות!$D$31,IF(מרכז!A1367&lt;=הלוואות!$E$31,IF(DAY(מרכז!A1367)=הלוואות!$F$31,הלוואות!$G$31,0),0),0)+IF(A1367&gt;=הלוואות!$D$32,IF(מרכז!A1367&lt;=הלוואות!$E$32,IF(DAY(מרכז!A1367)=הלוואות!$F$32,הלוואות!$G$32,0),0),0)+IF(A1367&gt;=הלוואות!$D$33,IF(מרכז!A1367&lt;=הלוואות!$E$33,IF(DAY(מרכז!A1367)=הלוואות!$F$33,הלוואות!$G$33,0),0),0)+IF(A1367&gt;=הלוואות!$D$34,IF(מרכז!A1367&lt;=הלוואות!$E$34,IF(DAY(מרכז!A1367)=הלוואות!$F$34,הלוואות!$G$34,0),0),0)</f>
        <v>0</v>
      </c>
      <c r="E1367" s="93">
        <f>SUMIF(הלוואות!$D$46:$D$65,מרכז!A1367,הלוואות!$E$46:$E$65)</f>
        <v>0</v>
      </c>
      <c r="F1367" s="93">
        <f>SUMIF(נכנסים!$A$5:$A$5890,מרכז!A1367,נכנסים!$B$5:$B$5890)</f>
        <v>0</v>
      </c>
      <c r="G1367" s="94"/>
      <c r="H1367" s="94"/>
      <c r="I1367" s="94"/>
      <c r="J1367" s="99">
        <f t="shared" si="21"/>
        <v>50000</v>
      </c>
    </row>
    <row r="1368" spans="1:10">
      <c r="A1368" s="153">
        <v>47021</v>
      </c>
      <c r="B1368" s="93">
        <f>SUMIF(יוצאים!$A$5:$A$5835,מרכז!A1368,יוצאים!$D$5:$D$5835)</f>
        <v>0</v>
      </c>
      <c r="C1368" s="93">
        <f>HLOOKUP(DAY($A1368),'טב.הו"ק'!$G$4:$AK$162,'טב.הו"ק'!$A$162+2,FALSE)</f>
        <v>0</v>
      </c>
      <c r="D1368" s="93">
        <f>IF(A1368&gt;=הלוואות!$D$5,IF(מרכז!A1368&lt;=הלוואות!$E$5,IF(DAY(מרכז!A1368)=הלוואות!$F$5,הלוואות!$G$5,0),0),0)+IF(A1368&gt;=הלוואות!$D$6,IF(מרכז!A1368&lt;=הלוואות!$E$6,IF(DAY(מרכז!A1368)=הלוואות!$F$6,הלוואות!$G$6,0),0),0)+IF(A1368&gt;=הלוואות!$D$7,IF(מרכז!A1368&lt;=הלוואות!$E$7,IF(DAY(מרכז!A1368)=הלוואות!$F$7,הלוואות!$G$7,0),0),0)+IF(A1368&gt;=הלוואות!$D$8,IF(מרכז!A1368&lt;=הלוואות!$E$8,IF(DAY(מרכז!A1368)=הלוואות!$F$8,הלוואות!$G$8,0),0),0)+IF(A1368&gt;=הלוואות!$D$9,IF(מרכז!A1368&lt;=הלוואות!$E$9,IF(DAY(מרכז!A1368)=הלוואות!$F$9,הלוואות!$G$9,0),0),0)+IF(A1368&gt;=הלוואות!$D$10,IF(מרכז!A1368&lt;=הלוואות!$E$10,IF(DAY(מרכז!A1368)=הלוואות!$F$10,הלוואות!$G$10,0),0),0)+IF(A1368&gt;=הלוואות!$D$11,IF(מרכז!A1368&lt;=הלוואות!$E$11,IF(DAY(מרכז!A1368)=הלוואות!$F$11,הלוואות!$G$11,0),0),0)+IF(A1368&gt;=הלוואות!$D$12,IF(מרכז!A1368&lt;=הלוואות!$E$12,IF(DAY(מרכז!A1368)=הלוואות!$F$12,הלוואות!$G$12,0),0),0)+IF(A1368&gt;=הלוואות!$D$13,IF(מרכז!A1368&lt;=הלוואות!$E$13,IF(DAY(מרכז!A1368)=הלוואות!$F$13,הלוואות!$G$13,0),0),0)+IF(A1368&gt;=הלוואות!$D$14,IF(מרכז!A1368&lt;=הלוואות!$E$14,IF(DAY(מרכז!A1368)=הלוואות!$F$14,הלוואות!$G$14,0),0),0)+IF(A1368&gt;=הלוואות!$D$15,IF(מרכז!A1368&lt;=הלוואות!$E$15,IF(DAY(מרכז!A1368)=הלוואות!$F$15,הלוואות!$G$15,0),0),0)+IF(A1368&gt;=הלוואות!$D$16,IF(מרכז!A1368&lt;=הלוואות!$E$16,IF(DAY(מרכז!A1368)=הלוואות!$F$16,הלוואות!$G$16,0),0),0)+IF(A1368&gt;=הלוואות!$D$17,IF(מרכז!A1368&lt;=הלוואות!$E$17,IF(DAY(מרכז!A1368)=הלוואות!$F$17,הלוואות!$G$17,0),0),0)+IF(A1368&gt;=הלוואות!$D$18,IF(מרכז!A1368&lt;=הלוואות!$E$18,IF(DAY(מרכז!A1368)=הלוואות!$F$18,הלוואות!$G$18,0),0),0)+IF(A1368&gt;=הלוואות!$D$19,IF(מרכז!A1368&lt;=הלוואות!$E$19,IF(DAY(מרכז!A1368)=הלוואות!$F$19,הלוואות!$G$19,0),0),0)+IF(A1368&gt;=הלוואות!$D$20,IF(מרכז!A1368&lt;=הלוואות!$E$20,IF(DAY(מרכז!A1368)=הלוואות!$F$20,הלוואות!$G$20,0),0),0)+IF(A1368&gt;=הלוואות!$D$21,IF(מרכז!A1368&lt;=הלוואות!$E$21,IF(DAY(מרכז!A1368)=הלוואות!$F$21,הלוואות!$G$21,0),0),0)+IF(A1368&gt;=הלוואות!$D$22,IF(מרכז!A1368&lt;=הלוואות!$E$22,IF(DAY(מרכז!A1368)=הלוואות!$F$22,הלוואות!$G$22,0),0),0)+IF(A1368&gt;=הלוואות!$D$23,IF(מרכז!A1368&lt;=הלוואות!$E$23,IF(DAY(מרכז!A1368)=הלוואות!$F$23,הלוואות!$G$23,0),0),0)+IF(A1368&gt;=הלוואות!$D$24,IF(מרכז!A1368&lt;=הלוואות!$E$24,IF(DAY(מרכז!A1368)=הלוואות!$F$24,הלוואות!$G$24,0),0),0)+IF(A1368&gt;=הלוואות!$D$25,IF(מרכז!A1368&lt;=הלוואות!$E$25,IF(DAY(מרכז!A1368)=הלוואות!$F$25,הלוואות!$G$25,0),0),0)+IF(A1368&gt;=הלוואות!$D$26,IF(מרכז!A1368&lt;=הלוואות!$E$26,IF(DAY(מרכז!A1368)=הלוואות!$F$26,הלוואות!$G$26,0),0),0)+IF(A1368&gt;=הלוואות!$D$27,IF(מרכז!A1368&lt;=הלוואות!$E$27,IF(DAY(מרכז!A1368)=הלוואות!$F$27,הלוואות!$G$27,0),0),0)+IF(A1368&gt;=הלוואות!$D$28,IF(מרכז!A1368&lt;=הלוואות!$E$28,IF(DAY(מרכז!A1368)=הלוואות!$F$28,הלוואות!$G$28,0),0),0)+IF(A1368&gt;=הלוואות!$D$29,IF(מרכז!A1368&lt;=הלוואות!$E$29,IF(DAY(מרכז!A1368)=הלוואות!$F$29,הלוואות!$G$29,0),0),0)+IF(A1368&gt;=הלוואות!$D$30,IF(מרכז!A1368&lt;=הלוואות!$E$30,IF(DAY(מרכז!A1368)=הלוואות!$F$30,הלוואות!$G$30,0),0),0)+IF(A1368&gt;=הלוואות!$D$31,IF(מרכז!A1368&lt;=הלוואות!$E$31,IF(DAY(מרכז!A1368)=הלוואות!$F$31,הלוואות!$G$31,0),0),0)+IF(A1368&gt;=הלוואות!$D$32,IF(מרכז!A1368&lt;=הלוואות!$E$32,IF(DAY(מרכז!A1368)=הלוואות!$F$32,הלוואות!$G$32,0),0),0)+IF(A1368&gt;=הלוואות!$D$33,IF(מרכז!A1368&lt;=הלוואות!$E$33,IF(DAY(מרכז!A1368)=הלוואות!$F$33,הלוואות!$G$33,0),0),0)+IF(A1368&gt;=הלוואות!$D$34,IF(מרכז!A1368&lt;=הלוואות!$E$34,IF(DAY(מרכז!A1368)=הלוואות!$F$34,הלוואות!$G$34,0),0),0)</f>
        <v>0</v>
      </c>
      <c r="E1368" s="93">
        <f>SUMIF(הלוואות!$D$46:$D$65,מרכז!A1368,הלוואות!$E$46:$E$65)</f>
        <v>0</v>
      </c>
      <c r="F1368" s="93">
        <f>SUMIF(נכנסים!$A$5:$A$5890,מרכז!A1368,נכנסים!$B$5:$B$5890)</f>
        <v>0</v>
      </c>
      <c r="G1368" s="94"/>
      <c r="H1368" s="94"/>
      <c r="I1368" s="94"/>
      <c r="J1368" s="99">
        <f t="shared" si="21"/>
        <v>50000</v>
      </c>
    </row>
    <row r="1369" spans="1:10">
      <c r="A1369" s="153">
        <v>47022</v>
      </c>
      <c r="B1369" s="93">
        <f>SUMIF(יוצאים!$A$5:$A$5835,מרכז!A1369,יוצאים!$D$5:$D$5835)</f>
        <v>0</v>
      </c>
      <c r="C1369" s="93">
        <f>HLOOKUP(DAY($A1369),'טב.הו"ק'!$G$4:$AK$162,'טב.הו"ק'!$A$162+2,FALSE)</f>
        <v>0</v>
      </c>
      <c r="D1369" s="93">
        <f>IF(A1369&gt;=הלוואות!$D$5,IF(מרכז!A1369&lt;=הלוואות!$E$5,IF(DAY(מרכז!A1369)=הלוואות!$F$5,הלוואות!$G$5,0),0),0)+IF(A1369&gt;=הלוואות!$D$6,IF(מרכז!A1369&lt;=הלוואות!$E$6,IF(DAY(מרכז!A1369)=הלוואות!$F$6,הלוואות!$G$6,0),0),0)+IF(A1369&gt;=הלוואות!$D$7,IF(מרכז!A1369&lt;=הלוואות!$E$7,IF(DAY(מרכז!A1369)=הלוואות!$F$7,הלוואות!$G$7,0),0),0)+IF(A1369&gt;=הלוואות!$D$8,IF(מרכז!A1369&lt;=הלוואות!$E$8,IF(DAY(מרכז!A1369)=הלוואות!$F$8,הלוואות!$G$8,0),0),0)+IF(A1369&gt;=הלוואות!$D$9,IF(מרכז!A1369&lt;=הלוואות!$E$9,IF(DAY(מרכז!A1369)=הלוואות!$F$9,הלוואות!$G$9,0),0),0)+IF(A1369&gt;=הלוואות!$D$10,IF(מרכז!A1369&lt;=הלוואות!$E$10,IF(DAY(מרכז!A1369)=הלוואות!$F$10,הלוואות!$G$10,0),0),0)+IF(A1369&gt;=הלוואות!$D$11,IF(מרכז!A1369&lt;=הלוואות!$E$11,IF(DAY(מרכז!A1369)=הלוואות!$F$11,הלוואות!$G$11,0),0),0)+IF(A1369&gt;=הלוואות!$D$12,IF(מרכז!A1369&lt;=הלוואות!$E$12,IF(DAY(מרכז!A1369)=הלוואות!$F$12,הלוואות!$G$12,0),0),0)+IF(A1369&gt;=הלוואות!$D$13,IF(מרכז!A1369&lt;=הלוואות!$E$13,IF(DAY(מרכז!A1369)=הלוואות!$F$13,הלוואות!$G$13,0),0),0)+IF(A1369&gt;=הלוואות!$D$14,IF(מרכז!A1369&lt;=הלוואות!$E$14,IF(DAY(מרכז!A1369)=הלוואות!$F$14,הלוואות!$G$14,0),0),0)+IF(A1369&gt;=הלוואות!$D$15,IF(מרכז!A1369&lt;=הלוואות!$E$15,IF(DAY(מרכז!A1369)=הלוואות!$F$15,הלוואות!$G$15,0),0),0)+IF(A1369&gt;=הלוואות!$D$16,IF(מרכז!A1369&lt;=הלוואות!$E$16,IF(DAY(מרכז!A1369)=הלוואות!$F$16,הלוואות!$G$16,0),0),0)+IF(A1369&gt;=הלוואות!$D$17,IF(מרכז!A1369&lt;=הלוואות!$E$17,IF(DAY(מרכז!A1369)=הלוואות!$F$17,הלוואות!$G$17,0),0),0)+IF(A1369&gt;=הלוואות!$D$18,IF(מרכז!A1369&lt;=הלוואות!$E$18,IF(DAY(מרכז!A1369)=הלוואות!$F$18,הלוואות!$G$18,0),0),0)+IF(A1369&gt;=הלוואות!$D$19,IF(מרכז!A1369&lt;=הלוואות!$E$19,IF(DAY(מרכז!A1369)=הלוואות!$F$19,הלוואות!$G$19,0),0),0)+IF(A1369&gt;=הלוואות!$D$20,IF(מרכז!A1369&lt;=הלוואות!$E$20,IF(DAY(מרכז!A1369)=הלוואות!$F$20,הלוואות!$G$20,0),0),0)+IF(A1369&gt;=הלוואות!$D$21,IF(מרכז!A1369&lt;=הלוואות!$E$21,IF(DAY(מרכז!A1369)=הלוואות!$F$21,הלוואות!$G$21,0),0),0)+IF(A1369&gt;=הלוואות!$D$22,IF(מרכז!A1369&lt;=הלוואות!$E$22,IF(DAY(מרכז!A1369)=הלוואות!$F$22,הלוואות!$G$22,0),0),0)+IF(A1369&gt;=הלוואות!$D$23,IF(מרכז!A1369&lt;=הלוואות!$E$23,IF(DAY(מרכז!A1369)=הלוואות!$F$23,הלוואות!$G$23,0),0),0)+IF(A1369&gt;=הלוואות!$D$24,IF(מרכז!A1369&lt;=הלוואות!$E$24,IF(DAY(מרכז!A1369)=הלוואות!$F$24,הלוואות!$G$24,0),0),0)+IF(A1369&gt;=הלוואות!$D$25,IF(מרכז!A1369&lt;=הלוואות!$E$25,IF(DAY(מרכז!A1369)=הלוואות!$F$25,הלוואות!$G$25,0),0),0)+IF(A1369&gt;=הלוואות!$D$26,IF(מרכז!A1369&lt;=הלוואות!$E$26,IF(DAY(מרכז!A1369)=הלוואות!$F$26,הלוואות!$G$26,0),0),0)+IF(A1369&gt;=הלוואות!$D$27,IF(מרכז!A1369&lt;=הלוואות!$E$27,IF(DAY(מרכז!A1369)=הלוואות!$F$27,הלוואות!$G$27,0),0),0)+IF(A1369&gt;=הלוואות!$D$28,IF(מרכז!A1369&lt;=הלוואות!$E$28,IF(DAY(מרכז!A1369)=הלוואות!$F$28,הלוואות!$G$28,0),0),0)+IF(A1369&gt;=הלוואות!$D$29,IF(מרכז!A1369&lt;=הלוואות!$E$29,IF(DAY(מרכז!A1369)=הלוואות!$F$29,הלוואות!$G$29,0),0),0)+IF(A1369&gt;=הלוואות!$D$30,IF(מרכז!A1369&lt;=הלוואות!$E$30,IF(DAY(מרכז!A1369)=הלוואות!$F$30,הלוואות!$G$30,0),0),0)+IF(A1369&gt;=הלוואות!$D$31,IF(מרכז!A1369&lt;=הלוואות!$E$31,IF(DAY(מרכז!A1369)=הלוואות!$F$31,הלוואות!$G$31,0),0),0)+IF(A1369&gt;=הלוואות!$D$32,IF(מרכז!A1369&lt;=הלוואות!$E$32,IF(DAY(מרכז!A1369)=הלוואות!$F$32,הלוואות!$G$32,0),0),0)+IF(A1369&gt;=הלוואות!$D$33,IF(מרכז!A1369&lt;=הלוואות!$E$33,IF(DAY(מרכז!A1369)=הלוואות!$F$33,הלוואות!$G$33,0),0),0)+IF(A1369&gt;=הלוואות!$D$34,IF(מרכז!A1369&lt;=הלוואות!$E$34,IF(DAY(מרכז!A1369)=הלוואות!$F$34,הלוואות!$G$34,0),0),0)</f>
        <v>0</v>
      </c>
      <c r="E1369" s="93">
        <f>SUMIF(הלוואות!$D$46:$D$65,מרכז!A1369,הלוואות!$E$46:$E$65)</f>
        <v>0</v>
      </c>
      <c r="F1369" s="93">
        <f>SUMIF(נכנסים!$A$5:$A$5890,מרכז!A1369,נכנסים!$B$5:$B$5890)</f>
        <v>0</v>
      </c>
      <c r="G1369" s="94"/>
      <c r="H1369" s="94"/>
      <c r="I1369" s="94"/>
      <c r="J1369" s="99">
        <f t="shared" si="21"/>
        <v>50000</v>
      </c>
    </row>
    <row r="1370" spans="1:10">
      <c r="A1370" s="153">
        <v>47023</v>
      </c>
      <c r="B1370" s="93">
        <f>SUMIF(יוצאים!$A$5:$A$5835,מרכז!A1370,יוצאים!$D$5:$D$5835)</f>
        <v>0</v>
      </c>
      <c r="C1370" s="93">
        <f>HLOOKUP(DAY($A1370),'טב.הו"ק'!$G$4:$AK$162,'טב.הו"ק'!$A$162+2,FALSE)</f>
        <v>0</v>
      </c>
      <c r="D1370" s="93">
        <f>IF(A1370&gt;=הלוואות!$D$5,IF(מרכז!A1370&lt;=הלוואות!$E$5,IF(DAY(מרכז!A1370)=הלוואות!$F$5,הלוואות!$G$5,0),0),0)+IF(A1370&gt;=הלוואות!$D$6,IF(מרכז!A1370&lt;=הלוואות!$E$6,IF(DAY(מרכז!A1370)=הלוואות!$F$6,הלוואות!$G$6,0),0),0)+IF(A1370&gt;=הלוואות!$D$7,IF(מרכז!A1370&lt;=הלוואות!$E$7,IF(DAY(מרכז!A1370)=הלוואות!$F$7,הלוואות!$G$7,0),0),0)+IF(A1370&gt;=הלוואות!$D$8,IF(מרכז!A1370&lt;=הלוואות!$E$8,IF(DAY(מרכז!A1370)=הלוואות!$F$8,הלוואות!$G$8,0),0),0)+IF(A1370&gt;=הלוואות!$D$9,IF(מרכז!A1370&lt;=הלוואות!$E$9,IF(DAY(מרכז!A1370)=הלוואות!$F$9,הלוואות!$G$9,0),0),0)+IF(A1370&gt;=הלוואות!$D$10,IF(מרכז!A1370&lt;=הלוואות!$E$10,IF(DAY(מרכז!A1370)=הלוואות!$F$10,הלוואות!$G$10,0),0),0)+IF(A1370&gt;=הלוואות!$D$11,IF(מרכז!A1370&lt;=הלוואות!$E$11,IF(DAY(מרכז!A1370)=הלוואות!$F$11,הלוואות!$G$11,0),0),0)+IF(A1370&gt;=הלוואות!$D$12,IF(מרכז!A1370&lt;=הלוואות!$E$12,IF(DAY(מרכז!A1370)=הלוואות!$F$12,הלוואות!$G$12,0),0),0)+IF(A1370&gt;=הלוואות!$D$13,IF(מרכז!A1370&lt;=הלוואות!$E$13,IF(DAY(מרכז!A1370)=הלוואות!$F$13,הלוואות!$G$13,0),0),0)+IF(A1370&gt;=הלוואות!$D$14,IF(מרכז!A1370&lt;=הלוואות!$E$14,IF(DAY(מרכז!A1370)=הלוואות!$F$14,הלוואות!$G$14,0),0),0)+IF(A1370&gt;=הלוואות!$D$15,IF(מרכז!A1370&lt;=הלוואות!$E$15,IF(DAY(מרכז!A1370)=הלוואות!$F$15,הלוואות!$G$15,0),0),0)+IF(A1370&gt;=הלוואות!$D$16,IF(מרכז!A1370&lt;=הלוואות!$E$16,IF(DAY(מרכז!A1370)=הלוואות!$F$16,הלוואות!$G$16,0),0),0)+IF(A1370&gt;=הלוואות!$D$17,IF(מרכז!A1370&lt;=הלוואות!$E$17,IF(DAY(מרכז!A1370)=הלוואות!$F$17,הלוואות!$G$17,0),0),0)+IF(A1370&gt;=הלוואות!$D$18,IF(מרכז!A1370&lt;=הלוואות!$E$18,IF(DAY(מרכז!A1370)=הלוואות!$F$18,הלוואות!$G$18,0),0),0)+IF(A1370&gt;=הלוואות!$D$19,IF(מרכז!A1370&lt;=הלוואות!$E$19,IF(DAY(מרכז!A1370)=הלוואות!$F$19,הלוואות!$G$19,0),0),0)+IF(A1370&gt;=הלוואות!$D$20,IF(מרכז!A1370&lt;=הלוואות!$E$20,IF(DAY(מרכז!A1370)=הלוואות!$F$20,הלוואות!$G$20,0),0),0)+IF(A1370&gt;=הלוואות!$D$21,IF(מרכז!A1370&lt;=הלוואות!$E$21,IF(DAY(מרכז!A1370)=הלוואות!$F$21,הלוואות!$G$21,0),0),0)+IF(A1370&gt;=הלוואות!$D$22,IF(מרכז!A1370&lt;=הלוואות!$E$22,IF(DAY(מרכז!A1370)=הלוואות!$F$22,הלוואות!$G$22,0),0),0)+IF(A1370&gt;=הלוואות!$D$23,IF(מרכז!A1370&lt;=הלוואות!$E$23,IF(DAY(מרכז!A1370)=הלוואות!$F$23,הלוואות!$G$23,0),0),0)+IF(A1370&gt;=הלוואות!$D$24,IF(מרכז!A1370&lt;=הלוואות!$E$24,IF(DAY(מרכז!A1370)=הלוואות!$F$24,הלוואות!$G$24,0),0),0)+IF(A1370&gt;=הלוואות!$D$25,IF(מרכז!A1370&lt;=הלוואות!$E$25,IF(DAY(מרכז!A1370)=הלוואות!$F$25,הלוואות!$G$25,0),0),0)+IF(A1370&gt;=הלוואות!$D$26,IF(מרכז!A1370&lt;=הלוואות!$E$26,IF(DAY(מרכז!A1370)=הלוואות!$F$26,הלוואות!$G$26,0),0),0)+IF(A1370&gt;=הלוואות!$D$27,IF(מרכז!A1370&lt;=הלוואות!$E$27,IF(DAY(מרכז!A1370)=הלוואות!$F$27,הלוואות!$G$27,0),0),0)+IF(A1370&gt;=הלוואות!$D$28,IF(מרכז!A1370&lt;=הלוואות!$E$28,IF(DAY(מרכז!A1370)=הלוואות!$F$28,הלוואות!$G$28,0),0),0)+IF(A1370&gt;=הלוואות!$D$29,IF(מרכז!A1370&lt;=הלוואות!$E$29,IF(DAY(מרכז!A1370)=הלוואות!$F$29,הלוואות!$G$29,0),0),0)+IF(A1370&gt;=הלוואות!$D$30,IF(מרכז!A1370&lt;=הלוואות!$E$30,IF(DAY(מרכז!A1370)=הלוואות!$F$30,הלוואות!$G$30,0),0),0)+IF(A1370&gt;=הלוואות!$D$31,IF(מרכז!A1370&lt;=הלוואות!$E$31,IF(DAY(מרכז!A1370)=הלוואות!$F$31,הלוואות!$G$31,0),0),0)+IF(A1370&gt;=הלוואות!$D$32,IF(מרכז!A1370&lt;=הלוואות!$E$32,IF(DAY(מרכז!A1370)=הלוואות!$F$32,הלוואות!$G$32,0),0),0)+IF(A1370&gt;=הלוואות!$D$33,IF(מרכז!A1370&lt;=הלוואות!$E$33,IF(DAY(מרכז!A1370)=הלוואות!$F$33,הלוואות!$G$33,0),0),0)+IF(A1370&gt;=הלוואות!$D$34,IF(מרכז!A1370&lt;=הלוואות!$E$34,IF(DAY(מרכז!A1370)=הלוואות!$F$34,הלוואות!$G$34,0),0),0)</f>
        <v>0</v>
      </c>
      <c r="E1370" s="93">
        <f>SUMIF(הלוואות!$D$46:$D$65,מרכז!A1370,הלוואות!$E$46:$E$65)</f>
        <v>0</v>
      </c>
      <c r="F1370" s="93">
        <f>SUMIF(נכנסים!$A$5:$A$5890,מרכז!A1370,נכנסים!$B$5:$B$5890)</f>
        <v>0</v>
      </c>
      <c r="G1370" s="94"/>
      <c r="H1370" s="94"/>
      <c r="I1370" s="94"/>
      <c r="J1370" s="99">
        <f t="shared" si="21"/>
        <v>50000</v>
      </c>
    </row>
    <row r="1371" spans="1:10">
      <c r="A1371" s="153">
        <v>47024</v>
      </c>
      <c r="B1371" s="93">
        <f>SUMIF(יוצאים!$A$5:$A$5835,מרכז!A1371,יוצאים!$D$5:$D$5835)</f>
        <v>0</v>
      </c>
      <c r="C1371" s="93">
        <f>HLOOKUP(DAY($A1371),'טב.הו"ק'!$G$4:$AK$162,'טב.הו"ק'!$A$162+2,FALSE)</f>
        <v>0</v>
      </c>
      <c r="D1371" s="93">
        <f>IF(A1371&gt;=הלוואות!$D$5,IF(מרכז!A1371&lt;=הלוואות!$E$5,IF(DAY(מרכז!A1371)=הלוואות!$F$5,הלוואות!$G$5,0),0),0)+IF(A1371&gt;=הלוואות!$D$6,IF(מרכז!A1371&lt;=הלוואות!$E$6,IF(DAY(מרכז!A1371)=הלוואות!$F$6,הלוואות!$G$6,0),0),0)+IF(A1371&gt;=הלוואות!$D$7,IF(מרכז!A1371&lt;=הלוואות!$E$7,IF(DAY(מרכז!A1371)=הלוואות!$F$7,הלוואות!$G$7,0),0),0)+IF(A1371&gt;=הלוואות!$D$8,IF(מרכז!A1371&lt;=הלוואות!$E$8,IF(DAY(מרכז!A1371)=הלוואות!$F$8,הלוואות!$G$8,0),0),0)+IF(A1371&gt;=הלוואות!$D$9,IF(מרכז!A1371&lt;=הלוואות!$E$9,IF(DAY(מרכז!A1371)=הלוואות!$F$9,הלוואות!$G$9,0),0),0)+IF(A1371&gt;=הלוואות!$D$10,IF(מרכז!A1371&lt;=הלוואות!$E$10,IF(DAY(מרכז!A1371)=הלוואות!$F$10,הלוואות!$G$10,0),0),0)+IF(A1371&gt;=הלוואות!$D$11,IF(מרכז!A1371&lt;=הלוואות!$E$11,IF(DAY(מרכז!A1371)=הלוואות!$F$11,הלוואות!$G$11,0),0),0)+IF(A1371&gt;=הלוואות!$D$12,IF(מרכז!A1371&lt;=הלוואות!$E$12,IF(DAY(מרכז!A1371)=הלוואות!$F$12,הלוואות!$G$12,0),0),0)+IF(A1371&gt;=הלוואות!$D$13,IF(מרכז!A1371&lt;=הלוואות!$E$13,IF(DAY(מרכז!A1371)=הלוואות!$F$13,הלוואות!$G$13,0),0),0)+IF(A1371&gt;=הלוואות!$D$14,IF(מרכז!A1371&lt;=הלוואות!$E$14,IF(DAY(מרכז!A1371)=הלוואות!$F$14,הלוואות!$G$14,0),0),0)+IF(A1371&gt;=הלוואות!$D$15,IF(מרכז!A1371&lt;=הלוואות!$E$15,IF(DAY(מרכז!A1371)=הלוואות!$F$15,הלוואות!$G$15,0),0),0)+IF(A1371&gt;=הלוואות!$D$16,IF(מרכז!A1371&lt;=הלוואות!$E$16,IF(DAY(מרכז!A1371)=הלוואות!$F$16,הלוואות!$G$16,0),0),0)+IF(A1371&gt;=הלוואות!$D$17,IF(מרכז!A1371&lt;=הלוואות!$E$17,IF(DAY(מרכז!A1371)=הלוואות!$F$17,הלוואות!$G$17,0),0),0)+IF(A1371&gt;=הלוואות!$D$18,IF(מרכז!A1371&lt;=הלוואות!$E$18,IF(DAY(מרכז!A1371)=הלוואות!$F$18,הלוואות!$G$18,0),0),0)+IF(A1371&gt;=הלוואות!$D$19,IF(מרכז!A1371&lt;=הלוואות!$E$19,IF(DAY(מרכז!A1371)=הלוואות!$F$19,הלוואות!$G$19,0),0),0)+IF(A1371&gt;=הלוואות!$D$20,IF(מרכז!A1371&lt;=הלוואות!$E$20,IF(DAY(מרכז!A1371)=הלוואות!$F$20,הלוואות!$G$20,0),0),0)+IF(A1371&gt;=הלוואות!$D$21,IF(מרכז!A1371&lt;=הלוואות!$E$21,IF(DAY(מרכז!A1371)=הלוואות!$F$21,הלוואות!$G$21,0),0),0)+IF(A1371&gt;=הלוואות!$D$22,IF(מרכז!A1371&lt;=הלוואות!$E$22,IF(DAY(מרכז!A1371)=הלוואות!$F$22,הלוואות!$G$22,0),0),0)+IF(A1371&gt;=הלוואות!$D$23,IF(מרכז!A1371&lt;=הלוואות!$E$23,IF(DAY(מרכז!A1371)=הלוואות!$F$23,הלוואות!$G$23,0),0),0)+IF(A1371&gt;=הלוואות!$D$24,IF(מרכז!A1371&lt;=הלוואות!$E$24,IF(DAY(מרכז!A1371)=הלוואות!$F$24,הלוואות!$G$24,0),0),0)+IF(A1371&gt;=הלוואות!$D$25,IF(מרכז!A1371&lt;=הלוואות!$E$25,IF(DAY(מרכז!A1371)=הלוואות!$F$25,הלוואות!$G$25,0),0),0)+IF(A1371&gt;=הלוואות!$D$26,IF(מרכז!A1371&lt;=הלוואות!$E$26,IF(DAY(מרכז!A1371)=הלוואות!$F$26,הלוואות!$G$26,0),0),0)+IF(A1371&gt;=הלוואות!$D$27,IF(מרכז!A1371&lt;=הלוואות!$E$27,IF(DAY(מרכז!A1371)=הלוואות!$F$27,הלוואות!$G$27,0),0),0)+IF(A1371&gt;=הלוואות!$D$28,IF(מרכז!A1371&lt;=הלוואות!$E$28,IF(DAY(מרכז!A1371)=הלוואות!$F$28,הלוואות!$G$28,0),0),0)+IF(A1371&gt;=הלוואות!$D$29,IF(מרכז!A1371&lt;=הלוואות!$E$29,IF(DAY(מרכז!A1371)=הלוואות!$F$29,הלוואות!$G$29,0),0),0)+IF(A1371&gt;=הלוואות!$D$30,IF(מרכז!A1371&lt;=הלוואות!$E$30,IF(DAY(מרכז!A1371)=הלוואות!$F$30,הלוואות!$G$30,0),0),0)+IF(A1371&gt;=הלוואות!$D$31,IF(מרכז!A1371&lt;=הלוואות!$E$31,IF(DAY(מרכז!A1371)=הלוואות!$F$31,הלוואות!$G$31,0),0),0)+IF(A1371&gt;=הלוואות!$D$32,IF(מרכז!A1371&lt;=הלוואות!$E$32,IF(DAY(מרכז!A1371)=הלוואות!$F$32,הלוואות!$G$32,0),0),0)+IF(A1371&gt;=הלוואות!$D$33,IF(מרכז!A1371&lt;=הלוואות!$E$33,IF(DAY(מרכז!A1371)=הלוואות!$F$33,הלוואות!$G$33,0),0),0)+IF(A1371&gt;=הלוואות!$D$34,IF(מרכז!A1371&lt;=הלוואות!$E$34,IF(DAY(מרכז!A1371)=הלוואות!$F$34,הלוואות!$G$34,0),0),0)</f>
        <v>0</v>
      </c>
      <c r="E1371" s="93">
        <f>SUMIF(הלוואות!$D$46:$D$65,מרכז!A1371,הלוואות!$E$46:$E$65)</f>
        <v>0</v>
      </c>
      <c r="F1371" s="93">
        <f>SUMIF(נכנסים!$A$5:$A$5890,מרכז!A1371,נכנסים!$B$5:$B$5890)</f>
        <v>0</v>
      </c>
      <c r="G1371" s="94"/>
      <c r="H1371" s="94"/>
      <c r="I1371" s="94"/>
      <c r="J1371" s="99">
        <f t="shared" si="21"/>
        <v>50000</v>
      </c>
    </row>
    <row r="1372" spans="1:10">
      <c r="A1372" s="153">
        <v>47025</v>
      </c>
      <c r="B1372" s="93">
        <f>SUMIF(יוצאים!$A$5:$A$5835,מרכז!A1372,יוצאים!$D$5:$D$5835)</f>
        <v>0</v>
      </c>
      <c r="C1372" s="93">
        <f>HLOOKUP(DAY($A1372),'טב.הו"ק'!$G$4:$AK$162,'טב.הו"ק'!$A$162+2,FALSE)</f>
        <v>0</v>
      </c>
      <c r="D1372" s="93">
        <f>IF(A1372&gt;=הלוואות!$D$5,IF(מרכז!A1372&lt;=הלוואות!$E$5,IF(DAY(מרכז!A1372)=הלוואות!$F$5,הלוואות!$G$5,0),0),0)+IF(A1372&gt;=הלוואות!$D$6,IF(מרכז!A1372&lt;=הלוואות!$E$6,IF(DAY(מרכז!A1372)=הלוואות!$F$6,הלוואות!$G$6,0),0),0)+IF(A1372&gt;=הלוואות!$D$7,IF(מרכז!A1372&lt;=הלוואות!$E$7,IF(DAY(מרכז!A1372)=הלוואות!$F$7,הלוואות!$G$7,0),0),0)+IF(A1372&gt;=הלוואות!$D$8,IF(מרכז!A1372&lt;=הלוואות!$E$8,IF(DAY(מרכז!A1372)=הלוואות!$F$8,הלוואות!$G$8,0),0),0)+IF(A1372&gt;=הלוואות!$D$9,IF(מרכז!A1372&lt;=הלוואות!$E$9,IF(DAY(מרכז!A1372)=הלוואות!$F$9,הלוואות!$G$9,0),0),0)+IF(A1372&gt;=הלוואות!$D$10,IF(מרכז!A1372&lt;=הלוואות!$E$10,IF(DAY(מרכז!A1372)=הלוואות!$F$10,הלוואות!$G$10,0),0),0)+IF(A1372&gt;=הלוואות!$D$11,IF(מרכז!A1372&lt;=הלוואות!$E$11,IF(DAY(מרכז!A1372)=הלוואות!$F$11,הלוואות!$G$11,0),0),0)+IF(A1372&gt;=הלוואות!$D$12,IF(מרכז!A1372&lt;=הלוואות!$E$12,IF(DAY(מרכז!A1372)=הלוואות!$F$12,הלוואות!$G$12,0),0),0)+IF(A1372&gt;=הלוואות!$D$13,IF(מרכז!A1372&lt;=הלוואות!$E$13,IF(DAY(מרכז!A1372)=הלוואות!$F$13,הלוואות!$G$13,0),0),0)+IF(A1372&gt;=הלוואות!$D$14,IF(מרכז!A1372&lt;=הלוואות!$E$14,IF(DAY(מרכז!A1372)=הלוואות!$F$14,הלוואות!$G$14,0),0),0)+IF(A1372&gt;=הלוואות!$D$15,IF(מרכז!A1372&lt;=הלוואות!$E$15,IF(DAY(מרכז!A1372)=הלוואות!$F$15,הלוואות!$G$15,0),0),0)+IF(A1372&gt;=הלוואות!$D$16,IF(מרכז!A1372&lt;=הלוואות!$E$16,IF(DAY(מרכז!A1372)=הלוואות!$F$16,הלוואות!$G$16,0),0),0)+IF(A1372&gt;=הלוואות!$D$17,IF(מרכז!A1372&lt;=הלוואות!$E$17,IF(DAY(מרכז!A1372)=הלוואות!$F$17,הלוואות!$G$17,0),0),0)+IF(A1372&gt;=הלוואות!$D$18,IF(מרכז!A1372&lt;=הלוואות!$E$18,IF(DAY(מרכז!A1372)=הלוואות!$F$18,הלוואות!$G$18,0),0),0)+IF(A1372&gt;=הלוואות!$D$19,IF(מרכז!A1372&lt;=הלוואות!$E$19,IF(DAY(מרכז!A1372)=הלוואות!$F$19,הלוואות!$G$19,0),0),0)+IF(A1372&gt;=הלוואות!$D$20,IF(מרכז!A1372&lt;=הלוואות!$E$20,IF(DAY(מרכז!A1372)=הלוואות!$F$20,הלוואות!$G$20,0),0),0)+IF(A1372&gt;=הלוואות!$D$21,IF(מרכז!A1372&lt;=הלוואות!$E$21,IF(DAY(מרכז!A1372)=הלוואות!$F$21,הלוואות!$G$21,0),0),0)+IF(A1372&gt;=הלוואות!$D$22,IF(מרכז!A1372&lt;=הלוואות!$E$22,IF(DAY(מרכז!A1372)=הלוואות!$F$22,הלוואות!$G$22,0),0),0)+IF(A1372&gt;=הלוואות!$D$23,IF(מרכז!A1372&lt;=הלוואות!$E$23,IF(DAY(מרכז!A1372)=הלוואות!$F$23,הלוואות!$G$23,0),0),0)+IF(A1372&gt;=הלוואות!$D$24,IF(מרכז!A1372&lt;=הלוואות!$E$24,IF(DAY(מרכז!A1372)=הלוואות!$F$24,הלוואות!$G$24,0),0),0)+IF(A1372&gt;=הלוואות!$D$25,IF(מרכז!A1372&lt;=הלוואות!$E$25,IF(DAY(מרכז!A1372)=הלוואות!$F$25,הלוואות!$G$25,0),0),0)+IF(A1372&gt;=הלוואות!$D$26,IF(מרכז!A1372&lt;=הלוואות!$E$26,IF(DAY(מרכז!A1372)=הלוואות!$F$26,הלוואות!$G$26,0),0),0)+IF(A1372&gt;=הלוואות!$D$27,IF(מרכז!A1372&lt;=הלוואות!$E$27,IF(DAY(מרכז!A1372)=הלוואות!$F$27,הלוואות!$G$27,0),0),0)+IF(A1372&gt;=הלוואות!$D$28,IF(מרכז!A1372&lt;=הלוואות!$E$28,IF(DAY(מרכז!A1372)=הלוואות!$F$28,הלוואות!$G$28,0),0),0)+IF(A1372&gt;=הלוואות!$D$29,IF(מרכז!A1372&lt;=הלוואות!$E$29,IF(DAY(מרכז!A1372)=הלוואות!$F$29,הלוואות!$G$29,0),0),0)+IF(A1372&gt;=הלוואות!$D$30,IF(מרכז!A1372&lt;=הלוואות!$E$30,IF(DAY(מרכז!A1372)=הלוואות!$F$30,הלוואות!$G$30,0),0),0)+IF(A1372&gt;=הלוואות!$D$31,IF(מרכז!A1372&lt;=הלוואות!$E$31,IF(DAY(מרכז!A1372)=הלוואות!$F$31,הלוואות!$G$31,0),0),0)+IF(A1372&gt;=הלוואות!$D$32,IF(מרכז!A1372&lt;=הלוואות!$E$32,IF(DAY(מרכז!A1372)=הלוואות!$F$32,הלוואות!$G$32,0),0),0)+IF(A1372&gt;=הלוואות!$D$33,IF(מרכז!A1372&lt;=הלוואות!$E$33,IF(DAY(מרכז!A1372)=הלוואות!$F$33,הלוואות!$G$33,0),0),0)+IF(A1372&gt;=הלוואות!$D$34,IF(מרכז!A1372&lt;=הלוואות!$E$34,IF(DAY(מרכז!A1372)=הלוואות!$F$34,הלוואות!$G$34,0),0),0)</f>
        <v>0</v>
      </c>
      <c r="E1372" s="93">
        <f>SUMIF(הלוואות!$D$46:$D$65,מרכז!A1372,הלוואות!$E$46:$E$65)</f>
        <v>0</v>
      </c>
      <c r="F1372" s="93">
        <f>SUMIF(נכנסים!$A$5:$A$5890,מרכז!A1372,נכנסים!$B$5:$B$5890)</f>
        <v>0</v>
      </c>
      <c r="G1372" s="94"/>
      <c r="H1372" s="94"/>
      <c r="I1372" s="94"/>
      <c r="J1372" s="99">
        <f t="shared" si="21"/>
        <v>50000</v>
      </c>
    </row>
    <row r="1373" spans="1:10">
      <c r="A1373" s="153">
        <v>47026</v>
      </c>
      <c r="B1373" s="93">
        <f>SUMIF(יוצאים!$A$5:$A$5835,מרכז!A1373,יוצאים!$D$5:$D$5835)</f>
        <v>0</v>
      </c>
      <c r="C1373" s="93">
        <f>HLOOKUP(DAY($A1373),'טב.הו"ק'!$G$4:$AK$162,'טב.הו"ק'!$A$162+2,FALSE)</f>
        <v>0</v>
      </c>
      <c r="D1373" s="93">
        <f>IF(A1373&gt;=הלוואות!$D$5,IF(מרכז!A1373&lt;=הלוואות!$E$5,IF(DAY(מרכז!A1373)=הלוואות!$F$5,הלוואות!$G$5,0),0),0)+IF(A1373&gt;=הלוואות!$D$6,IF(מרכז!A1373&lt;=הלוואות!$E$6,IF(DAY(מרכז!A1373)=הלוואות!$F$6,הלוואות!$G$6,0),0),0)+IF(A1373&gt;=הלוואות!$D$7,IF(מרכז!A1373&lt;=הלוואות!$E$7,IF(DAY(מרכז!A1373)=הלוואות!$F$7,הלוואות!$G$7,0),0),0)+IF(A1373&gt;=הלוואות!$D$8,IF(מרכז!A1373&lt;=הלוואות!$E$8,IF(DAY(מרכז!A1373)=הלוואות!$F$8,הלוואות!$G$8,0),0),0)+IF(A1373&gt;=הלוואות!$D$9,IF(מרכז!A1373&lt;=הלוואות!$E$9,IF(DAY(מרכז!A1373)=הלוואות!$F$9,הלוואות!$G$9,0),0),0)+IF(A1373&gt;=הלוואות!$D$10,IF(מרכז!A1373&lt;=הלוואות!$E$10,IF(DAY(מרכז!A1373)=הלוואות!$F$10,הלוואות!$G$10,0),0),0)+IF(A1373&gt;=הלוואות!$D$11,IF(מרכז!A1373&lt;=הלוואות!$E$11,IF(DAY(מרכז!A1373)=הלוואות!$F$11,הלוואות!$G$11,0),0),0)+IF(A1373&gt;=הלוואות!$D$12,IF(מרכז!A1373&lt;=הלוואות!$E$12,IF(DAY(מרכז!A1373)=הלוואות!$F$12,הלוואות!$G$12,0),0),0)+IF(A1373&gt;=הלוואות!$D$13,IF(מרכז!A1373&lt;=הלוואות!$E$13,IF(DAY(מרכז!A1373)=הלוואות!$F$13,הלוואות!$G$13,0),0),0)+IF(A1373&gt;=הלוואות!$D$14,IF(מרכז!A1373&lt;=הלוואות!$E$14,IF(DAY(מרכז!A1373)=הלוואות!$F$14,הלוואות!$G$14,0),0),0)+IF(A1373&gt;=הלוואות!$D$15,IF(מרכז!A1373&lt;=הלוואות!$E$15,IF(DAY(מרכז!A1373)=הלוואות!$F$15,הלוואות!$G$15,0),0),0)+IF(A1373&gt;=הלוואות!$D$16,IF(מרכז!A1373&lt;=הלוואות!$E$16,IF(DAY(מרכז!A1373)=הלוואות!$F$16,הלוואות!$G$16,0),0),0)+IF(A1373&gt;=הלוואות!$D$17,IF(מרכז!A1373&lt;=הלוואות!$E$17,IF(DAY(מרכז!A1373)=הלוואות!$F$17,הלוואות!$G$17,0),0),0)+IF(A1373&gt;=הלוואות!$D$18,IF(מרכז!A1373&lt;=הלוואות!$E$18,IF(DAY(מרכז!A1373)=הלוואות!$F$18,הלוואות!$G$18,0),0),0)+IF(A1373&gt;=הלוואות!$D$19,IF(מרכז!A1373&lt;=הלוואות!$E$19,IF(DAY(מרכז!A1373)=הלוואות!$F$19,הלוואות!$G$19,0),0),0)+IF(A1373&gt;=הלוואות!$D$20,IF(מרכז!A1373&lt;=הלוואות!$E$20,IF(DAY(מרכז!A1373)=הלוואות!$F$20,הלוואות!$G$20,0),0),0)+IF(A1373&gt;=הלוואות!$D$21,IF(מרכז!A1373&lt;=הלוואות!$E$21,IF(DAY(מרכז!A1373)=הלוואות!$F$21,הלוואות!$G$21,0),0),0)+IF(A1373&gt;=הלוואות!$D$22,IF(מרכז!A1373&lt;=הלוואות!$E$22,IF(DAY(מרכז!A1373)=הלוואות!$F$22,הלוואות!$G$22,0),0),0)+IF(A1373&gt;=הלוואות!$D$23,IF(מרכז!A1373&lt;=הלוואות!$E$23,IF(DAY(מרכז!A1373)=הלוואות!$F$23,הלוואות!$G$23,0),0),0)+IF(A1373&gt;=הלוואות!$D$24,IF(מרכז!A1373&lt;=הלוואות!$E$24,IF(DAY(מרכז!A1373)=הלוואות!$F$24,הלוואות!$G$24,0),0),0)+IF(A1373&gt;=הלוואות!$D$25,IF(מרכז!A1373&lt;=הלוואות!$E$25,IF(DAY(מרכז!A1373)=הלוואות!$F$25,הלוואות!$G$25,0),0),0)+IF(A1373&gt;=הלוואות!$D$26,IF(מרכז!A1373&lt;=הלוואות!$E$26,IF(DAY(מרכז!A1373)=הלוואות!$F$26,הלוואות!$G$26,0),0),0)+IF(A1373&gt;=הלוואות!$D$27,IF(מרכז!A1373&lt;=הלוואות!$E$27,IF(DAY(מרכז!A1373)=הלוואות!$F$27,הלוואות!$G$27,0),0),0)+IF(A1373&gt;=הלוואות!$D$28,IF(מרכז!A1373&lt;=הלוואות!$E$28,IF(DAY(מרכז!A1373)=הלוואות!$F$28,הלוואות!$G$28,0),0),0)+IF(A1373&gt;=הלוואות!$D$29,IF(מרכז!A1373&lt;=הלוואות!$E$29,IF(DAY(מרכז!A1373)=הלוואות!$F$29,הלוואות!$G$29,0),0),0)+IF(A1373&gt;=הלוואות!$D$30,IF(מרכז!A1373&lt;=הלוואות!$E$30,IF(DAY(מרכז!A1373)=הלוואות!$F$30,הלוואות!$G$30,0),0),0)+IF(A1373&gt;=הלוואות!$D$31,IF(מרכז!A1373&lt;=הלוואות!$E$31,IF(DAY(מרכז!A1373)=הלוואות!$F$31,הלוואות!$G$31,0),0),0)+IF(A1373&gt;=הלוואות!$D$32,IF(מרכז!A1373&lt;=הלוואות!$E$32,IF(DAY(מרכז!A1373)=הלוואות!$F$32,הלוואות!$G$32,0),0),0)+IF(A1373&gt;=הלוואות!$D$33,IF(מרכז!A1373&lt;=הלוואות!$E$33,IF(DAY(מרכז!A1373)=הלוואות!$F$33,הלוואות!$G$33,0),0),0)+IF(A1373&gt;=הלוואות!$D$34,IF(מרכז!A1373&lt;=הלוואות!$E$34,IF(DAY(מרכז!A1373)=הלוואות!$F$34,הלוואות!$G$34,0),0),0)</f>
        <v>0</v>
      </c>
      <c r="E1373" s="93">
        <f>SUMIF(הלוואות!$D$46:$D$65,מרכז!A1373,הלוואות!$E$46:$E$65)</f>
        <v>0</v>
      </c>
      <c r="F1373" s="93">
        <f>SUMIF(נכנסים!$A$5:$A$5890,מרכז!A1373,נכנסים!$B$5:$B$5890)</f>
        <v>0</v>
      </c>
      <c r="G1373" s="94"/>
      <c r="H1373" s="94"/>
      <c r="I1373" s="94"/>
      <c r="J1373" s="99">
        <f t="shared" si="21"/>
        <v>50000</v>
      </c>
    </row>
    <row r="1374" spans="1:10">
      <c r="A1374" s="153">
        <v>47027</v>
      </c>
      <c r="B1374" s="93">
        <f>SUMIF(יוצאים!$A$5:$A$5835,מרכז!A1374,יוצאים!$D$5:$D$5835)</f>
        <v>0</v>
      </c>
      <c r="C1374" s="93">
        <f>HLOOKUP(DAY($A1374),'טב.הו"ק'!$G$4:$AK$162,'טב.הו"ק'!$A$162+2,FALSE)</f>
        <v>0</v>
      </c>
      <c r="D1374" s="93">
        <f>IF(A1374&gt;=הלוואות!$D$5,IF(מרכז!A1374&lt;=הלוואות!$E$5,IF(DAY(מרכז!A1374)=הלוואות!$F$5,הלוואות!$G$5,0),0),0)+IF(A1374&gt;=הלוואות!$D$6,IF(מרכז!A1374&lt;=הלוואות!$E$6,IF(DAY(מרכז!A1374)=הלוואות!$F$6,הלוואות!$G$6,0),0),0)+IF(A1374&gt;=הלוואות!$D$7,IF(מרכז!A1374&lt;=הלוואות!$E$7,IF(DAY(מרכז!A1374)=הלוואות!$F$7,הלוואות!$G$7,0),0),0)+IF(A1374&gt;=הלוואות!$D$8,IF(מרכז!A1374&lt;=הלוואות!$E$8,IF(DAY(מרכז!A1374)=הלוואות!$F$8,הלוואות!$G$8,0),0),0)+IF(A1374&gt;=הלוואות!$D$9,IF(מרכז!A1374&lt;=הלוואות!$E$9,IF(DAY(מרכז!A1374)=הלוואות!$F$9,הלוואות!$G$9,0),0),0)+IF(A1374&gt;=הלוואות!$D$10,IF(מרכז!A1374&lt;=הלוואות!$E$10,IF(DAY(מרכז!A1374)=הלוואות!$F$10,הלוואות!$G$10,0),0),0)+IF(A1374&gt;=הלוואות!$D$11,IF(מרכז!A1374&lt;=הלוואות!$E$11,IF(DAY(מרכז!A1374)=הלוואות!$F$11,הלוואות!$G$11,0),0),0)+IF(A1374&gt;=הלוואות!$D$12,IF(מרכז!A1374&lt;=הלוואות!$E$12,IF(DAY(מרכז!A1374)=הלוואות!$F$12,הלוואות!$G$12,0),0),0)+IF(A1374&gt;=הלוואות!$D$13,IF(מרכז!A1374&lt;=הלוואות!$E$13,IF(DAY(מרכז!A1374)=הלוואות!$F$13,הלוואות!$G$13,0),0),0)+IF(A1374&gt;=הלוואות!$D$14,IF(מרכז!A1374&lt;=הלוואות!$E$14,IF(DAY(מרכז!A1374)=הלוואות!$F$14,הלוואות!$G$14,0),0),0)+IF(A1374&gt;=הלוואות!$D$15,IF(מרכז!A1374&lt;=הלוואות!$E$15,IF(DAY(מרכז!A1374)=הלוואות!$F$15,הלוואות!$G$15,0),0),0)+IF(A1374&gt;=הלוואות!$D$16,IF(מרכז!A1374&lt;=הלוואות!$E$16,IF(DAY(מרכז!A1374)=הלוואות!$F$16,הלוואות!$G$16,0),0),0)+IF(A1374&gt;=הלוואות!$D$17,IF(מרכז!A1374&lt;=הלוואות!$E$17,IF(DAY(מרכז!A1374)=הלוואות!$F$17,הלוואות!$G$17,0),0),0)+IF(A1374&gt;=הלוואות!$D$18,IF(מרכז!A1374&lt;=הלוואות!$E$18,IF(DAY(מרכז!A1374)=הלוואות!$F$18,הלוואות!$G$18,0),0),0)+IF(A1374&gt;=הלוואות!$D$19,IF(מרכז!A1374&lt;=הלוואות!$E$19,IF(DAY(מרכז!A1374)=הלוואות!$F$19,הלוואות!$G$19,0),0),0)+IF(A1374&gt;=הלוואות!$D$20,IF(מרכז!A1374&lt;=הלוואות!$E$20,IF(DAY(מרכז!A1374)=הלוואות!$F$20,הלוואות!$G$20,0),0),0)+IF(A1374&gt;=הלוואות!$D$21,IF(מרכז!A1374&lt;=הלוואות!$E$21,IF(DAY(מרכז!A1374)=הלוואות!$F$21,הלוואות!$G$21,0),0),0)+IF(A1374&gt;=הלוואות!$D$22,IF(מרכז!A1374&lt;=הלוואות!$E$22,IF(DAY(מרכז!A1374)=הלוואות!$F$22,הלוואות!$G$22,0),0),0)+IF(A1374&gt;=הלוואות!$D$23,IF(מרכז!A1374&lt;=הלוואות!$E$23,IF(DAY(מרכז!A1374)=הלוואות!$F$23,הלוואות!$G$23,0),0),0)+IF(A1374&gt;=הלוואות!$D$24,IF(מרכז!A1374&lt;=הלוואות!$E$24,IF(DAY(מרכז!A1374)=הלוואות!$F$24,הלוואות!$G$24,0),0),0)+IF(A1374&gt;=הלוואות!$D$25,IF(מרכז!A1374&lt;=הלוואות!$E$25,IF(DAY(מרכז!A1374)=הלוואות!$F$25,הלוואות!$G$25,0),0),0)+IF(A1374&gt;=הלוואות!$D$26,IF(מרכז!A1374&lt;=הלוואות!$E$26,IF(DAY(מרכז!A1374)=הלוואות!$F$26,הלוואות!$G$26,0),0),0)+IF(A1374&gt;=הלוואות!$D$27,IF(מרכז!A1374&lt;=הלוואות!$E$27,IF(DAY(מרכז!A1374)=הלוואות!$F$27,הלוואות!$G$27,0),0),0)+IF(A1374&gt;=הלוואות!$D$28,IF(מרכז!A1374&lt;=הלוואות!$E$28,IF(DAY(מרכז!A1374)=הלוואות!$F$28,הלוואות!$G$28,0),0),0)+IF(A1374&gt;=הלוואות!$D$29,IF(מרכז!A1374&lt;=הלוואות!$E$29,IF(DAY(מרכז!A1374)=הלוואות!$F$29,הלוואות!$G$29,0),0),0)+IF(A1374&gt;=הלוואות!$D$30,IF(מרכז!A1374&lt;=הלוואות!$E$30,IF(DAY(מרכז!A1374)=הלוואות!$F$30,הלוואות!$G$30,0),0),0)+IF(A1374&gt;=הלוואות!$D$31,IF(מרכז!A1374&lt;=הלוואות!$E$31,IF(DAY(מרכז!A1374)=הלוואות!$F$31,הלוואות!$G$31,0),0),0)+IF(A1374&gt;=הלוואות!$D$32,IF(מרכז!A1374&lt;=הלוואות!$E$32,IF(DAY(מרכז!A1374)=הלוואות!$F$32,הלוואות!$G$32,0),0),0)+IF(A1374&gt;=הלוואות!$D$33,IF(מרכז!A1374&lt;=הלוואות!$E$33,IF(DAY(מרכז!A1374)=הלוואות!$F$33,הלוואות!$G$33,0),0),0)+IF(A1374&gt;=הלוואות!$D$34,IF(מרכז!A1374&lt;=הלוואות!$E$34,IF(DAY(מרכז!A1374)=הלוואות!$F$34,הלוואות!$G$34,0),0),0)</f>
        <v>0</v>
      </c>
      <c r="E1374" s="93">
        <f>SUMIF(הלוואות!$D$46:$D$65,מרכז!A1374,הלוואות!$E$46:$E$65)</f>
        <v>0</v>
      </c>
      <c r="F1374" s="93">
        <f>SUMIF(נכנסים!$A$5:$A$5890,מרכז!A1374,נכנסים!$B$5:$B$5890)</f>
        <v>0</v>
      </c>
      <c r="G1374" s="94"/>
      <c r="H1374" s="94"/>
      <c r="I1374" s="94"/>
      <c r="J1374" s="99">
        <f t="shared" si="21"/>
        <v>50000</v>
      </c>
    </row>
    <row r="1375" spans="1:10">
      <c r="A1375" s="153">
        <v>47028</v>
      </c>
      <c r="B1375" s="93">
        <f>SUMIF(יוצאים!$A$5:$A$5835,מרכז!A1375,יוצאים!$D$5:$D$5835)</f>
        <v>0</v>
      </c>
      <c r="C1375" s="93">
        <f>HLOOKUP(DAY($A1375),'טב.הו"ק'!$G$4:$AK$162,'טב.הו"ק'!$A$162+2,FALSE)</f>
        <v>0</v>
      </c>
      <c r="D1375" s="93">
        <f>IF(A1375&gt;=הלוואות!$D$5,IF(מרכז!A1375&lt;=הלוואות!$E$5,IF(DAY(מרכז!A1375)=הלוואות!$F$5,הלוואות!$G$5,0),0),0)+IF(A1375&gt;=הלוואות!$D$6,IF(מרכז!A1375&lt;=הלוואות!$E$6,IF(DAY(מרכז!A1375)=הלוואות!$F$6,הלוואות!$G$6,0),0),0)+IF(A1375&gt;=הלוואות!$D$7,IF(מרכז!A1375&lt;=הלוואות!$E$7,IF(DAY(מרכז!A1375)=הלוואות!$F$7,הלוואות!$G$7,0),0),0)+IF(A1375&gt;=הלוואות!$D$8,IF(מרכז!A1375&lt;=הלוואות!$E$8,IF(DAY(מרכז!A1375)=הלוואות!$F$8,הלוואות!$G$8,0),0),0)+IF(A1375&gt;=הלוואות!$D$9,IF(מרכז!A1375&lt;=הלוואות!$E$9,IF(DAY(מרכז!A1375)=הלוואות!$F$9,הלוואות!$G$9,0),0),0)+IF(A1375&gt;=הלוואות!$D$10,IF(מרכז!A1375&lt;=הלוואות!$E$10,IF(DAY(מרכז!A1375)=הלוואות!$F$10,הלוואות!$G$10,0),0),0)+IF(A1375&gt;=הלוואות!$D$11,IF(מרכז!A1375&lt;=הלוואות!$E$11,IF(DAY(מרכז!A1375)=הלוואות!$F$11,הלוואות!$G$11,0),0),0)+IF(A1375&gt;=הלוואות!$D$12,IF(מרכז!A1375&lt;=הלוואות!$E$12,IF(DAY(מרכז!A1375)=הלוואות!$F$12,הלוואות!$G$12,0),0),0)+IF(A1375&gt;=הלוואות!$D$13,IF(מרכז!A1375&lt;=הלוואות!$E$13,IF(DAY(מרכז!A1375)=הלוואות!$F$13,הלוואות!$G$13,0),0),0)+IF(A1375&gt;=הלוואות!$D$14,IF(מרכז!A1375&lt;=הלוואות!$E$14,IF(DAY(מרכז!A1375)=הלוואות!$F$14,הלוואות!$G$14,0),0),0)+IF(A1375&gt;=הלוואות!$D$15,IF(מרכז!A1375&lt;=הלוואות!$E$15,IF(DAY(מרכז!A1375)=הלוואות!$F$15,הלוואות!$G$15,0),0),0)+IF(A1375&gt;=הלוואות!$D$16,IF(מרכז!A1375&lt;=הלוואות!$E$16,IF(DAY(מרכז!A1375)=הלוואות!$F$16,הלוואות!$G$16,0),0),0)+IF(A1375&gt;=הלוואות!$D$17,IF(מרכז!A1375&lt;=הלוואות!$E$17,IF(DAY(מרכז!A1375)=הלוואות!$F$17,הלוואות!$G$17,0),0),0)+IF(A1375&gt;=הלוואות!$D$18,IF(מרכז!A1375&lt;=הלוואות!$E$18,IF(DAY(מרכז!A1375)=הלוואות!$F$18,הלוואות!$G$18,0),0),0)+IF(A1375&gt;=הלוואות!$D$19,IF(מרכז!A1375&lt;=הלוואות!$E$19,IF(DAY(מרכז!A1375)=הלוואות!$F$19,הלוואות!$G$19,0),0),0)+IF(A1375&gt;=הלוואות!$D$20,IF(מרכז!A1375&lt;=הלוואות!$E$20,IF(DAY(מרכז!A1375)=הלוואות!$F$20,הלוואות!$G$20,0),0),0)+IF(A1375&gt;=הלוואות!$D$21,IF(מרכז!A1375&lt;=הלוואות!$E$21,IF(DAY(מרכז!A1375)=הלוואות!$F$21,הלוואות!$G$21,0),0),0)+IF(A1375&gt;=הלוואות!$D$22,IF(מרכז!A1375&lt;=הלוואות!$E$22,IF(DAY(מרכז!A1375)=הלוואות!$F$22,הלוואות!$G$22,0),0),0)+IF(A1375&gt;=הלוואות!$D$23,IF(מרכז!A1375&lt;=הלוואות!$E$23,IF(DAY(מרכז!A1375)=הלוואות!$F$23,הלוואות!$G$23,0),0),0)+IF(A1375&gt;=הלוואות!$D$24,IF(מרכז!A1375&lt;=הלוואות!$E$24,IF(DAY(מרכז!A1375)=הלוואות!$F$24,הלוואות!$G$24,0),0),0)+IF(A1375&gt;=הלוואות!$D$25,IF(מרכז!A1375&lt;=הלוואות!$E$25,IF(DAY(מרכז!A1375)=הלוואות!$F$25,הלוואות!$G$25,0),0),0)+IF(A1375&gt;=הלוואות!$D$26,IF(מרכז!A1375&lt;=הלוואות!$E$26,IF(DAY(מרכז!A1375)=הלוואות!$F$26,הלוואות!$G$26,0),0),0)+IF(A1375&gt;=הלוואות!$D$27,IF(מרכז!A1375&lt;=הלוואות!$E$27,IF(DAY(מרכז!A1375)=הלוואות!$F$27,הלוואות!$G$27,0),0),0)+IF(A1375&gt;=הלוואות!$D$28,IF(מרכז!A1375&lt;=הלוואות!$E$28,IF(DAY(מרכז!A1375)=הלוואות!$F$28,הלוואות!$G$28,0),0),0)+IF(A1375&gt;=הלוואות!$D$29,IF(מרכז!A1375&lt;=הלוואות!$E$29,IF(DAY(מרכז!A1375)=הלוואות!$F$29,הלוואות!$G$29,0),0),0)+IF(A1375&gt;=הלוואות!$D$30,IF(מרכז!A1375&lt;=הלוואות!$E$30,IF(DAY(מרכז!A1375)=הלוואות!$F$30,הלוואות!$G$30,0),0),0)+IF(A1375&gt;=הלוואות!$D$31,IF(מרכז!A1375&lt;=הלוואות!$E$31,IF(DAY(מרכז!A1375)=הלוואות!$F$31,הלוואות!$G$31,0),0),0)+IF(A1375&gt;=הלוואות!$D$32,IF(מרכז!A1375&lt;=הלוואות!$E$32,IF(DAY(מרכז!A1375)=הלוואות!$F$32,הלוואות!$G$32,0),0),0)+IF(A1375&gt;=הלוואות!$D$33,IF(מרכז!A1375&lt;=הלוואות!$E$33,IF(DAY(מרכז!A1375)=הלוואות!$F$33,הלוואות!$G$33,0),0),0)+IF(A1375&gt;=הלוואות!$D$34,IF(מרכז!A1375&lt;=הלוואות!$E$34,IF(DAY(מרכז!A1375)=הלוואות!$F$34,הלוואות!$G$34,0),0),0)</f>
        <v>0</v>
      </c>
      <c r="E1375" s="93">
        <f>SUMIF(הלוואות!$D$46:$D$65,מרכז!A1375,הלוואות!$E$46:$E$65)</f>
        <v>0</v>
      </c>
      <c r="F1375" s="93">
        <f>SUMIF(נכנסים!$A$5:$A$5890,מרכז!A1375,נכנסים!$B$5:$B$5890)</f>
        <v>0</v>
      </c>
      <c r="G1375" s="94"/>
      <c r="H1375" s="94"/>
      <c r="I1375" s="94"/>
      <c r="J1375" s="99">
        <f t="shared" si="21"/>
        <v>50000</v>
      </c>
    </row>
    <row r="1376" spans="1:10">
      <c r="A1376" s="153">
        <v>47029</v>
      </c>
      <c r="B1376" s="93">
        <f>SUMIF(יוצאים!$A$5:$A$5835,מרכז!A1376,יוצאים!$D$5:$D$5835)</f>
        <v>0</v>
      </c>
      <c r="C1376" s="93">
        <f>HLOOKUP(DAY($A1376),'טב.הו"ק'!$G$4:$AK$162,'טב.הו"ק'!$A$162+2,FALSE)</f>
        <v>0</v>
      </c>
      <c r="D1376" s="93">
        <f>IF(A1376&gt;=הלוואות!$D$5,IF(מרכז!A1376&lt;=הלוואות!$E$5,IF(DAY(מרכז!A1376)=הלוואות!$F$5,הלוואות!$G$5,0),0),0)+IF(A1376&gt;=הלוואות!$D$6,IF(מרכז!A1376&lt;=הלוואות!$E$6,IF(DAY(מרכז!A1376)=הלוואות!$F$6,הלוואות!$G$6,0),0),0)+IF(A1376&gt;=הלוואות!$D$7,IF(מרכז!A1376&lt;=הלוואות!$E$7,IF(DAY(מרכז!A1376)=הלוואות!$F$7,הלוואות!$G$7,0),0),0)+IF(A1376&gt;=הלוואות!$D$8,IF(מרכז!A1376&lt;=הלוואות!$E$8,IF(DAY(מרכז!A1376)=הלוואות!$F$8,הלוואות!$G$8,0),0),0)+IF(A1376&gt;=הלוואות!$D$9,IF(מרכז!A1376&lt;=הלוואות!$E$9,IF(DAY(מרכז!A1376)=הלוואות!$F$9,הלוואות!$G$9,0),0),0)+IF(A1376&gt;=הלוואות!$D$10,IF(מרכז!A1376&lt;=הלוואות!$E$10,IF(DAY(מרכז!A1376)=הלוואות!$F$10,הלוואות!$G$10,0),0),0)+IF(A1376&gt;=הלוואות!$D$11,IF(מרכז!A1376&lt;=הלוואות!$E$11,IF(DAY(מרכז!A1376)=הלוואות!$F$11,הלוואות!$G$11,0),0),0)+IF(A1376&gt;=הלוואות!$D$12,IF(מרכז!A1376&lt;=הלוואות!$E$12,IF(DAY(מרכז!A1376)=הלוואות!$F$12,הלוואות!$G$12,0),0),0)+IF(A1376&gt;=הלוואות!$D$13,IF(מרכז!A1376&lt;=הלוואות!$E$13,IF(DAY(מרכז!A1376)=הלוואות!$F$13,הלוואות!$G$13,0),0),0)+IF(A1376&gt;=הלוואות!$D$14,IF(מרכז!A1376&lt;=הלוואות!$E$14,IF(DAY(מרכז!A1376)=הלוואות!$F$14,הלוואות!$G$14,0),0),0)+IF(A1376&gt;=הלוואות!$D$15,IF(מרכז!A1376&lt;=הלוואות!$E$15,IF(DAY(מרכז!A1376)=הלוואות!$F$15,הלוואות!$G$15,0),0),0)+IF(A1376&gt;=הלוואות!$D$16,IF(מרכז!A1376&lt;=הלוואות!$E$16,IF(DAY(מרכז!A1376)=הלוואות!$F$16,הלוואות!$G$16,0),0),0)+IF(A1376&gt;=הלוואות!$D$17,IF(מרכז!A1376&lt;=הלוואות!$E$17,IF(DAY(מרכז!A1376)=הלוואות!$F$17,הלוואות!$G$17,0),0),0)+IF(A1376&gt;=הלוואות!$D$18,IF(מרכז!A1376&lt;=הלוואות!$E$18,IF(DAY(מרכז!A1376)=הלוואות!$F$18,הלוואות!$G$18,0),0),0)+IF(A1376&gt;=הלוואות!$D$19,IF(מרכז!A1376&lt;=הלוואות!$E$19,IF(DAY(מרכז!A1376)=הלוואות!$F$19,הלוואות!$G$19,0),0),0)+IF(A1376&gt;=הלוואות!$D$20,IF(מרכז!A1376&lt;=הלוואות!$E$20,IF(DAY(מרכז!A1376)=הלוואות!$F$20,הלוואות!$G$20,0),0),0)+IF(A1376&gt;=הלוואות!$D$21,IF(מרכז!A1376&lt;=הלוואות!$E$21,IF(DAY(מרכז!A1376)=הלוואות!$F$21,הלוואות!$G$21,0),0),0)+IF(A1376&gt;=הלוואות!$D$22,IF(מרכז!A1376&lt;=הלוואות!$E$22,IF(DAY(מרכז!A1376)=הלוואות!$F$22,הלוואות!$G$22,0),0),0)+IF(A1376&gt;=הלוואות!$D$23,IF(מרכז!A1376&lt;=הלוואות!$E$23,IF(DAY(מרכז!A1376)=הלוואות!$F$23,הלוואות!$G$23,0),0),0)+IF(A1376&gt;=הלוואות!$D$24,IF(מרכז!A1376&lt;=הלוואות!$E$24,IF(DAY(מרכז!A1376)=הלוואות!$F$24,הלוואות!$G$24,0),0),0)+IF(A1376&gt;=הלוואות!$D$25,IF(מרכז!A1376&lt;=הלוואות!$E$25,IF(DAY(מרכז!A1376)=הלוואות!$F$25,הלוואות!$G$25,0),0),0)+IF(A1376&gt;=הלוואות!$D$26,IF(מרכז!A1376&lt;=הלוואות!$E$26,IF(DAY(מרכז!A1376)=הלוואות!$F$26,הלוואות!$G$26,0),0),0)+IF(A1376&gt;=הלוואות!$D$27,IF(מרכז!A1376&lt;=הלוואות!$E$27,IF(DAY(מרכז!A1376)=הלוואות!$F$27,הלוואות!$G$27,0),0),0)+IF(A1376&gt;=הלוואות!$D$28,IF(מרכז!A1376&lt;=הלוואות!$E$28,IF(DAY(מרכז!A1376)=הלוואות!$F$28,הלוואות!$G$28,0),0),0)+IF(A1376&gt;=הלוואות!$D$29,IF(מרכז!A1376&lt;=הלוואות!$E$29,IF(DAY(מרכז!A1376)=הלוואות!$F$29,הלוואות!$G$29,0),0),0)+IF(A1376&gt;=הלוואות!$D$30,IF(מרכז!A1376&lt;=הלוואות!$E$30,IF(DAY(מרכז!A1376)=הלוואות!$F$30,הלוואות!$G$30,0),0),0)+IF(A1376&gt;=הלוואות!$D$31,IF(מרכז!A1376&lt;=הלוואות!$E$31,IF(DAY(מרכז!A1376)=הלוואות!$F$31,הלוואות!$G$31,0),0),0)+IF(A1376&gt;=הלוואות!$D$32,IF(מרכז!A1376&lt;=הלוואות!$E$32,IF(DAY(מרכז!A1376)=הלוואות!$F$32,הלוואות!$G$32,0),0),0)+IF(A1376&gt;=הלוואות!$D$33,IF(מרכז!A1376&lt;=הלוואות!$E$33,IF(DAY(מרכז!A1376)=הלוואות!$F$33,הלוואות!$G$33,0),0),0)+IF(A1376&gt;=הלוואות!$D$34,IF(מרכז!A1376&lt;=הלוואות!$E$34,IF(DAY(מרכז!A1376)=הלוואות!$F$34,הלוואות!$G$34,0),0),0)</f>
        <v>0</v>
      </c>
      <c r="E1376" s="93">
        <f>SUMIF(הלוואות!$D$46:$D$65,מרכז!A1376,הלוואות!$E$46:$E$65)</f>
        <v>0</v>
      </c>
      <c r="F1376" s="93">
        <f>SUMIF(נכנסים!$A$5:$A$5890,מרכז!A1376,נכנסים!$B$5:$B$5890)</f>
        <v>0</v>
      </c>
      <c r="G1376" s="94"/>
      <c r="H1376" s="94"/>
      <c r="I1376" s="94"/>
      <c r="J1376" s="99">
        <f t="shared" si="21"/>
        <v>50000</v>
      </c>
    </row>
    <row r="1377" spans="1:10">
      <c r="A1377" s="153">
        <v>47030</v>
      </c>
      <c r="B1377" s="93">
        <f>SUMIF(יוצאים!$A$5:$A$5835,מרכז!A1377,יוצאים!$D$5:$D$5835)</f>
        <v>0</v>
      </c>
      <c r="C1377" s="93">
        <f>HLOOKUP(DAY($A1377),'טב.הו"ק'!$G$4:$AK$162,'טב.הו"ק'!$A$162+2,FALSE)</f>
        <v>0</v>
      </c>
      <c r="D1377" s="93">
        <f>IF(A1377&gt;=הלוואות!$D$5,IF(מרכז!A1377&lt;=הלוואות!$E$5,IF(DAY(מרכז!A1377)=הלוואות!$F$5,הלוואות!$G$5,0),0),0)+IF(A1377&gt;=הלוואות!$D$6,IF(מרכז!A1377&lt;=הלוואות!$E$6,IF(DAY(מרכז!A1377)=הלוואות!$F$6,הלוואות!$G$6,0),0),0)+IF(A1377&gt;=הלוואות!$D$7,IF(מרכז!A1377&lt;=הלוואות!$E$7,IF(DAY(מרכז!A1377)=הלוואות!$F$7,הלוואות!$G$7,0),0),0)+IF(A1377&gt;=הלוואות!$D$8,IF(מרכז!A1377&lt;=הלוואות!$E$8,IF(DAY(מרכז!A1377)=הלוואות!$F$8,הלוואות!$G$8,0),0),0)+IF(A1377&gt;=הלוואות!$D$9,IF(מרכז!A1377&lt;=הלוואות!$E$9,IF(DAY(מרכז!A1377)=הלוואות!$F$9,הלוואות!$G$9,0),0),0)+IF(A1377&gt;=הלוואות!$D$10,IF(מרכז!A1377&lt;=הלוואות!$E$10,IF(DAY(מרכז!A1377)=הלוואות!$F$10,הלוואות!$G$10,0),0),0)+IF(A1377&gt;=הלוואות!$D$11,IF(מרכז!A1377&lt;=הלוואות!$E$11,IF(DAY(מרכז!A1377)=הלוואות!$F$11,הלוואות!$G$11,0),0),0)+IF(A1377&gt;=הלוואות!$D$12,IF(מרכז!A1377&lt;=הלוואות!$E$12,IF(DAY(מרכז!A1377)=הלוואות!$F$12,הלוואות!$G$12,0),0),0)+IF(A1377&gt;=הלוואות!$D$13,IF(מרכז!A1377&lt;=הלוואות!$E$13,IF(DAY(מרכז!A1377)=הלוואות!$F$13,הלוואות!$G$13,0),0),0)+IF(A1377&gt;=הלוואות!$D$14,IF(מרכז!A1377&lt;=הלוואות!$E$14,IF(DAY(מרכז!A1377)=הלוואות!$F$14,הלוואות!$G$14,0),0),0)+IF(A1377&gt;=הלוואות!$D$15,IF(מרכז!A1377&lt;=הלוואות!$E$15,IF(DAY(מרכז!A1377)=הלוואות!$F$15,הלוואות!$G$15,0),0),0)+IF(A1377&gt;=הלוואות!$D$16,IF(מרכז!A1377&lt;=הלוואות!$E$16,IF(DAY(מרכז!A1377)=הלוואות!$F$16,הלוואות!$G$16,0),0),0)+IF(A1377&gt;=הלוואות!$D$17,IF(מרכז!A1377&lt;=הלוואות!$E$17,IF(DAY(מרכז!A1377)=הלוואות!$F$17,הלוואות!$G$17,0),0),0)+IF(A1377&gt;=הלוואות!$D$18,IF(מרכז!A1377&lt;=הלוואות!$E$18,IF(DAY(מרכז!A1377)=הלוואות!$F$18,הלוואות!$G$18,0),0),0)+IF(A1377&gt;=הלוואות!$D$19,IF(מרכז!A1377&lt;=הלוואות!$E$19,IF(DAY(מרכז!A1377)=הלוואות!$F$19,הלוואות!$G$19,0),0),0)+IF(A1377&gt;=הלוואות!$D$20,IF(מרכז!A1377&lt;=הלוואות!$E$20,IF(DAY(מרכז!A1377)=הלוואות!$F$20,הלוואות!$G$20,0),0),0)+IF(A1377&gt;=הלוואות!$D$21,IF(מרכז!A1377&lt;=הלוואות!$E$21,IF(DAY(מרכז!A1377)=הלוואות!$F$21,הלוואות!$G$21,0),0),0)+IF(A1377&gt;=הלוואות!$D$22,IF(מרכז!A1377&lt;=הלוואות!$E$22,IF(DAY(מרכז!A1377)=הלוואות!$F$22,הלוואות!$G$22,0),0),0)+IF(A1377&gt;=הלוואות!$D$23,IF(מרכז!A1377&lt;=הלוואות!$E$23,IF(DAY(מרכז!A1377)=הלוואות!$F$23,הלוואות!$G$23,0),0),0)+IF(A1377&gt;=הלוואות!$D$24,IF(מרכז!A1377&lt;=הלוואות!$E$24,IF(DAY(מרכז!A1377)=הלוואות!$F$24,הלוואות!$G$24,0),0),0)+IF(A1377&gt;=הלוואות!$D$25,IF(מרכז!A1377&lt;=הלוואות!$E$25,IF(DAY(מרכז!A1377)=הלוואות!$F$25,הלוואות!$G$25,0),0),0)+IF(A1377&gt;=הלוואות!$D$26,IF(מרכז!A1377&lt;=הלוואות!$E$26,IF(DAY(מרכז!A1377)=הלוואות!$F$26,הלוואות!$G$26,0),0),0)+IF(A1377&gt;=הלוואות!$D$27,IF(מרכז!A1377&lt;=הלוואות!$E$27,IF(DAY(מרכז!A1377)=הלוואות!$F$27,הלוואות!$G$27,0),0),0)+IF(A1377&gt;=הלוואות!$D$28,IF(מרכז!A1377&lt;=הלוואות!$E$28,IF(DAY(מרכז!A1377)=הלוואות!$F$28,הלוואות!$G$28,0),0),0)+IF(A1377&gt;=הלוואות!$D$29,IF(מרכז!A1377&lt;=הלוואות!$E$29,IF(DAY(מרכז!A1377)=הלוואות!$F$29,הלוואות!$G$29,0),0),0)+IF(A1377&gt;=הלוואות!$D$30,IF(מרכז!A1377&lt;=הלוואות!$E$30,IF(DAY(מרכז!A1377)=הלוואות!$F$30,הלוואות!$G$30,0),0),0)+IF(A1377&gt;=הלוואות!$D$31,IF(מרכז!A1377&lt;=הלוואות!$E$31,IF(DAY(מרכז!A1377)=הלוואות!$F$31,הלוואות!$G$31,0),0),0)+IF(A1377&gt;=הלוואות!$D$32,IF(מרכז!A1377&lt;=הלוואות!$E$32,IF(DAY(מרכז!A1377)=הלוואות!$F$32,הלוואות!$G$32,0),0),0)+IF(A1377&gt;=הלוואות!$D$33,IF(מרכז!A1377&lt;=הלוואות!$E$33,IF(DAY(מרכז!A1377)=הלוואות!$F$33,הלוואות!$G$33,0),0),0)+IF(A1377&gt;=הלוואות!$D$34,IF(מרכז!A1377&lt;=הלוואות!$E$34,IF(DAY(מרכז!A1377)=הלוואות!$F$34,הלוואות!$G$34,0),0),0)</f>
        <v>0</v>
      </c>
      <c r="E1377" s="93">
        <f>SUMIF(הלוואות!$D$46:$D$65,מרכז!A1377,הלוואות!$E$46:$E$65)</f>
        <v>0</v>
      </c>
      <c r="F1377" s="93">
        <f>SUMIF(נכנסים!$A$5:$A$5890,מרכז!A1377,נכנסים!$B$5:$B$5890)</f>
        <v>0</v>
      </c>
      <c r="G1377" s="94"/>
      <c r="H1377" s="94"/>
      <c r="I1377" s="94"/>
      <c r="J1377" s="99">
        <f t="shared" si="21"/>
        <v>50000</v>
      </c>
    </row>
    <row r="1378" spans="1:10">
      <c r="A1378" s="153">
        <v>47031</v>
      </c>
      <c r="B1378" s="93">
        <f>SUMIF(יוצאים!$A$5:$A$5835,מרכז!A1378,יוצאים!$D$5:$D$5835)</f>
        <v>0</v>
      </c>
      <c r="C1378" s="93">
        <f>HLOOKUP(DAY($A1378),'טב.הו"ק'!$G$4:$AK$162,'טב.הו"ק'!$A$162+2,FALSE)</f>
        <v>0</v>
      </c>
      <c r="D1378" s="93">
        <f>IF(A1378&gt;=הלוואות!$D$5,IF(מרכז!A1378&lt;=הלוואות!$E$5,IF(DAY(מרכז!A1378)=הלוואות!$F$5,הלוואות!$G$5,0),0),0)+IF(A1378&gt;=הלוואות!$D$6,IF(מרכז!A1378&lt;=הלוואות!$E$6,IF(DAY(מרכז!A1378)=הלוואות!$F$6,הלוואות!$G$6,0),0),0)+IF(A1378&gt;=הלוואות!$D$7,IF(מרכז!A1378&lt;=הלוואות!$E$7,IF(DAY(מרכז!A1378)=הלוואות!$F$7,הלוואות!$G$7,0),0),0)+IF(A1378&gt;=הלוואות!$D$8,IF(מרכז!A1378&lt;=הלוואות!$E$8,IF(DAY(מרכז!A1378)=הלוואות!$F$8,הלוואות!$G$8,0),0),0)+IF(A1378&gt;=הלוואות!$D$9,IF(מרכז!A1378&lt;=הלוואות!$E$9,IF(DAY(מרכז!A1378)=הלוואות!$F$9,הלוואות!$G$9,0),0),0)+IF(A1378&gt;=הלוואות!$D$10,IF(מרכז!A1378&lt;=הלוואות!$E$10,IF(DAY(מרכז!A1378)=הלוואות!$F$10,הלוואות!$G$10,0),0),0)+IF(A1378&gt;=הלוואות!$D$11,IF(מרכז!A1378&lt;=הלוואות!$E$11,IF(DAY(מרכז!A1378)=הלוואות!$F$11,הלוואות!$G$11,0),0),0)+IF(A1378&gt;=הלוואות!$D$12,IF(מרכז!A1378&lt;=הלוואות!$E$12,IF(DAY(מרכז!A1378)=הלוואות!$F$12,הלוואות!$G$12,0),0),0)+IF(A1378&gt;=הלוואות!$D$13,IF(מרכז!A1378&lt;=הלוואות!$E$13,IF(DAY(מרכז!A1378)=הלוואות!$F$13,הלוואות!$G$13,0),0),0)+IF(A1378&gt;=הלוואות!$D$14,IF(מרכז!A1378&lt;=הלוואות!$E$14,IF(DAY(מרכז!A1378)=הלוואות!$F$14,הלוואות!$G$14,0),0),0)+IF(A1378&gt;=הלוואות!$D$15,IF(מרכז!A1378&lt;=הלוואות!$E$15,IF(DAY(מרכז!A1378)=הלוואות!$F$15,הלוואות!$G$15,0),0),0)+IF(A1378&gt;=הלוואות!$D$16,IF(מרכז!A1378&lt;=הלוואות!$E$16,IF(DAY(מרכז!A1378)=הלוואות!$F$16,הלוואות!$G$16,0),0),0)+IF(A1378&gt;=הלוואות!$D$17,IF(מרכז!A1378&lt;=הלוואות!$E$17,IF(DAY(מרכז!A1378)=הלוואות!$F$17,הלוואות!$G$17,0),0),0)+IF(A1378&gt;=הלוואות!$D$18,IF(מרכז!A1378&lt;=הלוואות!$E$18,IF(DAY(מרכז!A1378)=הלוואות!$F$18,הלוואות!$G$18,0),0),0)+IF(A1378&gt;=הלוואות!$D$19,IF(מרכז!A1378&lt;=הלוואות!$E$19,IF(DAY(מרכז!A1378)=הלוואות!$F$19,הלוואות!$G$19,0),0),0)+IF(A1378&gt;=הלוואות!$D$20,IF(מרכז!A1378&lt;=הלוואות!$E$20,IF(DAY(מרכז!A1378)=הלוואות!$F$20,הלוואות!$G$20,0),0),0)+IF(A1378&gt;=הלוואות!$D$21,IF(מרכז!A1378&lt;=הלוואות!$E$21,IF(DAY(מרכז!A1378)=הלוואות!$F$21,הלוואות!$G$21,0),0),0)+IF(A1378&gt;=הלוואות!$D$22,IF(מרכז!A1378&lt;=הלוואות!$E$22,IF(DAY(מרכז!A1378)=הלוואות!$F$22,הלוואות!$G$22,0),0),0)+IF(A1378&gt;=הלוואות!$D$23,IF(מרכז!A1378&lt;=הלוואות!$E$23,IF(DAY(מרכז!A1378)=הלוואות!$F$23,הלוואות!$G$23,0),0),0)+IF(A1378&gt;=הלוואות!$D$24,IF(מרכז!A1378&lt;=הלוואות!$E$24,IF(DAY(מרכז!A1378)=הלוואות!$F$24,הלוואות!$G$24,0),0),0)+IF(A1378&gt;=הלוואות!$D$25,IF(מרכז!A1378&lt;=הלוואות!$E$25,IF(DAY(מרכז!A1378)=הלוואות!$F$25,הלוואות!$G$25,0),0),0)+IF(A1378&gt;=הלוואות!$D$26,IF(מרכז!A1378&lt;=הלוואות!$E$26,IF(DAY(מרכז!A1378)=הלוואות!$F$26,הלוואות!$G$26,0),0),0)+IF(A1378&gt;=הלוואות!$D$27,IF(מרכז!A1378&lt;=הלוואות!$E$27,IF(DAY(מרכז!A1378)=הלוואות!$F$27,הלוואות!$G$27,0),0),0)+IF(A1378&gt;=הלוואות!$D$28,IF(מרכז!A1378&lt;=הלוואות!$E$28,IF(DAY(מרכז!A1378)=הלוואות!$F$28,הלוואות!$G$28,0),0),0)+IF(A1378&gt;=הלוואות!$D$29,IF(מרכז!A1378&lt;=הלוואות!$E$29,IF(DAY(מרכז!A1378)=הלוואות!$F$29,הלוואות!$G$29,0),0),0)+IF(A1378&gt;=הלוואות!$D$30,IF(מרכז!A1378&lt;=הלוואות!$E$30,IF(DAY(מרכז!A1378)=הלוואות!$F$30,הלוואות!$G$30,0),0),0)+IF(A1378&gt;=הלוואות!$D$31,IF(מרכז!A1378&lt;=הלוואות!$E$31,IF(DAY(מרכז!A1378)=הלוואות!$F$31,הלוואות!$G$31,0),0),0)+IF(A1378&gt;=הלוואות!$D$32,IF(מרכז!A1378&lt;=הלוואות!$E$32,IF(DAY(מרכז!A1378)=הלוואות!$F$32,הלוואות!$G$32,0),0),0)+IF(A1378&gt;=הלוואות!$D$33,IF(מרכז!A1378&lt;=הלוואות!$E$33,IF(DAY(מרכז!A1378)=הלוואות!$F$33,הלוואות!$G$33,0),0),0)+IF(A1378&gt;=הלוואות!$D$34,IF(מרכז!A1378&lt;=הלוואות!$E$34,IF(DAY(מרכז!A1378)=הלוואות!$F$34,הלוואות!$G$34,0),0),0)</f>
        <v>0</v>
      </c>
      <c r="E1378" s="93">
        <f>SUMIF(הלוואות!$D$46:$D$65,מרכז!A1378,הלוואות!$E$46:$E$65)</f>
        <v>0</v>
      </c>
      <c r="F1378" s="93">
        <f>SUMIF(נכנסים!$A$5:$A$5890,מרכז!A1378,נכנסים!$B$5:$B$5890)</f>
        <v>0</v>
      </c>
      <c r="G1378" s="94"/>
      <c r="H1378" s="94"/>
      <c r="I1378" s="94"/>
      <c r="J1378" s="99">
        <f t="shared" si="21"/>
        <v>50000</v>
      </c>
    </row>
    <row r="1379" spans="1:10">
      <c r="A1379" s="153">
        <v>47032</v>
      </c>
      <c r="B1379" s="93">
        <f>SUMIF(יוצאים!$A$5:$A$5835,מרכז!A1379,יוצאים!$D$5:$D$5835)</f>
        <v>0</v>
      </c>
      <c r="C1379" s="93">
        <f>HLOOKUP(DAY($A1379),'טב.הו"ק'!$G$4:$AK$162,'טב.הו"ק'!$A$162+2,FALSE)</f>
        <v>0</v>
      </c>
      <c r="D1379" s="93">
        <f>IF(A1379&gt;=הלוואות!$D$5,IF(מרכז!A1379&lt;=הלוואות!$E$5,IF(DAY(מרכז!A1379)=הלוואות!$F$5,הלוואות!$G$5,0),0),0)+IF(A1379&gt;=הלוואות!$D$6,IF(מרכז!A1379&lt;=הלוואות!$E$6,IF(DAY(מרכז!A1379)=הלוואות!$F$6,הלוואות!$G$6,0),0),0)+IF(A1379&gt;=הלוואות!$D$7,IF(מרכז!A1379&lt;=הלוואות!$E$7,IF(DAY(מרכז!A1379)=הלוואות!$F$7,הלוואות!$G$7,0),0),0)+IF(A1379&gt;=הלוואות!$D$8,IF(מרכז!A1379&lt;=הלוואות!$E$8,IF(DAY(מרכז!A1379)=הלוואות!$F$8,הלוואות!$G$8,0),0),0)+IF(A1379&gt;=הלוואות!$D$9,IF(מרכז!A1379&lt;=הלוואות!$E$9,IF(DAY(מרכז!A1379)=הלוואות!$F$9,הלוואות!$G$9,0),0),0)+IF(A1379&gt;=הלוואות!$D$10,IF(מרכז!A1379&lt;=הלוואות!$E$10,IF(DAY(מרכז!A1379)=הלוואות!$F$10,הלוואות!$G$10,0),0),0)+IF(A1379&gt;=הלוואות!$D$11,IF(מרכז!A1379&lt;=הלוואות!$E$11,IF(DAY(מרכז!A1379)=הלוואות!$F$11,הלוואות!$G$11,0),0),0)+IF(A1379&gt;=הלוואות!$D$12,IF(מרכז!A1379&lt;=הלוואות!$E$12,IF(DAY(מרכז!A1379)=הלוואות!$F$12,הלוואות!$G$12,0),0),0)+IF(A1379&gt;=הלוואות!$D$13,IF(מרכז!A1379&lt;=הלוואות!$E$13,IF(DAY(מרכז!A1379)=הלוואות!$F$13,הלוואות!$G$13,0),0),0)+IF(A1379&gt;=הלוואות!$D$14,IF(מרכז!A1379&lt;=הלוואות!$E$14,IF(DAY(מרכז!A1379)=הלוואות!$F$14,הלוואות!$G$14,0),0),0)+IF(A1379&gt;=הלוואות!$D$15,IF(מרכז!A1379&lt;=הלוואות!$E$15,IF(DAY(מרכז!A1379)=הלוואות!$F$15,הלוואות!$G$15,0),0),0)+IF(A1379&gt;=הלוואות!$D$16,IF(מרכז!A1379&lt;=הלוואות!$E$16,IF(DAY(מרכז!A1379)=הלוואות!$F$16,הלוואות!$G$16,0),0),0)+IF(A1379&gt;=הלוואות!$D$17,IF(מרכז!A1379&lt;=הלוואות!$E$17,IF(DAY(מרכז!A1379)=הלוואות!$F$17,הלוואות!$G$17,0),0),0)+IF(A1379&gt;=הלוואות!$D$18,IF(מרכז!A1379&lt;=הלוואות!$E$18,IF(DAY(מרכז!A1379)=הלוואות!$F$18,הלוואות!$G$18,0),0),0)+IF(A1379&gt;=הלוואות!$D$19,IF(מרכז!A1379&lt;=הלוואות!$E$19,IF(DAY(מרכז!A1379)=הלוואות!$F$19,הלוואות!$G$19,0),0),0)+IF(A1379&gt;=הלוואות!$D$20,IF(מרכז!A1379&lt;=הלוואות!$E$20,IF(DAY(מרכז!A1379)=הלוואות!$F$20,הלוואות!$G$20,0),0),0)+IF(A1379&gt;=הלוואות!$D$21,IF(מרכז!A1379&lt;=הלוואות!$E$21,IF(DAY(מרכז!A1379)=הלוואות!$F$21,הלוואות!$G$21,0),0),0)+IF(A1379&gt;=הלוואות!$D$22,IF(מרכז!A1379&lt;=הלוואות!$E$22,IF(DAY(מרכז!A1379)=הלוואות!$F$22,הלוואות!$G$22,0),0),0)+IF(A1379&gt;=הלוואות!$D$23,IF(מרכז!A1379&lt;=הלוואות!$E$23,IF(DAY(מרכז!A1379)=הלוואות!$F$23,הלוואות!$G$23,0),0),0)+IF(A1379&gt;=הלוואות!$D$24,IF(מרכז!A1379&lt;=הלוואות!$E$24,IF(DAY(מרכז!A1379)=הלוואות!$F$24,הלוואות!$G$24,0),0),0)+IF(A1379&gt;=הלוואות!$D$25,IF(מרכז!A1379&lt;=הלוואות!$E$25,IF(DAY(מרכז!A1379)=הלוואות!$F$25,הלוואות!$G$25,0),0),0)+IF(A1379&gt;=הלוואות!$D$26,IF(מרכז!A1379&lt;=הלוואות!$E$26,IF(DAY(מרכז!A1379)=הלוואות!$F$26,הלוואות!$G$26,0),0),0)+IF(A1379&gt;=הלוואות!$D$27,IF(מרכז!A1379&lt;=הלוואות!$E$27,IF(DAY(מרכז!A1379)=הלוואות!$F$27,הלוואות!$G$27,0),0),0)+IF(A1379&gt;=הלוואות!$D$28,IF(מרכז!A1379&lt;=הלוואות!$E$28,IF(DAY(מרכז!A1379)=הלוואות!$F$28,הלוואות!$G$28,0),0),0)+IF(A1379&gt;=הלוואות!$D$29,IF(מרכז!A1379&lt;=הלוואות!$E$29,IF(DAY(מרכז!A1379)=הלוואות!$F$29,הלוואות!$G$29,0),0),0)+IF(A1379&gt;=הלוואות!$D$30,IF(מרכז!A1379&lt;=הלוואות!$E$30,IF(DAY(מרכז!A1379)=הלוואות!$F$30,הלוואות!$G$30,0),0),0)+IF(A1379&gt;=הלוואות!$D$31,IF(מרכז!A1379&lt;=הלוואות!$E$31,IF(DAY(מרכז!A1379)=הלוואות!$F$31,הלוואות!$G$31,0),0),0)+IF(A1379&gt;=הלוואות!$D$32,IF(מרכז!A1379&lt;=הלוואות!$E$32,IF(DAY(מרכז!A1379)=הלוואות!$F$32,הלוואות!$G$32,0),0),0)+IF(A1379&gt;=הלוואות!$D$33,IF(מרכז!A1379&lt;=הלוואות!$E$33,IF(DAY(מרכז!A1379)=הלוואות!$F$33,הלוואות!$G$33,0),0),0)+IF(A1379&gt;=הלוואות!$D$34,IF(מרכז!A1379&lt;=הלוואות!$E$34,IF(DAY(מרכז!A1379)=הלוואות!$F$34,הלוואות!$G$34,0),0),0)</f>
        <v>0</v>
      </c>
      <c r="E1379" s="93">
        <f>SUMIF(הלוואות!$D$46:$D$65,מרכז!A1379,הלוואות!$E$46:$E$65)</f>
        <v>0</v>
      </c>
      <c r="F1379" s="93">
        <f>SUMIF(נכנסים!$A$5:$A$5890,מרכז!A1379,נכנסים!$B$5:$B$5890)</f>
        <v>0</v>
      </c>
      <c r="G1379" s="94"/>
      <c r="H1379" s="94"/>
      <c r="I1379" s="94"/>
      <c r="J1379" s="99">
        <f t="shared" si="21"/>
        <v>50000</v>
      </c>
    </row>
    <row r="1380" spans="1:10">
      <c r="A1380" s="153">
        <v>47033</v>
      </c>
      <c r="B1380" s="93">
        <f>SUMIF(יוצאים!$A$5:$A$5835,מרכז!A1380,יוצאים!$D$5:$D$5835)</f>
        <v>0</v>
      </c>
      <c r="C1380" s="93">
        <f>HLOOKUP(DAY($A1380),'טב.הו"ק'!$G$4:$AK$162,'טב.הו"ק'!$A$162+2,FALSE)</f>
        <v>0</v>
      </c>
      <c r="D1380" s="93">
        <f>IF(A1380&gt;=הלוואות!$D$5,IF(מרכז!A1380&lt;=הלוואות!$E$5,IF(DAY(מרכז!A1380)=הלוואות!$F$5,הלוואות!$G$5,0),0),0)+IF(A1380&gt;=הלוואות!$D$6,IF(מרכז!A1380&lt;=הלוואות!$E$6,IF(DAY(מרכז!A1380)=הלוואות!$F$6,הלוואות!$G$6,0),0),0)+IF(A1380&gt;=הלוואות!$D$7,IF(מרכז!A1380&lt;=הלוואות!$E$7,IF(DAY(מרכז!A1380)=הלוואות!$F$7,הלוואות!$G$7,0),0),0)+IF(A1380&gt;=הלוואות!$D$8,IF(מרכז!A1380&lt;=הלוואות!$E$8,IF(DAY(מרכז!A1380)=הלוואות!$F$8,הלוואות!$G$8,0),0),0)+IF(A1380&gt;=הלוואות!$D$9,IF(מרכז!A1380&lt;=הלוואות!$E$9,IF(DAY(מרכז!A1380)=הלוואות!$F$9,הלוואות!$G$9,0),0),0)+IF(A1380&gt;=הלוואות!$D$10,IF(מרכז!A1380&lt;=הלוואות!$E$10,IF(DAY(מרכז!A1380)=הלוואות!$F$10,הלוואות!$G$10,0),0),0)+IF(A1380&gt;=הלוואות!$D$11,IF(מרכז!A1380&lt;=הלוואות!$E$11,IF(DAY(מרכז!A1380)=הלוואות!$F$11,הלוואות!$G$11,0),0),0)+IF(A1380&gt;=הלוואות!$D$12,IF(מרכז!A1380&lt;=הלוואות!$E$12,IF(DAY(מרכז!A1380)=הלוואות!$F$12,הלוואות!$G$12,0),0),0)+IF(A1380&gt;=הלוואות!$D$13,IF(מרכז!A1380&lt;=הלוואות!$E$13,IF(DAY(מרכז!A1380)=הלוואות!$F$13,הלוואות!$G$13,0),0),0)+IF(A1380&gt;=הלוואות!$D$14,IF(מרכז!A1380&lt;=הלוואות!$E$14,IF(DAY(מרכז!A1380)=הלוואות!$F$14,הלוואות!$G$14,0),0),0)+IF(A1380&gt;=הלוואות!$D$15,IF(מרכז!A1380&lt;=הלוואות!$E$15,IF(DAY(מרכז!A1380)=הלוואות!$F$15,הלוואות!$G$15,0),0),0)+IF(A1380&gt;=הלוואות!$D$16,IF(מרכז!A1380&lt;=הלוואות!$E$16,IF(DAY(מרכז!A1380)=הלוואות!$F$16,הלוואות!$G$16,0),0),0)+IF(A1380&gt;=הלוואות!$D$17,IF(מרכז!A1380&lt;=הלוואות!$E$17,IF(DAY(מרכז!A1380)=הלוואות!$F$17,הלוואות!$G$17,0),0),0)+IF(A1380&gt;=הלוואות!$D$18,IF(מרכז!A1380&lt;=הלוואות!$E$18,IF(DAY(מרכז!A1380)=הלוואות!$F$18,הלוואות!$G$18,0),0),0)+IF(A1380&gt;=הלוואות!$D$19,IF(מרכז!A1380&lt;=הלוואות!$E$19,IF(DAY(מרכז!A1380)=הלוואות!$F$19,הלוואות!$G$19,0),0),0)+IF(A1380&gt;=הלוואות!$D$20,IF(מרכז!A1380&lt;=הלוואות!$E$20,IF(DAY(מרכז!A1380)=הלוואות!$F$20,הלוואות!$G$20,0),0),0)+IF(A1380&gt;=הלוואות!$D$21,IF(מרכז!A1380&lt;=הלוואות!$E$21,IF(DAY(מרכז!A1380)=הלוואות!$F$21,הלוואות!$G$21,0),0),0)+IF(A1380&gt;=הלוואות!$D$22,IF(מרכז!A1380&lt;=הלוואות!$E$22,IF(DAY(מרכז!A1380)=הלוואות!$F$22,הלוואות!$G$22,0),0),0)+IF(A1380&gt;=הלוואות!$D$23,IF(מרכז!A1380&lt;=הלוואות!$E$23,IF(DAY(מרכז!A1380)=הלוואות!$F$23,הלוואות!$G$23,0),0),0)+IF(A1380&gt;=הלוואות!$D$24,IF(מרכז!A1380&lt;=הלוואות!$E$24,IF(DAY(מרכז!A1380)=הלוואות!$F$24,הלוואות!$G$24,0),0),0)+IF(A1380&gt;=הלוואות!$D$25,IF(מרכז!A1380&lt;=הלוואות!$E$25,IF(DAY(מרכז!A1380)=הלוואות!$F$25,הלוואות!$G$25,0),0),0)+IF(A1380&gt;=הלוואות!$D$26,IF(מרכז!A1380&lt;=הלוואות!$E$26,IF(DAY(מרכז!A1380)=הלוואות!$F$26,הלוואות!$G$26,0),0),0)+IF(A1380&gt;=הלוואות!$D$27,IF(מרכז!A1380&lt;=הלוואות!$E$27,IF(DAY(מרכז!A1380)=הלוואות!$F$27,הלוואות!$G$27,0),0),0)+IF(A1380&gt;=הלוואות!$D$28,IF(מרכז!A1380&lt;=הלוואות!$E$28,IF(DAY(מרכז!A1380)=הלוואות!$F$28,הלוואות!$G$28,0),0),0)+IF(A1380&gt;=הלוואות!$D$29,IF(מרכז!A1380&lt;=הלוואות!$E$29,IF(DAY(מרכז!A1380)=הלוואות!$F$29,הלוואות!$G$29,0),0),0)+IF(A1380&gt;=הלוואות!$D$30,IF(מרכז!A1380&lt;=הלוואות!$E$30,IF(DAY(מרכז!A1380)=הלוואות!$F$30,הלוואות!$G$30,0),0),0)+IF(A1380&gt;=הלוואות!$D$31,IF(מרכז!A1380&lt;=הלוואות!$E$31,IF(DAY(מרכז!A1380)=הלוואות!$F$31,הלוואות!$G$31,0),0),0)+IF(A1380&gt;=הלוואות!$D$32,IF(מרכז!A1380&lt;=הלוואות!$E$32,IF(DAY(מרכז!A1380)=הלוואות!$F$32,הלוואות!$G$32,0),0),0)+IF(A1380&gt;=הלוואות!$D$33,IF(מרכז!A1380&lt;=הלוואות!$E$33,IF(DAY(מרכז!A1380)=הלוואות!$F$33,הלוואות!$G$33,0),0),0)+IF(A1380&gt;=הלוואות!$D$34,IF(מרכז!A1380&lt;=הלוואות!$E$34,IF(DAY(מרכז!A1380)=הלוואות!$F$34,הלוואות!$G$34,0),0),0)</f>
        <v>0</v>
      </c>
      <c r="E1380" s="93">
        <f>SUMIF(הלוואות!$D$46:$D$65,מרכז!A1380,הלוואות!$E$46:$E$65)</f>
        <v>0</v>
      </c>
      <c r="F1380" s="93">
        <f>SUMIF(נכנסים!$A$5:$A$5890,מרכז!A1380,נכנסים!$B$5:$B$5890)</f>
        <v>0</v>
      </c>
      <c r="G1380" s="94"/>
      <c r="H1380" s="94"/>
      <c r="I1380" s="94"/>
      <c r="J1380" s="99">
        <f t="shared" si="21"/>
        <v>50000</v>
      </c>
    </row>
    <row r="1381" spans="1:10">
      <c r="A1381" s="153">
        <v>47034</v>
      </c>
      <c r="B1381" s="93">
        <f>SUMIF(יוצאים!$A$5:$A$5835,מרכז!A1381,יוצאים!$D$5:$D$5835)</f>
        <v>0</v>
      </c>
      <c r="C1381" s="93">
        <f>HLOOKUP(DAY($A1381),'טב.הו"ק'!$G$4:$AK$162,'טב.הו"ק'!$A$162+2,FALSE)</f>
        <v>0</v>
      </c>
      <c r="D1381" s="93">
        <f>IF(A1381&gt;=הלוואות!$D$5,IF(מרכז!A1381&lt;=הלוואות!$E$5,IF(DAY(מרכז!A1381)=הלוואות!$F$5,הלוואות!$G$5,0),0),0)+IF(A1381&gt;=הלוואות!$D$6,IF(מרכז!A1381&lt;=הלוואות!$E$6,IF(DAY(מרכז!A1381)=הלוואות!$F$6,הלוואות!$G$6,0),0),0)+IF(A1381&gt;=הלוואות!$D$7,IF(מרכז!A1381&lt;=הלוואות!$E$7,IF(DAY(מרכז!A1381)=הלוואות!$F$7,הלוואות!$G$7,0),0),0)+IF(A1381&gt;=הלוואות!$D$8,IF(מרכז!A1381&lt;=הלוואות!$E$8,IF(DAY(מרכז!A1381)=הלוואות!$F$8,הלוואות!$G$8,0),0),0)+IF(A1381&gt;=הלוואות!$D$9,IF(מרכז!A1381&lt;=הלוואות!$E$9,IF(DAY(מרכז!A1381)=הלוואות!$F$9,הלוואות!$G$9,0),0),0)+IF(A1381&gt;=הלוואות!$D$10,IF(מרכז!A1381&lt;=הלוואות!$E$10,IF(DAY(מרכז!A1381)=הלוואות!$F$10,הלוואות!$G$10,0),0),0)+IF(A1381&gt;=הלוואות!$D$11,IF(מרכז!A1381&lt;=הלוואות!$E$11,IF(DAY(מרכז!A1381)=הלוואות!$F$11,הלוואות!$G$11,0),0),0)+IF(A1381&gt;=הלוואות!$D$12,IF(מרכז!A1381&lt;=הלוואות!$E$12,IF(DAY(מרכז!A1381)=הלוואות!$F$12,הלוואות!$G$12,0),0),0)+IF(A1381&gt;=הלוואות!$D$13,IF(מרכז!A1381&lt;=הלוואות!$E$13,IF(DAY(מרכז!A1381)=הלוואות!$F$13,הלוואות!$G$13,0),0),0)+IF(A1381&gt;=הלוואות!$D$14,IF(מרכז!A1381&lt;=הלוואות!$E$14,IF(DAY(מרכז!A1381)=הלוואות!$F$14,הלוואות!$G$14,0),0),0)+IF(A1381&gt;=הלוואות!$D$15,IF(מרכז!A1381&lt;=הלוואות!$E$15,IF(DAY(מרכז!A1381)=הלוואות!$F$15,הלוואות!$G$15,0),0),0)+IF(A1381&gt;=הלוואות!$D$16,IF(מרכז!A1381&lt;=הלוואות!$E$16,IF(DAY(מרכז!A1381)=הלוואות!$F$16,הלוואות!$G$16,0),0),0)+IF(A1381&gt;=הלוואות!$D$17,IF(מרכז!A1381&lt;=הלוואות!$E$17,IF(DAY(מרכז!A1381)=הלוואות!$F$17,הלוואות!$G$17,0),0),0)+IF(A1381&gt;=הלוואות!$D$18,IF(מרכז!A1381&lt;=הלוואות!$E$18,IF(DAY(מרכז!A1381)=הלוואות!$F$18,הלוואות!$G$18,0),0),0)+IF(A1381&gt;=הלוואות!$D$19,IF(מרכז!A1381&lt;=הלוואות!$E$19,IF(DAY(מרכז!A1381)=הלוואות!$F$19,הלוואות!$G$19,0),0),0)+IF(A1381&gt;=הלוואות!$D$20,IF(מרכז!A1381&lt;=הלוואות!$E$20,IF(DAY(מרכז!A1381)=הלוואות!$F$20,הלוואות!$G$20,0),0),0)+IF(A1381&gt;=הלוואות!$D$21,IF(מרכז!A1381&lt;=הלוואות!$E$21,IF(DAY(מרכז!A1381)=הלוואות!$F$21,הלוואות!$G$21,0),0),0)+IF(A1381&gt;=הלוואות!$D$22,IF(מרכז!A1381&lt;=הלוואות!$E$22,IF(DAY(מרכז!A1381)=הלוואות!$F$22,הלוואות!$G$22,0),0),0)+IF(A1381&gt;=הלוואות!$D$23,IF(מרכז!A1381&lt;=הלוואות!$E$23,IF(DAY(מרכז!A1381)=הלוואות!$F$23,הלוואות!$G$23,0),0),0)+IF(A1381&gt;=הלוואות!$D$24,IF(מרכז!A1381&lt;=הלוואות!$E$24,IF(DAY(מרכז!A1381)=הלוואות!$F$24,הלוואות!$G$24,0),0),0)+IF(A1381&gt;=הלוואות!$D$25,IF(מרכז!A1381&lt;=הלוואות!$E$25,IF(DAY(מרכז!A1381)=הלוואות!$F$25,הלוואות!$G$25,0),0),0)+IF(A1381&gt;=הלוואות!$D$26,IF(מרכז!A1381&lt;=הלוואות!$E$26,IF(DAY(מרכז!A1381)=הלוואות!$F$26,הלוואות!$G$26,0),0),0)+IF(A1381&gt;=הלוואות!$D$27,IF(מרכז!A1381&lt;=הלוואות!$E$27,IF(DAY(מרכז!A1381)=הלוואות!$F$27,הלוואות!$G$27,0),0),0)+IF(A1381&gt;=הלוואות!$D$28,IF(מרכז!A1381&lt;=הלוואות!$E$28,IF(DAY(מרכז!A1381)=הלוואות!$F$28,הלוואות!$G$28,0),0),0)+IF(A1381&gt;=הלוואות!$D$29,IF(מרכז!A1381&lt;=הלוואות!$E$29,IF(DAY(מרכז!A1381)=הלוואות!$F$29,הלוואות!$G$29,0),0),0)+IF(A1381&gt;=הלוואות!$D$30,IF(מרכז!A1381&lt;=הלוואות!$E$30,IF(DAY(מרכז!A1381)=הלוואות!$F$30,הלוואות!$G$30,0),0),0)+IF(A1381&gt;=הלוואות!$D$31,IF(מרכז!A1381&lt;=הלוואות!$E$31,IF(DAY(מרכז!A1381)=הלוואות!$F$31,הלוואות!$G$31,0),0),0)+IF(A1381&gt;=הלוואות!$D$32,IF(מרכז!A1381&lt;=הלוואות!$E$32,IF(DAY(מרכז!A1381)=הלוואות!$F$32,הלוואות!$G$32,0),0),0)+IF(A1381&gt;=הלוואות!$D$33,IF(מרכז!A1381&lt;=הלוואות!$E$33,IF(DAY(מרכז!A1381)=הלוואות!$F$33,הלוואות!$G$33,0),0),0)+IF(A1381&gt;=הלוואות!$D$34,IF(מרכז!A1381&lt;=הלוואות!$E$34,IF(DAY(מרכז!A1381)=הלוואות!$F$34,הלוואות!$G$34,0),0),0)</f>
        <v>0</v>
      </c>
      <c r="E1381" s="93">
        <f>SUMIF(הלוואות!$D$46:$D$65,מרכז!A1381,הלוואות!$E$46:$E$65)</f>
        <v>0</v>
      </c>
      <c r="F1381" s="93">
        <f>SUMIF(נכנסים!$A$5:$A$5890,מרכז!A1381,נכנסים!$B$5:$B$5890)</f>
        <v>0</v>
      </c>
      <c r="G1381" s="94"/>
      <c r="H1381" s="94"/>
      <c r="I1381" s="94"/>
      <c r="J1381" s="99">
        <f t="shared" si="21"/>
        <v>50000</v>
      </c>
    </row>
    <row r="1382" spans="1:10">
      <c r="A1382" s="153">
        <v>47035</v>
      </c>
      <c r="B1382" s="93">
        <f>SUMIF(יוצאים!$A$5:$A$5835,מרכז!A1382,יוצאים!$D$5:$D$5835)</f>
        <v>0</v>
      </c>
      <c r="C1382" s="93">
        <f>HLOOKUP(DAY($A1382),'טב.הו"ק'!$G$4:$AK$162,'טב.הו"ק'!$A$162+2,FALSE)</f>
        <v>0</v>
      </c>
      <c r="D1382" s="93">
        <f>IF(A1382&gt;=הלוואות!$D$5,IF(מרכז!A1382&lt;=הלוואות!$E$5,IF(DAY(מרכז!A1382)=הלוואות!$F$5,הלוואות!$G$5,0),0),0)+IF(A1382&gt;=הלוואות!$D$6,IF(מרכז!A1382&lt;=הלוואות!$E$6,IF(DAY(מרכז!A1382)=הלוואות!$F$6,הלוואות!$G$6,0),0),0)+IF(A1382&gt;=הלוואות!$D$7,IF(מרכז!A1382&lt;=הלוואות!$E$7,IF(DAY(מרכז!A1382)=הלוואות!$F$7,הלוואות!$G$7,0),0),0)+IF(A1382&gt;=הלוואות!$D$8,IF(מרכז!A1382&lt;=הלוואות!$E$8,IF(DAY(מרכז!A1382)=הלוואות!$F$8,הלוואות!$G$8,0),0),0)+IF(A1382&gt;=הלוואות!$D$9,IF(מרכז!A1382&lt;=הלוואות!$E$9,IF(DAY(מרכז!A1382)=הלוואות!$F$9,הלוואות!$G$9,0),0),0)+IF(A1382&gt;=הלוואות!$D$10,IF(מרכז!A1382&lt;=הלוואות!$E$10,IF(DAY(מרכז!A1382)=הלוואות!$F$10,הלוואות!$G$10,0),0),0)+IF(A1382&gt;=הלוואות!$D$11,IF(מרכז!A1382&lt;=הלוואות!$E$11,IF(DAY(מרכז!A1382)=הלוואות!$F$11,הלוואות!$G$11,0),0),0)+IF(A1382&gt;=הלוואות!$D$12,IF(מרכז!A1382&lt;=הלוואות!$E$12,IF(DAY(מרכז!A1382)=הלוואות!$F$12,הלוואות!$G$12,0),0),0)+IF(A1382&gt;=הלוואות!$D$13,IF(מרכז!A1382&lt;=הלוואות!$E$13,IF(DAY(מרכז!A1382)=הלוואות!$F$13,הלוואות!$G$13,0),0),0)+IF(A1382&gt;=הלוואות!$D$14,IF(מרכז!A1382&lt;=הלוואות!$E$14,IF(DAY(מרכז!A1382)=הלוואות!$F$14,הלוואות!$G$14,0),0),0)+IF(A1382&gt;=הלוואות!$D$15,IF(מרכז!A1382&lt;=הלוואות!$E$15,IF(DAY(מרכז!A1382)=הלוואות!$F$15,הלוואות!$G$15,0),0),0)+IF(A1382&gt;=הלוואות!$D$16,IF(מרכז!A1382&lt;=הלוואות!$E$16,IF(DAY(מרכז!A1382)=הלוואות!$F$16,הלוואות!$G$16,0),0),0)+IF(A1382&gt;=הלוואות!$D$17,IF(מרכז!A1382&lt;=הלוואות!$E$17,IF(DAY(מרכז!A1382)=הלוואות!$F$17,הלוואות!$G$17,0),0),0)+IF(A1382&gt;=הלוואות!$D$18,IF(מרכז!A1382&lt;=הלוואות!$E$18,IF(DAY(מרכז!A1382)=הלוואות!$F$18,הלוואות!$G$18,0),0),0)+IF(A1382&gt;=הלוואות!$D$19,IF(מרכז!A1382&lt;=הלוואות!$E$19,IF(DAY(מרכז!A1382)=הלוואות!$F$19,הלוואות!$G$19,0),0),0)+IF(A1382&gt;=הלוואות!$D$20,IF(מרכז!A1382&lt;=הלוואות!$E$20,IF(DAY(מרכז!A1382)=הלוואות!$F$20,הלוואות!$G$20,0),0),0)+IF(A1382&gt;=הלוואות!$D$21,IF(מרכז!A1382&lt;=הלוואות!$E$21,IF(DAY(מרכז!A1382)=הלוואות!$F$21,הלוואות!$G$21,0),0),0)+IF(A1382&gt;=הלוואות!$D$22,IF(מרכז!A1382&lt;=הלוואות!$E$22,IF(DAY(מרכז!A1382)=הלוואות!$F$22,הלוואות!$G$22,0),0),0)+IF(A1382&gt;=הלוואות!$D$23,IF(מרכז!A1382&lt;=הלוואות!$E$23,IF(DAY(מרכז!A1382)=הלוואות!$F$23,הלוואות!$G$23,0),0),0)+IF(A1382&gt;=הלוואות!$D$24,IF(מרכז!A1382&lt;=הלוואות!$E$24,IF(DAY(מרכז!A1382)=הלוואות!$F$24,הלוואות!$G$24,0),0),0)+IF(A1382&gt;=הלוואות!$D$25,IF(מרכז!A1382&lt;=הלוואות!$E$25,IF(DAY(מרכז!A1382)=הלוואות!$F$25,הלוואות!$G$25,0),0),0)+IF(A1382&gt;=הלוואות!$D$26,IF(מרכז!A1382&lt;=הלוואות!$E$26,IF(DAY(מרכז!A1382)=הלוואות!$F$26,הלוואות!$G$26,0),0),0)+IF(A1382&gt;=הלוואות!$D$27,IF(מרכז!A1382&lt;=הלוואות!$E$27,IF(DAY(מרכז!A1382)=הלוואות!$F$27,הלוואות!$G$27,0),0),0)+IF(A1382&gt;=הלוואות!$D$28,IF(מרכז!A1382&lt;=הלוואות!$E$28,IF(DAY(מרכז!A1382)=הלוואות!$F$28,הלוואות!$G$28,0),0),0)+IF(A1382&gt;=הלוואות!$D$29,IF(מרכז!A1382&lt;=הלוואות!$E$29,IF(DAY(מרכז!A1382)=הלוואות!$F$29,הלוואות!$G$29,0),0),0)+IF(A1382&gt;=הלוואות!$D$30,IF(מרכז!A1382&lt;=הלוואות!$E$30,IF(DAY(מרכז!A1382)=הלוואות!$F$30,הלוואות!$G$30,0),0),0)+IF(A1382&gt;=הלוואות!$D$31,IF(מרכז!A1382&lt;=הלוואות!$E$31,IF(DAY(מרכז!A1382)=הלוואות!$F$31,הלוואות!$G$31,0),0),0)+IF(A1382&gt;=הלוואות!$D$32,IF(מרכז!A1382&lt;=הלוואות!$E$32,IF(DAY(מרכז!A1382)=הלוואות!$F$32,הלוואות!$G$32,0),0),0)+IF(A1382&gt;=הלוואות!$D$33,IF(מרכז!A1382&lt;=הלוואות!$E$33,IF(DAY(מרכז!A1382)=הלוואות!$F$33,הלוואות!$G$33,0),0),0)+IF(A1382&gt;=הלוואות!$D$34,IF(מרכז!A1382&lt;=הלוואות!$E$34,IF(DAY(מרכז!A1382)=הלוואות!$F$34,הלוואות!$G$34,0),0),0)</f>
        <v>0</v>
      </c>
      <c r="E1382" s="93">
        <f>SUMIF(הלוואות!$D$46:$D$65,מרכז!A1382,הלוואות!$E$46:$E$65)</f>
        <v>0</v>
      </c>
      <c r="F1382" s="93">
        <f>SUMIF(נכנסים!$A$5:$A$5890,מרכז!A1382,נכנסים!$B$5:$B$5890)</f>
        <v>0</v>
      </c>
      <c r="G1382" s="94"/>
      <c r="H1382" s="94"/>
      <c r="I1382" s="94"/>
      <c r="J1382" s="99">
        <f t="shared" si="21"/>
        <v>50000</v>
      </c>
    </row>
    <row r="1383" spans="1:10">
      <c r="A1383" s="153">
        <v>47036</v>
      </c>
      <c r="B1383" s="93">
        <f>SUMIF(יוצאים!$A$5:$A$5835,מרכז!A1383,יוצאים!$D$5:$D$5835)</f>
        <v>0</v>
      </c>
      <c r="C1383" s="93">
        <f>HLOOKUP(DAY($A1383),'טב.הו"ק'!$G$4:$AK$162,'טב.הו"ק'!$A$162+2,FALSE)</f>
        <v>0</v>
      </c>
      <c r="D1383" s="93">
        <f>IF(A1383&gt;=הלוואות!$D$5,IF(מרכז!A1383&lt;=הלוואות!$E$5,IF(DAY(מרכז!A1383)=הלוואות!$F$5,הלוואות!$G$5,0),0),0)+IF(A1383&gt;=הלוואות!$D$6,IF(מרכז!A1383&lt;=הלוואות!$E$6,IF(DAY(מרכז!A1383)=הלוואות!$F$6,הלוואות!$G$6,0),0),0)+IF(A1383&gt;=הלוואות!$D$7,IF(מרכז!A1383&lt;=הלוואות!$E$7,IF(DAY(מרכז!A1383)=הלוואות!$F$7,הלוואות!$G$7,0),0),0)+IF(A1383&gt;=הלוואות!$D$8,IF(מרכז!A1383&lt;=הלוואות!$E$8,IF(DAY(מרכז!A1383)=הלוואות!$F$8,הלוואות!$G$8,0),0),0)+IF(A1383&gt;=הלוואות!$D$9,IF(מרכז!A1383&lt;=הלוואות!$E$9,IF(DAY(מרכז!A1383)=הלוואות!$F$9,הלוואות!$G$9,0),0),0)+IF(A1383&gt;=הלוואות!$D$10,IF(מרכז!A1383&lt;=הלוואות!$E$10,IF(DAY(מרכז!A1383)=הלוואות!$F$10,הלוואות!$G$10,0),0),0)+IF(A1383&gt;=הלוואות!$D$11,IF(מרכז!A1383&lt;=הלוואות!$E$11,IF(DAY(מרכז!A1383)=הלוואות!$F$11,הלוואות!$G$11,0),0),0)+IF(A1383&gt;=הלוואות!$D$12,IF(מרכז!A1383&lt;=הלוואות!$E$12,IF(DAY(מרכז!A1383)=הלוואות!$F$12,הלוואות!$G$12,0),0),0)+IF(A1383&gt;=הלוואות!$D$13,IF(מרכז!A1383&lt;=הלוואות!$E$13,IF(DAY(מרכז!A1383)=הלוואות!$F$13,הלוואות!$G$13,0),0),0)+IF(A1383&gt;=הלוואות!$D$14,IF(מרכז!A1383&lt;=הלוואות!$E$14,IF(DAY(מרכז!A1383)=הלוואות!$F$14,הלוואות!$G$14,0),0),0)+IF(A1383&gt;=הלוואות!$D$15,IF(מרכז!A1383&lt;=הלוואות!$E$15,IF(DAY(מרכז!A1383)=הלוואות!$F$15,הלוואות!$G$15,0),0),0)+IF(A1383&gt;=הלוואות!$D$16,IF(מרכז!A1383&lt;=הלוואות!$E$16,IF(DAY(מרכז!A1383)=הלוואות!$F$16,הלוואות!$G$16,0),0),0)+IF(A1383&gt;=הלוואות!$D$17,IF(מרכז!A1383&lt;=הלוואות!$E$17,IF(DAY(מרכז!A1383)=הלוואות!$F$17,הלוואות!$G$17,0),0),0)+IF(A1383&gt;=הלוואות!$D$18,IF(מרכז!A1383&lt;=הלוואות!$E$18,IF(DAY(מרכז!A1383)=הלוואות!$F$18,הלוואות!$G$18,0),0),0)+IF(A1383&gt;=הלוואות!$D$19,IF(מרכז!A1383&lt;=הלוואות!$E$19,IF(DAY(מרכז!A1383)=הלוואות!$F$19,הלוואות!$G$19,0),0),0)+IF(A1383&gt;=הלוואות!$D$20,IF(מרכז!A1383&lt;=הלוואות!$E$20,IF(DAY(מרכז!A1383)=הלוואות!$F$20,הלוואות!$G$20,0),0),0)+IF(A1383&gt;=הלוואות!$D$21,IF(מרכז!A1383&lt;=הלוואות!$E$21,IF(DAY(מרכז!A1383)=הלוואות!$F$21,הלוואות!$G$21,0),0),0)+IF(A1383&gt;=הלוואות!$D$22,IF(מרכז!A1383&lt;=הלוואות!$E$22,IF(DAY(מרכז!A1383)=הלוואות!$F$22,הלוואות!$G$22,0),0),0)+IF(A1383&gt;=הלוואות!$D$23,IF(מרכז!A1383&lt;=הלוואות!$E$23,IF(DAY(מרכז!A1383)=הלוואות!$F$23,הלוואות!$G$23,0),0),0)+IF(A1383&gt;=הלוואות!$D$24,IF(מרכז!A1383&lt;=הלוואות!$E$24,IF(DAY(מרכז!A1383)=הלוואות!$F$24,הלוואות!$G$24,0),0),0)+IF(A1383&gt;=הלוואות!$D$25,IF(מרכז!A1383&lt;=הלוואות!$E$25,IF(DAY(מרכז!A1383)=הלוואות!$F$25,הלוואות!$G$25,0),0),0)+IF(A1383&gt;=הלוואות!$D$26,IF(מרכז!A1383&lt;=הלוואות!$E$26,IF(DAY(מרכז!A1383)=הלוואות!$F$26,הלוואות!$G$26,0),0),0)+IF(A1383&gt;=הלוואות!$D$27,IF(מרכז!A1383&lt;=הלוואות!$E$27,IF(DAY(מרכז!A1383)=הלוואות!$F$27,הלוואות!$G$27,0),0),0)+IF(A1383&gt;=הלוואות!$D$28,IF(מרכז!A1383&lt;=הלוואות!$E$28,IF(DAY(מרכז!A1383)=הלוואות!$F$28,הלוואות!$G$28,0),0),0)+IF(A1383&gt;=הלוואות!$D$29,IF(מרכז!A1383&lt;=הלוואות!$E$29,IF(DAY(מרכז!A1383)=הלוואות!$F$29,הלוואות!$G$29,0),0),0)+IF(A1383&gt;=הלוואות!$D$30,IF(מרכז!A1383&lt;=הלוואות!$E$30,IF(DAY(מרכז!A1383)=הלוואות!$F$30,הלוואות!$G$30,0),0),0)+IF(A1383&gt;=הלוואות!$D$31,IF(מרכז!A1383&lt;=הלוואות!$E$31,IF(DAY(מרכז!A1383)=הלוואות!$F$31,הלוואות!$G$31,0),0),0)+IF(A1383&gt;=הלוואות!$D$32,IF(מרכז!A1383&lt;=הלוואות!$E$32,IF(DAY(מרכז!A1383)=הלוואות!$F$32,הלוואות!$G$32,0),0),0)+IF(A1383&gt;=הלוואות!$D$33,IF(מרכז!A1383&lt;=הלוואות!$E$33,IF(DAY(מרכז!A1383)=הלוואות!$F$33,הלוואות!$G$33,0),0),0)+IF(A1383&gt;=הלוואות!$D$34,IF(מרכז!A1383&lt;=הלוואות!$E$34,IF(DAY(מרכז!A1383)=הלוואות!$F$34,הלוואות!$G$34,0),0),0)</f>
        <v>0</v>
      </c>
      <c r="E1383" s="93">
        <f>SUMIF(הלוואות!$D$46:$D$65,מרכז!A1383,הלוואות!$E$46:$E$65)</f>
        <v>0</v>
      </c>
      <c r="F1383" s="93">
        <f>SUMIF(נכנסים!$A$5:$A$5890,מרכז!A1383,נכנסים!$B$5:$B$5890)</f>
        <v>0</v>
      </c>
      <c r="G1383" s="94"/>
      <c r="H1383" s="94"/>
      <c r="I1383" s="94"/>
      <c r="J1383" s="99">
        <f t="shared" si="21"/>
        <v>50000</v>
      </c>
    </row>
    <row r="1384" spans="1:10">
      <c r="A1384" s="153">
        <v>47037</v>
      </c>
      <c r="B1384" s="93">
        <f>SUMIF(יוצאים!$A$5:$A$5835,מרכז!A1384,יוצאים!$D$5:$D$5835)</f>
        <v>0</v>
      </c>
      <c r="C1384" s="93">
        <f>HLOOKUP(DAY($A1384),'טב.הו"ק'!$G$4:$AK$162,'טב.הו"ק'!$A$162+2,FALSE)</f>
        <v>0</v>
      </c>
      <c r="D1384" s="93">
        <f>IF(A1384&gt;=הלוואות!$D$5,IF(מרכז!A1384&lt;=הלוואות!$E$5,IF(DAY(מרכז!A1384)=הלוואות!$F$5,הלוואות!$G$5,0),0),0)+IF(A1384&gt;=הלוואות!$D$6,IF(מרכז!A1384&lt;=הלוואות!$E$6,IF(DAY(מרכז!A1384)=הלוואות!$F$6,הלוואות!$G$6,0),0),0)+IF(A1384&gt;=הלוואות!$D$7,IF(מרכז!A1384&lt;=הלוואות!$E$7,IF(DAY(מרכז!A1384)=הלוואות!$F$7,הלוואות!$G$7,0),0),0)+IF(A1384&gt;=הלוואות!$D$8,IF(מרכז!A1384&lt;=הלוואות!$E$8,IF(DAY(מרכז!A1384)=הלוואות!$F$8,הלוואות!$G$8,0),0),0)+IF(A1384&gt;=הלוואות!$D$9,IF(מרכז!A1384&lt;=הלוואות!$E$9,IF(DAY(מרכז!A1384)=הלוואות!$F$9,הלוואות!$G$9,0),0),0)+IF(A1384&gt;=הלוואות!$D$10,IF(מרכז!A1384&lt;=הלוואות!$E$10,IF(DAY(מרכז!A1384)=הלוואות!$F$10,הלוואות!$G$10,0),0),0)+IF(A1384&gt;=הלוואות!$D$11,IF(מרכז!A1384&lt;=הלוואות!$E$11,IF(DAY(מרכז!A1384)=הלוואות!$F$11,הלוואות!$G$11,0),0),0)+IF(A1384&gt;=הלוואות!$D$12,IF(מרכז!A1384&lt;=הלוואות!$E$12,IF(DAY(מרכז!A1384)=הלוואות!$F$12,הלוואות!$G$12,0),0),0)+IF(A1384&gt;=הלוואות!$D$13,IF(מרכז!A1384&lt;=הלוואות!$E$13,IF(DAY(מרכז!A1384)=הלוואות!$F$13,הלוואות!$G$13,0),0),0)+IF(A1384&gt;=הלוואות!$D$14,IF(מרכז!A1384&lt;=הלוואות!$E$14,IF(DAY(מרכז!A1384)=הלוואות!$F$14,הלוואות!$G$14,0),0),0)+IF(A1384&gt;=הלוואות!$D$15,IF(מרכז!A1384&lt;=הלוואות!$E$15,IF(DAY(מרכז!A1384)=הלוואות!$F$15,הלוואות!$G$15,0),0),0)+IF(A1384&gt;=הלוואות!$D$16,IF(מרכז!A1384&lt;=הלוואות!$E$16,IF(DAY(מרכז!A1384)=הלוואות!$F$16,הלוואות!$G$16,0),0),0)+IF(A1384&gt;=הלוואות!$D$17,IF(מרכז!A1384&lt;=הלוואות!$E$17,IF(DAY(מרכז!A1384)=הלוואות!$F$17,הלוואות!$G$17,0),0),0)+IF(A1384&gt;=הלוואות!$D$18,IF(מרכז!A1384&lt;=הלוואות!$E$18,IF(DAY(מרכז!A1384)=הלוואות!$F$18,הלוואות!$G$18,0),0),0)+IF(A1384&gt;=הלוואות!$D$19,IF(מרכז!A1384&lt;=הלוואות!$E$19,IF(DAY(מרכז!A1384)=הלוואות!$F$19,הלוואות!$G$19,0),0),0)+IF(A1384&gt;=הלוואות!$D$20,IF(מרכז!A1384&lt;=הלוואות!$E$20,IF(DAY(מרכז!A1384)=הלוואות!$F$20,הלוואות!$G$20,0),0),0)+IF(A1384&gt;=הלוואות!$D$21,IF(מרכז!A1384&lt;=הלוואות!$E$21,IF(DAY(מרכז!A1384)=הלוואות!$F$21,הלוואות!$G$21,0),0),0)+IF(A1384&gt;=הלוואות!$D$22,IF(מרכז!A1384&lt;=הלוואות!$E$22,IF(DAY(מרכז!A1384)=הלוואות!$F$22,הלוואות!$G$22,0),0),0)+IF(A1384&gt;=הלוואות!$D$23,IF(מרכז!A1384&lt;=הלוואות!$E$23,IF(DAY(מרכז!A1384)=הלוואות!$F$23,הלוואות!$G$23,0),0),0)+IF(A1384&gt;=הלוואות!$D$24,IF(מרכז!A1384&lt;=הלוואות!$E$24,IF(DAY(מרכז!A1384)=הלוואות!$F$24,הלוואות!$G$24,0),0),0)+IF(A1384&gt;=הלוואות!$D$25,IF(מרכז!A1384&lt;=הלוואות!$E$25,IF(DAY(מרכז!A1384)=הלוואות!$F$25,הלוואות!$G$25,0),0),0)+IF(A1384&gt;=הלוואות!$D$26,IF(מרכז!A1384&lt;=הלוואות!$E$26,IF(DAY(מרכז!A1384)=הלוואות!$F$26,הלוואות!$G$26,0),0),0)+IF(A1384&gt;=הלוואות!$D$27,IF(מרכז!A1384&lt;=הלוואות!$E$27,IF(DAY(מרכז!A1384)=הלוואות!$F$27,הלוואות!$G$27,0),0),0)+IF(A1384&gt;=הלוואות!$D$28,IF(מרכז!A1384&lt;=הלוואות!$E$28,IF(DAY(מרכז!A1384)=הלוואות!$F$28,הלוואות!$G$28,0),0),0)+IF(A1384&gt;=הלוואות!$D$29,IF(מרכז!A1384&lt;=הלוואות!$E$29,IF(DAY(מרכז!A1384)=הלוואות!$F$29,הלוואות!$G$29,0),0),0)+IF(A1384&gt;=הלוואות!$D$30,IF(מרכז!A1384&lt;=הלוואות!$E$30,IF(DAY(מרכז!A1384)=הלוואות!$F$30,הלוואות!$G$30,0),0),0)+IF(A1384&gt;=הלוואות!$D$31,IF(מרכז!A1384&lt;=הלוואות!$E$31,IF(DAY(מרכז!A1384)=הלוואות!$F$31,הלוואות!$G$31,0),0),0)+IF(A1384&gt;=הלוואות!$D$32,IF(מרכז!A1384&lt;=הלוואות!$E$32,IF(DAY(מרכז!A1384)=הלוואות!$F$32,הלוואות!$G$32,0),0),0)+IF(A1384&gt;=הלוואות!$D$33,IF(מרכז!A1384&lt;=הלוואות!$E$33,IF(DAY(מרכז!A1384)=הלוואות!$F$33,הלוואות!$G$33,0),0),0)+IF(A1384&gt;=הלוואות!$D$34,IF(מרכז!A1384&lt;=הלוואות!$E$34,IF(DAY(מרכז!A1384)=הלוואות!$F$34,הלוואות!$G$34,0),0),0)</f>
        <v>0</v>
      </c>
      <c r="E1384" s="93">
        <f>SUMIF(הלוואות!$D$46:$D$65,מרכז!A1384,הלוואות!$E$46:$E$65)</f>
        <v>0</v>
      </c>
      <c r="F1384" s="93">
        <f>SUMIF(נכנסים!$A$5:$A$5890,מרכז!A1384,נכנסים!$B$5:$B$5890)</f>
        <v>0</v>
      </c>
      <c r="G1384" s="94"/>
      <c r="H1384" s="94"/>
      <c r="I1384" s="94"/>
      <c r="J1384" s="99">
        <f t="shared" si="21"/>
        <v>50000</v>
      </c>
    </row>
    <row r="1385" spans="1:10">
      <c r="A1385" s="153">
        <v>47038</v>
      </c>
      <c r="B1385" s="93">
        <f>SUMIF(יוצאים!$A$5:$A$5835,מרכז!A1385,יוצאים!$D$5:$D$5835)</f>
        <v>0</v>
      </c>
      <c r="C1385" s="93">
        <f>HLOOKUP(DAY($A1385),'טב.הו"ק'!$G$4:$AK$162,'טב.הו"ק'!$A$162+2,FALSE)</f>
        <v>0</v>
      </c>
      <c r="D1385" s="93">
        <f>IF(A1385&gt;=הלוואות!$D$5,IF(מרכז!A1385&lt;=הלוואות!$E$5,IF(DAY(מרכז!A1385)=הלוואות!$F$5,הלוואות!$G$5,0),0),0)+IF(A1385&gt;=הלוואות!$D$6,IF(מרכז!A1385&lt;=הלוואות!$E$6,IF(DAY(מרכז!A1385)=הלוואות!$F$6,הלוואות!$G$6,0),0),0)+IF(A1385&gt;=הלוואות!$D$7,IF(מרכז!A1385&lt;=הלוואות!$E$7,IF(DAY(מרכז!A1385)=הלוואות!$F$7,הלוואות!$G$7,0),0),0)+IF(A1385&gt;=הלוואות!$D$8,IF(מרכז!A1385&lt;=הלוואות!$E$8,IF(DAY(מרכז!A1385)=הלוואות!$F$8,הלוואות!$G$8,0),0),0)+IF(A1385&gt;=הלוואות!$D$9,IF(מרכז!A1385&lt;=הלוואות!$E$9,IF(DAY(מרכז!A1385)=הלוואות!$F$9,הלוואות!$G$9,0),0),0)+IF(A1385&gt;=הלוואות!$D$10,IF(מרכז!A1385&lt;=הלוואות!$E$10,IF(DAY(מרכז!A1385)=הלוואות!$F$10,הלוואות!$G$10,0),0),0)+IF(A1385&gt;=הלוואות!$D$11,IF(מרכז!A1385&lt;=הלוואות!$E$11,IF(DAY(מרכז!A1385)=הלוואות!$F$11,הלוואות!$G$11,0),0),0)+IF(A1385&gt;=הלוואות!$D$12,IF(מרכז!A1385&lt;=הלוואות!$E$12,IF(DAY(מרכז!A1385)=הלוואות!$F$12,הלוואות!$G$12,0),0),0)+IF(A1385&gt;=הלוואות!$D$13,IF(מרכז!A1385&lt;=הלוואות!$E$13,IF(DAY(מרכז!A1385)=הלוואות!$F$13,הלוואות!$G$13,0),0),0)+IF(A1385&gt;=הלוואות!$D$14,IF(מרכז!A1385&lt;=הלוואות!$E$14,IF(DAY(מרכז!A1385)=הלוואות!$F$14,הלוואות!$G$14,0),0),0)+IF(A1385&gt;=הלוואות!$D$15,IF(מרכז!A1385&lt;=הלוואות!$E$15,IF(DAY(מרכז!A1385)=הלוואות!$F$15,הלוואות!$G$15,0),0),0)+IF(A1385&gt;=הלוואות!$D$16,IF(מרכז!A1385&lt;=הלוואות!$E$16,IF(DAY(מרכז!A1385)=הלוואות!$F$16,הלוואות!$G$16,0),0),0)+IF(A1385&gt;=הלוואות!$D$17,IF(מרכז!A1385&lt;=הלוואות!$E$17,IF(DAY(מרכז!A1385)=הלוואות!$F$17,הלוואות!$G$17,0),0),0)+IF(A1385&gt;=הלוואות!$D$18,IF(מרכז!A1385&lt;=הלוואות!$E$18,IF(DAY(מרכז!A1385)=הלוואות!$F$18,הלוואות!$G$18,0),0),0)+IF(A1385&gt;=הלוואות!$D$19,IF(מרכז!A1385&lt;=הלוואות!$E$19,IF(DAY(מרכז!A1385)=הלוואות!$F$19,הלוואות!$G$19,0),0),0)+IF(A1385&gt;=הלוואות!$D$20,IF(מרכז!A1385&lt;=הלוואות!$E$20,IF(DAY(מרכז!A1385)=הלוואות!$F$20,הלוואות!$G$20,0),0),0)+IF(A1385&gt;=הלוואות!$D$21,IF(מרכז!A1385&lt;=הלוואות!$E$21,IF(DAY(מרכז!A1385)=הלוואות!$F$21,הלוואות!$G$21,0),0),0)+IF(A1385&gt;=הלוואות!$D$22,IF(מרכז!A1385&lt;=הלוואות!$E$22,IF(DAY(מרכז!A1385)=הלוואות!$F$22,הלוואות!$G$22,0),0),0)+IF(A1385&gt;=הלוואות!$D$23,IF(מרכז!A1385&lt;=הלוואות!$E$23,IF(DAY(מרכז!A1385)=הלוואות!$F$23,הלוואות!$G$23,0),0),0)+IF(A1385&gt;=הלוואות!$D$24,IF(מרכז!A1385&lt;=הלוואות!$E$24,IF(DAY(מרכז!A1385)=הלוואות!$F$24,הלוואות!$G$24,0),0),0)+IF(A1385&gt;=הלוואות!$D$25,IF(מרכז!A1385&lt;=הלוואות!$E$25,IF(DAY(מרכז!A1385)=הלוואות!$F$25,הלוואות!$G$25,0),0),0)+IF(A1385&gt;=הלוואות!$D$26,IF(מרכז!A1385&lt;=הלוואות!$E$26,IF(DAY(מרכז!A1385)=הלוואות!$F$26,הלוואות!$G$26,0),0),0)+IF(A1385&gt;=הלוואות!$D$27,IF(מרכז!A1385&lt;=הלוואות!$E$27,IF(DAY(מרכז!A1385)=הלוואות!$F$27,הלוואות!$G$27,0),0),0)+IF(A1385&gt;=הלוואות!$D$28,IF(מרכז!A1385&lt;=הלוואות!$E$28,IF(DAY(מרכז!A1385)=הלוואות!$F$28,הלוואות!$G$28,0),0),0)+IF(A1385&gt;=הלוואות!$D$29,IF(מרכז!A1385&lt;=הלוואות!$E$29,IF(DAY(מרכז!A1385)=הלוואות!$F$29,הלוואות!$G$29,0),0),0)+IF(A1385&gt;=הלוואות!$D$30,IF(מרכז!A1385&lt;=הלוואות!$E$30,IF(DAY(מרכז!A1385)=הלוואות!$F$30,הלוואות!$G$30,0),0),0)+IF(A1385&gt;=הלוואות!$D$31,IF(מרכז!A1385&lt;=הלוואות!$E$31,IF(DAY(מרכז!A1385)=הלוואות!$F$31,הלוואות!$G$31,0),0),0)+IF(A1385&gt;=הלוואות!$D$32,IF(מרכז!A1385&lt;=הלוואות!$E$32,IF(DAY(מרכז!A1385)=הלוואות!$F$32,הלוואות!$G$32,0),0),0)+IF(A1385&gt;=הלוואות!$D$33,IF(מרכז!A1385&lt;=הלוואות!$E$33,IF(DAY(מרכז!A1385)=הלוואות!$F$33,הלוואות!$G$33,0),0),0)+IF(A1385&gt;=הלוואות!$D$34,IF(מרכז!A1385&lt;=הלוואות!$E$34,IF(DAY(מרכז!A1385)=הלוואות!$F$34,הלוואות!$G$34,0),0),0)</f>
        <v>0</v>
      </c>
      <c r="E1385" s="93">
        <f>SUMIF(הלוואות!$D$46:$D$65,מרכז!A1385,הלוואות!$E$46:$E$65)</f>
        <v>0</v>
      </c>
      <c r="F1385" s="93">
        <f>SUMIF(נכנסים!$A$5:$A$5890,מרכז!A1385,נכנסים!$B$5:$B$5890)</f>
        <v>0</v>
      </c>
      <c r="G1385" s="94"/>
      <c r="H1385" s="94"/>
      <c r="I1385" s="94"/>
      <c r="J1385" s="99">
        <f t="shared" si="21"/>
        <v>50000</v>
      </c>
    </row>
    <row r="1386" spans="1:10">
      <c r="A1386" s="153">
        <v>47039</v>
      </c>
      <c r="B1386" s="93">
        <f>SUMIF(יוצאים!$A$5:$A$5835,מרכז!A1386,יוצאים!$D$5:$D$5835)</f>
        <v>0</v>
      </c>
      <c r="C1386" s="93">
        <f>HLOOKUP(DAY($A1386),'טב.הו"ק'!$G$4:$AK$162,'טב.הו"ק'!$A$162+2,FALSE)</f>
        <v>0</v>
      </c>
      <c r="D1386" s="93">
        <f>IF(A1386&gt;=הלוואות!$D$5,IF(מרכז!A1386&lt;=הלוואות!$E$5,IF(DAY(מרכז!A1386)=הלוואות!$F$5,הלוואות!$G$5,0),0),0)+IF(A1386&gt;=הלוואות!$D$6,IF(מרכז!A1386&lt;=הלוואות!$E$6,IF(DAY(מרכז!A1386)=הלוואות!$F$6,הלוואות!$G$6,0),0),0)+IF(A1386&gt;=הלוואות!$D$7,IF(מרכז!A1386&lt;=הלוואות!$E$7,IF(DAY(מרכז!A1386)=הלוואות!$F$7,הלוואות!$G$7,0),0),0)+IF(A1386&gt;=הלוואות!$D$8,IF(מרכז!A1386&lt;=הלוואות!$E$8,IF(DAY(מרכז!A1386)=הלוואות!$F$8,הלוואות!$G$8,0),0),0)+IF(A1386&gt;=הלוואות!$D$9,IF(מרכז!A1386&lt;=הלוואות!$E$9,IF(DAY(מרכז!A1386)=הלוואות!$F$9,הלוואות!$G$9,0),0),0)+IF(A1386&gt;=הלוואות!$D$10,IF(מרכז!A1386&lt;=הלוואות!$E$10,IF(DAY(מרכז!A1386)=הלוואות!$F$10,הלוואות!$G$10,0),0),0)+IF(A1386&gt;=הלוואות!$D$11,IF(מרכז!A1386&lt;=הלוואות!$E$11,IF(DAY(מרכז!A1386)=הלוואות!$F$11,הלוואות!$G$11,0),0),0)+IF(A1386&gt;=הלוואות!$D$12,IF(מרכז!A1386&lt;=הלוואות!$E$12,IF(DAY(מרכז!A1386)=הלוואות!$F$12,הלוואות!$G$12,0),0),0)+IF(A1386&gt;=הלוואות!$D$13,IF(מרכז!A1386&lt;=הלוואות!$E$13,IF(DAY(מרכז!A1386)=הלוואות!$F$13,הלוואות!$G$13,0),0),0)+IF(A1386&gt;=הלוואות!$D$14,IF(מרכז!A1386&lt;=הלוואות!$E$14,IF(DAY(מרכז!A1386)=הלוואות!$F$14,הלוואות!$G$14,0),0),0)+IF(A1386&gt;=הלוואות!$D$15,IF(מרכז!A1386&lt;=הלוואות!$E$15,IF(DAY(מרכז!A1386)=הלוואות!$F$15,הלוואות!$G$15,0),0),0)+IF(A1386&gt;=הלוואות!$D$16,IF(מרכז!A1386&lt;=הלוואות!$E$16,IF(DAY(מרכז!A1386)=הלוואות!$F$16,הלוואות!$G$16,0),0),0)+IF(A1386&gt;=הלוואות!$D$17,IF(מרכז!A1386&lt;=הלוואות!$E$17,IF(DAY(מרכז!A1386)=הלוואות!$F$17,הלוואות!$G$17,0),0),0)+IF(A1386&gt;=הלוואות!$D$18,IF(מרכז!A1386&lt;=הלוואות!$E$18,IF(DAY(מרכז!A1386)=הלוואות!$F$18,הלוואות!$G$18,0),0),0)+IF(A1386&gt;=הלוואות!$D$19,IF(מרכז!A1386&lt;=הלוואות!$E$19,IF(DAY(מרכז!A1386)=הלוואות!$F$19,הלוואות!$G$19,0),0),0)+IF(A1386&gt;=הלוואות!$D$20,IF(מרכז!A1386&lt;=הלוואות!$E$20,IF(DAY(מרכז!A1386)=הלוואות!$F$20,הלוואות!$G$20,0),0),0)+IF(A1386&gt;=הלוואות!$D$21,IF(מרכז!A1386&lt;=הלוואות!$E$21,IF(DAY(מרכז!A1386)=הלוואות!$F$21,הלוואות!$G$21,0),0),0)+IF(A1386&gt;=הלוואות!$D$22,IF(מרכז!A1386&lt;=הלוואות!$E$22,IF(DAY(מרכז!A1386)=הלוואות!$F$22,הלוואות!$G$22,0),0),0)+IF(A1386&gt;=הלוואות!$D$23,IF(מרכז!A1386&lt;=הלוואות!$E$23,IF(DAY(מרכז!A1386)=הלוואות!$F$23,הלוואות!$G$23,0),0),0)+IF(A1386&gt;=הלוואות!$D$24,IF(מרכז!A1386&lt;=הלוואות!$E$24,IF(DAY(מרכז!A1386)=הלוואות!$F$24,הלוואות!$G$24,0),0),0)+IF(A1386&gt;=הלוואות!$D$25,IF(מרכז!A1386&lt;=הלוואות!$E$25,IF(DAY(מרכז!A1386)=הלוואות!$F$25,הלוואות!$G$25,0),0),0)+IF(A1386&gt;=הלוואות!$D$26,IF(מרכז!A1386&lt;=הלוואות!$E$26,IF(DAY(מרכז!A1386)=הלוואות!$F$26,הלוואות!$G$26,0),0),0)+IF(A1386&gt;=הלוואות!$D$27,IF(מרכז!A1386&lt;=הלוואות!$E$27,IF(DAY(מרכז!A1386)=הלוואות!$F$27,הלוואות!$G$27,0),0),0)+IF(A1386&gt;=הלוואות!$D$28,IF(מרכז!A1386&lt;=הלוואות!$E$28,IF(DAY(מרכז!A1386)=הלוואות!$F$28,הלוואות!$G$28,0),0),0)+IF(A1386&gt;=הלוואות!$D$29,IF(מרכז!A1386&lt;=הלוואות!$E$29,IF(DAY(מרכז!A1386)=הלוואות!$F$29,הלוואות!$G$29,0),0),0)+IF(A1386&gt;=הלוואות!$D$30,IF(מרכז!A1386&lt;=הלוואות!$E$30,IF(DAY(מרכז!A1386)=הלוואות!$F$30,הלוואות!$G$30,0),0),0)+IF(A1386&gt;=הלוואות!$D$31,IF(מרכז!A1386&lt;=הלוואות!$E$31,IF(DAY(מרכז!A1386)=הלוואות!$F$31,הלוואות!$G$31,0),0),0)+IF(A1386&gt;=הלוואות!$D$32,IF(מרכז!A1386&lt;=הלוואות!$E$32,IF(DAY(מרכז!A1386)=הלוואות!$F$32,הלוואות!$G$32,0),0),0)+IF(A1386&gt;=הלוואות!$D$33,IF(מרכז!A1386&lt;=הלוואות!$E$33,IF(DAY(מרכז!A1386)=הלוואות!$F$33,הלוואות!$G$33,0),0),0)+IF(A1386&gt;=הלוואות!$D$34,IF(מרכז!A1386&lt;=הלוואות!$E$34,IF(DAY(מרכז!A1386)=הלוואות!$F$34,הלוואות!$G$34,0),0),0)</f>
        <v>0</v>
      </c>
      <c r="E1386" s="93">
        <f>SUMIF(הלוואות!$D$46:$D$65,מרכז!A1386,הלוואות!$E$46:$E$65)</f>
        <v>0</v>
      </c>
      <c r="F1386" s="93">
        <f>SUMIF(נכנסים!$A$5:$A$5890,מרכז!A1386,נכנסים!$B$5:$B$5890)</f>
        <v>0</v>
      </c>
      <c r="G1386" s="94"/>
      <c r="H1386" s="94"/>
      <c r="I1386" s="94"/>
      <c r="J1386" s="99">
        <f t="shared" si="21"/>
        <v>50000</v>
      </c>
    </row>
    <row r="1387" spans="1:10">
      <c r="A1387" s="153">
        <v>47040</v>
      </c>
      <c r="B1387" s="93">
        <f>SUMIF(יוצאים!$A$5:$A$5835,מרכז!A1387,יוצאים!$D$5:$D$5835)</f>
        <v>0</v>
      </c>
      <c r="C1387" s="93">
        <f>HLOOKUP(DAY($A1387),'טב.הו"ק'!$G$4:$AK$162,'טב.הו"ק'!$A$162+2,FALSE)</f>
        <v>0</v>
      </c>
      <c r="D1387" s="93">
        <f>IF(A1387&gt;=הלוואות!$D$5,IF(מרכז!A1387&lt;=הלוואות!$E$5,IF(DAY(מרכז!A1387)=הלוואות!$F$5,הלוואות!$G$5,0),0),0)+IF(A1387&gt;=הלוואות!$D$6,IF(מרכז!A1387&lt;=הלוואות!$E$6,IF(DAY(מרכז!A1387)=הלוואות!$F$6,הלוואות!$G$6,0),0),0)+IF(A1387&gt;=הלוואות!$D$7,IF(מרכז!A1387&lt;=הלוואות!$E$7,IF(DAY(מרכז!A1387)=הלוואות!$F$7,הלוואות!$G$7,0),0),0)+IF(A1387&gt;=הלוואות!$D$8,IF(מרכז!A1387&lt;=הלוואות!$E$8,IF(DAY(מרכז!A1387)=הלוואות!$F$8,הלוואות!$G$8,0),0),0)+IF(A1387&gt;=הלוואות!$D$9,IF(מרכז!A1387&lt;=הלוואות!$E$9,IF(DAY(מרכז!A1387)=הלוואות!$F$9,הלוואות!$G$9,0),0),0)+IF(A1387&gt;=הלוואות!$D$10,IF(מרכז!A1387&lt;=הלוואות!$E$10,IF(DAY(מרכז!A1387)=הלוואות!$F$10,הלוואות!$G$10,0),0),0)+IF(A1387&gt;=הלוואות!$D$11,IF(מרכז!A1387&lt;=הלוואות!$E$11,IF(DAY(מרכז!A1387)=הלוואות!$F$11,הלוואות!$G$11,0),0),0)+IF(A1387&gt;=הלוואות!$D$12,IF(מרכז!A1387&lt;=הלוואות!$E$12,IF(DAY(מרכז!A1387)=הלוואות!$F$12,הלוואות!$G$12,0),0),0)+IF(A1387&gt;=הלוואות!$D$13,IF(מרכז!A1387&lt;=הלוואות!$E$13,IF(DAY(מרכז!A1387)=הלוואות!$F$13,הלוואות!$G$13,0),0),0)+IF(A1387&gt;=הלוואות!$D$14,IF(מרכז!A1387&lt;=הלוואות!$E$14,IF(DAY(מרכז!A1387)=הלוואות!$F$14,הלוואות!$G$14,0),0),0)+IF(A1387&gt;=הלוואות!$D$15,IF(מרכז!A1387&lt;=הלוואות!$E$15,IF(DAY(מרכז!A1387)=הלוואות!$F$15,הלוואות!$G$15,0),0),0)+IF(A1387&gt;=הלוואות!$D$16,IF(מרכז!A1387&lt;=הלוואות!$E$16,IF(DAY(מרכז!A1387)=הלוואות!$F$16,הלוואות!$G$16,0),0),0)+IF(A1387&gt;=הלוואות!$D$17,IF(מרכז!A1387&lt;=הלוואות!$E$17,IF(DAY(מרכז!A1387)=הלוואות!$F$17,הלוואות!$G$17,0),0),0)+IF(A1387&gt;=הלוואות!$D$18,IF(מרכז!A1387&lt;=הלוואות!$E$18,IF(DAY(מרכז!A1387)=הלוואות!$F$18,הלוואות!$G$18,0),0),0)+IF(A1387&gt;=הלוואות!$D$19,IF(מרכז!A1387&lt;=הלוואות!$E$19,IF(DAY(מרכז!A1387)=הלוואות!$F$19,הלוואות!$G$19,0),0),0)+IF(A1387&gt;=הלוואות!$D$20,IF(מרכז!A1387&lt;=הלוואות!$E$20,IF(DAY(מרכז!A1387)=הלוואות!$F$20,הלוואות!$G$20,0),0),0)+IF(A1387&gt;=הלוואות!$D$21,IF(מרכז!A1387&lt;=הלוואות!$E$21,IF(DAY(מרכז!A1387)=הלוואות!$F$21,הלוואות!$G$21,0),0),0)+IF(A1387&gt;=הלוואות!$D$22,IF(מרכז!A1387&lt;=הלוואות!$E$22,IF(DAY(מרכז!A1387)=הלוואות!$F$22,הלוואות!$G$22,0),0),0)+IF(A1387&gt;=הלוואות!$D$23,IF(מרכז!A1387&lt;=הלוואות!$E$23,IF(DAY(מרכז!A1387)=הלוואות!$F$23,הלוואות!$G$23,0),0),0)+IF(A1387&gt;=הלוואות!$D$24,IF(מרכז!A1387&lt;=הלוואות!$E$24,IF(DAY(מרכז!A1387)=הלוואות!$F$24,הלוואות!$G$24,0),0),0)+IF(A1387&gt;=הלוואות!$D$25,IF(מרכז!A1387&lt;=הלוואות!$E$25,IF(DAY(מרכז!A1387)=הלוואות!$F$25,הלוואות!$G$25,0),0),0)+IF(A1387&gt;=הלוואות!$D$26,IF(מרכז!A1387&lt;=הלוואות!$E$26,IF(DAY(מרכז!A1387)=הלוואות!$F$26,הלוואות!$G$26,0),0),0)+IF(A1387&gt;=הלוואות!$D$27,IF(מרכז!A1387&lt;=הלוואות!$E$27,IF(DAY(מרכז!A1387)=הלוואות!$F$27,הלוואות!$G$27,0),0),0)+IF(A1387&gt;=הלוואות!$D$28,IF(מרכז!A1387&lt;=הלוואות!$E$28,IF(DAY(מרכז!A1387)=הלוואות!$F$28,הלוואות!$G$28,0),0),0)+IF(A1387&gt;=הלוואות!$D$29,IF(מרכז!A1387&lt;=הלוואות!$E$29,IF(DAY(מרכז!A1387)=הלוואות!$F$29,הלוואות!$G$29,0),0),0)+IF(A1387&gt;=הלוואות!$D$30,IF(מרכז!A1387&lt;=הלוואות!$E$30,IF(DAY(מרכז!A1387)=הלוואות!$F$30,הלוואות!$G$30,0),0),0)+IF(A1387&gt;=הלוואות!$D$31,IF(מרכז!A1387&lt;=הלוואות!$E$31,IF(DAY(מרכז!A1387)=הלוואות!$F$31,הלוואות!$G$31,0),0),0)+IF(A1387&gt;=הלוואות!$D$32,IF(מרכז!A1387&lt;=הלוואות!$E$32,IF(DAY(מרכז!A1387)=הלוואות!$F$32,הלוואות!$G$32,0),0),0)+IF(A1387&gt;=הלוואות!$D$33,IF(מרכז!A1387&lt;=הלוואות!$E$33,IF(DAY(מרכז!A1387)=הלוואות!$F$33,הלוואות!$G$33,0),0),0)+IF(A1387&gt;=הלוואות!$D$34,IF(מרכז!A1387&lt;=הלוואות!$E$34,IF(DAY(מרכז!A1387)=הלוואות!$F$34,הלוואות!$G$34,0),0),0)</f>
        <v>0</v>
      </c>
      <c r="E1387" s="93">
        <f>SUMIF(הלוואות!$D$46:$D$65,מרכז!A1387,הלוואות!$E$46:$E$65)</f>
        <v>0</v>
      </c>
      <c r="F1387" s="93">
        <f>SUMIF(נכנסים!$A$5:$A$5890,מרכז!A1387,נכנסים!$B$5:$B$5890)</f>
        <v>0</v>
      </c>
      <c r="G1387" s="94"/>
      <c r="H1387" s="94"/>
      <c r="I1387" s="94"/>
      <c r="J1387" s="99">
        <f t="shared" si="21"/>
        <v>50000</v>
      </c>
    </row>
    <row r="1388" spans="1:10">
      <c r="A1388" s="153">
        <v>47041</v>
      </c>
      <c r="B1388" s="93">
        <f>SUMIF(יוצאים!$A$5:$A$5835,מרכז!A1388,יוצאים!$D$5:$D$5835)</f>
        <v>0</v>
      </c>
      <c r="C1388" s="93">
        <f>HLOOKUP(DAY($A1388),'טב.הו"ק'!$G$4:$AK$162,'טב.הו"ק'!$A$162+2,FALSE)</f>
        <v>0</v>
      </c>
      <c r="D1388" s="93">
        <f>IF(A1388&gt;=הלוואות!$D$5,IF(מרכז!A1388&lt;=הלוואות!$E$5,IF(DAY(מרכז!A1388)=הלוואות!$F$5,הלוואות!$G$5,0),0),0)+IF(A1388&gt;=הלוואות!$D$6,IF(מרכז!A1388&lt;=הלוואות!$E$6,IF(DAY(מרכז!A1388)=הלוואות!$F$6,הלוואות!$G$6,0),0),0)+IF(A1388&gt;=הלוואות!$D$7,IF(מרכז!A1388&lt;=הלוואות!$E$7,IF(DAY(מרכז!A1388)=הלוואות!$F$7,הלוואות!$G$7,0),0),0)+IF(A1388&gt;=הלוואות!$D$8,IF(מרכז!A1388&lt;=הלוואות!$E$8,IF(DAY(מרכז!A1388)=הלוואות!$F$8,הלוואות!$G$8,0),0),0)+IF(A1388&gt;=הלוואות!$D$9,IF(מרכז!A1388&lt;=הלוואות!$E$9,IF(DAY(מרכז!A1388)=הלוואות!$F$9,הלוואות!$G$9,0),0),0)+IF(A1388&gt;=הלוואות!$D$10,IF(מרכז!A1388&lt;=הלוואות!$E$10,IF(DAY(מרכז!A1388)=הלוואות!$F$10,הלוואות!$G$10,0),0),0)+IF(A1388&gt;=הלוואות!$D$11,IF(מרכז!A1388&lt;=הלוואות!$E$11,IF(DAY(מרכז!A1388)=הלוואות!$F$11,הלוואות!$G$11,0),0),0)+IF(A1388&gt;=הלוואות!$D$12,IF(מרכז!A1388&lt;=הלוואות!$E$12,IF(DAY(מרכז!A1388)=הלוואות!$F$12,הלוואות!$G$12,0),0),0)+IF(A1388&gt;=הלוואות!$D$13,IF(מרכז!A1388&lt;=הלוואות!$E$13,IF(DAY(מרכז!A1388)=הלוואות!$F$13,הלוואות!$G$13,0),0),0)+IF(A1388&gt;=הלוואות!$D$14,IF(מרכז!A1388&lt;=הלוואות!$E$14,IF(DAY(מרכז!A1388)=הלוואות!$F$14,הלוואות!$G$14,0),0),0)+IF(A1388&gt;=הלוואות!$D$15,IF(מרכז!A1388&lt;=הלוואות!$E$15,IF(DAY(מרכז!A1388)=הלוואות!$F$15,הלוואות!$G$15,0),0),0)+IF(A1388&gt;=הלוואות!$D$16,IF(מרכז!A1388&lt;=הלוואות!$E$16,IF(DAY(מרכז!A1388)=הלוואות!$F$16,הלוואות!$G$16,0),0),0)+IF(A1388&gt;=הלוואות!$D$17,IF(מרכז!A1388&lt;=הלוואות!$E$17,IF(DAY(מרכז!A1388)=הלוואות!$F$17,הלוואות!$G$17,0),0),0)+IF(A1388&gt;=הלוואות!$D$18,IF(מרכז!A1388&lt;=הלוואות!$E$18,IF(DAY(מרכז!A1388)=הלוואות!$F$18,הלוואות!$G$18,0),0),0)+IF(A1388&gt;=הלוואות!$D$19,IF(מרכז!A1388&lt;=הלוואות!$E$19,IF(DAY(מרכז!A1388)=הלוואות!$F$19,הלוואות!$G$19,0),0),0)+IF(A1388&gt;=הלוואות!$D$20,IF(מרכז!A1388&lt;=הלוואות!$E$20,IF(DAY(מרכז!A1388)=הלוואות!$F$20,הלוואות!$G$20,0),0),0)+IF(A1388&gt;=הלוואות!$D$21,IF(מרכז!A1388&lt;=הלוואות!$E$21,IF(DAY(מרכז!A1388)=הלוואות!$F$21,הלוואות!$G$21,0),0),0)+IF(A1388&gt;=הלוואות!$D$22,IF(מרכז!A1388&lt;=הלוואות!$E$22,IF(DAY(מרכז!A1388)=הלוואות!$F$22,הלוואות!$G$22,0),0),0)+IF(A1388&gt;=הלוואות!$D$23,IF(מרכז!A1388&lt;=הלוואות!$E$23,IF(DAY(מרכז!A1388)=הלוואות!$F$23,הלוואות!$G$23,0),0),0)+IF(A1388&gt;=הלוואות!$D$24,IF(מרכז!A1388&lt;=הלוואות!$E$24,IF(DAY(מרכז!A1388)=הלוואות!$F$24,הלוואות!$G$24,0),0),0)+IF(A1388&gt;=הלוואות!$D$25,IF(מרכז!A1388&lt;=הלוואות!$E$25,IF(DAY(מרכז!A1388)=הלוואות!$F$25,הלוואות!$G$25,0),0),0)+IF(A1388&gt;=הלוואות!$D$26,IF(מרכז!A1388&lt;=הלוואות!$E$26,IF(DAY(מרכז!A1388)=הלוואות!$F$26,הלוואות!$G$26,0),0),0)+IF(A1388&gt;=הלוואות!$D$27,IF(מרכז!A1388&lt;=הלוואות!$E$27,IF(DAY(מרכז!A1388)=הלוואות!$F$27,הלוואות!$G$27,0),0),0)+IF(A1388&gt;=הלוואות!$D$28,IF(מרכז!A1388&lt;=הלוואות!$E$28,IF(DAY(מרכז!A1388)=הלוואות!$F$28,הלוואות!$G$28,0),0),0)+IF(A1388&gt;=הלוואות!$D$29,IF(מרכז!A1388&lt;=הלוואות!$E$29,IF(DAY(מרכז!A1388)=הלוואות!$F$29,הלוואות!$G$29,0),0),0)+IF(A1388&gt;=הלוואות!$D$30,IF(מרכז!A1388&lt;=הלוואות!$E$30,IF(DAY(מרכז!A1388)=הלוואות!$F$30,הלוואות!$G$30,0),0),0)+IF(A1388&gt;=הלוואות!$D$31,IF(מרכז!A1388&lt;=הלוואות!$E$31,IF(DAY(מרכז!A1388)=הלוואות!$F$31,הלוואות!$G$31,0),0),0)+IF(A1388&gt;=הלוואות!$D$32,IF(מרכז!A1388&lt;=הלוואות!$E$32,IF(DAY(מרכז!A1388)=הלוואות!$F$32,הלוואות!$G$32,0),0),0)+IF(A1388&gt;=הלוואות!$D$33,IF(מרכז!A1388&lt;=הלוואות!$E$33,IF(DAY(מרכז!A1388)=הלוואות!$F$33,הלוואות!$G$33,0),0),0)+IF(A1388&gt;=הלוואות!$D$34,IF(מרכז!A1388&lt;=הלוואות!$E$34,IF(DAY(מרכז!A1388)=הלוואות!$F$34,הלוואות!$G$34,0),0),0)</f>
        <v>0</v>
      </c>
      <c r="E1388" s="93">
        <f>SUMIF(הלוואות!$D$46:$D$65,מרכז!A1388,הלוואות!$E$46:$E$65)</f>
        <v>0</v>
      </c>
      <c r="F1388" s="93">
        <f>SUMIF(נכנסים!$A$5:$A$5890,מרכז!A1388,נכנסים!$B$5:$B$5890)</f>
        <v>0</v>
      </c>
      <c r="G1388" s="94"/>
      <c r="H1388" s="94"/>
      <c r="I1388" s="94"/>
      <c r="J1388" s="99">
        <f t="shared" si="21"/>
        <v>50000</v>
      </c>
    </row>
    <row r="1389" spans="1:10">
      <c r="A1389" s="153">
        <v>47042</v>
      </c>
      <c r="B1389" s="93">
        <f>SUMIF(יוצאים!$A$5:$A$5835,מרכז!A1389,יוצאים!$D$5:$D$5835)</f>
        <v>0</v>
      </c>
      <c r="C1389" s="93">
        <f>HLOOKUP(DAY($A1389),'טב.הו"ק'!$G$4:$AK$162,'טב.הו"ק'!$A$162+2,FALSE)</f>
        <v>0</v>
      </c>
      <c r="D1389" s="93">
        <f>IF(A1389&gt;=הלוואות!$D$5,IF(מרכז!A1389&lt;=הלוואות!$E$5,IF(DAY(מרכז!A1389)=הלוואות!$F$5,הלוואות!$G$5,0),0),0)+IF(A1389&gt;=הלוואות!$D$6,IF(מרכז!A1389&lt;=הלוואות!$E$6,IF(DAY(מרכז!A1389)=הלוואות!$F$6,הלוואות!$G$6,0),0),0)+IF(A1389&gt;=הלוואות!$D$7,IF(מרכז!A1389&lt;=הלוואות!$E$7,IF(DAY(מרכז!A1389)=הלוואות!$F$7,הלוואות!$G$7,0),0),0)+IF(A1389&gt;=הלוואות!$D$8,IF(מרכז!A1389&lt;=הלוואות!$E$8,IF(DAY(מרכז!A1389)=הלוואות!$F$8,הלוואות!$G$8,0),0),0)+IF(A1389&gt;=הלוואות!$D$9,IF(מרכז!A1389&lt;=הלוואות!$E$9,IF(DAY(מרכז!A1389)=הלוואות!$F$9,הלוואות!$G$9,0),0),0)+IF(A1389&gt;=הלוואות!$D$10,IF(מרכז!A1389&lt;=הלוואות!$E$10,IF(DAY(מרכז!A1389)=הלוואות!$F$10,הלוואות!$G$10,0),0),0)+IF(A1389&gt;=הלוואות!$D$11,IF(מרכז!A1389&lt;=הלוואות!$E$11,IF(DAY(מרכז!A1389)=הלוואות!$F$11,הלוואות!$G$11,0),0),0)+IF(A1389&gt;=הלוואות!$D$12,IF(מרכז!A1389&lt;=הלוואות!$E$12,IF(DAY(מרכז!A1389)=הלוואות!$F$12,הלוואות!$G$12,0),0),0)+IF(A1389&gt;=הלוואות!$D$13,IF(מרכז!A1389&lt;=הלוואות!$E$13,IF(DAY(מרכז!A1389)=הלוואות!$F$13,הלוואות!$G$13,0),0),0)+IF(A1389&gt;=הלוואות!$D$14,IF(מרכז!A1389&lt;=הלוואות!$E$14,IF(DAY(מרכז!A1389)=הלוואות!$F$14,הלוואות!$G$14,0),0),0)+IF(A1389&gt;=הלוואות!$D$15,IF(מרכז!A1389&lt;=הלוואות!$E$15,IF(DAY(מרכז!A1389)=הלוואות!$F$15,הלוואות!$G$15,0),0),0)+IF(A1389&gt;=הלוואות!$D$16,IF(מרכז!A1389&lt;=הלוואות!$E$16,IF(DAY(מרכז!A1389)=הלוואות!$F$16,הלוואות!$G$16,0),0),0)+IF(A1389&gt;=הלוואות!$D$17,IF(מרכז!A1389&lt;=הלוואות!$E$17,IF(DAY(מרכז!A1389)=הלוואות!$F$17,הלוואות!$G$17,0),0),0)+IF(A1389&gt;=הלוואות!$D$18,IF(מרכז!A1389&lt;=הלוואות!$E$18,IF(DAY(מרכז!A1389)=הלוואות!$F$18,הלוואות!$G$18,0),0),0)+IF(A1389&gt;=הלוואות!$D$19,IF(מרכז!A1389&lt;=הלוואות!$E$19,IF(DAY(מרכז!A1389)=הלוואות!$F$19,הלוואות!$G$19,0),0),0)+IF(A1389&gt;=הלוואות!$D$20,IF(מרכז!A1389&lt;=הלוואות!$E$20,IF(DAY(מרכז!A1389)=הלוואות!$F$20,הלוואות!$G$20,0),0),0)+IF(A1389&gt;=הלוואות!$D$21,IF(מרכז!A1389&lt;=הלוואות!$E$21,IF(DAY(מרכז!A1389)=הלוואות!$F$21,הלוואות!$G$21,0),0),0)+IF(A1389&gt;=הלוואות!$D$22,IF(מרכז!A1389&lt;=הלוואות!$E$22,IF(DAY(מרכז!A1389)=הלוואות!$F$22,הלוואות!$G$22,0),0),0)+IF(A1389&gt;=הלוואות!$D$23,IF(מרכז!A1389&lt;=הלוואות!$E$23,IF(DAY(מרכז!A1389)=הלוואות!$F$23,הלוואות!$G$23,0),0),0)+IF(A1389&gt;=הלוואות!$D$24,IF(מרכז!A1389&lt;=הלוואות!$E$24,IF(DAY(מרכז!A1389)=הלוואות!$F$24,הלוואות!$G$24,0),0),0)+IF(A1389&gt;=הלוואות!$D$25,IF(מרכז!A1389&lt;=הלוואות!$E$25,IF(DAY(מרכז!A1389)=הלוואות!$F$25,הלוואות!$G$25,0),0),0)+IF(A1389&gt;=הלוואות!$D$26,IF(מרכז!A1389&lt;=הלוואות!$E$26,IF(DAY(מרכז!A1389)=הלוואות!$F$26,הלוואות!$G$26,0),0),0)+IF(A1389&gt;=הלוואות!$D$27,IF(מרכז!A1389&lt;=הלוואות!$E$27,IF(DAY(מרכז!A1389)=הלוואות!$F$27,הלוואות!$G$27,0),0),0)+IF(A1389&gt;=הלוואות!$D$28,IF(מרכז!A1389&lt;=הלוואות!$E$28,IF(DAY(מרכז!A1389)=הלוואות!$F$28,הלוואות!$G$28,0),0),0)+IF(A1389&gt;=הלוואות!$D$29,IF(מרכז!A1389&lt;=הלוואות!$E$29,IF(DAY(מרכז!A1389)=הלוואות!$F$29,הלוואות!$G$29,0),0),0)+IF(A1389&gt;=הלוואות!$D$30,IF(מרכז!A1389&lt;=הלוואות!$E$30,IF(DAY(מרכז!A1389)=הלוואות!$F$30,הלוואות!$G$30,0),0),0)+IF(A1389&gt;=הלוואות!$D$31,IF(מרכז!A1389&lt;=הלוואות!$E$31,IF(DAY(מרכז!A1389)=הלוואות!$F$31,הלוואות!$G$31,0),0),0)+IF(A1389&gt;=הלוואות!$D$32,IF(מרכז!A1389&lt;=הלוואות!$E$32,IF(DAY(מרכז!A1389)=הלוואות!$F$32,הלוואות!$G$32,0),0),0)+IF(A1389&gt;=הלוואות!$D$33,IF(מרכז!A1389&lt;=הלוואות!$E$33,IF(DAY(מרכז!A1389)=הלוואות!$F$33,הלוואות!$G$33,0),0),0)+IF(A1389&gt;=הלוואות!$D$34,IF(מרכז!A1389&lt;=הלוואות!$E$34,IF(DAY(מרכז!A1389)=הלוואות!$F$34,הלוואות!$G$34,0),0),0)</f>
        <v>0</v>
      </c>
      <c r="E1389" s="93">
        <f>SUMIF(הלוואות!$D$46:$D$65,מרכז!A1389,הלוואות!$E$46:$E$65)</f>
        <v>0</v>
      </c>
      <c r="F1389" s="93">
        <f>SUMIF(נכנסים!$A$5:$A$5890,מרכז!A1389,נכנסים!$B$5:$B$5890)</f>
        <v>0</v>
      </c>
      <c r="G1389" s="94"/>
      <c r="H1389" s="94"/>
      <c r="I1389" s="94"/>
      <c r="J1389" s="99">
        <f t="shared" si="21"/>
        <v>50000</v>
      </c>
    </row>
    <row r="1390" spans="1:10">
      <c r="A1390" s="153">
        <v>47043</v>
      </c>
      <c r="B1390" s="93">
        <f>SUMIF(יוצאים!$A$5:$A$5835,מרכז!A1390,יוצאים!$D$5:$D$5835)</f>
        <v>0</v>
      </c>
      <c r="C1390" s="93">
        <f>HLOOKUP(DAY($A1390),'טב.הו"ק'!$G$4:$AK$162,'טב.הו"ק'!$A$162+2,FALSE)</f>
        <v>0</v>
      </c>
      <c r="D1390" s="93">
        <f>IF(A1390&gt;=הלוואות!$D$5,IF(מרכז!A1390&lt;=הלוואות!$E$5,IF(DAY(מרכז!A1390)=הלוואות!$F$5,הלוואות!$G$5,0),0),0)+IF(A1390&gt;=הלוואות!$D$6,IF(מרכז!A1390&lt;=הלוואות!$E$6,IF(DAY(מרכז!A1390)=הלוואות!$F$6,הלוואות!$G$6,0),0),0)+IF(A1390&gt;=הלוואות!$D$7,IF(מרכז!A1390&lt;=הלוואות!$E$7,IF(DAY(מרכז!A1390)=הלוואות!$F$7,הלוואות!$G$7,0),0),0)+IF(A1390&gt;=הלוואות!$D$8,IF(מרכז!A1390&lt;=הלוואות!$E$8,IF(DAY(מרכז!A1390)=הלוואות!$F$8,הלוואות!$G$8,0),0),0)+IF(A1390&gt;=הלוואות!$D$9,IF(מרכז!A1390&lt;=הלוואות!$E$9,IF(DAY(מרכז!A1390)=הלוואות!$F$9,הלוואות!$G$9,0),0),0)+IF(A1390&gt;=הלוואות!$D$10,IF(מרכז!A1390&lt;=הלוואות!$E$10,IF(DAY(מרכז!A1390)=הלוואות!$F$10,הלוואות!$G$10,0),0),0)+IF(A1390&gt;=הלוואות!$D$11,IF(מרכז!A1390&lt;=הלוואות!$E$11,IF(DAY(מרכז!A1390)=הלוואות!$F$11,הלוואות!$G$11,0),0),0)+IF(A1390&gt;=הלוואות!$D$12,IF(מרכז!A1390&lt;=הלוואות!$E$12,IF(DAY(מרכז!A1390)=הלוואות!$F$12,הלוואות!$G$12,0),0),0)+IF(A1390&gt;=הלוואות!$D$13,IF(מרכז!A1390&lt;=הלוואות!$E$13,IF(DAY(מרכז!A1390)=הלוואות!$F$13,הלוואות!$G$13,0),0),0)+IF(A1390&gt;=הלוואות!$D$14,IF(מרכז!A1390&lt;=הלוואות!$E$14,IF(DAY(מרכז!A1390)=הלוואות!$F$14,הלוואות!$G$14,0),0),0)+IF(A1390&gt;=הלוואות!$D$15,IF(מרכז!A1390&lt;=הלוואות!$E$15,IF(DAY(מרכז!A1390)=הלוואות!$F$15,הלוואות!$G$15,0),0),0)+IF(A1390&gt;=הלוואות!$D$16,IF(מרכז!A1390&lt;=הלוואות!$E$16,IF(DAY(מרכז!A1390)=הלוואות!$F$16,הלוואות!$G$16,0),0),0)+IF(A1390&gt;=הלוואות!$D$17,IF(מרכז!A1390&lt;=הלוואות!$E$17,IF(DAY(מרכז!A1390)=הלוואות!$F$17,הלוואות!$G$17,0),0),0)+IF(A1390&gt;=הלוואות!$D$18,IF(מרכז!A1390&lt;=הלוואות!$E$18,IF(DAY(מרכז!A1390)=הלוואות!$F$18,הלוואות!$G$18,0),0),0)+IF(A1390&gt;=הלוואות!$D$19,IF(מרכז!A1390&lt;=הלוואות!$E$19,IF(DAY(מרכז!A1390)=הלוואות!$F$19,הלוואות!$G$19,0),0),0)+IF(A1390&gt;=הלוואות!$D$20,IF(מרכז!A1390&lt;=הלוואות!$E$20,IF(DAY(מרכז!A1390)=הלוואות!$F$20,הלוואות!$G$20,0),0),0)+IF(A1390&gt;=הלוואות!$D$21,IF(מרכז!A1390&lt;=הלוואות!$E$21,IF(DAY(מרכז!A1390)=הלוואות!$F$21,הלוואות!$G$21,0),0),0)+IF(A1390&gt;=הלוואות!$D$22,IF(מרכז!A1390&lt;=הלוואות!$E$22,IF(DAY(מרכז!A1390)=הלוואות!$F$22,הלוואות!$G$22,0),0),0)+IF(A1390&gt;=הלוואות!$D$23,IF(מרכז!A1390&lt;=הלוואות!$E$23,IF(DAY(מרכז!A1390)=הלוואות!$F$23,הלוואות!$G$23,0),0),0)+IF(A1390&gt;=הלוואות!$D$24,IF(מרכז!A1390&lt;=הלוואות!$E$24,IF(DAY(מרכז!A1390)=הלוואות!$F$24,הלוואות!$G$24,0),0),0)+IF(A1390&gt;=הלוואות!$D$25,IF(מרכז!A1390&lt;=הלוואות!$E$25,IF(DAY(מרכז!A1390)=הלוואות!$F$25,הלוואות!$G$25,0),0),0)+IF(A1390&gt;=הלוואות!$D$26,IF(מרכז!A1390&lt;=הלוואות!$E$26,IF(DAY(מרכז!A1390)=הלוואות!$F$26,הלוואות!$G$26,0),0),0)+IF(A1390&gt;=הלוואות!$D$27,IF(מרכז!A1390&lt;=הלוואות!$E$27,IF(DAY(מרכז!A1390)=הלוואות!$F$27,הלוואות!$G$27,0),0),0)+IF(A1390&gt;=הלוואות!$D$28,IF(מרכז!A1390&lt;=הלוואות!$E$28,IF(DAY(מרכז!A1390)=הלוואות!$F$28,הלוואות!$G$28,0),0),0)+IF(A1390&gt;=הלוואות!$D$29,IF(מרכז!A1390&lt;=הלוואות!$E$29,IF(DAY(מרכז!A1390)=הלוואות!$F$29,הלוואות!$G$29,0),0),0)+IF(A1390&gt;=הלוואות!$D$30,IF(מרכז!A1390&lt;=הלוואות!$E$30,IF(DAY(מרכז!A1390)=הלוואות!$F$30,הלוואות!$G$30,0),0),0)+IF(A1390&gt;=הלוואות!$D$31,IF(מרכז!A1390&lt;=הלוואות!$E$31,IF(DAY(מרכז!A1390)=הלוואות!$F$31,הלוואות!$G$31,0),0),0)+IF(A1390&gt;=הלוואות!$D$32,IF(מרכז!A1390&lt;=הלוואות!$E$32,IF(DAY(מרכז!A1390)=הלוואות!$F$32,הלוואות!$G$32,0),0),0)+IF(A1390&gt;=הלוואות!$D$33,IF(מרכז!A1390&lt;=הלוואות!$E$33,IF(DAY(מרכז!A1390)=הלוואות!$F$33,הלוואות!$G$33,0),0),0)+IF(A1390&gt;=הלוואות!$D$34,IF(מרכז!A1390&lt;=הלוואות!$E$34,IF(DAY(מרכז!A1390)=הלוואות!$F$34,הלוואות!$G$34,0),0),0)</f>
        <v>0</v>
      </c>
      <c r="E1390" s="93">
        <f>SUMIF(הלוואות!$D$46:$D$65,מרכז!A1390,הלוואות!$E$46:$E$65)</f>
        <v>0</v>
      </c>
      <c r="F1390" s="93">
        <f>SUMIF(נכנסים!$A$5:$A$5890,מרכז!A1390,נכנסים!$B$5:$B$5890)</f>
        <v>0</v>
      </c>
      <c r="G1390" s="94"/>
      <c r="H1390" s="94"/>
      <c r="I1390" s="94"/>
      <c r="J1390" s="99">
        <f t="shared" si="21"/>
        <v>50000</v>
      </c>
    </row>
    <row r="1391" spans="1:10">
      <c r="A1391" s="153">
        <v>47044</v>
      </c>
      <c r="B1391" s="93">
        <f>SUMIF(יוצאים!$A$5:$A$5835,מרכז!A1391,יוצאים!$D$5:$D$5835)</f>
        <v>0</v>
      </c>
      <c r="C1391" s="93">
        <f>HLOOKUP(DAY($A1391),'טב.הו"ק'!$G$4:$AK$162,'טב.הו"ק'!$A$162+2,FALSE)</f>
        <v>0</v>
      </c>
      <c r="D1391" s="93">
        <f>IF(A1391&gt;=הלוואות!$D$5,IF(מרכז!A1391&lt;=הלוואות!$E$5,IF(DAY(מרכז!A1391)=הלוואות!$F$5,הלוואות!$G$5,0),0),0)+IF(A1391&gt;=הלוואות!$D$6,IF(מרכז!A1391&lt;=הלוואות!$E$6,IF(DAY(מרכז!A1391)=הלוואות!$F$6,הלוואות!$G$6,0),0),0)+IF(A1391&gt;=הלוואות!$D$7,IF(מרכז!A1391&lt;=הלוואות!$E$7,IF(DAY(מרכז!A1391)=הלוואות!$F$7,הלוואות!$G$7,0),0),0)+IF(A1391&gt;=הלוואות!$D$8,IF(מרכז!A1391&lt;=הלוואות!$E$8,IF(DAY(מרכז!A1391)=הלוואות!$F$8,הלוואות!$G$8,0),0),0)+IF(A1391&gt;=הלוואות!$D$9,IF(מרכז!A1391&lt;=הלוואות!$E$9,IF(DAY(מרכז!A1391)=הלוואות!$F$9,הלוואות!$G$9,0),0),0)+IF(A1391&gt;=הלוואות!$D$10,IF(מרכז!A1391&lt;=הלוואות!$E$10,IF(DAY(מרכז!A1391)=הלוואות!$F$10,הלוואות!$G$10,0),0),0)+IF(A1391&gt;=הלוואות!$D$11,IF(מרכז!A1391&lt;=הלוואות!$E$11,IF(DAY(מרכז!A1391)=הלוואות!$F$11,הלוואות!$G$11,0),0),0)+IF(A1391&gt;=הלוואות!$D$12,IF(מרכז!A1391&lt;=הלוואות!$E$12,IF(DAY(מרכז!A1391)=הלוואות!$F$12,הלוואות!$G$12,0),0),0)+IF(A1391&gt;=הלוואות!$D$13,IF(מרכז!A1391&lt;=הלוואות!$E$13,IF(DAY(מרכז!A1391)=הלוואות!$F$13,הלוואות!$G$13,0),0),0)+IF(A1391&gt;=הלוואות!$D$14,IF(מרכז!A1391&lt;=הלוואות!$E$14,IF(DAY(מרכז!A1391)=הלוואות!$F$14,הלוואות!$G$14,0),0),0)+IF(A1391&gt;=הלוואות!$D$15,IF(מרכז!A1391&lt;=הלוואות!$E$15,IF(DAY(מרכז!A1391)=הלוואות!$F$15,הלוואות!$G$15,0),0),0)+IF(A1391&gt;=הלוואות!$D$16,IF(מרכז!A1391&lt;=הלוואות!$E$16,IF(DAY(מרכז!A1391)=הלוואות!$F$16,הלוואות!$G$16,0),0),0)+IF(A1391&gt;=הלוואות!$D$17,IF(מרכז!A1391&lt;=הלוואות!$E$17,IF(DAY(מרכז!A1391)=הלוואות!$F$17,הלוואות!$G$17,0),0),0)+IF(A1391&gt;=הלוואות!$D$18,IF(מרכז!A1391&lt;=הלוואות!$E$18,IF(DAY(מרכז!A1391)=הלוואות!$F$18,הלוואות!$G$18,0),0),0)+IF(A1391&gt;=הלוואות!$D$19,IF(מרכז!A1391&lt;=הלוואות!$E$19,IF(DAY(מרכז!A1391)=הלוואות!$F$19,הלוואות!$G$19,0),0),0)+IF(A1391&gt;=הלוואות!$D$20,IF(מרכז!A1391&lt;=הלוואות!$E$20,IF(DAY(מרכז!A1391)=הלוואות!$F$20,הלוואות!$G$20,0),0),0)+IF(A1391&gt;=הלוואות!$D$21,IF(מרכז!A1391&lt;=הלוואות!$E$21,IF(DAY(מרכז!A1391)=הלוואות!$F$21,הלוואות!$G$21,0),0),0)+IF(A1391&gt;=הלוואות!$D$22,IF(מרכז!A1391&lt;=הלוואות!$E$22,IF(DAY(מרכז!A1391)=הלוואות!$F$22,הלוואות!$G$22,0),0),0)+IF(A1391&gt;=הלוואות!$D$23,IF(מרכז!A1391&lt;=הלוואות!$E$23,IF(DAY(מרכז!A1391)=הלוואות!$F$23,הלוואות!$G$23,0),0),0)+IF(A1391&gt;=הלוואות!$D$24,IF(מרכז!A1391&lt;=הלוואות!$E$24,IF(DAY(מרכז!A1391)=הלוואות!$F$24,הלוואות!$G$24,0),0),0)+IF(A1391&gt;=הלוואות!$D$25,IF(מרכז!A1391&lt;=הלוואות!$E$25,IF(DAY(מרכז!A1391)=הלוואות!$F$25,הלוואות!$G$25,0),0),0)+IF(A1391&gt;=הלוואות!$D$26,IF(מרכז!A1391&lt;=הלוואות!$E$26,IF(DAY(מרכז!A1391)=הלוואות!$F$26,הלוואות!$G$26,0),0),0)+IF(A1391&gt;=הלוואות!$D$27,IF(מרכז!A1391&lt;=הלוואות!$E$27,IF(DAY(מרכז!A1391)=הלוואות!$F$27,הלוואות!$G$27,0),0),0)+IF(A1391&gt;=הלוואות!$D$28,IF(מרכז!A1391&lt;=הלוואות!$E$28,IF(DAY(מרכז!A1391)=הלוואות!$F$28,הלוואות!$G$28,0),0),0)+IF(A1391&gt;=הלוואות!$D$29,IF(מרכז!A1391&lt;=הלוואות!$E$29,IF(DAY(מרכז!A1391)=הלוואות!$F$29,הלוואות!$G$29,0),0),0)+IF(A1391&gt;=הלוואות!$D$30,IF(מרכז!A1391&lt;=הלוואות!$E$30,IF(DAY(מרכז!A1391)=הלוואות!$F$30,הלוואות!$G$30,0),0),0)+IF(A1391&gt;=הלוואות!$D$31,IF(מרכז!A1391&lt;=הלוואות!$E$31,IF(DAY(מרכז!A1391)=הלוואות!$F$31,הלוואות!$G$31,0),0),0)+IF(A1391&gt;=הלוואות!$D$32,IF(מרכז!A1391&lt;=הלוואות!$E$32,IF(DAY(מרכז!A1391)=הלוואות!$F$32,הלוואות!$G$32,0),0),0)+IF(A1391&gt;=הלוואות!$D$33,IF(מרכז!A1391&lt;=הלוואות!$E$33,IF(DAY(מרכז!A1391)=הלוואות!$F$33,הלוואות!$G$33,0),0),0)+IF(A1391&gt;=הלוואות!$D$34,IF(מרכז!A1391&lt;=הלוואות!$E$34,IF(DAY(מרכז!A1391)=הלוואות!$F$34,הלוואות!$G$34,0),0),0)</f>
        <v>0</v>
      </c>
      <c r="E1391" s="93">
        <f>SUMIF(הלוואות!$D$46:$D$65,מרכז!A1391,הלוואות!$E$46:$E$65)</f>
        <v>0</v>
      </c>
      <c r="F1391" s="93">
        <f>SUMIF(נכנסים!$A$5:$A$5890,מרכז!A1391,נכנסים!$B$5:$B$5890)</f>
        <v>0</v>
      </c>
      <c r="G1391" s="94"/>
      <c r="H1391" s="94"/>
      <c r="I1391" s="94"/>
      <c r="J1391" s="99">
        <f t="shared" si="21"/>
        <v>50000</v>
      </c>
    </row>
    <row r="1392" spans="1:10">
      <c r="A1392" s="153">
        <v>47045</v>
      </c>
      <c r="B1392" s="93">
        <f>SUMIF(יוצאים!$A$5:$A$5835,מרכז!A1392,יוצאים!$D$5:$D$5835)</f>
        <v>0</v>
      </c>
      <c r="C1392" s="93">
        <f>HLOOKUP(DAY($A1392),'טב.הו"ק'!$G$4:$AK$162,'טב.הו"ק'!$A$162+2,FALSE)</f>
        <v>0</v>
      </c>
      <c r="D1392" s="93">
        <f>IF(A1392&gt;=הלוואות!$D$5,IF(מרכז!A1392&lt;=הלוואות!$E$5,IF(DAY(מרכז!A1392)=הלוואות!$F$5,הלוואות!$G$5,0),0),0)+IF(A1392&gt;=הלוואות!$D$6,IF(מרכז!A1392&lt;=הלוואות!$E$6,IF(DAY(מרכז!A1392)=הלוואות!$F$6,הלוואות!$G$6,0),0),0)+IF(A1392&gt;=הלוואות!$D$7,IF(מרכז!A1392&lt;=הלוואות!$E$7,IF(DAY(מרכז!A1392)=הלוואות!$F$7,הלוואות!$G$7,0),0),0)+IF(A1392&gt;=הלוואות!$D$8,IF(מרכז!A1392&lt;=הלוואות!$E$8,IF(DAY(מרכז!A1392)=הלוואות!$F$8,הלוואות!$G$8,0),0),0)+IF(A1392&gt;=הלוואות!$D$9,IF(מרכז!A1392&lt;=הלוואות!$E$9,IF(DAY(מרכז!A1392)=הלוואות!$F$9,הלוואות!$G$9,0),0),0)+IF(A1392&gt;=הלוואות!$D$10,IF(מרכז!A1392&lt;=הלוואות!$E$10,IF(DAY(מרכז!A1392)=הלוואות!$F$10,הלוואות!$G$10,0),0),0)+IF(A1392&gt;=הלוואות!$D$11,IF(מרכז!A1392&lt;=הלוואות!$E$11,IF(DAY(מרכז!A1392)=הלוואות!$F$11,הלוואות!$G$11,0),0),0)+IF(A1392&gt;=הלוואות!$D$12,IF(מרכז!A1392&lt;=הלוואות!$E$12,IF(DAY(מרכז!A1392)=הלוואות!$F$12,הלוואות!$G$12,0),0),0)+IF(A1392&gt;=הלוואות!$D$13,IF(מרכז!A1392&lt;=הלוואות!$E$13,IF(DAY(מרכז!A1392)=הלוואות!$F$13,הלוואות!$G$13,0),0),0)+IF(A1392&gt;=הלוואות!$D$14,IF(מרכז!A1392&lt;=הלוואות!$E$14,IF(DAY(מרכז!A1392)=הלוואות!$F$14,הלוואות!$G$14,0),0),0)+IF(A1392&gt;=הלוואות!$D$15,IF(מרכז!A1392&lt;=הלוואות!$E$15,IF(DAY(מרכז!A1392)=הלוואות!$F$15,הלוואות!$G$15,0),0),0)+IF(A1392&gt;=הלוואות!$D$16,IF(מרכז!A1392&lt;=הלוואות!$E$16,IF(DAY(מרכז!A1392)=הלוואות!$F$16,הלוואות!$G$16,0),0),0)+IF(A1392&gt;=הלוואות!$D$17,IF(מרכז!A1392&lt;=הלוואות!$E$17,IF(DAY(מרכז!A1392)=הלוואות!$F$17,הלוואות!$G$17,0),0),0)+IF(A1392&gt;=הלוואות!$D$18,IF(מרכז!A1392&lt;=הלוואות!$E$18,IF(DAY(מרכז!A1392)=הלוואות!$F$18,הלוואות!$G$18,0),0),0)+IF(A1392&gt;=הלוואות!$D$19,IF(מרכז!A1392&lt;=הלוואות!$E$19,IF(DAY(מרכז!A1392)=הלוואות!$F$19,הלוואות!$G$19,0),0),0)+IF(A1392&gt;=הלוואות!$D$20,IF(מרכז!A1392&lt;=הלוואות!$E$20,IF(DAY(מרכז!A1392)=הלוואות!$F$20,הלוואות!$G$20,0),0),0)+IF(A1392&gt;=הלוואות!$D$21,IF(מרכז!A1392&lt;=הלוואות!$E$21,IF(DAY(מרכז!A1392)=הלוואות!$F$21,הלוואות!$G$21,0),0),0)+IF(A1392&gt;=הלוואות!$D$22,IF(מרכז!A1392&lt;=הלוואות!$E$22,IF(DAY(מרכז!A1392)=הלוואות!$F$22,הלוואות!$G$22,0),0),0)+IF(A1392&gt;=הלוואות!$D$23,IF(מרכז!A1392&lt;=הלוואות!$E$23,IF(DAY(מרכז!A1392)=הלוואות!$F$23,הלוואות!$G$23,0),0),0)+IF(A1392&gt;=הלוואות!$D$24,IF(מרכז!A1392&lt;=הלוואות!$E$24,IF(DAY(מרכז!A1392)=הלוואות!$F$24,הלוואות!$G$24,0),0),0)+IF(A1392&gt;=הלוואות!$D$25,IF(מרכז!A1392&lt;=הלוואות!$E$25,IF(DAY(מרכז!A1392)=הלוואות!$F$25,הלוואות!$G$25,0),0),0)+IF(A1392&gt;=הלוואות!$D$26,IF(מרכז!A1392&lt;=הלוואות!$E$26,IF(DAY(מרכז!A1392)=הלוואות!$F$26,הלוואות!$G$26,0),0),0)+IF(A1392&gt;=הלוואות!$D$27,IF(מרכז!A1392&lt;=הלוואות!$E$27,IF(DAY(מרכז!A1392)=הלוואות!$F$27,הלוואות!$G$27,0),0),0)+IF(A1392&gt;=הלוואות!$D$28,IF(מרכז!A1392&lt;=הלוואות!$E$28,IF(DAY(מרכז!A1392)=הלוואות!$F$28,הלוואות!$G$28,0),0),0)+IF(A1392&gt;=הלוואות!$D$29,IF(מרכז!A1392&lt;=הלוואות!$E$29,IF(DAY(מרכז!A1392)=הלוואות!$F$29,הלוואות!$G$29,0),0),0)+IF(A1392&gt;=הלוואות!$D$30,IF(מרכז!A1392&lt;=הלוואות!$E$30,IF(DAY(מרכז!A1392)=הלוואות!$F$30,הלוואות!$G$30,0),0),0)+IF(A1392&gt;=הלוואות!$D$31,IF(מרכז!A1392&lt;=הלוואות!$E$31,IF(DAY(מרכז!A1392)=הלוואות!$F$31,הלוואות!$G$31,0),0),0)+IF(A1392&gt;=הלוואות!$D$32,IF(מרכז!A1392&lt;=הלוואות!$E$32,IF(DAY(מרכז!A1392)=הלוואות!$F$32,הלוואות!$G$32,0),0),0)+IF(A1392&gt;=הלוואות!$D$33,IF(מרכז!A1392&lt;=הלוואות!$E$33,IF(DAY(מרכז!A1392)=הלוואות!$F$33,הלוואות!$G$33,0),0),0)+IF(A1392&gt;=הלוואות!$D$34,IF(מרכז!A1392&lt;=הלוואות!$E$34,IF(DAY(מרכז!A1392)=הלוואות!$F$34,הלוואות!$G$34,0),0),0)</f>
        <v>0</v>
      </c>
      <c r="E1392" s="93">
        <f>SUMIF(הלוואות!$D$46:$D$65,מרכז!A1392,הלוואות!$E$46:$E$65)</f>
        <v>0</v>
      </c>
      <c r="F1392" s="93">
        <f>SUMIF(נכנסים!$A$5:$A$5890,מרכז!A1392,נכנסים!$B$5:$B$5890)</f>
        <v>0</v>
      </c>
      <c r="G1392" s="94"/>
      <c r="H1392" s="94"/>
      <c r="I1392" s="94"/>
      <c r="J1392" s="99">
        <f t="shared" si="21"/>
        <v>50000</v>
      </c>
    </row>
    <row r="1393" spans="1:10">
      <c r="A1393" s="153">
        <v>47046</v>
      </c>
      <c r="B1393" s="93">
        <f>SUMIF(יוצאים!$A$5:$A$5835,מרכז!A1393,יוצאים!$D$5:$D$5835)</f>
        <v>0</v>
      </c>
      <c r="C1393" s="93">
        <f>HLOOKUP(DAY($A1393),'טב.הו"ק'!$G$4:$AK$162,'טב.הו"ק'!$A$162+2,FALSE)</f>
        <v>0</v>
      </c>
      <c r="D1393" s="93">
        <f>IF(A1393&gt;=הלוואות!$D$5,IF(מרכז!A1393&lt;=הלוואות!$E$5,IF(DAY(מרכז!A1393)=הלוואות!$F$5,הלוואות!$G$5,0),0),0)+IF(A1393&gt;=הלוואות!$D$6,IF(מרכז!A1393&lt;=הלוואות!$E$6,IF(DAY(מרכז!A1393)=הלוואות!$F$6,הלוואות!$G$6,0),0),0)+IF(A1393&gt;=הלוואות!$D$7,IF(מרכז!A1393&lt;=הלוואות!$E$7,IF(DAY(מרכז!A1393)=הלוואות!$F$7,הלוואות!$G$7,0),0),0)+IF(A1393&gt;=הלוואות!$D$8,IF(מרכז!A1393&lt;=הלוואות!$E$8,IF(DAY(מרכז!A1393)=הלוואות!$F$8,הלוואות!$G$8,0),0),0)+IF(A1393&gt;=הלוואות!$D$9,IF(מרכז!A1393&lt;=הלוואות!$E$9,IF(DAY(מרכז!A1393)=הלוואות!$F$9,הלוואות!$G$9,0),0),0)+IF(A1393&gt;=הלוואות!$D$10,IF(מרכז!A1393&lt;=הלוואות!$E$10,IF(DAY(מרכז!A1393)=הלוואות!$F$10,הלוואות!$G$10,0),0),0)+IF(A1393&gt;=הלוואות!$D$11,IF(מרכז!A1393&lt;=הלוואות!$E$11,IF(DAY(מרכז!A1393)=הלוואות!$F$11,הלוואות!$G$11,0),0),0)+IF(A1393&gt;=הלוואות!$D$12,IF(מרכז!A1393&lt;=הלוואות!$E$12,IF(DAY(מרכז!A1393)=הלוואות!$F$12,הלוואות!$G$12,0),0),0)+IF(A1393&gt;=הלוואות!$D$13,IF(מרכז!A1393&lt;=הלוואות!$E$13,IF(DAY(מרכז!A1393)=הלוואות!$F$13,הלוואות!$G$13,0),0),0)+IF(A1393&gt;=הלוואות!$D$14,IF(מרכז!A1393&lt;=הלוואות!$E$14,IF(DAY(מרכז!A1393)=הלוואות!$F$14,הלוואות!$G$14,0),0),0)+IF(A1393&gt;=הלוואות!$D$15,IF(מרכז!A1393&lt;=הלוואות!$E$15,IF(DAY(מרכז!A1393)=הלוואות!$F$15,הלוואות!$G$15,0),0),0)+IF(A1393&gt;=הלוואות!$D$16,IF(מרכז!A1393&lt;=הלוואות!$E$16,IF(DAY(מרכז!A1393)=הלוואות!$F$16,הלוואות!$G$16,0),0),0)+IF(A1393&gt;=הלוואות!$D$17,IF(מרכז!A1393&lt;=הלוואות!$E$17,IF(DAY(מרכז!A1393)=הלוואות!$F$17,הלוואות!$G$17,0),0),0)+IF(A1393&gt;=הלוואות!$D$18,IF(מרכז!A1393&lt;=הלוואות!$E$18,IF(DAY(מרכז!A1393)=הלוואות!$F$18,הלוואות!$G$18,0),0),0)+IF(A1393&gt;=הלוואות!$D$19,IF(מרכז!A1393&lt;=הלוואות!$E$19,IF(DAY(מרכז!A1393)=הלוואות!$F$19,הלוואות!$G$19,0),0),0)+IF(A1393&gt;=הלוואות!$D$20,IF(מרכז!A1393&lt;=הלוואות!$E$20,IF(DAY(מרכז!A1393)=הלוואות!$F$20,הלוואות!$G$20,0),0),0)+IF(A1393&gt;=הלוואות!$D$21,IF(מרכז!A1393&lt;=הלוואות!$E$21,IF(DAY(מרכז!A1393)=הלוואות!$F$21,הלוואות!$G$21,0),0),0)+IF(A1393&gt;=הלוואות!$D$22,IF(מרכז!A1393&lt;=הלוואות!$E$22,IF(DAY(מרכז!A1393)=הלוואות!$F$22,הלוואות!$G$22,0),0),0)+IF(A1393&gt;=הלוואות!$D$23,IF(מרכז!A1393&lt;=הלוואות!$E$23,IF(DAY(מרכז!A1393)=הלוואות!$F$23,הלוואות!$G$23,0),0),0)+IF(A1393&gt;=הלוואות!$D$24,IF(מרכז!A1393&lt;=הלוואות!$E$24,IF(DAY(מרכז!A1393)=הלוואות!$F$24,הלוואות!$G$24,0),0),0)+IF(A1393&gt;=הלוואות!$D$25,IF(מרכז!A1393&lt;=הלוואות!$E$25,IF(DAY(מרכז!A1393)=הלוואות!$F$25,הלוואות!$G$25,0),0),0)+IF(A1393&gt;=הלוואות!$D$26,IF(מרכז!A1393&lt;=הלוואות!$E$26,IF(DAY(מרכז!A1393)=הלוואות!$F$26,הלוואות!$G$26,0),0),0)+IF(A1393&gt;=הלוואות!$D$27,IF(מרכז!A1393&lt;=הלוואות!$E$27,IF(DAY(מרכז!A1393)=הלוואות!$F$27,הלוואות!$G$27,0),0),0)+IF(A1393&gt;=הלוואות!$D$28,IF(מרכז!A1393&lt;=הלוואות!$E$28,IF(DAY(מרכז!A1393)=הלוואות!$F$28,הלוואות!$G$28,0),0),0)+IF(A1393&gt;=הלוואות!$D$29,IF(מרכז!A1393&lt;=הלוואות!$E$29,IF(DAY(מרכז!A1393)=הלוואות!$F$29,הלוואות!$G$29,0),0),0)+IF(A1393&gt;=הלוואות!$D$30,IF(מרכז!A1393&lt;=הלוואות!$E$30,IF(DAY(מרכז!A1393)=הלוואות!$F$30,הלוואות!$G$30,0),0),0)+IF(A1393&gt;=הלוואות!$D$31,IF(מרכז!A1393&lt;=הלוואות!$E$31,IF(DAY(מרכז!A1393)=הלוואות!$F$31,הלוואות!$G$31,0),0),0)+IF(A1393&gt;=הלוואות!$D$32,IF(מרכז!A1393&lt;=הלוואות!$E$32,IF(DAY(מרכז!A1393)=הלוואות!$F$32,הלוואות!$G$32,0),0),0)+IF(A1393&gt;=הלוואות!$D$33,IF(מרכז!A1393&lt;=הלוואות!$E$33,IF(DAY(מרכז!A1393)=הלוואות!$F$33,הלוואות!$G$33,0),0),0)+IF(A1393&gt;=הלוואות!$D$34,IF(מרכז!A1393&lt;=הלוואות!$E$34,IF(DAY(מרכז!A1393)=הלוואות!$F$34,הלוואות!$G$34,0),0),0)</f>
        <v>0</v>
      </c>
      <c r="E1393" s="93">
        <f>SUMIF(הלוואות!$D$46:$D$65,מרכז!A1393,הלוואות!$E$46:$E$65)</f>
        <v>0</v>
      </c>
      <c r="F1393" s="93">
        <f>SUMIF(נכנסים!$A$5:$A$5890,מרכז!A1393,נכנסים!$B$5:$B$5890)</f>
        <v>0</v>
      </c>
      <c r="G1393" s="94"/>
      <c r="H1393" s="94"/>
      <c r="I1393" s="94"/>
      <c r="J1393" s="99">
        <f t="shared" si="21"/>
        <v>50000</v>
      </c>
    </row>
    <row r="1394" spans="1:10">
      <c r="A1394" s="153">
        <v>47047</v>
      </c>
      <c r="B1394" s="93">
        <f>SUMIF(יוצאים!$A$5:$A$5835,מרכז!A1394,יוצאים!$D$5:$D$5835)</f>
        <v>0</v>
      </c>
      <c r="C1394" s="93">
        <f>HLOOKUP(DAY($A1394),'טב.הו"ק'!$G$4:$AK$162,'טב.הו"ק'!$A$162+2,FALSE)</f>
        <v>0</v>
      </c>
      <c r="D1394" s="93">
        <f>IF(A1394&gt;=הלוואות!$D$5,IF(מרכז!A1394&lt;=הלוואות!$E$5,IF(DAY(מרכז!A1394)=הלוואות!$F$5,הלוואות!$G$5,0),0),0)+IF(A1394&gt;=הלוואות!$D$6,IF(מרכז!A1394&lt;=הלוואות!$E$6,IF(DAY(מרכז!A1394)=הלוואות!$F$6,הלוואות!$G$6,0),0),0)+IF(A1394&gt;=הלוואות!$D$7,IF(מרכז!A1394&lt;=הלוואות!$E$7,IF(DAY(מרכז!A1394)=הלוואות!$F$7,הלוואות!$G$7,0),0),0)+IF(A1394&gt;=הלוואות!$D$8,IF(מרכז!A1394&lt;=הלוואות!$E$8,IF(DAY(מרכז!A1394)=הלוואות!$F$8,הלוואות!$G$8,0),0),0)+IF(A1394&gt;=הלוואות!$D$9,IF(מרכז!A1394&lt;=הלוואות!$E$9,IF(DAY(מרכז!A1394)=הלוואות!$F$9,הלוואות!$G$9,0),0),0)+IF(A1394&gt;=הלוואות!$D$10,IF(מרכז!A1394&lt;=הלוואות!$E$10,IF(DAY(מרכז!A1394)=הלוואות!$F$10,הלוואות!$G$10,0),0),0)+IF(A1394&gt;=הלוואות!$D$11,IF(מרכז!A1394&lt;=הלוואות!$E$11,IF(DAY(מרכז!A1394)=הלוואות!$F$11,הלוואות!$G$11,0),0),0)+IF(A1394&gt;=הלוואות!$D$12,IF(מרכז!A1394&lt;=הלוואות!$E$12,IF(DAY(מרכז!A1394)=הלוואות!$F$12,הלוואות!$G$12,0),0),0)+IF(A1394&gt;=הלוואות!$D$13,IF(מרכז!A1394&lt;=הלוואות!$E$13,IF(DAY(מרכז!A1394)=הלוואות!$F$13,הלוואות!$G$13,0),0),0)+IF(A1394&gt;=הלוואות!$D$14,IF(מרכז!A1394&lt;=הלוואות!$E$14,IF(DAY(מרכז!A1394)=הלוואות!$F$14,הלוואות!$G$14,0),0),0)+IF(A1394&gt;=הלוואות!$D$15,IF(מרכז!A1394&lt;=הלוואות!$E$15,IF(DAY(מרכז!A1394)=הלוואות!$F$15,הלוואות!$G$15,0),0),0)+IF(A1394&gt;=הלוואות!$D$16,IF(מרכז!A1394&lt;=הלוואות!$E$16,IF(DAY(מרכז!A1394)=הלוואות!$F$16,הלוואות!$G$16,0),0),0)+IF(A1394&gt;=הלוואות!$D$17,IF(מרכז!A1394&lt;=הלוואות!$E$17,IF(DAY(מרכז!A1394)=הלוואות!$F$17,הלוואות!$G$17,0),0),0)+IF(A1394&gt;=הלוואות!$D$18,IF(מרכז!A1394&lt;=הלוואות!$E$18,IF(DAY(מרכז!A1394)=הלוואות!$F$18,הלוואות!$G$18,0),0),0)+IF(A1394&gt;=הלוואות!$D$19,IF(מרכז!A1394&lt;=הלוואות!$E$19,IF(DAY(מרכז!A1394)=הלוואות!$F$19,הלוואות!$G$19,0),0),0)+IF(A1394&gt;=הלוואות!$D$20,IF(מרכז!A1394&lt;=הלוואות!$E$20,IF(DAY(מרכז!A1394)=הלוואות!$F$20,הלוואות!$G$20,0),0),0)+IF(A1394&gt;=הלוואות!$D$21,IF(מרכז!A1394&lt;=הלוואות!$E$21,IF(DAY(מרכז!A1394)=הלוואות!$F$21,הלוואות!$G$21,0),0),0)+IF(A1394&gt;=הלוואות!$D$22,IF(מרכז!A1394&lt;=הלוואות!$E$22,IF(DAY(מרכז!A1394)=הלוואות!$F$22,הלוואות!$G$22,0),0),0)+IF(A1394&gt;=הלוואות!$D$23,IF(מרכז!A1394&lt;=הלוואות!$E$23,IF(DAY(מרכז!A1394)=הלוואות!$F$23,הלוואות!$G$23,0),0),0)+IF(A1394&gt;=הלוואות!$D$24,IF(מרכז!A1394&lt;=הלוואות!$E$24,IF(DAY(מרכז!A1394)=הלוואות!$F$24,הלוואות!$G$24,0),0),0)+IF(A1394&gt;=הלוואות!$D$25,IF(מרכז!A1394&lt;=הלוואות!$E$25,IF(DAY(מרכז!A1394)=הלוואות!$F$25,הלוואות!$G$25,0),0),0)+IF(A1394&gt;=הלוואות!$D$26,IF(מרכז!A1394&lt;=הלוואות!$E$26,IF(DAY(מרכז!A1394)=הלוואות!$F$26,הלוואות!$G$26,0),0),0)+IF(A1394&gt;=הלוואות!$D$27,IF(מרכז!A1394&lt;=הלוואות!$E$27,IF(DAY(מרכז!A1394)=הלוואות!$F$27,הלוואות!$G$27,0),0),0)+IF(A1394&gt;=הלוואות!$D$28,IF(מרכז!A1394&lt;=הלוואות!$E$28,IF(DAY(מרכז!A1394)=הלוואות!$F$28,הלוואות!$G$28,0),0),0)+IF(A1394&gt;=הלוואות!$D$29,IF(מרכז!A1394&lt;=הלוואות!$E$29,IF(DAY(מרכז!A1394)=הלוואות!$F$29,הלוואות!$G$29,0),0),0)+IF(A1394&gt;=הלוואות!$D$30,IF(מרכז!A1394&lt;=הלוואות!$E$30,IF(DAY(מרכז!A1394)=הלוואות!$F$30,הלוואות!$G$30,0),0),0)+IF(A1394&gt;=הלוואות!$D$31,IF(מרכז!A1394&lt;=הלוואות!$E$31,IF(DAY(מרכז!A1394)=הלוואות!$F$31,הלוואות!$G$31,0),0),0)+IF(A1394&gt;=הלוואות!$D$32,IF(מרכז!A1394&lt;=הלוואות!$E$32,IF(DAY(מרכז!A1394)=הלוואות!$F$32,הלוואות!$G$32,0),0),0)+IF(A1394&gt;=הלוואות!$D$33,IF(מרכז!A1394&lt;=הלוואות!$E$33,IF(DAY(מרכז!A1394)=הלוואות!$F$33,הלוואות!$G$33,0),0),0)+IF(A1394&gt;=הלוואות!$D$34,IF(מרכז!A1394&lt;=הלוואות!$E$34,IF(DAY(מרכז!A1394)=הלוואות!$F$34,הלוואות!$G$34,0),0),0)</f>
        <v>0</v>
      </c>
      <c r="E1394" s="93">
        <f>SUMIF(הלוואות!$D$46:$D$65,מרכז!A1394,הלוואות!$E$46:$E$65)</f>
        <v>0</v>
      </c>
      <c r="F1394" s="93">
        <f>SUMIF(נכנסים!$A$5:$A$5890,מרכז!A1394,נכנסים!$B$5:$B$5890)</f>
        <v>0</v>
      </c>
      <c r="G1394" s="94"/>
      <c r="H1394" s="94"/>
      <c r="I1394" s="94"/>
      <c r="J1394" s="99">
        <f t="shared" si="21"/>
        <v>50000</v>
      </c>
    </row>
    <row r="1395" spans="1:10">
      <c r="A1395" s="153">
        <v>47048</v>
      </c>
      <c r="B1395" s="93">
        <f>SUMIF(יוצאים!$A$5:$A$5835,מרכז!A1395,יוצאים!$D$5:$D$5835)</f>
        <v>0</v>
      </c>
      <c r="C1395" s="93">
        <f>HLOOKUP(DAY($A1395),'טב.הו"ק'!$G$4:$AK$162,'טב.הו"ק'!$A$162+2,FALSE)</f>
        <v>0</v>
      </c>
      <c r="D1395" s="93">
        <f>IF(A1395&gt;=הלוואות!$D$5,IF(מרכז!A1395&lt;=הלוואות!$E$5,IF(DAY(מרכז!A1395)=הלוואות!$F$5,הלוואות!$G$5,0),0),0)+IF(A1395&gt;=הלוואות!$D$6,IF(מרכז!A1395&lt;=הלוואות!$E$6,IF(DAY(מרכז!A1395)=הלוואות!$F$6,הלוואות!$G$6,0),0),0)+IF(A1395&gt;=הלוואות!$D$7,IF(מרכז!A1395&lt;=הלוואות!$E$7,IF(DAY(מרכז!A1395)=הלוואות!$F$7,הלוואות!$G$7,0),0),0)+IF(A1395&gt;=הלוואות!$D$8,IF(מרכז!A1395&lt;=הלוואות!$E$8,IF(DAY(מרכז!A1395)=הלוואות!$F$8,הלוואות!$G$8,0),0),0)+IF(A1395&gt;=הלוואות!$D$9,IF(מרכז!A1395&lt;=הלוואות!$E$9,IF(DAY(מרכז!A1395)=הלוואות!$F$9,הלוואות!$G$9,0),0),0)+IF(A1395&gt;=הלוואות!$D$10,IF(מרכז!A1395&lt;=הלוואות!$E$10,IF(DAY(מרכז!A1395)=הלוואות!$F$10,הלוואות!$G$10,0),0),0)+IF(A1395&gt;=הלוואות!$D$11,IF(מרכז!A1395&lt;=הלוואות!$E$11,IF(DAY(מרכז!A1395)=הלוואות!$F$11,הלוואות!$G$11,0),0),0)+IF(A1395&gt;=הלוואות!$D$12,IF(מרכז!A1395&lt;=הלוואות!$E$12,IF(DAY(מרכז!A1395)=הלוואות!$F$12,הלוואות!$G$12,0),0),0)+IF(A1395&gt;=הלוואות!$D$13,IF(מרכז!A1395&lt;=הלוואות!$E$13,IF(DAY(מרכז!A1395)=הלוואות!$F$13,הלוואות!$G$13,0),0),0)+IF(A1395&gt;=הלוואות!$D$14,IF(מרכז!A1395&lt;=הלוואות!$E$14,IF(DAY(מרכז!A1395)=הלוואות!$F$14,הלוואות!$G$14,0),0),0)+IF(A1395&gt;=הלוואות!$D$15,IF(מרכז!A1395&lt;=הלוואות!$E$15,IF(DAY(מרכז!A1395)=הלוואות!$F$15,הלוואות!$G$15,0),0),0)+IF(A1395&gt;=הלוואות!$D$16,IF(מרכז!A1395&lt;=הלוואות!$E$16,IF(DAY(מרכז!A1395)=הלוואות!$F$16,הלוואות!$G$16,0),0),0)+IF(A1395&gt;=הלוואות!$D$17,IF(מרכז!A1395&lt;=הלוואות!$E$17,IF(DAY(מרכז!A1395)=הלוואות!$F$17,הלוואות!$G$17,0),0),0)+IF(A1395&gt;=הלוואות!$D$18,IF(מרכז!A1395&lt;=הלוואות!$E$18,IF(DAY(מרכז!A1395)=הלוואות!$F$18,הלוואות!$G$18,0),0),0)+IF(A1395&gt;=הלוואות!$D$19,IF(מרכז!A1395&lt;=הלוואות!$E$19,IF(DAY(מרכז!A1395)=הלוואות!$F$19,הלוואות!$G$19,0),0),0)+IF(A1395&gt;=הלוואות!$D$20,IF(מרכז!A1395&lt;=הלוואות!$E$20,IF(DAY(מרכז!A1395)=הלוואות!$F$20,הלוואות!$G$20,0),0),0)+IF(A1395&gt;=הלוואות!$D$21,IF(מרכז!A1395&lt;=הלוואות!$E$21,IF(DAY(מרכז!A1395)=הלוואות!$F$21,הלוואות!$G$21,0),0),0)+IF(A1395&gt;=הלוואות!$D$22,IF(מרכז!A1395&lt;=הלוואות!$E$22,IF(DAY(מרכז!A1395)=הלוואות!$F$22,הלוואות!$G$22,0),0),0)+IF(A1395&gt;=הלוואות!$D$23,IF(מרכז!A1395&lt;=הלוואות!$E$23,IF(DAY(מרכז!A1395)=הלוואות!$F$23,הלוואות!$G$23,0),0),0)+IF(A1395&gt;=הלוואות!$D$24,IF(מרכז!A1395&lt;=הלוואות!$E$24,IF(DAY(מרכז!A1395)=הלוואות!$F$24,הלוואות!$G$24,0),0),0)+IF(A1395&gt;=הלוואות!$D$25,IF(מרכז!A1395&lt;=הלוואות!$E$25,IF(DAY(מרכז!A1395)=הלוואות!$F$25,הלוואות!$G$25,0),0),0)+IF(A1395&gt;=הלוואות!$D$26,IF(מרכז!A1395&lt;=הלוואות!$E$26,IF(DAY(מרכז!A1395)=הלוואות!$F$26,הלוואות!$G$26,0),0),0)+IF(A1395&gt;=הלוואות!$D$27,IF(מרכז!A1395&lt;=הלוואות!$E$27,IF(DAY(מרכז!A1395)=הלוואות!$F$27,הלוואות!$G$27,0),0),0)+IF(A1395&gt;=הלוואות!$D$28,IF(מרכז!A1395&lt;=הלוואות!$E$28,IF(DAY(מרכז!A1395)=הלוואות!$F$28,הלוואות!$G$28,0),0),0)+IF(A1395&gt;=הלוואות!$D$29,IF(מרכז!A1395&lt;=הלוואות!$E$29,IF(DAY(מרכז!A1395)=הלוואות!$F$29,הלוואות!$G$29,0),0),0)+IF(A1395&gt;=הלוואות!$D$30,IF(מרכז!A1395&lt;=הלוואות!$E$30,IF(DAY(מרכז!A1395)=הלוואות!$F$30,הלוואות!$G$30,0),0),0)+IF(A1395&gt;=הלוואות!$D$31,IF(מרכז!A1395&lt;=הלוואות!$E$31,IF(DAY(מרכז!A1395)=הלוואות!$F$31,הלוואות!$G$31,0),0),0)+IF(A1395&gt;=הלוואות!$D$32,IF(מרכז!A1395&lt;=הלוואות!$E$32,IF(DAY(מרכז!A1395)=הלוואות!$F$32,הלוואות!$G$32,0),0),0)+IF(A1395&gt;=הלוואות!$D$33,IF(מרכז!A1395&lt;=הלוואות!$E$33,IF(DAY(מרכז!A1395)=הלוואות!$F$33,הלוואות!$G$33,0),0),0)+IF(A1395&gt;=הלוואות!$D$34,IF(מרכז!A1395&lt;=הלוואות!$E$34,IF(DAY(מרכז!A1395)=הלוואות!$F$34,הלוואות!$G$34,0),0),0)</f>
        <v>0</v>
      </c>
      <c r="E1395" s="93">
        <f>SUMIF(הלוואות!$D$46:$D$65,מרכז!A1395,הלוואות!$E$46:$E$65)</f>
        <v>0</v>
      </c>
      <c r="F1395" s="93">
        <f>SUMIF(נכנסים!$A$5:$A$5890,מרכז!A1395,נכנסים!$B$5:$B$5890)</f>
        <v>0</v>
      </c>
      <c r="G1395" s="94"/>
      <c r="H1395" s="94"/>
      <c r="I1395" s="94"/>
      <c r="J1395" s="99">
        <f t="shared" si="21"/>
        <v>50000</v>
      </c>
    </row>
    <row r="1396" spans="1:10">
      <c r="A1396" s="153">
        <v>47049</v>
      </c>
      <c r="B1396" s="93">
        <f>SUMIF(יוצאים!$A$5:$A$5835,מרכז!A1396,יוצאים!$D$5:$D$5835)</f>
        <v>0</v>
      </c>
      <c r="C1396" s="93">
        <f>HLOOKUP(DAY($A1396),'טב.הו"ק'!$G$4:$AK$162,'טב.הו"ק'!$A$162+2,FALSE)</f>
        <v>0</v>
      </c>
      <c r="D1396" s="93">
        <f>IF(A1396&gt;=הלוואות!$D$5,IF(מרכז!A1396&lt;=הלוואות!$E$5,IF(DAY(מרכז!A1396)=הלוואות!$F$5,הלוואות!$G$5,0),0),0)+IF(A1396&gt;=הלוואות!$D$6,IF(מרכז!A1396&lt;=הלוואות!$E$6,IF(DAY(מרכז!A1396)=הלוואות!$F$6,הלוואות!$G$6,0),0),0)+IF(A1396&gt;=הלוואות!$D$7,IF(מרכז!A1396&lt;=הלוואות!$E$7,IF(DAY(מרכז!A1396)=הלוואות!$F$7,הלוואות!$G$7,0),0),0)+IF(A1396&gt;=הלוואות!$D$8,IF(מרכז!A1396&lt;=הלוואות!$E$8,IF(DAY(מרכז!A1396)=הלוואות!$F$8,הלוואות!$G$8,0),0),0)+IF(A1396&gt;=הלוואות!$D$9,IF(מרכז!A1396&lt;=הלוואות!$E$9,IF(DAY(מרכז!A1396)=הלוואות!$F$9,הלוואות!$G$9,0),0),0)+IF(A1396&gt;=הלוואות!$D$10,IF(מרכז!A1396&lt;=הלוואות!$E$10,IF(DAY(מרכז!A1396)=הלוואות!$F$10,הלוואות!$G$10,0),0),0)+IF(A1396&gt;=הלוואות!$D$11,IF(מרכז!A1396&lt;=הלוואות!$E$11,IF(DAY(מרכז!A1396)=הלוואות!$F$11,הלוואות!$G$11,0),0),0)+IF(A1396&gt;=הלוואות!$D$12,IF(מרכז!A1396&lt;=הלוואות!$E$12,IF(DAY(מרכז!A1396)=הלוואות!$F$12,הלוואות!$G$12,0),0),0)+IF(A1396&gt;=הלוואות!$D$13,IF(מרכז!A1396&lt;=הלוואות!$E$13,IF(DAY(מרכז!A1396)=הלוואות!$F$13,הלוואות!$G$13,0),0),0)+IF(A1396&gt;=הלוואות!$D$14,IF(מרכז!A1396&lt;=הלוואות!$E$14,IF(DAY(מרכז!A1396)=הלוואות!$F$14,הלוואות!$G$14,0),0),0)+IF(A1396&gt;=הלוואות!$D$15,IF(מרכז!A1396&lt;=הלוואות!$E$15,IF(DAY(מרכז!A1396)=הלוואות!$F$15,הלוואות!$G$15,0),0),0)+IF(A1396&gt;=הלוואות!$D$16,IF(מרכז!A1396&lt;=הלוואות!$E$16,IF(DAY(מרכז!A1396)=הלוואות!$F$16,הלוואות!$G$16,0),0),0)+IF(A1396&gt;=הלוואות!$D$17,IF(מרכז!A1396&lt;=הלוואות!$E$17,IF(DAY(מרכז!A1396)=הלוואות!$F$17,הלוואות!$G$17,0),0),0)+IF(A1396&gt;=הלוואות!$D$18,IF(מרכז!A1396&lt;=הלוואות!$E$18,IF(DAY(מרכז!A1396)=הלוואות!$F$18,הלוואות!$G$18,0),0),0)+IF(A1396&gt;=הלוואות!$D$19,IF(מרכז!A1396&lt;=הלוואות!$E$19,IF(DAY(מרכז!A1396)=הלוואות!$F$19,הלוואות!$G$19,0),0),0)+IF(A1396&gt;=הלוואות!$D$20,IF(מרכז!A1396&lt;=הלוואות!$E$20,IF(DAY(מרכז!A1396)=הלוואות!$F$20,הלוואות!$G$20,0),0),0)+IF(A1396&gt;=הלוואות!$D$21,IF(מרכז!A1396&lt;=הלוואות!$E$21,IF(DAY(מרכז!A1396)=הלוואות!$F$21,הלוואות!$G$21,0),0),0)+IF(A1396&gt;=הלוואות!$D$22,IF(מרכז!A1396&lt;=הלוואות!$E$22,IF(DAY(מרכז!A1396)=הלוואות!$F$22,הלוואות!$G$22,0),0),0)+IF(A1396&gt;=הלוואות!$D$23,IF(מרכז!A1396&lt;=הלוואות!$E$23,IF(DAY(מרכז!A1396)=הלוואות!$F$23,הלוואות!$G$23,0),0),0)+IF(A1396&gt;=הלוואות!$D$24,IF(מרכז!A1396&lt;=הלוואות!$E$24,IF(DAY(מרכז!A1396)=הלוואות!$F$24,הלוואות!$G$24,0),0),0)+IF(A1396&gt;=הלוואות!$D$25,IF(מרכז!A1396&lt;=הלוואות!$E$25,IF(DAY(מרכז!A1396)=הלוואות!$F$25,הלוואות!$G$25,0),0),0)+IF(A1396&gt;=הלוואות!$D$26,IF(מרכז!A1396&lt;=הלוואות!$E$26,IF(DAY(מרכז!A1396)=הלוואות!$F$26,הלוואות!$G$26,0),0),0)+IF(A1396&gt;=הלוואות!$D$27,IF(מרכז!A1396&lt;=הלוואות!$E$27,IF(DAY(מרכז!A1396)=הלוואות!$F$27,הלוואות!$G$27,0),0),0)+IF(A1396&gt;=הלוואות!$D$28,IF(מרכז!A1396&lt;=הלוואות!$E$28,IF(DAY(מרכז!A1396)=הלוואות!$F$28,הלוואות!$G$28,0),0),0)+IF(A1396&gt;=הלוואות!$D$29,IF(מרכז!A1396&lt;=הלוואות!$E$29,IF(DAY(מרכז!A1396)=הלוואות!$F$29,הלוואות!$G$29,0),0),0)+IF(A1396&gt;=הלוואות!$D$30,IF(מרכז!A1396&lt;=הלוואות!$E$30,IF(DAY(מרכז!A1396)=הלוואות!$F$30,הלוואות!$G$30,0),0),0)+IF(A1396&gt;=הלוואות!$D$31,IF(מרכז!A1396&lt;=הלוואות!$E$31,IF(DAY(מרכז!A1396)=הלוואות!$F$31,הלוואות!$G$31,0),0),0)+IF(A1396&gt;=הלוואות!$D$32,IF(מרכז!A1396&lt;=הלוואות!$E$32,IF(DAY(מרכז!A1396)=הלוואות!$F$32,הלוואות!$G$32,0),0),0)+IF(A1396&gt;=הלוואות!$D$33,IF(מרכז!A1396&lt;=הלוואות!$E$33,IF(DAY(מרכז!A1396)=הלוואות!$F$33,הלוואות!$G$33,0),0),0)+IF(A1396&gt;=הלוואות!$D$34,IF(מרכז!A1396&lt;=הלוואות!$E$34,IF(DAY(מרכז!A1396)=הלוואות!$F$34,הלוואות!$G$34,0),0),0)</f>
        <v>0</v>
      </c>
      <c r="E1396" s="93">
        <f>SUMIF(הלוואות!$D$46:$D$65,מרכז!A1396,הלוואות!$E$46:$E$65)</f>
        <v>0</v>
      </c>
      <c r="F1396" s="93">
        <f>SUMIF(נכנסים!$A$5:$A$5890,מרכז!A1396,נכנסים!$B$5:$B$5890)</f>
        <v>0</v>
      </c>
      <c r="G1396" s="94"/>
      <c r="H1396" s="94"/>
      <c r="I1396" s="94"/>
      <c r="J1396" s="99">
        <f t="shared" si="21"/>
        <v>50000</v>
      </c>
    </row>
    <row r="1397" spans="1:10">
      <c r="A1397" s="153">
        <v>47050</v>
      </c>
      <c r="B1397" s="93">
        <f>SUMIF(יוצאים!$A$5:$A$5835,מרכז!A1397,יוצאים!$D$5:$D$5835)</f>
        <v>0</v>
      </c>
      <c r="C1397" s="93">
        <f>HLOOKUP(DAY($A1397),'טב.הו"ק'!$G$4:$AK$162,'טב.הו"ק'!$A$162+2,FALSE)</f>
        <v>0</v>
      </c>
      <c r="D1397" s="93">
        <f>IF(A1397&gt;=הלוואות!$D$5,IF(מרכז!A1397&lt;=הלוואות!$E$5,IF(DAY(מרכז!A1397)=הלוואות!$F$5,הלוואות!$G$5,0),0),0)+IF(A1397&gt;=הלוואות!$D$6,IF(מרכז!A1397&lt;=הלוואות!$E$6,IF(DAY(מרכז!A1397)=הלוואות!$F$6,הלוואות!$G$6,0),0),0)+IF(A1397&gt;=הלוואות!$D$7,IF(מרכז!A1397&lt;=הלוואות!$E$7,IF(DAY(מרכז!A1397)=הלוואות!$F$7,הלוואות!$G$7,0),0),0)+IF(A1397&gt;=הלוואות!$D$8,IF(מרכז!A1397&lt;=הלוואות!$E$8,IF(DAY(מרכז!A1397)=הלוואות!$F$8,הלוואות!$G$8,0),0),0)+IF(A1397&gt;=הלוואות!$D$9,IF(מרכז!A1397&lt;=הלוואות!$E$9,IF(DAY(מרכז!A1397)=הלוואות!$F$9,הלוואות!$G$9,0),0),0)+IF(A1397&gt;=הלוואות!$D$10,IF(מרכז!A1397&lt;=הלוואות!$E$10,IF(DAY(מרכז!A1397)=הלוואות!$F$10,הלוואות!$G$10,0),0),0)+IF(A1397&gt;=הלוואות!$D$11,IF(מרכז!A1397&lt;=הלוואות!$E$11,IF(DAY(מרכז!A1397)=הלוואות!$F$11,הלוואות!$G$11,0),0),0)+IF(A1397&gt;=הלוואות!$D$12,IF(מרכז!A1397&lt;=הלוואות!$E$12,IF(DAY(מרכז!A1397)=הלוואות!$F$12,הלוואות!$G$12,0),0),0)+IF(A1397&gt;=הלוואות!$D$13,IF(מרכז!A1397&lt;=הלוואות!$E$13,IF(DAY(מרכז!A1397)=הלוואות!$F$13,הלוואות!$G$13,0),0),0)+IF(A1397&gt;=הלוואות!$D$14,IF(מרכז!A1397&lt;=הלוואות!$E$14,IF(DAY(מרכז!A1397)=הלוואות!$F$14,הלוואות!$G$14,0),0),0)+IF(A1397&gt;=הלוואות!$D$15,IF(מרכז!A1397&lt;=הלוואות!$E$15,IF(DAY(מרכז!A1397)=הלוואות!$F$15,הלוואות!$G$15,0),0),0)+IF(A1397&gt;=הלוואות!$D$16,IF(מרכז!A1397&lt;=הלוואות!$E$16,IF(DAY(מרכז!A1397)=הלוואות!$F$16,הלוואות!$G$16,0),0),0)+IF(A1397&gt;=הלוואות!$D$17,IF(מרכז!A1397&lt;=הלוואות!$E$17,IF(DAY(מרכז!A1397)=הלוואות!$F$17,הלוואות!$G$17,0),0),0)+IF(A1397&gt;=הלוואות!$D$18,IF(מרכז!A1397&lt;=הלוואות!$E$18,IF(DAY(מרכז!A1397)=הלוואות!$F$18,הלוואות!$G$18,0),0),0)+IF(A1397&gt;=הלוואות!$D$19,IF(מרכז!A1397&lt;=הלוואות!$E$19,IF(DAY(מרכז!A1397)=הלוואות!$F$19,הלוואות!$G$19,0),0),0)+IF(A1397&gt;=הלוואות!$D$20,IF(מרכז!A1397&lt;=הלוואות!$E$20,IF(DAY(מרכז!A1397)=הלוואות!$F$20,הלוואות!$G$20,0),0),0)+IF(A1397&gt;=הלוואות!$D$21,IF(מרכז!A1397&lt;=הלוואות!$E$21,IF(DAY(מרכז!A1397)=הלוואות!$F$21,הלוואות!$G$21,0),0),0)+IF(A1397&gt;=הלוואות!$D$22,IF(מרכז!A1397&lt;=הלוואות!$E$22,IF(DAY(מרכז!A1397)=הלוואות!$F$22,הלוואות!$G$22,0),0),0)+IF(A1397&gt;=הלוואות!$D$23,IF(מרכז!A1397&lt;=הלוואות!$E$23,IF(DAY(מרכז!A1397)=הלוואות!$F$23,הלוואות!$G$23,0),0),0)+IF(A1397&gt;=הלוואות!$D$24,IF(מרכז!A1397&lt;=הלוואות!$E$24,IF(DAY(מרכז!A1397)=הלוואות!$F$24,הלוואות!$G$24,0),0),0)+IF(A1397&gt;=הלוואות!$D$25,IF(מרכז!A1397&lt;=הלוואות!$E$25,IF(DAY(מרכז!A1397)=הלוואות!$F$25,הלוואות!$G$25,0),0),0)+IF(A1397&gt;=הלוואות!$D$26,IF(מרכז!A1397&lt;=הלוואות!$E$26,IF(DAY(מרכז!A1397)=הלוואות!$F$26,הלוואות!$G$26,0),0),0)+IF(A1397&gt;=הלוואות!$D$27,IF(מרכז!A1397&lt;=הלוואות!$E$27,IF(DAY(מרכז!A1397)=הלוואות!$F$27,הלוואות!$G$27,0),0),0)+IF(A1397&gt;=הלוואות!$D$28,IF(מרכז!A1397&lt;=הלוואות!$E$28,IF(DAY(מרכז!A1397)=הלוואות!$F$28,הלוואות!$G$28,0),0),0)+IF(A1397&gt;=הלוואות!$D$29,IF(מרכז!A1397&lt;=הלוואות!$E$29,IF(DAY(מרכז!A1397)=הלוואות!$F$29,הלוואות!$G$29,0),0),0)+IF(A1397&gt;=הלוואות!$D$30,IF(מרכז!A1397&lt;=הלוואות!$E$30,IF(DAY(מרכז!A1397)=הלוואות!$F$30,הלוואות!$G$30,0),0),0)+IF(A1397&gt;=הלוואות!$D$31,IF(מרכז!A1397&lt;=הלוואות!$E$31,IF(DAY(מרכז!A1397)=הלוואות!$F$31,הלוואות!$G$31,0),0),0)+IF(A1397&gt;=הלוואות!$D$32,IF(מרכז!A1397&lt;=הלוואות!$E$32,IF(DAY(מרכז!A1397)=הלוואות!$F$32,הלוואות!$G$32,0),0),0)+IF(A1397&gt;=הלוואות!$D$33,IF(מרכז!A1397&lt;=הלוואות!$E$33,IF(DAY(מרכז!A1397)=הלוואות!$F$33,הלוואות!$G$33,0),0),0)+IF(A1397&gt;=הלוואות!$D$34,IF(מרכז!A1397&lt;=הלוואות!$E$34,IF(DAY(מרכז!A1397)=הלוואות!$F$34,הלוואות!$G$34,0),0),0)</f>
        <v>0</v>
      </c>
      <c r="E1397" s="93">
        <f>SUMIF(הלוואות!$D$46:$D$65,מרכז!A1397,הלוואות!$E$46:$E$65)</f>
        <v>0</v>
      </c>
      <c r="F1397" s="93">
        <f>SUMIF(נכנסים!$A$5:$A$5890,מרכז!A1397,נכנסים!$B$5:$B$5890)</f>
        <v>0</v>
      </c>
      <c r="G1397" s="94"/>
      <c r="H1397" s="94"/>
      <c r="I1397" s="94"/>
      <c r="J1397" s="99">
        <f t="shared" si="21"/>
        <v>50000</v>
      </c>
    </row>
    <row r="1398" spans="1:10">
      <c r="A1398" s="153">
        <v>47051</v>
      </c>
      <c r="B1398" s="93">
        <f>SUMIF(יוצאים!$A$5:$A$5835,מרכז!A1398,יוצאים!$D$5:$D$5835)</f>
        <v>0</v>
      </c>
      <c r="C1398" s="93">
        <f>HLOOKUP(DAY($A1398),'טב.הו"ק'!$G$4:$AK$162,'טב.הו"ק'!$A$162+2,FALSE)</f>
        <v>0</v>
      </c>
      <c r="D1398" s="93">
        <f>IF(A1398&gt;=הלוואות!$D$5,IF(מרכז!A1398&lt;=הלוואות!$E$5,IF(DAY(מרכז!A1398)=הלוואות!$F$5,הלוואות!$G$5,0),0),0)+IF(A1398&gt;=הלוואות!$D$6,IF(מרכז!A1398&lt;=הלוואות!$E$6,IF(DAY(מרכז!A1398)=הלוואות!$F$6,הלוואות!$G$6,0),0),0)+IF(A1398&gt;=הלוואות!$D$7,IF(מרכז!A1398&lt;=הלוואות!$E$7,IF(DAY(מרכז!A1398)=הלוואות!$F$7,הלוואות!$G$7,0),0),0)+IF(A1398&gt;=הלוואות!$D$8,IF(מרכז!A1398&lt;=הלוואות!$E$8,IF(DAY(מרכז!A1398)=הלוואות!$F$8,הלוואות!$G$8,0),0),0)+IF(A1398&gt;=הלוואות!$D$9,IF(מרכז!A1398&lt;=הלוואות!$E$9,IF(DAY(מרכז!A1398)=הלוואות!$F$9,הלוואות!$G$9,0),0),0)+IF(A1398&gt;=הלוואות!$D$10,IF(מרכז!A1398&lt;=הלוואות!$E$10,IF(DAY(מרכז!A1398)=הלוואות!$F$10,הלוואות!$G$10,0),0),0)+IF(A1398&gt;=הלוואות!$D$11,IF(מרכז!A1398&lt;=הלוואות!$E$11,IF(DAY(מרכז!A1398)=הלוואות!$F$11,הלוואות!$G$11,0),0),0)+IF(A1398&gt;=הלוואות!$D$12,IF(מרכז!A1398&lt;=הלוואות!$E$12,IF(DAY(מרכז!A1398)=הלוואות!$F$12,הלוואות!$G$12,0),0),0)+IF(A1398&gt;=הלוואות!$D$13,IF(מרכז!A1398&lt;=הלוואות!$E$13,IF(DAY(מרכז!A1398)=הלוואות!$F$13,הלוואות!$G$13,0),0),0)+IF(A1398&gt;=הלוואות!$D$14,IF(מרכז!A1398&lt;=הלוואות!$E$14,IF(DAY(מרכז!A1398)=הלוואות!$F$14,הלוואות!$G$14,0),0),0)+IF(A1398&gt;=הלוואות!$D$15,IF(מרכז!A1398&lt;=הלוואות!$E$15,IF(DAY(מרכז!A1398)=הלוואות!$F$15,הלוואות!$G$15,0),0),0)+IF(A1398&gt;=הלוואות!$D$16,IF(מרכז!A1398&lt;=הלוואות!$E$16,IF(DAY(מרכז!A1398)=הלוואות!$F$16,הלוואות!$G$16,0),0),0)+IF(A1398&gt;=הלוואות!$D$17,IF(מרכז!A1398&lt;=הלוואות!$E$17,IF(DAY(מרכז!A1398)=הלוואות!$F$17,הלוואות!$G$17,0),0),0)+IF(A1398&gt;=הלוואות!$D$18,IF(מרכז!A1398&lt;=הלוואות!$E$18,IF(DAY(מרכז!A1398)=הלוואות!$F$18,הלוואות!$G$18,0),0),0)+IF(A1398&gt;=הלוואות!$D$19,IF(מרכז!A1398&lt;=הלוואות!$E$19,IF(DAY(מרכז!A1398)=הלוואות!$F$19,הלוואות!$G$19,0),0),0)+IF(A1398&gt;=הלוואות!$D$20,IF(מרכז!A1398&lt;=הלוואות!$E$20,IF(DAY(מרכז!A1398)=הלוואות!$F$20,הלוואות!$G$20,0),0),0)+IF(A1398&gt;=הלוואות!$D$21,IF(מרכז!A1398&lt;=הלוואות!$E$21,IF(DAY(מרכז!A1398)=הלוואות!$F$21,הלוואות!$G$21,0),0),0)+IF(A1398&gt;=הלוואות!$D$22,IF(מרכז!A1398&lt;=הלוואות!$E$22,IF(DAY(מרכז!A1398)=הלוואות!$F$22,הלוואות!$G$22,0),0),0)+IF(A1398&gt;=הלוואות!$D$23,IF(מרכז!A1398&lt;=הלוואות!$E$23,IF(DAY(מרכז!A1398)=הלוואות!$F$23,הלוואות!$G$23,0),0),0)+IF(A1398&gt;=הלוואות!$D$24,IF(מרכז!A1398&lt;=הלוואות!$E$24,IF(DAY(מרכז!A1398)=הלוואות!$F$24,הלוואות!$G$24,0),0),0)+IF(A1398&gt;=הלוואות!$D$25,IF(מרכז!A1398&lt;=הלוואות!$E$25,IF(DAY(מרכז!A1398)=הלוואות!$F$25,הלוואות!$G$25,0),0),0)+IF(A1398&gt;=הלוואות!$D$26,IF(מרכז!A1398&lt;=הלוואות!$E$26,IF(DAY(מרכז!A1398)=הלוואות!$F$26,הלוואות!$G$26,0),0),0)+IF(A1398&gt;=הלוואות!$D$27,IF(מרכז!A1398&lt;=הלוואות!$E$27,IF(DAY(מרכז!A1398)=הלוואות!$F$27,הלוואות!$G$27,0),0),0)+IF(A1398&gt;=הלוואות!$D$28,IF(מרכז!A1398&lt;=הלוואות!$E$28,IF(DAY(מרכז!A1398)=הלוואות!$F$28,הלוואות!$G$28,0),0),0)+IF(A1398&gt;=הלוואות!$D$29,IF(מרכז!A1398&lt;=הלוואות!$E$29,IF(DAY(מרכז!A1398)=הלוואות!$F$29,הלוואות!$G$29,0),0),0)+IF(A1398&gt;=הלוואות!$D$30,IF(מרכז!A1398&lt;=הלוואות!$E$30,IF(DAY(מרכז!A1398)=הלוואות!$F$30,הלוואות!$G$30,0),0),0)+IF(A1398&gt;=הלוואות!$D$31,IF(מרכז!A1398&lt;=הלוואות!$E$31,IF(DAY(מרכז!A1398)=הלוואות!$F$31,הלוואות!$G$31,0),0),0)+IF(A1398&gt;=הלוואות!$D$32,IF(מרכז!A1398&lt;=הלוואות!$E$32,IF(DAY(מרכז!A1398)=הלוואות!$F$32,הלוואות!$G$32,0),0),0)+IF(A1398&gt;=הלוואות!$D$33,IF(מרכז!A1398&lt;=הלוואות!$E$33,IF(DAY(מרכז!A1398)=הלוואות!$F$33,הלוואות!$G$33,0),0),0)+IF(A1398&gt;=הלוואות!$D$34,IF(מרכז!A1398&lt;=הלוואות!$E$34,IF(DAY(מרכז!A1398)=הלוואות!$F$34,הלוואות!$G$34,0),0),0)</f>
        <v>0</v>
      </c>
      <c r="E1398" s="93">
        <f>SUMIF(הלוואות!$D$46:$D$65,מרכז!A1398,הלוואות!$E$46:$E$65)</f>
        <v>0</v>
      </c>
      <c r="F1398" s="93">
        <f>SUMIF(נכנסים!$A$5:$A$5890,מרכז!A1398,נכנסים!$B$5:$B$5890)</f>
        <v>0</v>
      </c>
      <c r="G1398" s="94"/>
      <c r="H1398" s="94"/>
      <c r="I1398" s="94"/>
      <c r="J1398" s="99">
        <f t="shared" si="21"/>
        <v>50000</v>
      </c>
    </row>
    <row r="1399" spans="1:10">
      <c r="A1399" s="153">
        <v>47052</v>
      </c>
      <c r="B1399" s="93">
        <f>SUMIF(יוצאים!$A$5:$A$5835,מרכז!A1399,יוצאים!$D$5:$D$5835)</f>
        <v>0</v>
      </c>
      <c r="C1399" s="93">
        <f>HLOOKUP(DAY($A1399),'טב.הו"ק'!$G$4:$AK$162,'טב.הו"ק'!$A$162+2,FALSE)</f>
        <v>0</v>
      </c>
      <c r="D1399" s="93">
        <f>IF(A1399&gt;=הלוואות!$D$5,IF(מרכז!A1399&lt;=הלוואות!$E$5,IF(DAY(מרכז!A1399)=הלוואות!$F$5,הלוואות!$G$5,0),0),0)+IF(A1399&gt;=הלוואות!$D$6,IF(מרכז!A1399&lt;=הלוואות!$E$6,IF(DAY(מרכז!A1399)=הלוואות!$F$6,הלוואות!$G$6,0),0),0)+IF(A1399&gt;=הלוואות!$D$7,IF(מרכז!A1399&lt;=הלוואות!$E$7,IF(DAY(מרכז!A1399)=הלוואות!$F$7,הלוואות!$G$7,0),0),0)+IF(A1399&gt;=הלוואות!$D$8,IF(מרכז!A1399&lt;=הלוואות!$E$8,IF(DAY(מרכז!A1399)=הלוואות!$F$8,הלוואות!$G$8,0),0),0)+IF(A1399&gt;=הלוואות!$D$9,IF(מרכז!A1399&lt;=הלוואות!$E$9,IF(DAY(מרכז!A1399)=הלוואות!$F$9,הלוואות!$G$9,0),0),0)+IF(A1399&gt;=הלוואות!$D$10,IF(מרכז!A1399&lt;=הלוואות!$E$10,IF(DAY(מרכז!A1399)=הלוואות!$F$10,הלוואות!$G$10,0),0),0)+IF(A1399&gt;=הלוואות!$D$11,IF(מרכז!A1399&lt;=הלוואות!$E$11,IF(DAY(מרכז!A1399)=הלוואות!$F$11,הלוואות!$G$11,0),0),0)+IF(A1399&gt;=הלוואות!$D$12,IF(מרכז!A1399&lt;=הלוואות!$E$12,IF(DAY(מרכז!A1399)=הלוואות!$F$12,הלוואות!$G$12,0),0),0)+IF(A1399&gt;=הלוואות!$D$13,IF(מרכז!A1399&lt;=הלוואות!$E$13,IF(DAY(מרכז!A1399)=הלוואות!$F$13,הלוואות!$G$13,0),0),0)+IF(A1399&gt;=הלוואות!$D$14,IF(מרכז!A1399&lt;=הלוואות!$E$14,IF(DAY(מרכז!A1399)=הלוואות!$F$14,הלוואות!$G$14,0),0),0)+IF(A1399&gt;=הלוואות!$D$15,IF(מרכז!A1399&lt;=הלוואות!$E$15,IF(DAY(מרכז!A1399)=הלוואות!$F$15,הלוואות!$G$15,0),0),0)+IF(A1399&gt;=הלוואות!$D$16,IF(מרכז!A1399&lt;=הלוואות!$E$16,IF(DAY(מרכז!A1399)=הלוואות!$F$16,הלוואות!$G$16,0),0),0)+IF(A1399&gt;=הלוואות!$D$17,IF(מרכז!A1399&lt;=הלוואות!$E$17,IF(DAY(מרכז!A1399)=הלוואות!$F$17,הלוואות!$G$17,0),0),0)+IF(A1399&gt;=הלוואות!$D$18,IF(מרכז!A1399&lt;=הלוואות!$E$18,IF(DAY(מרכז!A1399)=הלוואות!$F$18,הלוואות!$G$18,0),0),0)+IF(A1399&gt;=הלוואות!$D$19,IF(מרכז!A1399&lt;=הלוואות!$E$19,IF(DAY(מרכז!A1399)=הלוואות!$F$19,הלוואות!$G$19,0),0),0)+IF(A1399&gt;=הלוואות!$D$20,IF(מרכז!A1399&lt;=הלוואות!$E$20,IF(DAY(מרכז!A1399)=הלוואות!$F$20,הלוואות!$G$20,0),0),0)+IF(A1399&gt;=הלוואות!$D$21,IF(מרכז!A1399&lt;=הלוואות!$E$21,IF(DAY(מרכז!A1399)=הלוואות!$F$21,הלוואות!$G$21,0),0),0)+IF(A1399&gt;=הלוואות!$D$22,IF(מרכז!A1399&lt;=הלוואות!$E$22,IF(DAY(מרכז!A1399)=הלוואות!$F$22,הלוואות!$G$22,0),0),0)+IF(A1399&gt;=הלוואות!$D$23,IF(מרכז!A1399&lt;=הלוואות!$E$23,IF(DAY(מרכז!A1399)=הלוואות!$F$23,הלוואות!$G$23,0),0),0)+IF(A1399&gt;=הלוואות!$D$24,IF(מרכז!A1399&lt;=הלוואות!$E$24,IF(DAY(מרכז!A1399)=הלוואות!$F$24,הלוואות!$G$24,0),0),0)+IF(A1399&gt;=הלוואות!$D$25,IF(מרכז!A1399&lt;=הלוואות!$E$25,IF(DAY(מרכז!A1399)=הלוואות!$F$25,הלוואות!$G$25,0),0),0)+IF(A1399&gt;=הלוואות!$D$26,IF(מרכז!A1399&lt;=הלוואות!$E$26,IF(DAY(מרכז!A1399)=הלוואות!$F$26,הלוואות!$G$26,0),0),0)+IF(A1399&gt;=הלוואות!$D$27,IF(מרכז!A1399&lt;=הלוואות!$E$27,IF(DAY(מרכז!A1399)=הלוואות!$F$27,הלוואות!$G$27,0),0),0)+IF(A1399&gt;=הלוואות!$D$28,IF(מרכז!A1399&lt;=הלוואות!$E$28,IF(DAY(מרכז!A1399)=הלוואות!$F$28,הלוואות!$G$28,0),0),0)+IF(A1399&gt;=הלוואות!$D$29,IF(מרכז!A1399&lt;=הלוואות!$E$29,IF(DAY(מרכז!A1399)=הלוואות!$F$29,הלוואות!$G$29,0),0),0)+IF(A1399&gt;=הלוואות!$D$30,IF(מרכז!A1399&lt;=הלוואות!$E$30,IF(DAY(מרכז!A1399)=הלוואות!$F$30,הלוואות!$G$30,0),0),0)+IF(A1399&gt;=הלוואות!$D$31,IF(מרכז!A1399&lt;=הלוואות!$E$31,IF(DAY(מרכז!A1399)=הלוואות!$F$31,הלוואות!$G$31,0),0),0)+IF(A1399&gt;=הלוואות!$D$32,IF(מרכז!A1399&lt;=הלוואות!$E$32,IF(DAY(מרכז!A1399)=הלוואות!$F$32,הלוואות!$G$32,0),0),0)+IF(A1399&gt;=הלוואות!$D$33,IF(מרכז!A1399&lt;=הלוואות!$E$33,IF(DAY(מרכז!A1399)=הלוואות!$F$33,הלוואות!$G$33,0),0),0)+IF(A1399&gt;=הלוואות!$D$34,IF(מרכז!A1399&lt;=הלוואות!$E$34,IF(DAY(מרכז!A1399)=הלוואות!$F$34,הלוואות!$G$34,0),0),0)</f>
        <v>0</v>
      </c>
      <c r="E1399" s="93">
        <f>SUMIF(הלוואות!$D$46:$D$65,מרכז!A1399,הלוואות!$E$46:$E$65)</f>
        <v>0</v>
      </c>
      <c r="F1399" s="93">
        <f>SUMIF(נכנסים!$A$5:$A$5890,מרכז!A1399,נכנסים!$B$5:$B$5890)</f>
        <v>0</v>
      </c>
      <c r="G1399" s="94"/>
      <c r="H1399" s="94"/>
      <c r="I1399" s="94"/>
      <c r="J1399" s="99">
        <f t="shared" si="21"/>
        <v>50000</v>
      </c>
    </row>
    <row r="1400" spans="1:10">
      <c r="A1400" s="153">
        <v>47053</v>
      </c>
      <c r="B1400" s="93">
        <f>SUMIF(יוצאים!$A$5:$A$5835,מרכז!A1400,יוצאים!$D$5:$D$5835)</f>
        <v>0</v>
      </c>
      <c r="C1400" s="93">
        <f>HLOOKUP(DAY($A1400),'טב.הו"ק'!$G$4:$AK$162,'טב.הו"ק'!$A$162+2,FALSE)</f>
        <v>0</v>
      </c>
      <c r="D1400" s="93">
        <f>IF(A1400&gt;=הלוואות!$D$5,IF(מרכז!A1400&lt;=הלוואות!$E$5,IF(DAY(מרכז!A1400)=הלוואות!$F$5,הלוואות!$G$5,0),0),0)+IF(A1400&gt;=הלוואות!$D$6,IF(מרכז!A1400&lt;=הלוואות!$E$6,IF(DAY(מרכז!A1400)=הלוואות!$F$6,הלוואות!$G$6,0),0),0)+IF(A1400&gt;=הלוואות!$D$7,IF(מרכז!A1400&lt;=הלוואות!$E$7,IF(DAY(מרכז!A1400)=הלוואות!$F$7,הלוואות!$G$7,0),0),0)+IF(A1400&gt;=הלוואות!$D$8,IF(מרכז!A1400&lt;=הלוואות!$E$8,IF(DAY(מרכז!A1400)=הלוואות!$F$8,הלוואות!$G$8,0),0),0)+IF(A1400&gt;=הלוואות!$D$9,IF(מרכז!A1400&lt;=הלוואות!$E$9,IF(DAY(מרכז!A1400)=הלוואות!$F$9,הלוואות!$G$9,0),0),0)+IF(A1400&gt;=הלוואות!$D$10,IF(מרכז!A1400&lt;=הלוואות!$E$10,IF(DAY(מרכז!A1400)=הלוואות!$F$10,הלוואות!$G$10,0),0),0)+IF(A1400&gt;=הלוואות!$D$11,IF(מרכז!A1400&lt;=הלוואות!$E$11,IF(DAY(מרכז!A1400)=הלוואות!$F$11,הלוואות!$G$11,0),0),0)+IF(A1400&gt;=הלוואות!$D$12,IF(מרכז!A1400&lt;=הלוואות!$E$12,IF(DAY(מרכז!A1400)=הלוואות!$F$12,הלוואות!$G$12,0),0),0)+IF(A1400&gt;=הלוואות!$D$13,IF(מרכז!A1400&lt;=הלוואות!$E$13,IF(DAY(מרכז!A1400)=הלוואות!$F$13,הלוואות!$G$13,0),0),0)+IF(A1400&gt;=הלוואות!$D$14,IF(מרכז!A1400&lt;=הלוואות!$E$14,IF(DAY(מרכז!A1400)=הלוואות!$F$14,הלוואות!$G$14,0),0),0)+IF(A1400&gt;=הלוואות!$D$15,IF(מרכז!A1400&lt;=הלוואות!$E$15,IF(DAY(מרכז!A1400)=הלוואות!$F$15,הלוואות!$G$15,0),0),0)+IF(A1400&gt;=הלוואות!$D$16,IF(מרכז!A1400&lt;=הלוואות!$E$16,IF(DAY(מרכז!A1400)=הלוואות!$F$16,הלוואות!$G$16,0),0),0)+IF(A1400&gt;=הלוואות!$D$17,IF(מרכז!A1400&lt;=הלוואות!$E$17,IF(DAY(מרכז!A1400)=הלוואות!$F$17,הלוואות!$G$17,0),0),0)+IF(A1400&gt;=הלוואות!$D$18,IF(מרכז!A1400&lt;=הלוואות!$E$18,IF(DAY(מרכז!A1400)=הלוואות!$F$18,הלוואות!$G$18,0),0),0)+IF(A1400&gt;=הלוואות!$D$19,IF(מרכז!A1400&lt;=הלוואות!$E$19,IF(DAY(מרכז!A1400)=הלוואות!$F$19,הלוואות!$G$19,0),0),0)+IF(A1400&gt;=הלוואות!$D$20,IF(מרכז!A1400&lt;=הלוואות!$E$20,IF(DAY(מרכז!A1400)=הלוואות!$F$20,הלוואות!$G$20,0),0),0)+IF(A1400&gt;=הלוואות!$D$21,IF(מרכז!A1400&lt;=הלוואות!$E$21,IF(DAY(מרכז!A1400)=הלוואות!$F$21,הלוואות!$G$21,0),0),0)+IF(A1400&gt;=הלוואות!$D$22,IF(מרכז!A1400&lt;=הלוואות!$E$22,IF(DAY(מרכז!A1400)=הלוואות!$F$22,הלוואות!$G$22,0),0),0)+IF(A1400&gt;=הלוואות!$D$23,IF(מרכז!A1400&lt;=הלוואות!$E$23,IF(DAY(מרכז!A1400)=הלוואות!$F$23,הלוואות!$G$23,0),0),0)+IF(A1400&gt;=הלוואות!$D$24,IF(מרכז!A1400&lt;=הלוואות!$E$24,IF(DAY(מרכז!A1400)=הלוואות!$F$24,הלוואות!$G$24,0),0),0)+IF(A1400&gt;=הלוואות!$D$25,IF(מרכז!A1400&lt;=הלוואות!$E$25,IF(DAY(מרכז!A1400)=הלוואות!$F$25,הלוואות!$G$25,0),0),0)+IF(A1400&gt;=הלוואות!$D$26,IF(מרכז!A1400&lt;=הלוואות!$E$26,IF(DAY(מרכז!A1400)=הלוואות!$F$26,הלוואות!$G$26,0),0),0)+IF(A1400&gt;=הלוואות!$D$27,IF(מרכז!A1400&lt;=הלוואות!$E$27,IF(DAY(מרכז!A1400)=הלוואות!$F$27,הלוואות!$G$27,0),0),0)+IF(A1400&gt;=הלוואות!$D$28,IF(מרכז!A1400&lt;=הלוואות!$E$28,IF(DAY(מרכז!A1400)=הלוואות!$F$28,הלוואות!$G$28,0),0),0)+IF(A1400&gt;=הלוואות!$D$29,IF(מרכז!A1400&lt;=הלוואות!$E$29,IF(DAY(מרכז!A1400)=הלוואות!$F$29,הלוואות!$G$29,0),0),0)+IF(A1400&gt;=הלוואות!$D$30,IF(מרכז!A1400&lt;=הלוואות!$E$30,IF(DAY(מרכז!A1400)=הלוואות!$F$30,הלוואות!$G$30,0),0),0)+IF(A1400&gt;=הלוואות!$D$31,IF(מרכז!A1400&lt;=הלוואות!$E$31,IF(DAY(מרכז!A1400)=הלוואות!$F$31,הלוואות!$G$31,0),0),0)+IF(A1400&gt;=הלוואות!$D$32,IF(מרכז!A1400&lt;=הלוואות!$E$32,IF(DAY(מרכז!A1400)=הלוואות!$F$32,הלוואות!$G$32,0),0),0)+IF(A1400&gt;=הלוואות!$D$33,IF(מרכז!A1400&lt;=הלוואות!$E$33,IF(DAY(מרכז!A1400)=הלוואות!$F$33,הלוואות!$G$33,0),0),0)+IF(A1400&gt;=הלוואות!$D$34,IF(מרכז!A1400&lt;=הלוואות!$E$34,IF(DAY(מרכז!A1400)=הלוואות!$F$34,הלוואות!$G$34,0),0),0)</f>
        <v>0</v>
      </c>
      <c r="E1400" s="93">
        <f>SUMIF(הלוואות!$D$46:$D$65,מרכז!A1400,הלוואות!$E$46:$E$65)</f>
        <v>0</v>
      </c>
      <c r="F1400" s="93">
        <f>SUMIF(נכנסים!$A$5:$A$5890,מרכז!A1400,נכנסים!$B$5:$B$5890)</f>
        <v>0</v>
      </c>
      <c r="G1400" s="94"/>
      <c r="H1400" s="94"/>
      <c r="I1400" s="94"/>
      <c r="J1400" s="99">
        <f t="shared" si="21"/>
        <v>50000</v>
      </c>
    </row>
    <row r="1401" spans="1:10">
      <c r="A1401" s="153">
        <v>47054</v>
      </c>
      <c r="B1401" s="93">
        <f>SUMIF(יוצאים!$A$5:$A$5835,מרכז!A1401,יוצאים!$D$5:$D$5835)</f>
        <v>0</v>
      </c>
      <c r="C1401" s="93">
        <f>HLOOKUP(DAY($A1401),'טב.הו"ק'!$G$4:$AK$162,'טב.הו"ק'!$A$162+2,FALSE)</f>
        <v>0</v>
      </c>
      <c r="D1401" s="93">
        <f>IF(A1401&gt;=הלוואות!$D$5,IF(מרכז!A1401&lt;=הלוואות!$E$5,IF(DAY(מרכז!A1401)=הלוואות!$F$5,הלוואות!$G$5,0),0),0)+IF(A1401&gt;=הלוואות!$D$6,IF(מרכז!A1401&lt;=הלוואות!$E$6,IF(DAY(מרכז!A1401)=הלוואות!$F$6,הלוואות!$G$6,0),0),0)+IF(A1401&gt;=הלוואות!$D$7,IF(מרכז!A1401&lt;=הלוואות!$E$7,IF(DAY(מרכז!A1401)=הלוואות!$F$7,הלוואות!$G$7,0),0),0)+IF(A1401&gt;=הלוואות!$D$8,IF(מרכז!A1401&lt;=הלוואות!$E$8,IF(DAY(מרכז!A1401)=הלוואות!$F$8,הלוואות!$G$8,0),0),0)+IF(A1401&gt;=הלוואות!$D$9,IF(מרכז!A1401&lt;=הלוואות!$E$9,IF(DAY(מרכז!A1401)=הלוואות!$F$9,הלוואות!$G$9,0),0),0)+IF(A1401&gt;=הלוואות!$D$10,IF(מרכז!A1401&lt;=הלוואות!$E$10,IF(DAY(מרכז!A1401)=הלוואות!$F$10,הלוואות!$G$10,0),0),0)+IF(A1401&gt;=הלוואות!$D$11,IF(מרכז!A1401&lt;=הלוואות!$E$11,IF(DAY(מרכז!A1401)=הלוואות!$F$11,הלוואות!$G$11,0),0),0)+IF(A1401&gt;=הלוואות!$D$12,IF(מרכז!A1401&lt;=הלוואות!$E$12,IF(DAY(מרכז!A1401)=הלוואות!$F$12,הלוואות!$G$12,0),0),0)+IF(A1401&gt;=הלוואות!$D$13,IF(מרכז!A1401&lt;=הלוואות!$E$13,IF(DAY(מרכז!A1401)=הלוואות!$F$13,הלוואות!$G$13,0),0),0)+IF(A1401&gt;=הלוואות!$D$14,IF(מרכז!A1401&lt;=הלוואות!$E$14,IF(DAY(מרכז!A1401)=הלוואות!$F$14,הלוואות!$G$14,0),0),0)+IF(A1401&gt;=הלוואות!$D$15,IF(מרכז!A1401&lt;=הלוואות!$E$15,IF(DAY(מרכז!A1401)=הלוואות!$F$15,הלוואות!$G$15,0),0),0)+IF(A1401&gt;=הלוואות!$D$16,IF(מרכז!A1401&lt;=הלוואות!$E$16,IF(DAY(מרכז!A1401)=הלוואות!$F$16,הלוואות!$G$16,0),0),0)+IF(A1401&gt;=הלוואות!$D$17,IF(מרכז!A1401&lt;=הלוואות!$E$17,IF(DAY(מרכז!A1401)=הלוואות!$F$17,הלוואות!$G$17,0),0),0)+IF(A1401&gt;=הלוואות!$D$18,IF(מרכז!A1401&lt;=הלוואות!$E$18,IF(DAY(מרכז!A1401)=הלוואות!$F$18,הלוואות!$G$18,0),0),0)+IF(A1401&gt;=הלוואות!$D$19,IF(מרכז!A1401&lt;=הלוואות!$E$19,IF(DAY(מרכז!A1401)=הלוואות!$F$19,הלוואות!$G$19,0),0),0)+IF(A1401&gt;=הלוואות!$D$20,IF(מרכז!A1401&lt;=הלוואות!$E$20,IF(DAY(מרכז!A1401)=הלוואות!$F$20,הלוואות!$G$20,0),0),0)+IF(A1401&gt;=הלוואות!$D$21,IF(מרכז!A1401&lt;=הלוואות!$E$21,IF(DAY(מרכז!A1401)=הלוואות!$F$21,הלוואות!$G$21,0),0),0)+IF(A1401&gt;=הלוואות!$D$22,IF(מרכז!A1401&lt;=הלוואות!$E$22,IF(DAY(מרכז!A1401)=הלוואות!$F$22,הלוואות!$G$22,0),0),0)+IF(A1401&gt;=הלוואות!$D$23,IF(מרכז!A1401&lt;=הלוואות!$E$23,IF(DAY(מרכז!A1401)=הלוואות!$F$23,הלוואות!$G$23,0),0),0)+IF(A1401&gt;=הלוואות!$D$24,IF(מרכז!A1401&lt;=הלוואות!$E$24,IF(DAY(מרכז!A1401)=הלוואות!$F$24,הלוואות!$G$24,0),0),0)+IF(A1401&gt;=הלוואות!$D$25,IF(מרכז!A1401&lt;=הלוואות!$E$25,IF(DAY(מרכז!A1401)=הלוואות!$F$25,הלוואות!$G$25,0),0),0)+IF(A1401&gt;=הלוואות!$D$26,IF(מרכז!A1401&lt;=הלוואות!$E$26,IF(DAY(מרכז!A1401)=הלוואות!$F$26,הלוואות!$G$26,0),0),0)+IF(A1401&gt;=הלוואות!$D$27,IF(מרכז!A1401&lt;=הלוואות!$E$27,IF(DAY(מרכז!A1401)=הלוואות!$F$27,הלוואות!$G$27,0),0),0)+IF(A1401&gt;=הלוואות!$D$28,IF(מרכז!A1401&lt;=הלוואות!$E$28,IF(DAY(מרכז!A1401)=הלוואות!$F$28,הלוואות!$G$28,0),0),0)+IF(A1401&gt;=הלוואות!$D$29,IF(מרכז!A1401&lt;=הלוואות!$E$29,IF(DAY(מרכז!A1401)=הלוואות!$F$29,הלוואות!$G$29,0),0),0)+IF(A1401&gt;=הלוואות!$D$30,IF(מרכז!A1401&lt;=הלוואות!$E$30,IF(DAY(מרכז!A1401)=הלוואות!$F$30,הלוואות!$G$30,0),0),0)+IF(A1401&gt;=הלוואות!$D$31,IF(מרכז!A1401&lt;=הלוואות!$E$31,IF(DAY(מרכז!A1401)=הלוואות!$F$31,הלוואות!$G$31,0),0),0)+IF(A1401&gt;=הלוואות!$D$32,IF(מרכז!A1401&lt;=הלוואות!$E$32,IF(DAY(מרכז!A1401)=הלוואות!$F$32,הלוואות!$G$32,0),0),0)+IF(A1401&gt;=הלוואות!$D$33,IF(מרכז!A1401&lt;=הלוואות!$E$33,IF(DAY(מרכז!A1401)=הלוואות!$F$33,הלוואות!$G$33,0),0),0)+IF(A1401&gt;=הלוואות!$D$34,IF(מרכז!A1401&lt;=הלוואות!$E$34,IF(DAY(מרכז!A1401)=הלוואות!$F$34,הלוואות!$G$34,0),0),0)</f>
        <v>0</v>
      </c>
      <c r="E1401" s="93">
        <f>SUMIF(הלוואות!$D$46:$D$65,מרכז!A1401,הלוואות!$E$46:$E$65)</f>
        <v>0</v>
      </c>
      <c r="F1401" s="93">
        <f>SUMIF(נכנסים!$A$5:$A$5890,מרכז!A1401,נכנסים!$B$5:$B$5890)</f>
        <v>0</v>
      </c>
      <c r="G1401" s="94"/>
      <c r="H1401" s="94"/>
      <c r="I1401" s="94"/>
      <c r="J1401" s="99">
        <f t="shared" si="21"/>
        <v>50000</v>
      </c>
    </row>
    <row r="1402" spans="1:10">
      <c r="A1402" s="153">
        <v>47055</v>
      </c>
      <c r="B1402" s="93">
        <f>SUMIF(יוצאים!$A$5:$A$5835,מרכז!A1402,יוצאים!$D$5:$D$5835)</f>
        <v>0</v>
      </c>
      <c r="C1402" s="93">
        <f>HLOOKUP(DAY($A1402),'טב.הו"ק'!$G$4:$AK$162,'טב.הו"ק'!$A$162+2,FALSE)</f>
        <v>0</v>
      </c>
      <c r="D1402" s="93">
        <f>IF(A1402&gt;=הלוואות!$D$5,IF(מרכז!A1402&lt;=הלוואות!$E$5,IF(DAY(מרכז!A1402)=הלוואות!$F$5,הלוואות!$G$5,0),0),0)+IF(A1402&gt;=הלוואות!$D$6,IF(מרכז!A1402&lt;=הלוואות!$E$6,IF(DAY(מרכז!A1402)=הלוואות!$F$6,הלוואות!$G$6,0),0),0)+IF(A1402&gt;=הלוואות!$D$7,IF(מרכז!A1402&lt;=הלוואות!$E$7,IF(DAY(מרכז!A1402)=הלוואות!$F$7,הלוואות!$G$7,0),0),0)+IF(A1402&gt;=הלוואות!$D$8,IF(מרכז!A1402&lt;=הלוואות!$E$8,IF(DAY(מרכז!A1402)=הלוואות!$F$8,הלוואות!$G$8,0),0),0)+IF(A1402&gt;=הלוואות!$D$9,IF(מרכז!A1402&lt;=הלוואות!$E$9,IF(DAY(מרכז!A1402)=הלוואות!$F$9,הלוואות!$G$9,0),0),0)+IF(A1402&gt;=הלוואות!$D$10,IF(מרכז!A1402&lt;=הלוואות!$E$10,IF(DAY(מרכז!A1402)=הלוואות!$F$10,הלוואות!$G$10,0),0),0)+IF(A1402&gt;=הלוואות!$D$11,IF(מרכז!A1402&lt;=הלוואות!$E$11,IF(DAY(מרכז!A1402)=הלוואות!$F$11,הלוואות!$G$11,0),0),0)+IF(A1402&gt;=הלוואות!$D$12,IF(מרכז!A1402&lt;=הלוואות!$E$12,IF(DAY(מרכז!A1402)=הלוואות!$F$12,הלוואות!$G$12,0),0),0)+IF(A1402&gt;=הלוואות!$D$13,IF(מרכז!A1402&lt;=הלוואות!$E$13,IF(DAY(מרכז!A1402)=הלוואות!$F$13,הלוואות!$G$13,0),0),0)+IF(A1402&gt;=הלוואות!$D$14,IF(מרכז!A1402&lt;=הלוואות!$E$14,IF(DAY(מרכז!A1402)=הלוואות!$F$14,הלוואות!$G$14,0),0),0)+IF(A1402&gt;=הלוואות!$D$15,IF(מרכז!A1402&lt;=הלוואות!$E$15,IF(DAY(מרכז!A1402)=הלוואות!$F$15,הלוואות!$G$15,0),0),0)+IF(A1402&gt;=הלוואות!$D$16,IF(מרכז!A1402&lt;=הלוואות!$E$16,IF(DAY(מרכז!A1402)=הלוואות!$F$16,הלוואות!$G$16,0),0),0)+IF(A1402&gt;=הלוואות!$D$17,IF(מרכז!A1402&lt;=הלוואות!$E$17,IF(DAY(מרכז!A1402)=הלוואות!$F$17,הלוואות!$G$17,0),0),0)+IF(A1402&gt;=הלוואות!$D$18,IF(מרכז!A1402&lt;=הלוואות!$E$18,IF(DAY(מרכז!A1402)=הלוואות!$F$18,הלוואות!$G$18,0),0),0)+IF(A1402&gt;=הלוואות!$D$19,IF(מרכז!A1402&lt;=הלוואות!$E$19,IF(DAY(מרכז!A1402)=הלוואות!$F$19,הלוואות!$G$19,0),0),0)+IF(A1402&gt;=הלוואות!$D$20,IF(מרכז!A1402&lt;=הלוואות!$E$20,IF(DAY(מרכז!A1402)=הלוואות!$F$20,הלוואות!$G$20,0),0),0)+IF(A1402&gt;=הלוואות!$D$21,IF(מרכז!A1402&lt;=הלוואות!$E$21,IF(DAY(מרכז!A1402)=הלוואות!$F$21,הלוואות!$G$21,0),0),0)+IF(A1402&gt;=הלוואות!$D$22,IF(מרכז!A1402&lt;=הלוואות!$E$22,IF(DAY(מרכז!A1402)=הלוואות!$F$22,הלוואות!$G$22,0),0),0)+IF(A1402&gt;=הלוואות!$D$23,IF(מרכז!A1402&lt;=הלוואות!$E$23,IF(DAY(מרכז!A1402)=הלוואות!$F$23,הלוואות!$G$23,0),0),0)+IF(A1402&gt;=הלוואות!$D$24,IF(מרכז!A1402&lt;=הלוואות!$E$24,IF(DAY(מרכז!A1402)=הלוואות!$F$24,הלוואות!$G$24,0),0),0)+IF(A1402&gt;=הלוואות!$D$25,IF(מרכז!A1402&lt;=הלוואות!$E$25,IF(DAY(מרכז!A1402)=הלוואות!$F$25,הלוואות!$G$25,0),0),0)+IF(A1402&gt;=הלוואות!$D$26,IF(מרכז!A1402&lt;=הלוואות!$E$26,IF(DAY(מרכז!A1402)=הלוואות!$F$26,הלוואות!$G$26,0),0),0)+IF(A1402&gt;=הלוואות!$D$27,IF(מרכז!A1402&lt;=הלוואות!$E$27,IF(DAY(מרכז!A1402)=הלוואות!$F$27,הלוואות!$G$27,0),0),0)+IF(A1402&gt;=הלוואות!$D$28,IF(מרכז!A1402&lt;=הלוואות!$E$28,IF(DAY(מרכז!A1402)=הלוואות!$F$28,הלוואות!$G$28,0),0),0)+IF(A1402&gt;=הלוואות!$D$29,IF(מרכז!A1402&lt;=הלוואות!$E$29,IF(DAY(מרכז!A1402)=הלוואות!$F$29,הלוואות!$G$29,0),0),0)+IF(A1402&gt;=הלוואות!$D$30,IF(מרכז!A1402&lt;=הלוואות!$E$30,IF(DAY(מרכז!A1402)=הלוואות!$F$30,הלוואות!$G$30,0),0),0)+IF(A1402&gt;=הלוואות!$D$31,IF(מרכז!A1402&lt;=הלוואות!$E$31,IF(DAY(מרכז!A1402)=הלוואות!$F$31,הלוואות!$G$31,0),0),0)+IF(A1402&gt;=הלוואות!$D$32,IF(מרכז!A1402&lt;=הלוואות!$E$32,IF(DAY(מרכז!A1402)=הלוואות!$F$32,הלוואות!$G$32,0),0),0)+IF(A1402&gt;=הלוואות!$D$33,IF(מרכז!A1402&lt;=הלוואות!$E$33,IF(DAY(מרכז!A1402)=הלוואות!$F$33,הלוואות!$G$33,0),0),0)+IF(A1402&gt;=הלוואות!$D$34,IF(מרכז!A1402&lt;=הלוואות!$E$34,IF(DAY(מרכז!A1402)=הלוואות!$F$34,הלוואות!$G$34,0),0),0)</f>
        <v>0</v>
      </c>
      <c r="E1402" s="93">
        <f>SUMIF(הלוואות!$D$46:$D$65,מרכז!A1402,הלוואות!$E$46:$E$65)</f>
        <v>0</v>
      </c>
      <c r="F1402" s="93">
        <f>SUMIF(נכנסים!$A$5:$A$5890,מרכז!A1402,נכנסים!$B$5:$B$5890)</f>
        <v>0</v>
      </c>
      <c r="G1402" s="94"/>
      <c r="H1402" s="94"/>
      <c r="I1402" s="94"/>
      <c r="J1402" s="99">
        <f t="shared" si="21"/>
        <v>50000</v>
      </c>
    </row>
    <row r="1403" spans="1:10">
      <c r="A1403" s="153">
        <v>47056</v>
      </c>
      <c r="B1403" s="93">
        <f>SUMIF(יוצאים!$A$5:$A$5835,מרכז!A1403,יוצאים!$D$5:$D$5835)</f>
        <v>0</v>
      </c>
      <c r="C1403" s="93">
        <f>HLOOKUP(DAY($A1403),'טב.הו"ק'!$G$4:$AK$162,'טב.הו"ק'!$A$162+2,FALSE)</f>
        <v>0</v>
      </c>
      <c r="D1403" s="93">
        <f>IF(A1403&gt;=הלוואות!$D$5,IF(מרכז!A1403&lt;=הלוואות!$E$5,IF(DAY(מרכז!A1403)=הלוואות!$F$5,הלוואות!$G$5,0),0),0)+IF(A1403&gt;=הלוואות!$D$6,IF(מרכז!A1403&lt;=הלוואות!$E$6,IF(DAY(מרכז!A1403)=הלוואות!$F$6,הלוואות!$G$6,0),0),0)+IF(A1403&gt;=הלוואות!$D$7,IF(מרכז!A1403&lt;=הלוואות!$E$7,IF(DAY(מרכז!A1403)=הלוואות!$F$7,הלוואות!$G$7,0),0),0)+IF(A1403&gt;=הלוואות!$D$8,IF(מרכז!A1403&lt;=הלוואות!$E$8,IF(DAY(מרכז!A1403)=הלוואות!$F$8,הלוואות!$G$8,0),0),0)+IF(A1403&gt;=הלוואות!$D$9,IF(מרכז!A1403&lt;=הלוואות!$E$9,IF(DAY(מרכז!A1403)=הלוואות!$F$9,הלוואות!$G$9,0),0),0)+IF(A1403&gt;=הלוואות!$D$10,IF(מרכז!A1403&lt;=הלוואות!$E$10,IF(DAY(מרכז!A1403)=הלוואות!$F$10,הלוואות!$G$10,0),0),0)+IF(A1403&gt;=הלוואות!$D$11,IF(מרכז!A1403&lt;=הלוואות!$E$11,IF(DAY(מרכז!A1403)=הלוואות!$F$11,הלוואות!$G$11,0),0),0)+IF(A1403&gt;=הלוואות!$D$12,IF(מרכז!A1403&lt;=הלוואות!$E$12,IF(DAY(מרכז!A1403)=הלוואות!$F$12,הלוואות!$G$12,0),0),0)+IF(A1403&gt;=הלוואות!$D$13,IF(מרכז!A1403&lt;=הלוואות!$E$13,IF(DAY(מרכז!A1403)=הלוואות!$F$13,הלוואות!$G$13,0),0),0)+IF(A1403&gt;=הלוואות!$D$14,IF(מרכז!A1403&lt;=הלוואות!$E$14,IF(DAY(מרכז!A1403)=הלוואות!$F$14,הלוואות!$G$14,0),0),0)+IF(A1403&gt;=הלוואות!$D$15,IF(מרכז!A1403&lt;=הלוואות!$E$15,IF(DAY(מרכז!A1403)=הלוואות!$F$15,הלוואות!$G$15,0),0),0)+IF(A1403&gt;=הלוואות!$D$16,IF(מרכז!A1403&lt;=הלוואות!$E$16,IF(DAY(מרכז!A1403)=הלוואות!$F$16,הלוואות!$G$16,0),0),0)+IF(A1403&gt;=הלוואות!$D$17,IF(מרכז!A1403&lt;=הלוואות!$E$17,IF(DAY(מרכז!A1403)=הלוואות!$F$17,הלוואות!$G$17,0),0),0)+IF(A1403&gt;=הלוואות!$D$18,IF(מרכז!A1403&lt;=הלוואות!$E$18,IF(DAY(מרכז!A1403)=הלוואות!$F$18,הלוואות!$G$18,0),0),0)+IF(A1403&gt;=הלוואות!$D$19,IF(מרכז!A1403&lt;=הלוואות!$E$19,IF(DAY(מרכז!A1403)=הלוואות!$F$19,הלוואות!$G$19,0),0),0)+IF(A1403&gt;=הלוואות!$D$20,IF(מרכז!A1403&lt;=הלוואות!$E$20,IF(DAY(מרכז!A1403)=הלוואות!$F$20,הלוואות!$G$20,0),0),0)+IF(A1403&gt;=הלוואות!$D$21,IF(מרכז!A1403&lt;=הלוואות!$E$21,IF(DAY(מרכז!A1403)=הלוואות!$F$21,הלוואות!$G$21,0),0),0)+IF(A1403&gt;=הלוואות!$D$22,IF(מרכז!A1403&lt;=הלוואות!$E$22,IF(DAY(מרכז!A1403)=הלוואות!$F$22,הלוואות!$G$22,0),0),0)+IF(A1403&gt;=הלוואות!$D$23,IF(מרכז!A1403&lt;=הלוואות!$E$23,IF(DAY(מרכז!A1403)=הלוואות!$F$23,הלוואות!$G$23,0),0),0)+IF(A1403&gt;=הלוואות!$D$24,IF(מרכז!A1403&lt;=הלוואות!$E$24,IF(DAY(מרכז!A1403)=הלוואות!$F$24,הלוואות!$G$24,0),0),0)+IF(A1403&gt;=הלוואות!$D$25,IF(מרכז!A1403&lt;=הלוואות!$E$25,IF(DAY(מרכז!A1403)=הלוואות!$F$25,הלוואות!$G$25,0),0),0)+IF(A1403&gt;=הלוואות!$D$26,IF(מרכז!A1403&lt;=הלוואות!$E$26,IF(DAY(מרכז!A1403)=הלוואות!$F$26,הלוואות!$G$26,0),0),0)+IF(A1403&gt;=הלוואות!$D$27,IF(מרכז!A1403&lt;=הלוואות!$E$27,IF(DAY(מרכז!A1403)=הלוואות!$F$27,הלוואות!$G$27,0),0),0)+IF(A1403&gt;=הלוואות!$D$28,IF(מרכז!A1403&lt;=הלוואות!$E$28,IF(DAY(מרכז!A1403)=הלוואות!$F$28,הלוואות!$G$28,0),0),0)+IF(A1403&gt;=הלוואות!$D$29,IF(מרכז!A1403&lt;=הלוואות!$E$29,IF(DAY(מרכז!A1403)=הלוואות!$F$29,הלוואות!$G$29,0),0),0)+IF(A1403&gt;=הלוואות!$D$30,IF(מרכז!A1403&lt;=הלוואות!$E$30,IF(DAY(מרכז!A1403)=הלוואות!$F$30,הלוואות!$G$30,0),0),0)+IF(A1403&gt;=הלוואות!$D$31,IF(מרכז!A1403&lt;=הלוואות!$E$31,IF(DAY(מרכז!A1403)=הלוואות!$F$31,הלוואות!$G$31,0),0),0)+IF(A1403&gt;=הלוואות!$D$32,IF(מרכז!A1403&lt;=הלוואות!$E$32,IF(DAY(מרכז!A1403)=הלוואות!$F$32,הלוואות!$G$32,0),0),0)+IF(A1403&gt;=הלוואות!$D$33,IF(מרכז!A1403&lt;=הלוואות!$E$33,IF(DAY(מרכז!A1403)=הלוואות!$F$33,הלוואות!$G$33,0),0),0)+IF(A1403&gt;=הלוואות!$D$34,IF(מרכז!A1403&lt;=הלוואות!$E$34,IF(DAY(מרכז!A1403)=הלוואות!$F$34,הלוואות!$G$34,0),0),0)</f>
        <v>0</v>
      </c>
      <c r="E1403" s="93">
        <f>SUMIF(הלוואות!$D$46:$D$65,מרכז!A1403,הלוואות!$E$46:$E$65)</f>
        <v>0</v>
      </c>
      <c r="F1403" s="93">
        <f>SUMIF(נכנסים!$A$5:$A$5890,מרכז!A1403,נכנסים!$B$5:$B$5890)</f>
        <v>0</v>
      </c>
      <c r="G1403" s="94"/>
      <c r="H1403" s="94"/>
      <c r="I1403" s="94"/>
      <c r="J1403" s="99">
        <f t="shared" si="21"/>
        <v>50000</v>
      </c>
    </row>
    <row r="1404" spans="1:10">
      <c r="A1404" s="153">
        <v>47057</v>
      </c>
      <c r="B1404" s="93">
        <f>SUMIF(יוצאים!$A$5:$A$5835,מרכז!A1404,יוצאים!$D$5:$D$5835)</f>
        <v>0</v>
      </c>
      <c r="C1404" s="93">
        <f>HLOOKUP(DAY($A1404),'טב.הו"ק'!$G$4:$AK$162,'טב.הו"ק'!$A$162+2,FALSE)</f>
        <v>0</v>
      </c>
      <c r="D1404" s="93">
        <f>IF(A1404&gt;=הלוואות!$D$5,IF(מרכז!A1404&lt;=הלוואות!$E$5,IF(DAY(מרכז!A1404)=הלוואות!$F$5,הלוואות!$G$5,0),0),0)+IF(A1404&gt;=הלוואות!$D$6,IF(מרכז!A1404&lt;=הלוואות!$E$6,IF(DAY(מרכז!A1404)=הלוואות!$F$6,הלוואות!$G$6,0),0),0)+IF(A1404&gt;=הלוואות!$D$7,IF(מרכז!A1404&lt;=הלוואות!$E$7,IF(DAY(מרכז!A1404)=הלוואות!$F$7,הלוואות!$G$7,0),0),0)+IF(A1404&gt;=הלוואות!$D$8,IF(מרכז!A1404&lt;=הלוואות!$E$8,IF(DAY(מרכז!A1404)=הלוואות!$F$8,הלוואות!$G$8,0),0),0)+IF(A1404&gt;=הלוואות!$D$9,IF(מרכז!A1404&lt;=הלוואות!$E$9,IF(DAY(מרכז!A1404)=הלוואות!$F$9,הלוואות!$G$9,0),0),0)+IF(A1404&gt;=הלוואות!$D$10,IF(מרכז!A1404&lt;=הלוואות!$E$10,IF(DAY(מרכז!A1404)=הלוואות!$F$10,הלוואות!$G$10,0),0),0)+IF(A1404&gt;=הלוואות!$D$11,IF(מרכז!A1404&lt;=הלוואות!$E$11,IF(DAY(מרכז!A1404)=הלוואות!$F$11,הלוואות!$G$11,0),0),0)+IF(A1404&gt;=הלוואות!$D$12,IF(מרכז!A1404&lt;=הלוואות!$E$12,IF(DAY(מרכז!A1404)=הלוואות!$F$12,הלוואות!$G$12,0),0),0)+IF(A1404&gt;=הלוואות!$D$13,IF(מרכז!A1404&lt;=הלוואות!$E$13,IF(DAY(מרכז!A1404)=הלוואות!$F$13,הלוואות!$G$13,0),0),0)+IF(A1404&gt;=הלוואות!$D$14,IF(מרכז!A1404&lt;=הלוואות!$E$14,IF(DAY(מרכז!A1404)=הלוואות!$F$14,הלוואות!$G$14,0),0),0)+IF(A1404&gt;=הלוואות!$D$15,IF(מרכז!A1404&lt;=הלוואות!$E$15,IF(DAY(מרכז!A1404)=הלוואות!$F$15,הלוואות!$G$15,0),0),0)+IF(A1404&gt;=הלוואות!$D$16,IF(מרכז!A1404&lt;=הלוואות!$E$16,IF(DAY(מרכז!A1404)=הלוואות!$F$16,הלוואות!$G$16,0),0),0)+IF(A1404&gt;=הלוואות!$D$17,IF(מרכז!A1404&lt;=הלוואות!$E$17,IF(DAY(מרכז!A1404)=הלוואות!$F$17,הלוואות!$G$17,0),0),0)+IF(A1404&gt;=הלוואות!$D$18,IF(מרכז!A1404&lt;=הלוואות!$E$18,IF(DAY(מרכז!A1404)=הלוואות!$F$18,הלוואות!$G$18,0),0),0)+IF(A1404&gt;=הלוואות!$D$19,IF(מרכז!A1404&lt;=הלוואות!$E$19,IF(DAY(מרכז!A1404)=הלוואות!$F$19,הלוואות!$G$19,0),0),0)+IF(A1404&gt;=הלוואות!$D$20,IF(מרכז!A1404&lt;=הלוואות!$E$20,IF(DAY(מרכז!A1404)=הלוואות!$F$20,הלוואות!$G$20,0),0),0)+IF(A1404&gt;=הלוואות!$D$21,IF(מרכז!A1404&lt;=הלוואות!$E$21,IF(DAY(מרכז!A1404)=הלוואות!$F$21,הלוואות!$G$21,0),0),0)+IF(A1404&gt;=הלוואות!$D$22,IF(מרכז!A1404&lt;=הלוואות!$E$22,IF(DAY(מרכז!A1404)=הלוואות!$F$22,הלוואות!$G$22,0),0),0)+IF(A1404&gt;=הלוואות!$D$23,IF(מרכז!A1404&lt;=הלוואות!$E$23,IF(DAY(מרכז!A1404)=הלוואות!$F$23,הלוואות!$G$23,0),0),0)+IF(A1404&gt;=הלוואות!$D$24,IF(מרכז!A1404&lt;=הלוואות!$E$24,IF(DAY(מרכז!A1404)=הלוואות!$F$24,הלוואות!$G$24,0),0),0)+IF(A1404&gt;=הלוואות!$D$25,IF(מרכז!A1404&lt;=הלוואות!$E$25,IF(DAY(מרכז!A1404)=הלוואות!$F$25,הלוואות!$G$25,0),0),0)+IF(A1404&gt;=הלוואות!$D$26,IF(מרכז!A1404&lt;=הלוואות!$E$26,IF(DAY(מרכז!A1404)=הלוואות!$F$26,הלוואות!$G$26,0),0),0)+IF(A1404&gt;=הלוואות!$D$27,IF(מרכז!A1404&lt;=הלוואות!$E$27,IF(DAY(מרכז!A1404)=הלוואות!$F$27,הלוואות!$G$27,0),0),0)+IF(A1404&gt;=הלוואות!$D$28,IF(מרכז!A1404&lt;=הלוואות!$E$28,IF(DAY(מרכז!A1404)=הלוואות!$F$28,הלוואות!$G$28,0),0),0)+IF(A1404&gt;=הלוואות!$D$29,IF(מרכז!A1404&lt;=הלוואות!$E$29,IF(DAY(מרכז!A1404)=הלוואות!$F$29,הלוואות!$G$29,0),0),0)+IF(A1404&gt;=הלוואות!$D$30,IF(מרכז!A1404&lt;=הלוואות!$E$30,IF(DAY(מרכז!A1404)=הלוואות!$F$30,הלוואות!$G$30,0),0),0)+IF(A1404&gt;=הלוואות!$D$31,IF(מרכז!A1404&lt;=הלוואות!$E$31,IF(DAY(מרכז!A1404)=הלוואות!$F$31,הלוואות!$G$31,0),0),0)+IF(A1404&gt;=הלוואות!$D$32,IF(מרכז!A1404&lt;=הלוואות!$E$32,IF(DAY(מרכז!A1404)=הלוואות!$F$32,הלוואות!$G$32,0),0),0)+IF(A1404&gt;=הלוואות!$D$33,IF(מרכז!A1404&lt;=הלוואות!$E$33,IF(DAY(מרכז!A1404)=הלוואות!$F$33,הלוואות!$G$33,0),0),0)+IF(A1404&gt;=הלוואות!$D$34,IF(מרכז!A1404&lt;=הלוואות!$E$34,IF(DAY(מרכז!A1404)=הלוואות!$F$34,הלוואות!$G$34,0),0),0)</f>
        <v>0</v>
      </c>
      <c r="E1404" s="93">
        <f>SUMIF(הלוואות!$D$46:$D$65,מרכז!A1404,הלוואות!$E$46:$E$65)</f>
        <v>0</v>
      </c>
      <c r="F1404" s="93">
        <f>SUMIF(נכנסים!$A$5:$A$5890,מרכז!A1404,נכנסים!$B$5:$B$5890)</f>
        <v>0</v>
      </c>
      <c r="G1404" s="94"/>
      <c r="H1404" s="94"/>
      <c r="I1404" s="94"/>
      <c r="J1404" s="99">
        <f t="shared" si="21"/>
        <v>50000</v>
      </c>
    </row>
    <row r="1405" spans="1:10">
      <c r="A1405" s="153">
        <v>47058</v>
      </c>
      <c r="B1405" s="93">
        <f>SUMIF(יוצאים!$A$5:$A$5835,מרכז!A1405,יוצאים!$D$5:$D$5835)</f>
        <v>0</v>
      </c>
      <c r="C1405" s="93">
        <f>HLOOKUP(DAY($A1405),'טב.הו"ק'!$G$4:$AK$162,'טב.הו"ק'!$A$162+2,FALSE)</f>
        <v>0</v>
      </c>
      <c r="D1405" s="93">
        <f>IF(A1405&gt;=הלוואות!$D$5,IF(מרכז!A1405&lt;=הלוואות!$E$5,IF(DAY(מרכז!A1405)=הלוואות!$F$5,הלוואות!$G$5,0),0),0)+IF(A1405&gt;=הלוואות!$D$6,IF(מרכז!A1405&lt;=הלוואות!$E$6,IF(DAY(מרכז!A1405)=הלוואות!$F$6,הלוואות!$G$6,0),0),0)+IF(A1405&gt;=הלוואות!$D$7,IF(מרכז!A1405&lt;=הלוואות!$E$7,IF(DAY(מרכז!A1405)=הלוואות!$F$7,הלוואות!$G$7,0),0),0)+IF(A1405&gt;=הלוואות!$D$8,IF(מרכז!A1405&lt;=הלוואות!$E$8,IF(DAY(מרכז!A1405)=הלוואות!$F$8,הלוואות!$G$8,0),0),0)+IF(A1405&gt;=הלוואות!$D$9,IF(מרכז!A1405&lt;=הלוואות!$E$9,IF(DAY(מרכז!A1405)=הלוואות!$F$9,הלוואות!$G$9,0),0),0)+IF(A1405&gt;=הלוואות!$D$10,IF(מרכז!A1405&lt;=הלוואות!$E$10,IF(DAY(מרכז!A1405)=הלוואות!$F$10,הלוואות!$G$10,0),0),0)+IF(A1405&gt;=הלוואות!$D$11,IF(מרכז!A1405&lt;=הלוואות!$E$11,IF(DAY(מרכז!A1405)=הלוואות!$F$11,הלוואות!$G$11,0),0),0)+IF(A1405&gt;=הלוואות!$D$12,IF(מרכז!A1405&lt;=הלוואות!$E$12,IF(DAY(מרכז!A1405)=הלוואות!$F$12,הלוואות!$G$12,0),0),0)+IF(A1405&gt;=הלוואות!$D$13,IF(מרכז!A1405&lt;=הלוואות!$E$13,IF(DAY(מרכז!A1405)=הלוואות!$F$13,הלוואות!$G$13,0),0),0)+IF(A1405&gt;=הלוואות!$D$14,IF(מרכז!A1405&lt;=הלוואות!$E$14,IF(DAY(מרכז!A1405)=הלוואות!$F$14,הלוואות!$G$14,0),0),0)+IF(A1405&gt;=הלוואות!$D$15,IF(מרכז!A1405&lt;=הלוואות!$E$15,IF(DAY(מרכז!A1405)=הלוואות!$F$15,הלוואות!$G$15,0),0),0)+IF(A1405&gt;=הלוואות!$D$16,IF(מרכז!A1405&lt;=הלוואות!$E$16,IF(DAY(מרכז!A1405)=הלוואות!$F$16,הלוואות!$G$16,0),0),0)+IF(A1405&gt;=הלוואות!$D$17,IF(מרכז!A1405&lt;=הלוואות!$E$17,IF(DAY(מרכז!A1405)=הלוואות!$F$17,הלוואות!$G$17,0),0),0)+IF(A1405&gt;=הלוואות!$D$18,IF(מרכז!A1405&lt;=הלוואות!$E$18,IF(DAY(מרכז!A1405)=הלוואות!$F$18,הלוואות!$G$18,0),0),0)+IF(A1405&gt;=הלוואות!$D$19,IF(מרכז!A1405&lt;=הלוואות!$E$19,IF(DAY(מרכז!A1405)=הלוואות!$F$19,הלוואות!$G$19,0),0),0)+IF(A1405&gt;=הלוואות!$D$20,IF(מרכז!A1405&lt;=הלוואות!$E$20,IF(DAY(מרכז!A1405)=הלוואות!$F$20,הלוואות!$G$20,0),0),0)+IF(A1405&gt;=הלוואות!$D$21,IF(מרכז!A1405&lt;=הלוואות!$E$21,IF(DAY(מרכז!A1405)=הלוואות!$F$21,הלוואות!$G$21,0),0),0)+IF(A1405&gt;=הלוואות!$D$22,IF(מרכז!A1405&lt;=הלוואות!$E$22,IF(DAY(מרכז!A1405)=הלוואות!$F$22,הלוואות!$G$22,0),0),0)+IF(A1405&gt;=הלוואות!$D$23,IF(מרכז!A1405&lt;=הלוואות!$E$23,IF(DAY(מרכז!A1405)=הלוואות!$F$23,הלוואות!$G$23,0),0),0)+IF(A1405&gt;=הלוואות!$D$24,IF(מרכז!A1405&lt;=הלוואות!$E$24,IF(DAY(מרכז!A1405)=הלוואות!$F$24,הלוואות!$G$24,0),0),0)+IF(A1405&gt;=הלוואות!$D$25,IF(מרכז!A1405&lt;=הלוואות!$E$25,IF(DAY(מרכז!A1405)=הלוואות!$F$25,הלוואות!$G$25,0),0),0)+IF(A1405&gt;=הלוואות!$D$26,IF(מרכז!A1405&lt;=הלוואות!$E$26,IF(DAY(מרכז!A1405)=הלוואות!$F$26,הלוואות!$G$26,0),0),0)+IF(A1405&gt;=הלוואות!$D$27,IF(מרכז!A1405&lt;=הלוואות!$E$27,IF(DAY(מרכז!A1405)=הלוואות!$F$27,הלוואות!$G$27,0),0),0)+IF(A1405&gt;=הלוואות!$D$28,IF(מרכז!A1405&lt;=הלוואות!$E$28,IF(DAY(מרכז!A1405)=הלוואות!$F$28,הלוואות!$G$28,0),0),0)+IF(A1405&gt;=הלוואות!$D$29,IF(מרכז!A1405&lt;=הלוואות!$E$29,IF(DAY(מרכז!A1405)=הלוואות!$F$29,הלוואות!$G$29,0),0),0)+IF(A1405&gt;=הלוואות!$D$30,IF(מרכז!A1405&lt;=הלוואות!$E$30,IF(DAY(מרכז!A1405)=הלוואות!$F$30,הלוואות!$G$30,0),0),0)+IF(A1405&gt;=הלוואות!$D$31,IF(מרכז!A1405&lt;=הלוואות!$E$31,IF(DAY(מרכז!A1405)=הלוואות!$F$31,הלוואות!$G$31,0),0),0)+IF(A1405&gt;=הלוואות!$D$32,IF(מרכז!A1405&lt;=הלוואות!$E$32,IF(DAY(מרכז!A1405)=הלוואות!$F$32,הלוואות!$G$32,0),0),0)+IF(A1405&gt;=הלוואות!$D$33,IF(מרכז!A1405&lt;=הלוואות!$E$33,IF(DAY(מרכז!A1405)=הלוואות!$F$33,הלוואות!$G$33,0),0),0)+IF(A1405&gt;=הלוואות!$D$34,IF(מרכז!A1405&lt;=הלוואות!$E$34,IF(DAY(מרכז!A1405)=הלוואות!$F$34,הלוואות!$G$34,0),0),0)</f>
        <v>0</v>
      </c>
      <c r="E1405" s="93">
        <f>SUMIF(הלוואות!$D$46:$D$65,מרכז!A1405,הלוואות!$E$46:$E$65)</f>
        <v>0</v>
      </c>
      <c r="F1405" s="93">
        <f>SUMIF(נכנסים!$A$5:$A$5890,מרכז!A1405,נכנסים!$B$5:$B$5890)</f>
        <v>0</v>
      </c>
      <c r="G1405" s="94"/>
      <c r="H1405" s="94"/>
      <c r="I1405" s="94"/>
      <c r="J1405" s="99">
        <f t="shared" si="21"/>
        <v>50000</v>
      </c>
    </row>
    <row r="1406" spans="1:10">
      <c r="A1406" s="153">
        <v>47059</v>
      </c>
      <c r="B1406" s="93">
        <f>SUMIF(יוצאים!$A$5:$A$5835,מרכז!A1406,יוצאים!$D$5:$D$5835)</f>
        <v>0</v>
      </c>
      <c r="C1406" s="93">
        <f>HLOOKUP(DAY($A1406),'טב.הו"ק'!$G$4:$AK$162,'טב.הו"ק'!$A$162+2,FALSE)</f>
        <v>0</v>
      </c>
      <c r="D1406" s="93">
        <f>IF(A1406&gt;=הלוואות!$D$5,IF(מרכז!A1406&lt;=הלוואות!$E$5,IF(DAY(מרכז!A1406)=הלוואות!$F$5,הלוואות!$G$5,0),0),0)+IF(A1406&gt;=הלוואות!$D$6,IF(מרכז!A1406&lt;=הלוואות!$E$6,IF(DAY(מרכז!A1406)=הלוואות!$F$6,הלוואות!$G$6,0),0),0)+IF(A1406&gt;=הלוואות!$D$7,IF(מרכז!A1406&lt;=הלוואות!$E$7,IF(DAY(מרכז!A1406)=הלוואות!$F$7,הלוואות!$G$7,0),0),0)+IF(A1406&gt;=הלוואות!$D$8,IF(מרכז!A1406&lt;=הלוואות!$E$8,IF(DAY(מרכז!A1406)=הלוואות!$F$8,הלוואות!$G$8,0),0),0)+IF(A1406&gt;=הלוואות!$D$9,IF(מרכז!A1406&lt;=הלוואות!$E$9,IF(DAY(מרכז!A1406)=הלוואות!$F$9,הלוואות!$G$9,0),0),0)+IF(A1406&gt;=הלוואות!$D$10,IF(מרכז!A1406&lt;=הלוואות!$E$10,IF(DAY(מרכז!A1406)=הלוואות!$F$10,הלוואות!$G$10,0),0),0)+IF(A1406&gt;=הלוואות!$D$11,IF(מרכז!A1406&lt;=הלוואות!$E$11,IF(DAY(מרכז!A1406)=הלוואות!$F$11,הלוואות!$G$11,0),0),0)+IF(A1406&gt;=הלוואות!$D$12,IF(מרכז!A1406&lt;=הלוואות!$E$12,IF(DAY(מרכז!A1406)=הלוואות!$F$12,הלוואות!$G$12,0),0),0)+IF(A1406&gt;=הלוואות!$D$13,IF(מרכז!A1406&lt;=הלוואות!$E$13,IF(DAY(מרכז!A1406)=הלוואות!$F$13,הלוואות!$G$13,0),0),0)+IF(A1406&gt;=הלוואות!$D$14,IF(מרכז!A1406&lt;=הלוואות!$E$14,IF(DAY(מרכז!A1406)=הלוואות!$F$14,הלוואות!$G$14,0),0),0)+IF(A1406&gt;=הלוואות!$D$15,IF(מרכז!A1406&lt;=הלוואות!$E$15,IF(DAY(מרכז!A1406)=הלוואות!$F$15,הלוואות!$G$15,0),0),0)+IF(A1406&gt;=הלוואות!$D$16,IF(מרכז!A1406&lt;=הלוואות!$E$16,IF(DAY(מרכז!A1406)=הלוואות!$F$16,הלוואות!$G$16,0),0),0)+IF(A1406&gt;=הלוואות!$D$17,IF(מרכז!A1406&lt;=הלוואות!$E$17,IF(DAY(מרכז!A1406)=הלוואות!$F$17,הלוואות!$G$17,0),0),0)+IF(A1406&gt;=הלוואות!$D$18,IF(מרכז!A1406&lt;=הלוואות!$E$18,IF(DAY(מרכז!A1406)=הלוואות!$F$18,הלוואות!$G$18,0),0),0)+IF(A1406&gt;=הלוואות!$D$19,IF(מרכז!A1406&lt;=הלוואות!$E$19,IF(DAY(מרכז!A1406)=הלוואות!$F$19,הלוואות!$G$19,0),0),0)+IF(A1406&gt;=הלוואות!$D$20,IF(מרכז!A1406&lt;=הלוואות!$E$20,IF(DAY(מרכז!A1406)=הלוואות!$F$20,הלוואות!$G$20,0),0),0)+IF(A1406&gt;=הלוואות!$D$21,IF(מרכז!A1406&lt;=הלוואות!$E$21,IF(DAY(מרכז!A1406)=הלוואות!$F$21,הלוואות!$G$21,0),0),0)+IF(A1406&gt;=הלוואות!$D$22,IF(מרכז!A1406&lt;=הלוואות!$E$22,IF(DAY(מרכז!A1406)=הלוואות!$F$22,הלוואות!$G$22,0),0),0)+IF(A1406&gt;=הלוואות!$D$23,IF(מרכז!A1406&lt;=הלוואות!$E$23,IF(DAY(מרכז!A1406)=הלוואות!$F$23,הלוואות!$G$23,0),0),0)+IF(A1406&gt;=הלוואות!$D$24,IF(מרכז!A1406&lt;=הלוואות!$E$24,IF(DAY(מרכז!A1406)=הלוואות!$F$24,הלוואות!$G$24,0),0),0)+IF(A1406&gt;=הלוואות!$D$25,IF(מרכז!A1406&lt;=הלוואות!$E$25,IF(DAY(מרכז!A1406)=הלוואות!$F$25,הלוואות!$G$25,0),0),0)+IF(A1406&gt;=הלוואות!$D$26,IF(מרכז!A1406&lt;=הלוואות!$E$26,IF(DAY(מרכז!A1406)=הלוואות!$F$26,הלוואות!$G$26,0),0),0)+IF(A1406&gt;=הלוואות!$D$27,IF(מרכז!A1406&lt;=הלוואות!$E$27,IF(DAY(מרכז!A1406)=הלוואות!$F$27,הלוואות!$G$27,0),0),0)+IF(A1406&gt;=הלוואות!$D$28,IF(מרכז!A1406&lt;=הלוואות!$E$28,IF(DAY(מרכז!A1406)=הלוואות!$F$28,הלוואות!$G$28,0),0),0)+IF(A1406&gt;=הלוואות!$D$29,IF(מרכז!A1406&lt;=הלוואות!$E$29,IF(DAY(מרכז!A1406)=הלוואות!$F$29,הלוואות!$G$29,0),0),0)+IF(A1406&gt;=הלוואות!$D$30,IF(מרכז!A1406&lt;=הלוואות!$E$30,IF(DAY(מרכז!A1406)=הלוואות!$F$30,הלוואות!$G$30,0),0),0)+IF(A1406&gt;=הלוואות!$D$31,IF(מרכז!A1406&lt;=הלוואות!$E$31,IF(DAY(מרכז!A1406)=הלוואות!$F$31,הלוואות!$G$31,0),0),0)+IF(A1406&gt;=הלוואות!$D$32,IF(מרכז!A1406&lt;=הלוואות!$E$32,IF(DAY(מרכז!A1406)=הלוואות!$F$32,הלוואות!$G$32,0),0),0)+IF(A1406&gt;=הלוואות!$D$33,IF(מרכז!A1406&lt;=הלוואות!$E$33,IF(DAY(מרכז!A1406)=הלוואות!$F$33,הלוואות!$G$33,0),0),0)+IF(A1406&gt;=הלוואות!$D$34,IF(מרכז!A1406&lt;=הלוואות!$E$34,IF(DAY(מרכז!A1406)=הלוואות!$F$34,הלוואות!$G$34,0),0),0)</f>
        <v>0</v>
      </c>
      <c r="E1406" s="93">
        <f>SUMIF(הלוואות!$D$46:$D$65,מרכז!A1406,הלוואות!$E$46:$E$65)</f>
        <v>0</v>
      </c>
      <c r="F1406" s="93">
        <f>SUMIF(נכנסים!$A$5:$A$5890,מרכז!A1406,נכנסים!$B$5:$B$5890)</f>
        <v>0</v>
      </c>
      <c r="G1406" s="94"/>
      <c r="H1406" s="94"/>
      <c r="I1406" s="94"/>
      <c r="J1406" s="99">
        <f t="shared" si="21"/>
        <v>50000</v>
      </c>
    </row>
    <row r="1407" spans="1:10">
      <c r="A1407" s="153">
        <v>47060</v>
      </c>
      <c r="B1407" s="93">
        <f>SUMIF(יוצאים!$A$5:$A$5835,מרכז!A1407,יוצאים!$D$5:$D$5835)</f>
        <v>0</v>
      </c>
      <c r="C1407" s="93">
        <f>HLOOKUP(DAY($A1407),'טב.הו"ק'!$G$4:$AK$162,'טב.הו"ק'!$A$162+2,FALSE)</f>
        <v>0</v>
      </c>
      <c r="D1407" s="93">
        <f>IF(A1407&gt;=הלוואות!$D$5,IF(מרכז!A1407&lt;=הלוואות!$E$5,IF(DAY(מרכז!A1407)=הלוואות!$F$5,הלוואות!$G$5,0),0),0)+IF(A1407&gt;=הלוואות!$D$6,IF(מרכז!A1407&lt;=הלוואות!$E$6,IF(DAY(מרכז!A1407)=הלוואות!$F$6,הלוואות!$G$6,0),0),0)+IF(A1407&gt;=הלוואות!$D$7,IF(מרכז!A1407&lt;=הלוואות!$E$7,IF(DAY(מרכז!A1407)=הלוואות!$F$7,הלוואות!$G$7,0),0),0)+IF(A1407&gt;=הלוואות!$D$8,IF(מרכז!A1407&lt;=הלוואות!$E$8,IF(DAY(מרכז!A1407)=הלוואות!$F$8,הלוואות!$G$8,0),0),0)+IF(A1407&gt;=הלוואות!$D$9,IF(מרכז!A1407&lt;=הלוואות!$E$9,IF(DAY(מרכז!A1407)=הלוואות!$F$9,הלוואות!$G$9,0),0),0)+IF(A1407&gt;=הלוואות!$D$10,IF(מרכז!A1407&lt;=הלוואות!$E$10,IF(DAY(מרכז!A1407)=הלוואות!$F$10,הלוואות!$G$10,0),0),0)+IF(A1407&gt;=הלוואות!$D$11,IF(מרכז!A1407&lt;=הלוואות!$E$11,IF(DAY(מרכז!A1407)=הלוואות!$F$11,הלוואות!$G$11,0),0),0)+IF(A1407&gt;=הלוואות!$D$12,IF(מרכז!A1407&lt;=הלוואות!$E$12,IF(DAY(מרכז!A1407)=הלוואות!$F$12,הלוואות!$G$12,0),0),0)+IF(A1407&gt;=הלוואות!$D$13,IF(מרכז!A1407&lt;=הלוואות!$E$13,IF(DAY(מרכז!A1407)=הלוואות!$F$13,הלוואות!$G$13,0),0),0)+IF(A1407&gt;=הלוואות!$D$14,IF(מרכז!A1407&lt;=הלוואות!$E$14,IF(DAY(מרכז!A1407)=הלוואות!$F$14,הלוואות!$G$14,0),0),0)+IF(A1407&gt;=הלוואות!$D$15,IF(מרכז!A1407&lt;=הלוואות!$E$15,IF(DAY(מרכז!A1407)=הלוואות!$F$15,הלוואות!$G$15,0),0),0)+IF(A1407&gt;=הלוואות!$D$16,IF(מרכז!A1407&lt;=הלוואות!$E$16,IF(DAY(מרכז!A1407)=הלוואות!$F$16,הלוואות!$G$16,0),0),0)+IF(A1407&gt;=הלוואות!$D$17,IF(מרכז!A1407&lt;=הלוואות!$E$17,IF(DAY(מרכז!A1407)=הלוואות!$F$17,הלוואות!$G$17,0),0),0)+IF(A1407&gt;=הלוואות!$D$18,IF(מרכז!A1407&lt;=הלוואות!$E$18,IF(DAY(מרכז!A1407)=הלוואות!$F$18,הלוואות!$G$18,0),0),0)+IF(A1407&gt;=הלוואות!$D$19,IF(מרכז!A1407&lt;=הלוואות!$E$19,IF(DAY(מרכז!A1407)=הלוואות!$F$19,הלוואות!$G$19,0),0),0)+IF(A1407&gt;=הלוואות!$D$20,IF(מרכז!A1407&lt;=הלוואות!$E$20,IF(DAY(מרכז!A1407)=הלוואות!$F$20,הלוואות!$G$20,0),0),0)+IF(A1407&gt;=הלוואות!$D$21,IF(מרכז!A1407&lt;=הלוואות!$E$21,IF(DAY(מרכז!A1407)=הלוואות!$F$21,הלוואות!$G$21,0),0),0)+IF(A1407&gt;=הלוואות!$D$22,IF(מרכז!A1407&lt;=הלוואות!$E$22,IF(DAY(מרכז!A1407)=הלוואות!$F$22,הלוואות!$G$22,0),0),0)+IF(A1407&gt;=הלוואות!$D$23,IF(מרכז!A1407&lt;=הלוואות!$E$23,IF(DAY(מרכז!A1407)=הלוואות!$F$23,הלוואות!$G$23,0),0),0)+IF(A1407&gt;=הלוואות!$D$24,IF(מרכז!A1407&lt;=הלוואות!$E$24,IF(DAY(מרכז!A1407)=הלוואות!$F$24,הלוואות!$G$24,0),0),0)+IF(A1407&gt;=הלוואות!$D$25,IF(מרכז!A1407&lt;=הלוואות!$E$25,IF(DAY(מרכז!A1407)=הלוואות!$F$25,הלוואות!$G$25,0),0),0)+IF(A1407&gt;=הלוואות!$D$26,IF(מרכז!A1407&lt;=הלוואות!$E$26,IF(DAY(מרכז!A1407)=הלוואות!$F$26,הלוואות!$G$26,0),0),0)+IF(A1407&gt;=הלוואות!$D$27,IF(מרכז!A1407&lt;=הלוואות!$E$27,IF(DAY(מרכז!A1407)=הלוואות!$F$27,הלוואות!$G$27,0),0),0)+IF(A1407&gt;=הלוואות!$D$28,IF(מרכז!A1407&lt;=הלוואות!$E$28,IF(DAY(מרכז!A1407)=הלוואות!$F$28,הלוואות!$G$28,0),0),0)+IF(A1407&gt;=הלוואות!$D$29,IF(מרכז!A1407&lt;=הלוואות!$E$29,IF(DAY(מרכז!A1407)=הלוואות!$F$29,הלוואות!$G$29,0),0),0)+IF(A1407&gt;=הלוואות!$D$30,IF(מרכז!A1407&lt;=הלוואות!$E$30,IF(DAY(מרכז!A1407)=הלוואות!$F$30,הלוואות!$G$30,0),0),0)+IF(A1407&gt;=הלוואות!$D$31,IF(מרכז!A1407&lt;=הלוואות!$E$31,IF(DAY(מרכז!A1407)=הלוואות!$F$31,הלוואות!$G$31,0),0),0)+IF(A1407&gt;=הלוואות!$D$32,IF(מרכז!A1407&lt;=הלוואות!$E$32,IF(DAY(מרכז!A1407)=הלוואות!$F$32,הלוואות!$G$32,0),0),0)+IF(A1407&gt;=הלוואות!$D$33,IF(מרכז!A1407&lt;=הלוואות!$E$33,IF(DAY(מרכז!A1407)=הלוואות!$F$33,הלוואות!$G$33,0),0),0)+IF(A1407&gt;=הלוואות!$D$34,IF(מרכז!A1407&lt;=הלוואות!$E$34,IF(DAY(מרכז!A1407)=הלוואות!$F$34,הלוואות!$G$34,0),0),0)</f>
        <v>0</v>
      </c>
      <c r="E1407" s="93">
        <f>SUMIF(הלוואות!$D$46:$D$65,מרכז!A1407,הלוואות!$E$46:$E$65)</f>
        <v>0</v>
      </c>
      <c r="F1407" s="93">
        <f>SUMIF(נכנסים!$A$5:$A$5890,מרכז!A1407,נכנסים!$B$5:$B$5890)</f>
        <v>0</v>
      </c>
      <c r="G1407" s="94"/>
      <c r="H1407" s="94"/>
      <c r="I1407" s="94"/>
      <c r="J1407" s="99">
        <f t="shared" si="21"/>
        <v>50000</v>
      </c>
    </row>
    <row r="1408" spans="1:10">
      <c r="A1408" s="153">
        <v>47061</v>
      </c>
      <c r="B1408" s="93">
        <f>SUMIF(יוצאים!$A$5:$A$5835,מרכז!A1408,יוצאים!$D$5:$D$5835)</f>
        <v>0</v>
      </c>
      <c r="C1408" s="93">
        <f>HLOOKUP(DAY($A1408),'טב.הו"ק'!$G$4:$AK$162,'טב.הו"ק'!$A$162+2,FALSE)</f>
        <v>0</v>
      </c>
      <c r="D1408" s="93">
        <f>IF(A1408&gt;=הלוואות!$D$5,IF(מרכז!A1408&lt;=הלוואות!$E$5,IF(DAY(מרכז!A1408)=הלוואות!$F$5,הלוואות!$G$5,0),0),0)+IF(A1408&gt;=הלוואות!$D$6,IF(מרכז!A1408&lt;=הלוואות!$E$6,IF(DAY(מרכז!A1408)=הלוואות!$F$6,הלוואות!$G$6,0),0),0)+IF(A1408&gt;=הלוואות!$D$7,IF(מרכז!A1408&lt;=הלוואות!$E$7,IF(DAY(מרכז!A1408)=הלוואות!$F$7,הלוואות!$G$7,0),0),0)+IF(A1408&gt;=הלוואות!$D$8,IF(מרכז!A1408&lt;=הלוואות!$E$8,IF(DAY(מרכז!A1408)=הלוואות!$F$8,הלוואות!$G$8,0),0),0)+IF(A1408&gt;=הלוואות!$D$9,IF(מרכז!A1408&lt;=הלוואות!$E$9,IF(DAY(מרכז!A1408)=הלוואות!$F$9,הלוואות!$G$9,0),0),0)+IF(A1408&gt;=הלוואות!$D$10,IF(מרכז!A1408&lt;=הלוואות!$E$10,IF(DAY(מרכז!A1408)=הלוואות!$F$10,הלוואות!$G$10,0),0),0)+IF(A1408&gt;=הלוואות!$D$11,IF(מרכז!A1408&lt;=הלוואות!$E$11,IF(DAY(מרכז!A1408)=הלוואות!$F$11,הלוואות!$G$11,0),0),0)+IF(A1408&gt;=הלוואות!$D$12,IF(מרכז!A1408&lt;=הלוואות!$E$12,IF(DAY(מרכז!A1408)=הלוואות!$F$12,הלוואות!$G$12,0),0),0)+IF(A1408&gt;=הלוואות!$D$13,IF(מרכז!A1408&lt;=הלוואות!$E$13,IF(DAY(מרכז!A1408)=הלוואות!$F$13,הלוואות!$G$13,0),0),0)+IF(A1408&gt;=הלוואות!$D$14,IF(מרכז!A1408&lt;=הלוואות!$E$14,IF(DAY(מרכז!A1408)=הלוואות!$F$14,הלוואות!$G$14,0),0),0)+IF(A1408&gt;=הלוואות!$D$15,IF(מרכז!A1408&lt;=הלוואות!$E$15,IF(DAY(מרכז!A1408)=הלוואות!$F$15,הלוואות!$G$15,0),0),0)+IF(A1408&gt;=הלוואות!$D$16,IF(מרכז!A1408&lt;=הלוואות!$E$16,IF(DAY(מרכז!A1408)=הלוואות!$F$16,הלוואות!$G$16,0),0),0)+IF(A1408&gt;=הלוואות!$D$17,IF(מרכז!A1408&lt;=הלוואות!$E$17,IF(DAY(מרכז!A1408)=הלוואות!$F$17,הלוואות!$G$17,0),0),0)+IF(A1408&gt;=הלוואות!$D$18,IF(מרכז!A1408&lt;=הלוואות!$E$18,IF(DAY(מרכז!A1408)=הלוואות!$F$18,הלוואות!$G$18,0),0),0)+IF(A1408&gt;=הלוואות!$D$19,IF(מרכז!A1408&lt;=הלוואות!$E$19,IF(DAY(מרכז!A1408)=הלוואות!$F$19,הלוואות!$G$19,0),0),0)+IF(A1408&gt;=הלוואות!$D$20,IF(מרכז!A1408&lt;=הלוואות!$E$20,IF(DAY(מרכז!A1408)=הלוואות!$F$20,הלוואות!$G$20,0),0),0)+IF(A1408&gt;=הלוואות!$D$21,IF(מרכז!A1408&lt;=הלוואות!$E$21,IF(DAY(מרכז!A1408)=הלוואות!$F$21,הלוואות!$G$21,0),0),0)+IF(A1408&gt;=הלוואות!$D$22,IF(מרכז!A1408&lt;=הלוואות!$E$22,IF(DAY(מרכז!A1408)=הלוואות!$F$22,הלוואות!$G$22,0),0),0)+IF(A1408&gt;=הלוואות!$D$23,IF(מרכז!A1408&lt;=הלוואות!$E$23,IF(DAY(מרכז!A1408)=הלוואות!$F$23,הלוואות!$G$23,0),0),0)+IF(A1408&gt;=הלוואות!$D$24,IF(מרכז!A1408&lt;=הלוואות!$E$24,IF(DAY(מרכז!A1408)=הלוואות!$F$24,הלוואות!$G$24,0),0),0)+IF(A1408&gt;=הלוואות!$D$25,IF(מרכז!A1408&lt;=הלוואות!$E$25,IF(DAY(מרכז!A1408)=הלוואות!$F$25,הלוואות!$G$25,0),0),0)+IF(A1408&gt;=הלוואות!$D$26,IF(מרכז!A1408&lt;=הלוואות!$E$26,IF(DAY(מרכז!A1408)=הלוואות!$F$26,הלוואות!$G$26,0),0),0)+IF(A1408&gt;=הלוואות!$D$27,IF(מרכז!A1408&lt;=הלוואות!$E$27,IF(DAY(מרכז!A1408)=הלוואות!$F$27,הלוואות!$G$27,0),0),0)+IF(A1408&gt;=הלוואות!$D$28,IF(מרכז!A1408&lt;=הלוואות!$E$28,IF(DAY(מרכז!A1408)=הלוואות!$F$28,הלוואות!$G$28,0),0),0)+IF(A1408&gt;=הלוואות!$D$29,IF(מרכז!A1408&lt;=הלוואות!$E$29,IF(DAY(מרכז!A1408)=הלוואות!$F$29,הלוואות!$G$29,0),0),0)+IF(A1408&gt;=הלוואות!$D$30,IF(מרכז!A1408&lt;=הלוואות!$E$30,IF(DAY(מרכז!A1408)=הלוואות!$F$30,הלוואות!$G$30,0),0),0)+IF(A1408&gt;=הלוואות!$D$31,IF(מרכז!A1408&lt;=הלוואות!$E$31,IF(DAY(מרכז!A1408)=הלוואות!$F$31,הלוואות!$G$31,0),0),0)+IF(A1408&gt;=הלוואות!$D$32,IF(מרכז!A1408&lt;=הלוואות!$E$32,IF(DAY(מרכז!A1408)=הלוואות!$F$32,הלוואות!$G$32,0),0),0)+IF(A1408&gt;=הלוואות!$D$33,IF(מרכז!A1408&lt;=הלוואות!$E$33,IF(DAY(מרכז!A1408)=הלוואות!$F$33,הלוואות!$G$33,0),0),0)+IF(A1408&gt;=הלוואות!$D$34,IF(מרכז!A1408&lt;=הלוואות!$E$34,IF(DAY(מרכז!A1408)=הלוואות!$F$34,הלוואות!$G$34,0),0),0)</f>
        <v>0</v>
      </c>
      <c r="E1408" s="93">
        <f>SUMIF(הלוואות!$D$46:$D$65,מרכז!A1408,הלוואות!$E$46:$E$65)</f>
        <v>0</v>
      </c>
      <c r="F1408" s="93">
        <f>SUMIF(נכנסים!$A$5:$A$5890,מרכז!A1408,נכנסים!$B$5:$B$5890)</f>
        <v>0</v>
      </c>
      <c r="G1408" s="94"/>
      <c r="H1408" s="94"/>
      <c r="I1408" s="94"/>
      <c r="J1408" s="99">
        <f t="shared" ref="J1408:J1471" si="22">J1407-B1408-C1408-D1408-E1408+F1408</f>
        <v>50000</v>
      </c>
    </row>
    <row r="1409" spans="1:10">
      <c r="A1409" s="153">
        <v>47062</v>
      </c>
      <c r="B1409" s="93">
        <f>SUMIF(יוצאים!$A$5:$A$5835,מרכז!A1409,יוצאים!$D$5:$D$5835)</f>
        <v>0</v>
      </c>
      <c r="C1409" s="93">
        <f>HLOOKUP(DAY($A1409),'טב.הו"ק'!$G$4:$AK$162,'טב.הו"ק'!$A$162+2,FALSE)</f>
        <v>0</v>
      </c>
      <c r="D1409" s="93">
        <f>IF(A1409&gt;=הלוואות!$D$5,IF(מרכז!A1409&lt;=הלוואות!$E$5,IF(DAY(מרכז!A1409)=הלוואות!$F$5,הלוואות!$G$5,0),0),0)+IF(A1409&gt;=הלוואות!$D$6,IF(מרכז!A1409&lt;=הלוואות!$E$6,IF(DAY(מרכז!A1409)=הלוואות!$F$6,הלוואות!$G$6,0),0),0)+IF(A1409&gt;=הלוואות!$D$7,IF(מרכז!A1409&lt;=הלוואות!$E$7,IF(DAY(מרכז!A1409)=הלוואות!$F$7,הלוואות!$G$7,0),0),0)+IF(A1409&gt;=הלוואות!$D$8,IF(מרכז!A1409&lt;=הלוואות!$E$8,IF(DAY(מרכז!A1409)=הלוואות!$F$8,הלוואות!$G$8,0),0),0)+IF(A1409&gt;=הלוואות!$D$9,IF(מרכז!A1409&lt;=הלוואות!$E$9,IF(DAY(מרכז!A1409)=הלוואות!$F$9,הלוואות!$G$9,0),0),0)+IF(A1409&gt;=הלוואות!$D$10,IF(מרכז!A1409&lt;=הלוואות!$E$10,IF(DAY(מרכז!A1409)=הלוואות!$F$10,הלוואות!$G$10,0),0),0)+IF(A1409&gt;=הלוואות!$D$11,IF(מרכז!A1409&lt;=הלוואות!$E$11,IF(DAY(מרכז!A1409)=הלוואות!$F$11,הלוואות!$G$11,0),0),0)+IF(A1409&gt;=הלוואות!$D$12,IF(מרכז!A1409&lt;=הלוואות!$E$12,IF(DAY(מרכז!A1409)=הלוואות!$F$12,הלוואות!$G$12,0),0),0)+IF(A1409&gt;=הלוואות!$D$13,IF(מרכז!A1409&lt;=הלוואות!$E$13,IF(DAY(מרכז!A1409)=הלוואות!$F$13,הלוואות!$G$13,0),0),0)+IF(A1409&gt;=הלוואות!$D$14,IF(מרכז!A1409&lt;=הלוואות!$E$14,IF(DAY(מרכז!A1409)=הלוואות!$F$14,הלוואות!$G$14,0),0),0)+IF(A1409&gt;=הלוואות!$D$15,IF(מרכז!A1409&lt;=הלוואות!$E$15,IF(DAY(מרכז!A1409)=הלוואות!$F$15,הלוואות!$G$15,0),0),0)+IF(A1409&gt;=הלוואות!$D$16,IF(מרכז!A1409&lt;=הלוואות!$E$16,IF(DAY(מרכז!A1409)=הלוואות!$F$16,הלוואות!$G$16,0),0),0)+IF(A1409&gt;=הלוואות!$D$17,IF(מרכז!A1409&lt;=הלוואות!$E$17,IF(DAY(מרכז!A1409)=הלוואות!$F$17,הלוואות!$G$17,0),0),0)+IF(A1409&gt;=הלוואות!$D$18,IF(מרכז!A1409&lt;=הלוואות!$E$18,IF(DAY(מרכז!A1409)=הלוואות!$F$18,הלוואות!$G$18,0),0),0)+IF(A1409&gt;=הלוואות!$D$19,IF(מרכז!A1409&lt;=הלוואות!$E$19,IF(DAY(מרכז!A1409)=הלוואות!$F$19,הלוואות!$G$19,0),0),0)+IF(A1409&gt;=הלוואות!$D$20,IF(מרכז!A1409&lt;=הלוואות!$E$20,IF(DAY(מרכז!A1409)=הלוואות!$F$20,הלוואות!$G$20,0),0),0)+IF(A1409&gt;=הלוואות!$D$21,IF(מרכז!A1409&lt;=הלוואות!$E$21,IF(DAY(מרכז!A1409)=הלוואות!$F$21,הלוואות!$G$21,0),0),0)+IF(A1409&gt;=הלוואות!$D$22,IF(מרכז!A1409&lt;=הלוואות!$E$22,IF(DAY(מרכז!A1409)=הלוואות!$F$22,הלוואות!$G$22,0),0),0)+IF(A1409&gt;=הלוואות!$D$23,IF(מרכז!A1409&lt;=הלוואות!$E$23,IF(DAY(מרכז!A1409)=הלוואות!$F$23,הלוואות!$G$23,0),0),0)+IF(A1409&gt;=הלוואות!$D$24,IF(מרכז!A1409&lt;=הלוואות!$E$24,IF(DAY(מרכז!A1409)=הלוואות!$F$24,הלוואות!$G$24,0),0),0)+IF(A1409&gt;=הלוואות!$D$25,IF(מרכז!A1409&lt;=הלוואות!$E$25,IF(DAY(מרכז!A1409)=הלוואות!$F$25,הלוואות!$G$25,0),0),0)+IF(A1409&gt;=הלוואות!$D$26,IF(מרכז!A1409&lt;=הלוואות!$E$26,IF(DAY(מרכז!A1409)=הלוואות!$F$26,הלוואות!$G$26,0),0),0)+IF(A1409&gt;=הלוואות!$D$27,IF(מרכז!A1409&lt;=הלוואות!$E$27,IF(DAY(מרכז!A1409)=הלוואות!$F$27,הלוואות!$G$27,0),0),0)+IF(A1409&gt;=הלוואות!$D$28,IF(מרכז!A1409&lt;=הלוואות!$E$28,IF(DAY(מרכז!A1409)=הלוואות!$F$28,הלוואות!$G$28,0),0),0)+IF(A1409&gt;=הלוואות!$D$29,IF(מרכז!A1409&lt;=הלוואות!$E$29,IF(DAY(מרכז!A1409)=הלוואות!$F$29,הלוואות!$G$29,0),0),0)+IF(A1409&gt;=הלוואות!$D$30,IF(מרכז!A1409&lt;=הלוואות!$E$30,IF(DAY(מרכז!A1409)=הלוואות!$F$30,הלוואות!$G$30,0),0),0)+IF(A1409&gt;=הלוואות!$D$31,IF(מרכז!A1409&lt;=הלוואות!$E$31,IF(DAY(מרכז!A1409)=הלוואות!$F$31,הלוואות!$G$31,0),0),0)+IF(A1409&gt;=הלוואות!$D$32,IF(מרכז!A1409&lt;=הלוואות!$E$32,IF(DAY(מרכז!A1409)=הלוואות!$F$32,הלוואות!$G$32,0),0),0)+IF(A1409&gt;=הלוואות!$D$33,IF(מרכז!A1409&lt;=הלוואות!$E$33,IF(DAY(מרכז!A1409)=הלוואות!$F$33,הלוואות!$G$33,0),0),0)+IF(A1409&gt;=הלוואות!$D$34,IF(מרכז!A1409&lt;=הלוואות!$E$34,IF(DAY(מרכז!A1409)=הלוואות!$F$34,הלוואות!$G$34,0),0),0)</f>
        <v>0</v>
      </c>
      <c r="E1409" s="93">
        <f>SUMIF(הלוואות!$D$46:$D$65,מרכז!A1409,הלוואות!$E$46:$E$65)</f>
        <v>0</v>
      </c>
      <c r="F1409" s="93">
        <f>SUMIF(נכנסים!$A$5:$A$5890,מרכז!A1409,נכנסים!$B$5:$B$5890)</f>
        <v>0</v>
      </c>
      <c r="G1409" s="94"/>
      <c r="H1409" s="94"/>
      <c r="I1409" s="94"/>
      <c r="J1409" s="99">
        <f t="shared" si="22"/>
        <v>50000</v>
      </c>
    </row>
    <row r="1410" spans="1:10">
      <c r="A1410" s="153">
        <v>47063</v>
      </c>
      <c r="B1410" s="93">
        <f>SUMIF(יוצאים!$A$5:$A$5835,מרכז!A1410,יוצאים!$D$5:$D$5835)</f>
        <v>0</v>
      </c>
      <c r="C1410" s="93">
        <f>HLOOKUP(DAY($A1410),'טב.הו"ק'!$G$4:$AK$162,'טב.הו"ק'!$A$162+2,FALSE)</f>
        <v>0</v>
      </c>
      <c r="D1410" s="93">
        <f>IF(A1410&gt;=הלוואות!$D$5,IF(מרכז!A1410&lt;=הלוואות!$E$5,IF(DAY(מרכז!A1410)=הלוואות!$F$5,הלוואות!$G$5,0),0),0)+IF(A1410&gt;=הלוואות!$D$6,IF(מרכז!A1410&lt;=הלוואות!$E$6,IF(DAY(מרכז!A1410)=הלוואות!$F$6,הלוואות!$G$6,0),0),0)+IF(A1410&gt;=הלוואות!$D$7,IF(מרכז!A1410&lt;=הלוואות!$E$7,IF(DAY(מרכז!A1410)=הלוואות!$F$7,הלוואות!$G$7,0),0),0)+IF(A1410&gt;=הלוואות!$D$8,IF(מרכז!A1410&lt;=הלוואות!$E$8,IF(DAY(מרכז!A1410)=הלוואות!$F$8,הלוואות!$G$8,0),0),0)+IF(A1410&gt;=הלוואות!$D$9,IF(מרכז!A1410&lt;=הלוואות!$E$9,IF(DAY(מרכז!A1410)=הלוואות!$F$9,הלוואות!$G$9,0),0),0)+IF(A1410&gt;=הלוואות!$D$10,IF(מרכז!A1410&lt;=הלוואות!$E$10,IF(DAY(מרכז!A1410)=הלוואות!$F$10,הלוואות!$G$10,0),0),0)+IF(A1410&gt;=הלוואות!$D$11,IF(מרכז!A1410&lt;=הלוואות!$E$11,IF(DAY(מרכז!A1410)=הלוואות!$F$11,הלוואות!$G$11,0),0),0)+IF(A1410&gt;=הלוואות!$D$12,IF(מרכז!A1410&lt;=הלוואות!$E$12,IF(DAY(מרכז!A1410)=הלוואות!$F$12,הלוואות!$G$12,0),0),0)+IF(A1410&gt;=הלוואות!$D$13,IF(מרכז!A1410&lt;=הלוואות!$E$13,IF(DAY(מרכז!A1410)=הלוואות!$F$13,הלוואות!$G$13,0),0),0)+IF(A1410&gt;=הלוואות!$D$14,IF(מרכז!A1410&lt;=הלוואות!$E$14,IF(DAY(מרכז!A1410)=הלוואות!$F$14,הלוואות!$G$14,0),0),0)+IF(A1410&gt;=הלוואות!$D$15,IF(מרכז!A1410&lt;=הלוואות!$E$15,IF(DAY(מרכז!A1410)=הלוואות!$F$15,הלוואות!$G$15,0),0),0)+IF(A1410&gt;=הלוואות!$D$16,IF(מרכז!A1410&lt;=הלוואות!$E$16,IF(DAY(מרכז!A1410)=הלוואות!$F$16,הלוואות!$G$16,0),0),0)+IF(A1410&gt;=הלוואות!$D$17,IF(מרכז!A1410&lt;=הלוואות!$E$17,IF(DAY(מרכז!A1410)=הלוואות!$F$17,הלוואות!$G$17,0),0),0)+IF(A1410&gt;=הלוואות!$D$18,IF(מרכז!A1410&lt;=הלוואות!$E$18,IF(DAY(מרכז!A1410)=הלוואות!$F$18,הלוואות!$G$18,0),0),0)+IF(A1410&gt;=הלוואות!$D$19,IF(מרכז!A1410&lt;=הלוואות!$E$19,IF(DAY(מרכז!A1410)=הלוואות!$F$19,הלוואות!$G$19,0),0),0)+IF(A1410&gt;=הלוואות!$D$20,IF(מרכז!A1410&lt;=הלוואות!$E$20,IF(DAY(מרכז!A1410)=הלוואות!$F$20,הלוואות!$G$20,0),0),0)+IF(A1410&gt;=הלוואות!$D$21,IF(מרכז!A1410&lt;=הלוואות!$E$21,IF(DAY(מרכז!A1410)=הלוואות!$F$21,הלוואות!$G$21,0),0),0)+IF(A1410&gt;=הלוואות!$D$22,IF(מרכז!A1410&lt;=הלוואות!$E$22,IF(DAY(מרכז!A1410)=הלוואות!$F$22,הלוואות!$G$22,0),0),0)+IF(A1410&gt;=הלוואות!$D$23,IF(מרכז!A1410&lt;=הלוואות!$E$23,IF(DAY(מרכז!A1410)=הלוואות!$F$23,הלוואות!$G$23,0),0),0)+IF(A1410&gt;=הלוואות!$D$24,IF(מרכז!A1410&lt;=הלוואות!$E$24,IF(DAY(מרכז!A1410)=הלוואות!$F$24,הלוואות!$G$24,0),0),0)+IF(A1410&gt;=הלוואות!$D$25,IF(מרכז!A1410&lt;=הלוואות!$E$25,IF(DAY(מרכז!A1410)=הלוואות!$F$25,הלוואות!$G$25,0),0),0)+IF(A1410&gt;=הלוואות!$D$26,IF(מרכז!A1410&lt;=הלוואות!$E$26,IF(DAY(מרכז!A1410)=הלוואות!$F$26,הלוואות!$G$26,0),0),0)+IF(A1410&gt;=הלוואות!$D$27,IF(מרכז!A1410&lt;=הלוואות!$E$27,IF(DAY(מרכז!A1410)=הלוואות!$F$27,הלוואות!$G$27,0),0),0)+IF(A1410&gt;=הלוואות!$D$28,IF(מרכז!A1410&lt;=הלוואות!$E$28,IF(DAY(מרכז!A1410)=הלוואות!$F$28,הלוואות!$G$28,0),0),0)+IF(A1410&gt;=הלוואות!$D$29,IF(מרכז!A1410&lt;=הלוואות!$E$29,IF(DAY(מרכז!A1410)=הלוואות!$F$29,הלוואות!$G$29,0),0),0)+IF(A1410&gt;=הלוואות!$D$30,IF(מרכז!A1410&lt;=הלוואות!$E$30,IF(DAY(מרכז!A1410)=הלוואות!$F$30,הלוואות!$G$30,0),0),0)+IF(A1410&gt;=הלוואות!$D$31,IF(מרכז!A1410&lt;=הלוואות!$E$31,IF(DAY(מרכז!A1410)=הלוואות!$F$31,הלוואות!$G$31,0),0),0)+IF(A1410&gt;=הלוואות!$D$32,IF(מרכז!A1410&lt;=הלוואות!$E$32,IF(DAY(מרכז!A1410)=הלוואות!$F$32,הלוואות!$G$32,0),0),0)+IF(A1410&gt;=הלוואות!$D$33,IF(מרכז!A1410&lt;=הלוואות!$E$33,IF(DAY(מרכז!A1410)=הלוואות!$F$33,הלוואות!$G$33,0),0),0)+IF(A1410&gt;=הלוואות!$D$34,IF(מרכז!A1410&lt;=הלוואות!$E$34,IF(DAY(מרכז!A1410)=הלוואות!$F$34,הלוואות!$G$34,0),0),0)</f>
        <v>0</v>
      </c>
      <c r="E1410" s="93">
        <f>SUMIF(הלוואות!$D$46:$D$65,מרכז!A1410,הלוואות!$E$46:$E$65)</f>
        <v>0</v>
      </c>
      <c r="F1410" s="93">
        <f>SUMIF(נכנסים!$A$5:$A$5890,מרכז!A1410,נכנסים!$B$5:$B$5890)</f>
        <v>0</v>
      </c>
      <c r="G1410" s="94"/>
      <c r="H1410" s="94"/>
      <c r="I1410" s="94"/>
      <c r="J1410" s="99">
        <f t="shared" si="22"/>
        <v>50000</v>
      </c>
    </row>
    <row r="1411" spans="1:10">
      <c r="A1411" s="153">
        <v>47064</v>
      </c>
      <c r="B1411" s="93">
        <f>SUMIF(יוצאים!$A$5:$A$5835,מרכז!A1411,יוצאים!$D$5:$D$5835)</f>
        <v>0</v>
      </c>
      <c r="C1411" s="93">
        <f>HLOOKUP(DAY($A1411),'טב.הו"ק'!$G$4:$AK$162,'טב.הו"ק'!$A$162+2,FALSE)</f>
        <v>0</v>
      </c>
      <c r="D1411" s="93">
        <f>IF(A1411&gt;=הלוואות!$D$5,IF(מרכז!A1411&lt;=הלוואות!$E$5,IF(DAY(מרכז!A1411)=הלוואות!$F$5,הלוואות!$G$5,0),0),0)+IF(A1411&gt;=הלוואות!$D$6,IF(מרכז!A1411&lt;=הלוואות!$E$6,IF(DAY(מרכז!A1411)=הלוואות!$F$6,הלוואות!$G$6,0),0),0)+IF(A1411&gt;=הלוואות!$D$7,IF(מרכז!A1411&lt;=הלוואות!$E$7,IF(DAY(מרכז!A1411)=הלוואות!$F$7,הלוואות!$G$7,0),0),0)+IF(A1411&gt;=הלוואות!$D$8,IF(מרכז!A1411&lt;=הלוואות!$E$8,IF(DAY(מרכז!A1411)=הלוואות!$F$8,הלוואות!$G$8,0),0),0)+IF(A1411&gt;=הלוואות!$D$9,IF(מרכז!A1411&lt;=הלוואות!$E$9,IF(DAY(מרכז!A1411)=הלוואות!$F$9,הלוואות!$G$9,0),0),0)+IF(A1411&gt;=הלוואות!$D$10,IF(מרכז!A1411&lt;=הלוואות!$E$10,IF(DAY(מרכז!A1411)=הלוואות!$F$10,הלוואות!$G$10,0),0),0)+IF(A1411&gt;=הלוואות!$D$11,IF(מרכז!A1411&lt;=הלוואות!$E$11,IF(DAY(מרכז!A1411)=הלוואות!$F$11,הלוואות!$G$11,0),0),0)+IF(A1411&gt;=הלוואות!$D$12,IF(מרכז!A1411&lt;=הלוואות!$E$12,IF(DAY(מרכז!A1411)=הלוואות!$F$12,הלוואות!$G$12,0),0),0)+IF(A1411&gt;=הלוואות!$D$13,IF(מרכז!A1411&lt;=הלוואות!$E$13,IF(DAY(מרכז!A1411)=הלוואות!$F$13,הלוואות!$G$13,0),0),0)+IF(A1411&gt;=הלוואות!$D$14,IF(מרכז!A1411&lt;=הלוואות!$E$14,IF(DAY(מרכז!A1411)=הלוואות!$F$14,הלוואות!$G$14,0),0),0)+IF(A1411&gt;=הלוואות!$D$15,IF(מרכז!A1411&lt;=הלוואות!$E$15,IF(DAY(מרכז!A1411)=הלוואות!$F$15,הלוואות!$G$15,0),0),0)+IF(A1411&gt;=הלוואות!$D$16,IF(מרכז!A1411&lt;=הלוואות!$E$16,IF(DAY(מרכז!A1411)=הלוואות!$F$16,הלוואות!$G$16,0),0),0)+IF(A1411&gt;=הלוואות!$D$17,IF(מרכז!A1411&lt;=הלוואות!$E$17,IF(DAY(מרכז!A1411)=הלוואות!$F$17,הלוואות!$G$17,0),0),0)+IF(A1411&gt;=הלוואות!$D$18,IF(מרכז!A1411&lt;=הלוואות!$E$18,IF(DAY(מרכז!A1411)=הלוואות!$F$18,הלוואות!$G$18,0),0),0)+IF(A1411&gt;=הלוואות!$D$19,IF(מרכז!A1411&lt;=הלוואות!$E$19,IF(DAY(מרכז!A1411)=הלוואות!$F$19,הלוואות!$G$19,0),0),0)+IF(A1411&gt;=הלוואות!$D$20,IF(מרכז!A1411&lt;=הלוואות!$E$20,IF(DAY(מרכז!A1411)=הלוואות!$F$20,הלוואות!$G$20,0),0),0)+IF(A1411&gt;=הלוואות!$D$21,IF(מרכז!A1411&lt;=הלוואות!$E$21,IF(DAY(מרכז!A1411)=הלוואות!$F$21,הלוואות!$G$21,0),0),0)+IF(A1411&gt;=הלוואות!$D$22,IF(מרכז!A1411&lt;=הלוואות!$E$22,IF(DAY(מרכז!A1411)=הלוואות!$F$22,הלוואות!$G$22,0),0),0)+IF(A1411&gt;=הלוואות!$D$23,IF(מרכז!A1411&lt;=הלוואות!$E$23,IF(DAY(מרכז!A1411)=הלוואות!$F$23,הלוואות!$G$23,0),0),0)+IF(A1411&gt;=הלוואות!$D$24,IF(מרכז!A1411&lt;=הלוואות!$E$24,IF(DAY(מרכז!A1411)=הלוואות!$F$24,הלוואות!$G$24,0),0),0)+IF(A1411&gt;=הלוואות!$D$25,IF(מרכז!A1411&lt;=הלוואות!$E$25,IF(DAY(מרכז!A1411)=הלוואות!$F$25,הלוואות!$G$25,0),0),0)+IF(A1411&gt;=הלוואות!$D$26,IF(מרכז!A1411&lt;=הלוואות!$E$26,IF(DAY(מרכז!A1411)=הלוואות!$F$26,הלוואות!$G$26,0),0),0)+IF(A1411&gt;=הלוואות!$D$27,IF(מרכז!A1411&lt;=הלוואות!$E$27,IF(DAY(מרכז!A1411)=הלוואות!$F$27,הלוואות!$G$27,0),0),0)+IF(A1411&gt;=הלוואות!$D$28,IF(מרכז!A1411&lt;=הלוואות!$E$28,IF(DAY(מרכז!A1411)=הלוואות!$F$28,הלוואות!$G$28,0),0),0)+IF(A1411&gt;=הלוואות!$D$29,IF(מרכז!A1411&lt;=הלוואות!$E$29,IF(DAY(מרכז!A1411)=הלוואות!$F$29,הלוואות!$G$29,0),0),0)+IF(A1411&gt;=הלוואות!$D$30,IF(מרכז!A1411&lt;=הלוואות!$E$30,IF(DAY(מרכז!A1411)=הלוואות!$F$30,הלוואות!$G$30,0),0),0)+IF(A1411&gt;=הלוואות!$D$31,IF(מרכז!A1411&lt;=הלוואות!$E$31,IF(DAY(מרכז!A1411)=הלוואות!$F$31,הלוואות!$G$31,0),0),0)+IF(A1411&gt;=הלוואות!$D$32,IF(מרכז!A1411&lt;=הלוואות!$E$32,IF(DAY(מרכז!A1411)=הלוואות!$F$32,הלוואות!$G$32,0),0),0)+IF(A1411&gt;=הלוואות!$D$33,IF(מרכז!A1411&lt;=הלוואות!$E$33,IF(DAY(מרכז!A1411)=הלוואות!$F$33,הלוואות!$G$33,0),0),0)+IF(A1411&gt;=הלוואות!$D$34,IF(מרכז!A1411&lt;=הלוואות!$E$34,IF(DAY(מרכז!A1411)=הלוואות!$F$34,הלוואות!$G$34,0),0),0)</f>
        <v>0</v>
      </c>
      <c r="E1411" s="93">
        <f>SUMIF(הלוואות!$D$46:$D$65,מרכז!A1411,הלוואות!$E$46:$E$65)</f>
        <v>0</v>
      </c>
      <c r="F1411" s="93">
        <f>SUMIF(נכנסים!$A$5:$A$5890,מרכז!A1411,נכנסים!$B$5:$B$5890)</f>
        <v>0</v>
      </c>
      <c r="G1411" s="94"/>
      <c r="H1411" s="94"/>
      <c r="I1411" s="94"/>
      <c r="J1411" s="99">
        <f t="shared" si="22"/>
        <v>50000</v>
      </c>
    </row>
    <row r="1412" spans="1:10">
      <c r="A1412" s="153">
        <v>47065</v>
      </c>
      <c r="B1412" s="93">
        <f>SUMIF(יוצאים!$A$5:$A$5835,מרכז!A1412,יוצאים!$D$5:$D$5835)</f>
        <v>0</v>
      </c>
      <c r="C1412" s="93">
        <f>HLOOKUP(DAY($A1412),'טב.הו"ק'!$G$4:$AK$162,'טב.הו"ק'!$A$162+2,FALSE)</f>
        <v>0</v>
      </c>
      <c r="D1412" s="93">
        <f>IF(A1412&gt;=הלוואות!$D$5,IF(מרכז!A1412&lt;=הלוואות!$E$5,IF(DAY(מרכז!A1412)=הלוואות!$F$5,הלוואות!$G$5,0),0),0)+IF(A1412&gt;=הלוואות!$D$6,IF(מרכז!A1412&lt;=הלוואות!$E$6,IF(DAY(מרכז!A1412)=הלוואות!$F$6,הלוואות!$G$6,0),0),0)+IF(A1412&gt;=הלוואות!$D$7,IF(מרכז!A1412&lt;=הלוואות!$E$7,IF(DAY(מרכז!A1412)=הלוואות!$F$7,הלוואות!$G$7,0),0),0)+IF(A1412&gt;=הלוואות!$D$8,IF(מרכז!A1412&lt;=הלוואות!$E$8,IF(DAY(מרכז!A1412)=הלוואות!$F$8,הלוואות!$G$8,0),0),0)+IF(A1412&gt;=הלוואות!$D$9,IF(מרכז!A1412&lt;=הלוואות!$E$9,IF(DAY(מרכז!A1412)=הלוואות!$F$9,הלוואות!$G$9,0),0),0)+IF(A1412&gt;=הלוואות!$D$10,IF(מרכז!A1412&lt;=הלוואות!$E$10,IF(DAY(מרכז!A1412)=הלוואות!$F$10,הלוואות!$G$10,0),0),0)+IF(A1412&gt;=הלוואות!$D$11,IF(מרכז!A1412&lt;=הלוואות!$E$11,IF(DAY(מרכז!A1412)=הלוואות!$F$11,הלוואות!$G$11,0),0),0)+IF(A1412&gt;=הלוואות!$D$12,IF(מרכז!A1412&lt;=הלוואות!$E$12,IF(DAY(מרכז!A1412)=הלוואות!$F$12,הלוואות!$G$12,0),0),0)+IF(A1412&gt;=הלוואות!$D$13,IF(מרכז!A1412&lt;=הלוואות!$E$13,IF(DAY(מרכז!A1412)=הלוואות!$F$13,הלוואות!$G$13,0),0),0)+IF(A1412&gt;=הלוואות!$D$14,IF(מרכז!A1412&lt;=הלוואות!$E$14,IF(DAY(מרכז!A1412)=הלוואות!$F$14,הלוואות!$G$14,0),0),0)+IF(A1412&gt;=הלוואות!$D$15,IF(מרכז!A1412&lt;=הלוואות!$E$15,IF(DAY(מרכז!A1412)=הלוואות!$F$15,הלוואות!$G$15,0),0),0)+IF(A1412&gt;=הלוואות!$D$16,IF(מרכז!A1412&lt;=הלוואות!$E$16,IF(DAY(מרכז!A1412)=הלוואות!$F$16,הלוואות!$G$16,0),0),0)+IF(A1412&gt;=הלוואות!$D$17,IF(מרכז!A1412&lt;=הלוואות!$E$17,IF(DAY(מרכז!A1412)=הלוואות!$F$17,הלוואות!$G$17,0),0),0)+IF(A1412&gt;=הלוואות!$D$18,IF(מרכז!A1412&lt;=הלוואות!$E$18,IF(DAY(מרכז!A1412)=הלוואות!$F$18,הלוואות!$G$18,0),0),0)+IF(A1412&gt;=הלוואות!$D$19,IF(מרכז!A1412&lt;=הלוואות!$E$19,IF(DAY(מרכז!A1412)=הלוואות!$F$19,הלוואות!$G$19,0),0),0)+IF(A1412&gt;=הלוואות!$D$20,IF(מרכז!A1412&lt;=הלוואות!$E$20,IF(DAY(מרכז!A1412)=הלוואות!$F$20,הלוואות!$G$20,0),0),0)+IF(A1412&gt;=הלוואות!$D$21,IF(מרכז!A1412&lt;=הלוואות!$E$21,IF(DAY(מרכז!A1412)=הלוואות!$F$21,הלוואות!$G$21,0),0),0)+IF(A1412&gt;=הלוואות!$D$22,IF(מרכז!A1412&lt;=הלוואות!$E$22,IF(DAY(מרכז!A1412)=הלוואות!$F$22,הלוואות!$G$22,0),0),0)+IF(A1412&gt;=הלוואות!$D$23,IF(מרכז!A1412&lt;=הלוואות!$E$23,IF(DAY(מרכז!A1412)=הלוואות!$F$23,הלוואות!$G$23,0),0),0)+IF(A1412&gt;=הלוואות!$D$24,IF(מרכז!A1412&lt;=הלוואות!$E$24,IF(DAY(מרכז!A1412)=הלוואות!$F$24,הלוואות!$G$24,0),0),0)+IF(A1412&gt;=הלוואות!$D$25,IF(מרכז!A1412&lt;=הלוואות!$E$25,IF(DAY(מרכז!A1412)=הלוואות!$F$25,הלוואות!$G$25,0),0),0)+IF(A1412&gt;=הלוואות!$D$26,IF(מרכז!A1412&lt;=הלוואות!$E$26,IF(DAY(מרכז!A1412)=הלוואות!$F$26,הלוואות!$G$26,0),0),0)+IF(A1412&gt;=הלוואות!$D$27,IF(מרכז!A1412&lt;=הלוואות!$E$27,IF(DAY(מרכז!A1412)=הלוואות!$F$27,הלוואות!$G$27,0),0),0)+IF(A1412&gt;=הלוואות!$D$28,IF(מרכז!A1412&lt;=הלוואות!$E$28,IF(DAY(מרכז!A1412)=הלוואות!$F$28,הלוואות!$G$28,0),0),0)+IF(A1412&gt;=הלוואות!$D$29,IF(מרכז!A1412&lt;=הלוואות!$E$29,IF(DAY(מרכז!A1412)=הלוואות!$F$29,הלוואות!$G$29,0),0),0)+IF(A1412&gt;=הלוואות!$D$30,IF(מרכז!A1412&lt;=הלוואות!$E$30,IF(DAY(מרכז!A1412)=הלוואות!$F$30,הלוואות!$G$30,0),0),0)+IF(A1412&gt;=הלוואות!$D$31,IF(מרכז!A1412&lt;=הלוואות!$E$31,IF(DAY(מרכז!A1412)=הלוואות!$F$31,הלוואות!$G$31,0),0),0)+IF(A1412&gt;=הלוואות!$D$32,IF(מרכז!A1412&lt;=הלוואות!$E$32,IF(DAY(מרכז!A1412)=הלוואות!$F$32,הלוואות!$G$32,0),0),0)+IF(A1412&gt;=הלוואות!$D$33,IF(מרכז!A1412&lt;=הלוואות!$E$33,IF(DAY(מרכז!A1412)=הלוואות!$F$33,הלוואות!$G$33,0),0),0)+IF(A1412&gt;=הלוואות!$D$34,IF(מרכז!A1412&lt;=הלוואות!$E$34,IF(DAY(מרכז!A1412)=הלוואות!$F$34,הלוואות!$G$34,0),0),0)</f>
        <v>0</v>
      </c>
      <c r="E1412" s="93">
        <f>SUMIF(הלוואות!$D$46:$D$65,מרכז!A1412,הלוואות!$E$46:$E$65)</f>
        <v>0</v>
      </c>
      <c r="F1412" s="93">
        <f>SUMIF(נכנסים!$A$5:$A$5890,מרכז!A1412,נכנסים!$B$5:$B$5890)</f>
        <v>0</v>
      </c>
      <c r="G1412" s="94"/>
      <c r="H1412" s="94"/>
      <c r="I1412" s="94"/>
      <c r="J1412" s="99">
        <f t="shared" si="22"/>
        <v>50000</v>
      </c>
    </row>
    <row r="1413" spans="1:10">
      <c r="A1413" s="153">
        <v>47066</v>
      </c>
      <c r="B1413" s="93">
        <f>SUMIF(יוצאים!$A$5:$A$5835,מרכז!A1413,יוצאים!$D$5:$D$5835)</f>
        <v>0</v>
      </c>
      <c r="C1413" s="93">
        <f>HLOOKUP(DAY($A1413),'טב.הו"ק'!$G$4:$AK$162,'טב.הו"ק'!$A$162+2,FALSE)</f>
        <v>0</v>
      </c>
      <c r="D1413" s="93">
        <f>IF(A1413&gt;=הלוואות!$D$5,IF(מרכז!A1413&lt;=הלוואות!$E$5,IF(DAY(מרכז!A1413)=הלוואות!$F$5,הלוואות!$G$5,0),0),0)+IF(A1413&gt;=הלוואות!$D$6,IF(מרכז!A1413&lt;=הלוואות!$E$6,IF(DAY(מרכז!A1413)=הלוואות!$F$6,הלוואות!$G$6,0),0),0)+IF(A1413&gt;=הלוואות!$D$7,IF(מרכז!A1413&lt;=הלוואות!$E$7,IF(DAY(מרכז!A1413)=הלוואות!$F$7,הלוואות!$G$7,0),0),0)+IF(A1413&gt;=הלוואות!$D$8,IF(מרכז!A1413&lt;=הלוואות!$E$8,IF(DAY(מרכז!A1413)=הלוואות!$F$8,הלוואות!$G$8,0),0),0)+IF(A1413&gt;=הלוואות!$D$9,IF(מרכז!A1413&lt;=הלוואות!$E$9,IF(DAY(מרכז!A1413)=הלוואות!$F$9,הלוואות!$G$9,0),0),0)+IF(A1413&gt;=הלוואות!$D$10,IF(מרכז!A1413&lt;=הלוואות!$E$10,IF(DAY(מרכז!A1413)=הלוואות!$F$10,הלוואות!$G$10,0),0),0)+IF(A1413&gt;=הלוואות!$D$11,IF(מרכז!A1413&lt;=הלוואות!$E$11,IF(DAY(מרכז!A1413)=הלוואות!$F$11,הלוואות!$G$11,0),0),0)+IF(A1413&gt;=הלוואות!$D$12,IF(מרכז!A1413&lt;=הלוואות!$E$12,IF(DAY(מרכז!A1413)=הלוואות!$F$12,הלוואות!$G$12,0),0),0)+IF(A1413&gt;=הלוואות!$D$13,IF(מרכז!A1413&lt;=הלוואות!$E$13,IF(DAY(מרכז!A1413)=הלוואות!$F$13,הלוואות!$G$13,0),0),0)+IF(A1413&gt;=הלוואות!$D$14,IF(מרכז!A1413&lt;=הלוואות!$E$14,IF(DAY(מרכז!A1413)=הלוואות!$F$14,הלוואות!$G$14,0),0),0)+IF(A1413&gt;=הלוואות!$D$15,IF(מרכז!A1413&lt;=הלוואות!$E$15,IF(DAY(מרכז!A1413)=הלוואות!$F$15,הלוואות!$G$15,0),0),0)+IF(A1413&gt;=הלוואות!$D$16,IF(מרכז!A1413&lt;=הלוואות!$E$16,IF(DAY(מרכז!A1413)=הלוואות!$F$16,הלוואות!$G$16,0),0),0)+IF(A1413&gt;=הלוואות!$D$17,IF(מרכז!A1413&lt;=הלוואות!$E$17,IF(DAY(מרכז!A1413)=הלוואות!$F$17,הלוואות!$G$17,0),0),0)+IF(A1413&gt;=הלוואות!$D$18,IF(מרכז!A1413&lt;=הלוואות!$E$18,IF(DAY(מרכז!A1413)=הלוואות!$F$18,הלוואות!$G$18,0),0),0)+IF(A1413&gt;=הלוואות!$D$19,IF(מרכז!A1413&lt;=הלוואות!$E$19,IF(DAY(מרכז!A1413)=הלוואות!$F$19,הלוואות!$G$19,0),0),0)+IF(A1413&gt;=הלוואות!$D$20,IF(מרכז!A1413&lt;=הלוואות!$E$20,IF(DAY(מרכז!A1413)=הלוואות!$F$20,הלוואות!$G$20,0),0),0)+IF(A1413&gt;=הלוואות!$D$21,IF(מרכז!A1413&lt;=הלוואות!$E$21,IF(DAY(מרכז!A1413)=הלוואות!$F$21,הלוואות!$G$21,0),0),0)+IF(A1413&gt;=הלוואות!$D$22,IF(מרכז!A1413&lt;=הלוואות!$E$22,IF(DAY(מרכז!A1413)=הלוואות!$F$22,הלוואות!$G$22,0),0),0)+IF(A1413&gt;=הלוואות!$D$23,IF(מרכז!A1413&lt;=הלוואות!$E$23,IF(DAY(מרכז!A1413)=הלוואות!$F$23,הלוואות!$G$23,0),0),0)+IF(A1413&gt;=הלוואות!$D$24,IF(מרכז!A1413&lt;=הלוואות!$E$24,IF(DAY(מרכז!A1413)=הלוואות!$F$24,הלוואות!$G$24,0),0),0)+IF(A1413&gt;=הלוואות!$D$25,IF(מרכז!A1413&lt;=הלוואות!$E$25,IF(DAY(מרכז!A1413)=הלוואות!$F$25,הלוואות!$G$25,0),0),0)+IF(A1413&gt;=הלוואות!$D$26,IF(מרכז!A1413&lt;=הלוואות!$E$26,IF(DAY(מרכז!A1413)=הלוואות!$F$26,הלוואות!$G$26,0),0),0)+IF(A1413&gt;=הלוואות!$D$27,IF(מרכז!A1413&lt;=הלוואות!$E$27,IF(DAY(מרכז!A1413)=הלוואות!$F$27,הלוואות!$G$27,0),0),0)+IF(A1413&gt;=הלוואות!$D$28,IF(מרכז!A1413&lt;=הלוואות!$E$28,IF(DAY(מרכז!A1413)=הלוואות!$F$28,הלוואות!$G$28,0),0),0)+IF(A1413&gt;=הלוואות!$D$29,IF(מרכז!A1413&lt;=הלוואות!$E$29,IF(DAY(מרכז!A1413)=הלוואות!$F$29,הלוואות!$G$29,0),0),0)+IF(A1413&gt;=הלוואות!$D$30,IF(מרכז!A1413&lt;=הלוואות!$E$30,IF(DAY(מרכז!A1413)=הלוואות!$F$30,הלוואות!$G$30,0),0),0)+IF(A1413&gt;=הלוואות!$D$31,IF(מרכז!A1413&lt;=הלוואות!$E$31,IF(DAY(מרכז!A1413)=הלוואות!$F$31,הלוואות!$G$31,0),0),0)+IF(A1413&gt;=הלוואות!$D$32,IF(מרכז!A1413&lt;=הלוואות!$E$32,IF(DAY(מרכז!A1413)=הלוואות!$F$32,הלוואות!$G$32,0),0),0)+IF(A1413&gt;=הלוואות!$D$33,IF(מרכז!A1413&lt;=הלוואות!$E$33,IF(DAY(מרכז!A1413)=הלוואות!$F$33,הלוואות!$G$33,0),0),0)+IF(A1413&gt;=הלוואות!$D$34,IF(מרכז!A1413&lt;=הלוואות!$E$34,IF(DAY(מרכז!A1413)=הלוואות!$F$34,הלוואות!$G$34,0),0),0)</f>
        <v>0</v>
      </c>
      <c r="E1413" s="93">
        <f>SUMIF(הלוואות!$D$46:$D$65,מרכז!A1413,הלוואות!$E$46:$E$65)</f>
        <v>0</v>
      </c>
      <c r="F1413" s="93">
        <f>SUMIF(נכנסים!$A$5:$A$5890,מרכז!A1413,נכנסים!$B$5:$B$5890)</f>
        <v>0</v>
      </c>
      <c r="G1413" s="94"/>
      <c r="H1413" s="94"/>
      <c r="I1413" s="94"/>
      <c r="J1413" s="99">
        <f t="shared" si="22"/>
        <v>50000</v>
      </c>
    </row>
    <row r="1414" spans="1:10">
      <c r="A1414" s="153">
        <v>47067</v>
      </c>
      <c r="B1414" s="93">
        <f>SUMIF(יוצאים!$A$5:$A$5835,מרכז!A1414,יוצאים!$D$5:$D$5835)</f>
        <v>0</v>
      </c>
      <c r="C1414" s="93">
        <f>HLOOKUP(DAY($A1414),'טב.הו"ק'!$G$4:$AK$162,'טב.הו"ק'!$A$162+2,FALSE)</f>
        <v>0</v>
      </c>
      <c r="D1414" s="93">
        <f>IF(A1414&gt;=הלוואות!$D$5,IF(מרכז!A1414&lt;=הלוואות!$E$5,IF(DAY(מרכז!A1414)=הלוואות!$F$5,הלוואות!$G$5,0),0),0)+IF(A1414&gt;=הלוואות!$D$6,IF(מרכז!A1414&lt;=הלוואות!$E$6,IF(DAY(מרכז!A1414)=הלוואות!$F$6,הלוואות!$G$6,0),0),0)+IF(A1414&gt;=הלוואות!$D$7,IF(מרכז!A1414&lt;=הלוואות!$E$7,IF(DAY(מרכז!A1414)=הלוואות!$F$7,הלוואות!$G$7,0),0),0)+IF(A1414&gt;=הלוואות!$D$8,IF(מרכז!A1414&lt;=הלוואות!$E$8,IF(DAY(מרכז!A1414)=הלוואות!$F$8,הלוואות!$G$8,0),0),0)+IF(A1414&gt;=הלוואות!$D$9,IF(מרכז!A1414&lt;=הלוואות!$E$9,IF(DAY(מרכז!A1414)=הלוואות!$F$9,הלוואות!$G$9,0),0),0)+IF(A1414&gt;=הלוואות!$D$10,IF(מרכז!A1414&lt;=הלוואות!$E$10,IF(DAY(מרכז!A1414)=הלוואות!$F$10,הלוואות!$G$10,0),0),0)+IF(A1414&gt;=הלוואות!$D$11,IF(מרכז!A1414&lt;=הלוואות!$E$11,IF(DAY(מרכז!A1414)=הלוואות!$F$11,הלוואות!$G$11,0),0),0)+IF(A1414&gt;=הלוואות!$D$12,IF(מרכז!A1414&lt;=הלוואות!$E$12,IF(DAY(מרכז!A1414)=הלוואות!$F$12,הלוואות!$G$12,0),0),0)+IF(A1414&gt;=הלוואות!$D$13,IF(מרכז!A1414&lt;=הלוואות!$E$13,IF(DAY(מרכז!A1414)=הלוואות!$F$13,הלוואות!$G$13,0),0),0)+IF(A1414&gt;=הלוואות!$D$14,IF(מרכז!A1414&lt;=הלוואות!$E$14,IF(DAY(מרכז!A1414)=הלוואות!$F$14,הלוואות!$G$14,0),0),0)+IF(A1414&gt;=הלוואות!$D$15,IF(מרכז!A1414&lt;=הלוואות!$E$15,IF(DAY(מרכז!A1414)=הלוואות!$F$15,הלוואות!$G$15,0),0),0)+IF(A1414&gt;=הלוואות!$D$16,IF(מרכז!A1414&lt;=הלוואות!$E$16,IF(DAY(מרכז!A1414)=הלוואות!$F$16,הלוואות!$G$16,0),0),0)+IF(A1414&gt;=הלוואות!$D$17,IF(מרכז!A1414&lt;=הלוואות!$E$17,IF(DAY(מרכז!A1414)=הלוואות!$F$17,הלוואות!$G$17,0),0),0)+IF(A1414&gt;=הלוואות!$D$18,IF(מרכז!A1414&lt;=הלוואות!$E$18,IF(DAY(מרכז!A1414)=הלוואות!$F$18,הלוואות!$G$18,0),0),0)+IF(A1414&gt;=הלוואות!$D$19,IF(מרכז!A1414&lt;=הלוואות!$E$19,IF(DAY(מרכז!A1414)=הלוואות!$F$19,הלוואות!$G$19,0),0),0)+IF(A1414&gt;=הלוואות!$D$20,IF(מרכז!A1414&lt;=הלוואות!$E$20,IF(DAY(מרכז!A1414)=הלוואות!$F$20,הלוואות!$G$20,0),0),0)+IF(A1414&gt;=הלוואות!$D$21,IF(מרכז!A1414&lt;=הלוואות!$E$21,IF(DAY(מרכז!A1414)=הלוואות!$F$21,הלוואות!$G$21,0),0),0)+IF(A1414&gt;=הלוואות!$D$22,IF(מרכז!A1414&lt;=הלוואות!$E$22,IF(DAY(מרכז!A1414)=הלוואות!$F$22,הלוואות!$G$22,0),0),0)+IF(A1414&gt;=הלוואות!$D$23,IF(מרכז!A1414&lt;=הלוואות!$E$23,IF(DAY(מרכז!A1414)=הלוואות!$F$23,הלוואות!$G$23,0),0),0)+IF(A1414&gt;=הלוואות!$D$24,IF(מרכז!A1414&lt;=הלוואות!$E$24,IF(DAY(מרכז!A1414)=הלוואות!$F$24,הלוואות!$G$24,0),0),0)+IF(A1414&gt;=הלוואות!$D$25,IF(מרכז!A1414&lt;=הלוואות!$E$25,IF(DAY(מרכז!A1414)=הלוואות!$F$25,הלוואות!$G$25,0),0),0)+IF(A1414&gt;=הלוואות!$D$26,IF(מרכז!A1414&lt;=הלוואות!$E$26,IF(DAY(מרכז!A1414)=הלוואות!$F$26,הלוואות!$G$26,0),0),0)+IF(A1414&gt;=הלוואות!$D$27,IF(מרכז!A1414&lt;=הלוואות!$E$27,IF(DAY(מרכז!A1414)=הלוואות!$F$27,הלוואות!$G$27,0),0),0)+IF(A1414&gt;=הלוואות!$D$28,IF(מרכז!A1414&lt;=הלוואות!$E$28,IF(DAY(מרכז!A1414)=הלוואות!$F$28,הלוואות!$G$28,0),0),0)+IF(A1414&gt;=הלוואות!$D$29,IF(מרכז!A1414&lt;=הלוואות!$E$29,IF(DAY(מרכז!A1414)=הלוואות!$F$29,הלוואות!$G$29,0),0),0)+IF(A1414&gt;=הלוואות!$D$30,IF(מרכז!A1414&lt;=הלוואות!$E$30,IF(DAY(מרכז!A1414)=הלוואות!$F$30,הלוואות!$G$30,0),0),0)+IF(A1414&gt;=הלוואות!$D$31,IF(מרכז!A1414&lt;=הלוואות!$E$31,IF(DAY(מרכז!A1414)=הלוואות!$F$31,הלוואות!$G$31,0),0),0)+IF(A1414&gt;=הלוואות!$D$32,IF(מרכז!A1414&lt;=הלוואות!$E$32,IF(DAY(מרכז!A1414)=הלוואות!$F$32,הלוואות!$G$32,0),0),0)+IF(A1414&gt;=הלוואות!$D$33,IF(מרכז!A1414&lt;=הלוואות!$E$33,IF(DAY(מרכז!A1414)=הלוואות!$F$33,הלוואות!$G$33,0),0),0)+IF(A1414&gt;=הלוואות!$D$34,IF(מרכז!A1414&lt;=הלוואות!$E$34,IF(DAY(מרכז!A1414)=הלוואות!$F$34,הלוואות!$G$34,0),0),0)</f>
        <v>0</v>
      </c>
      <c r="E1414" s="93">
        <f>SUMIF(הלוואות!$D$46:$D$65,מרכז!A1414,הלוואות!$E$46:$E$65)</f>
        <v>0</v>
      </c>
      <c r="F1414" s="93">
        <f>SUMIF(נכנסים!$A$5:$A$5890,מרכז!A1414,נכנסים!$B$5:$B$5890)</f>
        <v>0</v>
      </c>
      <c r="G1414" s="94"/>
      <c r="H1414" s="94"/>
      <c r="I1414" s="94"/>
      <c r="J1414" s="99">
        <f t="shared" si="22"/>
        <v>50000</v>
      </c>
    </row>
    <row r="1415" spans="1:10">
      <c r="A1415" s="153">
        <v>47068</v>
      </c>
      <c r="B1415" s="93">
        <f>SUMIF(יוצאים!$A$5:$A$5835,מרכז!A1415,יוצאים!$D$5:$D$5835)</f>
        <v>0</v>
      </c>
      <c r="C1415" s="93">
        <f>HLOOKUP(DAY($A1415),'טב.הו"ק'!$G$4:$AK$162,'טב.הו"ק'!$A$162+2,FALSE)</f>
        <v>0</v>
      </c>
      <c r="D1415" s="93">
        <f>IF(A1415&gt;=הלוואות!$D$5,IF(מרכז!A1415&lt;=הלוואות!$E$5,IF(DAY(מרכז!A1415)=הלוואות!$F$5,הלוואות!$G$5,0),0),0)+IF(A1415&gt;=הלוואות!$D$6,IF(מרכז!A1415&lt;=הלוואות!$E$6,IF(DAY(מרכז!A1415)=הלוואות!$F$6,הלוואות!$G$6,0),0),0)+IF(A1415&gt;=הלוואות!$D$7,IF(מרכז!A1415&lt;=הלוואות!$E$7,IF(DAY(מרכז!A1415)=הלוואות!$F$7,הלוואות!$G$7,0),0),0)+IF(A1415&gt;=הלוואות!$D$8,IF(מרכז!A1415&lt;=הלוואות!$E$8,IF(DAY(מרכז!A1415)=הלוואות!$F$8,הלוואות!$G$8,0),0),0)+IF(A1415&gt;=הלוואות!$D$9,IF(מרכז!A1415&lt;=הלוואות!$E$9,IF(DAY(מרכז!A1415)=הלוואות!$F$9,הלוואות!$G$9,0),0),0)+IF(A1415&gt;=הלוואות!$D$10,IF(מרכז!A1415&lt;=הלוואות!$E$10,IF(DAY(מרכז!A1415)=הלוואות!$F$10,הלוואות!$G$10,0),0),0)+IF(A1415&gt;=הלוואות!$D$11,IF(מרכז!A1415&lt;=הלוואות!$E$11,IF(DAY(מרכז!A1415)=הלוואות!$F$11,הלוואות!$G$11,0),0),0)+IF(A1415&gt;=הלוואות!$D$12,IF(מרכז!A1415&lt;=הלוואות!$E$12,IF(DAY(מרכז!A1415)=הלוואות!$F$12,הלוואות!$G$12,0),0),0)+IF(A1415&gt;=הלוואות!$D$13,IF(מרכז!A1415&lt;=הלוואות!$E$13,IF(DAY(מרכז!A1415)=הלוואות!$F$13,הלוואות!$G$13,0),0),0)+IF(A1415&gt;=הלוואות!$D$14,IF(מרכז!A1415&lt;=הלוואות!$E$14,IF(DAY(מרכז!A1415)=הלוואות!$F$14,הלוואות!$G$14,0),0),0)+IF(A1415&gt;=הלוואות!$D$15,IF(מרכז!A1415&lt;=הלוואות!$E$15,IF(DAY(מרכז!A1415)=הלוואות!$F$15,הלוואות!$G$15,0),0),0)+IF(A1415&gt;=הלוואות!$D$16,IF(מרכז!A1415&lt;=הלוואות!$E$16,IF(DAY(מרכז!A1415)=הלוואות!$F$16,הלוואות!$G$16,0),0),0)+IF(A1415&gt;=הלוואות!$D$17,IF(מרכז!A1415&lt;=הלוואות!$E$17,IF(DAY(מרכז!A1415)=הלוואות!$F$17,הלוואות!$G$17,0),0),0)+IF(A1415&gt;=הלוואות!$D$18,IF(מרכז!A1415&lt;=הלוואות!$E$18,IF(DAY(מרכז!A1415)=הלוואות!$F$18,הלוואות!$G$18,0),0),0)+IF(A1415&gt;=הלוואות!$D$19,IF(מרכז!A1415&lt;=הלוואות!$E$19,IF(DAY(מרכז!A1415)=הלוואות!$F$19,הלוואות!$G$19,0),0),0)+IF(A1415&gt;=הלוואות!$D$20,IF(מרכז!A1415&lt;=הלוואות!$E$20,IF(DAY(מרכז!A1415)=הלוואות!$F$20,הלוואות!$G$20,0),0),0)+IF(A1415&gt;=הלוואות!$D$21,IF(מרכז!A1415&lt;=הלוואות!$E$21,IF(DAY(מרכז!A1415)=הלוואות!$F$21,הלוואות!$G$21,0),0),0)+IF(A1415&gt;=הלוואות!$D$22,IF(מרכז!A1415&lt;=הלוואות!$E$22,IF(DAY(מרכז!A1415)=הלוואות!$F$22,הלוואות!$G$22,0),0),0)+IF(A1415&gt;=הלוואות!$D$23,IF(מרכז!A1415&lt;=הלוואות!$E$23,IF(DAY(מרכז!A1415)=הלוואות!$F$23,הלוואות!$G$23,0),0),0)+IF(A1415&gt;=הלוואות!$D$24,IF(מרכז!A1415&lt;=הלוואות!$E$24,IF(DAY(מרכז!A1415)=הלוואות!$F$24,הלוואות!$G$24,0),0),0)+IF(A1415&gt;=הלוואות!$D$25,IF(מרכז!A1415&lt;=הלוואות!$E$25,IF(DAY(מרכז!A1415)=הלוואות!$F$25,הלוואות!$G$25,0),0),0)+IF(A1415&gt;=הלוואות!$D$26,IF(מרכז!A1415&lt;=הלוואות!$E$26,IF(DAY(מרכז!A1415)=הלוואות!$F$26,הלוואות!$G$26,0),0),0)+IF(A1415&gt;=הלוואות!$D$27,IF(מרכז!A1415&lt;=הלוואות!$E$27,IF(DAY(מרכז!A1415)=הלוואות!$F$27,הלוואות!$G$27,0),0),0)+IF(A1415&gt;=הלוואות!$D$28,IF(מרכז!A1415&lt;=הלוואות!$E$28,IF(DAY(מרכז!A1415)=הלוואות!$F$28,הלוואות!$G$28,0),0),0)+IF(A1415&gt;=הלוואות!$D$29,IF(מרכז!A1415&lt;=הלוואות!$E$29,IF(DAY(מרכז!A1415)=הלוואות!$F$29,הלוואות!$G$29,0),0),0)+IF(A1415&gt;=הלוואות!$D$30,IF(מרכז!A1415&lt;=הלוואות!$E$30,IF(DAY(מרכז!A1415)=הלוואות!$F$30,הלוואות!$G$30,0),0),0)+IF(A1415&gt;=הלוואות!$D$31,IF(מרכז!A1415&lt;=הלוואות!$E$31,IF(DAY(מרכז!A1415)=הלוואות!$F$31,הלוואות!$G$31,0),0),0)+IF(A1415&gt;=הלוואות!$D$32,IF(מרכז!A1415&lt;=הלוואות!$E$32,IF(DAY(מרכז!A1415)=הלוואות!$F$32,הלוואות!$G$32,0),0),0)+IF(A1415&gt;=הלוואות!$D$33,IF(מרכז!A1415&lt;=הלוואות!$E$33,IF(DAY(מרכז!A1415)=הלוואות!$F$33,הלוואות!$G$33,0),0),0)+IF(A1415&gt;=הלוואות!$D$34,IF(מרכז!A1415&lt;=הלוואות!$E$34,IF(DAY(מרכז!A1415)=הלוואות!$F$34,הלוואות!$G$34,0),0),0)</f>
        <v>0</v>
      </c>
      <c r="E1415" s="93">
        <f>SUMIF(הלוואות!$D$46:$D$65,מרכז!A1415,הלוואות!$E$46:$E$65)</f>
        <v>0</v>
      </c>
      <c r="F1415" s="93">
        <f>SUMIF(נכנסים!$A$5:$A$5890,מרכז!A1415,נכנסים!$B$5:$B$5890)</f>
        <v>0</v>
      </c>
      <c r="G1415" s="94"/>
      <c r="H1415" s="94"/>
      <c r="I1415" s="94"/>
      <c r="J1415" s="99">
        <f t="shared" si="22"/>
        <v>50000</v>
      </c>
    </row>
    <row r="1416" spans="1:10">
      <c r="A1416" s="153">
        <v>47069</v>
      </c>
      <c r="B1416" s="93">
        <f>SUMIF(יוצאים!$A$5:$A$5835,מרכז!A1416,יוצאים!$D$5:$D$5835)</f>
        <v>0</v>
      </c>
      <c r="C1416" s="93">
        <f>HLOOKUP(DAY($A1416),'טב.הו"ק'!$G$4:$AK$162,'טב.הו"ק'!$A$162+2,FALSE)</f>
        <v>0</v>
      </c>
      <c r="D1416" s="93">
        <f>IF(A1416&gt;=הלוואות!$D$5,IF(מרכז!A1416&lt;=הלוואות!$E$5,IF(DAY(מרכז!A1416)=הלוואות!$F$5,הלוואות!$G$5,0),0),0)+IF(A1416&gt;=הלוואות!$D$6,IF(מרכז!A1416&lt;=הלוואות!$E$6,IF(DAY(מרכז!A1416)=הלוואות!$F$6,הלוואות!$G$6,0),0),0)+IF(A1416&gt;=הלוואות!$D$7,IF(מרכז!A1416&lt;=הלוואות!$E$7,IF(DAY(מרכז!A1416)=הלוואות!$F$7,הלוואות!$G$7,0),0),0)+IF(A1416&gt;=הלוואות!$D$8,IF(מרכז!A1416&lt;=הלוואות!$E$8,IF(DAY(מרכז!A1416)=הלוואות!$F$8,הלוואות!$G$8,0),0),0)+IF(A1416&gt;=הלוואות!$D$9,IF(מרכז!A1416&lt;=הלוואות!$E$9,IF(DAY(מרכז!A1416)=הלוואות!$F$9,הלוואות!$G$9,0),0),0)+IF(A1416&gt;=הלוואות!$D$10,IF(מרכז!A1416&lt;=הלוואות!$E$10,IF(DAY(מרכז!A1416)=הלוואות!$F$10,הלוואות!$G$10,0),0),0)+IF(A1416&gt;=הלוואות!$D$11,IF(מרכז!A1416&lt;=הלוואות!$E$11,IF(DAY(מרכז!A1416)=הלוואות!$F$11,הלוואות!$G$11,0),0),0)+IF(A1416&gt;=הלוואות!$D$12,IF(מרכז!A1416&lt;=הלוואות!$E$12,IF(DAY(מרכז!A1416)=הלוואות!$F$12,הלוואות!$G$12,0),0),0)+IF(A1416&gt;=הלוואות!$D$13,IF(מרכז!A1416&lt;=הלוואות!$E$13,IF(DAY(מרכז!A1416)=הלוואות!$F$13,הלוואות!$G$13,0),0),0)+IF(A1416&gt;=הלוואות!$D$14,IF(מרכז!A1416&lt;=הלוואות!$E$14,IF(DAY(מרכז!A1416)=הלוואות!$F$14,הלוואות!$G$14,0),0),0)+IF(A1416&gt;=הלוואות!$D$15,IF(מרכז!A1416&lt;=הלוואות!$E$15,IF(DAY(מרכז!A1416)=הלוואות!$F$15,הלוואות!$G$15,0),0),0)+IF(A1416&gt;=הלוואות!$D$16,IF(מרכז!A1416&lt;=הלוואות!$E$16,IF(DAY(מרכז!A1416)=הלוואות!$F$16,הלוואות!$G$16,0),0),0)+IF(A1416&gt;=הלוואות!$D$17,IF(מרכז!A1416&lt;=הלוואות!$E$17,IF(DAY(מרכז!A1416)=הלוואות!$F$17,הלוואות!$G$17,0),0),0)+IF(A1416&gt;=הלוואות!$D$18,IF(מרכז!A1416&lt;=הלוואות!$E$18,IF(DAY(מרכז!A1416)=הלוואות!$F$18,הלוואות!$G$18,0),0),0)+IF(A1416&gt;=הלוואות!$D$19,IF(מרכז!A1416&lt;=הלוואות!$E$19,IF(DAY(מרכז!A1416)=הלוואות!$F$19,הלוואות!$G$19,0),0),0)+IF(A1416&gt;=הלוואות!$D$20,IF(מרכז!A1416&lt;=הלוואות!$E$20,IF(DAY(מרכז!A1416)=הלוואות!$F$20,הלוואות!$G$20,0),0),0)+IF(A1416&gt;=הלוואות!$D$21,IF(מרכז!A1416&lt;=הלוואות!$E$21,IF(DAY(מרכז!A1416)=הלוואות!$F$21,הלוואות!$G$21,0),0),0)+IF(A1416&gt;=הלוואות!$D$22,IF(מרכז!A1416&lt;=הלוואות!$E$22,IF(DAY(מרכז!A1416)=הלוואות!$F$22,הלוואות!$G$22,0),0),0)+IF(A1416&gt;=הלוואות!$D$23,IF(מרכז!A1416&lt;=הלוואות!$E$23,IF(DAY(מרכז!A1416)=הלוואות!$F$23,הלוואות!$G$23,0),0),0)+IF(A1416&gt;=הלוואות!$D$24,IF(מרכז!A1416&lt;=הלוואות!$E$24,IF(DAY(מרכז!A1416)=הלוואות!$F$24,הלוואות!$G$24,0),0),0)+IF(A1416&gt;=הלוואות!$D$25,IF(מרכז!A1416&lt;=הלוואות!$E$25,IF(DAY(מרכז!A1416)=הלוואות!$F$25,הלוואות!$G$25,0),0),0)+IF(A1416&gt;=הלוואות!$D$26,IF(מרכז!A1416&lt;=הלוואות!$E$26,IF(DAY(מרכז!A1416)=הלוואות!$F$26,הלוואות!$G$26,0),0),0)+IF(A1416&gt;=הלוואות!$D$27,IF(מרכז!A1416&lt;=הלוואות!$E$27,IF(DAY(מרכז!A1416)=הלוואות!$F$27,הלוואות!$G$27,0),0),0)+IF(A1416&gt;=הלוואות!$D$28,IF(מרכז!A1416&lt;=הלוואות!$E$28,IF(DAY(מרכז!A1416)=הלוואות!$F$28,הלוואות!$G$28,0),0),0)+IF(A1416&gt;=הלוואות!$D$29,IF(מרכז!A1416&lt;=הלוואות!$E$29,IF(DAY(מרכז!A1416)=הלוואות!$F$29,הלוואות!$G$29,0),0),0)+IF(A1416&gt;=הלוואות!$D$30,IF(מרכז!A1416&lt;=הלוואות!$E$30,IF(DAY(מרכז!A1416)=הלוואות!$F$30,הלוואות!$G$30,0),0),0)+IF(A1416&gt;=הלוואות!$D$31,IF(מרכז!A1416&lt;=הלוואות!$E$31,IF(DAY(מרכז!A1416)=הלוואות!$F$31,הלוואות!$G$31,0),0),0)+IF(A1416&gt;=הלוואות!$D$32,IF(מרכז!A1416&lt;=הלוואות!$E$32,IF(DAY(מרכז!A1416)=הלוואות!$F$32,הלוואות!$G$32,0),0),0)+IF(A1416&gt;=הלוואות!$D$33,IF(מרכז!A1416&lt;=הלוואות!$E$33,IF(DAY(מרכז!A1416)=הלוואות!$F$33,הלוואות!$G$33,0),0),0)+IF(A1416&gt;=הלוואות!$D$34,IF(מרכז!A1416&lt;=הלוואות!$E$34,IF(DAY(מרכז!A1416)=הלוואות!$F$34,הלוואות!$G$34,0),0),0)</f>
        <v>0</v>
      </c>
      <c r="E1416" s="93">
        <f>SUMIF(הלוואות!$D$46:$D$65,מרכז!A1416,הלוואות!$E$46:$E$65)</f>
        <v>0</v>
      </c>
      <c r="F1416" s="93">
        <f>SUMIF(נכנסים!$A$5:$A$5890,מרכז!A1416,נכנסים!$B$5:$B$5890)</f>
        <v>0</v>
      </c>
      <c r="G1416" s="94"/>
      <c r="H1416" s="94"/>
      <c r="I1416" s="94"/>
      <c r="J1416" s="99">
        <f t="shared" si="22"/>
        <v>50000</v>
      </c>
    </row>
    <row r="1417" spans="1:10">
      <c r="A1417" s="153">
        <v>47070</v>
      </c>
      <c r="B1417" s="93">
        <f>SUMIF(יוצאים!$A$5:$A$5835,מרכז!A1417,יוצאים!$D$5:$D$5835)</f>
        <v>0</v>
      </c>
      <c r="C1417" s="93">
        <f>HLOOKUP(DAY($A1417),'טב.הו"ק'!$G$4:$AK$162,'טב.הו"ק'!$A$162+2,FALSE)</f>
        <v>0</v>
      </c>
      <c r="D1417" s="93">
        <f>IF(A1417&gt;=הלוואות!$D$5,IF(מרכז!A1417&lt;=הלוואות!$E$5,IF(DAY(מרכז!A1417)=הלוואות!$F$5,הלוואות!$G$5,0),0),0)+IF(A1417&gt;=הלוואות!$D$6,IF(מרכז!A1417&lt;=הלוואות!$E$6,IF(DAY(מרכז!A1417)=הלוואות!$F$6,הלוואות!$G$6,0),0),0)+IF(A1417&gt;=הלוואות!$D$7,IF(מרכז!A1417&lt;=הלוואות!$E$7,IF(DAY(מרכז!A1417)=הלוואות!$F$7,הלוואות!$G$7,0),0),0)+IF(A1417&gt;=הלוואות!$D$8,IF(מרכז!A1417&lt;=הלוואות!$E$8,IF(DAY(מרכז!A1417)=הלוואות!$F$8,הלוואות!$G$8,0),0),0)+IF(A1417&gt;=הלוואות!$D$9,IF(מרכז!A1417&lt;=הלוואות!$E$9,IF(DAY(מרכז!A1417)=הלוואות!$F$9,הלוואות!$G$9,0),0),0)+IF(A1417&gt;=הלוואות!$D$10,IF(מרכז!A1417&lt;=הלוואות!$E$10,IF(DAY(מרכז!A1417)=הלוואות!$F$10,הלוואות!$G$10,0),0),0)+IF(A1417&gt;=הלוואות!$D$11,IF(מרכז!A1417&lt;=הלוואות!$E$11,IF(DAY(מרכז!A1417)=הלוואות!$F$11,הלוואות!$G$11,0),0),0)+IF(A1417&gt;=הלוואות!$D$12,IF(מרכז!A1417&lt;=הלוואות!$E$12,IF(DAY(מרכז!A1417)=הלוואות!$F$12,הלוואות!$G$12,0),0),0)+IF(A1417&gt;=הלוואות!$D$13,IF(מרכז!A1417&lt;=הלוואות!$E$13,IF(DAY(מרכז!A1417)=הלוואות!$F$13,הלוואות!$G$13,0),0),0)+IF(A1417&gt;=הלוואות!$D$14,IF(מרכז!A1417&lt;=הלוואות!$E$14,IF(DAY(מרכז!A1417)=הלוואות!$F$14,הלוואות!$G$14,0),0),0)+IF(A1417&gt;=הלוואות!$D$15,IF(מרכז!A1417&lt;=הלוואות!$E$15,IF(DAY(מרכז!A1417)=הלוואות!$F$15,הלוואות!$G$15,0),0),0)+IF(A1417&gt;=הלוואות!$D$16,IF(מרכז!A1417&lt;=הלוואות!$E$16,IF(DAY(מרכז!A1417)=הלוואות!$F$16,הלוואות!$G$16,0),0),0)+IF(A1417&gt;=הלוואות!$D$17,IF(מרכז!A1417&lt;=הלוואות!$E$17,IF(DAY(מרכז!A1417)=הלוואות!$F$17,הלוואות!$G$17,0),0),0)+IF(A1417&gt;=הלוואות!$D$18,IF(מרכז!A1417&lt;=הלוואות!$E$18,IF(DAY(מרכז!A1417)=הלוואות!$F$18,הלוואות!$G$18,0),0),0)+IF(A1417&gt;=הלוואות!$D$19,IF(מרכז!A1417&lt;=הלוואות!$E$19,IF(DAY(מרכז!A1417)=הלוואות!$F$19,הלוואות!$G$19,0),0),0)+IF(A1417&gt;=הלוואות!$D$20,IF(מרכז!A1417&lt;=הלוואות!$E$20,IF(DAY(מרכז!A1417)=הלוואות!$F$20,הלוואות!$G$20,0),0),0)+IF(A1417&gt;=הלוואות!$D$21,IF(מרכז!A1417&lt;=הלוואות!$E$21,IF(DAY(מרכז!A1417)=הלוואות!$F$21,הלוואות!$G$21,0),0),0)+IF(A1417&gt;=הלוואות!$D$22,IF(מרכז!A1417&lt;=הלוואות!$E$22,IF(DAY(מרכז!A1417)=הלוואות!$F$22,הלוואות!$G$22,0),0),0)+IF(A1417&gt;=הלוואות!$D$23,IF(מרכז!A1417&lt;=הלוואות!$E$23,IF(DAY(מרכז!A1417)=הלוואות!$F$23,הלוואות!$G$23,0),0),0)+IF(A1417&gt;=הלוואות!$D$24,IF(מרכז!A1417&lt;=הלוואות!$E$24,IF(DAY(מרכז!A1417)=הלוואות!$F$24,הלוואות!$G$24,0),0),0)+IF(A1417&gt;=הלוואות!$D$25,IF(מרכז!A1417&lt;=הלוואות!$E$25,IF(DAY(מרכז!A1417)=הלוואות!$F$25,הלוואות!$G$25,0),0),0)+IF(A1417&gt;=הלוואות!$D$26,IF(מרכז!A1417&lt;=הלוואות!$E$26,IF(DAY(מרכז!A1417)=הלוואות!$F$26,הלוואות!$G$26,0),0),0)+IF(A1417&gt;=הלוואות!$D$27,IF(מרכז!A1417&lt;=הלוואות!$E$27,IF(DAY(מרכז!A1417)=הלוואות!$F$27,הלוואות!$G$27,0),0),0)+IF(A1417&gt;=הלוואות!$D$28,IF(מרכז!A1417&lt;=הלוואות!$E$28,IF(DAY(מרכז!A1417)=הלוואות!$F$28,הלוואות!$G$28,0),0),0)+IF(A1417&gt;=הלוואות!$D$29,IF(מרכז!A1417&lt;=הלוואות!$E$29,IF(DAY(מרכז!A1417)=הלוואות!$F$29,הלוואות!$G$29,0),0),0)+IF(A1417&gt;=הלוואות!$D$30,IF(מרכז!A1417&lt;=הלוואות!$E$30,IF(DAY(מרכז!A1417)=הלוואות!$F$30,הלוואות!$G$30,0),0),0)+IF(A1417&gt;=הלוואות!$D$31,IF(מרכז!A1417&lt;=הלוואות!$E$31,IF(DAY(מרכז!A1417)=הלוואות!$F$31,הלוואות!$G$31,0),0),0)+IF(A1417&gt;=הלוואות!$D$32,IF(מרכז!A1417&lt;=הלוואות!$E$32,IF(DAY(מרכז!A1417)=הלוואות!$F$32,הלוואות!$G$32,0),0),0)+IF(A1417&gt;=הלוואות!$D$33,IF(מרכז!A1417&lt;=הלוואות!$E$33,IF(DAY(מרכז!A1417)=הלוואות!$F$33,הלוואות!$G$33,0),0),0)+IF(A1417&gt;=הלוואות!$D$34,IF(מרכז!A1417&lt;=הלוואות!$E$34,IF(DAY(מרכז!A1417)=הלוואות!$F$34,הלוואות!$G$34,0),0),0)</f>
        <v>0</v>
      </c>
      <c r="E1417" s="93">
        <f>SUMIF(הלוואות!$D$46:$D$65,מרכז!A1417,הלוואות!$E$46:$E$65)</f>
        <v>0</v>
      </c>
      <c r="F1417" s="93">
        <f>SUMIF(נכנסים!$A$5:$A$5890,מרכז!A1417,נכנסים!$B$5:$B$5890)</f>
        <v>0</v>
      </c>
      <c r="G1417" s="94"/>
      <c r="H1417" s="94"/>
      <c r="I1417" s="94"/>
      <c r="J1417" s="99">
        <f t="shared" si="22"/>
        <v>50000</v>
      </c>
    </row>
    <row r="1418" spans="1:10">
      <c r="A1418" s="153">
        <v>47071</v>
      </c>
      <c r="B1418" s="93">
        <f>SUMIF(יוצאים!$A$5:$A$5835,מרכז!A1418,יוצאים!$D$5:$D$5835)</f>
        <v>0</v>
      </c>
      <c r="C1418" s="93">
        <f>HLOOKUP(DAY($A1418),'טב.הו"ק'!$G$4:$AK$162,'טב.הו"ק'!$A$162+2,FALSE)</f>
        <v>0</v>
      </c>
      <c r="D1418" s="93">
        <f>IF(A1418&gt;=הלוואות!$D$5,IF(מרכז!A1418&lt;=הלוואות!$E$5,IF(DAY(מרכז!A1418)=הלוואות!$F$5,הלוואות!$G$5,0),0),0)+IF(A1418&gt;=הלוואות!$D$6,IF(מרכז!A1418&lt;=הלוואות!$E$6,IF(DAY(מרכז!A1418)=הלוואות!$F$6,הלוואות!$G$6,0),0),0)+IF(A1418&gt;=הלוואות!$D$7,IF(מרכז!A1418&lt;=הלוואות!$E$7,IF(DAY(מרכז!A1418)=הלוואות!$F$7,הלוואות!$G$7,0),0),0)+IF(A1418&gt;=הלוואות!$D$8,IF(מרכז!A1418&lt;=הלוואות!$E$8,IF(DAY(מרכז!A1418)=הלוואות!$F$8,הלוואות!$G$8,0),0),0)+IF(A1418&gt;=הלוואות!$D$9,IF(מרכז!A1418&lt;=הלוואות!$E$9,IF(DAY(מרכז!A1418)=הלוואות!$F$9,הלוואות!$G$9,0),0),0)+IF(A1418&gt;=הלוואות!$D$10,IF(מרכז!A1418&lt;=הלוואות!$E$10,IF(DAY(מרכז!A1418)=הלוואות!$F$10,הלוואות!$G$10,0),0),0)+IF(A1418&gt;=הלוואות!$D$11,IF(מרכז!A1418&lt;=הלוואות!$E$11,IF(DAY(מרכז!A1418)=הלוואות!$F$11,הלוואות!$G$11,0),0),0)+IF(A1418&gt;=הלוואות!$D$12,IF(מרכז!A1418&lt;=הלוואות!$E$12,IF(DAY(מרכז!A1418)=הלוואות!$F$12,הלוואות!$G$12,0),0),0)+IF(A1418&gt;=הלוואות!$D$13,IF(מרכז!A1418&lt;=הלוואות!$E$13,IF(DAY(מרכז!A1418)=הלוואות!$F$13,הלוואות!$G$13,0),0),0)+IF(A1418&gt;=הלוואות!$D$14,IF(מרכז!A1418&lt;=הלוואות!$E$14,IF(DAY(מרכז!A1418)=הלוואות!$F$14,הלוואות!$G$14,0),0),0)+IF(A1418&gt;=הלוואות!$D$15,IF(מרכז!A1418&lt;=הלוואות!$E$15,IF(DAY(מרכז!A1418)=הלוואות!$F$15,הלוואות!$G$15,0),0),0)+IF(A1418&gt;=הלוואות!$D$16,IF(מרכז!A1418&lt;=הלוואות!$E$16,IF(DAY(מרכז!A1418)=הלוואות!$F$16,הלוואות!$G$16,0),0),0)+IF(A1418&gt;=הלוואות!$D$17,IF(מרכז!A1418&lt;=הלוואות!$E$17,IF(DAY(מרכז!A1418)=הלוואות!$F$17,הלוואות!$G$17,0),0),0)+IF(A1418&gt;=הלוואות!$D$18,IF(מרכז!A1418&lt;=הלוואות!$E$18,IF(DAY(מרכז!A1418)=הלוואות!$F$18,הלוואות!$G$18,0),0),0)+IF(A1418&gt;=הלוואות!$D$19,IF(מרכז!A1418&lt;=הלוואות!$E$19,IF(DAY(מרכז!A1418)=הלוואות!$F$19,הלוואות!$G$19,0),0),0)+IF(A1418&gt;=הלוואות!$D$20,IF(מרכז!A1418&lt;=הלוואות!$E$20,IF(DAY(מרכז!A1418)=הלוואות!$F$20,הלוואות!$G$20,0),0),0)+IF(A1418&gt;=הלוואות!$D$21,IF(מרכז!A1418&lt;=הלוואות!$E$21,IF(DAY(מרכז!A1418)=הלוואות!$F$21,הלוואות!$G$21,0),0),0)+IF(A1418&gt;=הלוואות!$D$22,IF(מרכז!A1418&lt;=הלוואות!$E$22,IF(DAY(מרכז!A1418)=הלוואות!$F$22,הלוואות!$G$22,0),0),0)+IF(A1418&gt;=הלוואות!$D$23,IF(מרכז!A1418&lt;=הלוואות!$E$23,IF(DAY(מרכז!A1418)=הלוואות!$F$23,הלוואות!$G$23,0),0),0)+IF(A1418&gt;=הלוואות!$D$24,IF(מרכז!A1418&lt;=הלוואות!$E$24,IF(DAY(מרכז!A1418)=הלוואות!$F$24,הלוואות!$G$24,0),0),0)+IF(A1418&gt;=הלוואות!$D$25,IF(מרכז!A1418&lt;=הלוואות!$E$25,IF(DAY(מרכז!A1418)=הלוואות!$F$25,הלוואות!$G$25,0),0),0)+IF(A1418&gt;=הלוואות!$D$26,IF(מרכז!A1418&lt;=הלוואות!$E$26,IF(DAY(מרכז!A1418)=הלוואות!$F$26,הלוואות!$G$26,0),0),0)+IF(A1418&gt;=הלוואות!$D$27,IF(מרכז!A1418&lt;=הלוואות!$E$27,IF(DAY(מרכז!A1418)=הלוואות!$F$27,הלוואות!$G$27,0),0),0)+IF(A1418&gt;=הלוואות!$D$28,IF(מרכז!A1418&lt;=הלוואות!$E$28,IF(DAY(מרכז!A1418)=הלוואות!$F$28,הלוואות!$G$28,0),0),0)+IF(A1418&gt;=הלוואות!$D$29,IF(מרכז!A1418&lt;=הלוואות!$E$29,IF(DAY(מרכז!A1418)=הלוואות!$F$29,הלוואות!$G$29,0),0),0)+IF(A1418&gt;=הלוואות!$D$30,IF(מרכז!A1418&lt;=הלוואות!$E$30,IF(DAY(מרכז!A1418)=הלוואות!$F$30,הלוואות!$G$30,0),0),0)+IF(A1418&gt;=הלוואות!$D$31,IF(מרכז!A1418&lt;=הלוואות!$E$31,IF(DAY(מרכז!A1418)=הלוואות!$F$31,הלוואות!$G$31,0),0),0)+IF(A1418&gt;=הלוואות!$D$32,IF(מרכז!A1418&lt;=הלוואות!$E$32,IF(DAY(מרכז!A1418)=הלוואות!$F$32,הלוואות!$G$32,0),0),0)+IF(A1418&gt;=הלוואות!$D$33,IF(מרכז!A1418&lt;=הלוואות!$E$33,IF(DAY(מרכז!A1418)=הלוואות!$F$33,הלוואות!$G$33,0),0),0)+IF(A1418&gt;=הלוואות!$D$34,IF(מרכז!A1418&lt;=הלוואות!$E$34,IF(DAY(מרכז!A1418)=הלוואות!$F$34,הלוואות!$G$34,0),0),0)</f>
        <v>0</v>
      </c>
      <c r="E1418" s="93">
        <f>SUMIF(הלוואות!$D$46:$D$65,מרכז!A1418,הלוואות!$E$46:$E$65)</f>
        <v>0</v>
      </c>
      <c r="F1418" s="93">
        <f>SUMIF(נכנסים!$A$5:$A$5890,מרכז!A1418,נכנסים!$B$5:$B$5890)</f>
        <v>0</v>
      </c>
      <c r="G1418" s="94"/>
      <c r="H1418" s="94"/>
      <c r="I1418" s="94"/>
      <c r="J1418" s="99">
        <f t="shared" si="22"/>
        <v>50000</v>
      </c>
    </row>
    <row r="1419" spans="1:10">
      <c r="A1419" s="153">
        <v>47072</v>
      </c>
      <c r="B1419" s="93">
        <f>SUMIF(יוצאים!$A$5:$A$5835,מרכז!A1419,יוצאים!$D$5:$D$5835)</f>
        <v>0</v>
      </c>
      <c r="C1419" s="93">
        <f>HLOOKUP(DAY($A1419),'טב.הו"ק'!$G$4:$AK$162,'טב.הו"ק'!$A$162+2,FALSE)</f>
        <v>0</v>
      </c>
      <c r="D1419" s="93">
        <f>IF(A1419&gt;=הלוואות!$D$5,IF(מרכז!A1419&lt;=הלוואות!$E$5,IF(DAY(מרכז!A1419)=הלוואות!$F$5,הלוואות!$G$5,0),0),0)+IF(A1419&gt;=הלוואות!$D$6,IF(מרכז!A1419&lt;=הלוואות!$E$6,IF(DAY(מרכז!A1419)=הלוואות!$F$6,הלוואות!$G$6,0),0),0)+IF(A1419&gt;=הלוואות!$D$7,IF(מרכז!A1419&lt;=הלוואות!$E$7,IF(DAY(מרכז!A1419)=הלוואות!$F$7,הלוואות!$G$7,0),0),0)+IF(A1419&gt;=הלוואות!$D$8,IF(מרכז!A1419&lt;=הלוואות!$E$8,IF(DAY(מרכז!A1419)=הלוואות!$F$8,הלוואות!$G$8,0),0),0)+IF(A1419&gt;=הלוואות!$D$9,IF(מרכז!A1419&lt;=הלוואות!$E$9,IF(DAY(מרכז!A1419)=הלוואות!$F$9,הלוואות!$G$9,0),0),0)+IF(A1419&gt;=הלוואות!$D$10,IF(מרכז!A1419&lt;=הלוואות!$E$10,IF(DAY(מרכז!A1419)=הלוואות!$F$10,הלוואות!$G$10,0),0),0)+IF(A1419&gt;=הלוואות!$D$11,IF(מרכז!A1419&lt;=הלוואות!$E$11,IF(DAY(מרכז!A1419)=הלוואות!$F$11,הלוואות!$G$11,0),0),0)+IF(A1419&gt;=הלוואות!$D$12,IF(מרכז!A1419&lt;=הלוואות!$E$12,IF(DAY(מרכז!A1419)=הלוואות!$F$12,הלוואות!$G$12,0),0),0)+IF(A1419&gt;=הלוואות!$D$13,IF(מרכז!A1419&lt;=הלוואות!$E$13,IF(DAY(מרכז!A1419)=הלוואות!$F$13,הלוואות!$G$13,0),0),0)+IF(A1419&gt;=הלוואות!$D$14,IF(מרכז!A1419&lt;=הלוואות!$E$14,IF(DAY(מרכז!A1419)=הלוואות!$F$14,הלוואות!$G$14,0),0),0)+IF(A1419&gt;=הלוואות!$D$15,IF(מרכז!A1419&lt;=הלוואות!$E$15,IF(DAY(מרכז!A1419)=הלוואות!$F$15,הלוואות!$G$15,0),0),0)+IF(A1419&gt;=הלוואות!$D$16,IF(מרכז!A1419&lt;=הלוואות!$E$16,IF(DAY(מרכז!A1419)=הלוואות!$F$16,הלוואות!$G$16,0),0),0)+IF(A1419&gt;=הלוואות!$D$17,IF(מרכז!A1419&lt;=הלוואות!$E$17,IF(DAY(מרכז!A1419)=הלוואות!$F$17,הלוואות!$G$17,0),0),0)+IF(A1419&gt;=הלוואות!$D$18,IF(מרכז!A1419&lt;=הלוואות!$E$18,IF(DAY(מרכז!A1419)=הלוואות!$F$18,הלוואות!$G$18,0),0),0)+IF(A1419&gt;=הלוואות!$D$19,IF(מרכז!A1419&lt;=הלוואות!$E$19,IF(DAY(מרכז!A1419)=הלוואות!$F$19,הלוואות!$G$19,0),0),0)+IF(A1419&gt;=הלוואות!$D$20,IF(מרכז!A1419&lt;=הלוואות!$E$20,IF(DAY(מרכז!A1419)=הלוואות!$F$20,הלוואות!$G$20,0),0),0)+IF(A1419&gt;=הלוואות!$D$21,IF(מרכז!A1419&lt;=הלוואות!$E$21,IF(DAY(מרכז!A1419)=הלוואות!$F$21,הלוואות!$G$21,0),0),0)+IF(A1419&gt;=הלוואות!$D$22,IF(מרכז!A1419&lt;=הלוואות!$E$22,IF(DAY(מרכז!A1419)=הלוואות!$F$22,הלוואות!$G$22,0),0),0)+IF(A1419&gt;=הלוואות!$D$23,IF(מרכז!A1419&lt;=הלוואות!$E$23,IF(DAY(מרכז!A1419)=הלוואות!$F$23,הלוואות!$G$23,0),0),0)+IF(A1419&gt;=הלוואות!$D$24,IF(מרכז!A1419&lt;=הלוואות!$E$24,IF(DAY(מרכז!A1419)=הלוואות!$F$24,הלוואות!$G$24,0),0),0)+IF(A1419&gt;=הלוואות!$D$25,IF(מרכז!A1419&lt;=הלוואות!$E$25,IF(DAY(מרכז!A1419)=הלוואות!$F$25,הלוואות!$G$25,0),0),0)+IF(A1419&gt;=הלוואות!$D$26,IF(מרכז!A1419&lt;=הלוואות!$E$26,IF(DAY(מרכז!A1419)=הלוואות!$F$26,הלוואות!$G$26,0),0),0)+IF(A1419&gt;=הלוואות!$D$27,IF(מרכז!A1419&lt;=הלוואות!$E$27,IF(DAY(מרכז!A1419)=הלוואות!$F$27,הלוואות!$G$27,0),0),0)+IF(A1419&gt;=הלוואות!$D$28,IF(מרכז!A1419&lt;=הלוואות!$E$28,IF(DAY(מרכז!A1419)=הלוואות!$F$28,הלוואות!$G$28,0),0),0)+IF(A1419&gt;=הלוואות!$D$29,IF(מרכז!A1419&lt;=הלוואות!$E$29,IF(DAY(מרכז!A1419)=הלוואות!$F$29,הלוואות!$G$29,0),0),0)+IF(A1419&gt;=הלוואות!$D$30,IF(מרכז!A1419&lt;=הלוואות!$E$30,IF(DAY(מרכז!A1419)=הלוואות!$F$30,הלוואות!$G$30,0),0),0)+IF(A1419&gt;=הלוואות!$D$31,IF(מרכז!A1419&lt;=הלוואות!$E$31,IF(DAY(מרכז!A1419)=הלוואות!$F$31,הלוואות!$G$31,0),0),0)+IF(A1419&gt;=הלוואות!$D$32,IF(מרכז!A1419&lt;=הלוואות!$E$32,IF(DAY(מרכז!A1419)=הלוואות!$F$32,הלוואות!$G$32,0),0),0)+IF(A1419&gt;=הלוואות!$D$33,IF(מרכז!A1419&lt;=הלוואות!$E$33,IF(DAY(מרכז!A1419)=הלוואות!$F$33,הלוואות!$G$33,0),0),0)+IF(A1419&gt;=הלוואות!$D$34,IF(מרכז!A1419&lt;=הלוואות!$E$34,IF(DAY(מרכז!A1419)=הלוואות!$F$34,הלוואות!$G$34,0),0),0)</f>
        <v>0</v>
      </c>
      <c r="E1419" s="93">
        <f>SUMIF(הלוואות!$D$46:$D$65,מרכז!A1419,הלוואות!$E$46:$E$65)</f>
        <v>0</v>
      </c>
      <c r="F1419" s="93">
        <f>SUMIF(נכנסים!$A$5:$A$5890,מרכז!A1419,נכנסים!$B$5:$B$5890)</f>
        <v>0</v>
      </c>
      <c r="G1419" s="94"/>
      <c r="H1419" s="94"/>
      <c r="I1419" s="94"/>
      <c r="J1419" s="99">
        <f t="shared" si="22"/>
        <v>50000</v>
      </c>
    </row>
    <row r="1420" spans="1:10">
      <c r="A1420" s="153">
        <v>47073</v>
      </c>
      <c r="B1420" s="93">
        <f>SUMIF(יוצאים!$A$5:$A$5835,מרכז!A1420,יוצאים!$D$5:$D$5835)</f>
        <v>0</v>
      </c>
      <c r="C1420" s="93">
        <f>HLOOKUP(DAY($A1420),'טב.הו"ק'!$G$4:$AK$162,'טב.הו"ק'!$A$162+2,FALSE)</f>
        <v>0</v>
      </c>
      <c r="D1420" s="93">
        <f>IF(A1420&gt;=הלוואות!$D$5,IF(מרכז!A1420&lt;=הלוואות!$E$5,IF(DAY(מרכז!A1420)=הלוואות!$F$5,הלוואות!$G$5,0),0),0)+IF(A1420&gt;=הלוואות!$D$6,IF(מרכז!A1420&lt;=הלוואות!$E$6,IF(DAY(מרכז!A1420)=הלוואות!$F$6,הלוואות!$G$6,0),0),0)+IF(A1420&gt;=הלוואות!$D$7,IF(מרכז!A1420&lt;=הלוואות!$E$7,IF(DAY(מרכז!A1420)=הלוואות!$F$7,הלוואות!$G$7,0),0),0)+IF(A1420&gt;=הלוואות!$D$8,IF(מרכז!A1420&lt;=הלוואות!$E$8,IF(DAY(מרכז!A1420)=הלוואות!$F$8,הלוואות!$G$8,0),0),0)+IF(A1420&gt;=הלוואות!$D$9,IF(מרכז!A1420&lt;=הלוואות!$E$9,IF(DAY(מרכז!A1420)=הלוואות!$F$9,הלוואות!$G$9,0),0),0)+IF(A1420&gt;=הלוואות!$D$10,IF(מרכז!A1420&lt;=הלוואות!$E$10,IF(DAY(מרכז!A1420)=הלוואות!$F$10,הלוואות!$G$10,0),0),0)+IF(A1420&gt;=הלוואות!$D$11,IF(מרכז!A1420&lt;=הלוואות!$E$11,IF(DAY(מרכז!A1420)=הלוואות!$F$11,הלוואות!$G$11,0),0),0)+IF(A1420&gt;=הלוואות!$D$12,IF(מרכז!A1420&lt;=הלוואות!$E$12,IF(DAY(מרכז!A1420)=הלוואות!$F$12,הלוואות!$G$12,0),0),0)+IF(A1420&gt;=הלוואות!$D$13,IF(מרכז!A1420&lt;=הלוואות!$E$13,IF(DAY(מרכז!A1420)=הלוואות!$F$13,הלוואות!$G$13,0),0),0)+IF(A1420&gt;=הלוואות!$D$14,IF(מרכז!A1420&lt;=הלוואות!$E$14,IF(DAY(מרכז!A1420)=הלוואות!$F$14,הלוואות!$G$14,0),0),0)+IF(A1420&gt;=הלוואות!$D$15,IF(מרכז!A1420&lt;=הלוואות!$E$15,IF(DAY(מרכז!A1420)=הלוואות!$F$15,הלוואות!$G$15,0),0),0)+IF(A1420&gt;=הלוואות!$D$16,IF(מרכז!A1420&lt;=הלוואות!$E$16,IF(DAY(מרכז!A1420)=הלוואות!$F$16,הלוואות!$G$16,0),0),0)+IF(A1420&gt;=הלוואות!$D$17,IF(מרכז!A1420&lt;=הלוואות!$E$17,IF(DAY(מרכז!A1420)=הלוואות!$F$17,הלוואות!$G$17,0),0),0)+IF(A1420&gt;=הלוואות!$D$18,IF(מרכז!A1420&lt;=הלוואות!$E$18,IF(DAY(מרכז!A1420)=הלוואות!$F$18,הלוואות!$G$18,0),0),0)+IF(A1420&gt;=הלוואות!$D$19,IF(מרכז!A1420&lt;=הלוואות!$E$19,IF(DAY(מרכז!A1420)=הלוואות!$F$19,הלוואות!$G$19,0),0),0)+IF(A1420&gt;=הלוואות!$D$20,IF(מרכז!A1420&lt;=הלוואות!$E$20,IF(DAY(מרכז!A1420)=הלוואות!$F$20,הלוואות!$G$20,0),0),0)+IF(A1420&gt;=הלוואות!$D$21,IF(מרכז!A1420&lt;=הלוואות!$E$21,IF(DAY(מרכז!A1420)=הלוואות!$F$21,הלוואות!$G$21,0),0),0)+IF(A1420&gt;=הלוואות!$D$22,IF(מרכז!A1420&lt;=הלוואות!$E$22,IF(DAY(מרכז!A1420)=הלוואות!$F$22,הלוואות!$G$22,0),0),0)+IF(A1420&gt;=הלוואות!$D$23,IF(מרכז!A1420&lt;=הלוואות!$E$23,IF(DAY(מרכז!A1420)=הלוואות!$F$23,הלוואות!$G$23,0),0),0)+IF(A1420&gt;=הלוואות!$D$24,IF(מרכז!A1420&lt;=הלוואות!$E$24,IF(DAY(מרכז!A1420)=הלוואות!$F$24,הלוואות!$G$24,0),0),0)+IF(A1420&gt;=הלוואות!$D$25,IF(מרכז!A1420&lt;=הלוואות!$E$25,IF(DAY(מרכז!A1420)=הלוואות!$F$25,הלוואות!$G$25,0),0),0)+IF(A1420&gt;=הלוואות!$D$26,IF(מרכז!A1420&lt;=הלוואות!$E$26,IF(DAY(מרכז!A1420)=הלוואות!$F$26,הלוואות!$G$26,0),0),0)+IF(A1420&gt;=הלוואות!$D$27,IF(מרכז!A1420&lt;=הלוואות!$E$27,IF(DAY(מרכז!A1420)=הלוואות!$F$27,הלוואות!$G$27,0),0),0)+IF(A1420&gt;=הלוואות!$D$28,IF(מרכז!A1420&lt;=הלוואות!$E$28,IF(DAY(מרכז!A1420)=הלוואות!$F$28,הלוואות!$G$28,0),0),0)+IF(A1420&gt;=הלוואות!$D$29,IF(מרכז!A1420&lt;=הלוואות!$E$29,IF(DAY(מרכז!A1420)=הלוואות!$F$29,הלוואות!$G$29,0),0),0)+IF(A1420&gt;=הלוואות!$D$30,IF(מרכז!A1420&lt;=הלוואות!$E$30,IF(DAY(מרכז!A1420)=הלוואות!$F$30,הלוואות!$G$30,0),0),0)+IF(A1420&gt;=הלוואות!$D$31,IF(מרכז!A1420&lt;=הלוואות!$E$31,IF(DAY(מרכז!A1420)=הלוואות!$F$31,הלוואות!$G$31,0),0),0)+IF(A1420&gt;=הלוואות!$D$32,IF(מרכז!A1420&lt;=הלוואות!$E$32,IF(DAY(מרכז!A1420)=הלוואות!$F$32,הלוואות!$G$32,0),0),0)+IF(A1420&gt;=הלוואות!$D$33,IF(מרכז!A1420&lt;=הלוואות!$E$33,IF(DAY(מרכז!A1420)=הלוואות!$F$33,הלוואות!$G$33,0),0),0)+IF(A1420&gt;=הלוואות!$D$34,IF(מרכז!A1420&lt;=הלוואות!$E$34,IF(DAY(מרכז!A1420)=הלוואות!$F$34,הלוואות!$G$34,0),0),0)</f>
        <v>0</v>
      </c>
      <c r="E1420" s="93">
        <f>SUMIF(הלוואות!$D$46:$D$65,מרכז!A1420,הלוואות!$E$46:$E$65)</f>
        <v>0</v>
      </c>
      <c r="F1420" s="93">
        <f>SUMIF(נכנסים!$A$5:$A$5890,מרכז!A1420,נכנסים!$B$5:$B$5890)</f>
        <v>0</v>
      </c>
      <c r="G1420" s="94"/>
      <c r="H1420" s="94"/>
      <c r="I1420" s="94"/>
      <c r="J1420" s="99">
        <f t="shared" si="22"/>
        <v>50000</v>
      </c>
    </row>
    <row r="1421" spans="1:10">
      <c r="A1421" s="153">
        <v>47074</v>
      </c>
      <c r="B1421" s="93">
        <f>SUMIF(יוצאים!$A$5:$A$5835,מרכז!A1421,יוצאים!$D$5:$D$5835)</f>
        <v>0</v>
      </c>
      <c r="C1421" s="93">
        <f>HLOOKUP(DAY($A1421),'טב.הו"ק'!$G$4:$AK$162,'טב.הו"ק'!$A$162+2,FALSE)</f>
        <v>0</v>
      </c>
      <c r="D1421" s="93">
        <f>IF(A1421&gt;=הלוואות!$D$5,IF(מרכז!A1421&lt;=הלוואות!$E$5,IF(DAY(מרכז!A1421)=הלוואות!$F$5,הלוואות!$G$5,0),0),0)+IF(A1421&gt;=הלוואות!$D$6,IF(מרכז!A1421&lt;=הלוואות!$E$6,IF(DAY(מרכז!A1421)=הלוואות!$F$6,הלוואות!$G$6,0),0),0)+IF(A1421&gt;=הלוואות!$D$7,IF(מרכז!A1421&lt;=הלוואות!$E$7,IF(DAY(מרכז!A1421)=הלוואות!$F$7,הלוואות!$G$7,0),0),0)+IF(A1421&gt;=הלוואות!$D$8,IF(מרכז!A1421&lt;=הלוואות!$E$8,IF(DAY(מרכז!A1421)=הלוואות!$F$8,הלוואות!$G$8,0),0),0)+IF(A1421&gt;=הלוואות!$D$9,IF(מרכז!A1421&lt;=הלוואות!$E$9,IF(DAY(מרכז!A1421)=הלוואות!$F$9,הלוואות!$G$9,0),0),0)+IF(A1421&gt;=הלוואות!$D$10,IF(מרכז!A1421&lt;=הלוואות!$E$10,IF(DAY(מרכז!A1421)=הלוואות!$F$10,הלוואות!$G$10,0),0),0)+IF(A1421&gt;=הלוואות!$D$11,IF(מרכז!A1421&lt;=הלוואות!$E$11,IF(DAY(מרכז!A1421)=הלוואות!$F$11,הלוואות!$G$11,0),0),0)+IF(A1421&gt;=הלוואות!$D$12,IF(מרכז!A1421&lt;=הלוואות!$E$12,IF(DAY(מרכז!A1421)=הלוואות!$F$12,הלוואות!$G$12,0),0),0)+IF(A1421&gt;=הלוואות!$D$13,IF(מרכז!A1421&lt;=הלוואות!$E$13,IF(DAY(מרכז!A1421)=הלוואות!$F$13,הלוואות!$G$13,0),0),0)+IF(A1421&gt;=הלוואות!$D$14,IF(מרכז!A1421&lt;=הלוואות!$E$14,IF(DAY(מרכז!A1421)=הלוואות!$F$14,הלוואות!$G$14,0),0),0)+IF(A1421&gt;=הלוואות!$D$15,IF(מרכז!A1421&lt;=הלוואות!$E$15,IF(DAY(מרכז!A1421)=הלוואות!$F$15,הלוואות!$G$15,0),0),0)+IF(A1421&gt;=הלוואות!$D$16,IF(מרכז!A1421&lt;=הלוואות!$E$16,IF(DAY(מרכז!A1421)=הלוואות!$F$16,הלוואות!$G$16,0),0),0)+IF(A1421&gt;=הלוואות!$D$17,IF(מרכז!A1421&lt;=הלוואות!$E$17,IF(DAY(מרכז!A1421)=הלוואות!$F$17,הלוואות!$G$17,0),0),0)+IF(A1421&gt;=הלוואות!$D$18,IF(מרכז!A1421&lt;=הלוואות!$E$18,IF(DAY(מרכז!A1421)=הלוואות!$F$18,הלוואות!$G$18,0),0),0)+IF(A1421&gt;=הלוואות!$D$19,IF(מרכז!A1421&lt;=הלוואות!$E$19,IF(DAY(מרכז!A1421)=הלוואות!$F$19,הלוואות!$G$19,0),0),0)+IF(A1421&gt;=הלוואות!$D$20,IF(מרכז!A1421&lt;=הלוואות!$E$20,IF(DAY(מרכז!A1421)=הלוואות!$F$20,הלוואות!$G$20,0),0),0)+IF(A1421&gt;=הלוואות!$D$21,IF(מרכז!A1421&lt;=הלוואות!$E$21,IF(DAY(מרכז!A1421)=הלוואות!$F$21,הלוואות!$G$21,0),0),0)+IF(A1421&gt;=הלוואות!$D$22,IF(מרכז!A1421&lt;=הלוואות!$E$22,IF(DAY(מרכז!A1421)=הלוואות!$F$22,הלוואות!$G$22,0),0),0)+IF(A1421&gt;=הלוואות!$D$23,IF(מרכז!A1421&lt;=הלוואות!$E$23,IF(DAY(מרכז!A1421)=הלוואות!$F$23,הלוואות!$G$23,0),0),0)+IF(A1421&gt;=הלוואות!$D$24,IF(מרכז!A1421&lt;=הלוואות!$E$24,IF(DAY(מרכז!A1421)=הלוואות!$F$24,הלוואות!$G$24,0),0),0)+IF(A1421&gt;=הלוואות!$D$25,IF(מרכז!A1421&lt;=הלוואות!$E$25,IF(DAY(מרכז!A1421)=הלוואות!$F$25,הלוואות!$G$25,0),0),0)+IF(A1421&gt;=הלוואות!$D$26,IF(מרכז!A1421&lt;=הלוואות!$E$26,IF(DAY(מרכז!A1421)=הלוואות!$F$26,הלוואות!$G$26,0),0),0)+IF(A1421&gt;=הלוואות!$D$27,IF(מרכז!A1421&lt;=הלוואות!$E$27,IF(DAY(מרכז!A1421)=הלוואות!$F$27,הלוואות!$G$27,0),0),0)+IF(A1421&gt;=הלוואות!$D$28,IF(מרכז!A1421&lt;=הלוואות!$E$28,IF(DAY(מרכז!A1421)=הלוואות!$F$28,הלוואות!$G$28,0),0),0)+IF(A1421&gt;=הלוואות!$D$29,IF(מרכז!A1421&lt;=הלוואות!$E$29,IF(DAY(מרכז!A1421)=הלוואות!$F$29,הלוואות!$G$29,0),0),0)+IF(A1421&gt;=הלוואות!$D$30,IF(מרכז!A1421&lt;=הלוואות!$E$30,IF(DAY(מרכז!A1421)=הלוואות!$F$30,הלוואות!$G$30,0),0),0)+IF(A1421&gt;=הלוואות!$D$31,IF(מרכז!A1421&lt;=הלוואות!$E$31,IF(DAY(מרכז!A1421)=הלוואות!$F$31,הלוואות!$G$31,0),0),0)+IF(A1421&gt;=הלוואות!$D$32,IF(מרכז!A1421&lt;=הלוואות!$E$32,IF(DAY(מרכז!A1421)=הלוואות!$F$32,הלוואות!$G$32,0),0),0)+IF(A1421&gt;=הלוואות!$D$33,IF(מרכז!A1421&lt;=הלוואות!$E$33,IF(DAY(מרכז!A1421)=הלוואות!$F$33,הלוואות!$G$33,0),0),0)+IF(A1421&gt;=הלוואות!$D$34,IF(מרכז!A1421&lt;=הלוואות!$E$34,IF(DAY(מרכז!A1421)=הלוואות!$F$34,הלוואות!$G$34,0),0),0)</f>
        <v>0</v>
      </c>
      <c r="E1421" s="93">
        <f>SUMIF(הלוואות!$D$46:$D$65,מרכז!A1421,הלוואות!$E$46:$E$65)</f>
        <v>0</v>
      </c>
      <c r="F1421" s="93">
        <f>SUMIF(נכנסים!$A$5:$A$5890,מרכז!A1421,נכנסים!$B$5:$B$5890)</f>
        <v>0</v>
      </c>
      <c r="G1421" s="94"/>
      <c r="H1421" s="94"/>
      <c r="I1421" s="94"/>
      <c r="J1421" s="99">
        <f t="shared" si="22"/>
        <v>50000</v>
      </c>
    </row>
    <row r="1422" spans="1:10">
      <c r="A1422" s="153">
        <v>47075</v>
      </c>
      <c r="B1422" s="93">
        <f>SUMIF(יוצאים!$A$5:$A$5835,מרכז!A1422,יוצאים!$D$5:$D$5835)</f>
        <v>0</v>
      </c>
      <c r="C1422" s="93">
        <f>HLOOKUP(DAY($A1422),'טב.הו"ק'!$G$4:$AK$162,'טב.הו"ק'!$A$162+2,FALSE)</f>
        <v>0</v>
      </c>
      <c r="D1422" s="93">
        <f>IF(A1422&gt;=הלוואות!$D$5,IF(מרכז!A1422&lt;=הלוואות!$E$5,IF(DAY(מרכז!A1422)=הלוואות!$F$5,הלוואות!$G$5,0),0),0)+IF(A1422&gt;=הלוואות!$D$6,IF(מרכז!A1422&lt;=הלוואות!$E$6,IF(DAY(מרכז!A1422)=הלוואות!$F$6,הלוואות!$G$6,0),0),0)+IF(A1422&gt;=הלוואות!$D$7,IF(מרכז!A1422&lt;=הלוואות!$E$7,IF(DAY(מרכז!A1422)=הלוואות!$F$7,הלוואות!$G$7,0),0),0)+IF(A1422&gt;=הלוואות!$D$8,IF(מרכז!A1422&lt;=הלוואות!$E$8,IF(DAY(מרכז!A1422)=הלוואות!$F$8,הלוואות!$G$8,0),0),0)+IF(A1422&gt;=הלוואות!$D$9,IF(מרכז!A1422&lt;=הלוואות!$E$9,IF(DAY(מרכז!A1422)=הלוואות!$F$9,הלוואות!$G$9,0),0),0)+IF(A1422&gt;=הלוואות!$D$10,IF(מרכז!A1422&lt;=הלוואות!$E$10,IF(DAY(מרכז!A1422)=הלוואות!$F$10,הלוואות!$G$10,0),0),0)+IF(A1422&gt;=הלוואות!$D$11,IF(מרכז!A1422&lt;=הלוואות!$E$11,IF(DAY(מרכז!A1422)=הלוואות!$F$11,הלוואות!$G$11,0),0),0)+IF(A1422&gt;=הלוואות!$D$12,IF(מרכז!A1422&lt;=הלוואות!$E$12,IF(DAY(מרכז!A1422)=הלוואות!$F$12,הלוואות!$G$12,0),0),0)+IF(A1422&gt;=הלוואות!$D$13,IF(מרכז!A1422&lt;=הלוואות!$E$13,IF(DAY(מרכז!A1422)=הלוואות!$F$13,הלוואות!$G$13,0),0),0)+IF(A1422&gt;=הלוואות!$D$14,IF(מרכז!A1422&lt;=הלוואות!$E$14,IF(DAY(מרכז!A1422)=הלוואות!$F$14,הלוואות!$G$14,0),0),0)+IF(A1422&gt;=הלוואות!$D$15,IF(מרכז!A1422&lt;=הלוואות!$E$15,IF(DAY(מרכז!A1422)=הלוואות!$F$15,הלוואות!$G$15,0),0),0)+IF(A1422&gt;=הלוואות!$D$16,IF(מרכז!A1422&lt;=הלוואות!$E$16,IF(DAY(מרכז!A1422)=הלוואות!$F$16,הלוואות!$G$16,0),0),0)+IF(A1422&gt;=הלוואות!$D$17,IF(מרכז!A1422&lt;=הלוואות!$E$17,IF(DAY(מרכז!A1422)=הלוואות!$F$17,הלוואות!$G$17,0),0),0)+IF(A1422&gt;=הלוואות!$D$18,IF(מרכז!A1422&lt;=הלוואות!$E$18,IF(DAY(מרכז!A1422)=הלוואות!$F$18,הלוואות!$G$18,0),0),0)+IF(A1422&gt;=הלוואות!$D$19,IF(מרכז!A1422&lt;=הלוואות!$E$19,IF(DAY(מרכז!A1422)=הלוואות!$F$19,הלוואות!$G$19,0),0),0)+IF(A1422&gt;=הלוואות!$D$20,IF(מרכז!A1422&lt;=הלוואות!$E$20,IF(DAY(מרכז!A1422)=הלוואות!$F$20,הלוואות!$G$20,0),0),0)+IF(A1422&gt;=הלוואות!$D$21,IF(מרכז!A1422&lt;=הלוואות!$E$21,IF(DAY(מרכז!A1422)=הלוואות!$F$21,הלוואות!$G$21,0),0),0)+IF(A1422&gt;=הלוואות!$D$22,IF(מרכז!A1422&lt;=הלוואות!$E$22,IF(DAY(מרכז!A1422)=הלוואות!$F$22,הלוואות!$G$22,0),0),0)+IF(A1422&gt;=הלוואות!$D$23,IF(מרכז!A1422&lt;=הלוואות!$E$23,IF(DAY(מרכז!A1422)=הלוואות!$F$23,הלוואות!$G$23,0),0),0)+IF(A1422&gt;=הלוואות!$D$24,IF(מרכז!A1422&lt;=הלוואות!$E$24,IF(DAY(מרכז!A1422)=הלוואות!$F$24,הלוואות!$G$24,0),0),0)+IF(A1422&gt;=הלוואות!$D$25,IF(מרכז!A1422&lt;=הלוואות!$E$25,IF(DAY(מרכז!A1422)=הלוואות!$F$25,הלוואות!$G$25,0),0),0)+IF(A1422&gt;=הלוואות!$D$26,IF(מרכז!A1422&lt;=הלוואות!$E$26,IF(DAY(מרכז!A1422)=הלוואות!$F$26,הלוואות!$G$26,0),0),0)+IF(A1422&gt;=הלוואות!$D$27,IF(מרכז!A1422&lt;=הלוואות!$E$27,IF(DAY(מרכז!A1422)=הלוואות!$F$27,הלוואות!$G$27,0),0),0)+IF(A1422&gt;=הלוואות!$D$28,IF(מרכז!A1422&lt;=הלוואות!$E$28,IF(DAY(מרכז!A1422)=הלוואות!$F$28,הלוואות!$G$28,0),0),0)+IF(A1422&gt;=הלוואות!$D$29,IF(מרכז!A1422&lt;=הלוואות!$E$29,IF(DAY(מרכז!A1422)=הלוואות!$F$29,הלוואות!$G$29,0),0),0)+IF(A1422&gt;=הלוואות!$D$30,IF(מרכז!A1422&lt;=הלוואות!$E$30,IF(DAY(מרכז!A1422)=הלוואות!$F$30,הלוואות!$G$30,0),0),0)+IF(A1422&gt;=הלוואות!$D$31,IF(מרכז!A1422&lt;=הלוואות!$E$31,IF(DAY(מרכז!A1422)=הלוואות!$F$31,הלוואות!$G$31,0),0),0)+IF(A1422&gt;=הלוואות!$D$32,IF(מרכז!A1422&lt;=הלוואות!$E$32,IF(DAY(מרכז!A1422)=הלוואות!$F$32,הלוואות!$G$32,0),0),0)+IF(A1422&gt;=הלוואות!$D$33,IF(מרכז!A1422&lt;=הלוואות!$E$33,IF(DAY(מרכז!A1422)=הלוואות!$F$33,הלוואות!$G$33,0),0),0)+IF(A1422&gt;=הלוואות!$D$34,IF(מרכז!A1422&lt;=הלוואות!$E$34,IF(DAY(מרכז!A1422)=הלוואות!$F$34,הלוואות!$G$34,0),0),0)</f>
        <v>0</v>
      </c>
      <c r="E1422" s="93">
        <f>SUMIF(הלוואות!$D$46:$D$65,מרכז!A1422,הלוואות!$E$46:$E$65)</f>
        <v>0</v>
      </c>
      <c r="F1422" s="93">
        <f>SUMIF(נכנסים!$A$5:$A$5890,מרכז!A1422,נכנסים!$B$5:$B$5890)</f>
        <v>0</v>
      </c>
      <c r="G1422" s="94"/>
      <c r="H1422" s="94"/>
      <c r="I1422" s="94"/>
      <c r="J1422" s="99">
        <f t="shared" si="22"/>
        <v>50000</v>
      </c>
    </row>
    <row r="1423" spans="1:10">
      <c r="A1423" s="153">
        <v>47076</v>
      </c>
      <c r="B1423" s="93">
        <f>SUMIF(יוצאים!$A$5:$A$5835,מרכז!A1423,יוצאים!$D$5:$D$5835)</f>
        <v>0</v>
      </c>
      <c r="C1423" s="93">
        <f>HLOOKUP(DAY($A1423),'טב.הו"ק'!$G$4:$AK$162,'טב.הו"ק'!$A$162+2,FALSE)</f>
        <v>0</v>
      </c>
      <c r="D1423" s="93">
        <f>IF(A1423&gt;=הלוואות!$D$5,IF(מרכז!A1423&lt;=הלוואות!$E$5,IF(DAY(מרכז!A1423)=הלוואות!$F$5,הלוואות!$G$5,0),0),0)+IF(A1423&gt;=הלוואות!$D$6,IF(מרכז!A1423&lt;=הלוואות!$E$6,IF(DAY(מרכז!A1423)=הלוואות!$F$6,הלוואות!$G$6,0),0),0)+IF(A1423&gt;=הלוואות!$D$7,IF(מרכז!A1423&lt;=הלוואות!$E$7,IF(DAY(מרכז!A1423)=הלוואות!$F$7,הלוואות!$G$7,0),0),0)+IF(A1423&gt;=הלוואות!$D$8,IF(מרכז!A1423&lt;=הלוואות!$E$8,IF(DAY(מרכז!A1423)=הלוואות!$F$8,הלוואות!$G$8,0),0),0)+IF(A1423&gt;=הלוואות!$D$9,IF(מרכז!A1423&lt;=הלוואות!$E$9,IF(DAY(מרכז!A1423)=הלוואות!$F$9,הלוואות!$G$9,0),0),0)+IF(A1423&gt;=הלוואות!$D$10,IF(מרכז!A1423&lt;=הלוואות!$E$10,IF(DAY(מרכז!A1423)=הלוואות!$F$10,הלוואות!$G$10,0),0),0)+IF(A1423&gt;=הלוואות!$D$11,IF(מרכז!A1423&lt;=הלוואות!$E$11,IF(DAY(מרכז!A1423)=הלוואות!$F$11,הלוואות!$G$11,0),0),0)+IF(A1423&gt;=הלוואות!$D$12,IF(מרכז!A1423&lt;=הלוואות!$E$12,IF(DAY(מרכז!A1423)=הלוואות!$F$12,הלוואות!$G$12,0),0),0)+IF(A1423&gt;=הלוואות!$D$13,IF(מרכז!A1423&lt;=הלוואות!$E$13,IF(DAY(מרכז!A1423)=הלוואות!$F$13,הלוואות!$G$13,0),0),0)+IF(A1423&gt;=הלוואות!$D$14,IF(מרכז!A1423&lt;=הלוואות!$E$14,IF(DAY(מרכז!A1423)=הלוואות!$F$14,הלוואות!$G$14,0),0),0)+IF(A1423&gt;=הלוואות!$D$15,IF(מרכז!A1423&lt;=הלוואות!$E$15,IF(DAY(מרכז!A1423)=הלוואות!$F$15,הלוואות!$G$15,0),0),0)+IF(A1423&gt;=הלוואות!$D$16,IF(מרכז!A1423&lt;=הלוואות!$E$16,IF(DAY(מרכז!A1423)=הלוואות!$F$16,הלוואות!$G$16,0),0),0)+IF(A1423&gt;=הלוואות!$D$17,IF(מרכז!A1423&lt;=הלוואות!$E$17,IF(DAY(מרכז!A1423)=הלוואות!$F$17,הלוואות!$G$17,0),0),0)+IF(A1423&gt;=הלוואות!$D$18,IF(מרכז!A1423&lt;=הלוואות!$E$18,IF(DAY(מרכז!A1423)=הלוואות!$F$18,הלוואות!$G$18,0),0),0)+IF(A1423&gt;=הלוואות!$D$19,IF(מרכז!A1423&lt;=הלוואות!$E$19,IF(DAY(מרכז!A1423)=הלוואות!$F$19,הלוואות!$G$19,0),0),0)+IF(A1423&gt;=הלוואות!$D$20,IF(מרכז!A1423&lt;=הלוואות!$E$20,IF(DAY(מרכז!A1423)=הלוואות!$F$20,הלוואות!$G$20,0),0),0)+IF(A1423&gt;=הלוואות!$D$21,IF(מרכז!A1423&lt;=הלוואות!$E$21,IF(DAY(מרכז!A1423)=הלוואות!$F$21,הלוואות!$G$21,0),0),0)+IF(A1423&gt;=הלוואות!$D$22,IF(מרכז!A1423&lt;=הלוואות!$E$22,IF(DAY(מרכז!A1423)=הלוואות!$F$22,הלוואות!$G$22,0),0),0)+IF(A1423&gt;=הלוואות!$D$23,IF(מרכז!A1423&lt;=הלוואות!$E$23,IF(DAY(מרכז!A1423)=הלוואות!$F$23,הלוואות!$G$23,0),0),0)+IF(A1423&gt;=הלוואות!$D$24,IF(מרכז!A1423&lt;=הלוואות!$E$24,IF(DAY(מרכז!A1423)=הלוואות!$F$24,הלוואות!$G$24,0),0),0)+IF(A1423&gt;=הלוואות!$D$25,IF(מרכז!A1423&lt;=הלוואות!$E$25,IF(DAY(מרכז!A1423)=הלוואות!$F$25,הלוואות!$G$25,0),0),0)+IF(A1423&gt;=הלוואות!$D$26,IF(מרכז!A1423&lt;=הלוואות!$E$26,IF(DAY(מרכז!A1423)=הלוואות!$F$26,הלוואות!$G$26,0),0),0)+IF(A1423&gt;=הלוואות!$D$27,IF(מרכז!A1423&lt;=הלוואות!$E$27,IF(DAY(מרכז!A1423)=הלוואות!$F$27,הלוואות!$G$27,0),0),0)+IF(A1423&gt;=הלוואות!$D$28,IF(מרכז!A1423&lt;=הלוואות!$E$28,IF(DAY(מרכז!A1423)=הלוואות!$F$28,הלוואות!$G$28,0),0),0)+IF(A1423&gt;=הלוואות!$D$29,IF(מרכז!A1423&lt;=הלוואות!$E$29,IF(DAY(מרכז!A1423)=הלוואות!$F$29,הלוואות!$G$29,0),0),0)+IF(A1423&gt;=הלוואות!$D$30,IF(מרכז!A1423&lt;=הלוואות!$E$30,IF(DAY(מרכז!A1423)=הלוואות!$F$30,הלוואות!$G$30,0),0),0)+IF(A1423&gt;=הלוואות!$D$31,IF(מרכז!A1423&lt;=הלוואות!$E$31,IF(DAY(מרכז!A1423)=הלוואות!$F$31,הלוואות!$G$31,0),0),0)+IF(A1423&gt;=הלוואות!$D$32,IF(מרכז!A1423&lt;=הלוואות!$E$32,IF(DAY(מרכז!A1423)=הלוואות!$F$32,הלוואות!$G$32,0),0),0)+IF(A1423&gt;=הלוואות!$D$33,IF(מרכז!A1423&lt;=הלוואות!$E$33,IF(DAY(מרכז!A1423)=הלוואות!$F$33,הלוואות!$G$33,0),0),0)+IF(A1423&gt;=הלוואות!$D$34,IF(מרכז!A1423&lt;=הלוואות!$E$34,IF(DAY(מרכז!A1423)=הלוואות!$F$34,הלוואות!$G$34,0),0),0)</f>
        <v>0</v>
      </c>
      <c r="E1423" s="93">
        <f>SUMIF(הלוואות!$D$46:$D$65,מרכז!A1423,הלוואות!$E$46:$E$65)</f>
        <v>0</v>
      </c>
      <c r="F1423" s="93">
        <f>SUMIF(נכנסים!$A$5:$A$5890,מרכז!A1423,נכנסים!$B$5:$B$5890)</f>
        <v>0</v>
      </c>
      <c r="G1423" s="94"/>
      <c r="H1423" s="94"/>
      <c r="I1423" s="94"/>
      <c r="J1423" s="99">
        <f t="shared" si="22"/>
        <v>50000</v>
      </c>
    </row>
    <row r="1424" spans="1:10">
      <c r="A1424" s="153">
        <v>47077</v>
      </c>
      <c r="B1424" s="93">
        <f>SUMIF(יוצאים!$A$5:$A$5835,מרכז!A1424,יוצאים!$D$5:$D$5835)</f>
        <v>0</v>
      </c>
      <c r="C1424" s="93">
        <f>HLOOKUP(DAY($A1424),'טב.הו"ק'!$G$4:$AK$162,'טב.הו"ק'!$A$162+2,FALSE)</f>
        <v>0</v>
      </c>
      <c r="D1424" s="93">
        <f>IF(A1424&gt;=הלוואות!$D$5,IF(מרכז!A1424&lt;=הלוואות!$E$5,IF(DAY(מרכז!A1424)=הלוואות!$F$5,הלוואות!$G$5,0),0),0)+IF(A1424&gt;=הלוואות!$D$6,IF(מרכז!A1424&lt;=הלוואות!$E$6,IF(DAY(מרכז!A1424)=הלוואות!$F$6,הלוואות!$G$6,0),0),0)+IF(A1424&gt;=הלוואות!$D$7,IF(מרכז!A1424&lt;=הלוואות!$E$7,IF(DAY(מרכז!A1424)=הלוואות!$F$7,הלוואות!$G$7,0),0),0)+IF(A1424&gt;=הלוואות!$D$8,IF(מרכז!A1424&lt;=הלוואות!$E$8,IF(DAY(מרכז!A1424)=הלוואות!$F$8,הלוואות!$G$8,0),0),0)+IF(A1424&gt;=הלוואות!$D$9,IF(מרכז!A1424&lt;=הלוואות!$E$9,IF(DAY(מרכז!A1424)=הלוואות!$F$9,הלוואות!$G$9,0),0),0)+IF(A1424&gt;=הלוואות!$D$10,IF(מרכז!A1424&lt;=הלוואות!$E$10,IF(DAY(מרכז!A1424)=הלוואות!$F$10,הלוואות!$G$10,0),0),0)+IF(A1424&gt;=הלוואות!$D$11,IF(מרכז!A1424&lt;=הלוואות!$E$11,IF(DAY(מרכז!A1424)=הלוואות!$F$11,הלוואות!$G$11,0),0),0)+IF(A1424&gt;=הלוואות!$D$12,IF(מרכז!A1424&lt;=הלוואות!$E$12,IF(DAY(מרכז!A1424)=הלוואות!$F$12,הלוואות!$G$12,0),0),0)+IF(A1424&gt;=הלוואות!$D$13,IF(מרכז!A1424&lt;=הלוואות!$E$13,IF(DAY(מרכז!A1424)=הלוואות!$F$13,הלוואות!$G$13,0),0),0)+IF(A1424&gt;=הלוואות!$D$14,IF(מרכז!A1424&lt;=הלוואות!$E$14,IF(DAY(מרכז!A1424)=הלוואות!$F$14,הלוואות!$G$14,0),0),0)+IF(A1424&gt;=הלוואות!$D$15,IF(מרכז!A1424&lt;=הלוואות!$E$15,IF(DAY(מרכז!A1424)=הלוואות!$F$15,הלוואות!$G$15,0),0),0)+IF(A1424&gt;=הלוואות!$D$16,IF(מרכז!A1424&lt;=הלוואות!$E$16,IF(DAY(מרכז!A1424)=הלוואות!$F$16,הלוואות!$G$16,0),0),0)+IF(A1424&gt;=הלוואות!$D$17,IF(מרכז!A1424&lt;=הלוואות!$E$17,IF(DAY(מרכז!A1424)=הלוואות!$F$17,הלוואות!$G$17,0),0),0)+IF(A1424&gt;=הלוואות!$D$18,IF(מרכז!A1424&lt;=הלוואות!$E$18,IF(DAY(מרכז!A1424)=הלוואות!$F$18,הלוואות!$G$18,0),0),0)+IF(A1424&gt;=הלוואות!$D$19,IF(מרכז!A1424&lt;=הלוואות!$E$19,IF(DAY(מרכז!A1424)=הלוואות!$F$19,הלוואות!$G$19,0),0),0)+IF(A1424&gt;=הלוואות!$D$20,IF(מרכז!A1424&lt;=הלוואות!$E$20,IF(DAY(מרכז!A1424)=הלוואות!$F$20,הלוואות!$G$20,0),0),0)+IF(A1424&gt;=הלוואות!$D$21,IF(מרכז!A1424&lt;=הלוואות!$E$21,IF(DAY(מרכז!A1424)=הלוואות!$F$21,הלוואות!$G$21,0),0),0)+IF(A1424&gt;=הלוואות!$D$22,IF(מרכז!A1424&lt;=הלוואות!$E$22,IF(DAY(מרכז!A1424)=הלוואות!$F$22,הלוואות!$G$22,0),0),0)+IF(A1424&gt;=הלוואות!$D$23,IF(מרכז!A1424&lt;=הלוואות!$E$23,IF(DAY(מרכז!A1424)=הלוואות!$F$23,הלוואות!$G$23,0),0),0)+IF(A1424&gt;=הלוואות!$D$24,IF(מרכז!A1424&lt;=הלוואות!$E$24,IF(DAY(מרכז!A1424)=הלוואות!$F$24,הלוואות!$G$24,0),0),0)+IF(A1424&gt;=הלוואות!$D$25,IF(מרכז!A1424&lt;=הלוואות!$E$25,IF(DAY(מרכז!A1424)=הלוואות!$F$25,הלוואות!$G$25,0),0),0)+IF(A1424&gt;=הלוואות!$D$26,IF(מרכז!A1424&lt;=הלוואות!$E$26,IF(DAY(מרכז!A1424)=הלוואות!$F$26,הלוואות!$G$26,0),0),0)+IF(A1424&gt;=הלוואות!$D$27,IF(מרכז!A1424&lt;=הלוואות!$E$27,IF(DAY(מרכז!A1424)=הלוואות!$F$27,הלוואות!$G$27,0),0),0)+IF(A1424&gt;=הלוואות!$D$28,IF(מרכז!A1424&lt;=הלוואות!$E$28,IF(DAY(מרכז!A1424)=הלוואות!$F$28,הלוואות!$G$28,0),0),0)+IF(A1424&gt;=הלוואות!$D$29,IF(מרכז!A1424&lt;=הלוואות!$E$29,IF(DAY(מרכז!A1424)=הלוואות!$F$29,הלוואות!$G$29,0),0),0)+IF(A1424&gt;=הלוואות!$D$30,IF(מרכז!A1424&lt;=הלוואות!$E$30,IF(DAY(מרכז!A1424)=הלוואות!$F$30,הלוואות!$G$30,0),0),0)+IF(A1424&gt;=הלוואות!$D$31,IF(מרכז!A1424&lt;=הלוואות!$E$31,IF(DAY(מרכז!A1424)=הלוואות!$F$31,הלוואות!$G$31,0),0),0)+IF(A1424&gt;=הלוואות!$D$32,IF(מרכז!A1424&lt;=הלוואות!$E$32,IF(DAY(מרכז!A1424)=הלוואות!$F$32,הלוואות!$G$32,0),0),0)+IF(A1424&gt;=הלוואות!$D$33,IF(מרכז!A1424&lt;=הלוואות!$E$33,IF(DAY(מרכז!A1424)=הלוואות!$F$33,הלוואות!$G$33,0),0),0)+IF(A1424&gt;=הלוואות!$D$34,IF(מרכז!A1424&lt;=הלוואות!$E$34,IF(DAY(מרכז!A1424)=הלוואות!$F$34,הלוואות!$G$34,0),0),0)</f>
        <v>0</v>
      </c>
      <c r="E1424" s="93">
        <f>SUMIF(הלוואות!$D$46:$D$65,מרכז!A1424,הלוואות!$E$46:$E$65)</f>
        <v>0</v>
      </c>
      <c r="F1424" s="93">
        <f>SUMIF(נכנסים!$A$5:$A$5890,מרכז!A1424,נכנסים!$B$5:$B$5890)</f>
        <v>0</v>
      </c>
      <c r="G1424" s="94"/>
      <c r="H1424" s="94"/>
      <c r="I1424" s="94"/>
      <c r="J1424" s="99">
        <f t="shared" si="22"/>
        <v>50000</v>
      </c>
    </row>
    <row r="1425" spans="1:10">
      <c r="A1425" s="153">
        <v>47078</v>
      </c>
      <c r="B1425" s="93">
        <f>SUMIF(יוצאים!$A$5:$A$5835,מרכז!A1425,יוצאים!$D$5:$D$5835)</f>
        <v>0</v>
      </c>
      <c r="C1425" s="93">
        <f>HLOOKUP(DAY($A1425),'טב.הו"ק'!$G$4:$AK$162,'טב.הו"ק'!$A$162+2,FALSE)</f>
        <v>0</v>
      </c>
      <c r="D1425" s="93">
        <f>IF(A1425&gt;=הלוואות!$D$5,IF(מרכז!A1425&lt;=הלוואות!$E$5,IF(DAY(מרכז!A1425)=הלוואות!$F$5,הלוואות!$G$5,0),0),0)+IF(A1425&gt;=הלוואות!$D$6,IF(מרכז!A1425&lt;=הלוואות!$E$6,IF(DAY(מרכז!A1425)=הלוואות!$F$6,הלוואות!$G$6,0),0),0)+IF(A1425&gt;=הלוואות!$D$7,IF(מרכז!A1425&lt;=הלוואות!$E$7,IF(DAY(מרכז!A1425)=הלוואות!$F$7,הלוואות!$G$7,0),0),0)+IF(A1425&gt;=הלוואות!$D$8,IF(מרכז!A1425&lt;=הלוואות!$E$8,IF(DAY(מרכז!A1425)=הלוואות!$F$8,הלוואות!$G$8,0),0),0)+IF(A1425&gt;=הלוואות!$D$9,IF(מרכז!A1425&lt;=הלוואות!$E$9,IF(DAY(מרכז!A1425)=הלוואות!$F$9,הלוואות!$G$9,0),0),0)+IF(A1425&gt;=הלוואות!$D$10,IF(מרכז!A1425&lt;=הלוואות!$E$10,IF(DAY(מרכז!A1425)=הלוואות!$F$10,הלוואות!$G$10,0),0),0)+IF(A1425&gt;=הלוואות!$D$11,IF(מרכז!A1425&lt;=הלוואות!$E$11,IF(DAY(מרכז!A1425)=הלוואות!$F$11,הלוואות!$G$11,0),0),0)+IF(A1425&gt;=הלוואות!$D$12,IF(מרכז!A1425&lt;=הלוואות!$E$12,IF(DAY(מרכז!A1425)=הלוואות!$F$12,הלוואות!$G$12,0),0),0)+IF(A1425&gt;=הלוואות!$D$13,IF(מרכז!A1425&lt;=הלוואות!$E$13,IF(DAY(מרכז!A1425)=הלוואות!$F$13,הלוואות!$G$13,0),0),0)+IF(A1425&gt;=הלוואות!$D$14,IF(מרכז!A1425&lt;=הלוואות!$E$14,IF(DAY(מרכז!A1425)=הלוואות!$F$14,הלוואות!$G$14,0),0),0)+IF(A1425&gt;=הלוואות!$D$15,IF(מרכז!A1425&lt;=הלוואות!$E$15,IF(DAY(מרכז!A1425)=הלוואות!$F$15,הלוואות!$G$15,0),0),0)+IF(A1425&gt;=הלוואות!$D$16,IF(מרכז!A1425&lt;=הלוואות!$E$16,IF(DAY(מרכז!A1425)=הלוואות!$F$16,הלוואות!$G$16,0),0),0)+IF(A1425&gt;=הלוואות!$D$17,IF(מרכז!A1425&lt;=הלוואות!$E$17,IF(DAY(מרכז!A1425)=הלוואות!$F$17,הלוואות!$G$17,0),0),0)+IF(A1425&gt;=הלוואות!$D$18,IF(מרכז!A1425&lt;=הלוואות!$E$18,IF(DAY(מרכז!A1425)=הלוואות!$F$18,הלוואות!$G$18,0),0),0)+IF(A1425&gt;=הלוואות!$D$19,IF(מרכז!A1425&lt;=הלוואות!$E$19,IF(DAY(מרכז!A1425)=הלוואות!$F$19,הלוואות!$G$19,0),0),0)+IF(A1425&gt;=הלוואות!$D$20,IF(מרכז!A1425&lt;=הלוואות!$E$20,IF(DAY(מרכז!A1425)=הלוואות!$F$20,הלוואות!$G$20,0),0),0)+IF(A1425&gt;=הלוואות!$D$21,IF(מרכז!A1425&lt;=הלוואות!$E$21,IF(DAY(מרכז!A1425)=הלוואות!$F$21,הלוואות!$G$21,0),0),0)+IF(A1425&gt;=הלוואות!$D$22,IF(מרכז!A1425&lt;=הלוואות!$E$22,IF(DAY(מרכז!A1425)=הלוואות!$F$22,הלוואות!$G$22,0),0),0)+IF(A1425&gt;=הלוואות!$D$23,IF(מרכז!A1425&lt;=הלוואות!$E$23,IF(DAY(מרכז!A1425)=הלוואות!$F$23,הלוואות!$G$23,0),0),0)+IF(A1425&gt;=הלוואות!$D$24,IF(מרכז!A1425&lt;=הלוואות!$E$24,IF(DAY(מרכז!A1425)=הלוואות!$F$24,הלוואות!$G$24,0),0),0)+IF(A1425&gt;=הלוואות!$D$25,IF(מרכז!A1425&lt;=הלוואות!$E$25,IF(DAY(מרכז!A1425)=הלוואות!$F$25,הלוואות!$G$25,0),0),0)+IF(A1425&gt;=הלוואות!$D$26,IF(מרכז!A1425&lt;=הלוואות!$E$26,IF(DAY(מרכז!A1425)=הלוואות!$F$26,הלוואות!$G$26,0),0),0)+IF(A1425&gt;=הלוואות!$D$27,IF(מרכז!A1425&lt;=הלוואות!$E$27,IF(DAY(מרכז!A1425)=הלוואות!$F$27,הלוואות!$G$27,0),0),0)+IF(A1425&gt;=הלוואות!$D$28,IF(מרכז!A1425&lt;=הלוואות!$E$28,IF(DAY(מרכז!A1425)=הלוואות!$F$28,הלוואות!$G$28,0),0),0)+IF(A1425&gt;=הלוואות!$D$29,IF(מרכז!A1425&lt;=הלוואות!$E$29,IF(DAY(מרכז!A1425)=הלוואות!$F$29,הלוואות!$G$29,0),0),0)+IF(A1425&gt;=הלוואות!$D$30,IF(מרכז!A1425&lt;=הלוואות!$E$30,IF(DAY(מרכז!A1425)=הלוואות!$F$30,הלוואות!$G$30,0),0),0)+IF(A1425&gt;=הלוואות!$D$31,IF(מרכז!A1425&lt;=הלוואות!$E$31,IF(DAY(מרכז!A1425)=הלוואות!$F$31,הלוואות!$G$31,0),0),0)+IF(A1425&gt;=הלוואות!$D$32,IF(מרכז!A1425&lt;=הלוואות!$E$32,IF(DAY(מרכז!A1425)=הלוואות!$F$32,הלוואות!$G$32,0),0),0)+IF(A1425&gt;=הלוואות!$D$33,IF(מרכז!A1425&lt;=הלוואות!$E$33,IF(DAY(מרכז!A1425)=הלוואות!$F$33,הלוואות!$G$33,0),0),0)+IF(A1425&gt;=הלוואות!$D$34,IF(מרכז!A1425&lt;=הלוואות!$E$34,IF(DAY(מרכז!A1425)=הלוואות!$F$34,הלוואות!$G$34,0),0),0)</f>
        <v>0</v>
      </c>
      <c r="E1425" s="93">
        <f>SUMIF(הלוואות!$D$46:$D$65,מרכז!A1425,הלוואות!$E$46:$E$65)</f>
        <v>0</v>
      </c>
      <c r="F1425" s="93">
        <f>SUMIF(נכנסים!$A$5:$A$5890,מרכז!A1425,נכנסים!$B$5:$B$5890)</f>
        <v>0</v>
      </c>
      <c r="G1425" s="94"/>
      <c r="H1425" s="94"/>
      <c r="I1425" s="94"/>
      <c r="J1425" s="99">
        <f t="shared" si="22"/>
        <v>50000</v>
      </c>
    </row>
    <row r="1426" spans="1:10">
      <c r="A1426" s="153">
        <v>47079</v>
      </c>
      <c r="B1426" s="93">
        <f>SUMIF(יוצאים!$A$5:$A$5835,מרכז!A1426,יוצאים!$D$5:$D$5835)</f>
        <v>0</v>
      </c>
      <c r="C1426" s="93">
        <f>HLOOKUP(DAY($A1426),'טב.הו"ק'!$G$4:$AK$162,'טב.הו"ק'!$A$162+2,FALSE)</f>
        <v>0</v>
      </c>
      <c r="D1426" s="93">
        <f>IF(A1426&gt;=הלוואות!$D$5,IF(מרכז!A1426&lt;=הלוואות!$E$5,IF(DAY(מרכז!A1426)=הלוואות!$F$5,הלוואות!$G$5,0),0),0)+IF(A1426&gt;=הלוואות!$D$6,IF(מרכז!A1426&lt;=הלוואות!$E$6,IF(DAY(מרכז!A1426)=הלוואות!$F$6,הלוואות!$G$6,0),0),0)+IF(A1426&gt;=הלוואות!$D$7,IF(מרכז!A1426&lt;=הלוואות!$E$7,IF(DAY(מרכז!A1426)=הלוואות!$F$7,הלוואות!$G$7,0),0),0)+IF(A1426&gt;=הלוואות!$D$8,IF(מרכז!A1426&lt;=הלוואות!$E$8,IF(DAY(מרכז!A1426)=הלוואות!$F$8,הלוואות!$G$8,0),0),0)+IF(A1426&gt;=הלוואות!$D$9,IF(מרכז!A1426&lt;=הלוואות!$E$9,IF(DAY(מרכז!A1426)=הלוואות!$F$9,הלוואות!$G$9,0),0),0)+IF(A1426&gt;=הלוואות!$D$10,IF(מרכז!A1426&lt;=הלוואות!$E$10,IF(DAY(מרכז!A1426)=הלוואות!$F$10,הלוואות!$G$10,0),0),0)+IF(A1426&gt;=הלוואות!$D$11,IF(מרכז!A1426&lt;=הלוואות!$E$11,IF(DAY(מרכז!A1426)=הלוואות!$F$11,הלוואות!$G$11,0),0),0)+IF(A1426&gt;=הלוואות!$D$12,IF(מרכז!A1426&lt;=הלוואות!$E$12,IF(DAY(מרכז!A1426)=הלוואות!$F$12,הלוואות!$G$12,0),0),0)+IF(A1426&gt;=הלוואות!$D$13,IF(מרכז!A1426&lt;=הלוואות!$E$13,IF(DAY(מרכז!A1426)=הלוואות!$F$13,הלוואות!$G$13,0),0),0)+IF(A1426&gt;=הלוואות!$D$14,IF(מרכז!A1426&lt;=הלוואות!$E$14,IF(DAY(מרכז!A1426)=הלוואות!$F$14,הלוואות!$G$14,0),0),0)+IF(A1426&gt;=הלוואות!$D$15,IF(מרכז!A1426&lt;=הלוואות!$E$15,IF(DAY(מרכז!A1426)=הלוואות!$F$15,הלוואות!$G$15,0),0),0)+IF(A1426&gt;=הלוואות!$D$16,IF(מרכז!A1426&lt;=הלוואות!$E$16,IF(DAY(מרכז!A1426)=הלוואות!$F$16,הלוואות!$G$16,0),0),0)+IF(A1426&gt;=הלוואות!$D$17,IF(מרכז!A1426&lt;=הלוואות!$E$17,IF(DAY(מרכז!A1426)=הלוואות!$F$17,הלוואות!$G$17,0),0),0)+IF(A1426&gt;=הלוואות!$D$18,IF(מרכז!A1426&lt;=הלוואות!$E$18,IF(DAY(מרכז!A1426)=הלוואות!$F$18,הלוואות!$G$18,0),0),0)+IF(A1426&gt;=הלוואות!$D$19,IF(מרכז!A1426&lt;=הלוואות!$E$19,IF(DAY(מרכז!A1426)=הלוואות!$F$19,הלוואות!$G$19,0),0),0)+IF(A1426&gt;=הלוואות!$D$20,IF(מרכז!A1426&lt;=הלוואות!$E$20,IF(DAY(מרכז!A1426)=הלוואות!$F$20,הלוואות!$G$20,0),0),0)+IF(A1426&gt;=הלוואות!$D$21,IF(מרכז!A1426&lt;=הלוואות!$E$21,IF(DAY(מרכז!A1426)=הלוואות!$F$21,הלוואות!$G$21,0),0),0)+IF(A1426&gt;=הלוואות!$D$22,IF(מרכז!A1426&lt;=הלוואות!$E$22,IF(DAY(מרכז!A1426)=הלוואות!$F$22,הלוואות!$G$22,0),0),0)+IF(A1426&gt;=הלוואות!$D$23,IF(מרכז!A1426&lt;=הלוואות!$E$23,IF(DAY(מרכז!A1426)=הלוואות!$F$23,הלוואות!$G$23,0),0),0)+IF(A1426&gt;=הלוואות!$D$24,IF(מרכז!A1426&lt;=הלוואות!$E$24,IF(DAY(מרכז!A1426)=הלוואות!$F$24,הלוואות!$G$24,0),0),0)+IF(A1426&gt;=הלוואות!$D$25,IF(מרכז!A1426&lt;=הלוואות!$E$25,IF(DAY(מרכז!A1426)=הלוואות!$F$25,הלוואות!$G$25,0),0),0)+IF(A1426&gt;=הלוואות!$D$26,IF(מרכז!A1426&lt;=הלוואות!$E$26,IF(DAY(מרכז!A1426)=הלוואות!$F$26,הלוואות!$G$26,0),0),0)+IF(A1426&gt;=הלוואות!$D$27,IF(מרכז!A1426&lt;=הלוואות!$E$27,IF(DAY(מרכז!A1426)=הלוואות!$F$27,הלוואות!$G$27,0),0),0)+IF(A1426&gt;=הלוואות!$D$28,IF(מרכז!A1426&lt;=הלוואות!$E$28,IF(DAY(מרכז!A1426)=הלוואות!$F$28,הלוואות!$G$28,0),0),0)+IF(A1426&gt;=הלוואות!$D$29,IF(מרכז!A1426&lt;=הלוואות!$E$29,IF(DAY(מרכז!A1426)=הלוואות!$F$29,הלוואות!$G$29,0),0),0)+IF(A1426&gt;=הלוואות!$D$30,IF(מרכז!A1426&lt;=הלוואות!$E$30,IF(DAY(מרכז!A1426)=הלוואות!$F$30,הלוואות!$G$30,0),0),0)+IF(A1426&gt;=הלוואות!$D$31,IF(מרכז!A1426&lt;=הלוואות!$E$31,IF(DAY(מרכז!A1426)=הלוואות!$F$31,הלוואות!$G$31,0),0),0)+IF(A1426&gt;=הלוואות!$D$32,IF(מרכז!A1426&lt;=הלוואות!$E$32,IF(DAY(מרכז!A1426)=הלוואות!$F$32,הלוואות!$G$32,0),0),0)+IF(A1426&gt;=הלוואות!$D$33,IF(מרכז!A1426&lt;=הלוואות!$E$33,IF(DAY(מרכז!A1426)=הלוואות!$F$33,הלוואות!$G$33,0),0),0)+IF(A1426&gt;=הלוואות!$D$34,IF(מרכז!A1426&lt;=הלוואות!$E$34,IF(DAY(מרכז!A1426)=הלוואות!$F$34,הלוואות!$G$34,0),0),0)</f>
        <v>0</v>
      </c>
      <c r="E1426" s="93">
        <f>SUMIF(הלוואות!$D$46:$D$65,מרכז!A1426,הלוואות!$E$46:$E$65)</f>
        <v>0</v>
      </c>
      <c r="F1426" s="93">
        <f>SUMIF(נכנסים!$A$5:$A$5890,מרכז!A1426,נכנסים!$B$5:$B$5890)</f>
        <v>0</v>
      </c>
      <c r="G1426" s="94"/>
      <c r="H1426" s="94"/>
      <c r="I1426" s="94"/>
      <c r="J1426" s="99">
        <f t="shared" si="22"/>
        <v>50000</v>
      </c>
    </row>
    <row r="1427" spans="1:10">
      <c r="A1427" s="153">
        <v>47080</v>
      </c>
      <c r="B1427" s="93">
        <f>SUMIF(יוצאים!$A$5:$A$5835,מרכז!A1427,יוצאים!$D$5:$D$5835)</f>
        <v>0</v>
      </c>
      <c r="C1427" s="93">
        <f>HLOOKUP(DAY($A1427),'טב.הו"ק'!$G$4:$AK$162,'טב.הו"ק'!$A$162+2,FALSE)</f>
        <v>0</v>
      </c>
      <c r="D1427" s="93">
        <f>IF(A1427&gt;=הלוואות!$D$5,IF(מרכז!A1427&lt;=הלוואות!$E$5,IF(DAY(מרכז!A1427)=הלוואות!$F$5,הלוואות!$G$5,0),0),0)+IF(A1427&gt;=הלוואות!$D$6,IF(מרכז!A1427&lt;=הלוואות!$E$6,IF(DAY(מרכז!A1427)=הלוואות!$F$6,הלוואות!$G$6,0),0),0)+IF(A1427&gt;=הלוואות!$D$7,IF(מרכז!A1427&lt;=הלוואות!$E$7,IF(DAY(מרכז!A1427)=הלוואות!$F$7,הלוואות!$G$7,0),0),0)+IF(A1427&gt;=הלוואות!$D$8,IF(מרכז!A1427&lt;=הלוואות!$E$8,IF(DAY(מרכז!A1427)=הלוואות!$F$8,הלוואות!$G$8,0),0),0)+IF(A1427&gt;=הלוואות!$D$9,IF(מרכז!A1427&lt;=הלוואות!$E$9,IF(DAY(מרכז!A1427)=הלוואות!$F$9,הלוואות!$G$9,0),0),0)+IF(A1427&gt;=הלוואות!$D$10,IF(מרכז!A1427&lt;=הלוואות!$E$10,IF(DAY(מרכז!A1427)=הלוואות!$F$10,הלוואות!$G$10,0),0),0)+IF(A1427&gt;=הלוואות!$D$11,IF(מרכז!A1427&lt;=הלוואות!$E$11,IF(DAY(מרכז!A1427)=הלוואות!$F$11,הלוואות!$G$11,0),0),0)+IF(A1427&gt;=הלוואות!$D$12,IF(מרכז!A1427&lt;=הלוואות!$E$12,IF(DAY(מרכז!A1427)=הלוואות!$F$12,הלוואות!$G$12,0),0),0)+IF(A1427&gt;=הלוואות!$D$13,IF(מרכז!A1427&lt;=הלוואות!$E$13,IF(DAY(מרכז!A1427)=הלוואות!$F$13,הלוואות!$G$13,0),0),0)+IF(A1427&gt;=הלוואות!$D$14,IF(מרכז!A1427&lt;=הלוואות!$E$14,IF(DAY(מרכז!A1427)=הלוואות!$F$14,הלוואות!$G$14,0),0),0)+IF(A1427&gt;=הלוואות!$D$15,IF(מרכז!A1427&lt;=הלוואות!$E$15,IF(DAY(מרכז!A1427)=הלוואות!$F$15,הלוואות!$G$15,0),0),0)+IF(A1427&gt;=הלוואות!$D$16,IF(מרכז!A1427&lt;=הלוואות!$E$16,IF(DAY(מרכז!A1427)=הלוואות!$F$16,הלוואות!$G$16,0),0),0)+IF(A1427&gt;=הלוואות!$D$17,IF(מרכז!A1427&lt;=הלוואות!$E$17,IF(DAY(מרכז!A1427)=הלוואות!$F$17,הלוואות!$G$17,0),0),0)+IF(A1427&gt;=הלוואות!$D$18,IF(מרכז!A1427&lt;=הלוואות!$E$18,IF(DAY(מרכז!A1427)=הלוואות!$F$18,הלוואות!$G$18,0),0),0)+IF(A1427&gt;=הלוואות!$D$19,IF(מרכז!A1427&lt;=הלוואות!$E$19,IF(DAY(מרכז!A1427)=הלוואות!$F$19,הלוואות!$G$19,0),0),0)+IF(A1427&gt;=הלוואות!$D$20,IF(מרכז!A1427&lt;=הלוואות!$E$20,IF(DAY(מרכז!A1427)=הלוואות!$F$20,הלוואות!$G$20,0),0),0)+IF(A1427&gt;=הלוואות!$D$21,IF(מרכז!A1427&lt;=הלוואות!$E$21,IF(DAY(מרכז!A1427)=הלוואות!$F$21,הלוואות!$G$21,0),0),0)+IF(A1427&gt;=הלוואות!$D$22,IF(מרכז!A1427&lt;=הלוואות!$E$22,IF(DAY(מרכז!A1427)=הלוואות!$F$22,הלוואות!$G$22,0),0),0)+IF(A1427&gt;=הלוואות!$D$23,IF(מרכז!A1427&lt;=הלוואות!$E$23,IF(DAY(מרכז!A1427)=הלוואות!$F$23,הלוואות!$G$23,0),0),0)+IF(A1427&gt;=הלוואות!$D$24,IF(מרכז!A1427&lt;=הלוואות!$E$24,IF(DAY(מרכז!A1427)=הלוואות!$F$24,הלוואות!$G$24,0),0),0)+IF(A1427&gt;=הלוואות!$D$25,IF(מרכז!A1427&lt;=הלוואות!$E$25,IF(DAY(מרכז!A1427)=הלוואות!$F$25,הלוואות!$G$25,0),0),0)+IF(A1427&gt;=הלוואות!$D$26,IF(מרכז!A1427&lt;=הלוואות!$E$26,IF(DAY(מרכז!A1427)=הלוואות!$F$26,הלוואות!$G$26,0),0),0)+IF(A1427&gt;=הלוואות!$D$27,IF(מרכז!A1427&lt;=הלוואות!$E$27,IF(DAY(מרכז!A1427)=הלוואות!$F$27,הלוואות!$G$27,0),0),0)+IF(A1427&gt;=הלוואות!$D$28,IF(מרכז!A1427&lt;=הלוואות!$E$28,IF(DAY(מרכז!A1427)=הלוואות!$F$28,הלוואות!$G$28,0),0),0)+IF(A1427&gt;=הלוואות!$D$29,IF(מרכז!A1427&lt;=הלוואות!$E$29,IF(DAY(מרכז!A1427)=הלוואות!$F$29,הלוואות!$G$29,0),0),0)+IF(A1427&gt;=הלוואות!$D$30,IF(מרכז!A1427&lt;=הלוואות!$E$30,IF(DAY(מרכז!A1427)=הלוואות!$F$30,הלוואות!$G$30,0),0),0)+IF(A1427&gt;=הלוואות!$D$31,IF(מרכז!A1427&lt;=הלוואות!$E$31,IF(DAY(מרכז!A1427)=הלוואות!$F$31,הלוואות!$G$31,0),0),0)+IF(A1427&gt;=הלוואות!$D$32,IF(מרכז!A1427&lt;=הלוואות!$E$32,IF(DAY(מרכז!A1427)=הלוואות!$F$32,הלוואות!$G$32,0),0),0)+IF(A1427&gt;=הלוואות!$D$33,IF(מרכז!A1427&lt;=הלוואות!$E$33,IF(DAY(מרכז!A1427)=הלוואות!$F$33,הלוואות!$G$33,0),0),0)+IF(A1427&gt;=הלוואות!$D$34,IF(מרכז!A1427&lt;=הלוואות!$E$34,IF(DAY(מרכז!A1427)=הלוואות!$F$34,הלוואות!$G$34,0),0),0)</f>
        <v>0</v>
      </c>
      <c r="E1427" s="93">
        <f>SUMIF(הלוואות!$D$46:$D$65,מרכז!A1427,הלוואות!$E$46:$E$65)</f>
        <v>0</v>
      </c>
      <c r="F1427" s="93">
        <f>SUMIF(נכנסים!$A$5:$A$5890,מרכז!A1427,נכנסים!$B$5:$B$5890)</f>
        <v>0</v>
      </c>
      <c r="G1427" s="94"/>
      <c r="H1427" s="94"/>
      <c r="I1427" s="94"/>
      <c r="J1427" s="99">
        <f t="shared" si="22"/>
        <v>50000</v>
      </c>
    </row>
    <row r="1428" spans="1:10">
      <c r="A1428" s="153">
        <v>47081</v>
      </c>
      <c r="B1428" s="93">
        <f>SUMIF(יוצאים!$A$5:$A$5835,מרכז!A1428,יוצאים!$D$5:$D$5835)</f>
        <v>0</v>
      </c>
      <c r="C1428" s="93">
        <f>HLOOKUP(DAY($A1428),'טב.הו"ק'!$G$4:$AK$162,'טב.הו"ק'!$A$162+2,FALSE)</f>
        <v>0</v>
      </c>
      <c r="D1428" s="93">
        <f>IF(A1428&gt;=הלוואות!$D$5,IF(מרכז!A1428&lt;=הלוואות!$E$5,IF(DAY(מרכז!A1428)=הלוואות!$F$5,הלוואות!$G$5,0),0),0)+IF(A1428&gt;=הלוואות!$D$6,IF(מרכז!A1428&lt;=הלוואות!$E$6,IF(DAY(מרכז!A1428)=הלוואות!$F$6,הלוואות!$G$6,0),0),0)+IF(A1428&gt;=הלוואות!$D$7,IF(מרכז!A1428&lt;=הלוואות!$E$7,IF(DAY(מרכז!A1428)=הלוואות!$F$7,הלוואות!$G$7,0),0),0)+IF(A1428&gt;=הלוואות!$D$8,IF(מרכז!A1428&lt;=הלוואות!$E$8,IF(DAY(מרכז!A1428)=הלוואות!$F$8,הלוואות!$G$8,0),0),0)+IF(A1428&gt;=הלוואות!$D$9,IF(מרכז!A1428&lt;=הלוואות!$E$9,IF(DAY(מרכז!A1428)=הלוואות!$F$9,הלוואות!$G$9,0),0),0)+IF(A1428&gt;=הלוואות!$D$10,IF(מרכז!A1428&lt;=הלוואות!$E$10,IF(DAY(מרכז!A1428)=הלוואות!$F$10,הלוואות!$G$10,0),0),0)+IF(A1428&gt;=הלוואות!$D$11,IF(מרכז!A1428&lt;=הלוואות!$E$11,IF(DAY(מרכז!A1428)=הלוואות!$F$11,הלוואות!$G$11,0),0),0)+IF(A1428&gt;=הלוואות!$D$12,IF(מרכז!A1428&lt;=הלוואות!$E$12,IF(DAY(מרכז!A1428)=הלוואות!$F$12,הלוואות!$G$12,0),0),0)+IF(A1428&gt;=הלוואות!$D$13,IF(מרכז!A1428&lt;=הלוואות!$E$13,IF(DAY(מרכז!A1428)=הלוואות!$F$13,הלוואות!$G$13,0),0),0)+IF(A1428&gt;=הלוואות!$D$14,IF(מרכז!A1428&lt;=הלוואות!$E$14,IF(DAY(מרכז!A1428)=הלוואות!$F$14,הלוואות!$G$14,0),0),0)+IF(A1428&gt;=הלוואות!$D$15,IF(מרכז!A1428&lt;=הלוואות!$E$15,IF(DAY(מרכז!A1428)=הלוואות!$F$15,הלוואות!$G$15,0),0),0)+IF(A1428&gt;=הלוואות!$D$16,IF(מרכז!A1428&lt;=הלוואות!$E$16,IF(DAY(מרכז!A1428)=הלוואות!$F$16,הלוואות!$G$16,0),0),0)+IF(A1428&gt;=הלוואות!$D$17,IF(מרכז!A1428&lt;=הלוואות!$E$17,IF(DAY(מרכז!A1428)=הלוואות!$F$17,הלוואות!$G$17,0),0),0)+IF(A1428&gt;=הלוואות!$D$18,IF(מרכז!A1428&lt;=הלוואות!$E$18,IF(DAY(מרכז!A1428)=הלוואות!$F$18,הלוואות!$G$18,0),0),0)+IF(A1428&gt;=הלוואות!$D$19,IF(מרכז!A1428&lt;=הלוואות!$E$19,IF(DAY(מרכז!A1428)=הלוואות!$F$19,הלוואות!$G$19,0),0),0)+IF(A1428&gt;=הלוואות!$D$20,IF(מרכז!A1428&lt;=הלוואות!$E$20,IF(DAY(מרכז!A1428)=הלוואות!$F$20,הלוואות!$G$20,0),0),0)+IF(A1428&gt;=הלוואות!$D$21,IF(מרכז!A1428&lt;=הלוואות!$E$21,IF(DAY(מרכז!A1428)=הלוואות!$F$21,הלוואות!$G$21,0),0),0)+IF(A1428&gt;=הלוואות!$D$22,IF(מרכז!A1428&lt;=הלוואות!$E$22,IF(DAY(מרכז!A1428)=הלוואות!$F$22,הלוואות!$G$22,0),0),0)+IF(A1428&gt;=הלוואות!$D$23,IF(מרכז!A1428&lt;=הלוואות!$E$23,IF(DAY(מרכז!A1428)=הלוואות!$F$23,הלוואות!$G$23,0),0),0)+IF(A1428&gt;=הלוואות!$D$24,IF(מרכז!A1428&lt;=הלוואות!$E$24,IF(DAY(מרכז!A1428)=הלוואות!$F$24,הלוואות!$G$24,0),0),0)+IF(A1428&gt;=הלוואות!$D$25,IF(מרכז!A1428&lt;=הלוואות!$E$25,IF(DAY(מרכז!A1428)=הלוואות!$F$25,הלוואות!$G$25,0),0),0)+IF(A1428&gt;=הלוואות!$D$26,IF(מרכז!A1428&lt;=הלוואות!$E$26,IF(DAY(מרכז!A1428)=הלוואות!$F$26,הלוואות!$G$26,0),0),0)+IF(A1428&gt;=הלוואות!$D$27,IF(מרכז!A1428&lt;=הלוואות!$E$27,IF(DAY(מרכז!A1428)=הלוואות!$F$27,הלוואות!$G$27,0),0),0)+IF(A1428&gt;=הלוואות!$D$28,IF(מרכז!A1428&lt;=הלוואות!$E$28,IF(DAY(מרכז!A1428)=הלוואות!$F$28,הלוואות!$G$28,0),0),0)+IF(A1428&gt;=הלוואות!$D$29,IF(מרכז!A1428&lt;=הלוואות!$E$29,IF(DAY(מרכז!A1428)=הלוואות!$F$29,הלוואות!$G$29,0),0),0)+IF(A1428&gt;=הלוואות!$D$30,IF(מרכז!A1428&lt;=הלוואות!$E$30,IF(DAY(מרכז!A1428)=הלוואות!$F$30,הלוואות!$G$30,0),0),0)+IF(A1428&gt;=הלוואות!$D$31,IF(מרכז!A1428&lt;=הלוואות!$E$31,IF(DAY(מרכז!A1428)=הלוואות!$F$31,הלוואות!$G$31,0),0),0)+IF(A1428&gt;=הלוואות!$D$32,IF(מרכז!A1428&lt;=הלוואות!$E$32,IF(DAY(מרכז!A1428)=הלוואות!$F$32,הלוואות!$G$32,0),0),0)+IF(A1428&gt;=הלוואות!$D$33,IF(מרכז!A1428&lt;=הלוואות!$E$33,IF(DAY(מרכז!A1428)=הלוואות!$F$33,הלוואות!$G$33,0),0),0)+IF(A1428&gt;=הלוואות!$D$34,IF(מרכז!A1428&lt;=הלוואות!$E$34,IF(DAY(מרכז!A1428)=הלוואות!$F$34,הלוואות!$G$34,0),0),0)</f>
        <v>0</v>
      </c>
      <c r="E1428" s="93">
        <f>SUMIF(הלוואות!$D$46:$D$65,מרכז!A1428,הלוואות!$E$46:$E$65)</f>
        <v>0</v>
      </c>
      <c r="F1428" s="93">
        <f>SUMIF(נכנסים!$A$5:$A$5890,מרכז!A1428,נכנסים!$B$5:$B$5890)</f>
        <v>0</v>
      </c>
      <c r="G1428" s="94"/>
      <c r="H1428" s="94"/>
      <c r="I1428" s="94"/>
      <c r="J1428" s="99">
        <f t="shared" si="22"/>
        <v>50000</v>
      </c>
    </row>
    <row r="1429" spans="1:10">
      <c r="A1429" s="153">
        <v>47082</v>
      </c>
      <c r="B1429" s="93">
        <f>SUMIF(יוצאים!$A$5:$A$5835,מרכז!A1429,יוצאים!$D$5:$D$5835)</f>
        <v>0</v>
      </c>
      <c r="C1429" s="93">
        <f>HLOOKUP(DAY($A1429),'טב.הו"ק'!$G$4:$AK$162,'טב.הו"ק'!$A$162+2,FALSE)</f>
        <v>0</v>
      </c>
      <c r="D1429" s="93">
        <f>IF(A1429&gt;=הלוואות!$D$5,IF(מרכז!A1429&lt;=הלוואות!$E$5,IF(DAY(מרכז!A1429)=הלוואות!$F$5,הלוואות!$G$5,0),0),0)+IF(A1429&gt;=הלוואות!$D$6,IF(מרכז!A1429&lt;=הלוואות!$E$6,IF(DAY(מרכז!A1429)=הלוואות!$F$6,הלוואות!$G$6,0),0),0)+IF(A1429&gt;=הלוואות!$D$7,IF(מרכז!A1429&lt;=הלוואות!$E$7,IF(DAY(מרכז!A1429)=הלוואות!$F$7,הלוואות!$G$7,0),0),0)+IF(A1429&gt;=הלוואות!$D$8,IF(מרכז!A1429&lt;=הלוואות!$E$8,IF(DAY(מרכז!A1429)=הלוואות!$F$8,הלוואות!$G$8,0),0),0)+IF(A1429&gt;=הלוואות!$D$9,IF(מרכז!A1429&lt;=הלוואות!$E$9,IF(DAY(מרכז!A1429)=הלוואות!$F$9,הלוואות!$G$9,0),0),0)+IF(A1429&gt;=הלוואות!$D$10,IF(מרכז!A1429&lt;=הלוואות!$E$10,IF(DAY(מרכז!A1429)=הלוואות!$F$10,הלוואות!$G$10,0),0),0)+IF(A1429&gt;=הלוואות!$D$11,IF(מרכז!A1429&lt;=הלוואות!$E$11,IF(DAY(מרכז!A1429)=הלוואות!$F$11,הלוואות!$G$11,0),0),0)+IF(A1429&gt;=הלוואות!$D$12,IF(מרכז!A1429&lt;=הלוואות!$E$12,IF(DAY(מרכז!A1429)=הלוואות!$F$12,הלוואות!$G$12,0),0),0)+IF(A1429&gt;=הלוואות!$D$13,IF(מרכז!A1429&lt;=הלוואות!$E$13,IF(DAY(מרכז!A1429)=הלוואות!$F$13,הלוואות!$G$13,0),0),0)+IF(A1429&gt;=הלוואות!$D$14,IF(מרכז!A1429&lt;=הלוואות!$E$14,IF(DAY(מרכז!A1429)=הלוואות!$F$14,הלוואות!$G$14,0),0),0)+IF(A1429&gt;=הלוואות!$D$15,IF(מרכז!A1429&lt;=הלוואות!$E$15,IF(DAY(מרכז!A1429)=הלוואות!$F$15,הלוואות!$G$15,0),0),0)+IF(A1429&gt;=הלוואות!$D$16,IF(מרכז!A1429&lt;=הלוואות!$E$16,IF(DAY(מרכז!A1429)=הלוואות!$F$16,הלוואות!$G$16,0),0),0)+IF(A1429&gt;=הלוואות!$D$17,IF(מרכז!A1429&lt;=הלוואות!$E$17,IF(DAY(מרכז!A1429)=הלוואות!$F$17,הלוואות!$G$17,0),0),0)+IF(A1429&gt;=הלוואות!$D$18,IF(מרכז!A1429&lt;=הלוואות!$E$18,IF(DAY(מרכז!A1429)=הלוואות!$F$18,הלוואות!$G$18,0),0),0)+IF(A1429&gt;=הלוואות!$D$19,IF(מרכז!A1429&lt;=הלוואות!$E$19,IF(DAY(מרכז!A1429)=הלוואות!$F$19,הלוואות!$G$19,0),0),0)+IF(A1429&gt;=הלוואות!$D$20,IF(מרכז!A1429&lt;=הלוואות!$E$20,IF(DAY(מרכז!A1429)=הלוואות!$F$20,הלוואות!$G$20,0),0),0)+IF(A1429&gt;=הלוואות!$D$21,IF(מרכז!A1429&lt;=הלוואות!$E$21,IF(DAY(מרכז!A1429)=הלוואות!$F$21,הלוואות!$G$21,0),0),0)+IF(A1429&gt;=הלוואות!$D$22,IF(מרכז!A1429&lt;=הלוואות!$E$22,IF(DAY(מרכז!A1429)=הלוואות!$F$22,הלוואות!$G$22,0),0),0)+IF(A1429&gt;=הלוואות!$D$23,IF(מרכז!A1429&lt;=הלוואות!$E$23,IF(DAY(מרכז!A1429)=הלוואות!$F$23,הלוואות!$G$23,0),0),0)+IF(A1429&gt;=הלוואות!$D$24,IF(מרכז!A1429&lt;=הלוואות!$E$24,IF(DAY(מרכז!A1429)=הלוואות!$F$24,הלוואות!$G$24,0),0),0)+IF(A1429&gt;=הלוואות!$D$25,IF(מרכז!A1429&lt;=הלוואות!$E$25,IF(DAY(מרכז!A1429)=הלוואות!$F$25,הלוואות!$G$25,0),0),0)+IF(A1429&gt;=הלוואות!$D$26,IF(מרכז!A1429&lt;=הלוואות!$E$26,IF(DAY(מרכז!A1429)=הלוואות!$F$26,הלוואות!$G$26,0),0),0)+IF(A1429&gt;=הלוואות!$D$27,IF(מרכז!A1429&lt;=הלוואות!$E$27,IF(DAY(מרכז!A1429)=הלוואות!$F$27,הלוואות!$G$27,0),0),0)+IF(A1429&gt;=הלוואות!$D$28,IF(מרכז!A1429&lt;=הלוואות!$E$28,IF(DAY(מרכז!A1429)=הלוואות!$F$28,הלוואות!$G$28,0),0),0)+IF(A1429&gt;=הלוואות!$D$29,IF(מרכז!A1429&lt;=הלוואות!$E$29,IF(DAY(מרכז!A1429)=הלוואות!$F$29,הלוואות!$G$29,0),0),0)+IF(A1429&gt;=הלוואות!$D$30,IF(מרכז!A1429&lt;=הלוואות!$E$30,IF(DAY(מרכז!A1429)=הלוואות!$F$30,הלוואות!$G$30,0),0),0)+IF(A1429&gt;=הלוואות!$D$31,IF(מרכז!A1429&lt;=הלוואות!$E$31,IF(DAY(מרכז!A1429)=הלוואות!$F$31,הלוואות!$G$31,0),0),0)+IF(A1429&gt;=הלוואות!$D$32,IF(מרכז!A1429&lt;=הלוואות!$E$32,IF(DAY(מרכז!A1429)=הלוואות!$F$32,הלוואות!$G$32,0),0),0)+IF(A1429&gt;=הלוואות!$D$33,IF(מרכז!A1429&lt;=הלוואות!$E$33,IF(DAY(מרכז!A1429)=הלוואות!$F$33,הלוואות!$G$33,0),0),0)+IF(A1429&gt;=הלוואות!$D$34,IF(מרכז!A1429&lt;=הלוואות!$E$34,IF(DAY(מרכז!A1429)=הלוואות!$F$34,הלוואות!$G$34,0),0),0)</f>
        <v>0</v>
      </c>
      <c r="E1429" s="93">
        <f>SUMIF(הלוואות!$D$46:$D$65,מרכז!A1429,הלוואות!$E$46:$E$65)</f>
        <v>0</v>
      </c>
      <c r="F1429" s="93">
        <f>SUMIF(נכנסים!$A$5:$A$5890,מרכז!A1429,נכנסים!$B$5:$B$5890)</f>
        <v>0</v>
      </c>
      <c r="G1429" s="94"/>
      <c r="H1429" s="94"/>
      <c r="I1429" s="94"/>
      <c r="J1429" s="99">
        <f t="shared" si="22"/>
        <v>50000</v>
      </c>
    </row>
    <row r="1430" spans="1:10">
      <c r="A1430" s="153">
        <v>47083</v>
      </c>
      <c r="B1430" s="93">
        <f>SUMIF(יוצאים!$A$5:$A$5835,מרכז!A1430,יוצאים!$D$5:$D$5835)</f>
        <v>0</v>
      </c>
      <c r="C1430" s="93">
        <f>HLOOKUP(DAY($A1430),'טב.הו"ק'!$G$4:$AK$162,'טב.הו"ק'!$A$162+2,FALSE)</f>
        <v>0</v>
      </c>
      <c r="D1430" s="93">
        <f>IF(A1430&gt;=הלוואות!$D$5,IF(מרכז!A1430&lt;=הלוואות!$E$5,IF(DAY(מרכז!A1430)=הלוואות!$F$5,הלוואות!$G$5,0),0),0)+IF(A1430&gt;=הלוואות!$D$6,IF(מרכז!A1430&lt;=הלוואות!$E$6,IF(DAY(מרכז!A1430)=הלוואות!$F$6,הלוואות!$G$6,0),0),0)+IF(A1430&gt;=הלוואות!$D$7,IF(מרכז!A1430&lt;=הלוואות!$E$7,IF(DAY(מרכז!A1430)=הלוואות!$F$7,הלוואות!$G$7,0),0),0)+IF(A1430&gt;=הלוואות!$D$8,IF(מרכז!A1430&lt;=הלוואות!$E$8,IF(DAY(מרכז!A1430)=הלוואות!$F$8,הלוואות!$G$8,0),0),0)+IF(A1430&gt;=הלוואות!$D$9,IF(מרכז!A1430&lt;=הלוואות!$E$9,IF(DAY(מרכז!A1430)=הלוואות!$F$9,הלוואות!$G$9,0),0),0)+IF(A1430&gt;=הלוואות!$D$10,IF(מרכז!A1430&lt;=הלוואות!$E$10,IF(DAY(מרכז!A1430)=הלוואות!$F$10,הלוואות!$G$10,0),0),0)+IF(A1430&gt;=הלוואות!$D$11,IF(מרכז!A1430&lt;=הלוואות!$E$11,IF(DAY(מרכז!A1430)=הלוואות!$F$11,הלוואות!$G$11,0),0),0)+IF(A1430&gt;=הלוואות!$D$12,IF(מרכז!A1430&lt;=הלוואות!$E$12,IF(DAY(מרכז!A1430)=הלוואות!$F$12,הלוואות!$G$12,0),0),0)+IF(A1430&gt;=הלוואות!$D$13,IF(מרכז!A1430&lt;=הלוואות!$E$13,IF(DAY(מרכז!A1430)=הלוואות!$F$13,הלוואות!$G$13,0),0),0)+IF(A1430&gt;=הלוואות!$D$14,IF(מרכז!A1430&lt;=הלוואות!$E$14,IF(DAY(מרכז!A1430)=הלוואות!$F$14,הלוואות!$G$14,0),0),0)+IF(A1430&gt;=הלוואות!$D$15,IF(מרכז!A1430&lt;=הלוואות!$E$15,IF(DAY(מרכז!A1430)=הלוואות!$F$15,הלוואות!$G$15,0),0),0)+IF(A1430&gt;=הלוואות!$D$16,IF(מרכז!A1430&lt;=הלוואות!$E$16,IF(DAY(מרכז!A1430)=הלוואות!$F$16,הלוואות!$G$16,0),0),0)+IF(A1430&gt;=הלוואות!$D$17,IF(מרכז!A1430&lt;=הלוואות!$E$17,IF(DAY(מרכז!A1430)=הלוואות!$F$17,הלוואות!$G$17,0),0),0)+IF(A1430&gt;=הלוואות!$D$18,IF(מרכז!A1430&lt;=הלוואות!$E$18,IF(DAY(מרכז!A1430)=הלוואות!$F$18,הלוואות!$G$18,0),0),0)+IF(A1430&gt;=הלוואות!$D$19,IF(מרכז!A1430&lt;=הלוואות!$E$19,IF(DAY(מרכז!A1430)=הלוואות!$F$19,הלוואות!$G$19,0),0),0)+IF(A1430&gt;=הלוואות!$D$20,IF(מרכז!A1430&lt;=הלוואות!$E$20,IF(DAY(מרכז!A1430)=הלוואות!$F$20,הלוואות!$G$20,0),0),0)+IF(A1430&gt;=הלוואות!$D$21,IF(מרכז!A1430&lt;=הלוואות!$E$21,IF(DAY(מרכז!A1430)=הלוואות!$F$21,הלוואות!$G$21,0),0),0)+IF(A1430&gt;=הלוואות!$D$22,IF(מרכז!A1430&lt;=הלוואות!$E$22,IF(DAY(מרכז!A1430)=הלוואות!$F$22,הלוואות!$G$22,0),0),0)+IF(A1430&gt;=הלוואות!$D$23,IF(מרכז!A1430&lt;=הלוואות!$E$23,IF(DAY(מרכז!A1430)=הלוואות!$F$23,הלוואות!$G$23,0),0),0)+IF(A1430&gt;=הלוואות!$D$24,IF(מרכז!A1430&lt;=הלוואות!$E$24,IF(DAY(מרכז!A1430)=הלוואות!$F$24,הלוואות!$G$24,0),0),0)+IF(A1430&gt;=הלוואות!$D$25,IF(מרכז!A1430&lt;=הלוואות!$E$25,IF(DAY(מרכז!A1430)=הלוואות!$F$25,הלוואות!$G$25,0),0),0)+IF(A1430&gt;=הלוואות!$D$26,IF(מרכז!A1430&lt;=הלוואות!$E$26,IF(DAY(מרכז!A1430)=הלוואות!$F$26,הלוואות!$G$26,0),0),0)+IF(A1430&gt;=הלוואות!$D$27,IF(מרכז!A1430&lt;=הלוואות!$E$27,IF(DAY(מרכז!A1430)=הלוואות!$F$27,הלוואות!$G$27,0),0),0)+IF(A1430&gt;=הלוואות!$D$28,IF(מרכז!A1430&lt;=הלוואות!$E$28,IF(DAY(מרכז!A1430)=הלוואות!$F$28,הלוואות!$G$28,0),0),0)+IF(A1430&gt;=הלוואות!$D$29,IF(מרכז!A1430&lt;=הלוואות!$E$29,IF(DAY(מרכז!A1430)=הלוואות!$F$29,הלוואות!$G$29,0),0),0)+IF(A1430&gt;=הלוואות!$D$30,IF(מרכז!A1430&lt;=הלוואות!$E$30,IF(DAY(מרכז!A1430)=הלוואות!$F$30,הלוואות!$G$30,0),0),0)+IF(A1430&gt;=הלוואות!$D$31,IF(מרכז!A1430&lt;=הלוואות!$E$31,IF(DAY(מרכז!A1430)=הלוואות!$F$31,הלוואות!$G$31,0),0),0)+IF(A1430&gt;=הלוואות!$D$32,IF(מרכז!A1430&lt;=הלוואות!$E$32,IF(DAY(מרכז!A1430)=הלוואות!$F$32,הלוואות!$G$32,0),0),0)+IF(A1430&gt;=הלוואות!$D$33,IF(מרכז!A1430&lt;=הלוואות!$E$33,IF(DAY(מרכז!A1430)=הלוואות!$F$33,הלוואות!$G$33,0),0),0)+IF(A1430&gt;=הלוואות!$D$34,IF(מרכז!A1430&lt;=הלוואות!$E$34,IF(DAY(מרכז!A1430)=הלוואות!$F$34,הלוואות!$G$34,0),0),0)</f>
        <v>0</v>
      </c>
      <c r="E1430" s="93">
        <f>SUMIF(הלוואות!$D$46:$D$65,מרכז!A1430,הלוואות!$E$46:$E$65)</f>
        <v>0</v>
      </c>
      <c r="F1430" s="93">
        <f>SUMIF(נכנסים!$A$5:$A$5890,מרכז!A1430,נכנסים!$B$5:$B$5890)</f>
        <v>0</v>
      </c>
      <c r="G1430" s="94"/>
      <c r="H1430" s="94"/>
      <c r="I1430" s="94"/>
      <c r="J1430" s="99">
        <f t="shared" si="22"/>
        <v>50000</v>
      </c>
    </row>
    <row r="1431" spans="1:10">
      <c r="A1431" s="153">
        <v>47084</v>
      </c>
      <c r="B1431" s="93">
        <f>SUMIF(יוצאים!$A$5:$A$5835,מרכז!A1431,יוצאים!$D$5:$D$5835)</f>
        <v>0</v>
      </c>
      <c r="C1431" s="93">
        <f>HLOOKUP(DAY($A1431),'טב.הו"ק'!$G$4:$AK$162,'טב.הו"ק'!$A$162+2,FALSE)</f>
        <v>0</v>
      </c>
      <c r="D1431" s="93">
        <f>IF(A1431&gt;=הלוואות!$D$5,IF(מרכז!A1431&lt;=הלוואות!$E$5,IF(DAY(מרכז!A1431)=הלוואות!$F$5,הלוואות!$G$5,0),0),0)+IF(A1431&gt;=הלוואות!$D$6,IF(מרכז!A1431&lt;=הלוואות!$E$6,IF(DAY(מרכז!A1431)=הלוואות!$F$6,הלוואות!$G$6,0),0),0)+IF(A1431&gt;=הלוואות!$D$7,IF(מרכז!A1431&lt;=הלוואות!$E$7,IF(DAY(מרכז!A1431)=הלוואות!$F$7,הלוואות!$G$7,0),0),0)+IF(A1431&gt;=הלוואות!$D$8,IF(מרכז!A1431&lt;=הלוואות!$E$8,IF(DAY(מרכז!A1431)=הלוואות!$F$8,הלוואות!$G$8,0),0),0)+IF(A1431&gt;=הלוואות!$D$9,IF(מרכז!A1431&lt;=הלוואות!$E$9,IF(DAY(מרכז!A1431)=הלוואות!$F$9,הלוואות!$G$9,0),0),0)+IF(A1431&gt;=הלוואות!$D$10,IF(מרכז!A1431&lt;=הלוואות!$E$10,IF(DAY(מרכז!A1431)=הלוואות!$F$10,הלוואות!$G$10,0),0),0)+IF(A1431&gt;=הלוואות!$D$11,IF(מרכז!A1431&lt;=הלוואות!$E$11,IF(DAY(מרכז!A1431)=הלוואות!$F$11,הלוואות!$G$11,0),0),0)+IF(A1431&gt;=הלוואות!$D$12,IF(מרכז!A1431&lt;=הלוואות!$E$12,IF(DAY(מרכז!A1431)=הלוואות!$F$12,הלוואות!$G$12,0),0),0)+IF(A1431&gt;=הלוואות!$D$13,IF(מרכז!A1431&lt;=הלוואות!$E$13,IF(DAY(מרכז!A1431)=הלוואות!$F$13,הלוואות!$G$13,0),0),0)+IF(A1431&gt;=הלוואות!$D$14,IF(מרכז!A1431&lt;=הלוואות!$E$14,IF(DAY(מרכז!A1431)=הלוואות!$F$14,הלוואות!$G$14,0),0),0)+IF(A1431&gt;=הלוואות!$D$15,IF(מרכז!A1431&lt;=הלוואות!$E$15,IF(DAY(מרכז!A1431)=הלוואות!$F$15,הלוואות!$G$15,0),0),0)+IF(A1431&gt;=הלוואות!$D$16,IF(מרכז!A1431&lt;=הלוואות!$E$16,IF(DAY(מרכז!A1431)=הלוואות!$F$16,הלוואות!$G$16,0),0),0)+IF(A1431&gt;=הלוואות!$D$17,IF(מרכז!A1431&lt;=הלוואות!$E$17,IF(DAY(מרכז!A1431)=הלוואות!$F$17,הלוואות!$G$17,0),0),0)+IF(A1431&gt;=הלוואות!$D$18,IF(מרכז!A1431&lt;=הלוואות!$E$18,IF(DAY(מרכז!A1431)=הלוואות!$F$18,הלוואות!$G$18,0),0),0)+IF(A1431&gt;=הלוואות!$D$19,IF(מרכז!A1431&lt;=הלוואות!$E$19,IF(DAY(מרכז!A1431)=הלוואות!$F$19,הלוואות!$G$19,0),0),0)+IF(A1431&gt;=הלוואות!$D$20,IF(מרכז!A1431&lt;=הלוואות!$E$20,IF(DAY(מרכז!A1431)=הלוואות!$F$20,הלוואות!$G$20,0),0),0)+IF(A1431&gt;=הלוואות!$D$21,IF(מרכז!A1431&lt;=הלוואות!$E$21,IF(DAY(מרכז!A1431)=הלוואות!$F$21,הלוואות!$G$21,0),0),0)+IF(A1431&gt;=הלוואות!$D$22,IF(מרכז!A1431&lt;=הלוואות!$E$22,IF(DAY(מרכז!A1431)=הלוואות!$F$22,הלוואות!$G$22,0),0),0)+IF(A1431&gt;=הלוואות!$D$23,IF(מרכז!A1431&lt;=הלוואות!$E$23,IF(DAY(מרכז!A1431)=הלוואות!$F$23,הלוואות!$G$23,0),0),0)+IF(A1431&gt;=הלוואות!$D$24,IF(מרכז!A1431&lt;=הלוואות!$E$24,IF(DAY(מרכז!A1431)=הלוואות!$F$24,הלוואות!$G$24,0),0),0)+IF(A1431&gt;=הלוואות!$D$25,IF(מרכז!A1431&lt;=הלוואות!$E$25,IF(DAY(מרכז!A1431)=הלוואות!$F$25,הלוואות!$G$25,0),0),0)+IF(A1431&gt;=הלוואות!$D$26,IF(מרכז!A1431&lt;=הלוואות!$E$26,IF(DAY(מרכז!A1431)=הלוואות!$F$26,הלוואות!$G$26,0),0),0)+IF(A1431&gt;=הלוואות!$D$27,IF(מרכז!A1431&lt;=הלוואות!$E$27,IF(DAY(מרכז!A1431)=הלוואות!$F$27,הלוואות!$G$27,0),0),0)+IF(A1431&gt;=הלוואות!$D$28,IF(מרכז!A1431&lt;=הלוואות!$E$28,IF(DAY(מרכז!A1431)=הלוואות!$F$28,הלוואות!$G$28,0),0),0)+IF(A1431&gt;=הלוואות!$D$29,IF(מרכז!A1431&lt;=הלוואות!$E$29,IF(DAY(מרכז!A1431)=הלוואות!$F$29,הלוואות!$G$29,0),0),0)+IF(A1431&gt;=הלוואות!$D$30,IF(מרכז!A1431&lt;=הלוואות!$E$30,IF(DAY(מרכז!A1431)=הלוואות!$F$30,הלוואות!$G$30,0),0),0)+IF(A1431&gt;=הלוואות!$D$31,IF(מרכז!A1431&lt;=הלוואות!$E$31,IF(DAY(מרכז!A1431)=הלוואות!$F$31,הלוואות!$G$31,0),0),0)+IF(A1431&gt;=הלוואות!$D$32,IF(מרכז!A1431&lt;=הלוואות!$E$32,IF(DAY(מרכז!A1431)=הלוואות!$F$32,הלוואות!$G$32,0),0),0)+IF(A1431&gt;=הלוואות!$D$33,IF(מרכז!A1431&lt;=הלוואות!$E$33,IF(DAY(מרכז!A1431)=הלוואות!$F$33,הלוואות!$G$33,0),0),0)+IF(A1431&gt;=הלוואות!$D$34,IF(מרכז!A1431&lt;=הלוואות!$E$34,IF(DAY(מרכז!A1431)=הלוואות!$F$34,הלוואות!$G$34,0),0),0)</f>
        <v>0</v>
      </c>
      <c r="E1431" s="93">
        <f>SUMIF(הלוואות!$D$46:$D$65,מרכז!A1431,הלוואות!$E$46:$E$65)</f>
        <v>0</v>
      </c>
      <c r="F1431" s="93">
        <f>SUMIF(נכנסים!$A$5:$A$5890,מרכז!A1431,נכנסים!$B$5:$B$5890)</f>
        <v>0</v>
      </c>
      <c r="G1431" s="94"/>
      <c r="H1431" s="94"/>
      <c r="I1431" s="94"/>
      <c r="J1431" s="99">
        <f t="shared" si="22"/>
        <v>50000</v>
      </c>
    </row>
    <row r="1432" spans="1:10">
      <c r="A1432" s="153">
        <v>47085</v>
      </c>
      <c r="B1432" s="93">
        <f>SUMIF(יוצאים!$A$5:$A$5835,מרכז!A1432,יוצאים!$D$5:$D$5835)</f>
        <v>0</v>
      </c>
      <c r="C1432" s="93">
        <f>HLOOKUP(DAY($A1432),'טב.הו"ק'!$G$4:$AK$162,'טב.הו"ק'!$A$162+2,FALSE)</f>
        <v>0</v>
      </c>
      <c r="D1432" s="93">
        <f>IF(A1432&gt;=הלוואות!$D$5,IF(מרכז!A1432&lt;=הלוואות!$E$5,IF(DAY(מרכז!A1432)=הלוואות!$F$5,הלוואות!$G$5,0),0),0)+IF(A1432&gt;=הלוואות!$D$6,IF(מרכז!A1432&lt;=הלוואות!$E$6,IF(DAY(מרכז!A1432)=הלוואות!$F$6,הלוואות!$G$6,0),0),0)+IF(A1432&gt;=הלוואות!$D$7,IF(מרכז!A1432&lt;=הלוואות!$E$7,IF(DAY(מרכז!A1432)=הלוואות!$F$7,הלוואות!$G$7,0),0),0)+IF(A1432&gt;=הלוואות!$D$8,IF(מרכז!A1432&lt;=הלוואות!$E$8,IF(DAY(מרכז!A1432)=הלוואות!$F$8,הלוואות!$G$8,0),0),0)+IF(A1432&gt;=הלוואות!$D$9,IF(מרכז!A1432&lt;=הלוואות!$E$9,IF(DAY(מרכז!A1432)=הלוואות!$F$9,הלוואות!$G$9,0),0),0)+IF(A1432&gt;=הלוואות!$D$10,IF(מרכז!A1432&lt;=הלוואות!$E$10,IF(DAY(מרכז!A1432)=הלוואות!$F$10,הלוואות!$G$10,0),0),0)+IF(A1432&gt;=הלוואות!$D$11,IF(מרכז!A1432&lt;=הלוואות!$E$11,IF(DAY(מרכז!A1432)=הלוואות!$F$11,הלוואות!$G$11,0),0),0)+IF(A1432&gt;=הלוואות!$D$12,IF(מרכז!A1432&lt;=הלוואות!$E$12,IF(DAY(מרכז!A1432)=הלוואות!$F$12,הלוואות!$G$12,0),0),0)+IF(A1432&gt;=הלוואות!$D$13,IF(מרכז!A1432&lt;=הלוואות!$E$13,IF(DAY(מרכז!A1432)=הלוואות!$F$13,הלוואות!$G$13,0),0),0)+IF(A1432&gt;=הלוואות!$D$14,IF(מרכז!A1432&lt;=הלוואות!$E$14,IF(DAY(מרכז!A1432)=הלוואות!$F$14,הלוואות!$G$14,0),0),0)+IF(A1432&gt;=הלוואות!$D$15,IF(מרכז!A1432&lt;=הלוואות!$E$15,IF(DAY(מרכז!A1432)=הלוואות!$F$15,הלוואות!$G$15,0),0),0)+IF(A1432&gt;=הלוואות!$D$16,IF(מרכז!A1432&lt;=הלוואות!$E$16,IF(DAY(מרכז!A1432)=הלוואות!$F$16,הלוואות!$G$16,0),0),0)+IF(A1432&gt;=הלוואות!$D$17,IF(מרכז!A1432&lt;=הלוואות!$E$17,IF(DAY(מרכז!A1432)=הלוואות!$F$17,הלוואות!$G$17,0),0),0)+IF(A1432&gt;=הלוואות!$D$18,IF(מרכז!A1432&lt;=הלוואות!$E$18,IF(DAY(מרכז!A1432)=הלוואות!$F$18,הלוואות!$G$18,0),0),0)+IF(A1432&gt;=הלוואות!$D$19,IF(מרכז!A1432&lt;=הלוואות!$E$19,IF(DAY(מרכז!A1432)=הלוואות!$F$19,הלוואות!$G$19,0),0),0)+IF(A1432&gt;=הלוואות!$D$20,IF(מרכז!A1432&lt;=הלוואות!$E$20,IF(DAY(מרכז!A1432)=הלוואות!$F$20,הלוואות!$G$20,0),0),0)+IF(A1432&gt;=הלוואות!$D$21,IF(מרכז!A1432&lt;=הלוואות!$E$21,IF(DAY(מרכז!A1432)=הלוואות!$F$21,הלוואות!$G$21,0),0),0)+IF(A1432&gt;=הלוואות!$D$22,IF(מרכז!A1432&lt;=הלוואות!$E$22,IF(DAY(מרכז!A1432)=הלוואות!$F$22,הלוואות!$G$22,0),0),0)+IF(A1432&gt;=הלוואות!$D$23,IF(מרכז!A1432&lt;=הלוואות!$E$23,IF(DAY(מרכז!A1432)=הלוואות!$F$23,הלוואות!$G$23,0),0),0)+IF(A1432&gt;=הלוואות!$D$24,IF(מרכז!A1432&lt;=הלוואות!$E$24,IF(DAY(מרכז!A1432)=הלוואות!$F$24,הלוואות!$G$24,0),0),0)+IF(A1432&gt;=הלוואות!$D$25,IF(מרכז!A1432&lt;=הלוואות!$E$25,IF(DAY(מרכז!A1432)=הלוואות!$F$25,הלוואות!$G$25,0),0),0)+IF(A1432&gt;=הלוואות!$D$26,IF(מרכז!A1432&lt;=הלוואות!$E$26,IF(DAY(מרכז!A1432)=הלוואות!$F$26,הלוואות!$G$26,0),0),0)+IF(A1432&gt;=הלוואות!$D$27,IF(מרכז!A1432&lt;=הלוואות!$E$27,IF(DAY(מרכז!A1432)=הלוואות!$F$27,הלוואות!$G$27,0),0),0)+IF(A1432&gt;=הלוואות!$D$28,IF(מרכז!A1432&lt;=הלוואות!$E$28,IF(DAY(מרכז!A1432)=הלוואות!$F$28,הלוואות!$G$28,0),0),0)+IF(A1432&gt;=הלוואות!$D$29,IF(מרכז!A1432&lt;=הלוואות!$E$29,IF(DAY(מרכז!A1432)=הלוואות!$F$29,הלוואות!$G$29,0),0),0)+IF(A1432&gt;=הלוואות!$D$30,IF(מרכז!A1432&lt;=הלוואות!$E$30,IF(DAY(מרכז!A1432)=הלוואות!$F$30,הלוואות!$G$30,0),0),0)+IF(A1432&gt;=הלוואות!$D$31,IF(מרכז!A1432&lt;=הלוואות!$E$31,IF(DAY(מרכז!A1432)=הלוואות!$F$31,הלוואות!$G$31,0),0),0)+IF(A1432&gt;=הלוואות!$D$32,IF(מרכז!A1432&lt;=הלוואות!$E$32,IF(DAY(מרכז!A1432)=הלוואות!$F$32,הלוואות!$G$32,0),0),0)+IF(A1432&gt;=הלוואות!$D$33,IF(מרכז!A1432&lt;=הלוואות!$E$33,IF(DAY(מרכז!A1432)=הלוואות!$F$33,הלוואות!$G$33,0),0),0)+IF(A1432&gt;=הלוואות!$D$34,IF(מרכז!A1432&lt;=הלוואות!$E$34,IF(DAY(מרכז!A1432)=הלוואות!$F$34,הלוואות!$G$34,0),0),0)</f>
        <v>0</v>
      </c>
      <c r="E1432" s="93">
        <f>SUMIF(הלוואות!$D$46:$D$65,מרכז!A1432,הלוואות!$E$46:$E$65)</f>
        <v>0</v>
      </c>
      <c r="F1432" s="93">
        <f>SUMIF(נכנסים!$A$5:$A$5890,מרכז!A1432,נכנסים!$B$5:$B$5890)</f>
        <v>0</v>
      </c>
      <c r="G1432" s="94"/>
      <c r="H1432" s="94"/>
      <c r="I1432" s="94"/>
      <c r="J1432" s="99">
        <f t="shared" si="22"/>
        <v>50000</v>
      </c>
    </row>
    <row r="1433" spans="1:10">
      <c r="A1433" s="153">
        <v>47086</v>
      </c>
      <c r="B1433" s="93">
        <f>SUMIF(יוצאים!$A$5:$A$5835,מרכז!A1433,יוצאים!$D$5:$D$5835)</f>
        <v>0</v>
      </c>
      <c r="C1433" s="93">
        <f>HLOOKUP(DAY($A1433),'טב.הו"ק'!$G$4:$AK$162,'טב.הו"ק'!$A$162+2,FALSE)</f>
        <v>0</v>
      </c>
      <c r="D1433" s="93">
        <f>IF(A1433&gt;=הלוואות!$D$5,IF(מרכז!A1433&lt;=הלוואות!$E$5,IF(DAY(מרכז!A1433)=הלוואות!$F$5,הלוואות!$G$5,0),0),0)+IF(A1433&gt;=הלוואות!$D$6,IF(מרכז!A1433&lt;=הלוואות!$E$6,IF(DAY(מרכז!A1433)=הלוואות!$F$6,הלוואות!$G$6,0),0),0)+IF(A1433&gt;=הלוואות!$D$7,IF(מרכז!A1433&lt;=הלוואות!$E$7,IF(DAY(מרכז!A1433)=הלוואות!$F$7,הלוואות!$G$7,0),0),0)+IF(A1433&gt;=הלוואות!$D$8,IF(מרכז!A1433&lt;=הלוואות!$E$8,IF(DAY(מרכז!A1433)=הלוואות!$F$8,הלוואות!$G$8,0),0),0)+IF(A1433&gt;=הלוואות!$D$9,IF(מרכז!A1433&lt;=הלוואות!$E$9,IF(DAY(מרכז!A1433)=הלוואות!$F$9,הלוואות!$G$9,0),0),0)+IF(A1433&gt;=הלוואות!$D$10,IF(מרכז!A1433&lt;=הלוואות!$E$10,IF(DAY(מרכז!A1433)=הלוואות!$F$10,הלוואות!$G$10,0),0),0)+IF(A1433&gt;=הלוואות!$D$11,IF(מרכז!A1433&lt;=הלוואות!$E$11,IF(DAY(מרכז!A1433)=הלוואות!$F$11,הלוואות!$G$11,0),0),0)+IF(A1433&gt;=הלוואות!$D$12,IF(מרכז!A1433&lt;=הלוואות!$E$12,IF(DAY(מרכז!A1433)=הלוואות!$F$12,הלוואות!$G$12,0),0),0)+IF(A1433&gt;=הלוואות!$D$13,IF(מרכז!A1433&lt;=הלוואות!$E$13,IF(DAY(מרכז!A1433)=הלוואות!$F$13,הלוואות!$G$13,0),0),0)+IF(A1433&gt;=הלוואות!$D$14,IF(מרכז!A1433&lt;=הלוואות!$E$14,IF(DAY(מרכז!A1433)=הלוואות!$F$14,הלוואות!$G$14,0),0),0)+IF(A1433&gt;=הלוואות!$D$15,IF(מרכז!A1433&lt;=הלוואות!$E$15,IF(DAY(מרכז!A1433)=הלוואות!$F$15,הלוואות!$G$15,0),0),0)+IF(A1433&gt;=הלוואות!$D$16,IF(מרכז!A1433&lt;=הלוואות!$E$16,IF(DAY(מרכז!A1433)=הלוואות!$F$16,הלוואות!$G$16,0),0),0)+IF(A1433&gt;=הלוואות!$D$17,IF(מרכז!A1433&lt;=הלוואות!$E$17,IF(DAY(מרכז!A1433)=הלוואות!$F$17,הלוואות!$G$17,0),0),0)+IF(A1433&gt;=הלוואות!$D$18,IF(מרכז!A1433&lt;=הלוואות!$E$18,IF(DAY(מרכז!A1433)=הלוואות!$F$18,הלוואות!$G$18,0),0),0)+IF(A1433&gt;=הלוואות!$D$19,IF(מרכז!A1433&lt;=הלוואות!$E$19,IF(DAY(מרכז!A1433)=הלוואות!$F$19,הלוואות!$G$19,0),0),0)+IF(A1433&gt;=הלוואות!$D$20,IF(מרכז!A1433&lt;=הלוואות!$E$20,IF(DAY(מרכז!A1433)=הלוואות!$F$20,הלוואות!$G$20,0),0),0)+IF(A1433&gt;=הלוואות!$D$21,IF(מרכז!A1433&lt;=הלוואות!$E$21,IF(DAY(מרכז!A1433)=הלוואות!$F$21,הלוואות!$G$21,0),0),0)+IF(A1433&gt;=הלוואות!$D$22,IF(מרכז!A1433&lt;=הלוואות!$E$22,IF(DAY(מרכז!A1433)=הלוואות!$F$22,הלוואות!$G$22,0),0),0)+IF(A1433&gt;=הלוואות!$D$23,IF(מרכז!A1433&lt;=הלוואות!$E$23,IF(DAY(מרכז!A1433)=הלוואות!$F$23,הלוואות!$G$23,0),0),0)+IF(A1433&gt;=הלוואות!$D$24,IF(מרכז!A1433&lt;=הלוואות!$E$24,IF(DAY(מרכז!A1433)=הלוואות!$F$24,הלוואות!$G$24,0),0),0)+IF(A1433&gt;=הלוואות!$D$25,IF(מרכז!A1433&lt;=הלוואות!$E$25,IF(DAY(מרכז!A1433)=הלוואות!$F$25,הלוואות!$G$25,0),0),0)+IF(A1433&gt;=הלוואות!$D$26,IF(מרכז!A1433&lt;=הלוואות!$E$26,IF(DAY(מרכז!A1433)=הלוואות!$F$26,הלוואות!$G$26,0),0),0)+IF(A1433&gt;=הלוואות!$D$27,IF(מרכז!A1433&lt;=הלוואות!$E$27,IF(DAY(מרכז!A1433)=הלוואות!$F$27,הלוואות!$G$27,0),0),0)+IF(A1433&gt;=הלוואות!$D$28,IF(מרכז!A1433&lt;=הלוואות!$E$28,IF(DAY(מרכז!A1433)=הלוואות!$F$28,הלוואות!$G$28,0),0),0)+IF(A1433&gt;=הלוואות!$D$29,IF(מרכז!A1433&lt;=הלוואות!$E$29,IF(DAY(מרכז!A1433)=הלוואות!$F$29,הלוואות!$G$29,0),0),0)+IF(A1433&gt;=הלוואות!$D$30,IF(מרכז!A1433&lt;=הלוואות!$E$30,IF(DAY(מרכז!A1433)=הלוואות!$F$30,הלוואות!$G$30,0),0),0)+IF(A1433&gt;=הלוואות!$D$31,IF(מרכז!A1433&lt;=הלוואות!$E$31,IF(DAY(מרכז!A1433)=הלוואות!$F$31,הלוואות!$G$31,0),0),0)+IF(A1433&gt;=הלוואות!$D$32,IF(מרכז!A1433&lt;=הלוואות!$E$32,IF(DAY(מרכז!A1433)=הלוואות!$F$32,הלוואות!$G$32,0),0),0)+IF(A1433&gt;=הלוואות!$D$33,IF(מרכז!A1433&lt;=הלוואות!$E$33,IF(DAY(מרכז!A1433)=הלוואות!$F$33,הלוואות!$G$33,0),0),0)+IF(A1433&gt;=הלוואות!$D$34,IF(מרכז!A1433&lt;=הלוואות!$E$34,IF(DAY(מרכז!A1433)=הלוואות!$F$34,הלוואות!$G$34,0),0),0)</f>
        <v>0</v>
      </c>
      <c r="E1433" s="93">
        <f>SUMIF(הלוואות!$D$46:$D$65,מרכז!A1433,הלוואות!$E$46:$E$65)</f>
        <v>0</v>
      </c>
      <c r="F1433" s="93">
        <f>SUMIF(נכנסים!$A$5:$A$5890,מרכז!A1433,נכנסים!$B$5:$B$5890)</f>
        <v>0</v>
      </c>
      <c r="G1433" s="94"/>
      <c r="H1433" s="94"/>
      <c r="I1433" s="94"/>
      <c r="J1433" s="99">
        <f t="shared" si="22"/>
        <v>50000</v>
      </c>
    </row>
    <row r="1434" spans="1:10">
      <c r="A1434" s="153">
        <v>47087</v>
      </c>
      <c r="B1434" s="93">
        <f>SUMIF(יוצאים!$A$5:$A$5835,מרכז!A1434,יוצאים!$D$5:$D$5835)</f>
        <v>0</v>
      </c>
      <c r="C1434" s="93">
        <f>HLOOKUP(DAY($A1434),'טב.הו"ק'!$G$4:$AK$162,'טב.הו"ק'!$A$162+2,FALSE)</f>
        <v>0</v>
      </c>
      <c r="D1434" s="93">
        <f>IF(A1434&gt;=הלוואות!$D$5,IF(מרכז!A1434&lt;=הלוואות!$E$5,IF(DAY(מרכז!A1434)=הלוואות!$F$5,הלוואות!$G$5,0),0),0)+IF(A1434&gt;=הלוואות!$D$6,IF(מרכז!A1434&lt;=הלוואות!$E$6,IF(DAY(מרכז!A1434)=הלוואות!$F$6,הלוואות!$G$6,0),0),0)+IF(A1434&gt;=הלוואות!$D$7,IF(מרכז!A1434&lt;=הלוואות!$E$7,IF(DAY(מרכז!A1434)=הלוואות!$F$7,הלוואות!$G$7,0),0),0)+IF(A1434&gt;=הלוואות!$D$8,IF(מרכז!A1434&lt;=הלוואות!$E$8,IF(DAY(מרכז!A1434)=הלוואות!$F$8,הלוואות!$G$8,0),0),0)+IF(A1434&gt;=הלוואות!$D$9,IF(מרכז!A1434&lt;=הלוואות!$E$9,IF(DAY(מרכז!A1434)=הלוואות!$F$9,הלוואות!$G$9,0),0),0)+IF(A1434&gt;=הלוואות!$D$10,IF(מרכז!A1434&lt;=הלוואות!$E$10,IF(DAY(מרכז!A1434)=הלוואות!$F$10,הלוואות!$G$10,0),0),0)+IF(A1434&gt;=הלוואות!$D$11,IF(מרכז!A1434&lt;=הלוואות!$E$11,IF(DAY(מרכז!A1434)=הלוואות!$F$11,הלוואות!$G$11,0),0),0)+IF(A1434&gt;=הלוואות!$D$12,IF(מרכז!A1434&lt;=הלוואות!$E$12,IF(DAY(מרכז!A1434)=הלוואות!$F$12,הלוואות!$G$12,0),0),0)+IF(A1434&gt;=הלוואות!$D$13,IF(מרכז!A1434&lt;=הלוואות!$E$13,IF(DAY(מרכז!A1434)=הלוואות!$F$13,הלוואות!$G$13,0),0),0)+IF(A1434&gt;=הלוואות!$D$14,IF(מרכז!A1434&lt;=הלוואות!$E$14,IF(DAY(מרכז!A1434)=הלוואות!$F$14,הלוואות!$G$14,0),0),0)+IF(A1434&gt;=הלוואות!$D$15,IF(מרכז!A1434&lt;=הלוואות!$E$15,IF(DAY(מרכז!A1434)=הלוואות!$F$15,הלוואות!$G$15,0),0),0)+IF(A1434&gt;=הלוואות!$D$16,IF(מרכז!A1434&lt;=הלוואות!$E$16,IF(DAY(מרכז!A1434)=הלוואות!$F$16,הלוואות!$G$16,0),0),0)+IF(A1434&gt;=הלוואות!$D$17,IF(מרכז!A1434&lt;=הלוואות!$E$17,IF(DAY(מרכז!A1434)=הלוואות!$F$17,הלוואות!$G$17,0),0),0)+IF(A1434&gt;=הלוואות!$D$18,IF(מרכז!A1434&lt;=הלוואות!$E$18,IF(DAY(מרכז!A1434)=הלוואות!$F$18,הלוואות!$G$18,0),0),0)+IF(A1434&gt;=הלוואות!$D$19,IF(מרכז!A1434&lt;=הלוואות!$E$19,IF(DAY(מרכז!A1434)=הלוואות!$F$19,הלוואות!$G$19,0),0),0)+IF(A1434&gt;=הלוואות!$D$20,IF(מרכז!A1434&lt;=הלוואות!$E$20,IF(DAY(מרכז!A1434)=הלוואות!$F$20,הלוואות!$G$20,0),0),0)+IF(A1434&gt;=הלוואות!$D$21,IF(מרכז!A1434&lt;=הלוואות!$E$21,IF(DAY(מרכז!A1434)=הלוואות!$F$21,הלוואות!$G$21,0),0),0)+IF(A1434&gt;=הלוואות!$D$22,IF(מרכז!A1434&lt;=הלוואות!$E$22,IF(DAY(מרכז!A1434)=הלוואות!$F$22,הלוואות!$G$22,0),0),0)+IF(A1434&gt;=הלוואות!$D$23,IF(מרכז!A1434&lt;=הלוואות!$E$23,IF(DAY(מרכז!A1434)=הלוואות!$F$23,הלוואות!$G$23,0),0),0)+IF(A1434&gt;=הלוואות!$D$24,IF(מרכז!A1434&lt;=הלוואות!$E$24,IF(DAY(מרכז!A1434)=הלוואות!$F$24,הלוואות!$G$24,0),0),0)+IF(A1434&gt;=הלוואות!$D$25,IF(מרכז!A1434&lt;=הלוואות!$E$25,IF(DAY(מרכז!A1434)=הלוואות!$F$25,הלוואות!$G$25,0),0),0)+IF(A1434&gt;=הלוואות!$D$26,IF(מרכז!A1434&lt;=הלוואות!$E$26,IF(DAY(מרכז!A1434)=הלוואות!$F$26,הלוואות!$G$26,0),0),0)+IF(A1434&gt;=הלוואות!$D$27,IF(מרכז!A1434&lt;=הלוואות!$E$27,IF(DAY(מרכז!A1434)=הלוואות!$F$27,הלוואות!$G$27,0),0),0)+IF(A1434&gt;=הלוואות!$D$28,IF(מרכז!A1434&lt;=הלוואות!$E$28,IF(DAY(מרכז!A1434)=הלוואות!$F$28,הלוואות!$G$28,0),0),0)+IF(A1434&gt;=הלוואות!$D$29,IF(מרכז!A1434&lt;=הלוואות!$E$29,IF(DAY(מרכז!A1434)=הלוואות!$F$29,הלוואות!$G$29,0),0),0)+IF(A1434&gt;=הלוואות!$D$30,IF(מרכז!A1434&lt;=הלוואות!$E$30,IF(DAY(מרכז!A1434)=הלוואות!$F$30,הלוואות!$G$30,0),0),0)+IF(A1434&gt;=הלוואות!$D$31,IF(מרכז!A1434&lt;=הלוואות!$E$31,IF(DAY(מרכז!A1434)=הלוואות!$F$31,הלוואות!$G$31,0),0),0)+IF(A1434&gt;=הלוואות!$D$32,IF(מרכז!A1434&lt;=הלוואות!$E$32,IF(DAY(מרכז!A1434)=הלוואות!$F$32,הלוואות!$G$32,0),0),0)+IF(A1434&gt;=הלוואות!$D$33,IF(מרכז!A1434&lt;=הלוואות!$E$33,IF(DAY(מרכז!A1434)=הלוואות!$F$33,הלוואות!$G$33,0),0),0)+IF(A1434&gt;=הלוואות!$D$34,IF(מרכז!A1434&lt;=הלוואות!$E$34,IF(DAY(מרכז!A1434)=הלוואות!$F$34,הלוואות!$G$34,0),0),0)</f>
        <v>0</v>
      </c>
      <c r="E1434" s="93">
        <f>SUMIF(הלוואות!$D$46:$D$65,מרכז!A1434,הלוואות!$E$46:$E$65)</f>
        <v>0</v>
      </c>
      <c r="F1434" s="93">
        <f>SUMIF(נכנסים!$A$5:$A$5890,מרכז!A1434,נכנסים!$B$5:$B$5890)</f>
        <v>0</v>
      </c>
      <c r="G1434" s="94"/>
      <c r="H1434" s="94"/>
      <c r="I1434" s="94"/>
      <c r="J1434" s="99">
        <f t="shared" si="22"/>
        <v>50000</v>
      </c>
    </row>
    <row r="1435" spans="1:10">
      <c r="A1435" s="153">
        <v>47088</v>
      </c>
      <c r="B1435" s="93">
        <f>SUMIF(יוצאים!$A$5:$A$5835,מרכז!A1435,יוצאים!$D$5:$D$5835)</f>
        <v>0</v>
      </c>
      <c r="C1435" s="93">
        <f>HLOOKUP(DAY($A1435),'טב.הו"ק'!$G$4:$AK$162,'טב.הו"ק'!$A$162+2,FALSE)</f>
        <v>0</v>
      </c>
      <c r="D1435" s="93">
        <f>IF(A1435&gt;=הלוואות!$D$5,IF(מרכז!A1435&lt;=הלוואות!$E$5,IF(DAY(מרכז!A1435)=הלוואות!$F$5,הלוואות!$G$5,0),0),0)+IF(A1435&gt;=הלוואות!$D$6,IF(מרכז!A1435&lt;=הלוואות!$E$6,IF(DAY(מרכז!A1435)=הלוואות!$F$6,הלוואות!$G$6,0),0),0)+IF(A1435&gt;=הלוואות!$D$7,IF(מרכז!A1435&lt;=הלוואות!$E$7,IF(DAY(מרכז!A1435)=הלוואות!$F$7,הלוואות!$G$7,0),0),0)+IF(A1435&gt;=הלוואות!$D$8,IF(מרכז!A1435&lt;=הלוואות!$E$8,IF(DAY(מרכז!A1435)=הלוואות!$F$8,הלוואות!$G$8,0),0),0)+IF(A1435&gt;=הלוואות!$D$9,IF(מרכז!A1435&lt;=הלוואות!$E$9,IF(DAY(מרכז!A1435)=הלוואות!$F$9,הלוואות!$G$9,0),0),0)+IF(A1435&gt;=הלוואות!$D$10,IF(מרכז!A1435&lt;=הלוואות!$E$10,IF(DAY(מרכז!A1435)=הלוואות!$F$10,הלוואות!$G$10,0),0),0)+IF(A1435&gt;=הלוואות!$D$11,IF(מרכז!A1435&lt;=הלוואות!$E$11,IF(DAY(מרכז!A1435)=הלוואות!$F$11,הלוואות!$G$11,0),0),0)+IF(A1435&gt;=הלוואות!$D$12,IF(מרכז!A1435&lt;=הלוואות!$E$12,IF(DAY(מרכז!A1435)=הלוואות!$F$12,הלוואות!$G$12,0),0),0)+IF(A1435&gt;=הלוואות!$D$13,IF(מרכז!A1435&lt;=הלוואות!$E$13,IF(DAY(מרכז!A1435)=הלוואות!$F$13,הלוואות!$G$13,0),0),0)+IF(A1435&gt;=הלוואות!$D$14,IF(מרכז!A1435&lt;=הלוואות!$E$14,IF(DAY(מרכז!A1435)=הלוואות!$F$14,הלוואות!$G$14,0),0),0)+IF(A1435&gt;=הלוואות!$D$15,IF(מרכז!A1435&lt;=הלוואות!$E$15,IF(DAY(מרכז!A1435)=הלוואות!$F$15,הלוואות!$G$15,0),0),0)+IF(A1435&gt;=הלוואות!$D$16,IF(מרכז!A1435&lt;=הלוואות!$E$16,IF(DAY(מרכז!A1435)=הלוואות!$F$16,הלוואות!$G$16,0),0),0)+IF(A1435&gt;=הלוואות!$D$17,IF(מרכז!A1435&lt;=הלוואות!$E$17,IF(DAY(מרכז!A1435)=הלוואות!$F$17,הלוואות!$G$17,0),0),0)+IF(A1435&gt;=הלוואות!$D$18,IF(מרכז!A1435&lt;=הלוואות!$E$18,IF(DAY(מרכז!A1435)=הלוואות!$F$18,הלוואות!$G$18,0),0),0)+IF(A1435&gt;=הלוואות!$D$19,IF(מרכז!A1435&lt;=הלוואות!$E$19,IF(DAY(מרכז!A1435)=הלוואות!$F$19,הלוואות!$G$19,0),0),0)+IF(A1435&gt;=הלוואות!$D$20,IF(מרכז!A1435&lt;=הלוואות!$E$20,IF(DAY(מרכז!A1435)=הלוואות!$F$20,הלוואות!$G$20,0),0),0)+IF(A1435&gt;=הלוואות!$D$21,IF(מרכז!A1435&lt;=הלוואות!$E$21,IF(DAY(מרכז!A1435)=הלוואות!$F$21,הלוואות!$G$21,0),0),0)+IF(A1435&gt;=הלוואות!$D$22,IF(מרכז!A1435&lt;=הלוואות!$E$22,IF(DAY(מרכז!A1435)=הלוואות!$F$22,הלוואות!$G$22,0),0),0)+IF(A1435&gt;=הלוואות!$D$23,IF(מרכז!A1435&lt;=הלוואות!$E$23,IF(DAY(מרכז!A1435)=הלוואות!$F$23,הלוואות!$G$23,0),0),0)+IF(A1435&gt;=הלוואות!$D$24,IF(מרכז!A1435&lt;=הלוואות!$E$24,IF(DAY(מרכז!A1435)=הלוואות!$F$24,הלוואות!$G$24,0),0),0)+IF(A1435&gt;=הלוואות!$D$25,IF(מרכז!A1435&lt;=הלוואות!$E$25,IF(DAY(מרכז!A1435)=הלוואות!$F$25,הלוואות!$G$25,0),0),0)+IF(A1435&gt;=הלוואות!$D$26,IF(מרכז!A1435&lt;=הלוואות!$E$26,IF(DAY(מרכז!A1435)=הלוואות!$F$26,הלוואות!$G$26,0),0),0)+IF(A1435&gt;=הלוואות!$D$27,IF(מרכז!A1435&lt;=הלוואות!$E$27,IF(DAY(מרכז!A1435)=הלוואות!$F$27,הלוואות!$G$27,0),0),0)+IF(A1435&gt;=הלוואות!$D$28,IF(מרכז!A1435&lt;=הלוואות!$E$28,IF(DAY(מרכז!A1435)=הלוואות!$F$28,הלוואות!$G$28,0),0),0)+IF(A1435&gt;=הלוואות!$D$29,IF(מרכז!A1435&lt;=הלוואות!$E$29,IF(DAY(מרכז!A1435)=הלוואות!$F$29,הלוואות!$G$29,0),0),0)+IF(A1435&gt;=הלוואות!$D$30,IF(מרכז!A1435&lt;=הלוואות!$E$30,IF(DAY(מרכז!A1435)=הלוואות!$F$30,הלוואות!$G$30,0),0),0)+IF(A1435&gt;=הלוואות!$D$31,IF(מרכז!A1435&lt;=הלוואות!$E$31,IF(DAY(מרכז!A1435)=הלוואות!$F$31,הלוואות!$G$31,0),0),0)+IF(A1435&gt;=הלוואות!$D$32,IF(מרכז!A1435&lt;=הלוואות!$E$32,IF(DAY(מרכז!A1435)=הלוואות!$F$32,הלוואות!$G$32,0),0),0)+IF(A1435&gt;=הלוואות!$D$33,IF(מרכז!A1435&lt;=הלוואות!$E$33,IF(DAY(מרכז!A1435)=הלוואות!$F$33,הלוואות!$G$33,0),0),0)+IF(A1435&gt;=הלוואות!$D$34,IF(מרכז!A1435&lt;=הלוואות!$E$34,IF(DAY(מרכז!A1435)=הלוואות!$F$34,הלוואות!$G$34,0),0),0)</f>
        <v>0</v>
      </c>
      <c r="E1435" s="93">
        <f>SUMIF(הלוואות!$D$46:$D$65,מרכז!A1435,הלוואות!$E$46:$E$65)</f>
        <v>0</v>
      </c>
      <c r="F1435" s="93">
        <f>SUMIF(נכנסים!$A$5:$A$5890,מרכז!A1435,נכנסים!$B$5:$B$5890)</f>
        <v>0</v>
      </c>
      <c r="G1435" s="94"/>
      <c r="H1435" s="94"/>
      <c r="I1435" s="94"/>
      <c r="J1435" s="99">
        <f t="shared" si="22"/>
        <v>50000</v>
      </c>
    </row>
    <row r="1436" spans="1:10">
      <c r="A1436" s="153">
        <v>47089</v>
      </c>
      <c r="B1436" s="93">
        <f>SUMIF(יוצאים!$A$5:$A$5835,מרכז!A1436,יוצאים!$D$5:$D$5835)</f>
        <v>0</v>
      </c>
      <c r="C1436" s="93">
        <f>HLOOKUP(DAY($A1436),'טב.הו"ק'!$G$4:$AK$162,'טב.הו"ק'!$A$162+2,FALSE)</f>
        <v>0</v>
      </c>
      <c r="D1436" s="93">
        <f>IF(A1436&gt;=הלוואות!$D$5,IF(מרכז!A1436&lt;=הלוואות!$E$5,IF(DAY(מרכז!A1436)=הלוואות!$F$5,הלוואות!$G$5,0),0),0)+IF(A1436&gt;=הלוואות!$D$6,IF(מרכז!A1436&lt;=הלוואות!$E$6,IF(DAY(מרכז!A1436)=הלוואות!$F$6,הלוואות!$G$6,0),0),0)+IF(A1436&gt;=הלוואות!$D$7,IF(מרכז!A1436&lt;=הלוואות!$E$7,IF(DAY(מרכז!A1436)=הלוואות!$F$7,הלוואות!$G$7,0),0),0)+IF(A1436&gt;=הלוואות!$D$8,IF(מרכז!A1436&lt;=הלוואות!$E$8,IF(DAY(מרכז!A1436)=הלוואות!$F$8,הלוואות!$G$8,0),0),0)+IF(A1436&gt;=הלוואות!$D$9,IF(מרכז!A1436&lt;=הלוואות!$E$9,IF(DAY(מרכז!A1436)=הלוואות!$F$9,הלוואות!$G$9,0),0),0)+IF(A1436&gt;=הלוואות!$D$10,IF(מרכז!A1436&lt;=הלוואות!$E$10,IF(DAY(מרכז!A1436)=הלוואות!$F$10,הלוואות!$G$10,0),0),0)+IF(A1436&gt;=הלוואות!$D$11,IF(מרכז!A1436&lt;=הלוואות!$E$11,IF(DAY(מרכז!A1436)=הלוואות!$F$11,הלוואות!$G$11,0),0),0)+IF(A1436&gt;=הלוואות!$D$12,IF(מרכז!A1436&lt;=הלוואות!$E$12,IF(DAY(מרכז!A1436)=הלוואות!$F$12,הלוואות!$G$12,0),0),0)+IF(A1436&gt;=הלוואות!$D$13,IF(מרכז!A1436&lt;=הלוואות!$E$13,IF(DAY(מרכז!A1436)=הלוואות!$F$13,הלוואות!$G$13,0),0),0)+IF(A1436&gt;=הלוואות!$D$14,IF(מרכז!A1436&lt;=הלוואות!$E$14,IF(DAY(מרכז!A1436)=הלוואות!$F$14,הלוואות!$G$14,0),0),0)+IF(A1436&gt;=הלוואות!$D$15,IF(מרכז!A1436&lt;=הלוואות!$E$15,IF(DAY(מרכז!A1436)=הלוואות!$F$15,הלוואות!$G$15,0),0),0)+IF(A1436&gt;=הלוואות!$D$16,IF(מרכז!A1436&lt;=הלוואות!$E$16,IF(DAY(מרכז!A1436)=הלוואות!$F$16,הלוואות!$G$16,0),0),0)+IF(A1436&gt;=הלוואות!$D$17,IF(מרכז!A1436&lt;=הלוואות!$E$17,IF(DAY(מרכז!A1436)=הלוואות!$F$17,הלוואות!$G$17,0),0),0)+IF(A1436&gt;=הלוואות!$D$18,IF(מרכז!A1436&lt;=הלוואות!$E$18,IF(DAY(מרכז!A1436)=הלוואות!$F$18,הלוואות!$G$18,0),0),0)+IF(A1436&gt;=הלוואות!$D$19,IF(מרכז!A1436&lt;=הלוואות!$E$19,IF(DAY(מרכז!A1436)=הלוואות!$F$19,הלוואות!$G$19,0),0),0)+IF(A1436&gt;=הלוואות!$D$20,IF(מרכז!A1436&lt;=הלוואות!$E$20,IF(DAY(מרכז!A1436)=הלוואות!$F$20,הלוואות!$G$20,0),0),0)+IF(A1436&gt;=הלוואות!$D$21,IF(מרכז!A1436&lt;=הלוואות!$E$21,IF(DAY(מרכז!A1436)=הלוואות!$F$21,הלוואות!$G$21,0),0),0)+IF(A1436&gt;=הלוואות!$D$22,IF(מרכז!A1436&lt;=הלוואות!$E$22,IF(DAY(מרכז!A1436)=הלוואות!$F$22,הלוואות!$G$22,0),0),0)+IF(A1436&gt;=הלוואות!$D$23,IF(מרכז!A1436&lt;=הלוואות!$E$23,IF(DAY(מרכז!A1436)=הלוואות!$F$23,הלוואות!$G$23,0),0),0)+IF(A1436&gt;=הלוואות!$D$24,IF(מרכז!A1436&lt;=הלוואות!$E$24,IF(DAY(מרכז!A1436)=הלוואות!$F$24,הלוואות!$G$24,0),0),0)+IF(A1436&gt;=הלוואות!$D$25,IF(מרכז!A1436&lt;=הלוואות!$E$25,IF(DAY(מרכז!A1436)=הלוואות!$F$25,הלוואות!$G$25,0),0),0)+IF(A1436&gt;=הלוואות!$D$26,IF(מרכז!A1436&lt;=הלוואות!$E$26,IF(DAY(מרכז!A1436)=הלוואות!$F$26,הלוואות!$G$26,0),0),0)+IF(A1436&gt;=הלוואות!$D$27,IF(מרכז!A1436&lt;=הלוואות!$E$27,IF(DAY(מרכז!A1436)=הלוואות!$F$27,הלוואות!$G$27,0),0),0)+IF(A1436&gt;=הלוואות!$D$28,IF(מרכז!A1436&lt;=הלוואות!$E$28,IF(DAY(מרכז!A1436)=הלוואות!$F$28,הלוואות!$G$28,0),0),0)+IF(A1436&gt;=הלוואות!$D$29,IF(מרכז!A1436&lt;=הלוואות!$E$29,IF(DAY(מרכז!A1436)=הלוואות!$F$29,הלוואות!$G$29,0),0),0)+IF(A1436&gt;=הלוואות!$D$30,IF(מרכז!A1436&lt;=הלוואות!$E$30,IF(DAY(מרכז!A1436)=הלוואות!$F$30,הלוואות!$G$30,0),0),0)+IF(A1436&gt;=הלוואות!$D$31,IF(מרכז!A1436&lt;=הלוואות!$E$31,IF(DAY(מרכז!A1436)=הלוואות!$F$31,הלוואות!$G$31,0),0),0)+IF(A1436&gt;=הלוואות!$D$32,IF(מרכז!A1436&lt;=הלוואות!$E$32,IF(DAY(מרכז!A1436)=הלוואות!$F$32,הלוואות!$G$32,0),0),0)+IF(A1436&gt;=הלוואות!$D$33,IF(מרכז!A1436&lt;=הלוואות!$E$33,IF(DAY(מרכז!A1436)=הלוואות!$F$33,הלוואות!$G$33,0),0),0)+IF(A1436&gt;=הלוואות!$D$34,IF(מרכז!A1436&lt;=הלוואות!$E$34,IF(DAY(מרכז!A1436)=הלוואות!$F$34,הלוואות!$G$34,0),0),0)</f>
        <v>0</v>
      </c>
      <c r="E1436" s="93">
        <f>SUMIF(הלוואות!$D$46:$D$65,מרכז!A1436,הלוואות!$E$46:$E$65)</f>
        <v>0</v>
      </c>
      <c r="F1436" s="93">
        <f>SUMIF(נכנסים!$A$5:$A$5890,מרכז!A1436,נכנסים!$B$5:$B$5890)</f>
        <v>0</v>
      </c>
      <c r="G1436" s="94"/>
      <c r="H1436" s="94"/>
      <c r="I1436" s="94"/>
      <c r="J1436" s="99">
        <f t="shared" si="22"/>
        <v>50000</v>
      </c>
    </row>
    <row r="1437" spans="1:10">
      <c r="A1437" s="153">
        <v>47090</v>
      </c>
      <c r="B1437" s="93">
        <f>SUMIF(יוצאים!$A$5:$A$5835,מרכז!A1437,יוצאים!$D$5:$D$5835)</f>
        <v>0</v>
      </c>
      <c r="C1437" s="93">
        <f>HLOOKUP(DAY($A1437),'טב.הו"ק'!$G$4:$AK$162,'טב.הו"ק'!$A$162+2,FALSE)</f>
        <v>0</v>
      </c>
      <c r="D1437" s="93">
        <f>IF(A1437&gt;=הלוואות!$D$5,IF(מרכז!A1437&lt;=הלוואות!$E$5,IF(DAY(מרכז!A1437)=הלוואות!$F$5,הלוואות!$G$5,0),0),0)+IF(A1437&gt;=הלוואות!$D$6,IF(מרכז!A1437&lt;=הלוואות!$E$6,IF(DAY(מרכז!A1437)=הלוואות!$F$6,הלוואות!$G$6,0),0),0)+IF(A1437&gt;=הלוואות!$D$7,IF(מרכז!A1437&lt;=הלוואות!$E$7,IF(DAY(מרכז!A1437)=הלוואות!$F$7,הלוואות!$G$7,0),0),0)+IF(A1437&gt;=הלוואות!$D$8,IF(מרכז!A1437&lt;=הלוואות!$E$8,IF(DAY(מרכז!A1437)=הלוואות!$F$8,הלוואות!$G$8,0),0),0)+IF(A1437&gt;=הלוואות!$D$9,IF(מרכז!A1437&lt;=הלוואות!$E$9,IF(DAY(מרכז!A1437)=הלוואות!$F$9,הלוואות!$G$9,0),0),0)+IF(A1437&gt;=הלוואות!$D$10,IF(מרכז!A1437&lt;=הלוואות!$E$10,IF(DAY(מרכז!A1437)=הלוואות!$F$10,הלוואות!$G$10,0),0),0)+IF(A1437&gt;=הלוואות!$D$11,IF(מרכז!A1437&lt;=הלוואות!$E$11,IF(DAY(מרכז!A1437)=הלוואות!$F$11,הלוואות!$G$11,0),0),0)+IF(A1437&gt;=הלוואות!$D$12,IF(מרכז!A1437&lt;=הלוואות!$E$12,IF(DAY(מרכז!A1437)=הלוואות!$F$12,הלוואות!$G$12,0),0),0)+IF(A1437&gt;=הלוואות!$D$13,IF(מרכז!A1437&lt;=הלוואות!$E$13,IF(DAY(מרכז!A1437)=הלוואות!$F$13,הלוואות!$G$13,0),0),0)+IF(A1437&gt;=הלוואות!$D$14,IF(מרכז!A1437&lt;=הלוואות!$E$14,IF(DAY(מרכז!A1437)=הלוואות!$F$14,הלוואות!$G$14,0),0),0)+IF(A1437&gt;=הלוואות!$D$15,IF(מרכז!A1437&lt;=הלוואות!$E$15,IF(DAY(מרכז!A1437)=הלוואות!$F$15,הלוואות!$G$15,0),0),0)+IF(A1437&gt;=הלוואות!$D$16,IF(מרכז!A1437&lt;=הלוואות!$E$16,IF(DAY(מרכז!A1437)=הלוואות!$F$16,הלוואות!$G$16,0),0),0)+IF(A1437&gt;=הלוואות!$D$17,IF(מרכז!A1437&lt;=הלוואות!$E$17,IF(DAY(מרכז!A1437)=הלוואות!$F$17,הלוואות!$G$17,0),0),0)+IF(A1437&gt;=הלוואות!$D$18,IF(מרכז!A1437&lt;=הלוואות!$E$18,IF(DAY(מרכז!A1437)=הלוואות!$F$18,הלוואות!$G$18,0),0),0)+IF(A1437&gt;=הלוואות!$D$19,IF(מרכז!A1437&lt;=הלוואות!$E$19,IF(DAY(מרכז!A1437)=הלוואות!$F$19,הלוואות!$G$19,0),0),0)+IF(A1437&gt;=הלוואות!$D$20,IF(מרכז!A1437&lt;=הלוואות!$E$20,IF(DAY(מרכז!A1437)=הלוואות!$F$20,הלוואות!$G$20,0),0),0)+IF(A1437&gt;=הלוואות!$D$21,IF(מרכז!A1437&lt;=הלוואות!$E$21,IF(DAY(מרכז!A1437)=הלוואות!$F$21,הלוואות!$G$21,0),0),0)+IF(A1437&gt;=הלוואות!$D$22,IF(מרכז!A1437&lt;=הלוואות!$E$22,IF(DAY(מרכז!A1437)=הלוואות!$F$22,הלוואות!$G$22,0),0),0)+IF(A1437&gt;=הלוואות!$D$23,IF(מרכז!A1437&lt;=הלוואות!$E$23,IF(DAY(מרכז!A1437)=הלוואות!$F$23,הלוואות!$G$23,0),0),0)+IF(A1437&gt;=הלוואות!$D$24,IF(מרכז!A1437&lt;=הלוואות!$E$24,IF(DAY(מרכז!A1437)=הלוואות!$F$24,הלוואות!$G$24,0),0),0)+IF(A1437&gt;=הלוואות!$D$25,IF(מרכז!A1437&lt;=הלוואות!$E$25,IF(DAY(מרכז!A1437)=הלוואות!$F$25,הלוואות!$G$25,0),0),0)+IF(A1437&gt;=הלוואות!$D$26,IF(מרכז!A1437&lt;=הלוואות!$E$26,IF(DAY(מרכז!A1437)=הלוואות!$F$26,הלוואות!$G$26,0),0),0)+IF(A1437&gt;=הלוואות!$D$27,IF(מרכז!A1437&lt;=הלוואות!$E$27,IF(DAY(מרכז!A1437)=הלוואות!$F$27,הלוואות!$G$27,0),0),0)+IF(A1437&gt;=הלוואות!$D$28,IF(מרכז!A1437&lt;=הלוואות!$E$28,IF(DAY(מרכז!A1437)=הלוואות!$F$28,הלוואות!$G$28,0),0),0)+IF(A1437&gt;=הלוואות!$D$29,IF(מרכז!A1437&lt;=הלוואות!$E$29,IF(DAY(מרכז!A1437)=הלוואות!$F$29,הלוואות!$G$29,0),0),0)+IF(A1437&gt;=הלוואות!$D$30,IF(מרכז!A1437&lt;=הלוואות!$E$30,IF(DAY(מרכז!A1437)=הלוואות!$F$30,הלוואות!$G$30,0),0),0)+IF(A1437&gt;=הלוואות!$D$31,IF(מרכז!A1437&lt;=הלוואות!$E$31,IF(DAY(מרכז!A1437)=הלוואות!$F$31,הלוואות!$G$31,0),0),0)+IF(A1437&gt;=הלוואות!$D$32,IF(מרכז!A1437&lt;=הלוואות!$E$32,IF(DAY(מרכז!A1437)=הלוואות!$F$32,הלוואות!$G$32,0),0),0)+IF(A1437&gt;=הלוואות!$D$33,IF(מרכז!A1437&lt;=הלוואות!$E$33,IF(DAY(מרכז!A1437)=הלוואות!$F$33,הלוואות!$G$33,0),0),0)+IF(A1437&gt;=הלוואות!$D$34,IF(מרכז!A1437&lt;=הלוואות!$E$34,IF(DAY(מרכז!A1437)=הלוואות!$F$34,הלוואות!$G$34,0),0),0)</f>
        <v>0</v>
      </c>
      <c r="E1437" s="93">
        <f>SUMIF(הלוואות!$D$46:$D$65,מרכז!A1437,הלוואות!$E$46:$E$65)</f>
        <v>0</v>
      </c>
      <c r="F1437" s="93">
        <f>SUMIF(נכנסים!$A$5:$A$5890,מרכז!A1437,נכנסים!$B$5:$B$5890)</f>
        <v>0</v>
      </c>
      <c r="G1437" s="94"/>
      <c r="H1437" s="94"/>
      <c r="I1437" s="94"/>
      <c r="J1437" s="99">
        <f t="shared" si="22"/>
        <v>50000</v>
      </c>
    </row>
    <row r="1438" spans="1:10">
      <c r="A1438" s="153">
        <v>47091</v>
      </c>
      <c r="B1438" s="93">
        <f>SUMIF(יוצאים!$A$5:$A$5835,מרכז!A1438,יוצאים!$D$5:$D$5835)</f>
        <v>0</v>
      </c>
      <c r="C1438" s="93">
        <f>HLOOKUP(DAY($A1438),'טב.הו"ק'!$G$4:$AK$162,'טב.הו"ק'!$A$162+2,FALSE)</f>
        <v>0</v>
      </c>
      <c r="D1438" s="93">
        <f>IF(A1438&gt;=הלוואות!$D$5,IF(מרכז!A1438&lt;=הלוואות!$E$5,IF(DAY(מרכז!A1438)=הלוואות!$F$5,הלוואות!$G$5,0),0),0)+IF(A1438&gt;=הלוואות!$D$6,IF(מרכז!A1438&lt;=הלוואות!$E$6,IF(DAY(מרכז!A1438)=הלוואות!$F$6,הלוואות!$G$6,0),0),0)+IF(A1438&gt;=הלוואות!$D$7,IF(מרכז!A1438&lt;=הלוואות!$E$7,IF(DAY(מרכז!A1438)=הלוואות!$F$7,הלוואות!$G$7,0),0),0)+IF(A1438&gt;=הלוואות!$D$8,IF(מרכז!A1438&lt;=הלוואות!$E$8,IF(DAY(מרכז!A1438)=הלוואות!$F$8,הלוואות!$G$8,0),0),0)+IF(A1438&gt;=הלוואות!$D$9,IF(מרכז!A1438&lt;=הלוואות!$E$9,IF(DAY(מרכז!A1438)=הלוואות!$F$9,הלוואות!$G$9,0),0),0)+IF(A1438&gt;=הלוואות!$D$10,IF(מרכז!A1438&lt;=הלוואות!$E$10,IF(DAY(מרכז!A1438)=הלוואות!$F$10,הלוואות!$G$10,0),0),0)+IF(A1438&gt;=הלוואות!$D$11,IF(מרכז!A1438&lt;=הלוואות!$E$11,IF(DAY(מרכז!A1438)=הלוואות!$F$11,הלוואות!$G$11,0),0),0)+IF(A1438&gt;=הלוואות!$D$12,IF(מרכז!A1438&lt;=הלוואות!$E$12,IF(DAY(מרכז!A1438)=הלוואות!$F$12,הלוואות!$G$12,0),0),0)+IF(A1438&gt;=הלוואות!$D$13,IF(מרכז!A1438&lt;=הלוואות!$E$13,IF(DAY(מרכז!A1438)=הלוואות!$F$13,הלוואות!$G$13,0),0),0)+IF(A1438&gt;=הלוואות!$D$14,IF(מרכז!A1438&lt;=הלוואות!$E$14,IF(DAY(מרכז!A1438)=הלוואות!$F$14,הלוואות!$G$14,0),0),0)+IF(A1438&gt;=הלוואות!$D$15,IF(מרכז!A1438&lt;=הלוואות!$E$15,IF(DAY(מרכז!A1438)=הלוואות!$F$15,הלוואות!$G$15,0),0),0)+IF(A1438&gt;=הלוואות!$D$16,IF(מרכז!A1438&lt;=הלוואות!$E$16,IF(DAY(מרכז!A1438)=הלוואות!$F$16,הלוואות!$G$16,0),0),0)+IF(A1438&gt;=הלוואות!$D$17,IF(מרכז!A1438&lt;=הלוואות!$E$17,IF(DAY(מרכז!A1438)=הלוואות!$F$17,הלוואות!$G$17,0),0),0)+IF(A1438&gt;=הלוואות!$D$18,IF(מרכז!A1438&lt;=הלוואות!$E$18,IF(DAY(מרכז!A1438)=הלוואות!$F$18,הלוואות!$G$18,0),0),0)+IF(A1438&gt;=הלוואות!$D$19,IF(מרכז!A1438&lt;=הלוואות!$E$19,IF(DAY(מרכז!A1438)=הלוואות!$F$19,הלוואות!$G$19,0),0),0)+IF(A1438&gt;=הלוואות!$D$20,IF(מרכז!A1438&lt;=הלוואות!$E$20,IF(DAY(מרכז!A1438)=הלוואות!$F$20,הלוואות!$G$20,0),0),0)+IF(A1438&gt;=הלוואות!$D$21,IF(מרכז!A1438&lt;=הלוואות!$E$21,IF(DAY(מרכז!A1438)=הלוואות!$F$21,הלוואות!$G$21,0),0),0)+IF(A1438&gt;=הלוואות!$D$22,IF(מרכז!A1438&lt;=הלוואות!$E$22,IF(DAY(מרכז!A1438)=הלוואות!$F$22,הלוואות!$G$22,0),0),0)+IF(A1438&gt;=הלוואות!$D$23,IF(מרכז!A1438&lt;=הלוואות!$E$23,IF(DAY(מרכז!A1438)=הלוואות!$F$23,הלוואות!$G$23,0),0),0)+IF(A1438&gt;=הלוואות!$D$24,IF(מרכז!A1438&lt;=הלוואות!$E$24,IF(DAY(מרכז!A1438)=הלוואות!$F$24,הלוואות!$G$24,0),0),0)+IF(A1438&gt;=הלוואות!$D$25,IF(מרכז!A1438&lt;=הלוואות!$E$25,IF(DAY(מרכז!A1438)=הלוואות!$F$25,הלוואות!$G$25,0),0),0)+IF(A1438&gt;=הלוואות!$D$26,IF(מרכז!A1438&lt;=הלוואות!$E$26,IF(DAY(מרכז!A1438)=הלוואות!$F$26,הלוואות!$G$26,0),0),0)+IF(A1438&gt;=הלוואות!$D$27,IF(מרכז!A1438&lt;=הלוואות!$E$27,IF(DAY(מרכז!A1438)=הלוואות!$F$27,הלוואות!$G$27,0),0),0)+IF(A1438&gt;=הלוואות!$D$28,IF(מרכז!A1438&lt;=הלוואות!$E$28,IF(DAY(מרכז!A1438)=הלוואות!$F$28,הלוואות!$G$28,0),0),0)+IF(A1438&gt;=הלוואות!$D$29,IF(מרכז!A1438&lt;=הלוואות!$E$29,IF(DAY(מרכז!A1438)=הלוואות!$F$29,הלוואות!$G$29,0),0),0)+IF(A1438&gt;=הלוואות!$D$30,IF(מרכז!A1438&lt;=הלוואות!$E$30,IF(DAY(מרכז!A1438)=הלוואות!$F$30,הלוואות!$G$30,0),0),0)+IF(A1438&gt;=הלוואות!$D$31,IF(מרכז!A1438&lt;=הלוואות!$E$31,IF(DAY(מרכז!A1438)=הלוואות!$F$31,הלוואות!$G$31,0),0),0)+IF(A1438&gt;=הלוואות!$D$32,IF(מרכז!A1438&lt;=הלוואות!$E$32,IF(DAY(מרכז!A1438)=הלוואות!$F$32,הלוואות!$G$32,0),0),0)+IF(A1438&gt;=הלוואות!$D$33,IF(מרכז!A1438&lt;=הלוואות!$E$33,IF(DAY(מרכז!A1438)=הלוואות!$F$33,הלוואות!$G$33,0),0),0)+IF(A1438&gt;=הלוואות!$D$34,IF(מרכז!A1438&lt;=הלוואות!$E$34,IF(DAY(מרכז!A1438)=הלוואות!$F$34,הלוואות!$G$34,0),0),0)</f>
        <v>0</v>
      </c>
      <c r="E1438" s="93">
        <f>SUMIF(הלוואות!$D$46:$D$65,מרכז!A1438,הלוואות!$E$46:$E$65)</f>
        <v>0</v>
      </c>
      <c r="F1438" s="93">
        <f>SUMIF(נכנסים!$A$5:$A$5890,מרכז!A1438,נכנסים!$B$5:$B$5890)</f>
        <v>0</v>
      </c>
      <c r="G1438" s="94"/>
      <c r="H1438" s="94"/>
      <c r="I1438" s="94"/>
      <c r="J1438" s="99">
        <f t="shared" si="22"/>
        <v>50000</v>
      </c>
    </row>
    <row r="1439" spans="1:10">
      <c r="A1439" s="153">
        <v>47092</v>
      </c>
      <c r="B1439" s="93">
        <f>SUMIF(יוצאים!$A$5:$A$5835,מרכז!A1439,יוצאים!$D$5:$D$5835)</f>
        <v>0</v>
      </c>
      <c r="C1439" s="93">
        <f>HLOOKUP(DAY($A1439),'טב.הו"ק'!$G$4:$AK$162,'טב.הו"ק'!$A$162+2,FALSE)</f>
        <v>0</v>
      </c>
      <c r="D1439" s="93">
        <f>IF(A1439&gt;=הלוואות!$D$5,IF(מרכז!A1439&lt;=הלוואות!$E$5,IF(DAY(מרכז!A1439)=הלוואות!$F$5,הלוואות!$G$5,0),0),0)+IF(A1439&gt;=הלוואות!$D$6,IF(מרכז!A1439&lt;=הלוואות!$E$6,IF(DAY(מרכז!A1439)=הלוואות!$F$6,הלוואות!$G$6,0),0),0)+IF(A1439&gt;=הלוואות!$D$7,IF(מרכז!A1439&lt;=הלוואות!$E$7,IF(DAY(מרכז!A1439)=הלוואות!$F$7,הלוואות!$G$7,0),0),0)+IF(A1439&gt;=הלוואות!$D$8,IF(מרכז!A1439&lt;=הלוואות!$E$8,IF(DAY(מרכז!A1439)=הלוואות!$F$8,הלוואות!$G$8,0),0),0)+IF(A1439&gt;=הלוואות!$D$9,IF(מרכז!A1439&lt;=הלוואות!$E$9,IF(DAY(מרכז!A1439)=הלוואות!$F$9,הלוואות!$G$9,0),0),0)+IF(A1439&gt;=הלוואות!$D$10,IF(מרכז!A1439&lt;=הלוואות!$E$10,IF(DAY(מרכז!A1439)=הלוואות!$F$10,הלוואות!$G$10,0),0),0)+IF(A1439&gt;=הלוואות!$D$11,IF(מרכז!A1439&lt;=הלוואות!$E$11,IF(DAY(מרכז!A1439)=הלוואות!$F$11,הלוואות!$G$11,0),0),0)+IF(A1439&gt;=הלוואות!$D$12,IF(מרכז!A1439&lt;=הלוואות!$E$12,IF(DAY(מרכז!A1439)=הלוואות!$F$12,הלוואות!$G$12,0),0),0)+IF(A1439&gt;=הלוואות!$D$13,IF(מרכז!A1439&lt;=הלוואות!$E$13,IF(DAY(מרכז!A1439)=הלוואות!$F$13,הלוואות!$G$13,0),0),0)+IF(A1439&gt;=הלוואות!$D$14,IF(מרכז!A1439&lt;=הלוואות!$E$14,IF(DAY(מרכז!A1439)=הלוואות!$F$14,הלוואות!$G$14,0),0),0)+IF(A1439&gt;=הלוואות!$D$15,IF(מרכז!A1439&lt;=הלוואות!$E$15,IF(DAY(מרכז!A1439)=הלוואות!$F$15,הלוואות!$G$15,0),0),0)+IF(A1439&gt;=הלוואות!$D$16,IF(מרכז!A1439&lt;=הלוואות!$E$16,IF(DAY(מרכז!A1439)=הלוואות!$F$16,הלוואות!$G$16,0),0),0)+IF(A1439&gt;=הלוואות!$D$17,IF(מרכז!A1439&lt;=הלוואות!$E$17,IF(DAY(מרכז!A1439)=הלוואות!$F$17,הלוואות!$G$17,0),0),0)+IF(A1439&gt;=הלוואות!$D$18,IF(מרכז!A1439&lt;=הלוואות!$E$18,IF(DAY(מרכז!A1439)=הלוואות!$F$18,הלוואות!$G$18,0),0),0)+IF(A1439&gt;=הלוואות!$D$19,IF(מרכז!A1439&lt;=הלוואות!$E$19,IF(DAY(מרכז!A1439)=הלוואות!$F$19,הלוואות!$G$19,0),0),0)+IF(A1439&gt;=הלוואות!$D$20,IF(מרכז!A1439&lt;=הלוואות!$E$20,IF(DAY(מרכז!A1439)=הלוואות!$F$20,הלוואות!$G$20,0),0),0)+IF(A1439&gt;=הלוואות!$D$21,IF(מרכז!A1439&lt;=הלוואות!$E$21,IF(DAY(מרכז!A1439)=הלוואות!$F$21,הלוואות!$G$21,0),0),0)+IF(A1439&gt;=הלוואות!$D$22,IF(מרכז!A1439&lt;=הלוואות!$E$22,IF(DAY(מרכז!A1439)=הלוואות!$F$22,הלוואות!$G$22,0),0),0)+IF(A1439&gt;=הלוואות!$D$23,IF(מרכז!A1439&lt;=הלוואות!$E$23,IF(DAY(מרכז!A1439)=הלוואות!$F$23,הלוואות!$G$23,0),0),0)+IF(A1439&gt;=הלוואות!$D$24,IF(מרכז!A1439&lt;=הלוואות!$E$24,IF(DAY(מרכז!A1439)=הלוואות!$F$24,הלוואות!$G$24,0),0),0)+IF(A1439&gt;=הלוואות!$D$25,IF(מרכז!A1439&lt;=הלוואות!$E$25,IF(DAY(מרכז!A1439)=הלוואות!$F$25,הלוואות!$G$25,0),0),0)+IF(A1439&gt;=הלוואות!$D$26,IF(מרכז!A1439&lt;=הלוואות!$E$26,IF(DAY(מרכז!A1439)=הלוואות!$F$26,הלוואות!$G$26,0),0),0)+IF(A1439&gt;=הלוואות!$D$27,IF(מרכז!A1439&lt;=הלוואות!$E$27,IF(DAY(מרכז!A1439)=הלוואות!$F$27,הלוואות!$G$27,0),0),0)+IF(A1439&gt;=הלוואות!$D$28,IF(מרכז!A1439&lt;=הלוואות!$E$28,IF(DAY(מרכז!A1439)=הלוואות!$F$28,הלוואות!$G$28,0),0),0)+IF(A1439&gt;=הלוואות!$D$29,IF(מרכז!A1439&lt;=הלוואות!$E$29,IF(DAY(מרכז!A1439)=הלוואות!$F$29,הלוואות!$G$29,0),0),0)+IF(A1439&gt;=הלוואות!$D$30,IF(מרכז!A1439&lt;=הלוואות!$E$30,IF(DAY(מרכז!A1439)=הלוואות!$F$30,הלוואות!$G$30,0),0),0)+IF(A1439&gt;=הלוואות!$D$31,IF(מרכז!A1439&lt;=הלוואות!$E$31,IF(DAY(מרכז!A1439)=הלוואות!$F$31,הלוואות!$G$31,0),0),0)+IF(A1439&gt;=הלוואות!$D$32,IF(מרכז!A1439&lt;=הלוואות!$E$32,IF(DAY(מרכז!A1439)=הלוואות!$F$32,הלוואות!$G$32,0),0),0)+IF(A1439&gt;=הלוואות!$D$33,IF(מרכז!A1439&lt;=הלוואות!$E$33,IF(DAY(מרכז!A1439)=הלוואות!$F$33,הלוואות!$G$33,0),0),0)+IF(A1439&gt;=הלוואות!$D$34,IF(מרכז!A1439&lt;=הלוואות!$E$34,IF(DAY(מרכז!A1439)=הלוואות!$F$34,הלוואות!$G$34,0),0),0)</f>
        <v>0</v>
      </c>
      <c r="E1439" s="93">
        <f>SUMIF(הלוואות!$D$46:$D$65,מרכז!A1439,הלוואות!$E$46:$E$65)</f>
        <v>0</v>
      </c>
      <c r="F1439" s="93">
        <f>SUMIF(נכנסים!$A$5:$A$5890,מרכז!A1439,נכנסים!$B$5:$B$5890)</f>
        <v>0</v>
      </c>
      <c r="G1439" s="94"/>
      <c r="H1439" s="94"/>
      <c r="I1439" s="94"/>
      <c r="J1439" s="99">
        <f t="shared" si="22"/>
        <v>50000</v>
      </c>
    </row>
    <row r="1440" spans="1:10">
      <c r="A1440" s="153">
        <v>47093</v>
      </c>
      <c r="B1440" s="93">
        <f>SUMIF(יוצאים!$A$5:$A$5835,מרכז!A1440,יוצאים!$D$5:$D$5835)</f>
        <v>0</v>
      </c>
      <c r="C1440" s="93">
        <f>HLOOKUP(DAY($A1440),'טב.הו"ק'!$G$4:$AK$162,'טב.הו"ק'!$A$162+2,FALSE)</f>
        <v>0</v>
      </c>
      <c r="D1440" s="93">
        <f>IF(A1440&gt;=הלוואות!$D$5,IF(מרכז!A1440&lt;=הלוואות!$E$5,IF(DAY(מרכז!A1440)=הלוואות!$F$5,הלוואות!$G$5,0),0),0)+IF(A1440&gt;=הלוואות!$D$6,IF(מרכז!A1440&lt;=הלוואות!$E$6,IF(DAY(מרכז!A1440)=הלוואות!$F$6,הלוואות!$G$6,0),0),0)+IF(A1440&gt;=הלוואות!$D$7,IF(מרכז!A1440&lt;=הלוואות!$E$7,IF(DAY(מרכז!A1440)=הלוואות!$F$7,הלוואות!$G$7,0),0),0)+IF(A1440&gt;=הלוואות!$D$8,IF(מרכז!A1440&lt;=הלוואות!$E$8,IF(DAY(מרכז!A1440)=הלוואות!$F$8,הלוואות!$G$8,0),0),0)+IF(A1440&gt;=הלוואות!$D$9,IF(מרכז!A1440&lt;=הלוואות!$E$9,IF(DAY(מרכז!A1440)=הלוואות!$F$9,הלוואות!$G$9,0),0),0)+IF(A1440&gt;=הלוואות!$D$10,IF(מרכז!A1440&lt;=הלוואות!$E$10,IF(DAY(מרכז!A1440)=הלוואות!$F$10,הלוואות!$G$10,0),0),0)+IF(A1440&gt;=הלוואות!$D$11,IF(מרכז!A1440&lt;=הלוואות!$E$11,IF(DAY(מרכז!A1440)=הלוואות!$F$11,הלוואות!$G$11,0),0),0)+IF(A1440&gt;=הלוואות!$D$12,IF(מרכז!A1440&lt;=הלוואות!$E$12,IF(DAY(מרכז!A1440)=הלוואות!$F$12,הלוואות!$G$12,0),0),0)+IF(A1440&gt;=הלוואות!$D$13,IF(מרכז!A1440&lt;=הלוואות!$E$13,IF(DAY(מרכז!A1440)=הלוואות!$F$13,הלוואות!$G$13,0),0),0)+IF(A1440&gt;=הלוואות!$D$14,IF(מרכז!A1440&lt;=הלוואות!$E$14,IF(DAY(מרכז!A1440)=הלוואות!$F$14,הלוואות!$G$14,0),0),0)+IF(A1440&gt;=הלוואות!$D$15,IF(מרכז!A1440&lt;=הלוואות!$E$15,IF(DAY(מרכז!A1440)=הלוואות!$F$15,הלוואות!$G$15,0),0),0)+IF(A1440&gt;=הלוואות!$D$16,IF(מרכז!A1440&lt;=הלוואות!$E$16,IF(DAY(מרכז!A1440)=הלוואות!$F$16,הלוואות!$G$16,0),0),0)+IF(A1440&gt;=הלוואות!$D$17,IF(מרכז!A1440&lt;=הלוואות!$E$17,IF(DAY(מרכז!A1440)=הלוואות!$F$17,הלוואות!$G$17,0),0),0)+IF(A1440&gt;=הלוואות!$D$18,IF(מרכז!A1440&lt;=הלוואות!$E$18,IF(DAY(מרכז!A1440)=הלוואות!$F$18,הלוואות!$G$18,0),0),0)+IF(A1440&gt;=הלוואות!$D$19,IF(מרכז!A1440&lt;=הלוואות!$E$19,IF(DAY(מרכז!A1440)=הלוואות!$F$19,הלוואות!$G$19,0),0),0)+IF(A1440&gt;=הלוואות!$D$20,IF(מרכז!A1440&lt;=הלוואות!$E$20,IF(DAY(מרכז!A1440)=הלוואות!$F$20,הלוואות!$G$20,0),0),0)+IF(A1440&gt;=הלוואות!$D$21,IF(מרכז!A1440&lt;=הלוואות!$E$21,IF(DAY(מרכז!A1440)=הלוואות!$F$21,הלוואות!$G$21,0),0),0)+IF(A1440&gt;=הלוואות!$D$22,IF(מרכז!A1440&lt;=הלוואות!$E$22,IF(DAY(מרכז!A1440)=הלוואות!$F$22,הלוואות!$G$22,0),0),0)+IF(A1440&gt;=הלוואות!$D$23,IF(מרכז!A1440&lt;=הלוואות!$E$23,IF(DAY(מרכז!A1440)=הלוואות!$F$23,הלוואות!$G$23,0),0),0)+IF(A1440&gt;=הלוואות!$D$24,IF(מרכז!A1440&lt;=הלוואות!$E$24,IF(DAY(מרכז!A1440)=הלוואות!$F$24,הלוואות!$G$24,0),0),0)+IF(A1440&gt;=הלוואות!$D$25,IF(מרכז!A1440&lt;=הלוואות!$E$25,IF(DAY(מרכז!A1440)=הלוואות!$F$25,הלוואות!$G$25,0),0),0)+IF(A1440&gt;=הלוואות!$D$26,IF(מרכז!A1440&lt;=הלוואות!$E$26,IF(DAY(מרכז!A1440)=הלוואות!$F$26,הלוואות!$G$26,0),0),0)+IF(A1440&gt;=הלוואות!$D$27,IF(מרכז!A1440&lt;=הלוואות!$E$27,IF(DAY(מרכז!A1440)=הלוואות!$F$27,הלוואות!$G$27,0),0),0)+IF(A1440&gt;=הלוואות!$D$28,IF(מרכז!A1440&lt;=הלוואות!$E$28,IF(DAY(מרכז!A1440)=הלוואות!$F$28,הלוואות!$G$28,0),0),0)+IF(A1440&gt;=הלוואות!$D$29,IF(מרכז!A1440&lt;=הלוואות!$E$29,IF(DAY(מרכז!A1440)=הלוואות!$F$29,הלוואות!$G$29,0),0),0)+IF(A1440&gt;=הלוואות!$D$30,IF(מרכז!A1440&lt;=הלוואות!$E$30,IF(DAY(מרכז!A1440)=הלוואות!$F$30,הלוואות!$G$30,0),0),0)+IF(A1440&gt;=הלוואות!$D$31,IF(מרכז!A1440&lt;=הלוואות!$E$31,IF(DAY(מרכז!A1440)=הלוואות!$F$31,הלוואות!$G$31,0),0),0)+IF(A1440&gt;=הלוואות!$D$32,IF(מרכז!A1440&lt;=הלוואות!$E$32,IF(DAY(מרכז!A1440)=הלוואות!$F$32,הלוואות!$G$32,0),0),0)+IF(A1440&gt;=הלוואות!$D$33,IF(מרכז!A1440&lt;=הלוואות!$E$33,IF(DAY(מרכז!A1440)=הלוואות!$F$33,הלוואות!$G$33,0),0),0)+IF(A1440&gt;=הלוואות!$D$34,IF(מרכז!A1440&lt;=הלוואות!$E$34,IF(DAY(מרכז!A1440)=הלוואות!$F$34,הלוואות!$G$34,0),0),0)</f>
        <v>0</v>
      </c>
      <c r="E1440" s="93">
        <f>SUMIF(הלוואות!$D$46:$D$65,מרכז!A1440,הלוואות!$E$46:$E$65)</f>
        <v>0</v>
      </c>
      <c r="F1440" s="93">
        <f>SUMIF(נכנסים!$A$5:$A$5890,מרכז!A1440,נכנסים!$B$5:$B$5890)</f>
        <v>0</v>
      </c>
      <c r="G1440" s="94"/>
      <c r="H1440" s="94"/>
      <c r="I1440" s="94"/>
      <c r="J1440" s="99">
        <f t="shared" si="22"/>
        <v>50000</v>
      </c>
    </row>
    <row r="1441" spans="1:10">
      <c r="A1441" s="153">
        <v>47094</v>
      </c>
      <c r="B1441" s="93">
        <f>SUMIF(יוצאים!$A$5:$A$5835,מרכז!A1441,יוצאים!$D$5:$D$5835)</f>
        <v>0</v>
      </c>
      <c r="C1441" s="93">
        <f>HLOOKUP(DAY($A1441),'טב.הו"ק'!$G$4:$AK$162,'טב.הו"ק'!$A$162+2,FALSE)</f>
        <v>0</v>
      </c>
      <c r="D1441" s="93">
        <f>IF(A1441&gt;=הלוואות!$D$5,IF(מרכז!A1441&lt;=הלוואות!$E$5,IF(DAY(מרכז!A1441)=הלוואות!$F$5,הלוואות!$G$5,0),0),0)+IF(A1441&gt;=הלוואות!$D$6,IF(מרכז!A1441&lt;=הלוואות!$E$6,IF(DAY(מרכז!A1441)=הלוואות!$F$6,הלוואות!$G$6,0),0),0)+IF(A1441&gt;=הלוואות!$D$7,IF(מרכז!A1441&lt;=הלוואות!$E$7,IF(DAY(מרכז!A1441)=הלוואות!$F$7,הלוואות!$G$7,0),0),0)+IF(A1441&gt;=הלוואות!$D$8,IF(מרכז!A1441&lt;=הלוואות!$E$8,IF(DAY(מרכז!A1441)=הלוואות!$F$8,הלוואות!$G$8,0),0),0)+IF(A1441&gt;=הלוואות!$D$9,IF(מרכז!A1441&lt;=הלוואות!$E$9,IF(DAY(מרכז!A1441)=הלוואות!$F$9,הלוואות!$G$9,0),0),0)+IF(A1441&gt;=הלוואות!$D$10,IF(מרכז!A1441&lt;=הלוואות!$E$10,IF(DAY(מרכז!A1441)=הלוואות!$F$10,הלוואות!$G$10,0),0),0)+IF(A1441&gt;=הלוואות!$D$11,IF(מרכז!A1441&lt;=הלוואות!$E$11,IF(DAY(מרכז!A1441)=הלוואות!$F$11,הלוואות!$G$11,0),0),0)+IF(A1441&gt;=הלוואות!$D$12,IF(מרכז!A1441&lt;=הלוואות!$E$12,IF(DAY(מרכז!A1441)=הלוואות!$F$12,הלוואות!$G$12,0),0),0)+IF(A1441&gt;=הלוואות!$D$13,IF(מרכז!A1441&lt;=הלוואות!$E$13,IF(DAY(מרכז!A1441)=הלוואות!$F$13,הלוואות!$G$13,0),0),0)+IF(A1441&gt;=הלוואות!$D$14,IF(מרכז!A1441&lt;=הלוואות!$E$14,IF(DAY(מרכז!A1441)=הלוואות!$F$14,הלוואות!$G$14,0),0),0)+IF(A1441&gt;=הלוואות!$D$15,IF(מרכז!A1441&lt;=הלוואות!$E$15,IF(DAY(מרכז!A1441)=הלוואות!$F$15,הלוואות!$G$15,0),0),0)+IF(A1441&gt;=הלוואות!$D$16,IF(מרכז!A1441&lt;=הלוואות!$E$16,IF(DAY(מרכז!A1441)=הלוואות!$F$16,הלוואות!$G$16,0),0),0)+IF(A1441&gt;=הלוואות!$D$17,IF(מרכז!A1441&lt;=הלוואות!$E$17,IF(DAY(מרכז!A1441)=הלוואות!$F$17,הלוואות!$G$17,0),0),0)+IF(A1441&gt;=הלוואות!$D$18,IF(מרכז!A1441&lt;=הלוואות!$E$18,IF(DAY(מרכז!A1441)=הלוואות!$F$18,הלוואות!$G$18,0),0),0)+IF(A1441&gt;=הלוואות!$D$19,IF(מרכז!A1441&lt;=הלוואות!$E$19,IF(DAY(מרכז!A1441)=הלוואות!$F$19,הלוואות!$G$19,0),0),0)+IF(A1441&gt;=הלוואות!$D$20,IF(מרכז!A1441&lt;=הלוואות!$E$20,IF(DAY(מרכז!A1441)=הלוואות!$F$20,הלוואות!$G$20,0),0),0)+IF(A1441&gt;=הלוואות!$D$21,IF(מרכז!A1441&lt;=הלוואות!$E$21,IF(DAY(מרכז!A1441)=הלוואות!$F$21,הלוואות!$G$21,0),0),0)+IF(A1441&gt;=הלוואות!$D$22,IF(מרכז!A1441&lt;=הלוואות!$E$22,IF(DAY(מרכז!A1441)=הלוואות!$F$22,הלוואות!$G$22,0),0),0)+IF(A1441&gt;=הלוואות!$D$23,IF(מרכז!A1441&lt;=הלוואות!$E$23,IF(DAY(מרכז!A1441)=הלוואות!$F$23,הלוואות!$G$23,0),0),0)+IF(A1441&gt;=הלוואות!$D$24,IF(מרכז!A1441&lt;=הלוואות!$E$24,IF(DAY(מרכז!A1441)=הלוואות!$F$24,הלוואות!$G$24,0),0),0)+IF(A1441&gt;=הלוואות!$D$25,IF(מרכז!A1441&lt;=הלוואות!$E$25,IF(DAY(מרכז!A1441)=הלוואות!$F$25,הלוואות!$G$25,0),0),0)+IF(A1441&gt;=הלוואות!$D$26,IF(מרכז!A1441&lt;=הלוואות!$E$26,IF(DAY(מרכז!A1441)=הלוואות!$F$26,הלוואות!$G$26,0),0),0)+IF(A1441&gt;=הלוואות!$D$27,IF(מרכז!A1441&lt;=הלוואות!$E$27,IF(DAY(מרכז!A1441)=הלוואות!$F$27,הלוואות!$G$27,0),0),0)+IF(A1441&gt;=הלוואות!$D$28,IF(מרכז!A1441&lt;=הלוואות!$E$28,IF(DAY(מרכז!A1441)=הלוואות!$F$28,הלוואות!$G$28,0),0),0)+IF(A1441&gt;=הלוואות!$D$29,IF(מרכז!A1441&lt;=הלוואות!$E$29,IF(DAY(מרכז!A1441)=הלוואות!$F$29,הלוואות!$G$29,0),0),0)+IF(A1441&gt;=הלוואות!$D$30,IF(מרכז!A1441&lt;=הלוואות!$E$30,IF(DAY(מרכז!A1441)=הלוואות!$F$30,הלוואות!$G$30,0),0),0)+IF(A1441&gt;=הלוואות!$D$31,IF(מרכז!A1441&lt;=הלוואות!$E$31,IF(DAY(מרכז!A1441)=הלוואות!$F$31,הלוואות!$G$31,0),0),0)+IF(A1441&gt;=הלוואות!$D$32,IF(מרכז!A1441&lt;=הלוואות!$E$32,IF(DAY(מרכז!A1441)=הלוואות!$F$32,הלוואות!$G$32,0),0),0)+IF(A1441&gt;=הלוואות!$D$33,IF(מרכז!A1441&lt;=הלוואות!$E$33,IF(DAY(מרכז!A1441)=הלוואות!$F$33,הלוואות!$G$33,0),0),0)+IF(A1441&gt;=הלוואות!$D$34,IF(מרכז!A1441&lt;=הלוואות!$E$34,IF(DAY(מרכז!A1441)=הלוואות!$F$34,הלוואות!$G$34,0),0),0)</f>
        <v>0</v>
      </c>
      <c r="E1441" s="93">
        <f>SUMIF(הלוואות!$D$46:$D$65,מרכז!A1441,הלוואות!$E$46:$E$65)</f>
        <v>0</v>
      </c>
      <c r="F1441" s="93">
        <f>SUMIF(נכנסים!$A$5:$A$5890,מרכז!A1441,נכנסים!$B$5:$B$5890)</f>
        <v>0</v>
      </c>
      <c r="G1441" s="94"/>
      <c r="H1441" s="94"/>
      <c r="I1441" s="94"/>
      <c r="J1441" s="99">
        <f t="shared" si="22"/>
        <v>50000</v>
      </c>
    </row>
    <row r="1442" spans="1:10">
      <c r="A1442" s="153">
        <v>47095</v>
      </c>
      <c r="B1442" s="93">
        <f>SUMIF(יוצאים!$A$5:$A$5835,מרכז!A1442,יוצאים!$D$5:$D$5835)</f>
        <v>0</v>
      </c>
      <c r="C1442" s="93">
        <f>HLOOKUP(DAY($A1442),'טב.הו"ק'!$G$4:$AK$162,'טב.הו"ק'!$A$162+2,FALSE)</f>
        <v>0</v>
      </c>
      <c r="D1442" s="93">
        <f>IF(A1442&gt;=הלוואות!$D$5,IF(מרכז!A1442&lt;=הלוואות!$E$5,IF(DAY(מרכז!A1442)=הלוואות!$F$5,הלוואות!$G$5,0),0),0)+IF(A1442&gt;=הלוואות!$D$6,IF(מרכז!A1442&lt;=הלוואות!$E$6,IF(DAY(מרכז!A1442)=הלוואות!$F$6,הלוואות!$G$6,0),0),0)+IF(A1442&gt;=הלוואות!$D$7,IF(מרכז!A1442&lt;=הלוואות!$E$7,IF(DAY(מרכז!A1442)=הלוואות!$F$7,הלוואות!$G$7,0),0),0)+IF(A1442&gt;=הלוואות!$D$8,IF(מרכז!A1442&lt;=הלוואות!$E$8,IF(DAY(מרכז!A1442)=הלוואות!$F$8,הלוואות!$G$8,0),0),0)+IF(A1442&gt;=הלוואות!$D$9,IF(מרכז!A1442&lt;=הלוואות!$E$9,IF(DAY(מרכז!A1442)=הלוואות!$F$9,הלוואות!$G$9,0),0),0)+IF(A1442&gt;=הלוואות!$D$10,IF(מרכז!A1442&lt;=הלוואות!$E$10,IF(DAY(מרכז!A1442)=הלוואות!$F$10,הלוואות!$G$10,0),0),0)+IF(A1442&gt;=הלוואות!$D$11,IF(מרכז!A1442&lt;=הלוואות!$E$11,IF(DAY(מרכז!A1442)=הלוואות!$F$11,הלוואות!$G$11,0),0),0)+IF(A1442&gt;=הלוואות!$D$12,IF(מרכז!A1442&lt;=הלוואות!$E$12,IF(DAY(מרכז!A1442)=הלוואות!$F$12,הלוואות!$G$12,0),0),0)+IF(A1442&gt;=הלוואות!$D$13,IF(מרכז!A1442&lt;=הלוואות!$E$13,IF(DAY(מרכז!A1442)=הלוואות!$F$13,הלוואות!$G$13,0),0),0)+IF(A1442&gt;=הלוואות!$D$14,IF(מרכז!A1442&lt;=הלוואות!$E$14,IF(DAY(מרכז!A1442)=הלוואות!$F$14,הלוואות!$G$14,0),0),0)+IF(A1442&gt;=הלוואות!$D$15,IF(מרכז!A1442&lt;=הלוואות!$E$15,IF(DAY(מרכז!A1442)=הלוואות!$F$15,הלוואות!$G$15,0),0),0)+IF(A1442&gt;=הלוואות!$D$16,IF(מרכז!A1442&lt;=הלוואות!$E$16,IF(DAY(מרכז!A1442)=הלוואות!$F$16,הלוואות!$G$16,0),0),0)+IF(A1442&gt;=הלוואות!$D$17,IF(מרכז!A1442&lt;=הלוואות!$E$17,IF(DAY(מרכז!A1442)=הלוואות!$F$17,הלוואות!$G$17,0),0),0)+IF(A1442&gt;=הלוואות!$D$18,IF(מרכז!A1442&lt;=הלוואות!$E$18,IF(DAY(מרכז!A1442)=הלוואות!$F$18,הלוואות!$G$18,0),0),0)+IF(A1442&gt;=הלוואות!$D$19,IF(מרכז!A1442&lt;=הלוואות!$E$19,IF(DAY(מרכז!A1442)=הלוואות!$F$19,הלוואות!$G$19,0),0),0)+IF(A1442&gt;=הלוואות!$D$20,IF(מרכז!A1442&lt;=הלוואות!$E$20,IF(DAY(מרכז!A1442)=הלוואות!$F$20,הלוואות!$G$20,0),0),0)+IF(A1442&gt;=הלוואות!$D$21,IF(מרכז!A1442&lt;=הלוואות!$E$21,IF(DAY(מרכז!A1442)=הלוואות!$F$21,הלוואות!$G$21,0),0),0)+IF(A1442&gt;=הלוואות!$D$22,IF(מרכז!A1442&lt;=הלוואות!$E$22,IF(DAY(מרכז!A1442)=הלוואות!$F$22,הלוואות!$G$22,0),0),0)+IF(A1442&gt;=הלוואות!$D$23,IF(מרכז!A1442&lt;=הלוואות!$E$23,IF(DAY(מרכז!A1442)=הלוואות!$F$23,הלוואות!$G$23,0),0),0)+IF(A1442&gt;=הלוואות!$D$24,IF(מרכז!A1442&lt;=הלוואות!$E$24,IF(DAY(מרכז!A1442)=הלוואות!$F$24,הלוואות!$G$24,0),0),0)+IF(A1442&gt;=הלוואות!$D$25,IF(מרכז!A1442&lt;=הלוואות!$E$25,IF(DAY(מרכז!A1442)=הלוואות!$F$25,הלוואות!$G$25,0),0),0)+IF(A1442&gt;=הלוואות!$D$26,IF(מרכז!A1442&lt;=הלוואות!$E$26,IF(DAY(מרכז!A1442)=הלוואות!$F$26,הלוואות!$G$26,0),0),0)+IF(A1442&gt;=הלוואות!$D$27,IF(מרכז!A1442&lt;=הלוואות!$E$27,IF(DAY(מרכז!A1442)=הלוואות!$F$27,הלוואות!$G$27,0),0),0)+IF(A1442&gt;=הלוואות!$D$28,IF(מרכז!A1442&lt;=הלוואות!$E$28,IF(DAY(מרכז!A1442)=הלוואות!$F$28,הלוואות!$G$28,0),0),0)+IF(A1442&gt;=הלוואות!$D$29,IF(מרכז!A1442&lt;=הלוואות!$E$29,IF(DAY(מרכז!A1442)=הלוואות!$F$29,הלוואות!$G$29,0),0),0)+IF(A1442&gt;=הלוואות!$D$30,IF(מרכז!A1442&lt;=הלוואות!$E$30,IF(DAY(מרכז!A1442)=הלוואות!$F$30,הלוואות!$G$30,0),0),0)+IF(A1442&gt;=הלוואות!$D$31,IF(מרכז!A1442&lt;=הלוואות!$E$31,IF(DAY(מרכז!A1442)=הלוואות!$F$31,הלוואות!$G$31,0),0),0)+IF(A1442&gt;=הלוואות!$D$32,IF(מרכז!A1442&lt;=הלוואות!$E$32,IF(DAY(מרכז!A1442)=הלוואות!$F$32,הלוואות!$G$32,0),0),0)+IF(A1442&gt;=הלוואות!$D$33,IF(מרכז!A1442&lt;=הלוואות!$E$33,IF(DAY(מרכז!A1442)=הלוואות!$F$33,הלוואות!$G$33,0),0),0)+IF(A1442&gt;=הלוואות!$D$34,IF(מרכז!A1442&lt;=הלוואות!$E$34,IF(DAY(מרכז!A1442)=הלוואות!$F$34,הלוואות!$G$34,0),0),0)</f>
        <v>0</v>
      </c>
      <c r="E1442" s="93">
        <f>SUMIF(הלוואות!$D$46:$D$65,מרכז!A1442,הלוואות!$E$46:$E$65)</f>
        <v>0</v>
      </c>
      <c r="F1442" s="93">
        <f>SUMIF(נכנסים!$A$5:$A$5890,מרכז!A1442,נכנסים!$B$5:$B$5890)</f>
        <v>0</v>
      </c>
      <c r="G1442" s="94"/>
      <c r="H1442" s="94"/>
      <c r="I1442" s="94"/>
      <c r="J1442" s="99">
        <f t="shared" si="22"/>
        <v>50000</v>
      </c>
    </row>
    <row r="1443" spans="1:10">
      <c r="A1443" s="153">
        <v>47096</v>
      </c>
      <c r="B1443" s="93">
        <f>SUMIF(יוצאים!$A$5:$A$5835,מרכז!A1443,יוצאים!$D$5:$D$5835)</f>
        <v>0</v>
      </c>
      <c r="C1443" s="93">
        <f>HLOOKUP(DAY($A1443),'טב.הו"ק'!$G$4:$AK$162,'טב.הו"ק'!$A$162+2,FALSE)</f>
        <v>0</v>
      </c>
      <c r="D1443" s="93">
        <f>IF(A1443&gt;=הלוואות!$D$5,IF(מרכז!A1443&lt;=הלוואות!$E$5,IF(DAY(מרכז!A1443)=הלוואות!$F$5,הלוואות!$G$5,0),0),0)+IF(A1443&gt;=הלוואות!$D$6,IF(מרכז!A1443&lt;=הלוואות!$E$6,IF(DAY(מרכז!A1443)=הלוואות!$F$6,הלוואות!$G$6,0),0),0)+IF(A1443&gt;=הלוואות!$D$7,IF(מרכז!A1443&lt;=הלוואות!$E$7,IF(DAY(מרכז!A1443)=הלוואות!$F$7,הלוואות!$G$7,0),0),0)+IF(A1443&gt;=הלוואות!$D$8,IF(מרכז!A1443&lt;=הלוואות!$E$8,IF(DAY(מרכז!A1443)=הלוואות!$F$8,הלוואות!$G$8,0),0),0)+IF(A1443&gt;=הלוואות!$D$9,IF(מרכז!A1443&lt;=הלוואות!$E$9,IF(DAY(מרכז!A1443)=הלוואות!$F$9,הלוואות!$G$9,0),0),0)+IF(A1443&gt;=הלוואות!$D$10,IF(מרכז!A1443&lt;=הלוואות!$E$10,IF(DAY(מרכז!A1443)=הלוואות!$F$10,הלוואות!$G$10,0),0),0)+IF(A1443&gt;=הלוואות!$D$11,IF(מרכז!A1443&lt;=הלוואות!$E$11,IF(DAY(מרכז!A1443)=הלוואות!$F$11,הלוואות!$G$11,0),0),0)+IF(A1443&gt;=הלוואות!$D$12,IF(מרכז!A1443&lt;=הלוואות!$E$12,IF(DAY(מרכז!A1443)=הלוואות!$F$12,הלוואות!$G$12,0),0),0)+IF(A1443&gt;=הלוואות!$D$13,IF(מרכז!A1443&lt;=הלוואות!$E$13,IF(DAY(מרכז!A1443)=הלוואות!$F$13,הלוואות!$G$13,0),0),0)+IF(A1443&gt;=הלוואות!$D$14,IF(מרכז!A1443&lt;=הלוואות!$E$14,IF(DAY(מרכז!A1443)=הלוואות!$F$14,הלוואות!$G$14,0),0),0)+IF(A1443&gt;=הלוואות!$D$15,IF(מרכז!A1443&lt;=הלוואות!$E$15,IF(DAY(מרכז!A1443)=הלוואות!$F$15,הלוואות!$G$15,0),0),0)+IF(A1443&gt;=הלוואות!$D$16,IF(מרכז!A1443&lt;=הלוואות!$E$16,IF(DAY(מרכז!A1443)=הלוואות!$F$16,הלוואות!$G$16,0),0),0)+IF(A1443&gt;=הלוואות!$D$17,IF(מרכז!A1443&lt;=הלוואות!$E$17,IF(DAY(מרכז!A1443)=הלוואות!$F$17,הלוואות!$G$17,0),0),0)+IF(A1443&gt;=הלוואות!$D$18,IF(מרכז!A1443&lt;=הלוואות!$E$18,IF(DAY(מרכז!A1443)=הלוואות!$F$18,הלוואות!$G$18,0),0),0)+IF(A1443&gt;=הלוואות!$D$19,IF(מרכז!A1443&lt;=הלוואות!$E$19,IF(DAY(מרכז!A1443)=הלוואות!$F$19,הלוואות!$G$19,0),0),0)+IF(A1443&gt;=הלוואות!$D$20,IF(מרכז!A1443&lt;=הלוואות!$E$20,IF(DAY(מרכז!A1443)=הלוואות!$F$20,הלוואות!$G$20,0),0),0)+IF(A1443&gt;=הלוואות!$D$21,IF(מרכז!A1443&lt;=הלוואות!$E$21,IF(DAY(מרכז!A1443)=הלוואות!$F$21,הלוואות!$G$21,0),0),0)+IF(A1443&gt;=הלוואות!$D$22,IF(מרכז!A1443&lt;=הלוואות!$E$22,IF(DAY(מרכז!A1443)=הלוואות!$F$22,הלוואות!$G$22,0),0),0)+IF(A1443&gt;=הלוואות!$D$23,IF(מרכז!A1443&lt;=הלוואות!$E$23,IF(DAY(מרכז!A1443)=הלוואות!$F$23,הלוואות!$G$23,0),0),0)+IF(A1443&gt;=הלוואות!$D$24,IF(מרכז!A1443&lt;=הלוואות!$E$24,IF(DAY(מרכז!A1443)=הלוואות!$F$24,הלוואות!$G$24,0),0),0)+IF(A1443&gt;=הלוואות!$D$25,IF(מרכז!A1443&lt;=הלוואות!$E$25,IF(DAY(מרכז!A1443)=הלוואות!$F$25,הלוואות!$G$25,0),0),0)+IF(A1443&gt;=הלוואות!$D$26,IF(מרכז!A1443&lt;=הלוואות!$E$26,IF(DAY(מרכז!A1443)=הלוואות!$F$26,הלוואות!$G$26,0),0),0)+IF(A1443&gt;=הלוואות!$D$27,IF(מרכז!A1443&lt;=הלוואות!$E$27,IF(DAY(מרכז!A1443)=הלוואות!$F$27,הלוואות!$G$27,0),0),0)+IF(A1443&gt;=הלוואות!$D$28,IF(מרכז!A1443&lt;=הלוואות!$E$28,IF(DAY(מרכז!A1443)=הלוואות!$F$28,הלוואות!$G$28,0),0),0)+IF(A1443&gt;=הלוואות!$D$29,IF(מרכז!A1443&lt;=הלוואות!$E$29,IF(DAY(מרכז!A1443)=הלוואות!$F$29,הלוואות!$G$29,0),0),0)+IF(A1443&gt;=הלוואות!$D$30,IF(מרכז!A1443&lt;=הלוואות!$E$30,IF(DAY(מרכז!A1443)=הלוואות!$F$30,הלוואות!$G$30,0),0),0)+IF(A1443&gt;=הלוואות!$D$31,IF(מרכז!A1443&lt;=הלוואות!$E$31,IF(DAY(מרכז!A1443)=הלוואות!$F$31,הלוואות!$G$31,0),0),0)+IF(A1443&gt;=הלוואות!$D$32,IF(מרכז!A1443&lt;=הלוואות!$E$32,IF(DAY(מרכז!A1443)=הלוואות!$F$32,הלוואות!$G$32,0),0),0)+IF(A1443&gt;=הלוואות!$D$33,IF(מרכז!A1443&lt;=הלוואות!$E$33,IF(DAY(מרכז!A1443)=הלוואות!$F$33,הלוואות!$G$33,0),0),0)+IF(A1443&gt;=הלוואות!$D$34,IF(מרכז!A1443&lt;=הלוואות!$E$34,IF(DAY(מרכז!A1443)=הלוואות!$F$34,הלוואות!$G$34,0),0),0)</f>
        <v>0</v>
      </c>
      <c r="E1443" s="93">
        <f>SUMIF(הלוואות!$D$46:$D$65,מרכז!A1443,הלוואות!$E$46:$E$65)</f>
        <v>0</v>
      </c>
      <c r="F1443" s="93">
        <f>SUMIF(נכנסים!$A$5:$A$5890,מרכז!A1443,נכנסים!$B$5:$B$5890)</f>
        <v>0</v>
      </c>
      <c r="G1443" s="94"/>
      <c r="H1443" s="94"/>
      <c r="I1443" s="94"/>
      <c r="J1443" s="99">
        <f t="shared" si="22"/>
        <v>50000</v>
      </c>
    </row>
    <row r="1444" spans="1:10">
      <c r="A1444" s="153">
        <v>47097</v>
      </c>
      <c r="B1444" s="93">
        <f>SUMIF(יוצאים!$A$5:$A$5835,מרכז!A1444,יוצאים!$D$5:$D$5835)</f>
        <v>0</v>
      </c>
      <c r="C1444" s="93">
        <f>HLOOKUP(DAY($A1444),'טב.הו"ק'!$G$4:$AK$162,'טב.הו"ק'!$A$162+2,FALSE)</f>
        <v>0</v>
      </c>
      <c r="D1444" s="93">
        <f>IF(A1444&gt;=הלוואות!$D$5,IF(מרכז!A1444&lt;=הלוואות!$E$5,IF(DAY(מרכז!A1444)=הלוואות!$F$5,הלוואות!$G$5,0),0),0)+IF(A1444&gt;=הלוואות!$D$6,IF(מרכז!A1444&lt;=הלוואות!$E$6,IF(DAY(מרכז!A1444)=הלוואות!$F$6,הלוואות!$G$6,0),0),0)+IF(A1444&gt;=הלוואות!$D$7,IF(מרכז!A1444&lt;=הלוואות!$E$7,IF(DAY(מרכז!A1444)=הלוואות!$F$7,הלוואות!$G$7,0),0),0)+IF(A1444&gt;=הלוואות!$D$8,IF(מרכז!A1444&lt;=הלוואות!$E$8,IF(DAY(מרכז!A1444)=הלוואות!$F$8,הלוואות!$G$8,0),0),0)+IF(A1444&gt;=הלוואות!$D$9,IF(מרכז!A1444&lt;=הלוואות!$E$9,IF(DAY(מרכז!A1444)=הלוואות!$F$9,הלוואות!$G$9,0),0),0)+IF(A1444&gt;=הלוואות!$D$10,IF(מרכז!A1444&lt;=הלוואות!$E$10,IF(DAY(מרכז!A1444)=הלוואות!$F$10,הלוואות!$G$10,0),0),0)+IF(A1444&gt;=הלוואות!$D$11,IF(מרכז!A1444&lt;=הלוואות!$E$11,IF(DAY(מרכז!A1444)=הלוואות!$F$11,הלוואות!$G$11,0),0),0)+IF(A1444&gt;=הלוואות!$D$12,IF(מרכז!A1444&lt;=הלוואות!$E$12,IF(DAY(מרכז!A1444)=הלוואות!$F$12,הלוואות!$G$12,0),0),0)+IF(A1444&gt;=הלוואות!$D$13,IF(מרכז!A1444&lt;=הלוואות!$E$13,IF(DAY(מרכז!A1444)=הלוואות!$F$13,הלוואות!$G$13,0),0),0)+IF(A1444&gt;=הלוואות!$D$14,IF(מרכז!A1444&lt;=הלוואות!$E$14,IF(DAY(מרכז!A1444)=הלוואות!$F$14,הלוואות!$G$14,0),0),0)+IF(A1444&gt;=הלוואות!$D$15,IF(מרכז!A1444&lt;=הלוואות!$E$15,IF(DAY(מרכז!A1444)=הלוואות!$F$15,הלוואות!$G$15,0),0),0)+IF(A1444&gt;=הלוואות!$D$16,IF(מרכז!A1444&lt;=הלוואות!$E$16,IF(DAY(מרכז!A1444)=הלוואות!$F$16,הלוואות!$G$16,0),0),0)+IF(A1444&gt;=הלוואות!$D$17,IF(מרכז!A1444&lt;=הלוואות!$E$17,IF(DAY(מרכז!A1444)=הלוואות!$F$17,הלוואות!$G$17,0),0),0)+IF(A1444&gt;=הלוואות!$D$18,IF(מרכז!A1444&lt;=הלוואות!$E$18,IF(DAY(מרכז!A1444)=הלוואות!$F$18,הלוואות!$G$18,0),0),0)+IF(A1444&gt;=הלוואות!$D$19,IF(מרכז!A1444&lt;=הלוואות!$E$19,IF(DAY(מרכז!A1444)=הלוואות!$F$19,הלוואות!$G$19,0),0),0)+IF(A1444&gt;=הלוואות!$D$20,IF(מרכז!A1444&lt;=הלוואות!$E$20,IF(DAY(מרכז!A1444)=הלוואות!$F$20,הלוואות!$G$20,0),0),0)+IF(A1444&gt;=הלוואות!$D$21,IF(מרכז!A1444&lt;=הלוואות!$E$21,IF(DAY(מרכז!A1444)=הלוואות!$F$21,הלוואות!$G$21,0),0),0)+IF(A1444&gt;=הלוואות!$D$22,IF(מרכז!A1444&lt;=הלוואות!$E$22,IF(DAY(מרכז!A1444)=הלוואות!$F$22,הלוואות!$G$22,0),0),0)+IF(A1444&gt;=הלוואות!$D$23,IF(מרכז!A1444&lt;=הלוואות!$E$23,IF(DAY(מרכז!A1444)=הלוואות!$F$23,הלוואות!$G$23,0),0),0)+IF(A1444&gt;=הלוואות!$D$24,IF(מרכז!A1444&lt;=הלוואות!$E$24,IF(DAY(מרכז!A1444)=הלוואות!$F$24,הלוואות!$G$24,0),0),0)+IF(A1444&gt;=הלוואות!$D$25,IF(מרכז!A1444&lt;=הלוואות!$E$25,IF(DAY(מרכז!A1444)=הלוואות!$F$25,הלוואות!$G$25,0),0),0)+IF(A1444&gt;=הלוואות!$D$26,IF(מרכז!A1444&lt;=הלוואות!$E$26,IF(DAY(מרכז!A1444)=הלוואות!$F$26,הלוואות!$G$26,0),0),0)+IF(A1444&gt;=הלוואות!$D$27,IF(מרכז!A1444&lt;=הלוואות!$E$27,IF(DAY(מרכז!A1444)=הלוואות!$F$27,הלוואות!$G$27,0),0),0)+IF(A1444&gt;=הלוואות!$D$28,IF(מרכז!A1444&lt;=הלוואות!$E$28,IF(DAY(מרכז!A1444)=הלוואות!$F$28,הלוואות!$G$28,0),0),0)+IF(A1444&gt;=הלוואות!$D$29,IF(מרכז!A1444&lt;=הלוואות!$E$29,IF(DAY(מרכז!A1444)=הלוואות!$F$29,הלוואות!$G$29,0),0),0)+IF(A1444&gt;=הלוואות!$D$30,IF(מרכז!A1444&lt;=הלוואות!$E$30,IF(DAY(מרכז!A1444)=הלוואות!$F$30,הלוואות!$G$30,0),0),0)+IF(A1444&gt;=הלוואות!$D$31,IF(מרכז!A1444&lt;=הלוואות!$E$31,IF(DAY(מרכז!A1444)=הלוואות!$F$31,הלוואות!$G$31,0),0),0)+IF(A1444&gt;=הלוואות!$D$32,IF(מרכז!A1444&lt;=הלוואות!$E$32,IF(DAY(מרכז!A1444)=הלוואות!$F$32,הלוואות!$G$32,0),0),0)+IF(A1444&gt;=הלוואות!$D$33,IF(מרכז!A1444&lt;=הלוואות!$E$33,IF(DAY(מרכז!A1444)=הלוואות!$F$33,הלוואות!$G$33,0),0),0)+IF(A1444&gt;=הלוואות!$D$34,IF(מרכז!A1444&lt;=הלוואות!$E$34,IF(DAY(מרכז!A1444)=הלוואות!$F$34,הלוואות!$G$34,0),0),0)</f>
        <v>0</v>
      </c>
      <c r="E1444" s="93">
        <f>SUMIF(הלוואות!$D$46:$D$65,מרכז!A1444,הלוואות!$E$46:$E$65)</f>
        <v>0</v>
      </c>
      <c r="F1444" s="93">
        <f>SUMIF(נכנסים!$A$5:$A$5890,מרכז!A1444,נכנסים!$B$5:$B$5890)</f>
        <v>0</v>
      </c>
      <c r="G1444" s="94"/>
      <c r="H1444" s="94"/>
      <c r="I1444" s="94"/>
      <c r="J1444" s="99">
        <f t="shared" si="22"/>
        <v>50000</v>
      </c>
    </row>
    <row r="1445" spans="1:10">
      <c r="A1445" s="153">
        <v>47098</v>
      </c>
      <c r="B1445" s="93">
        <f>SUMIF(יוצאים!$A$5:$A$5835,מרכז!A1445,יוצאים!$D$5:$D$5835)</f>
        <v>0</v>
      </c>
      <c r="C1445" s="93">
        <f>HLOOKUP(DAY($A1445),'טב.הו"ק'!$G$4:$AK$162,'טב.הו"ק'!$A$162+2,FALSE)</f>
        <v>0</v>
      </c>
      <c r="D1445" s="93">
        <f>IF(A1445&gt;=הלוואות!$D$5,IF(מרכז!A1445&lt;=הלוואות!$E$5,IF(DAY(מרכז!A1445)=הלוואות!$F$5,הלוואות!$G$5,0),0),0)+IF(A1445&gt;=הלוואות!$D$6,IF(מרכז!A1445&lt;=הלוואות!$E$6,IF(DAY(מרכז!A1445)=הלוואות!$F$6,הלוואות!$G$6,0),0),0)+IF(A1445&gt;=הלוואות!$D$7,IF(מרכז!A1445&lt;=הלוואות!$E$7,IF(DAY(מרכז!A1445)=הלוואות!$F$7,הלוואות!$G$7,0),0),0)+IF(A1445&gt;=הלוואות!$D$8,IF(מרכז!A1445&lt;=הלוואות!$E$8,IF(DAY(מרכז!A1445)=הלוואות!$F$8,הלוואות!$G$8,0),0),0)+IF(A1445&gt;=הלוואות!$D$9,IF(מרכז!A1445&lt;=הלוואות!$E$9,IF(DAY(מרכז!A1445)=הלוואות!$F$9,הלוואות!$G$9,0),0),0)+IF(A1445&gt;=הלוואות!$D$10,IF(מרכז!A1445&lt;=הלוואות!$E$10,IF(DAY(מרכז!A1445)=הלוואות!$F$10,הלוואות!$G$10,0),0),0)+IF(A1445&gt;=הלוואות!$D$11,IF(מרכז!A1445&lt;=הלוואות!$E$11,IF(DAY(מרכז!A1445)=הלוואות!$F$11,הלוואות!$G$11,0),0),0)+IF(A1445&gt;=הלוואות!$D$12,IF(מרכז!A1445&lt;=הלוואות!$E$12,IF(DAY(מרכז!A1445)=הלוואות!$F$12,הלוואות!$G$12,0),0),0)+IF(A1445&gt;=הלוואות!$D$13,IF(מרכז!A1445&lt;=הלוואות!$E$13,IF(DAY(מרכז!A1445)=הלוואות!$F$13,הלוואות!$G$13,0),0),0)+IF(A1445&gt;=הלוואות!$D$14,IF(מרכז!A1445&lt;=הלוואות!$E$14,IF(DAY(מרכז!A1445)=הלוואות!$F$14,הלוואות!$G$14,0),0),0)+IF(A1445&gt;=הלוואות!$D$15,IF(מרכז!A1445&lt;=הלוואות!$E$15,IF(DAY(מרכז!A1445)=הלוואות!$F$15,הלוואות!$G$15,0),0),0)+IF(A1445&gt;=הלוואות!$D$16,IF(מרכז!A1445&lt;=הלוואות!$E$16,IF(DAY(מרכז!A1445)=הלוואות!$F$16,הלוואות!$G$16,0),0),0)+IF(A1445&gt;=הלוואות!$D$17,IF(מרכז!A1445&lt;=הלוואות!$E$17,IF(DAY(מרכז!A1445)=הלוואות!$F$17,הלוואות!$G$17,0),0),0)+IF(A1445&gt;=הלוואות!$D$18,IF(מרכז!A1445&lt;=הלוואות!$E$18,IF(DAY(מרכז!A1445)=הלוואות!$F$18,הלוואות!$G$18,0),0),0)+IF(A1445&gt;=הלוואות!$D$19,IF(מרכז!A1445&lt;=הלוואות!$E$19,IF(DAY(מרכז!A1445)=הלוואות!$F$19,הלוואות!$G$19,0),0),0)+IF(A1445&gt;=הלוואות!$D$20,IF(מרכז!A1445&lt;=הלוואות!$E$20,IF(DAY(מרכז!A1445)=הלוואות!$F$20,הלוואות!$G$20,0),0),0)+IF(A1445&gt;=הלוואות!$D$21,IF(מרכז!A1445&lt;=הלוואות!$E$21,IF(DAY(מרכז!A1445)=הלוואות!$F$21,הלוואות!$G$21,0),0),0)+IF(A1445&gt;=הלוואות!$D$22,IF(מרכז!A1445&lt;=הלוואות!$E$22,IF(DAY(מרכז!A1445)=הלוואות!$F$22,הלוואות!$G$22,0),0),0)+IF(A1445&gt;=הלוואות!$D$23,IF(מרכז!A1445&lt;=הלוואות!$E$23,IF(DAY(מרכז!A1445)=הלוואות!$F$23,הלוואות!$G$23,0),0),0)+IF(A1445&gt;=הלוואות!$D$24,IF(מרכז!A1445&lt;=הלוואות!$E$24,IF(DAY(מרכז!A1445)=הלוואות!$F$24,הלוואות!$G$24,0),0),0)+IF(A1445&gt;=הלוואות!$D$25,IF(מרכז!A1445&lt;=הלוואות!$E$25,IF(DAY(מרכז!A1445)=הלוואות!$F$25,הלוואות!$G$25,0),0),0)+IF(A1445&gt;=הלוואות!$D$26,IF(מרכז!A1445&lt;=הלוואות!$E$26,IF(DAY(מרכז!A1445)=הלוואות!$F$26,הלוואות!$G$26,0),0),0)+IF(A1445&gt;=הלוואות!$D$27,IF(מרכז!A1445&lt;=הלוואות!$E$27,IF(DAY(מרכז!A1445)=הלוואות!$F$27,הלוואות!$G$27,0),0),0)+IF(A1445&gt;=הלוואות!$D$28,IF(מרכז!A1445&lt;=הלוואות!$E$28,IF(DAY(מרכז!A1445)=הלוואות!$F$28,הלוואות!$G$28,0),0),0)+IF(A1445&gt;=הלוואות!$D$29,IF(מרכז!A1445&lt;=הלוואות!$E$29,IF(DAY(מרכז!A1445)=הלוואות!$F$29,הלוואות!$G$29,0),0),0)+IF(A1445&gt;=הלוואות!$D$30,IF(מרכז!A1445&lt;=הלוואות!$E$30,IF(DAY(מרכז!A1445)=הלוואות!$F$30,הלוואות!$G$30,0),0),0)+IF(A1445&gt;=הלוואות!$D$31,IF(מרכז!A1445&lt;=הלוואות!$E$31,IF(DAY(מרכז!A1445)=הלוואות!$F$31,הלוואות!$G$31,0),0),0)+IF(A1445&gt;=הלוואות!$D$32,IF(מרכז!A1445&lt;=הלוואות!$E$32,IF(DAY(מרכז!A1445)=הלוואות!$F$32,הלוואות!$G$32,0),0),0)+IF(A1445&gt;=הלוואות!$D$33,IF(מרכז!A1445&lt;=הלוואות!$E$33,IF(DAY(מרכז!A1445)=הלוואות!$F$33,הלוואות!$G$33,0),0),0)+IF(A1445&gt;=הלוואות!$D$34,IF(מרכז!A1445&lt;=הלוואות!$E$34,IF(DAY(מרכז!A1445)=הלוואות!$F$34,הלוואות!$G$34,0),0),0)</f>
        <v>0</v>
      </c>
      <c r="E1445" s="93">
        <f>SUMIF(הלוואות!$D$46:$D$65,מרכז!A1445,הלוואות!$E$46:$E$65)</f>
        <v>0</v>
      </c>
      <c r="F1445" s="93">
        <f>SUMIF(נכנסים!$A$5:$A$5890,מרכז!A1445,נכנסים!$B$5:$B$5890)</f>
        <v>0</v>
      </c>
      <c r="G1445" s="94"/>
      <c r="H1445" s="94"/>
      <c r="I1445" s="94"/>
      <c r="J1445" s="99">
        <f t="shared" si="22"/>
        <v>50000</v>
      </c>
    </row>
    <row r="1446" spans="1:10">
      <c r="A1446" s="153">
        <v>47099</v>
      </c>
      <c r="B1446" s="93">
        <f>SUMIF(יוצאים!$A$5:$A$5835,מרכז!A1446,יוצאים!$D$5:$D$5835)</f>
        <v>0</v>
      </c>
      <c r="C1446" s="93">
        <f>HLOOKUP(DAY($A1446),'טב.הו"ק'!$G$4:$AK$162,'טב.הו"ק'!$A$162+2,FALSE)</f>
        <v>0</v>
      </c>
      <c r="D1446" s="93">
        <f>IF(A1446&gt;=הלוואות!$D$5,IF(מרכז!A1446&lt;=הלוואות!$E$5,IF(DAY(מרכז!A1446)=הלוואות!$F$5,הלוואות!$G$5,0),0),0)+IF(A1446&gt;=הלוואות!$D$6,IF(מרכז!A1446&lt;=הלוואות!$E$6,IF(DAY(מרכז!A1446)=הלוואות!$F$6,הלוואות!$G$6,0),0),0)+IF(A1446&gt;=הלוואות!$D$7,IF(מרכז!A1446&lt;=הלוואות!$E$7,IF(DAY(מרכז!A1446)=הלוואות!$F$7,הלוואות!$G$7,0),0),0)+IF(A1446&gt;=הלוואות!$D$8,IF(מרכז!A1446&lt;=הלוואות!$E$8,IF(DAY(מרכז!A1446)=הלוואות!$F$8,הלוואות!$G$8,0),0),0)+IF(A1446&gt;=הלוואות!$D$9,IF(מרכז!A1446&lt;=הלוואות!$E$9,IF(DAY(מרכז!A1446)=הלוואות!$F$9,הלוואות!$G$9,0),0),0)+IF(A1446&gt;=הלוואות!$D$10,IF(מרכז!A1446&lt;=הלוואות!$E$10,IF(DAY(מרכז!A1446)=הלוואות!$F$10,הלוואות!$G$10,0),0),0)+IF(A1446&gt;=הלוואות!$D$11,IF(מרכז!A1446&lt;=הלוואות!$E$11,IF(DAY(מרכז!A1446)=הלוואות!$F$11,הלוואות!$G$11,0),0),0)+IF(A1446&gt;=הלוואות!$D$12,IF(מרכז!A1446&lt;=הלוואות!$E$12,IF(DAY(מרכז!A1446)=הלוואות!$F$12,הלוואות!$G$12,0),0),0)+IF(A1446&gt;=הלוואות!$D$13,IF(מרכז!A1446&lt;=הלוואות!$E$13,IF(DAY(מרכז!A1446)=הלוואות!$F$13,הלוואות!$G$13,0),0),0)+IF(A1446&gt;=הלוואות!$D$14,IF(מרכז!A1446&lt;=הלוואות!$E$14,IF(DAY(מרכז!A1446)=הלוואות!$F$14,הלוואות!$G$14,0),0),0)+IF(A1446&gt;=הלוואות!$D$15,IF(מרכז!A1446&lt;=הלוואות!$E$15,IF(DAY(מרכז!A1446)=הלוואות!$F$15,הלוואות!$G$15,0),0),0)+IF(A1446&gt;=הלוואות!$D$16,IF(מרכז!A1446&lt;=הלוואות!$E$16,IF(DAY(מרכז!A1446)=הלוואות!$F$16,הלוואות!$G$16,0),0),0)+IF(A1446&gt;=הלוואות!$D$17,IF(מרכז!A1446&lt;=הלוואות!$E$17,IF(DAY(מרכז!A1446)=הלוואות!$F$17,הלוואות!$G$17,0),0),0)+IF(A1446&gt;=הלוואות!$D$18,IF(מרכז!A1446&lt;=הלוואות!$E$18,IF(DAY(מרכז!A1446)=הלוואות!$F$18,הלוואות!$G$18,0),0),0)+IF(A1446&gt;=הלוואות!$D$19,IF(מרכז!A1446&lt;=הלוואות!$E$19,IF(DAY(מרכז!A1446)=הלוואות!$F$19,הלוואות!$G$19,0),0),0)+IF(A1446&gt;=הלוואות!$D$20,IF(מרכז!A1446&lt;=הלוואות!$E$20,IF(DAY(מרכז!A1446)=הלוואות!$F$20,הלוואות!$G$20,0),0),0)+IF(A1446&gt;=הלוואות!$D$21,IF(מרכז!A1446&lt;=הלוואות!$E$21,IF(DAY(מרכז!A1446)=הלוואות!$F$21,הלוואות!$G$21,0),0),0)+IF(A1446&gt;=הלוואות!$D$22,IF(מרכז!A1446&lt;=הלוואות!$E$22,IF(DAY(מרכז!A1446)=הלוואות!$F$22,הלוואות!$G$22,0),0),0)+IF(A1446&gt;=הלוואות!$D$23,IF(מרכז!A1446&lt;=הלוואות!$E$23,IF(DAY(מרכז!A1446)=הלוואות!$F$23,הלוואות!$G$23,0),0),0)+IF(A1446&gt;=הלוואות!$D$24,IF(מרכז!A1446&lt;=הלוואות!$E$24,IF(DAY(מרכז!A1446)=הלוואות!$F$24,הלוואות!$G$24,0),0),0)+IF(A1446&gt;=הלוואות!$D$25,IF(מרכז!A1446&lt;=הלוואות!$E$25,IF(DAY(מרכז!A1446)=הלוואות!$F$25,הלוואות!$G$25,0),0),0)+IF(A1446&gt;=הלוואות!$D$26,IF(מרכז!A1446&lt;=הלוואות!$E$26,IF(DAY(מרכז!A1446)=הלוואות!$F$26,הלוואות!$G$26,0),0),0)+IF(A1446&gt;=הלוואות!$D$27,IF(מרכז!A1446&lt;=הלוואות!$E$27,IF(DAY(מרכז!A1446)=הלוואות!$F$27,הלוואות!$G$27,0),0),0)+IF(A1446&gt;=הלוואות!$D$28,IF(מרכז!A1446&lt;=הלוואות!$E$28,IF(DAY(מרכז!A1446)=הלוואות!$F$28,הלוואות!$G$28,0),0),0)+IF(A1446&gt;=הלוואות!$D$29,IF(מרכז!A1446&lt;=הלוואות!$E$29,IF(DAY(מרכז!A1446)=הלוואות!$F$29,הלוואות!$G$29,0),0),0)+IF(A1446&gt;=הלוואות!$D$30,IF(מרכז!A1446&lt;=הלוואות!$E$30,IF(DAY(מרכז!A1446)=הלוואות!$F$30,הלוואות!$G$30,0),0),0)+IF(A1446&gt;=הלוואות!$D$31,IF(מרכז!A1446&lt;=הלוואות!$E$31,IF(DAY(מרכז!A1446)=הלוואות!$F$31,הלוואות!$G$31,0),0),0)+IF(A1446&gt;=הלוואות!$D$32,IF(מרכז!A1446&lt;=הלוואות!$E$32,IF(DAY(מרכז!A1446)=הלוואות!$F$32,הלוואות!$G$32,0),0),0)+IF(A1446&gt;=הלוואות!$D$33,IF(מרכז!A1446&lt;=הלוואות!$E$33,IF(DAY(מרכז!A1446)=הלוואות!$F$33,הלוואות!$G$33,0),0),0)+IF(A1446&gt;=הלוואות!$D$34,IF(מרכז!A1446&lt;=הלוואות!$E$34,IF(DAY(מרכז!A1446)=הלוואות!$F$34,הלוואות!$G$34,0),0),0)</f>
        <v>0</v>
      </c>
      <c r="E1446" s="93">
        <f>SUMIF(הלוואות!$D$46:$D$65,מרכז!A1446,הלוואות!$E$46:$E$65)</f>
        <v>0</v>
      </c>
      <c r="F1446" s="93">
        <f>SUMIF(נכנסים!$A$5:$A$5890,מרכז!A1446,נכנסים!$B$5:$B$5890)</f>
        <v>0</v>
      </c>
      <c r="G1446" s="94"/>
      <c r="H1446" s="94"/>
      <c r="I1446" s="94"/>
      <c r="J1446" s="99">
        <f t="shared" si="22"/>
        <v>50000</v>
      </c>
    </row>
    <row r="1447" spans="1:10">
      <c r="A1447" s="153">
        <v>47100</v>
      </c>
      <c r="B1447" s="93">
        <f>SUMIF(יוצאים!$A$5:$A$5835,מרכז!A1447,יוצאים!$D$5:$D$5835)</f>
        <v>0</v>
      </c>
      <c r="C1447" s="93">
        <f>HLOOKUP(DAY($A1447),'טב.הו"ק'!$G$4:$AK$162,'טב.הו"ק'!$A$162+2,FALSE)</f>
        <v>0</v>
      </c>
      <c r="D1447" s="93">
        <f>IF(A1447&gt;=הלוואות!$D$5,IF(מרכז!A1447&lt;=הלוואות!$E$5,IF(DAY(מרכז!A1447)=הלוואות!$F$5,הלוואות!$G$5,0),0),0)+IF(A1447&gt;=הלוואות!$D$6,IF(מרכז!A1447&lt;=הלוואות!$E$6,IF(DAY(מרכז!A1447)=הלוואות!$F$6,הלוואות!$G$6,0),0),0)+IF(A1447&gt;=הלוואות!$D$7,IF(מרכז!A1447&lt;=הלוואות!$E$7,IF(DAY(מרכז!A1447)=הלוואות!$F$7,הלוואות!$G$7,0),0),0)+IF(A1447&gt;=הלוואות!$D$8,IF(מרכז!A1447&lt;=הלוואות!$E$8,IF(DAY(מרכז!A1447)=הלוואות!$F$8,הלוואות!$G$8,0),0),0)+IF(A1447&gt;=הלוואות!$D$9,IF(מרכז!A1447&lt;=הלוואות!$E$9,IF(DAY(מרכז!A1447)=הלוואות!$F$9,הלוואות!$G$9,0),0),0)+IF(A1447&gt;=הלוואות!$D$10,IF(מרכז!A1447&lt;=הלוואות!$E$10,IF(DAY(מרכז!A1447)=הלוואות!$F$10,הלוואות!$G$10,0),0),0)+IF(A1447&gt;=הלוואות!$D$11,IF(מרכז!A1447&lt;=הלוואות!$E$11,IF(DAY(מרכז!A1447)=הלוואות!$F$11,הלוואות!$G$11,0),0),0)+IF(A1447&gt;=הלוואות!$D$12,IF(מרכז!A1447&lt;=הלוואות!$E$12,IF(DAY(מרכז!A1447)=הלוואות!$F$12,הלוואות!$G$12,0),0),0)+IF(A1447&gt;=הלוואות!$D$13,IF(מרכז!A1447&lt;=הלוואות!$E$13,IF(DAY(מרכז!A1447)=הלוואות!$F$13,הלוואות!$G$13,0),0),0)+IF(A1447&gt;=הלוואות!$D$14,IF(מרכז!A1447&lt;=הלוואות!$E$14,IF(DAY(מרכז!A1447)=הלוואות!$F$14,הלוואות!$G$14,0),0),0)+IF(A1447&gt;=הלוואות!$D$15,IF(מרכז!A1447&lt;=הלוואות!$E$15,IF(DAY(מרכז!A1447)=הלוואות!$F$15,הלוואות!$G$15,0),0),0)+IF(A1447&gt;=הלוואות!$D$16,IF(מרכז!A1447&lt;=הלוואות!$E$16,IF(DAY(מרכז!A1447)=הלוואות!$F$16,הלוואות!$G$16,0),0),0)+IF(A1447&gt;=הלוואות!$D$17,IF(מרכז!A1447&lt;=הלוואות!$E$17,IF(DAY(מרכז!A1447)=הלוואות!$F$17,הלוואות!$G$17,0),0),0)+IF(A1447&gt;=הלוואות!$D$18,IF(מרכז!A1447&lt;=הלוואות!$E$18,IF(DAY(מרכז!A1447)=הלוואות!$F$18,הלוואות!$G$18,0),0),0)+IF(A1447&gt;=הלוואות!$D$19,IF(מרכז!A1447&lt;=הלוואות!$E$19,IF(DAY(מרכז!A1447)=הלוואות!$F$19,הלוואות!$G$19,0),0),0)+IF(A1447&gt;=הלוואות!$D$20,IF(מרכז!A1447&lt;=הלוואות!$E$20,IF(DAY(מרכז!A1447)=הלוואות!$F$20,הלוואות!$G$20,0),0),0)+IF(A1447&gt;=הלוואות!$D$21,IF(מרכז!A1447&lt;=הלוואות!$E$21,IF(DAY(מרכז!A1447)=הלוואות!$F$21,הלוואות!$G$21,0),0),0)+IF(A1447&gt;=הלוואות!$D$22,IF(מרכז!A1447&lt;=הלוואות!$E$22,IF(DAY(מרכז!A1447)=הלוואות!$F$22,הלוואות!$G$22,0),0),0)+IF(A1447&gt;=הלוואות!$D$23,IF(מרכז!A1447&lt;=הלוואות!$E$23,IF(DAY(מרכז!A1447)=הלוואות!$F$23,הלוואות!$G$23,0),0),0)+IF(A1447&gt;=הלוואות!$D$24,IF(מרכז!A1447&lt;=הלוואות!$E$24,IF(DAY(מרכז!A1447)=הלוואות!$F$24,הלוואות!$G$24,0),0),0)+IF(A1447&gt;=הלוואות!$D$25,IF(מרכז!A1447&lt;=הלוואות!$E$25,IF(DAY(מרכז!A1447)=הלוואות!$F$25,הלוואות!$G$25,0),0),0)+IF(A1447&gt;=הלוואות!$D$26,IF(מרכז!A1447&lt;=הלוואות!$E$26,IF(DAY(מרכז!A1447)=הלוואות!$F$26,הלוואות!$G$26,0),0),0)+IF(A1447&gt;=הלוואות!$D$27,IF(מרכז!A1447&lt;=הלוואות!$E$27,IF(DAY(מרכז!A1447)=הלוואות!$F$27,הלוואות!$G$27,0),0),0)+IF(A1447&gt;=הלוואות!$D$28,IF(מרכז!A1447&lt;=הלוואות!$E$28,IF(DAY(מרכז!A1447)=הלוואות!$F$28,הלוואות!$G$28,0),0),0)+IF(A1447&gt;=הלוואות!$D$29,IF(מרכז!A1447&lt;=הלוואות!$E$29,IF(DAY(מרכז!A1447)=הלוואות!$F$29,הלוואות!$G$29,0),0),0)+IF(A1447&gt;=הלוואות!$D$30,IF(מרכז!A1447&lt;=הלוואות!$E$30,IF(DAY(מרכז!A1447)=הלוואות!$F$30,הלוואות!$G$30,0),0),0)+IF(A1447&gt;=הלוואות!$D$31,IF(מרכז!A1447&lt;=הלוואות!$E$31,IF(DAY(מרכז!A1447)=הלוואות!$F$31,הלוואות!$G$31,0),0),0)+IF(A1447&gt;=הלוואות!$D$32,IF(מרכז!A1447&lt;=הלוואות!$E$32,IF(DAY(מרכז!A1447)=הלוואות!$F$32,הלוואות!$G$32,0),0),0)+IF(A1447&gt;=הלוואות!$D$33,IF(מרכז!A1447&lt;=הלוואות!$E$33,IF(DAY(מרכז!A1447)=הלוואות!$F$33,הלוואות!$G$33,0),0),0)+IF(A1447&gt;=הלוואות!$D$34,IF(מרכז!A1447&lt;=הלוואות!$E$34,IF(DAY(מרכז!A1447)=הלוואות!$F$34,הלוואות!$G$34,0),0),0)</f>
        <v>0</v>
      </c>
      <c r="E1447" s="93">
        <f>SUMIF(הלוואות!$D$46:$D$65,מרכז!A1447,הלוואות!$E$46:$E$65)</f>
        <v>0</v>
      </c>
      <c r="F1447" s="93">
        <f>SUMIF(נכנסים!$A$5:$A$5890,מרכז!A1447,נכנסים!$B$5:$B$5890)</f>
        <v>0</v>
      </c>
      <c r="G1447" s="94"/>
      <c r="H1447" s="94"/>
      <c r="I1447" s="94"/>
      <c r="J1447" s="99">
        <f t="shared" si="22"/>
        <v>50000</v>
      </c>
    </row>
    <row r="1448" spans="1:10">
      <c r="A1448" s="153">
        <v>47101</v>
      </c>
      <c r="B1448" s="93">
        <f>SUMIF(יוצאים!$A$5:$A$5835,מרכז!A1448,יוצאים!$D$5:$D$5835)</f>
        <v>0</v>
      </c>
      <c r="C1448" s="93">
        <f>HLOOKUP(DAY($A1448),'טב.הו"ק'!$G$4:$AK$162,'טב.הו"ק'!$A$162+2,FALSE)</f>
        <v>0</v>
      </c>
      <c r="D1448" s="93">
        <f>IF(A1448&gt;=הלוואות!$D$5,IF(מרכז!A1448&lt;=הלוואות!$E$5,IF(DAY(מרכז!A1448)=הלוואות!$F$5,הלוואות!$G$5,0),0),0)+IF(A1448&gt;=הלוואות!$D$6,IF(מרכז!A1448&lt;=הלוואות!$E$6,IF(DAY(מרכז!A1448)=הלוואות!$F$6,הלוואות!$G$6,0),0),0)+IF(A1448&gt;=הלוואות!$D$7,IF(מרכז!A1448&lt;=הלוואות!$E$7,IF(DAY(מרכז!A1448)=הלוואות!$F$7,הלוואות!$G$7,0),0),0)+IF(A1448&gt;=הלוואות!$D$8,IF(מרכז!A1448&lt;=הלוואות!$E$8,IF(DAY(מרכז!A1448)=הלוואות!$F$8,הלוואות!$G$8,0),0),0)+IF(A1448&gt;=הלוואות!$D$9,IF(מרכז!A1448&lt;=הלוואות!$E$9,IF(DAY(מרכז!A1448)=הלוואות!$F$9,הלוואות!$G$9,0),0),0)+IF(A1448&gt;=הלוואות!$D$10,IF(מרכז!A1448&lt;=הלוואות!$E$10,IF(DAY(מרכז!A1448)=הלוואות!$F$10,הלוואות!$G$10,0),0),0)+IF(A1448&gt;=הלוואות!$D$11,IF(מרכז!A1448&lt;=הלוואות!$E$11,IF(DAY(מרכז!A1448)=הלוואות!$F$11,הלוואות!$G$11,0),0),0)+IF(A1448&gt;=הלוואות!$D$12,IF(מרכז!A1448&lt;=הלוואות!$E$12,IF(DAY(מרכז!A1448)=הלוואות!$F$12,הלוואות!$G$12,0),0),0)+IF(A1448&gt;=הלוואות!$D$13,IF(מרכז!A1448&lt;=הלוואות!$E$13,IF(DAY(מרכז!A1448)=הלוואות!$F$13,הלוואות!$G$13,0),0),0)+IF(A1448&gt;=הלוואות!$D$14,IF(מרכז!A1448&lt;=הלוואות!$E$14,IF(DAY(מרכז!A1448)=הלוואות!$F$14,הלוואות!$G$14,0),0),0)+IF(A1448&gt;=הלוואות!$D$15,IF(מרכז!A1448&lt;=הלוואות!$E$15,IF(DAY(מרכז!A1448)=הלוואות!$F$15,הלוואות!$G$15,0),0),0)+IF(A1448&gt;=הלוואות!$D$16,IF(מרכז!A1448&lt;=הלוואות!$E$16,IF(DAY(מרכז!A1448)=הלוואות!$F$16,הלוואות!$G$16,0),0),0)+IF(A1448&gt;=הלוואות!$D$17,IF(מרכז!A1448&lt;=הלוואות!$E$17,IF(DAY(מרכז!A1448)=הלוואות!$F$17,הלוואות!$G$17,0),0),0)+IF(A1448&gt;=הלוואות!$D$18,IF(מרכז!A1448&lt;=הלוואות!$E$18,IF(DAY(מרכז!A1448)=הלוואות!$F$18,הלוואות!$G$18,0),0),0)+IF(A1448&gt;=הלוואות!$D$19,IF(מרכז!A1448&lt;=הלוואות!$E$19,IF(DAY(מרכז!A1448)=הלוואות!$F$19,הלוואות!$G$19,0),0),0)+IF(A1448&gt;=הלוואות!$D$20,IF(מרכז!A1448&lt;=הלוואות!$E$20,IF(DAY(מרכז!A1448)=הלוואות!$F$20,הלוואות!$G$20,0),0),0)+IF(A1448&gt;=הלוואות!$D$21,IF(מרכז!A1448&lt;=הלוואות!$E$21,IF(DAY(מרכז!A1448)=הלוואות!$F$21,הלוואות!$G$21,0),0),0)+IF(A1448&gt;=הלוואות!$D$22,IF(מרכז!A1448&lt;=הלוואות!$E$22,IF(DAY(מרכז!A1448)=הלוואות!$F$22,הלוואות!$G$22,0),0),0)+IF(A1448&gt;=הלוואות!$D$23,IF(מרכז!A1448&lt;=הלוואות!$E$23,IF(DAY(מרכז!A1448)=הלוואות!$F$23,הלוואות!$G$23,0),0),0)+IF(A1448&gt;=הלוואות!$D$24,IF(מרכז!A1448&lt;=הלוואות!$E$24,IF(DAY(מרכז!A1448)=הלוואות!$F$24,הלוואות!$G$24,0),0),0)+IF(A1448&gt;=הלוואות!$D$25,IF(מרכז!A1448&lt;=הלוואות!$E$25,IF(DAY(מרכז!A1448)=הלוואות!$F$25,הלוואות!$G$25,0),0),0)+IF(A1448&gt;=הלוואות!$D$26,IF(מרכז!A1448&lt;=הלוואות!$E$26,IF(DAY(מרכז!A1448)=הלוואות!$F$26,הלוואות!$G$26,0),0),0)+IF(A1448&gt;=הלוואות!$D$27,IF(מרכז!A1448&lt;=הלוואות!$E$27,IF(DAY(מרכז!A1448)=הלוואות!$F$27,הלוואות!$G$27,0),0),0)+IF(A1448&gt;=הלוואות!$D$28,IF(מרכז!A1448&lt;=הלוואות!$E$28,IF(DAY(מרכז!A1448)=הלוואות!$F$28,הלוואות!$G$28,0),0),0)+IF(A1448&gt;=הלוואות!$D$29,IF(מרכז!A1448&lt;=הלוואות!$E$29,IF(DAY(מרכז!A1448)=הלוואות!$F$29,הלוואות!$G$29,0),0),0)+IF(A1448&gt;=הלוואות!$D$30,IF(מרכז!A1448&lt;=הלוואות!$E$30,IF(DAY(מרכז!A1448)=הלוואות!$F$30,הלוואות!$G$30,0),0),0)+IF(A1448&gt;=הלוואות!$D$31,IF(מרכז!A1448&lt;=הלוואות!$E$31,IF(DAY(מרכז!A1448)=הלוואות!$F$31,הלוואות!$G$31,0),0),0)+IF(A1448&gt;=הלוואות!$D$32,IF(מרכז!A1448&lt;=הלוואות!$E$32,IF(DAY(מרכז!A1448)=הלוואות!$F$32,הלוואות!$G$32,0),0),0)+IF(A1448&gt;=הלוואות!$D$33,IF(מרכז!A1448&lt;=הלוואות!$E$33,IF(DAY(מרכז!A1448)=הלוואות!$F$33,הלוואות!$G$33,0),0),0)+IF(A1448&gt;=הלוואות!$D$34,IF(מרכז!A1448&lt;=הלוואות!$E$34,IF(DAY(מרכז!A1448)=הלוואות!$F$34,הלוואות!$G$34,0),0),0)</f>
        <v>0</v>
      </c>
      <c r="E1448" s="93">
        <f>SUMIF(הלוואות!$D$46:$D$65,מרכז!A1448,הלוואות!$E$46:$E$65)</f>
        <v>0</v>
      </c>
      <c r="F1448" s="93">
        <f>SUMIF(נכנסים!$A$5:$A$5890,מרכז!A1448,נכנסים!$B$5:$B$5890)</f>
        <v>0</v>
      </c>
      <c r="G1448" s="94"/>
      <c r="H1448" s="94"/>
      <c r="I1448" s="94"/>
      <c r="J1448" s="99">
        <f t="shared" si="22"/>
        <v>50000</v>
      </c>
    </row>
    <row r="1449" spans="1:10">
      <c r="A1449" s="153">
        <v>47102</v>
      </c>
      <c r="B1449" s="93">
        <f>SUMIF(יוצאים!$A$5:$A$5835,מרכז!A1449,יוצאים!$D$5:$D$5835)</f>
        <v>0</v>
      </c>
      <c r="C1449" s="93">
        <f>HLOOKUP(DAY($A1449),'טב.הו"ק'!$G$4:$AK$162,'טב.הו"ק'!$A$162+2,FALSE)</f>
        <v>0</v>
      </c>
      <c r="D1449" s="93">
        <f>IF(A1449&gt;=הלוואות!$D$5,IF(מרכז!A1449&lt;=הלוואות!$E$5,IF(DAY(מרכז!A1449)=הלוואות!$F$5,הלוואות!$G$5,0),0),0)+IF(A1449&gt;=הלוואות!$D$6,IF(מרכז!A1449&lt;=הלוואות!$E$6,IF(DAY(מרכז!A1449)=הלוואות!$F$6,הלוואות!$G$6,0),0),0)+IF(A1449&gt;=הלוואות!$D$7,IF(מרכז!A1449&lt;=הלוואות!$E$7,IF(DAY(מרכז!A1449)=הלוואות!$F$7,הלוואות!$G$7,0),0),0)+IF(A1449&gt;=הלוואות!$D$8,IF(מרכז!A1449&lt;=הלוואות!$E$8,IF(DAY(מרכז!A1449)=הלוואות!$F$8,הלוואות!$G$8,0),0),0)+IF(A1449&gt;=הלוואות!$D$9,IF(מרכז!A1449&lt;=הלוואות!$E$9,IF(DAY(מרכז!A1449)=הלוואות!$F$9,הלוואות!$G$9,0),0),0)+IF(A1449&gt;=הלוואות!$D$10,IF(מרכז!A1449&lt;=הלוואות!$E$10,IF(DAY(מרכז!A1449)=הלוואות!$F$10,הלוואות!$G$10,0),0),0)+IF(A1449&gt;=הלוואות!$D$11,IF(מרכז!A1449&lt;=הלוואות!$E$11,IF(DAY(מרכז!A1449)=הלוואות!$F$11,הלוואות!$G$11,0),0),0)+IF(A1449&gt;=הלוואות!$D$12,IF(מרכז!A1449&lt;=הלוואות!$E$12,IF(DAY(מרכז!A1449)=הלוואות!$F$12,הלוואות!$G$12,0),0),0)+IF(A1449&gt;=הלוואות!$D$13,IF(מרכז!A1449&lt;=הלוואות!$E$13,IF(DAY(מרכז!A1449)=הלוואות!$F$13,הלוואות!$G$13,0),0),0)+IF(A1449&gt;=הלוואות!$D$14,IF(מרכז!A1449&lt;=הלוואות!$E$14,IF(DAY(מרכז!A1449)=הלוואות!$F$14,הלוואות!$G$14,0),0),0)+IF(A1449&gt;=הלוואות!$D$15,IF(מרכז!A1449&lt;=הלוואות!$E$15,IF(DAY(מרכז!A1449)=הלוואות!$F$15,הלוואות!$G$15,0),0),0)+IF(A1449&gt;=הלוואות!$D$16,IF(מרכז!A1449&lt;=הלוואות!$E$16,IF(DAY(מרכז!A1449)=הלוואות!$F$16,הלוואות!$G$16,0),0),0)+IF(A1449&gt;=הלוואות!$D$17,IF(מרכז!A1449&lt;=הלוואות!$E$17,IF(DAY(מרכז!A1449)=הלוואות!$F$17,הלוואות!$G$17,0),0),0)+IF(A1449&gt;=הלוואות!$D$18,IF(מרכז!A1449&lt;=הלוואות!$E$18,IF(DAY(מרכז!A1449)=הלוואות!$F$18,הלוואות!$G$18,0),0),0)+IF(A1449&gt;=הלוואות!$D$19,IF(מרכז!A1449&lt;=הלוואות!$E$19,IF(DAY(מרכז!A1449)=הלוואות!$F$19,הלוואות!$G$19,0),0),0)+IF(A1449&gt;=הלוואות!$D$20,IF(מרכז!A1449&lt;=הלוואות!$E$20,IF(DAY(מרכז!A1449)=הלוואות!$F$20,הלוואות!$G$20,0),0),0)+IF(A1449&gt;=הלוואות!$D$21,IF(מרכז!A1449&lt;=הלוואות!$E$21,IF(DAY(מרכז!A1449)=הלוואות!$F$21,הלוואות!$G$21,0),0),0)+IF(A1449&gt;=הלוואות!$D$22,IF(מרכז!A1449&lt;=הלוואות!$E$22,IF(DAY(מרכז!A1449)=הלוואות!$F$22,הלוואות!$G$22,0),0),0)+IF(A1449&gt;=הלוואות!$D$23,IF(מרכז!A1449&lt;=הלוואות!$E$23,IF(DAY(מרכז!A1449)=הלוואות!$F$23,הלוואות!$G$23,0),0),0)+IF(A1449&gt;=הלוואות!$D$24,IF(מרכז!A1449&lt;=הלוואות!$E$24,IF(DAY(מרכז!A1449)=הלוואות!$F$24,הלוואות!$G$24,0),0),0)+IF(A1449&gt;=הלוואות!$D$25,IF(מרכז!A1449&lt;=הלוואות!$E$25,IF(DAY(מרכז!A1449)=הלוואות!$F$25,הלוואות!$G$25,0),0),0)+IF(A1449&gt;=הלוואות!$D$26,IF(מרכז!A1449&lt;=הלוואות!$E$26,IF(DAY(מרכז!A1449)=הלוואות!$F$26,הלוואות!$G$26,0),0),0)+IF(A1449&gt;=הלוואות!$D$27,IF(מרכז!A1449&lt;=הלוואות!$E$27,IF(DAY(מרכז!A1449)=הלוואות!$F$27,הלוואות!$G$27,0),0),0)+IF(A1449&gt;=הלוואות!$D$28,IF(מרכז!A1449&lt;=הלוואות!$E$28,IF(DAY(מרכז!A1449)=הלוואות!$F$28,הלוואות!$G$28,0),0),0)+IF(A1449&gt;=הלוואות!$D$29,IF(מרכז!A1449&lt;=הלוואות!$E$29,IF(DAY(מרכז!A1449)=הלוואות!$F$29,הלוואות!$G$29,0),0),0)+IF(A1449&gt;=הלוואות!$D$30,IF(מרכז!A1449&lt;=הלוואות!$E$30,IF(DAY(מרכז!A1449)=הלוואות!$F$30,הלוואות!$G$30,0),0),0)+IF(A1449&gt;=הלוואות!$D$31,IF(מרכז!A1449&lt;=הלוואות!$E$31,IF(DAY(מרכז!A1449)=הלוואות!$F$31,הלוואות!$G$31,0),0),0)+IF(A1449&gt;=הלוואות!$D$32,IF(מרכז!A1449&lt;=הלוואות!$E$32,IF(DAY(מרכז!A1449)=הלוואות!$F$32,הלוואות!$G$32,0),0),0)+IF(A1449&gt;=הלוואות!$D$33,IF(מרכז!A1449&lt;=הלוואות!$E$33,IF(DAY(מרכז!A1449)=הלוואות!$F$33,הלוואות!$G$33,0),0),0)+IF(A1449&gt;=הלוואות!$D$34,IF(מרכז!A1449&lt;=הלוואות!$E$34,IF(DAY(מרכז!A1449)=הלוואות!$F$34,הלוואות!$G$34,0),0),0)</f>
        <v>0</v>
      </c>
      <c r="E1449" s="93">
        <f>SUMIF(הלוואות!$D$46:$D$65,מרכז!A1449,הלוואות!$E$46:$E$65)</f>
        <v>0</v>
      </c>
      <c r="F1449" s="93">
        <f>SUMIF(נכנסים!$A$5:$A$5890,מרכז!A1449,נכנסים!$B$5:$B$5890)</f>
        <v>0</v>
      </c>
      <c r="G1449" s="94"/>
      <c r="H1449" s="94"/>
      <c r="I1449" s="94"/>
      <c r="J1449" s="99">
        <f t="shared" si="22"/>
        <v>50000</v>
      </c>
    </row>
    <row r="1450" spans="1:10">
      <c r="A1450" s="153">
        <v>47103</v>
      </c>
      <c r="B1450" s="93">
        <f>SUMIF(יוצאים!$A$5:$A$5835,מרכז!A1450,יוצאים!$D$5:$D$5835)</f>
        <v>0</v>
      </c>
      <c r="C1450" s="93">
        <f>HLOOKUP(DAY($A1450),'טב.הו"ק'!$G$4:$AK$162,'טב.הו"ק'!$A$162+2,FALSE)</f>
        <v>0</v>
      </c>
      <c r="D1450" s="93">
        <f>IF(A1450&gt;=הלוואות!$D$5,IF(מרכז!A1450&lt;=הלוואות!$E$5,IF(DAY(מרכז!A1450)=הלוואות!$F$5,הלוואות!$G$5,0),0),0)+IF(A1450&gt;=הלוואות!$D$6,IF(מרכז!A1450&lt;=הלוואות!$E$6,IF(DAY(מרכז!A1450)=הלוואות!$F$6,הלוואות!$G$6,0),0),0)+IF(A1450&gt;=הלוואות!$D$7,IF(מרכז!A1450&lt;=הלוואות!$E$7,IF(DAY(מרכז!A1450)=הלוואות!$F$7,הלוואות!$G$7,0),0),0)+IF(A1450&gt;=הלוואות!$D$8,IF(מרכז!A1450&lt;=הלוואות!$E$8,IF(DAY(מרכז!A1450)=הלוואות!$F$8,הלוואות!$G$8,0),0),0)+IF(A1450&gt;=הלוואות!$D$9,IF(מרכז!A1450&lt;=הלוואות!$E$9,IF(DAY(מרכז!A1450)=הלוואות!$F$9,הלוואות!$G$9,0),0),0)+IF(A1450&gt;=הלוואות!$D$10,IF(מרכז!A1450&lt;=הלוואות!$E$10,IF(DAY(מרכז!A1450)=הלוואות!$F$10,הלוואות!$G$10,0),0),0)+IF(A1450&gt;=הלוואות!$D$11,IF(מרכז!A1450&lt;=הלוואות!$E$11,IF(DAY(מרכז!A1450)=הלוואות!$F$11,הלוואות!$G$11,0),0),0)+IF(A1450&gt;=הלוואות!$D$12,IF(מרכז!A1450&lt;=הלוואות!$E$12,IF(DAY(מרכז!A1450)=הלוואות!$F$12,הלוואות!$G$12,0),0),0)+IF(A1450&gt;=הלוואות!$D$13,IF(מרכז!A1450&lt;=הלוואות!$E$13,IF(DAY(מרכז!A1450)=הלוואות!$F$13,הלוואות!$G$13,0),0),0)+IF(A1450&gt;=הלוואות!$D$14,IF(מרכז!A1450&lt;=הלוואות!$E$14,IF(DAY(מרכז!A1450)=הלוואות!$F$14,הלוואות!$G$14,0),0),0)+IF(A1450&gt;=הלוואות!$D$15,IF(מרכז!A1450&lt;=הלוואות!$E$15,IF(DAY(מרכז!A1450)=הלוואות!$F$15,הלוואות!$G$15,0),0),0)+IF(A1450&gt;=הלוואות!$D$16,IF(מרכז!A1450&lt;=הלוואות!$E$16,IF(DAY(מרכז!A1450)=הלוואות!$F$16,הלוואות!$G$16,0),0),0)+IF(A1450&gt;=הלוואות!$D$17,IF(מרכז!A1450&lt;=הלוואות!$E$17,IF(DAY(מרכז!A1450)=הלוואות!$F$17,הלוואות!$G$17,0),0),0)+IF(A1450&gt;=הלוואות!$D$18,IF(מרכז!A1450&lt;=הלוואות!$E$18,IF(DAY(מרכז!A1450)=הלוואות!$F$18,הלוואות!$G$18,0),0),0)+IF(A1450&gt;=הלוואות!$D$19,IF(מרכז!A1450&lt;=הלוואות!$E$19,IF(DAY(מרכז!A1450)=הלוואות!$F$19,הלוואות!$G$19,0),0),0)+IF(A1450&gt;=הלוואות!$D$20,IF(מרכז!A1450&lt;=הלוואות!$E$20,IF(DAY(מרכז!A1450)=הלוואות!$F$20,הלוואות!$G$20,0),0),0)+IF(A1450&gt;=הלוואות!$D$21,IF(מרכז!A1450&lt;=הלוואות!$E$21,IF(DAY(מרכז!A1450)=הלוואות!$F$21,הלוואות!$G$21,0),0),0)+IF(A1450&gt;=הלוואות!$D$22,IF(מרכז!A1450&lt;=הלוואות!$E$22,IF(DAY(מרכז!A1450)=הלוואות!$F$22,הלוואות!$G$22,0),0),0)+IF(A1450&gt;=הלוואות!$D$23,IF(מרכז!A1450&lt;=הלוואות!$E$23,IF(DAY(מרכז!A1450)=הלוואות!$F$23,הלוואות!$G$23,0),0),0)+IF(A1450&gt;=הלוואות!$D$24,IF(מרכז!A1450&lt;=הלוואות!$E$24,IF(DAY(מרכז!A1450)=הלוואות!$F$24,הלוואות!$G$24,0),0),0)+IF(A1450&gt;=הלוואות!$D$25,IF(מרכז!A1450&lt;=הלוואות!$E$25,IF(DAY(מרכז!A1450)=הלוואות!$F$25,הלוואות!$G$25,0),0),0)+IF(A1450&gt;=הלוואות!$D$26,IF(מרכז!A1450&lt;=הלוואות!$E$26,IF(DAY(מרכז!A1450)=הלוואות!$F$26,הלוואות!$G$26,0),0),0)+IF(A1450&gt;=הלוואות!$D$27,IF(מרכז!A1450&lt;=הלוואות!$E$27,IF(DAY(מרכז!A1450)=הלוואות!$F$27,הלוואות!$G$27,0),0),0)+IF(A1450&gt;=הלוואות!$D$28,IF(מרכז!A1450&lt;=הלוואות!$E$28,IF(DAY(מרכז!A1450)=הלוואות!$F$28,הלוואות!$G$28,0),0),0)+IF(A1450&gt;=הלוואות!$D$29,IF(מרכז!A1450&lt;=הלוואות!$E$29,IF(DAY(מרכז!A1450)=הלוואות!$F$29,הלוואות!$G$29,0),0),0)+IF(A1450&gt;=הלוואות!$D$30,IF(מרכז!A1450&lt;=הלוואות!$E$30,IF(DAY(מרכז!A1450)=הלוואות!$F$30,הלוואות!$G$30,0),0),0)+IF(A1450&gt;=הלוואות!$D$31,IF(מרכז!A1450&lt;=הלוואות!$E$31,IF(DAY(מרכז!A1450)=הלוואות!$F$31,הלוואות!$G$31,0),0),0)+IF(A1450&gt;=הלוואות!$D$32,IF(מרכז!A1450&lt;=הלוואות!$E$32,IF(DAY(מרכז!A1450)=הלוואות!$F$32,הלוואות!$G$32,0),0),0)+IF(A1450&gt;=הלוואות!$D$33,IF(מרכז!A1450&lt;=הלוואות!$E$33,IF(DAY(מרכז!A1450)=הלוואות!$F$33,הלוואות!$G$33,0),0),0)+IF(A1450&gt;=הלוואות!$D$34,IF(מרכז!A1450&lt;=הלוואות!$E$34,IF(DAY(מרכז!A1450)=הלוואות!$F$34,הלוואות!$G$34,0),0),0)</f>
        <v>0</v>
      </c>
      <c r="E1450" s="93">
        <f>SUMIF(הלוואות!$D$46:$D$65,מרכז!A1450,הלוואות!$E$46:$E$65)</f>
        <v>0</v>
      </c>
      <c r="F1450" s="93">
        <f>SUMIF(נכנסים!$A$5:$A$5890,מרכז!A1450,נכנסים!$B$5:$B$5890)</f>
        <v>0</v>
      </c>
      <c r="G1450" s="94"/>
      <c r="H1450" s="94"/>
      <c r="I1450" s="94"/>
      <c r="J1450" s="99">
        <f t="shared" si="22"/>
        <v>50000</v>
      </c>
    </row>
    <row r="1451" spans="1:10">
      <c r="A1451" s="153">
        <v>47104</v>
      </c>
      <c r="B1451" s="93">
        <f>SUMIF(יוצאים!$A$5:$A$5835,מרכז!A1451,יוצאים!$D$5:$D$5835)</f>
        <v>0</v>
      </c>
      <c r="C1451" s="93">
        <f>HLOOKUP(DAY($A1451),'טב.הו"ק'!$G$4:$AK$162,'טב.הו"ק'!$A$162+2,FALSE)</f>
        <v>0</v>
      </c>
      <c r="D1451" s="93">
        <f>IF(A1451&gt;=הלוואות!$D$5,IF(מרכז!A1451&lt;=הלוואות!$E$5,IF(DAY(מרכז!A1451)=הלוואות!$F$5,הלוואות!$G$5,0),0),0)+IF(A1451&gt;=הלוואות!$D$6,IF(מרכז!A1451&lt;=הלוואות!$E$6,IF(DAY(מרכז!A1451)=הלוואות!$F$6,הלוואות!$G$6,0),0),0)+IF(A1451&gt;=הלוואות!$D$7,IF(מרכז!A1451&lt;=הלוואות!$E$7,IF(DAY(מרכז!A1451)=הלוואות!$F$7,הלוואות!$G$7,0),0),0)+IF(A1451&gt;=הלוואות!$D$8,IF(מרכז!A1451&lt;=הלוואות!$E$8,IF(DAY(מרכז!A1451)=הלוואות!$F$8,הלוואות!$G$8,0),0),0)+IF(A1451&gt;=הלוואות!$D$9,IF(מרכז!A1451&lt;=הלוואות!$E$9,IF(DAY(מרכז!A1451)=הלוואות!$F$9,הלוואות!$G$9,0),0),0)+IF(A1451&gt;=הלוואות!$D$10,IF(מרכז!A1451&lt;=הלוואות!$E$10,IF(DAY(מרכז!A1451)=הלוואות!$F$10,הלוואות!$G$10,0),0),0)+IF(A1451&gt;=הלוואות!$D$11,IF(מרכז!A1451&lt;=הלוואות!$E$11,IF(DAY(מרכז!A1451)=הלוואות!$F$11,הלוואות!$G$11,0),0),0)+IF(A1451&gt;=הלוואות!$D$12,IF(מרכז!A1451&lt;=הלוואות!$E$12,IF(DAY(מרכז!A1451)=הלוואות!$F$12,הלוואות!$G$12,0),0),0)+IF(A1451&gt;=הלוואות!$D$13,IF(מרכז!A1451&lt;=הלוואות!$E$13,IF(DAY(מרכז!A1451)=הלוואות!$F$13,הלוואות!$G$13,0),0),0)+IF(A1451&gt;=הלוואות!$D$14,IF(מרכז!A1451&lt;=הלוואות!$E$14,IF(DAY(מרכז!A1451)=הלוואות!$F$14,הלוואות!$G$14,0),0),0)+IF(A1451&gt;=הלוואות!$D$15,IF(מרכז!A1451&lt;=הלוואות!$E$15,IF(DAY(מרכז!A1451)=הלוואות!$F$15,הלוואות!$G$15,0),0),0)+IF(A1451&gt;=הלוואות!$D$16,IF(מרכז!A1451&lt;=הלוואות!$E$16,IF(DAY(מרכז!A1451)=הלוואות!$F$16,הלוואות!$G$16,0),0),0)+IF(A1451&gt;=הלוואות!$D$17,IF(מרכז!A1451&lt;=הלוואות!$E$17,IF(DAY(מרכז!A1451)=הלוואות!$F$17,הלוואות!$G$17,0),0),0)+IF(A1451&gt;=הלוואות!$D$18,IF(מרכז!A1451&lt;=הלוואות!$E$18,IF(DAY(מרכז!A1451)=הלוואות!$F$18,הלוואות!$G$18,0),0),0)+IF(A1451&gt;=הלוואות!$D$19,IF(מרכז!A1451&lt;=הלוואות!$E$19,IF(DAY(מרכז!A1451)=הלוואות!$F$19,הלוואות!$G$19,0),0),0)+IF(A1451&gt;=הלוואות!$D$20,IF(מרכז!A1451&lt;=הלוואות!$E$20,IF(DAY(מרכז!A1451)=הלוואות!$F$20,הלוואות!$G$20,0),0),0)+IF(A1451&gt;=הלוואות!$D$21,IF(מרכז!A1451&lt;=הלוואות!$E$21,IF(DAY(מרכז!A1451)=הלוואות!$F$21,הלוואות!$G$21,0),0),0)+IF(A1451&gt;=הלוואות!$D$22,IF(מרכז!A1451&lt;=הלוואות!$E$22,IF(DAY(מרכז!A1451)=הלוואות!$F$22,הלוואות!$G$22,0),0),0)+IF(A1451&gt;=הלוואות!$D$23,IF(מרכז!A1451&lt;=הלוואות!$E$23,IF(DAY(מרכז!A1451)=הלוואות!$F$23,הלוואות!$G$23,0),0),0)+IF(A1451&gt;=הלוואות!$D$24,IF(מרכז!A1451&lt;=הלוואות!$E$24,IF(DAY(מרכז!A1451)=הלוואות!$F$24,הלוואות!$G$24,0),0),0)+IF(A1451&gt;=הלוואות!$D$25,IF(מרכז!A1451&lt;=הלוואות!$E$25,IF(DAY(מרכז!A1451)=הלוואות!$F$25,הלוואות!$G$25,0),0),0)+IF(A1451&gt;=הלוואות!$D$26,IF(מרכז!A1451&lt;=הלוואות!$E$26,IF(DAY(מרכז!A1451)=הלוואות!$F$26,הלוואות!$G$26,0),0),0)+IF(A1451&gt;=הלוואות!$D$27,IF(מרכז!A1451&lt;=הלוואות!$E$27,IF(DAY(מרכז!A1451)=הלוואות!$F$27,הלוואות!$G$27,0),0),0)+IF(A1451&gt;=הלוואות!$D$28,IF(מרכז!A1451&lt;=הלוואות!$E$28,IF(DAY(מרכז!A1451)=הלוואות!$F$28,הלוואות!$G$28,0),0),0)+IF(A1451&gt;=הלוואות!$D$29,IF(מרכז!A1451&lt;=הלוואות!$E$29,IF(DAY(מרכז!A1451)=הלוואות!$F$29,הלוואות!$G$29,0),0),0)+IF(A1451&gt;=הלוואות!$D$30,IF(מרכז!A1451&lt;=הלוואות!$E$30,IF(DAY(מרכז!A1451)=הלוואות!$F$30,הלוואות!$G$30,0),0),0)+IF(A1451&gt;=הלוואות!$D$31,IF(מרכז!A1451&lt;=הלוואות!$E$31,IF(DAY(מרכז!A1451)=הלוואות!$F$31,הלוואות!$G$31,0),0),0)+IF(A1451&gt;=הלוואות!$D$32,IF(מרכז!A1451&lt;=הלוואות!$E$32,IF(DAY(מרכז!A1451)=הלוואות!$F$32,הלוואות!$G$32,0),0),0)+IF(A1451&gt;=הלוואות!$D$33,IF(מרכז!A1451&lt;=הלוואות!$E$33,IF(DAY(מרכז!A1451)=הלוואות!$F$33,הלוואות!$G$33,0),0),0)+IF(A1451&gt;=הלוואות!$D$34,IF(מרכז!A1451&lt;=הלוואות!$E$34,IF(DAY(מרכז!A1451)=הלוואות!$F$34,הלוואות!$G$34,0),0),0)</f>
        <v>0</v>
      </c>
      <c r="E1451" s="93">
        <f>SUMIF(הלוואות!$D$46:$D$65,מרכז!A1451,הלוואות!$E$46:$E$65)</f>
        <v>0</v>
      </c>
      <c r="F1451" s="93">
        <f>SUMIF(נכנסים!$A$5:$A$5890,מרכז!A1451,נכנסים!$B$5:$B$5890)</f>
        <v>0</v>
      </c>
      <c r="G1451" s="94"/>
      <c r="H1451" s="94"/>
      <c r="I1451" s="94"/>
      <c r="J1451" s="99">
        <f t="shared" si="22"/>
        <v>50000</v>
      </c>
    </row>
    <row r="1452" spans="1:10">
      <c r="A1452" s="153">
        <v>47105</v>
      </c>
      <c r="B1452" s="93">
        <f>SUMIF(יוצאים!$A$5:$A$5835,מרכז!A1452,יוצאים!$D$5:$D$5835)</f>
        <v>0</v>
      </c>
      <c r="C1452" s="93">
        <f>HLOOKUP(DAY($A1452),'טב.הו"ק'!$G$4:$AK$162,'טב.הו"ק'!$A$162+2,FALSE)</f>
        <v>0</v>
      </c>
      <c r="D1452" s="93">
        <f>IF(A1452&gt;=הלוואות!$D$5,IF(מרכז!A1452&lt;=הלוואות!$E$5,IF(DAY(מרכז!A1452)=הלוואות!$F$5,הלוואות!$G$5,0),0),0)+IF(A1452&gt;=הלוואות!$D$6,IF(מרכז!A1452&lt;=הלוואות!$E$6,IF(DAY(מרכז!A1452)=הלוואות!$F$6,הלוואות!$G$6,0),0),0)+IF(A1452&gt;=הלוואות!$D$7,IF(מרכז!A1452&lt;=הלוואות!$E$7,IF(DAY(מרכז!A1452)=הלוואות!$F$7,הלוואות!$G$7,0),0),0)+IF(A1452&gt;=הלוואות!$D$8,IF(מרכז!A1452&lt;=הלוואות!$E$8,IF(DAY(מרכז!A1452)=הלוואות!$F$8,הלוואות!$G$8,0),0),0)+IF(A1452&gt;=הלוואות!$D$9,IF(מרכז!A1452&lt;=הלוואות!$E$9,IF(DAY(מרכז!A1452)=הלוואות!$F$9,הלוואות!$G$9,0),0),0)+IF(A1452&gt;=הלוואות!$D$10,IF(מרכז!A1452&lt;=הלוואות!$E$10,IF(DAY(מרכז!A1452)=הלוואות!$F$10,הלוואות!$G$10,0),0),0)+IF(A1452&gt;=הלוואות!$D$11,IF(מרכז!A1452&lt;=הלוואות!$E$11,IF(DAY(מרכז!A1452)=הלוואות!$F$11,הלוואות!$G$11,0),0),0)+IF(A1452&gt;=הלוואות!$D$12,IF(מרכז!A1452&lt;=הלוואות!$E$12,IF(DAY(מרכז!A1452)=הלוואות!$F$12,הלוואות!$G$12,0),0),0)+IF(A1452&gt;=הלוואות!$D$13,IF(מרכז!A1452&lt;=הלוואות!$E$13,IF(DAY(מרכז!A1452)=הלוואות!$F$13,הלוואות!$G$13,0),0),0)+IF(A1452&gt;=הלוואות!$D$14,IF(מרכז!A1452&lt;=הלוואות!$E$14,IF(DAY(מרכז!A1452)=הלוואות!$F$14,הלוואות!$G$14,0),0),0)+IF(A1452&gt;=הלוואות!$D$15,IF(מרכז!A1452&lt;=הלוואות!$E$15,IF(DAY(מרכז!A1452)=הלוואות!$F$15,הלוואות!$G$15,0),0),0)+IF(A1452&gt;=הלוואות!$D$16,IF(מרכז!A1452&lt;=הלוואות!$E$16,IF(DAY(מרכז!A1452)=הלוואות!$F$16,הלוואות!$G$16,0),0),0)+IF(A1452&gt;=הלוואות!$D$17,IF(מרכז!A1452&lt;=הלוואות!$E$17,IF(DAY(מרכז!A1452)=הלוואות!$F$17,הלוואות!$G$17,0),0),0)+IF(A1452&gt;=הלוואות!$D$18,IF(מרכז!A1452&lt;=הלוואות!$E$18,IF(DAY(מרכז!A1452)=הלוואות!$F$18,הלוואות!$G$18,0),0),0)+IF(A1452&gt;=הלוואות!$D$19,IF(מרכז!A1452&lt;=הלוואות!$E$19,IF(DAY(מרכז!A1452)=הלוואות!$F$19,הלוואות!$G$19,0),0),0)+IF(A1452&gt;=הלוואות!$D$20,IF(מרכז!A1452&lt;=הלוואות!$E$20,IF(DAY(מרכז!A1452)=הלוואות!$F$20,הלוואות!$G$20,0),0),0)+IF(A1452&gt;=הלוואות!$D$21,IF(מרכז!A1452&lt;=הלוואות!$E$21,IF(DAY(מרכז!A1452)=הלוואות!$F$21,הלוואות!$G$21,0),0),0)+IF(A1452&gt;=הלוואות!$D$22,IF(מרכז!A1452&lt;=הלוואות!$E$22,IF(DAY(מרכז!A1452)=הלוואות!$F$22,הלוואות!$G$22,0),0),0)+IF(A1452&gt;=הלוואות!$D$23,IF(מרכז!A1452&lt;=הלוואות!$E$23,IF(DAY(מרכז!A1452)=הלוואות!$F$23,הלוואות!$G$23,0),0),0)+IF(A1452&gt;=הלוואות!$D$24,IF(מרכז!A1452&lt;=הלוואות!$E$24,IF(DAY(מרכז!A1452)=הלוואות!$F$24,הלוואות!$G$24,0),0),0)+IF(A1452&gt;=הלוואות!$D$25,IF(מרכז!A1452&lt;=הלוואות!$E$25,IF(DAY(מרכז!A1452)=הלוואות!$F$25,הלוואות!$G$25,0),0),0)+IF(A1452&gt;=הלוואות!$D$26,IF(מרכז!A1452&lt;=הלוואות!$E$26,IF(DAY(מרכז!A1452)=הלוואות!$F$26,הלוואות!$G$26,0),0),0)+IF(A1452&gt;=הלוואות!$D$27,IF(מרכז!A1452&lt;=הלוואות!$E$27,IF(DAY(מרכז!A1452)=הלוואות!$F$27,הלוואות!$G$27,0),0),0)+IF(A1452&gt;=הלוואות!$D$28,IF(מרכז!A1452&lt;=הלוואות!$E$28,IF(DAY(מרכז!A1452)=הלוואות!$F$28,הלוואות!$G$28,0),0),0)+IF(A1452&gt;=הלוואות!$D$29,IF(מרכז!A1452&lt;=הלוואות!$E$29,IF(DAY(מרכז!A1452)=הלוואות!$F$29,הלוואות!$G$29,0),0),0)+IF(A1452&gt;=הלוואות!$D$30,IF(מרכז!A1452&lt;=הלוואות!$E$30,IF(DAY(מרכז!A1452)=הלוואות!$F$30,הלוואות!$G$30,0),0),0)+IF(A1452&gt;=הלוואות!$D$31,IF(מרכז!A1452&lt;=הלוואות!$E$31,IF(DAY(מרכז!A1452)=הלוואות!$F$31,הלוואות!$G$31,0),0),0)+IF(A1452&gt;=הלוואות!$D$32,IF(מרכז!A1452&lt;=הלוואות!$E$32,IF(DAY(מרכז!A1452)=הלוואות!$F$32,הלוואות!$G$32,0),0),0)+IF(A1452&gt;=הלוואות!$D$33,IF(מרכז!A1452&lt;=הלוואות!$E$33,IF(DAY(מרכז!A1452)=הלוואות!$F$33,הלוואות!$G$33,0),0),0)+IF(A1452&gt;=הלוואות!$D$34,IF(מרכז!A1452&lt;=הלוואות!$E$34,IF(DAY(מרכז!A1452)=הלוואות!$F$34,הלוואות!$G$34,0),0),0)</f>
        <v>0</v>
      </c>
      <c r="E1452" s="93">
        <f>SUMIF(הלוואות!$D$46:$D$65,מרכז!A1452,הלוואות!$E$46:$E$65)</f>
        <v>0</v>
      </c>
      <c r="F1452" s="93">
        <f>SUMIF(נכנסים!$A$5:$A$5890,מרכז!A1452,נכנסים!$B$5:$B$5890)</f>
        <v>0</v>
      </c>
      <c r="G1452" s="94"/>
      <c r="H1452" s="94"/>
      <c r="I1452" s="94"/>
      <c r="J1452" s="99">
        <f t="shared" si="22"/>
        <v>50000</v>
      </c>
    </row>
    <row r="1453" spans="1:10">
      <c r="A1453" s="153">
        <v>47106</v>
      </c>
      <c r="B1453" s="93">
        <f>SUMIF(יוצאים!$A$5:$A$5835,מרכז!A1453,יוצאים!$D$5:$D$5835)</f>
        <v>0</v>
      </c>
      <c r="C1453" s="93">
        <f>HLOOKUP(DAY($A1453),'טב.הו"ק'!$G$4:$AK$162,'טב.הו"ק'!$A$162+2,FALSE)</f>
        <v>0</v>
      </c>
      <c r="D1453" s="93">
        <f>IF(A1453&gt;=הלוואות!$D$5,IF(מרכז!A1453&lt;=הלוואות!$E$5,IF(DAY(מרכז!A1453)=הלוואות!$F$5,הלוואות!$G$5,0),0),0)+IF(A1453&gt;=הלוואות!$D$6,IF(מרכז!A1453&lt;=הלוואות!$E$6,IF(DAY(מרכז!A1453)=הלוואות!$F$6,הלוואות!$G$6,0),0),0)+IF(A1453&gt;=הלוואות!$D$7,IF(מרכז!A1453&lt;=הלוואות!$E$7,IF(DAY(מרכז!A1453)=הלוואות!$F$7,הלוואות!$G$7,0),0),0)+IF(A1453&gt;=הלוואות!$D$8,IF(מרכז!A1453&lt;=הלוואות!$E$8,IF(DAY(מרכז!A1453)=הלוואות!$F$8,הלוואות!$G$8,0),0),0)+IF(A1453&gt;=הלוואות!$D$9,IF(מרכז!A1453&lt;=הלוואות!$E$9,IF(DAY(מרכז!A1453)=הלוואות!$F$9,הלוואות!$G$9,0),0),0)+IF(A1453&gt;=הלוואות!$D$10,IF(מרכז!A1453&lt;=הלוואות!$E$10,IF(DAY(מרכז!A1453)=הלוואות!$F$10,הלוואות!$G$10,0),0),0)+IF(A1453&gt;=הלוואות!$D$11,IF(מרכז!A1453&lt;=הלוואות!$E$11,IF(DAY(מרכז!A1453)=הלוואות!$F$11,הלוואות!$G$11,0),0),0)+IF(A1453&gt;=הלוואות!$D$12,IF(מרכז!A1453&lt;=הלוואות!$E$12,IF(DAY(מרכז!A1453)=הלוואות!$F$12,הלוואות!$G$12,0),0),0)+IF(A1453&gt;=הלוואות!$D$13,IF(מרכז!A1453&lt;=הלוואות!$E$13,IF(DAY(מרכז!A1453)=הלוואות!$F$13,הלוואות!$G$13,0),0),0)+IF(A1453&gt;=הלוואות!$D$14,IF(מרכז!A1453&lt;=הלוואות!$E$14,IF(DAY(מרכז!A1453)=הלוואות!$F$14,הלוואות!$G$14,0),0),0)+IF(A1453&gt;=הלוואות!$D$15,IF(מרכז!A1453&lt;=הלוואות!$E$15,IF(DAY(מרכז!A1453)=הלוואות!$F$15,הלוואות!$G$15,0),0),0)+IF(A1453&gt;=הלוואות!$D$16,IF(מרכז!A1453&lt;=הלוואות!$E$16,IF(DAY(מרכז!A1453)=הלוואות!$F$16,הלוואות!$G$16,0),0),0)+IF(A1453&gt;=הלוואות!$D$17,IF(מרכז!A1453&lt;=הלוואות!$E$17,IF(DAY(מרכז!A1453)=הלוואות!$F$17,הלוואות!$G$17,0),0),0)+IF(A1453&gt;=הלוואות!$D$18,IF(מרכז!A1453&lt;=הלוואות!$E$18,IF(DAY(מרכז!A1453)=הלוואות!$F$18,הלוואות!$G$18,0),0),0)+IF(A1453&gt;=הלוואות!$D$19,IF(מרכז!A1453&lt;=הלוואות!$E$19,IF(DAY(מרכז!A1453)=הלוואות!$F$19,הלוואות!$G$19,0),0),0)+IF(A1453&gt;=הלוואות!$D$20,IF(מרכז!A1453&lt;=הלוואות!$E$20,IF(DAY(מרכז!A1453)=הלוואות!$F$20,הלוואות!$G$20,0),0),0)+IF(A1453&gt;=הלוואות!$D$21,IF(מרכז!A1453&lt;=הלוואות!$E$21,IF(DAY(מרכז!A1453)=הלוואות!$F$21,הלוואות!$G$21,0),0),0)+IF(A1453&gt;=הלוואות!$D$22,IF(מרכז!A1453&lt;=הלוואות!$E$22,IF(DAY(מרכז!A1453)=הלוואות!$F$22,הלוואות!$G$22,0),0),0)+IF(A1453&gt;=הלוואות!$D$23,IF(מרכז!A1453&lt;=הלוואות!$E$23,IF(DAY(מרכז!A1453)=הלוואות!$F$23,הלוואות!$G$23,0),0),0)+IF(A1453&gt;=הלוואות!$D$24,IF(מרכז!A1453&lt;=הלוואות!$E$24,IF(DAY(מרכז!A1453)=הלוואות!$F$24,הלוואות!$G$24,0),0),0)+IF(A1453&gt;=הלוואות!$D$25,IF(מרכז!A1453&lt;=הלוואות!$E$25,IF(DAY(מרכז!A1453)=הלוואות!$F$25,הלוואות!$G$25,0),0),0)+IF(A1453&gt;=הלוואות!$D$26,IF(מרכז!A1453&lt;=הלוואות!$E$26,IF(DAY(מרכז!A1453)=הלוואות!$F$26,הלוואות!$G$26,0),0),0)+IF(A1453&gt;=הלוואות!$D$27,IF(מרכז!A1453&lt;=הלוואות!$E$27,IF(DAY(מרכז!A1453)=הלוואות!$F$27,הלוואות!$G$27,0),0),0)+IF(A1453&gt;=הלוואות!$D$28,IF(מרכז!A1453&lt;=הלוואות!$E$28,IF(DAY(מרכז!A1453)=הלוואות!$F$28,הלוואות!$G$28,0),0),0)+IF(A1453&gt;=הלוואות!$D$29,IF(מרכז!A1453&lt;=הלוואות!$E$29,IF(DAY(מרכז!A1453)=הלוואות!$F$29,הלוואות!$G$29,0),0),0)+IF(A1453&gt;=הלוואות!$D$30,IF(מרכז!A1453&lt;=הלוואות!$E$30,IF(DAY(מרכז!A1453)=הלוואות!$F$30,הלוואות!$G$30,0),0),0)+IF(A1453&gt;=הלוואות!$D$31,IF(מרכז!A1453&lt;=הלוואות!$E$31,IF(DAY(מרכז!A1453)=הלוואות!$F$31,הלוואות!$G$31,0),0),0)+IF(A1453&gt;=הלוואות!$D$32,IF(מרכז!A1453&lt;=הלוואות!$E$32,IF(DAY(מרכז!A1453)=הלוואות!$F$32,הלוואות!$G$32,0),0),0)+IF(A1453&gt;=הלוואות!$D$33,IF(מרכז!A1453&lt;=הלוואות!$E$33,IF(DAY(מרכז!A1453)=הלוואות!$F$33,הלוואות!$G$33,0),0),0)+IF(A1453&gt;=הלוואות!$D$34,IF(מרכז!A1453&lt;=הלוואות!$E$34,IF(DAY(מרכז!A1453)=הלוואות!$F$34,הלוואות!$G$34,0),0),0)</f>
        <v>0</v>
      </c>
      <c r="E1453" s="93">
        <f>SUMIF(הלוואות!$D$46:$D$65,מרכז!A1453,הלוואות!$E$46:$E$65)</f>
        <v>0</v>
      </c>
      <c r="F1453" s="93">
        <f>SUMIF(נכנסים!$A$5:$A$5890,מרכז!A1453,נכנסים!$B$5:$B$5890)</f>
        <v>0</v>
      </c>
      <c r="G1453" s="94"/>
      <c r="H1453" s="94"/>
      <c r="I1453" s="94"/>
      <c r="J1453" s="99">
        <f t="shared" si="22"/>
        <v>50000</v>
      </c>
    </row>
    <row r="1454" spans="1:10">
      <c r="A1454" s="153">
        <v>47107</v>
      </c>
      <c r="B1454" s="93">
        <f>SUMIF(יוצאים!$A$5:$A$5835,מרכז!A1454,יוצאים!$D$5:$D$5835)</f>
        <v>0</v>
      </c>
      <c r="C1454" s="93">
        <f>HLOOKUP(DAY($A1454),'טב.הו"ק'!$G$4:$AK$162,'טב.הו"ק'!$A$162+2,FALSE)</f>
        <v>0</v>
      </c>
      <c r="D1454" s="93">
        <f>IF(A1454&gt;=הלוואות!$D$5,IF(מרכז!A1454&lt;=הלוואות!$E$5,IF(DAY(מרכז!A1454)=הלוואות!$F$5,הלוואות!$G$5,0),0),0)+IF(A1454&gt;=הלוואות!$D$6,IF(מרכז!A1454&lt;=הלוואות!$E$6,IF(DAY(מרכז!A1454)=הלוואות!$F$6,הלוואות!$G$6,0),0),0)+IF(A1454&gt;=הלוואות!$D$7,IF(מרכז!A1454&lt;=הלוואות!$E$7,IF(DAY(מרכז!A1454)=הלוואות!$F$7,הלוואות!$G$7,0),0),0)+IF(A1454&gt;=הלוואות!$D$8,IF(מרכז!A1454&lt;=הלוואות!$E$8,IF(DAY(מרכז!A1454)=הלוואות!$F$8,הלוואות!$G$8,0),0),0)+IF(A1454&gt;=הלוואות!$D$9,IF(מרכז!A1454&lt;=הלוואות!$E$9,IF(DAY(מרכז!A1454)=הלוואות!$F$9,הלוואות!$G$9,0),0),0)+IF(A1454&gt;=הלוואות!$D$10,IF(מרכז!A1454&lt;=הלוואות!$E$10,IF(DAY(מרכז!A1454)=הלוואות!$F$10,הלוואות!$G$10,0),0),0)+IF(A1454&gt;=הלוואות!$D$11,IF(מרכז!A1454&lt;=הלוואות!$E$11,IF(DAY(מרכז!A1454)=הלוואות!$F$11,הלוואות!$G$11,0),0),0)+IF(A1454&gt;=הלוואות!$D$12,IF(מרכז!A1454&lt;=הלוואות!$E$12,IF(DAY(מרכז!A1454)=הלוואות!$F$12,הלוואות!$G$12,0),0),0)+IF(A1454&gt;=הלוואות!$D$13,IF(מרכז!A1454&lt;=הלוואות!$E$13,IF(DAY(מרכז!A1454)=הלוואות!$F$13,הלוואות!$G$13,0),0),0)+IF(A1454&gt;=הלוואות!$D$14,IF(מרכז!A1454&lt;=הלוואות!$E$14,IF(DAY(מרכז!A1454)=הלוואות!$F$14,הלוואות!$G$14,0),0),0)+IF(A1454&gt;=הלוואות!$D$15,IF(מרכז!A1454&lt;=הלוואות!$E$15,IF(DAY(מרכז!A1454)=הלוואות!$F$15,הלוואות!$G$15,0),0),0)+IF(A1454&gt;=הלוואות!$D$16,IF(מרכז!A1454&lt;=הלוואות!$E$16,IF(DAY(מרכז!A1454)=הלוואות!$F$16,הלוואות!$G$16,0),0),0)+IF(A1454&gt;=הלוואות!$D$17,IF(מרכז!A1454&lt;=הלוואות!$E$17,IF(DAY(מרכז!A1454)=הלוואות!$F$17,הלוואות!$G$17,0),0),0)+IF(A1454&gt;=הלוואות!$D$18,IF(מרכז!A1454&lt;=הלוואות!$E$18,IF(DAY(מרכז!A1454)=הלוואות!$F$18,הלוואות!$G$18,0),0),0)+IF(A1454&gt;=הלוואות!$D$19,IF(מרכז!A1454&lt;=הלוואות!$E$19,IF(DAY(מרכז!A1454)=הלוואות!$F$19,הלוואות!$G$19,0),0),0)+IF(A1454&gt;=הלוואות!$D$20,IF(מרכז!A1454&lt;=הלוואות!$E$20,IF(DAY(מרכז!A1454)=הלוואות!$F$20,הלוואות!$G$20,0),0),0)+IF(A1454&gt;=הלוואות!$D$21,IF(מרכז!A1454&lt;=הלוואות!$E$21,IF(DAY(מרכז!A1454)=הלוואות!$F$21,הלוואות!$G$21,0),0),0)+IF(A1454&gt;=הלוואות!$D$22,IF(מרכז!A1454&lt;=הלוואות!$E$22,IF(DAY(מרכז!A1454)=הלוואות!$F$22,הלוואות!$G$22,0),0),0)+IF(A1454&gt;=הלוואות!$D$23,IF(מרכז!A1454&lt;=הלוואות!$E$23,IF(DAY(מרכז!A1454)=הלוואות!$F$23,הלוואות!$G$23,0),0),0)+IF(A1454&gt;=הלוואות!$D$24,IF(מרכז!A1454&lt;=הלוואות!$E$24,IF(DAY(מרכז!A1454)=הלוואות!$F$24,הלוואות!$G$24,0),0),0)+IF(A1454&gt;=הלוואות!$D$25,IF(מרכז!A1454&lt;=הלוואות!$E$25,IF(DAY(מרכז!A1454)=הלוואות!$F$25,הלוואות!$G$25,0),0),0)+IF(A1454&gt;=הלוואות!$D$26,IF(מרכז!A1454&lt;=הלוואות!$E$26,IF(DAY(מרכז!A1454)=הלוואות!$F$26,הלוואות!$G$26,0),0),0)+IF(A1454&gt;=הלוואות!$D$27,IF(מרכז!A1454&lt;=הלוואות!$E$27,IF(DAY(מרכז!A1454)=הלוואות!$F$27,הלוואות!$G$27,0),0),0)+IF(A1454&gt;=הלוואות!$D$28,IF(מרכז!A1454&lt;=הלוואות!$E$28,IF(DAY(מרכז!A1454)=הלוואות!$F$28,הלוואות!$G$28,0),0),0)+IF(A1454&gt;=הלוואות!$D$29,IF(מרכז!A1454&lt;=הלוואות!$E$29,IF(DAY(מרכז!A1454)=הלוואות!$F$29,הלוואות!$G$29,0),0),0)+IF(A1454&gt;=הלוואות!$D$30,IF(מרכז!A1454&lt;=הלוואות!$E$30,IF(DAY(מרכז!A1454)=הלוואות!$F$30,הלוואות!$G$30,0),0),0)+IF(A1454&gt;=הלוואות!$D$31,IF(מרכז!A1454&lt;=הלוואות!$E$31,IF(DAY(מרכז!A1454)=הלוואות!$F$31,הלוואות!$G$31,0),0),0)+IF(A1454&gt;=הלוואות!$D$32,IF(מרכז!A1454&lt;=הלוואות!$E$32,IF(DAY(מרכז!A1454)=הלוואות!$F$32,הלוואות!$G$32,0),0),0)+IF(A1454&gt;=הלוואות!$D$33,IF(מרכז!A1454&lt;=הלוואות!$E$33,IF(DAY(מרכז!A1454)=הלוואות!$F$33,הלוואות!$G$33,0),0),0)+IF(A1454&gt;=הלוואות!$D$34,IF(מרכז!A1454&lt;=הלוואות!$E$34,IF(DAY(מרכז!A1454)=הלוואות!$F$34,הלוואות!$G$34,0),0),0)</f>
        <v>0</v>
      </c>
      <c r="E1454" s="93">
        <f>SUMIF(הלוואות!$D$46:$D$65,מרכז!A1454,הלוואות!$E$46:$E$65)</f>
        <v>0</v>
      </c>
      <c r="F1454" s="93">
        <f>SUMIF(נכנסים!$A$5:$A$5890,מרכז!A1454,נכנסים!$B$5:$B$5890)</f>
        <v>0</v>
      </c>
      <c r="G1454" s="94"/>
      <c r="H1454" s="94"/>
      <c r="I1454" s="94"/>
      <c r="J1454" s="99">
        <f t="shared" si="22"/>
        <v>50000</v>
      </c>
    </row>
    <row r="1455" spans="1:10">
      <c r="A1455" s="153">
        <v>47108</v>
      </c>
      <c r="B1455" s="93">
        <f>SUMIF(יוצאים!$A$5:$A$5835,מרכז!A1455,יוצאים!$D$5:$D$5835)</f>
        <v>0</v>
      </c>
      <c r="C1455" s="93">
        <f>HLOOKUP(DAY($A1455),'טב.הו"ק'!$G$4:$AK$162,'טב.הו"ק'!$A$162+2,FALSE)</f>
        <v>0</v>
      </c>
      <c r="D1455" s="93">
        <f>IF(A1455&gt;=הלוואות!$D$5,IF(מרכז!A1455&lt;=הלוואות!$E$5,IF(DAY(מרכז!A1455)=הלוואות!$F$5,הלוואות!$G$5,0),0),0)+IF(A1455&gt;=הלוואות!$D$6,IF(מרכז!A1455&lt;=הלוואות!$E$6,IF(DAY(מרכז!A1455)=הלוואות!$F$6,הלוואות!$G$6,0),0),0)+IF(A1455&gt;=הלוואות!$D$7,IF(מרכז!A1455&lt;=הלוואות!$E$7,IF(DAY(מרכז!A1455)=הלוואות!$F$7,הלוואות!$G$7,0),0),0)+IF(A1455&gt;=הלוואות!$D$8,IF(מרכז!A1455&lt;=הלוואות!$E$8,IF(DAY(מרכז!A1455)=הלוואות!$F$8,הלוואות!$G$8,0),0),0)+IF(A1455&gt;=הלוואות!$D$9,IF(מרכז!A1455&lt;=הלוואות!$E$9,IF(DAY(מרכז!A1455)=הלוואות!$F$9,הלוואות!$G$9,0),0),0)+IF(A1455&gt;=הלוואות!$D$10,IF(מרכז!A1455&lt;=הלוואות!$E$10,IF(DAY(מרכז!A1455)=הלוואות!$F$10,הלוואות!$G$10,0),0),0)+IF(A1455&gt;=הלוואות!$D$11,IF(מרכז!A1455&lt;=הלוואות!$E$11,IF(DAY(מרכז!A1455)=הלוואות!$F$11,הלוואות!$G$11,0),0),0)+IF(A1455&gt;=הלוואות!$D$12,IF(מרכז!A1455&lt;=הלוואות!$E$12,IF(DAY(מרכז!A1455)=הלוואות!$F$12,הלוואות!$G$12,0),0),0)+IF(A1455&gt;=הלוואות!$D$13,IF(מרכז!A1455&lt;=הלוואות!$E$13,IF(DAY(מרכז!A1455)=הלוואות!$F$13,הלוואות!$G$13,0),0),0)+IF(A1455&gt;=הלוואות!$D$14,IF(מרכז!A1455&lt;=הלוואות!$E$14,IF(DAY(מרכז!A1455)=הלוואות!$F$14,הלוואות!$G$14,0),0),0)+IF(A1455&gt;=הלוואות!$D$15,IF(מרכז!A1455&lt;=הלוואות!$E$15,IF(DAY(מרכז!A1455)=הלוואות!$F$15,הלוואות!$G$15,0),0),0)+IF(A1455&gt;=הלוואות!$D$16,IF(מרכז!A1455&lt;=הלוואות!$E$16,IF(DAY(מרכז!A1455)=הלוואות!$F$16,הלוואות!$G$16,0),0),0)+IF(A1455&gt;=הלוואות!$D$17,IF(מרכז!A1455&lt;=הלוואות!$E$17,IF(DAY(מרכז!A1455)=הלוואות!$F$17,הלוואות!$G$17,0),0),0)+IF(A1455&gt;=הלוואות!$D$18,IF(מרכז!A1455&lt;=הלוואות!$E$18,IF(DAY(מרכז!A1455)=הלוואות!$F$18,הלוואות!$G$18,0),0),0)+IF(A1455&gt;=הלוואות!$D$19,IF(מרכז!A1455&lt;=הלוואות!$E$19,IF(DAY(מרכז!A1455)=הלוואות!$F$19,הלוואות!$G$19,0),0),0)+IF(A1455&gt;=הלוואות!$D$20,IF(מרכז!A1455&lt;=הלוואות!$E$20,IF(DAY(מרכז!A1455)=הלוואות!$F$20,הלוואות!$G$20,0),0),0)+IF(A1455&gt;=הלוואות!$D$21,IF(מרכז!A1455&lt;=הלוואות!$E$21,IF(DAY(מרכז!A1455)=הלוואות!$F$21,הלוואות!$G$21,0),0),0)+IF(A1455&gt;=הלוואות!$D$22,IF(מרכז!A1455&lt;=הלוואות!$E$22,IF(DAY(מרכז!A1455)=הלוואות!$F$22,הלוואות!$G$22,0),0),0)+IF(A1455&gt;=הלוואות!$D$23,IF(מרכז!A1455&lt;=הלוואות!$E$23,IF(DAY(מרכז!A1455)=הלוואות!$F$23,הלוואות!$G$23,0),0),0)+IF(A1455&gt;=הלוואות!$D$24,IF(מרכז!A1455&lt;=הלוואות!$E$24,IF(DAY(מרכז!A1455)=הלוואות!$F$24,הלוואות!$G$24,0),0),0)+IF(A1455&gt;=הלוואות!$D$25,IF(מרכז!A1455&lt;=הלוואות!$E$25,IF(DAY(מרכז!A1455)=הלוואות!$F$25,הלוואות!$G$25,0),0),0)+IF(A1455&gt;=הלוואות!$D$26,IF(מרכז!A1455&lt;=הלוואות!$E$26,IF(DAY(מרכז!A1455)=הלוואות!$F$26,הלוואות!$G$26,0),0),0)+IF(A1455&gt;=הלוואות!$D$27,IF(מרכז!A1455&lt;=הלוואות!$E$27,IF(DAY(מרכז!A1455)=הלוואות!$F$27,הלוואות!$G$27,0),0),0)+IF(A1455&gt;=הלוואות!$D$28,IF(מרכז!A1455&lt;=הלוואות!$E$28,IF(DAY(מרכז!A1455)=הלוואות!$F$28,הלוואות!$G$28,0),0),0)+IF(A1455&gt;=הלוואות!$D$29,IF(מרכז!A1455&lt;=הלוואות!$E$29,IF(DAY(מרכז!A1455)=הלוואות!$F$29,הלוואות!$G$29,0),0),0)+IF(A1455&gt;=הלוואות!$D$30,IF(מרכז!A1455&lt;=הלוואות!$E$30,IF(DAY(מרכז!A1455)=הלוואות!$F$30,הלוואות!$G$30,0),0),0)+IF(A1455&gt;=הלוואות!$D$31,IF(מרכז!A1455&lt;=הלוואות!$E$31,IF(DAY(מרכז!A1455)=הלוואות!$F$31,הלוואות!$G$31,0),0),0)+IF(A1455&gt;=הלוואות!$D$32,IF(מרכז!A1455&lt;=הלוואות!$E$32,IF(DAY(מרכז!A1455)=הלוואות!$F$32,הלוואות!$G$32,0),0),0)+IF(A1455&gt;=הלוואות!$D$33,IF(מרכז!A1455&lt;=הלוואות!$E$33,IF(DAY(מרכז!A1455)=הלוואות!$F$33,הלוואות!$G$33,0),0),0)+IF(A1455&gt;=הלוואות!$D$34,IF(מרכז!A1455&lt;=הלוואות!$E$34,IF(DAY(מרכז!A1455)=הלוואות!$F$34,הלוואות!$G$34,0),0),0)</f>
        <v>0</v>
      </c>
      <c r="E1455" s="93">
        <f>SUMIF(הלוואות!$D$46:$D$65,מרכז!A1455,הלוואות!$E$46:$E$65)</f>
        <v>0</v>
      </c>
      <c r="F1455" s="93">
        <f>SUMIF(נכנסים!$A$5:$A$5890,מרכז!A1455,נכנסים!$B$5:$B$5890)</f>
        <v>0</v>
      </c>
      <c r="G1455" s="94"/>
      <c r="H1455" s="94"/>
      <c r="I1455" s="94"/>
      <c r="J1455" s="99">
        <f t="shared" si="22"/>
        <v>50000</v>
      </c>
    </row>
    <row r="1456" spans="1:10">
      <c r="A1456" s="153">
        <v>47109</v>
      </c>
      <c r="B1456" s="93">
        <f>SUMIF(יוצאים!$A$5:$A$5835,מרכז!A1456,יוצאים!$D$5:$D$5835)</f>
        <v>0</v>
      </c>
      <c r="C1456" s="93">
        <f>HLOOKUP(DAY($A1456),'טב.הו"ק'!$G$4:$AK$162,'טב.הו"ק'!$A$162+2,FALSE)</f>
        <v>0</v>
      </c>
      <c r="D1456" s="93">
        <f>IF(A1456&gt;=הלוואות!$D$5,IF(מרכז!A1456&lt;=הלוואות!$E$5,IF(DAY(מרכז!A1456)=הלוואות!$F$5,הלוואות!$G$5,0),0),0)+IF(A1456&gt;=הלוואות!$D$6,IF(מרכז!A1456&lt;=הלוואות!$E$6,IF(DAY(מרכז!A1456)=הלוואות!$F$6,הלוואות!$G$6,0),0),0)+IF(A1456&gt;=הלוואות!$D$7,IF(מרכז!A1456&lt;=הלוואות!$E$7,IF(DAY(מרכז!A1456)=הלוואות!$F$7,הלוואות!$G$7,0),0),0)+IF(A1456&gt;=הלוואות!$D$8,IF(מרכז!A1456&lt;=הלוואות!$E$8,IF(DAY(מרכז!A1456)=הלוואות!$F$8,הלוואות!$G$8,0),0),0)+IF(A1456&gt;=הלוואות!$D$9,IF(מרכז!A1456&lt;=הלוואות!$E$9,IF(DAY(מרכז!A1456)=הלוואות!$F$9,הלוואות!$G$9,0),0),0)+IF(A1456&gt;=הלוואות!$D$10,IF(מרכז!A1456&lt;=הלוואות!$E$10,IF(DAY(מרכז!A1456)=הלוואות!$F$10,הלוואות!$G$10,0),0),0)+IF(A1456&gt;=הלוואות!$D$11,IF(מרכז!A1456&lt;=הלוואות!$E$11,IF(DAY(מרכז!A1456)=הלוואות!$F$11,הלוואות!$G$11,0),0),0)+IF(A1456&gt;=הלוואות!$D$12,IF(מרכז!A1456&lt;=הלוואות!$E$12,IF(DAY(מרכז!A1456)=הלוואות!$F$12,הלוואות!$G$12,0),0),0)+IF(A1456&gt;=הלוואות!$D$13,IF(מרכז!A1456&lt;=הלוואות!$E$13,IF(DAY(מרכז!A1456)=הלוואות!$F$13,הלוואות!$G$13,0),0),0)+IF(A1456&gt;=הלוואות!$D$14,IF(מרכז!A1456&lt;=הלוואות!$E$14,IF(DAY(מרכז!A1456)=הלוואות!$F$14,הלוואות!$G$14,0),0),0)+IF(A1456&gt;=הלוואות!$D$15,IF(מרכז!A1456&lt;=הלוואות!$E$15,IF(DAY(מרכז!A1456)=הלוואות!$F$15,הלוואות!$G$15,0),0),0)+IF(A1456&gt;=הלוואות!$D$16,IF(מרכז!A1456&lt;=הלוואות!$E$16,IF(DAY(מרכז!A1456)=הלוואות!$F$16,הלוואות!$G$16,0),0),0)+IF(A1456&gt;=הלוואות!$D$17,IF(מרכז!A1456&lt;=הלוואות!$E$17,IF(DAY(מרכז!A1456)=הלוואות!$F$17,הלוואות!$G$17,0),0),0)+IF(A1456&gt;=הלוואות!$D$18,IF(מרכז!A1456&lt;=הלוואות!$E$18,IF(DAY(מרכז!A1456)=הלוואות!$F$18,הלוואות!$G$18,0),0),0)+IF(A1456&gt;=הלוואות!$D$19,IF(מרכז!A1456&lt;=הלוואות!$E$19,IF(DAY(מרכז!A1456)=הלוואות!$F$19,הלוואות!$G$19,0),0),0)+IF(A1456&gt;=הלוואות!$D$20,IF(מרכז!A1456&lt;=הלוואות!$E$20,IF(DAY(מרכז!A1456)=הלוואות!$F$20,הלוואות!$G$20,0),0),0)+IF(A1456&gt;=הלוואות!$D$21,IF(מרכז!A1456&lt;=הלוואות!$E$21,IF(DAY(מרכז!A1456)=הלוואות!$F$21,הלוואות!$G$21,0),0),0)+IF(A1456&gt;=הלוואות!$D$22,IF(מרכז!A1456&lt;=הלוואות!$E$22,IF(DAY(מרכז!A1456)=הלוואות!$F$22,הלוואות!$G$22,0),0),0)+IF(A1456&gt;=הלוואות!$D$23,IF(מרכז!A1456&lt;=הלוואות!$E$23,IF(DAY(מרכז!A1456)=הלוואות!$F$23,הלוואות!$G$23,0),0),0)+IF(A1456&gt;=הלוואות!$D$24,IF(מרכז!A1456&lt;=הלוואות!$E$24,IF(DAY(מרכז!A1456)=הלוואות!$F$24,הלוואות!$G$24,0),0),0)+IF(A1456&gt;=הלוואות!$D$25,IF(מרכז!A1456&lt;=הלוואות!$E$25,IF(DAY(מרכז!A1456)=הלוואות!$F$25,הלוואות!$G$25,0),0),0)+IF(A1456&gt;=הלוואות!$D$26,IF(מרכז!A1456&lt;=הלוואות!$E$26,IF(DAY(מרכז!A1456)=הלוואות!$F$26,הלוואות!$G$26,0),0),0)+IF(A1456&gt;=הלוואות!$D$27,IF(מרכז!A1456&lt;=הלוואות!$E$27,IF(DAY(מרכז!A1456)=הלוואות!$F$27,הלוואות!$G$27,0),0),0)+IF(A1456&gt;=הלוואות!$D$28,IF(מרכז!A1456&lt;=הלוואות!$E$28,IF(DAY(מרכז!A1456)=הלוואות!$F$28,הלוואות!$G$28,0),0),0)+IF(A1456&gt;=הלוואות!$D$29,IF(מרכז!A1456&lt;=הלוואות!$E$29,IF(DAY(מרכז!A1456)=הלוואות!$F$29,הלוואות!$G$29,0),0),0)+IF(A1456&gt;=הלוואות!$D$30,IF(מרכז!A1456&lt;=הלוואות!$E$30,IF(DAY(מרכז!A1456)=הלוואות!$F$30,הלוואות!$G$30,0),0),0)+IF(A1456&gt;=הלוואות!$D$31,IF(מרכז!A1456&lt;=הלוואות!$E$31,IF(DAY(מרכז!A1456)=הלוואות!$F$31,הלוואות!$G$31,0),0),0)+IF(A1456&gt;=הלוואות!$D$32,IF(מרכז!A1456&lt;=הלוואות!$E$32,IF(DAY(מרכז!A1456)=הלוואות!$F$32,הלוואות!$G$32,0),0),0)+IF(A1456&gt;=הלוואות!$D$33,IF(מרכז!A1456&lt;=הלוואות!$E$33,IF(DAY(מרכז!A1456)=הלוואות!$F$33,הלוואות!$G$33,0),0),0)+IF(A1456&gt;=הלוואות!$D$34,IF(מרכז!A1456&lt;=הלוואות!$E$34,IF(DAY(מרכז!A1456)=הלוואות!$F$34,הלוואות!$G$34,0),0),0)</f>
        <v>0</v>
      </c>
      <c r="E1456" s="93">
        <f>SUMIF(הלוואות!$D$46:$D$65,מרכז!A1456,הלוואות!$E$46:$E$65)</f>
        <v>0</v>
      </c>
      <c r="F1456" s="93">
        <f>SUMIF(נכנסים!$A$5:$A$5890,מרכז!A1456,נכנסים!$B$5:$B$5890)</f>
        <v>0</v>
      </c>
      <c r="G1456" s="94"/>
      <c r="H1456" s="94"/>
      <c r="I1456" s="94"/>
      <c r="J1456" s="99">
        <f t="shared" si="22"/>
        <v>50000</v>
      </c>
    </row>
    <row r="1457" spans="1:10">
      <c r="A1457" s="153">
        <v>47110</v>
      </c>
      <c r="B1457" s="93">
        <f>SUMIF(יוצאים!$A$5:$A$5835,מרכז!A1457,יוצאים!$D$5:$D$5835)</f>
        <v>0</v>
      </c>
      <c r="C1457" s="93">
        <f>HLOOKUP(DAY($A1457),'טב.הו"ק'!$G$4:$AK$162,'טב.הו"ק'!$A$162+2,FALSE)</f>
        <v>0</v>
      </c>
      <c r="D1457" s="93">
        <f>IF(A1457&gt;=הלוואות!$D$5,IF(מרכז!A1457&lt;=הלוואות!$E$5,IF(DAY(מרכז!A1457)=הלוואות!$F$5,הלוואות!$G$5,0),0),0)+IF(A1457&gt;=הלוואות!$D$6,IF(מרכז!A1457&lt;=הלוואות!$E$6,IF(DAY(מרכז!A1457)=הלוואות!$F$6,הלוואות!$G$6,0),0),0)+IF(A1457&gt;=הלוואות!$D$7,IF(מרכז!A1457&lt;=הלוואות!$E$7,IF(DAY(מרכז!A1457)=הלוואות!$F$7,הלוואות!$G$7,0),0),0)+IF(A1457&gt;=הלוואות!$D$8,IF(מרכז!A1457&lt;=הלוואות!$E$8,IF(DAY(מרכז!A1457)=הלוואות!$F$8,הלוואות!$G$8,0),0),0)+IF(A1457&gt;=הלוואות!$D$9,IF(מרכז!A1457&lt;=הלוואות!$E$9,IF(DAY(מרכז!A1457)=הלוואות!$F$9,הלוואות!$G$9,0),0),0)+IF(A1457&gt;=הלוואות!$D$10,IF(מרכז!A1457&lt;=הלוואות!$E$10,IF(DAY(מרכז!A1457)=הלוואות!$F$10,הלוואות!$G$10,0),0),0)+IF(A1457&gt;=הלוואות!$D$11,IF(מרכז!A1457&lt;=הלוואות!$E$11,IF(DAY(מרכז!A1457)=הלוואות!$F$11,הלוואות!$G$11,0),0),0)+IF(A1457&gt;=הלוואות!$D$12,IF(מרכז!A1457&lt;=הלוואות!$E$12,IF(DAY(מרכז!A1457)=הלוואות!$F$12,הלוואות!$G$12,0),0),0)+IF(A1457&gt;=הלוואות!$D$13,IF(מרכז!A1457&lt;=הלוואות!$E$13,IF(DAY(מרכז!A1457)=הלוואות!$F$13,הלוואות!$G$13,0),0),0)+IF(A1457&gt;=הלוואות!$D$14,IF(מרכז!A1457&lt;=הלוואות!$E$14,IF(DAY(מרכז!A1457)=הלוואות!$F$14,הלוואות!$G$14,0),0),0)+IF(A1457&gt;=הלוואות!$D$15,IF(מרכז!A1457&lt;=הלוואות!$E$15,IF(DAY(מרכז!A1457)=הלוואות!$F$15,הלוואות!$G$15,0),0),0)+IF(A1457&gt;=הלוואות!$D$16,IF(מרכז!A1457&lt;=הלוואות!$E$16,IF(DAY(מרכז!A1457)=הלוואות!$F$16,הלוואות!$G$16,0),0),0)+IF(A1457&gt;=הלוואות!$D$17,IF(מרכז!A1457&lt;=הלוואות!$E$17,IF(DAY(מרכז!A1457)=הלוואות!$F$17,הלוואות!$G$17,0),0),0)+IF(A1457&gt;=הלוואות!$D$18,IF(מרכז!A1457&lt;=הלוואות!$E$18,IF(DAY(מרכז!A1457)=הלוואות!$F$18,הלוואות!$G$18,0),0),0)+IF(A1457&gt;=הלוואות!$D$19,IF(מרכז!A1457&lt;=הלוואות!$E$19,IF(DAY(מרכז!A1457)=הלוואות!$F$19,הלוואות!$G$19,0),0),0)+IF(A1457&gt;=הלוואות!$D$20,IF(מרכז!A1457&lt;=הלוואות!$E$20,IF(DAY(מרכז!A1457)=הלוואות!$F$20,הלוואות!$G$20,0),0),0)+IF(A1457&gt;=הלוואות!$D$21,IF(מרכז!A1457&lt;=הלוואות!$E$21,IF(DAY(מרכז!A1457)=הלוואות!$F$21,הלוואות!$G$21,0),0),0)+IF(A1457&gt;=הלוואות!$D$22,IF(מרכז!A1457&lt;=הלוואות!$E$22,IF(DAY(מרכז!A1457)=הלוואות!$F$22,הלוואות!$G$22,0),0),0)+IF(A1457&gt;=הלוואות!$D$23,IF(מרכז!A1457&lt;=הלוואות!$E$23,IF(DAY(מרכז!A1457)=הלוואות!$F$23,הלוואות!$G$23,0),0),0)+IF(A1457&gt;=הלוואות!$D$24,IF(מרכז!A1457&lt;=הלוואות!$E$24,IF(DAY(מרכז!A1457)=הלוואות!$F$24,הלוואות!$G$24,0),0),0)+IF(A1457&gt;=הלוואות!$D$25,IF(מרכז!A1457&lt;=הלוואות!$E$25,IF(DAY(מרכז!A1457)=הלוואות!$F$25,הלוואות!$G$25,0),0),0)+IF(A1457&gt;=הלוואות!$D$26,IF(מרכז!A1457&lt;=הלוואות!$E$26,IF(DAY(מרכז!A1457)=הלוואות!$F$26,הלוואות!$G$26,0),0),0)+IF(A1457&gt;=הלוואות!$D$27,IF(מרכז!A1457&lt;=הלוואות!$E$27,IF(DAY(מרכז!A1457)=הלוואות!$F$27,הלוואות!$G$27,0),0),0)+IF(A1457&gt;=הלוואות!$D$28,IF(מרכז!A1457&lt;=הלוואות!$E$28,IF(DAY(מרכז!A1457)=הלוואות!$F$28,הלוואות!$G$28,0),0),0)+IF(A1457&gt;=הלוואות!$D$29,IF(מרכז!A1457&lt;=הלוואות!$E$29,IF(DAY(מרכז!A1457)=הלוואות!$F$29,הלוואות!$G$29,0),0),0)+IF(A1457&gt;=הלוואות!$D$30,IF(מרכז!A1457&lt;=הלוואות!$E$30,IF(DAY(מרכז!A1457)=הלוואות!$F$30,הלוואות!$G$30,0),0),0)+IF(A1457&gt;=הלוואות!$D$31,IF(מרכז!A1457&lt;=הלוואות!$E$31,IF(DAY(מרכז!A1457)=הלוואות!$F$31,הלוואות!$G$31,0),0),0)+IF(A1457&gt;=הלוואות!$D$32,IF(מרכז!A1457&lt;=הלוואות!$E$32,IF(DAY(מרכז!A1457)=הלוואות!$F$32,הלוואות!$G$32,0),0),0)+IF(A1457&gt;=הלוואות!$D$33,IF(מרכז!A1457&lt;=הלוואות!$E$33,IF(DAY(מרכז!A1457)=הלוואות!$F$33,הלוואות!$G$33,0),0),0)+IF(A1457&gt;=הלוואות!$D$34,IF(מרכז!A1457&lt;=הלוואות!$E$34,IF(DAY(מרכז!A1457)=הלוואות!$F$34,הלוואות!$G$34,0),0),0)</f>
        <v>0</v>
      </c>
      <c r="E1457" s="93">
        <f>SUMIF(הלוואות!$D$46:$D$65,מרכז!A1457,הלוואות!$E$46:$E$65)</f>
        <v>0</v>
      </c>
      <c r="F1457" s="93">
        <f>SUMIF(נכנסים!$A$5:$A$5890,מרכז!A1457,נכנסים!$B$5:$B$5890)</f>
        <v>0</v>
      </c>
      <c r="G1457" s="94"/>
      <c r="H1457" s="94"/>
      <c r="I1457" s="94"/>
      <c r="J1457" s="99">
        <f t="shared" si="22"/>
        <v>50000</v>
      </c>
    </row>
    <row r="1458" spans="1:10">
      <c r="A1458" s="153">
        <v>47111</v>
      </c>
      <c r="B1458" s="93">
        <f>SUMIF(יוצאים!$A$5:$A$5835,מרכז!A1458,יוצאים!$D$5:$D$5835)</f>
        <v>0</v>
      </c>
      <c r="C1458" s="93">
        <f>HLOOKUP(DAY($A1458),'טב.הו"ק'!$G$4:$AK$162,'טב.הו"ק'!$A$162+2,FALSE)</f>
        <v>0</v>
      </c>
      <c r="D1458" s="93">
        <f>IF(A1458&gt;=הלוואות!$D$5,IF(מרכז!A1458&lt;=הלוואות!$E$5,IF(DAY(מרכז!A1458)=הלוואות!$F$5,הלוואות!$G$5,0),0),0)+IF(A1458&gt;=הלוואות!$D$6,IF(מרכז!A1458&lt;=הלוואות!$E$6,IF(DAY(מרכז!A1458)=הלוואות!$F$6,הלוואות!$G$6,0),0),0)+IF(A1458&gt;=הלוואות!$D$7,IF(מרכז!A1458&lt;=הלוואות!$E$7,IF(DAY(מרכז!A1458)=הלוואות!$F$7,הלוואות!$G$7,0),0),0)+IF(A1458&gt;=הלוואות!$D$8,IF(מרכז!A1458&lt;=הלוואות!$E$8,IF(DAY(מרכז!A1458)=הלוואות!$F$8,הלוואות!$G$8,0),0),0)+IF(A1458&gt;=הלוואות!$D$9,IF(מרכז!A1458&lt;=הלוואות!$E$9,IF(DAY(מרכז!A1458)=הלוואות!$F$9,הלוואות!$G$9,0),0),0)+IF(A1458&gt;=הלוואות!$D$10,IF(מרכז!A1458&lt;=הלוואות!$E$10,IF(DAY(מרכז!A1458)=הלוואות!$F$10,הלוואות!$G$10,0),0),0)+IF(A1458&gt;=הלוואות!$D$11,IF(מרכז!A1458&lt;=הלוואות!$E$11,IF(DAY(מרכז!A1458)=הלוואות!$F$11,הלוואות!$G$11,0),0),0)+IF(A1458&gt;=הלוואות!$D$12,IF(מרכז!A1458&lt;=הלוואות!$E$12,IF(DAY(מרכז!A1458)=הלוואות!$F$12,הלוואות!$G$12,0),0),0)+IF(A1458&gt;=הלוואות!$D$13,IF(מרכז!A1458&lt;=הלוואות!$E$13,IF(DAY(מרכז!A1458)=הלוואות!$F$13,הלוואות!$G$13,0),0),0)+IF(A1458&gt;=הלוואות!$D$14,IF(מרכז!A1458&lt;=הלוואות!$E$14,IF(DAY(מרכז!A1458)=הלוואות!$F$14,הלוואות!$G$14,0),0),0)+IF(A1458&gt;=הלוואות!$D$15,IF(מרכז!A1458&lt;=הלוואות!$E$15,IF(DAY(מרכז!A1458)=הלוואות!$F$15,הלוואות!$G$15,0),0),0)+IF(A1458&gt;=הלוואות!$D$16,IF(מרכז!A1458&lt;=הלוואות!$E$16,IF(DAY(מרכז!A1458)=הלוואות!$F$16,הלוואות!$G$16,0),0),0)+IF(A1458&gt;=הלוואות!$D$17,IF(מרכז!A1458&lt;=הלוואות!$E$17,IF(DAY(מרכז!A1458)=הלוואות!$F$17,הלוואות!$G$17,0),0),0)+IF(A1458&gt;=הלוואות!$D$18,IF(מרכז!A1458&lt;=הלוואות!$E$18,IF(DAY(מרכז!A1458)=הלוואות!$F$18,הלוואות!$G$18,0),0),0)+IF(A1458&gt;=הלוואות!$D$19,IF(מרכז!A1458&lt;=הלוואות!$E$19,IF(DAY(מרכז!A1458)=הלוואות!$F$19,הלוואות!$G$19,0),0),0)+IF(A1458&gt;=הלוואות!$D$20,IF(מרכז!A1458&lt;=הלוואות!$E$20,IF(DAY(מרכז!A1458)=הלוואות!$F$20,הלוואות!$G$20,0),0),0)+IF(A1458&gt;=הלוואות!$D$21,IF(מרכז!A1458&lt;=הלוואות!$E$21,IF(DAY(מרכז!A1458)=הלוואות!$F$21,הלוואות!$G$21,0),0),0)+IF(A1458&gt;=הלוואות!$D$22,IF(מרכז!A1458&lt;=הלוואות!$E$22,IF(DAY(מרכז!A1458)=הלוואות!$F$22,הלוואות!$G$22,0),0),0)+IF(A1458&gt;=הלוואות!$D$23,IF(מרכז!A1458&lt;=הלוואות!$E$23,IF(DAY(מרכז!A1458)=הלוואות!$F$23,הלוואות!$G$23,0),0),0)+IF(A1458&gt;=הלוואות!$D$24,IF(מרכז!A1458&lt;=הלוואות!$E$24,IF(DAY(מרכז!A1458)=הלוואות!$F$24,הלוואות!$G$24,0),0),0)+IF(A1458&gt;=הלוואות!$D$25,IF(מרכז!A1458&lt;=הלוואות!$E$25,IF(DAY(מרכז!A1458)=הלוואות!$F$25,הלוואות!$G$25,0),0),0)+IF(A1458&gt;=הלוואות!$D$26,IF(מרכז!A1458&lt;=הלוואות!$E$26,IF(DAY(מרכז!A1458)=הלוואות!$F$26,הלוואות!$G$26,0),0),0)+IF(A1458&gt;=הלוואות!$D$27,IF(מרכז!A1458&lt;=הלוואות!$E$27,IF(DAY(מרכז!A1458)=הלוואות!$F$27,הלוואות!$G$27,0),0),0)+IF(A1458&gt;=הלוואות!$D$28,IF(מרכז!A1458&lt;=הלוואות!$E$28,IF(DAY(מרכז!A1458)=הלוואות!$F$28,הלוואות!$G$28,0),0),0)+IF(A1458&gt;=הלוואות!$D$29,IF(מרכז!A1458&lt;=הלוואות!$E$29,IF(DAY(מרכז!A1458)=הלוואות!$F$29,הלוואות!$G$29,0),0),0)+IF(A1458&gt;=הלוואות!$D$30,IF(מרכז!A1458&lt;=הלוואות!$E$30,IF(DAY(מרכז!A1458)=הלוואות!$F$30,הלוואות!$G$30,0),0),0)+IF(A1458&gt;=הלוואות!$D$31,IF(מרכז!A1458&lt;=הלוואות!$E$31,IF(DAY(מרכז!A1458)=הלוואות!$F$31,הלוואות!$G$31,0),0),0)+IF(A1458&gt;=הלוואות!$D$32,IF(מרכז!A1458&lt;=הלוואות!$E$32,IF(DAY(מרכז!A1458)=הלוואות!$F$32,הלוואות!$G$32,0),0),0)+IF(A1458&gt;=הלוואות!$D$33,IF(מרכז!A1458&lt;=הלוואות!$E$33,IF(DAY(מרכז!A1458)=הלוואות!$F$33,הלוואות!$G$33,0),0),0)+IF(A1458&gt;=הלוואות!$D$34,IF(מרכז!A1458&lt;=הלוואות!$E$34,IF(DAY(מרכז!A1458)=הלוואות!$F$34,הלוואות!$G$34,0),0),0)</f>
        <v>0</v>
      </c>
      <c r="E1458" s="93">
        <f>SUMIF(הלוואות!$D$46:$D$65,מרכז!A1458,הלוואות!$E$46:$E$65)</f>
        <v>0</v>
      </c>
      <c r="F1458" s="93">
        <f>SUMIF(נכנסים!$A$5:$A$5890,מרכז!A1458,נכנסים!$B$5:$B$5890)</f>
        <v>0</v>
      </c>
      <c r="G1458" s="94"/>
      <c r="H1458" s="94"/>
      <c r="I1458" s="94"/>
      <c r="J1458" s="99">
        <f t="shared" si="22"/>
        <v>50000</v>
      </c>
    </row>
    <row r="1459" spans="1:10">
      <c r="A1459" s="153">
        <v>47112</v>
      </c>
      <c r="B1459" s="93">
        <f>SUMIF(יוצאים!$A$5:$A$5835,מרכז!A1459,יוצאים!$D$5:$D$5835)</f>
        <v>0</v>
      </c>
      <c r="C1459" s="93">
        <f>HLOOKUP(DAY($A1459),'טב.הו"ק'!$G$4:$AK$162,'טב.הו"ק'!$A$162+2,FALSE)</f>
        <v>0</v>
      </c>
      <c r="D1459" s="93">
        <f>IF(A1459&gt;=הלוואות!$D$5,IF(מרכז!A1459&lt;=הלוואות!$E$5,IF(DAY(מרכז!A1459)=הלוואות!$F$5,הלוואות!$G$5,0),0),0)+IF(A1459&gt;=הלוואות!$D$6,IF(מרכז!A1459&lt;=הלוואות!$E$6,IF(DAY(מרכז!A1459)=הלוואות!$F$6,הלוואות!$G$6,0),0),0)+IF(A1459&gt;=הלוואות!$D$7,IF(מרכז!A1459&lt;=הלוואות!$E$7,IF(DAY(מרכז!A1459)=הלוואות!$F$7,הלוואות!$G$7,0),0),0)+IF(A1459&gt;=הלוואות!$D$8,IF(מרכז!A1459&lt;=הלוואות!$E$8,IF(DAY(מרכז!A1459)=הלוואות!$F$8,הלוואות!$G$8,0),0),0)+IF(A1459&gt;=הלוואות!$D$9,IF(מרכז!A1459&lt;=הלוואות!$E$9,IF(DAY(מרכז!A1459)=הלוואות!$F$9,הלוואות!$G$9,0),0),0)+IF(A1459&gt;=הלוואות!$D$10,IF(מרכז!A1459&lt;=הלוואות!$E$10,IF(DAY(מרכז!A1459)=הלוואות!$F$10,הלוואות!$G$10,0),0),0)+IF(A1459&gt;=הלוואות!$D$11,IF(מרכז!A1459&lt;=הלוואות!$E$11,IF(DAY(מרכז!A1459)=הלוואות!$F$11,הלוואות!$G$11,0),0),0)+IF(A1459&gt;=הלוואות!$D$12,IF(מרכז!A1459&lt;=הלוואות!$E$12,IF(DAY(מרכז!A1459)=הלוואות!$F$12,הלוואות!$G$12,0),0),0)+IF(A1459&gt;=הלוואות!$D$13,IF(מרכז!A1459&lt;=הלוואות!$E$13,IF(DAY(מרכז!A1459)=הלוואות!$F$13,הלוואות!$G$13,0),0),0)+IF(A1459&gt;=הלוואות!$D$14,IF(מרכז!A1459&lt;=הלוואות!$E$14,IF(DAY(מרכז!A1459)=הלוואות!$F$14,הלוואות!$G$14,0),0),0)+IF(A1459&gt;=הלוואות!$D$15,IF(מרכז!A1459&lt;=הלוואות!$E$15,IF(DAY(מרכז!A1459)=הלוואות!$F$15,הלוואות!$G$15,0),0),0)+IF(A1459&gt;=הלוואות!$D$16,IF(מרכז!A1459&lt;=הלוואות!$E$16,IF(DAY(מרכז!A1459)=הלוואות!$F$16,הלוואות!$G$16,0),0),0)+IF(A1459&gt;=הלוואות!$D$17,IF(מרכז!A1459&lt;=הלוואות!$E$17,IF(DAY(מרכז!A1459)=הלוואות!$F$17,הלוואות!$G$17,0),0),0)+IF(A1459&gt;=הלוואות!$D$18,IF(מרכז!A1459&lt;=הלוואות!$E$18,IF(DAY(מרכז!A1459)=הלוואות!$F$18,הלוואות!$G$18,0),0),0)+IF(A1459&gt;=הלוואות!$D$19,IF(מרכז!A1459&lt;=הלוואות!$E$19,IF(DAY(מרכז!A1459)=הלוואות!$F$19,הלוואות!$G$19,0),0),0)+IF(A1459&gt;=הלוואות!$D$20,IF(מרכז!A1459&lt;=הלוואות!$E$20,IF(DAY(מרכז!A1459)=הלוואות!$F$20,הלוואות!$G$20,0),0),0)+IF(A1459&gt;=הלוואות!$D$21,IF(מרכז!A1459&lt;=הלוואות!$E$21,IF(DAY(מרכז!A1459)=הלוואות!$F$21,הלוואות!$G$21,0),0),0)+IF(A1459&gt;=הלוואות!$D$22,IF(מרכז!A1459&lt;=הלוואות!$E$22,IF(DAY(מרכז!A1459)=הלוואות!$F$22,הלוואות!$G$22,0),0),0)+IF(A1459&gt;=הלוואות!$D$23,IF(מרכז!A1459&lt;=הלוואות!$E$23,IF(DAY(מרכז!A1459)=הלוואות!$F$23,הלוואות!$G$23,0),0),0)+IF(A1459&gt;=הלוואות!$D$24,IF(מרכז!A1459&lt;=הלוואות!$E$24,IF(DAY(מרכז!A1459)=הלוואות!$F$24,הלוואות!$G$24,0),0),0)+IF(A1459&gt;=הלוואות!$D$25,IF(מרכז!A1459&lt;=הלוואות!$E$25,IF(DAY(מרכז!A1459)=הלוואות!$F$25,הלוואות!$G$25,0),0),0)+IF(A1459&gt;=הלוואות!$D$26,IF(מרכז!A1459&lt;=הלוואות!$E$26,IF(DAY(מרכז!A1459)=הלוואות!$F$26,הלוואות!$G$26,0),0),0)+IF(A1459&gt;=הלוואות!$D$27,IF(מרכז!A1459&lt;=הלוואות!$E$27,IF(DAY(מרכז!A1459)=הלוואות!$F$27,הלוואות!$G$27,0),0),0)+IF(A1459&gt;=הלוואות!$D$28,IF(מרכז!A1459&lt;=הלוואות!$E$28,IF(DAY(מרכז!A1459)=הלוואות!$F$28,הלוואות!$G$28,0),0),0)+IF(A1459&gt;=הלוואות!$D$29,IF(מרכז!A1459&lt;=הלוואות!$E$29,IF(DAY(מרכז!A1459)=הלוואות!$F$29,הלוואות!$G$29,0),0),0)+IF(A1459&gt;=הלוואות!$D$30,IF(מרכז!A1459&lt;=הלוואות!$E$30,IF(DAY(מרכז!A1459)=הלוואות!$F$30,הלוואות!$G$30,0),0),0)+IF(A1459&gt;=הלוואות!$D$31,IF(מרכז!A1459&lt;=הלוואות!$E$31,IF(DAY(מרכז!A1459)=הלוואות!$F$31,הלוואות!$G$31,0),0),0)+IF(A1459&gt;=הלוואות!$D$32,IF(מרכז!A1459&lt;=הלוואות!$E$32,IF(DAY(מרכז!A1459)=הלוואות!$F$32,הלוואות!$G$32,0),0),0)+IF(A1459&gt;=הלוואות!$D$33,IF(מרכז!A1459&lt;=הלוואות!$E$33,IF(DAY(מרכז!A1459)=הלוואות!$F$33,הלוואות!$G$33,0),0),0)+IF(A1459&gt;=הלוואות!$D$34,IF(מרכז!A1459&lt;=הלוואות!$E$34,IF(DAY(מרכז!A1459)=הלוואות!$F$34,הלוואות!$G$34,0),0),0)</f>
        <v>0</v>
      </c>
      <c r="E1459" s="93">
        <f>SUMIF(הלוואות!$D$46:$D$65,מרכז!A1459,הלוואות!$E$46:$E$65)</f>
        <v>0</v>
      </c>
      <c r="F1459" s="93">
        <f>SUMIF(נכנסים!$A$5:$A$5890,מרכז!A1459,נכנסים!$B$5:$B$5890)</f>
        <v>0</v>
      </c>
      <c r="G1459" s="94"/>
      <c r="H1459" s="94"/>
      <c r="I1459" s="94"/>
      <c r="J1459" s="99">
        <f t="shared" si="22"/>
        <v>50000</v>
      </c>
    </row>
    <row r="1460" spans="1:10">
      <c r="A1460" s="153">
        <v>47113</v>
      </c>
      <c r="B1460" s="93">
        <f>SUMIF(יוצאים!$A$5:$A$5835,מרכז!A1460,יוצאים!$D$5:$D$5835)</f>
        <v>0</v>
      </c>
      <c r="C1460" s="93">
        <f>HLOOKUP(DAY($A1460),'טב.הו"ק'!$G$4:$AK$162,'טב.הו"ק'!$A$162+2,FALSE)</f>
        <v>0</v>
      </c>
      <c r="D1460" s="93">
        <f>IF(A1460&gt;=הלוואות!$D$5,IF(מרכז!A1460&lt;=הלוואות!$E$5,IF(DAY(מרכז!A1460)=הלוואות!$F$5,הלוואות!$G$5,0),0),0)+IF(A1460&gt;=הלוואות!$D$6,IF(מרכז!A1460&lt;=הלוואות!$E$6,IF(DAY(מרכז!A1460)=הלוואות!$F$6,הלוואות!$G$6,0),0),0)+IF(A1460&gt;=הלוואות!$D$7,IF(מרכז!A1460&lt;=הלוואות!$E$7,IF(DAY(מרכז!A1460)=הלוואות!$F$7,הלוואות!$G$7,0),0),0)+IF(A1460&gt;=הלוואות!$D$8,IF(מרכז!A1460&lt;=הלוואות!$E$8,IF(DAY(מרכז!A1460)=הלוואות!$F$8,הלוואות!$G$8,0),0),0)+IF(A1460&gt;=הלוואות!$D$9,IF(מרכז!A1460&lt;=הלוואות!$E$9,IF(DAY(מרכז!A1460)=הלוואות!$F$9,הלוואות!$G$9,0),0),0)+IF(A1460&gt;=הלוואות!$D$10,IF(מרכז!A1460&lt;=הלוואות!$E$10,IF(DAY(מרכז!A1460)=הלוואות!$F$10,הלוואות!$G$10,0),0),0)+IF(A1460&gt;=הלוואות!$D$11,IF(מרכז!A1460&lt;=הלוואות!$E$11,IF(DAY(מרכז!A1460)=הלוואות!$F$11,הלוואות!$G$11,0),0),0)+IF(A1460&gt;=הלוואות!$D$12,IF(מרכז!A1460&lt;=הלוואות!$E$12,IF(DAY(מרכז!A1460)=הלוואות!$F$12,הלוואות!$G$12,0),0),0)+IF(A1460&gt;=הלוואות!$D$13,IF(מרכז!A1460&lt;=הלוואות!$E$13,IF(DAY(מרכז!A1460)=הלוואות!$F$13,הלוואות!$G$13,0),0),0)+IF(A1460&gt;=הלוואות!$D$14,IF(מרכז!A1460&lt;=הלוואות!$E$14,IF(DAY(מרכז!A1460)=הלוואות!$F$14,הלוואות!$G$14,0),0),0)+IF(A1460&gt;=הלוואות!$D$15,IF(מרכז!A1460&lt;=הלוואות!$E$15,IF(DAY(מרכז!A1460)=הלוואות!$F$15,הלוואות!$G$15,0),0),0)+IF(A1460&gt;=הלוואות!$D$16,IF(מרכז!A1460&lt;=הלוואות!$E$16,IF(DAY(מרכז!A1460)=הלוואות!$F$16,הלוואות!$G$16,0),0),0)+IF(A1460&gt;=הלוואות!$D$17,IF(מרכז!A1460&lt;=הלוואות!$E$17,IF(DAY(מרכז!A1460)=הלוואות!$F$17,הלוואות!$G$17,0),0),0)+IF(A1460&gt;=הלוואות!$D$18,IF(מרכז!A1460&lt;=הלוואות!$E$18,IF(DAY(מרכז!A1460)=הלוואות!$F$18,הלוואות!$G$18,0),0),0)+IF(A1460&gt;=הלוואות!$D$19,IF(מרכז!A1460&lt;=הלוואות!$E$19,IF(DAY(מרכז!A1460)=הלוואות!$F$19,הלוואות!$G$19,0),0),0)+IF(A1460&gt;=הלוואות!$D$20,IF(מרכז!A1460&lt;=הלוואות!$E$20,IF(DAY(מרכז!A1460)=הלוואות!$F$20,הלוואות!$G$20,0),0),0)+IF(A1460&gt;=הלוואות!$D$21,IF(מרכז!A1460&lt;=הלוואות!$E$21,IF(DAY(מרכז!A1460)=הלוואות!$F$21,הלוואות!$G$21,0),0),0)+IF(A1460&gt;=הלוואות!$D$22,IF(מרכז!A1460&lt;=הלוואות!$E$22,IF(DAY(מרכז!A1460)=הלוואות!$F$22,הלוואות!$G$22,0),0),0)+IF(A1460&gt;=הלוואות!$D$23,IF(מרכז!A1460&lt;=הלוואות!$E$23,IF(DAY(מרכז!A1460)=הלוואות!$F$23,הלוואות!$G$23,0),0),0)+IF(A1460&gt;=הלוואות!$D$24,IF(מרכז!A1460&lt;=הלוואות!$E$24,IF(DAY(מרכז!A1460)=הלוואות!$F$24,הלוואות!$G$24,0),0),0)+IF(A1460&gt;=הלוואות!$D$25,IF(מרכז!A1460&lt;=הלוואות!$E$25,IF(DAY(מרכז!A1460)=הלוואות!$F$25,הלוואות!$G$25,0),0),0)+IF(A1460&gt;=הלוואות!$D$26,IF(מרכז!A1460&lt;=הלוואות!$E$26,IF(DAY(מרכז!A1460)=הלוואות!$F$26,הלוואות!$G$26,0),0),0)+IF(A1460&gt;=הלוואות!$D$27,IF(מרכז!A1460&lt;=הלוואות!$E$27,IF(DAY(מרכז!A1460)=הלוואות!$F$27,הלוואות!$G$27,0),0),0)+IF(A1460&gt;=הלוואות!$D$28,IF(מרכז!A1460&lt;=הלוואות!$E$28,IF(DAY(מרכז!A1460)=הלוואות!$F$28,הלוואות!$G$28,0),0),0)+IF(A1460&gt;=הלוואות!$D$29,IF(מרכז!A1460&lt;=הלוואות!$E$29,IF(DAY(מרכז!A1460)=הלוואות!$F$29,הלוואות!$G$29,0),0),0)+IF(A1460&gt;=הלוואות!$D$30,IF(מרכז!A1460&lt;=הלוואות!$E$30,IF(DAY(מרכז!A1460)=הלוואות!$F$30,הלוואות!$G$30,0),0),0)+IF(A1460&gt;=הלוואות!$D$31,IF(מרכז!A1460&lt;=הלוואות!$E$31,IF(DAY(מרכז!A1460)=הלוואות!$F$31,הלוואות!$G$31,0),0),0)+IF(A1460&gt;=הלוואות!$D$32,IF(מרכז!A1460&lt;=הלוואות!$E$32,IF(DAY(מרכז!A1460)=הלוואות!$F$32,הלוואות!$G$32,0),0),0)+IF(A1460&gt;=הלוואות!$D$33,IF(מרכז!A1460&lt;=הלוואות!$E$33,IF(DAY(מרכז!A1460)=הלוואות!$F$33,הלוואות!$G$33,0),0),0)+IF(A1460&gt;=הלוואות!$D$34,IF(מרכז!A1460&lt;=הלוואות!$E$34,IF(DAY(מרכז!A1460)=הלוואות!$F$34,הלוואות!$G$34,0),0),0)</f>
        <v>0</v>
      </c>
      <c r="E1460" s="93">
        <f>SUMIF(הלוואות!$D$46:$D$65,מרכז!A1460,הלוואות!$E$46:$E$65)</f>
        <v>0</v>
      </c>
      <c r="F1460" s="93">
        <f>SUMIF(נכנסים!$A$5:$A$5890,מרכז!A1460,נכנסים!$B$5:$B$5890)</f>
        <v>0</v>
      </c>
      <c r="G1460" s="94"/>
      <c r="H1460" s="94"/>
      <c r="I1460" s="94"/>
      <c r="J1460" s="99">
        <f t="shared" si="22"/>
        <v>50000</v>
      </c>
    </row>
    <row r="1461" spans="1:10">
      <c r="A1461" s="153">
        <v>47114</v>
      </c>
      <c r="B1461" s="93">
        <f>SUMIF(יוצאים!$A$5:$A$5835,מרכז!A1461,יוצאים!$D$5:$D$5835)</f>
        <v>0</v>
      </c>
      <c r="C1461" s="93">
        <f>HLOOKUP(DAY($A1461),'טב.הו"ק'!$G$4:$AK$162,'טב.הו"ק'!$A$162+2,FALSE)</f>
        <v>0</v>
      </c>
      <c r="D1461" s="93">
        <f>IF(A1461&gt;=הלוואות!$D$5,IF(מרכז!A1461&lt;=הלוואות!$E$5,IF(DAY(מרכז!A1461)=הלוואות!$F$5,הלוואות!$G$5,0),0),0)+IF(A1461&gt;=הלוואות!$D$6,IF(מרכז!A1461&lt;=הלוואות!$E$6,IF(DAY(מרכז!A1461)=הלוואות!$F$6,הלוואות!$G$6,0),0),0)+IF(A1461&gt;=הלוואות!$D$7,IF(מרכז!A1461&lt;=הלוואות!$E$7,IF(DAY(מרכז!A1461)=הלוואות!$F$7,הלוואות!$G$7,0),0),0)+IF(A1461&gt;=הלוואות!$D$8,IF(מרכז!A1461&lt;=הלוואות!$E$8,IF(DAY(מרכז!A1461)=הלוואות!$F$8,הלוואות!$G$8,0),0),0)+IF(A1461&gt;=הלוואות!$D$9,IF(מרכז!A1461&lt;=הלוואות!$E$9,IF(DAY(מרכז!A1461)=הלוואות!$F$9,הלוואות!$G$9,0),0),0)+IF(A1461&gt;=הלוואות!$D$10,IF(מרכז!A1461&lt;=הלוואות!$E$10,IF(DAY(מרכז!A1461)=הלוואות!$F$10,הלוואות!$G$10,0),0),0)+IF(A1461&gt;=הלוואות!$D$11,IF(מרכז!A1461&lt;=הלוואות!$E$11,IF(DAY(מרכז!A1461)=הלוואות!$F$11,הלוואות!$G$11,0),0),0)+IF(A1461&gt;=הלוואות!$D$12,IF(מרכז!A1461&lt;=הלוואות!$E$12,IF(DAY(מרכז!A1461)=הלוואות!$F$12,הלוואות!$G$12,0),0),0)+IF(A1461&gt;=הלוואות!$D$13,IF(מרכז!A1461&lt;=הלוואות!$E$13,IF(DAY(מרכז!A1461)=הלוואות!$F$13,הלוואות!$G$13,0),0),0)+IF(A1461&gt;=הלוואות!$D$14,IF(מרכז!A1461&lt;=הלוואות!$E$14,IF(DAY(מרכז!A1461)=הלוואות!$F$14,הלוואות!$G$14,0),0),0)+IF(A1461&gt;=הלוואות!$D$15,IF(מרכז!A1461&lt;=הלוואות!$E$15,IF(DAY(מרכז!A1461)=הלוואות!$F$15,הלוואות!$G$15,0),0),0)+IF(A1461&gt;=הלוואות!$D$16,IF(מרכז!A1461&lt;=הלוואות!$E$16,IF(DAY(מרכז!A1461)=הלוואות!$F$16,הלוואות!$G$16,0),0),0)+IF(A1461&gt;=הלוואות!$D$17,IF(מרכז!A1461&lt;=הלוואות!$E$17,IF(DAY(מרכז!A1461)=הלוואות!$F$17,הלוואות!$G$17,0),0),0)+IF(A1461&gt;=הלוואות!$D$18,IF(מרכז!A1461&lt;=הלוואות!$E$18,IF(DAY(מרכז!A1461)=הלוואות!$F$18,הלוואות!$G$18,0),0),0)+IF(A1461&gt;=הלוואות!$D$19,IF(מרכז!A1461&lt;=הלוואות!$E$19,IF(DAY(מרכז!A1461)=הלוואות!$F$19,הלוואות!$G$19,0),0),0)+IF(A1461&gt;=הלוואות!$D$20,IF(מרכז!A1461&lt;=הלוואות!$E$20,IF(DAY(מרכז!A1461)=הלוואות!$F$20,הלוואות!$G$20,0),0),0)+IF(A1461&gt;=הלוואות!$D$21,IF(מרכז!A1461&lt;=הלוואות!$E$21,IF(DAY(מרכז!A1461)=הלוואות!$F$21,הלוואות!$G$21,0),0),0)+IF(A1461&gt;=הלוואות!$D$22,IF(מרכז!A1461&lt;=הלוואות!$E$22,IF(DAY(מרכז!A1461)=הלוואות!$F$22,הלוואות!$G$22,0),0),0)+IF(A1461&gt;=הלוואות!$D$23,IF(מרכז!A1461&lt;=הלוואות!$E$23,IF(DAY(מרכז!A1461)=הלוואות!$F$23,הלוואות!$G$23,0),0),0)+IF(A1461&gt;=הלוואות!$D$24,IF(מרכז!A1461&lt;=הלוואות!$E$24,IF(DAY(מרכז!A1461)=הלוואות!$F$24,הלוואות!$G$24,0),0),0)+IF(A1461&gt;=הלוואות!$D$25,IF(מרכז!A1461&lt;=הלוואות!$E$25,IF(DAY(מרכז!A1461)=הלוואות!$F$25,הלוואות!$G$25,0),0),0)+IF(A1461&gt;=הלוואות!$D$26,IF(מרכז!A1461&lt;=הלוואות!$E$26,IF(DAY(מרכז!A1461)=הלוואות!$F$26,הלוואות!$G$26,0),0),0)+IF(A1461&gt;=הלוואות!$D$27,IF(מרכז!A1461&lt;=הלוואות!$E$27,IF(DAY(מרכז!A1461)=הלוואות!$F$27,הלוואות!$G$27,0),0),0)+IF(A1461&gt;=הלוואות!$D$28,IF(מרכז!A1461&lt;=הלוואות!$E$28,IF(DAY(מרכז!A1461)=הלוואות!$F$28,הלוואות!$G$28,0),0),0)+IF(A1461&gt;=הלוואות!$D$29,IF(מרכז!A1461&lt;=הלוואות!$E$29,IF(DAY(מרכז!A1461)=הלוואות!$F$29,הלוואות!$G$29,0),0),0)+IF(A1461&gt;=הלוואות!$D$30,IF(מרכז!A1461&lt;=הלוואות!$E$30,IF(DAY(מרכז!A1461)=הלוואות!$F$30,הלוואות!$G$30,0),0),0)+IF(A1461&gt;=הלוואות!$D$31,IF(מרכז!A1461&lt;=הלוואות!$E$31,IF(DAY(מרכז!A1461)=הלוואות!$F$31,הלוואות!$G$31,0),0),0)+IF(A1461&gt;=הלוואות!$D$32,IF(מרכז!A1461&lt;=הלוואות!$E$32,IF(DAY(מרכז!A1461)=הלוואות!$F$32,הלוואות!$G$32,0),0),0)+IF(A1461&gt;=הלוואות!$D$33,IF(מרכז!A1461&lt;=הלוואות!$E$33,IF(DAY(מרכז!A1461)=הלוואות!$F$33,הלוואות!$G$33,0),0),0)+IF(A1461&gt;=הלוואות!$D$34,IF(מרכז!A1461&lt;=הלוואות!$E$34,IF(DAY(מרכז!A1461)=הלוואות!$F$34,הלוואות!$G$34,0),0),0)</f>
        <v>0</v>
      </c>
      <c r="E1461" s="93">
        <f>SUMIF(הלוואות!$D$46:$D$65,מרכז!A1461,הלוואות!$E$46:$E$65)</f>
        <v>0</v>
      </c>
      <c r="F1461" s="93">
        <f>SUMIF(נכנסים!$A$5:$A$5890,מרכז!A1461,נכנסים!$B$5:$B$5890)</f>
        <v>0</v>
      </c>
      <c r="G1461" s="94"/>
      <c r="H1461" s="94"/>
      <c r="I1461" s="94"/>
      <c r="J1461" s="99">
        <f t="shared" si="22"/>
        <v>50000</v>
      </c>
    </row>
    <row r="1462" spans="1:10">
      <c r="A1462" s="153">
        <v>47115</v>
      </c>
      <c r="B1462" s="93">
        <f>SUMIF(יוצאים!$A$5:$A$5835,מרכז!A1462,יוצאים!$D$5:$D$5835)</f>
        <v>0</v>
      </c>
      <c r="C1462" s="93">
        <f>HLOOKUP(DAY($A1462),'טב.הו"ק'!$G$4:$AK$162,'טב.הו"ק'!$A$162+2,FALSE)</f>
        <v>0</v>
      </c>
      <c r="D1462" s="93">
        <f>IF(A1462&gt;=הלוואות!$D$5,IF(מרכז!A1462&lt;=הלוואות!$E$5,IF(DAY(מרכז!A1462)=הלוואות!$F$5,הלוואות!$G$5,0),0),0)+IF(A1462&gt;=הלוואות!$D$6,IF(מרכז!A1462&lt;=הלוואות!$E$6,IF(DAY(מרכז!A1462)=הלוואות!$F$6,הלוואות!$G$6,0),0),0)+IF(A1462&gt;=הלוואות!$D$7,IF(מרכז!A1462&lt;=הלוואות!$E$7,IF(DAY(מרכז!A1462)=הלוואות!$F$7,הלוואות!$G$7,0),0),0)+IF(A1462&gt;=הלוואות!$D$8,IF(מרכז!A1462&lt;=הלוואות!$E$8,IF(DAY(מרכז!A1462)=הלוואות!$F$8,הלוואות!$G$8,0),0),0)+IF(A1462&gt;=הלוואות!$D$9,IF(מרכז!A1462&lt;=הלוואות!$E$9,IF(DAY(מרכז!A1462)=הלוואות!$F$9,הלוואות!$G$9,0),0),0)+IF(A1462&gt;=הלוואות!$D$10,IF(מרכז!A1462&lt;=הלוואות!$E$10,IF(DAY(מרכז!A1462)=הלוואות!$F$10,הלוואות!$G$10,0),0),0)+IF(A1462&gt;=הלוואות!$D$11,IF(מרכז!A1462&lt;=הלוואות!$E$11,IF(DAY(מרכז!A1462)=הלוואות!$F$11,הלוואות!$G$11,0),0),0)+IF(A1462&gt;=הלוואות!$D$12,IF(מרכז!A1462&lt;=הלוואות!$E$12,IF(DAY(מרכז!A1462)=הלוואות!$F$12,הלוואות!$G$12,0),0),0)+IF(A1462&gt;=הלוואות!$D$13,IF(מרכז!A1462&lt;=הלוואות!$E$13,IF(DAY(מרכז!A1462)=הלוואות!$F$13,הלוואות!$G$13,0),0),0)+IF(A1462&gt;=הלוואות!$D$14,IF(מרכז!A1462&lt;=הלוואות!$E$14,IF(DAY(מרכז!A1462)=הלוואות!$F$14,הלוואות!$G$14,0),0),0)+IF(A1462&gt;=הלוואות!$D$15,IF(מרכז!A1462&lt;=הלוואות!$E$15,IF(DAY(מרכז!A1462)=הלוואות!$F$15,הלוואות!$G$15,0),0),0)+IF(A1462&gt;=הלוואות!$D$16,IF(מרכז!A1462&lt;=הלוואות!$E$16,IF(DAY(מרכז!A1462)=הלוואות!$F$16,הלוואות!$G$16,0),0),0)+IF(A1462&gt;=הלוואות!$D$17,IF(מרכז!A1462&lt;=הלוואות!$E$17,IF(DAY(מרכז!A1462)=הלוואות!$F$17,הלוואות!$G$17,0),0),0)+IF(A1462&gt;=הלוואות!$D$18,IF(מרכז!A1462&lt;=הלוואות!$E$18,IF(DAY(מרכז!A1462)=הלוואות!$F$18,הלוואות!$G$18,0),0),0)+IF(A1462&gt;=הלוואות!$D$19,IF(מרכז!A1462&lt;=הלוואות!$E$19,IF(DAY(מרכז!A1462)=הלוואות!$F$19,הלוואות!$G$19,0),0),0)+IF(A1462&gt;=הלוואות!$D$20,IF(מרכז!A1462&lt;=הלוואות!$E$20,IF(DAY(מרכז!A1462)=הלוואות!$F$20,הלוואות!$G$20,0),0),0)+IF(A1462&gt;=הלוואות!$D$21,IF(מרכז!A1462&lt;=הלוואות!$E$21,IF(DAY(מרכז!A1462)=הלוואות!$F$21,הלוואות!$G$21,0),0),0)+IF(A1462&gt;=הלוואות!$D$22,IF(מרכז!A1462&lt;=הלוואות!$E$22,IF(DAY(מרכז!A1462)=הלוואות!$F$22,הלוואות!$G$22,0),0),0)+IF(A1462&gt;=הלוואות!$D$23,IF(מרכז!A1462&lt;=הלוואות!$E$23,IF(DAY(מרכז!A1462)=הלוואות!$F$23,הלוואות!$G$23,0),0),0)+IF(A1462&gt;=הלוואות!$D$24,IF(מרכז!A1462&lt;=הלוואות!$E$24,IF(DAY(מרכז!A1462)=הלוואות!$F$24,הלוואות!$G$24,0),0),0)+IF(A1462&gt;=הלוואות!$D$25,IF(מרכז!A1462&lt;=הלוואות!$E$25,IF(DAY(מרכז!A1462)=הלוואות!$F$25,הלוואות!$G$25,0),0),0)+IF(A1462&gt;=הלוואות!$D$26,IF(מרכז!A1462&lt;=הלוואות!$E$26,IF(DAY(מרכז!A1462)=הלוואות!$F$26,הלוואות!$G$26,0),0),0)+IF(A1462&gt;=הלוואות!$D$27,IF(מרכז!A1462&lt;=הלוואות!$E$27,IF(DAY(מרכז!A1462)=הלוואות!$F$27,הלוואות!$G$27,0),0),0)+IF(A1462&gt;=הלוואות!$D$28,IF(מרכז!A1462&lt;=הלוואות!$E$28,IF(DAY(מרכז!A1462)=הלוואות!$F$28,הלוואות!$G$28,0),0),0)+IF(A1462&gt;=הלוואות!$D$29,IF(מרכז!A1462&lt;=הלוואות!$E$29,IF(DAY(מרכז!A1462)=הלוואות!$F$29,הלוואות!$G$29,0),0),0)+IF(A1462&gt;=הלוואות!$D$30,IF(מרכז!A1462&lt;=הלוואות!$E$30,IF(DAY(מרכז!A1462)=הלוואות!$F$30,הלוואות!$G$30,0),0),0)+IF(A1462&gt;=הלוואות!$D$31,IF(מרכז!A1462&lt;=הלוואות!$E$31,IF(DAY(מרכז!A1462)=הלוואות!$F$31,הלוואות!$G$31,0),0),0)+IF(A1462&gt;=הלוואות!$D$32,IF(מרכז!A1462&lt;=הלוואות!$E$32,IF(DAY(מרכז!A1462)=הלוואות!$F$32,הלוואות!$G$32,0),0),0)+IF(A1462&gt;=הלוואות!$D$33,IF(מרכז!A1462&lt;=הלוואות!$E$33,IF(DAY(מרכז!A1462)=הלוואות!$F$33,הלוואות!$G$33,0),0),0)+IF(A1462&gt;=הלוואות!$D$34,IF(מרכז!A1462&lt;=הלוואות!$E$34,IF(DAY(מרכז!A1462)=הלוואות!$F$34,הלוואות!$G$34,0),0),0)</f>
        <v>0</v>
      </c>
      <c r="E1462" s="93">
        <f>SUMIF(הלוואות!$D$46:$D$65,מרכז!A1462,הלוואות!$E$46:$E$65)</f>
        <v>0</v>
      </c>
      <c r="F1462" s="93">
        <f>SUMIF(נכנסים!$A$5:$A$5890,מרכז!A1462,נכנסים!$B$5:$B$5890)</f>
        <v>0</v>
      </c>
      <c r="G1462" s="94"/>
      <c r="H1462" s="94"/>
      <c r="I1462" s="94"/>
      <c r="J1462" s="99">
        <f t="shared" si="22"/>
        <v>50000</v>
      </c>
    </row>
    <row r="1463" spans="1:10">
      <c r="A1463" s="153">
        <v>47116</v>
      </c>
      <c r="B1463" s="93">
        <f>SUMIF(יוצאים!$A$5:$A$5835,מרכז!A1463,יוצאים!$D$5:$D$5835)</f>
        <v>0</v>
      </c>
      <c r="C1463" s="93">
        <f>HLOOKUP(DAY($A1463),'טב.הו"ק'!$G$4:$AK$162,'טב.הו"ק'!$A$162+2,FALSE)</f>
        <v>0</v>
      </c>
      <c r="D1463" s="93">
        <f>IF(A1463&gt;=הלוואות!$D$5,IF(מרכז!A1463&lt;=הלוואות!$E$5,IF(DAY(מרכז!A1463)=הלוואות!$F$5,הלוואות!$G$5,0),0),0)+IF(A1463&gt;=הלוואות!$D$6,IF(מרכז!A1463&lt;=הלוואות!$E$6,IF(DAY(מרכז!A1463)=הלוואות!$F$6,הלוואות!$G$6,0),0),0)+IF(A1463&gt;=הלוואות!$D$7,IF(מרכז!A1463&lt;=הלוואות!$E$7,IF(DAY(מרכז!A1463)=הלוואות!$F$7,הלוואות!$G$7,0),0),0)+IF(A1463&gt;=הלוואות!$D$8,IF(מרכז!A1463&lt;=הלוואות!$E$8,IF(DAY(מרכז!A1463)=הלוואות!$F$8,הלוואות!$G$8,0),0),0)+IF(A1463&gt;=הלוואות!$D$9,IF(מרכז!A1463&lt;=הלוואות!$E$9,IF(DAY(מרכז!A1463)=הלוואות!$F$9,הלוואות!$G$9,0),0),0)+IF(A1463&gt;=הלוואות!$D$10,IF(מרכז!A1463&lt;=הלוואות!$E$10,IF(DAY(מרכז!A1463)=הלוואות!$F$10,הלוואות!$G$10,0),0),0)+IF(A1463&gt;=הלוואות!$D$11,IF(מרכז!A1463&lt;=הלוואות!$E$11,IF(DAY(מרכז!A1463)=הלוואות!$F$11,הלוואות!$G$11,0),0),0)+IF(A1463&gt;=הלוואות!$D$12,IF(מרכז!A1463&lt;=הלוואות!$E$12,IF(DAY(מרכז!A1463)=הלוואות!$F$12,הלוואות!$G$12,0),0),0)+IF(A1463&gt;=הלוואות!$D$13,IF(מרכז!A1463&lt;=הלוואות!$E$13,IF(DAY(מרכז!A1463)=הלוואות!$F$13,הלוואות!$G$13,0),0),0)+IF(A1463&gt;=הלוואות!$D$14,IF(מרכז!A1463&lt;=הלוואות!$E$14,IF(DAY(מרכז!A1463)=הלוואות!$F$14,הלוואות!$G$14,0),0),0)+IF(A1463&gt;=הלוואות!$D$15,IF(מרכז!A1463&lt;=הלוואות!$E$15,IF(DAY(מרכז!A1463)=הלוואות!$F$15,הלוואות!$G$15,0),0),0)+IF(A1463&gt;=הלוואות!$D$16,IF(מרכז!A1463&lt;=הלוואות!$E$16,IF(DAY(מרכז!A1463)=הלוואות!$F$16,הלוואות!$G$16,0),0),0)+IF(A1463&gt;=הלוואות!$D$17,IF(מרכז!A1463&lt;=הלוואות!$E$17,IF(DAY(מרכז!A1463)=הלוואות!$F$17,הלוואות!$G$17,0),0),0)+IF(A1463&gt;=הלוואות!$D$18,IF(מרכז!A1463&lt;=הלוואות!$E$18,IF(DAY(מרכז!A1463)=הלוואות!$F$18,הלוואות!$G$18,0),0),0)+IF(A1463&gt;=הלוואות!$D$19,IF(מרכז!A1463&lt;=הלוואות!$E$19,IF(DAY(מרכז!A1463)=הלוואות!$F$19,הלוואות!$G$19,0),0),0)+IF(A1463&gt;=הלוואות!$D$20,IF(מרכז!A1463&lt;=הלוואות!$E$20,IF(DAY(מרכז!A1463)=הלוואות!$F$20,הלוואות!$G$20,0),0),0)+IF(A1463&gt;=הלוואות!$D$21,IF(מרכז!A1463&lt;=הלוואות!$E$21,IF(DAY(מרכז!A1463)=הלוואות!$F$21,הלוואות!$G$21,0),0),0)+IF(A1463&gt;=הלוואות!$D$22,IF(מרכז!A1463&lt;=הלוואות!$E$22,IF(DAY(מרכז!A1463)=הלוואות!$F$22,הלוואות!$G$22,0),0),0)+IF(A1463&gt;=הלוואות!$D$23,IF(מרכז!A1463&lt;=הלוואות!$E$23,IF(DAY(מרכז!A1463)=הלוואות!$F$23,הלוואות!$G$23,0),0),0)+IF(A1463&gt;=הלוואות!$D$24,IF(מרכז!A1463&lt;=הלוואות!$E$24,IF(DAY(מרכז!A1463)=הלוואות!$F$24,הלוואות!$G$24,0),0),0)+IF(A1463&gt;=הלוואות!$D$25,IF(מרכז!A1463&lt;=הלוואות!$E$25,IF(DAY(מרכז!A1463)=הלוואות!$F$25,הלוואות!$G$25,0),0),0)+IF(A1463&gt;=הלוואות!$D$26,IF(מרכז!A1463&lt;=הלוואות!$E$26,IF(DAY(מרכז!A1463)=הלוואות!$F$26,הלוואות!$G$26,0),0),0)+IF(A1463&gt;=הלוואות!$D$27,IF(מרכז!A1463&lt;=הלוואות!$E$27,IF(DAY(מרכז!A1463)=הלוואות!$F$27,הלוואות!$G$27,0),0),0)+IF(A1463&gt;=הלוואות!$D$28,IF(מרכז!A1463&lt;=הלוואות!$E$28,IF(DAY(מרכז!A1463)=הלוואות!$F$28,הלוואות!$G$28,0),0),0)+IF(A1463&gt;=הלוואות!$D$29,IF(מרכז!A1463&lt;=הלוואות!$E$29,IF(DAY(מרכז!A1463)=הלוואות!$F$29,הלוואות!$G$29,0),0),0)+IF(A1463&gt;=הלוואות!$D$30,IF(מרכז!A1463&lt;=הלוואות!$E$30,IF(DAY(מרכז!A1463)=הלוואות!$F$30,הלוואות!$G$30,0),0),0)+IF(A1463&gt;=הלוואות!$D$31,IF(מרכז!A1463&lt;=הלוואות!$E$31,IF(DAY(מרכז!A1463)=הלוואות!$F$31,הלוואות!$G$31,0),0),0)+IF(A1463&gt;=הלוואות!$D$32,IF(מרכז!A1463&lt;=הלוואות!$E$32,IF(DAY(מרכז!A1463)=הלוואות!$F$32,הלוואות!$G$32,0),0),0)+IF(A1463&gt;=הלוואות!$D$33,IF(מרכז!A1463&lt;=הלוואות!$E$33,IF(DAY(מרכז!A1463)=הלוואות!$F$33,הלוואות!$G$33,0),0),0)+IF(A1463&gt;=הלוואות!$D$34,IF(מרכז!A1463&lt;=הלוואות!$E$34,IF(DAY(מרכז!A1463)=הלוואות!$F$34,הלוואות!$G$34,0),0),0)</f>
        <v>0</v>
      </c>
      <c r="E1463" s="93">
        <f>SUMIF(הלוואות!$D$46:$D$65,מרכז!A1463,הלוואות!$E$46:$E$65)</f>
        <v>0</v>
      </c>
      <c r="F1463" s="93">
        <f>SUMIF(נכנסים!$A$5:$A$5890,מרכז!A1463,נכנסים!$B$5:$B$5890)</f>
        <v>0</v>
      </c>
      <c r="G1463" s="94"/>
      <c r="H1463" s="94"/>
      <c r="I1463" s="94"/>
      <c r="J1463" s="99">
        <f t="shared" si="22"/>
        <v>50000</v>
      </c>
    </row>
    <row r="1464" spans="1:10">
      <c r="A1464" s="153">
        <v>47117</v>
      </c>
      <c r="B1464" s="93">
        <f>SUMIF(יוצאים!$A$5:$A$5835,מרכז!A1464,יוצאים!$D$5:$D$5835)</f>
        <v>0</v>
      </c>
      <c r="C1464" s="93">
        <f>HLOOKUP(DAY($A1464),'טב.הו"ק'!$G$4:$AK$162,'טב.הו"ק'!$A$162+2,FALSE)</f>
        <v>0</v>
      </c>
      <c r="D1464" s="93">
        <f>IF(A1464&gt;=הלוואות!$D$5,IF(מרכז!A1464&lt;=הלוואות!$E$5,IF(DAY(מרכז!A1464)=הלוואות!$F$5,הלוואות!$G$5,0),0),0)+IF(A1464&gt;=הלוואות!$D$6,IF(מרכז!A1464&lt;=הלוואות!$E$6,IF(DAY(מרכז!A1464)=הלוואות!$F$6,הלוואות!$G$6,0),0),0)+IF(A1464&gt;=הלוואות!$D$7,IF(מרכז!A1464&lt;=הלוואות!$E$7,IF(DAY(מרכז!A1464)=הלוואות!$F$7,הלוואות!$G$7,0),0),0)+IF(A1464&gt;=הלוואות!$D$8,IF(מרכז!A1464&lt;=הלוואות!$E$8,IF(DAY(מרכז!A1464)=הלוואות!$F$8,הלוואות!$G$8,0),0),0)+IF(A1464&gt;=הלוואות!$D$9,IF(מרכז!A1464&lt;=הלוואות!$E$9,IF(DAY(מרכז!A1464)=הלוואות!$F$9,הלוואות!$G$9,0),0),0)+IF(A1464&gt;=הלוואות!$D$10,IF(מרכז!A1464&lt;=הלוואות!$E$10,IF(DAY(מרכז!A1464)=הלוואות!$F$10,הלוואות!$G$10,0),0),0)+IF(A1464&gt;=הלוואות!$D$11,IF(מרכז!A1464&lt;=הלוואות!$E$11,IF(DAY(מרכז!A1464)=הלוואות!$F$11,הלוואות!$G$11,0),0),0)+IF(A1464&gt;=הלוואות!$D$12,IF(מרכז!A1464&lt;=הלוואות!$E$12,IF(DAY(מרכז!A1464)=הלוואות!$F$12,הלוואות!$G$12,0),0),0)+IF(A1464&gt;=הלוואות!$D$13,IF(מרכז!A1464&lt;=הלוואות!$E$13,IF(DAY(מרכז!A1464)=הלוואות!$F$13,הלוואות!$G$13,0),0),0)+IF(A1464&gt;=הלוואות!$D$14,IF(מרכז!A1464&lt;=הלוואות!$E$14,IF(DAY(מרכז!A1464)=הלוואות!$F$14,הלוואות!$G$14,0),0),0)+IF(A1464&gt;=הלוואות!$D$15,IF(מרכז!A1464&lt;=הלוואות!$E$15,IF(DAY(מרכז!A1464)=הלוואות!$F$15,הלוואות!$G$15,0),0),0)+IF(A1464&gt;=הלוואות!$D$16,IF(מרכז!A1464&lt;=הלוואות!$E$16,IF(DAY(מרכז!A1464)=הלוואות!$F$16,הלוואות!$G$16,0),0),0)+IF(A1464&gt;=הלוואות!$D$17,IF(מרכז!A1464&lt;=הלוואות!$E$17,IF(DAY(מרכז!A1464)=הלוואות!$F$17,הלוואות!$G$17,0),0),0)+IF(A1464&gt;=הלוואות!$D$18,IF(מרכז!A1464&lt;=הלוואות!$E$18,IF(DAY(מרכז!A1464)=הלוואות!$F$18,הלוואות!$G$18,0),0),0)+IF(A1464&gt;=הלוואות!$D$19,IF(מרכז!A1464&lt;=הלוואות!$E$19,IF(DAY(מרכז!A1464)=הלוואות!$F$19,הלוואות!$G$19,0),0),0)+IF(A1464&gt;=הלוואות!$D$20,IF(מרכז!A1464&lt;=הלוואות!$E$20,IF(DAY(מרכז!A1464)=הלוואות!$F$20,הלוואות!$G$20,0),0),0)+IF(A1464&gt;=הלוואות!$D$21,IF(מרכז!A1464&lt;=הלוואות!$E$21,IF(DAY(מרכז!A1464)=הלוואות!$F$21,הלוואות!$G$21,0),0),0)+IF(A1464&gt;=הלוואות!$D$22,IF(מרכז!A1464&lt;=הלוואות!$E$22,IF(DAY(מרכז!A1464)=הלוואות!$F$22,הלוואות!$G$22,0),0),0)+IF(A1464&gt;=הלוואות!$D$23,IF(מרכז!A1464&lt;=הלוואות!$E$23,IF(DAY(מרכז!A1464)=הלוואות!$F$23,הלוואות!$G$23,0),0),0)+IF(A1464&gt;=הלוואות!$D$24,IF(מרכז!A1464&lt;=הלוואות!$E$24,IF(DAY(מרכז!A1464)=הלוואות!$F$24,הלוואות!$G$24,0),0),0)+IF(A1464&gt;=הלוואות!$D$25,IF(מרכז!A1464&lt;=הלוואות!$E$25,IF(DAY(מרכז!A1464)=הלוואות!$F$25,הלוואות!$G$25,0),0),0)+IF(A1464&gt;=הלוואות!$D$26,IF(מרכז!A1464&lt;=הלוואות!$E$26,IF(DAY(מרכז!A1464)=הלוואות!$F$26,הלוואות!$G$26,0),0),0)+IF(A1464&gt;=הלוואות!$D$27,IF(מרכז!A1464&lt;=הלוואות!$E$27,IF(DAY(מרכז!A1464)=הלוואות!$F$27,הלוואות!$G$27,0),0),0)+IF(A1464&gt;=הלוואות!$D$28,IF(מרכז!A1464&lt;=הלוואות!$E$28,IF(DAY(מרכז!A1464)=הלוואות!$F$28,הלוואות!$G$28,0),0),0)+IF(A1464&gt;=הלוואות!$D$29,IF(מרכז!A1464&lt;=הלוואות!$E$29,IF(DAY(מרכז!A1464)=הלוואות!$F$29,הלוואות!$G$29,0),0),0)+IF(A1464&gt;=הלוואות!$D$30,IF(מרכז!A1464&lt;=הלוואות!$E$30,IF(DAY(מרכז!A1464)=הלוואות!$F$30,הלוואות!$G$30,0),0),0)+IF(A1464&gt;=הלוואות!$D$31,IF(מרכז!A1464&lt;=הלוואות!$E$31,IF(DAY(מרכז!A1464)=הלוואות!$F$31,הלוואות!$G$31,0),0),0)+IF(A1464&gt;=הלוואות!$D$32,IF(מרכז!A1464&lt;=הלוואות!$E$32,IF(DAY(מרכז!A1464)=הלוואות!$F$32,הלוואות!$G$32,0),0),0)+IF(A1464&gt;=הלוואות!$D$33,IF(מרכז!A1464&lt;=הלוואות!$E$33,IF(DAY(מרכז!A1464)=הלוואות!$F$33,הלוואות!$G$33,0),0),0)+IF(A1464&gt;=הלוואות!$D$34,IF(מרכז!A1464&lt;=הלוואות!$E$34,IF(DAY(מרכז!A1464)=הלוואות!$F$34,הלוואות!$G$34,0),0),0)</f>
        <v>0</v>
      </c>
      <c r="E1464" s="93">
        <f>SUMIF(הלוואות!$D$46:$D$65,מרכז!A1464,הלוואות!$E$46:$E$65)</f>
        <v>0</v>
      </c>
      <c r="F1464" s="93">
        <f>SUMIF(נכנסים!$A$5:$A$5890,מרכז!A1464,נכנסים!$B$5:$B$5890)</f>
        <v>0</v>
      </c>
      <c r="G1464" s="94"/>
      <c r="H1464" s="94"/>
      <c r="I1464" s="94"/>
      <c r="J1464" s="99">
        <f t="shared" si="22"/>
        <v>50000</v>
      </c>
    </row>
    <row r="1465" spans="1:10">
      <c r="A1465" s="153">
        <v>47118</v>
      </c>
      <c r="B1465" s="93">
        <f>SUMIF(יוצאים!$A$5:$A$5835,מרכז!A1465,יוצאים!$D$5:$D$5835)</f>
        <v>0</v>
      </c>
      <c r="C1465" s="93">
        <f>HLOOKUP(DAY($A1465),'טב.הו"ק'!$G$4:$AK$162,'טב.הו"ק'!$A$162+2,FALSE)</f>
        <v>0</v>
      </c>
      <c r="D1465" s="93">
        <f>IF(A1465&gt;=הלוואות!$D$5,IF(מרכז!A1465&lt;=הלוואות!$E$5,IF(DAY(מרכז!A1465)=הלוואות!$F$5,הלוואות!$G$5,0),0),0)+IF(A1465&gt;=הלוואות!$D$6,IF(מרכז!A1465&lt;=הלוואות!$E$6,IF(DAY(מרכז!A1465)=הלוואות!$F$6,הלוואות!$G$6,0),0),0)+IF(A1465&gt;=הלוואות!$D$7,IF(מרכז!A1465&lt;=הלוואות!$E$7,IF(DAY(מרכז!A1465)=הלוואות!$F$7,הלוואות!$G$7,0),0),0)+IF(A1465&gt;=הלוואות!$D$8,IF(מרכז!A1465&lt;=הלוואות!$E$8,IF(DAY(מרכז!A1465)=הלוואות!$F$8,הלוואות!$G$8,0),0),0)+IF(A1465&gt;=הלוואות!$D$9,IF(מרכז!A1465&lt;=הלוואות!$E$9,IF(DAY(מרכז!A1465)=הלוואות!$F$9,הלוואות!$G$9,0),0),0)+IF(A1465&gt;=הלוואות!$D$10,IF(מרכז!A1465&lt;=הלוואות!$E$10,IF(DAY(מרכז!A1465)=הלוואות!$F$10,הלוואות!$G$10,0),0),0)+IF(A1465&gt;=הלוואות!$D$11,IF(מרכז!A1465&lt;=הלוואות!$E$11,IF(DAY(מרכז!A1465)=הלוואות!$F$11,הלוואות!$G$11,0),0),0)+IF(A1465&gt;=הלוואות!$D$12,IF(מרכז!A1465&lt;=הלוואות!$E$12,IF(DAY(מרכז!A1465)=הלוואות!$F$12,הלוואות!$G$12,0),0),0)+IF(A1465&gt;=הלוואות!$D$13,IF(מרכז!A1465&lt;=הלוואות!$E$13,IF(DAY(מרכז!A1465)=הלוואות!$F$13,הלוואות!$G$13,0),0),0)+IF(A1465&gt;=הלוואות!$D$14,IF(מרכז!A1465&lt;=הלוואות!$E$14,IF(DAY(מרכז!A1465)=הלוואות!$F$14,הלוואות!$G$14,0),0),0)+IF(A1465&gt;=הלוואות!$D$15,IF(מרכז!A1465&lt;=הלוואות!$E$15,IF(DAY(מרכז!A1465)=הלוואות!$F$15,הלוואות!$G$15,0),0),0)+IF(A1465&gt;=הלוואות!$D$16,IF(מרכז!A1465&lt;=הלוואות!$E$16,IF(DAY(מרכז!A1465)=הלוואות!$F$16,הלוואות!$G$16,0),0),0)+IF(A1465&gt;=הלוואות!$D$17,IF(מרכז!A1465&lt;=הלוואות!$E$17,IF(DAY(מרכז!A1465)=הלוואות!$F$17,הלוואות!$G$17,0),0),0)+IF(A1465&gt;=הלוואות!$D$18,IF(מרכז!A1465&lt;=הלוואות!$E$18,IF(DAY(מרכז!A1465)=הלוואות!$F$18,הלוואות!$G$18,0),0),0)+IF(A1465&gt;=הלוואות!$D$19,IF(מרכז!A1465&lt;=הלוואות!$E$19,IF(DAY(מרכז!A1465)=הלוואות!$F$19,הלוואות!$G$19,0),0),0)+IF(A1465&gt;=הלוואות!$D$20,IF(מרכז!A1465&lt;=הלוואות!$E$20,IF(DAY(מרכז!A1465)=הלוואות!$F$20,הלוואות!$G$20,0),0),0)+IF(A1465&gt;=הלוואות!$D$21,IF(מרכז!A1465&lt;=הלוואות!$E$21,IF(DAY(מרכז!A1465)=הלוואות!$F$21,הלוואות!$G$21,0),0),0)+IF(A1465&gt;=הלוואות!$D$22,IF(מרכז!A1465&lt;=הלוואות!$E$22,IF(DAY(מרכז!A1465)=הלוואות!$F$22,הלוואות!$G$22,0),0),0)+IF(A1465&gt;=הלוואות!$D$23,IF(מרכז!A1465&lt;=הלוואות!$E$23,IF(DAY(מרכז!A1465)=הלוואות!$F$23,הלוואות!$G$23,0),0),0)+IF(A1465&gt;=הלוואות!$D$24,IF(מרכז!A1465&lt;=הלוואות!$E$24,IF(DAY(מרכז!A1465)=הלוואות!$F$24,הלוואות!$G$24,0),0),0)+IF(A1465&gt;=הלוואות!$D$25,IF(מרכז!A1465&lt;=הלוואות!$E$25,IF(DAY(מרכז!A1465)=הלוואות!$F$25,הלוואות!$G$25,0),0),0)+IF(A1465&gt;=הלוואות!$D$26,IF(מרכז!A1465&lt;=הלוואות!$E$26,IF(DAY(מרכז!A1465)=הלוואות!$F$26,הלוואות!$G$26,0),0),0)+IF(A1465&gt;=הלוואות!$D$27,IF(מרכז!A1465&lt;=הלוואות!$E$27,IF(DAY(מרכז!A1465)=הלוואות!$F$27,הלוואות!$G$27,0),0),0)+IF(A1465&gt;=הלוואות!$D$28,IF(מרכז!A1465&lt;=הלוואות!$E$28,IF(DAY(מרכז!A1465)=הלוואות!$F$28,הלוואות!$G$28,0),0),0)+IF(A1465&gt;=הלוואות!$D$29,IF(מרכז!A1465&lt;=הלוואות!$E$29,IF(DAY(מרכז!A1465)=הלוואות!$F$29,הלוואות!$G$29,0),0),0)+IF(A1465&gt;=הלוואות!$D$30,IF(מרכז!A1465&lt;=הלוואות!$E$30,IF(DAY(מרכז!A1465)=הלוואות!$F$30,הלוואות!$G$30,0),0),0)+IF(A1465&gt;=הלוואות!$D$31,IF(מרכז!A1465&lt;=הלוואות!$E$31,IF(DAY(מרכז!A1465)=הלוואות!$F$31,הלוואות!$G$31,0),0),0)+IF(A1465&gt;=הלוואות!$D$32,IF(מרכז!A1465&lt;=הלוואות!$E$32,IF(DAY(מרכז!A1465)=הלוואות!$F$32,הלוואות!$G$32,0),0),0)+IF(A1465&gt;=הלוואות!$D$33,IF(מרכז!A1465&lt;=הלוואות!$E$33,IF(DAY(מרכז!A1465)=הלוואות!$F$33,הלוואות!$G$33,0),0),0)+IF(A1465&gt;=הלוואות!$D$34,IF(מרכז!A1465&lt;=הלוואות!$E$34,IF(DAY(מרכז!A1465)=הלוואות!$F$34,הלוואות!$G$34,0),0),0)</f>
        <v>0</v>
      </c>
      <c r="E1465" s="93">
        <f>SUMIF(הלוואות!$D$46:$D$65,מרכז!A1465,הלוואות!$E$46:$E$65)</f>
        <v>0</v>
      </c>
      <c r="F1465" s="93">
        <f>SUMIF(נכנסים!$A$5:$A$5890,מרכז!A1465,נכנסים!$B$5:$B$5890)</f>
        <v>0</v>
      </c>
      <c r="G1465" s="94"/>
      <c r="H1465" s="94"/>
      <c r="I1465" s="94"/>
      <c r="J1465" s="99">
        <f t="shared" si="22"/>
        <v>50000</v>
      </c>
    </row>
    <row r="1466" spans="1:10">
      <c r="A1466" s="153">
        <v>47119</v>
      </c>
      <c r="B1466" s="93">
        <f>SUMIF(יוצאים!$A$5:$A$5835,מרכז!A1466,יוצאים!$D$5:$D$5835)</f>
        <v>0</v>
      </c>
      <c r="C1466" s="93">
        <f>HLOOKUP(DAY($A1466),'טב.הו"ק'!$G$4:$AK$162,'טב.הו"ק'!$A$162+2,FALSE)</f>
        <v>0</v>
      </c>
      <c r="D1466" s="93">
        <f>IF(A1466&gt;=הלוואות!$D$5,IF(מרכז!A1466&lt;=הלוואות!$E$5,IF(DAY(מרכז!A1466)=הלוואות!$F$5,הלוואות!$G$5,0),0),0)+IF(A1466&gt;=הלוואות!$D$6,IF(מרכז!A1466&lt;=הלוואות!$E$6,IF(DAY(מרכז!A1466)=הלוואות!$F$6,הלוואות!$G$6,0),0),0)+IF(A1466&gt;=הלוואות!$D$7,IF(מרכז!A1466&lt;=הלוואות!$E$7,IF(DAY(מרכז!A1466)=הלוואות!$F$7,הלוואות!$G$7,0),0),0)+IF(A1466&gt;=הלוואות!$D$8,IF(מרכז!A1466&lt;=הלוואות!$E$8,IF(DAY(מרכז!A1466)=הלוואות!$F$8,הלוואות!$G$8,0),0),0)+IF(A1466&gt;=הלוואות!$D$9,IF(מרכז!A1466&lt;=הלוואות!$E$9,IF(DAY(מרכז!A1466)=הלוואות!$F$9,הלוואות!$G$9,0),0),0)+IF(A1466&gt;=הלוואות!$D$10,IF(מרכז!A1466&lt;=הלוואות!$E$10,IF(DAY(מרכז!A1466)=הלוואות!$F$10,הלוואות!$G$10,0),0),0)+IF(A1466&gt;=הלוואות!$D$11,IF(מרכז!A1466&lt;=הלוואות!$E$11,IF(DAY(מרכז!A1466)=הלוואות!$F$11,הלוואות!$G$11,0),0),0)+IF(A1466&gt;=הלוואות!$D$12,IF(מרכז!A1466&lt;=הלוואות!$E$12,IF(DAY(מרכז!A1466)=הלוואות!$F$12,הלוואות!$G$12,0),0),0)+IF(A1466&gt;=הלוואות!$D$13,IF(מרכז!A1466&lt;=הלוואות!$E$13,IF(DAY(מרכז!A1466)=הלוואות!$F$13,הלוואות!$G$13,0),0),0)+IF(A1466&gt;=הלוואות!$D$14,IF(מרכז!A1466&lt;=הלוואות!$E$14,IF(DAY(מרכז!A1466)=הלוואות!$F$14,הלוואות!$G$14,0),0),0)+IF(A1466&gt;=הלוואות!$D$15,IF(מרכז!A1466&lt;=הלוואות!$E$15,IF(DAY(מרכז!A1466)=הלוואות!$F$15,הלוואות!$G$15,0),0),0)+IF(A1466&gt;=הלוואות!$D$16,IF(מרכז!A1466&lt;=הלוואות!$E$16,IF(DAY(מרכז!A1466)=הלוואות!$F$16,הלוואות!$G$16,0),0),0)+IF(A1466&gt;=הלוואות!$D$17,IF(מרכז!A1466&lt;=הלוואות!$E$17,IF(DAY(מרכז!A1466)=הלוואות!$F$17,הלוואות!$G$17,0),0),0)+IF(A1466&gt;=הלוואות!$D$18,IF(מרכז!A1466&lt;=הלוואות!$E$18,IF(DAY(מרכז!A1466)=הלוואות!$F$18,הלוואות!$G$18,0),0),0)+IF(A1466&gt;=הלוואות!$D$19,IF(מרכז!A1466&lt;=הלוואות!$E$19,IF(DAY(מרכז!A1466)=הלוואות!$F$19,הלוואות!$G$19,0),0),0)+IF(A1466&gt;=הלוואות!$D$20,IF(מרכז!A1466&lt;=הלוואות!$E$20,IF(DAY(מרכז!A1466)=הלוואות!$F$20,הלוואות!$G$20,0),0),0)+IF(A1466&gt;=הלוואות!$D$21,IF(מרכז!A1466&lt;=הלוואות!$E$21,IF(DAY(מרכז!A1466)=הלוואות!$F$21,הלוואות!$G$21,0),0),0)+IF(A1466&gt;=הלוואות!$D$22,IF(מרכז!A1466&lt;=הלוואות!$E$22,IF(DAY(מרכז!A1466)=הלוואות!$F$22,הלוואות!$G$22,0),0),0)+IF(A1466&gt;=הלוואות!$D$23,IF(מרכז!A1466&lt;=הלוואות!$E$23,IF(DAY(מרכז!A1466)=הלוואות!$F$23,הלוואות!$G$23,0),0),0)+IF(A1466&gt;=הלוואות!$D$24,IF(מרכז!A1466&lt;=הלוואות!$E$24,IF(DAY(מרכז!A1466)=הלוואות!$F$24,הלוואות!$G$24,0),0),0)+IF(A1466&gt;=הלוואות!$D$25,IF(מרכז!A1466&lt;=הלוואות!$E$25,IF(DAY(מרכז!A1466)=הלוואות!$F$25,הלוואות!$G$25,0),0),0)+IF(A1466&gt;=הלוואות!$D$26,IF(מרכז!A1466&lt;=הלוואות!$E$26,IF(DAY(מרכז!A1466)=הלוואות!$F$26,הלוואות!$G$26,0),0),0)+IF(A1466&gt;=הלוואות!$D$27,IF(מרכז!A1466&lt;=הלוואות!$E$27,IF(DAY(מרכז!A1466)=הלוואות!$F$27,הלוואות!$G$27,0),0),0)+IF(A1466&gt;=הלוואות!$D$28,IF(מרכז!A1466&lt;=הלוואות!$E$28,IF(DAY(מרכז!A1466)=הלוואות!$F$28,הלוואות!$G$28,0),0),0)+IF(A1466&gt;=הלוואות!$D$29,IF(מרכז!A1466&lt;=הלוואות!$E$29,IF(DAY(מרכז!A1466)=הלוואות!$F$29,הלוואות!$G$29,0),0),0)+IF(A1466&gt;=הלוואות!$D$30,IF(מרכז!A1466&lt;=הלוואות!$E$30,IF(DAY(מרכז!A1466)=הלוואות!$F$30,הלוואות!$G$30,0),0),0)+IF(A1466&gt;=הלוואות!$D$31,IF(מרכז!A1466&lt;=הלוואות!$E$31,IF(DAY(מרכז!A1466)=הלוואות!$F$31,הלוואות!$G$31,0),0),0)+IF(A1466&gt;=הלוואות!$D$32,IF(מרכז!A1466&lt;=הלוואות!$E$32,IF(DAY(מרכז!A1466)=הלוואות!$F$32,הלוואות!$G$32,0),0),0)+IF(A1466&gt;=הלוואות!$D$33,IF(מרכז!A1466&lt;=הלוואות!$E$33,IF(DAY(מרכז!A1466)=הלוואות!$F$33,הלוואות!$G$33,0),0),0)+IF(A1466&gt;=הלוואות!$D$34,IF(מרכז!A1466&lt;=הלוואות!$E$34,IF(DAY(מרכז!A1466)=הלוואות!$F$34,הלוואות!$G$34,0),0),0)</f>
        <v>0</v>
      </c>
      <c r="E1466" s="93">
        <f>SUMIF(הלוואות!$D$46:$D$65,מרכז!A1466,הלוואות!$E$46:$E$65)</f>
        <v>0</v>
      </c>
      <c r="F1466" s="93">
        <f>SUMIF(נכנסים!$A$5:$A$5890,מרכז!A1466,נכנסים!$B$5:$B$5890)</f>
        <v>0</v>
      </c>
      <c r="G1466" s="94"/>
      <c r="H1466" s="94"/>
      <c r="I1466" s="94"/>
      <c r="J1466" s="99">
        <f t="shared" si="22"/>
        <v>50000</v>
      </c>
    </row>
    <row r="1467" spans="1:10">
      <c r="A1467" s="153">
        <v>47120</v>
      </c>
      <c r="B1467" s="93">
        <f>SUMIF(יוצאים!$A$5:$A$5835,מרכז!A1467,יוצאים!$D$5:$D$5835)</f>
        <v>0</v>
      </c>
      <c r="C1467" s="93">
        <f>HLOOKUP(DAY($A1467),'טב.הו"ק'!$G$4:$AK$162,'טב.הו"ק'!$A$162+2,FALSE)</f>
        <v>0</v>
      </c>
      <c r="D1467" s="93">
        <f>IF(A1467&gt;=הלוואות!$D$5,IF(מרכז!A1467&lt;=הלוואות!$E$5,IF(DAY(מרכז!A1467)=הלוואות!$F$5,הלוואות!$G$5,0),0),0)+IF(A1467&gt;=הלוואות!$D$6,IF(מרכז!A1467&lt;=הלוואות!$E$6,IF(DAY(מרכז!A1467)=הלוואות!$F$6,הלוואות!$G$6,0),0),0)+IF(A1467&gt;=הלוואות!$D$7,IF(מרכז!A1467&lt;=הלוואות!$E$7,IF(DAY(מרכז!A1467)=הלוואות!$F$7,הלוואות!$G$7,0),0),0)+IF(A1467&gt;=הלוואות!$D$8,IF(מרכז!A1467&lt;=הלוואות!$E$8,IF(DAY(מרכז!A1467)=הלוואות!$F$8,הלוואות!$G$8,0),0),0)+IF(A1467&gt;=הלוואות!$D$9,IF(מרכז!A1467&lt;=הלוואות!$E$9,IF(DAY(מרכז!A1467)=הלוואות!$F$9,הלוואות!$G$9,0),0),0)+IF(A1467&gt;=הלוואות!$D$10,IF(מרכז!A1467&lt;=הלוואות!$E$10,IF(DAY(מרכז!A1467)=הלוואות!$F$10,הלוואות!$G$10,0),0),0)+IF(A1467&gt;=הלוואות!$D$11,IF(מרכז!A1467&lt;=הלוואות!$E$11,IF(DAY(מרכז!A1467)=הלוואות!$F$11,הלוואות!$G$11,0),0),0)+IF(A1467&gt;=הלוואות!$D$12,IF(מרכז!A1467&lt;=הלוואות!$E$12,IF(DAY(מרכז!A1467)=הלוואות!$F$12,הלוואות!$G$12,0),0),0)+IF(A1467&gt;=הלוואות!$D$13,IF(מרכז!A1467&lt;=הלוואות!$E$13,IF(DAY(מרכז!A1467)=הלוואות!$F$13,הלוואות!$G$13,0),0),0)+IF(A1467&gt;=הלוואות!$D$14,IF(מרכז!A1467&lt;=הלוואות!$E$14,IF(DAY(מרכז!A1467)=הלוואות!$F$14,הלוואות!$G$14,0),0),0)+IF(A1467&gt;=הלוואות!$D$15,IF(מרכז!A1467&lt;=הלוואות!$E$15,IF(DAY(מרכז!A1467)=הלוואות!$F$15,הלוואות!$G$15,0),0),0)+IF(A1467&gt;=הלוואות!$D$16,IF(מרכז!A1467&lt;=הלוואות!$E$16,IF(DAY(מרכז!A1467)=הלוואות!$F$16,הלוואות!$G$16,0),0),0)+IF(A1467&gt;=הלוואות!$D$17,IF(מרכז!A1467&lt;=הלוואות!$E$17,IF(DAY(מרכז!A1467)=הלוואות!$F$17,הלוואות!$G$17,0),0),0)+IF(A1467&gt;=הלוואות!$D$18,IF(מרכז!A1467&lt;=הלוואות!$E$18,IF(DAY(מרכז!A1467)=הלוואות!$F$18,הלוואות!$G$18,0),0),0)+IF(A1467&gt;=הלוואות!$D$19,IF(מרכז!A1467&lt;=הלוואות!$E$19,IF(DAY(מרכז!A1467)=הלוואות!$F$19,הלוואות!$G$19,0),0),0)+IF(A1467&gt;=הלוואות!$D$20,IF(מרכז!A1467&lt;=הלוואות!$E$20,IF(DAY(מרכז!A1467)=הלוואות!$F$20,הלוואות!$G$20,0),0),0)+IF(A1467&gt;=הלוואות!$D$21,IF(מרכז!A1467&lt;=הלוואות!$E$21,IF(DAY(מרכז!A1467)=הלוואות!$F$21,הלוואות!$G$21,0),0),0)+IF(A1467&gt;=הלוואות!$D$22,IF(מרכז!A1467&lt;=הלוואות!$E$22,IF(DAY(מרכז!A1467)=הלוואות!$F$22,הלוואות!$G$22,0),0),0)+IF(A1467&gt;=הלוואות!$D$23,IF(מרכז!A1467&lt;=הלוואות!$E$23,IF(DAY(מרכז!A1467)=הלוואות!$F$23,הלוואות!$G$23,0),0),0)+IF(A1467&gt;=הלוואות!$D$24,IF(מרכז!A1467&lt;=הלוואות!$E$24,IF(DAY(מרכז!A1467)=הלוואות!$F$24,הלוואות!$G$24,0),0),0)+IF(A1467&gt;=הלוואות!$D$25,IF(מרכז!A1467&lt;=הלוואות!$E$25,IF(DAY(מרכז!A1467)=הלוואות!$F$25,הלוואות!$G$25,0),0),0)+IF(A1467&gt;=הלוואות!$D$26,IF(מרכז!A1467&lt;=הלוואות!$E$26,IF(DAY(מרכז!A1467)=הלוואות!$F$26,הלוואות!$G$26,0),0),0)+IF(A1467&gt;=הלוואות!$D$27,IF(מרכז!A1467&lt;=הלוואות!$E$27,IF(DAY(מרכז!A1467)=הלוואות!$F$27,הלוואות!$G$27,0),0),0)+IF(A1467&gt;=הלוואות!$D$28,IF(מרכז!A1467&lt;=הלוואות!$E$28,IF(DAY(מרכז!A1467)=הלוואות!$F$28,הלוואות!$G$28,0),0),0)+IF(A1467&gt;=הלוואות!$D$29,IF(מרכז!A1467&lt;=הלוואות!$E$29,IF(DAY(מרכז!A1467)=הלוואות!$F$29,הלוואות!$G$29,0),0),0)+IF(A1467&gt;=הלוואות!$D$30,IF(מרכז!A1467&lt;=הלוואות!$E$30,IF(DAY(מרכז!A1467)=הלוואות!$F$30,הלוואות!$G$30,0),0),0)+IF(A1467&gt;=הלוואות!$D$31,IF(מרכז!A1467&lt;=הלוואות!$E$31,IF(DAY(מרכז!A1467)=הלוואות!$F$31,הלוואות!$G$31,0),0),0)+IF(A1467&gt;=הלוואות!$D$32,IF(מרכז!A1467&lt;=הלוואות!$E$32,IF(DAY(מרכז!A1467)=הלוואות!$F$32,הלוואות!$G$32,0),0),0)+IF(A1467&gt;=הלוואות!$D$33,IF(מרכז!A1467&lt;=הלוואות!$E$33,IF(DAY(מרכז!A1467)=הלוואות!$F$33,הלוואות!$G$33,0),0),0)+IF(A1467&gt;=הלוואות!$D$34,IF(מרכז!A1467&lt;=הלוואות!$E$34,IF(DAY(מרכז!A1467)=הלוואות!$F$34,הלוואות!$G$34,0),0),0)</f>
        <v>0</v>
      </c>
      <c r="E1467" s="93">
        <f>SUMIF(הלוואות!$D$46:$D$65,מרכז!A1467,הלוואות!$E$46:$E$65)</f>
        <v>0</v>
      </c>
      <c r="F1467" s="93">
        <f>SUMIF(נכנסים!$A$5:$A$5890,מרכז!A1467,נכנסים!$B$5:$B$5890)</f>
        <v>0</v>
      </c>
      <c r="G1467" s="94"/>
      <c r="H1467" s="94"/>
      <c r="I1467" s="94"/>
      <c r="J1467" s="99">
        <f t="shared" si="22"/>
        <v>50000</v>
      </c>
    </row>
    <row r="1468" spans="1:10">
      <c r="A1468" s="153">
        <v>47121</v>
      </c>
      <c r="B1468" s="93">
        <f>SUMIF(יוצאים!$A$5:$A$5835,מרכז!A1468,יוצאים!$D$5:$D$5835)</f>
        <v>0</v>
      </c>
      <c r="C1468" s="93">
        <f>HLOOKUP(DAY($A1468),'טב.הו"ק'!$G$4:$AK$162,'טב.הו"ק'!$A$162+2,FALSE)</f>
        <v>0</v>
      </c>
      <c r="D1468" s="93">
        <f>IF(A1468&gt;=הלוואות!$D$5,IF(מרכז!A1468&lt;=הלוואות!$E$5,IF(DAY(מרכז!A1468)=הלוואות!$F$5,הלוואות!$G$5,0),0),0)+IF(A1468&gt;=הלוואות!$D$6,IF(מרכז!A1468&lt;=הלוואות!$E$6,IF(DAY(מרכז!A1468)=הלוואות!$F$6,הלוואות!$G$6,0),0),0)+IF(A1468&gt;=הלוואות!$D$7,IF(מרכז!A1468&lt;=הלוואות!$E$7,IF(DAY(מרכז!A1468)=הלוואות!$F$7,הלוואות!$G$7,0),0),0)+IF(A1468&gt;=הלוואות!$D$8,IF(מרכז!A1468&lt;=הלוואות!$E$8,IF(DAY(מרכז!A1468)=הלוואות!$F$8,הלוואות!$G$8,0),0),0)+IF(A1468&gt;=הלוואות!$D$9,IF(מרכז!A1468&lt;=הלוואות!$E$9,IF(DAY(מרכז!A1468)=הלוואות!$F$9,הלוואות!$G$9,0),0),0)+IF(A1468&gt;=הלוואות!$D$10,IF(מרכז!A1468&lt;=הלוואות!$E$10,IF(DAY(מרכז!A1468)=הלוואות!$F$10,הלוואות!$G$10,0),0),0)+IF(A1468&gt;=הלוואות!$D$11,IF(מרכז!A1468&lt;=הלוואות!$E$11,IF(DAY(מרכז!A1468)=הלוואות!$F$11,הלוואות!$G$11,0),0),0)+IF(A1468&gt;=הלוואות!$D$12,IF(מרכז!A1468&lt;=הלוואות!$E$12,IF(DAY(מרכז!A1468)=הלוואות!$F$12,הלוואות!$G$12,0),0),0)+IF(A1468&gt;=הלוואות!$D$13,IF(מרכז!A1468&lt;=הלוואות!$E$13,IF(DAY(מרכז!A1468)=הלוואות!$F$13,הלוואות!$G$13,0),0),0)+IF(A1468&gt;=הלוואות!$D$14,IF(מרכז!A1468&lt;=הלוואות!$E$14,IF(DAY(מרכז!A1468)=הלוואות!$F$14,הלוואות!$G$14,0),0),0)+IF(A1468&gt;=הלוואות!$D$15,IF(מרכז!A1468&lt;=הלוואות!$E$15,IF(DAY(מרכז!A1468)=הלוואות!$F$15,הלוואות!$G$15,0),0),0)+IF(A1468&gt;=הלוואות!$D$16,IF(מרכז!A1468&lt;=הלוואות!$E$16,IF(DAY(מרכז!A1468)=הלוואות!$F$16,הלוואות!$G$16,0),0),0)+IF(A1468&gt;=הלוואות!$D$17,IF(מרכז!A1468&lt;=הלוואות!$E$17,IF(DAY(מרכז!A1468)=הלוואות!$F$17,הלוואות!$G$17,0),0),0)+IF(A1468&gt;=הלוואות!$D$18,IF(מרכז!A1468&lt;=הלוואות!$E$18,IF(DAY(מרכז!A1468)=הלוואות!$F$18,הלוואות!$G$18,0),0),0)+IF(A1468&gt;=הלוואות!$D$19,IF(מרכז!A1468&lt;=הלוואות!$E$19,IF(DAY(מרכז!A1468)=הלוואות!$F$19,הלוואות!$G$19,0),0),0)+IF(A1468&gt;=הלוואות!$D$20,IF(מרכז!A1468&lt;=הלוואות!$E$20,IF(DAY(מרכז!A1468)=הלוואות!$F$20,הלוואות!$G$20,0),0),0)+IF(A1468&gt;=הלוואות!$D$21,IF(מרכז!A1468&lt;=הלוואות!$E$21,IF(DAY(מרכז!A1468)=הלוואות!$F$21,הלוואות!$G$21,0),0),0)+IF(A1468&gt;=הלוואות!$D$22,IF(מרכז!A1468&lt;=הלוואות!$E$22,IF(DAY(מרכז!A1468)=הלוואות!$F$22,הלוואות!$G$22,0),0),0)+IF(A1468&gt;=הלוואות!$D$23,IF(מרכז!A1468&lt;=הלוואות!$E$23,IF(DAY(מרכז!A1468)=הלוואות!$F$23,הלוואות!$G$23,0),0),0)+IF(A1468&gt;=הלוואות!$D$24,IF(מרכז!A1468&lt;=הלוואות!$E$24,IF(DAY(מרכז!A1468)=הלוואות!$F$24,הלוואות!$G$24,0),0),0)+IF(A1468&gt;=הלוואות!$D$25,IF(מרכז!A1468&lt;=הלוואות!$E$25,IF(DAY(מרכז!A1468)=הלוואות!$F$25,הלוואות!$G$25,0),0),0)+IF(A1468&gt;=הלוואות!$D$26,IF(מרכז!A1468&lt;=הלוואות!$E$26,IF(DAY(מרכז!A1468)=הלוואות!$F$26,הלוואות!$G$26,0),0),0)+IF(A1468&gt;=הלוואות!$D$27,IF(מרכז!A1468&lt;=הלוואות!$E$27,IF(DAY(מרכז!A1468)=הלוואות!$F$27,הלוואות!$G$27,0),0),0)+IF(A1468&gt;=הלוואות!$D$28,IF(מרכז!A1468&lt;=הלוואות!$E$28,IF(DAY(מרכז!A1468)=הלוואות!$F$28,הלוואות!$G$28,0),0),0)+IF(A1468&gt;=הלוואות!$D$29,IF(מרכז!A1468&lt;=הלוואות!$E$29,IF(DAY(מרכז!A1468)=הלוואות!$F$29,הלוואות!$G$29,0),0),0)+IF(A1468&gt;=הלוואות!$D$30,IF(מרכז!A1468&lt;=הלוואות!$E$30,IF(DAY(מרכז!A1468)=הלוואות!$F$30,הלוואות!$G$30,0),0),0)+IF(A1468&gt;=הלוואות!$D$31,IF(מרכז!A1468&lt;=הלוואות!$E$31,IF(DAY(מרכז!A1468)=הלוואות!$F$31,הלוואות!$G$31,0),0),0)+IF(A1468&gt;=הלוואות!$D$32,IF(מרכז!A1468&lt;=הלוואות!$E$32,IF(DAY(מרכז!A1468)=הלוואות!$F$32,הלוואות!$G$32,0),0),0)+IF(A1468&gt;=הלוואות!$D$33,IF(מרכז!A1468&lt;=הלוואות!$E$33,IF(DAY(מרכז!A1468)=הלוואות!$F$33,הלוואות!$G$33,0),0),0)+IF(A1468&gt;=הלוואות!$D$34,IF(מרכז!A1468&lt;=הלוואות!$E$34,IF(DAY(מרכז!A1468)=הלוואות!$F$34,הלוואות!$G$34,0),0),0)</f>
        <v>0</v>
      </c>
      <c r="E1468" s="93">
        <f>SUMIF(הלוואות!$D$46:$D$65,מרכז!A1468,הלוואות!$E$46:$E$65)</f>
        <v>0</v>
      </c>
      <c r="F1468" s="93">
        <f>SUMIF(נכנסים!$A$5:$A$5890,מרכז!A1468,נכנסים!$B$5:$B$5890)</f>
        <v>0</v>
      </c>
      <c r="G1468" s="94"/>
      <c r="H1468" s="94"/>
      <c r="I1468" s="94"/>
      <c r="J1468" s="99">
        <f t="shared" si="22"/>
        <v>50000</v>
      </c>
    </row>
    <row r="1469" spans="1:10">
      <c r="A1469" s="153">
        <v>47122</v>
      </c>
      <c r="B1469" s="93">
        <f>SUMIF(יוצאים!$A$5:$A$5835,מרכז!A1469,יוצאים!$D$5:$D$5835)</f>
        <v>0</v>
      </c>
      <c r="C1469" s="93">
        <f>HLOOKUP(DAY($A1469),'טב.הו"ק'!$G$4:$AK$162,'טב.הו"ק'!$A$162+2,FALSE)</f>
        <v>0</v>
      </c>
      <c r="D1469" s="93">
        <f>IF(A1469&gt;=הלוואות!$D$5,IF(מרכז!A1469&lt;=הלוואות!$E$5,IF(DAY(מרכז!A1469)=הלוואות!$F$5,הלוואות!$G$5,0),0),0)+IF(A1469&gt;=הלוואות!$D$6,IF(מרכז!A1469&lt;=הלוואות!$E$6,IF(DAY(מרכז!A1469)=הלוואות!$F$6,הלוואות!$G$6,0),0),0)+IF(A1469&gt;=הלוואות!$D$7,IF(מרכז!A1469&lt;=הלוואות!$E$7,IF(DAY(מרכז!A1469)=הלוואות!$F$7,הלוואות!$G$7,0),0),0)+IF(A1469&gt;=הלוואות!$D$8,IF(מרכז!A1469&lt;=הלוואות!$E$8,IF(DAY(מרכז!A1469)=הלוואות!$F$8,הלוואות!$G$8,0),0),0)+IF(A1469&gt;=הלוואות!$D$9,IF(מרכז!A1469&lt;=הלוואות!$E$9,IF(DAY(מרכז!A1469)=הלוואות!$F$9,הלוואות!$G$9,0),0),0)+IF(A1469&gt;=הלוואות!$D$10,IF(מרכז!A1469&lt;=הלוואות!$E$10,IF(DAY(מרכז!A1469)=הלוואות!$F$10,הלוואות!$G$10,0),0),0)+IF(A1469&gt;=הלוואות!$D$11,IF(מרכז!A1469&lt;=הלוואות!$E$11,IF(DAY(מרכז!A1469)=הלוואות!$F$11,הלוואות!$G$11,0),0),0)+IF(A1469&gt;=הלוואות!$D$12,IF(מרכז!A1469&lt;=הלוואות!$E$12,IF(DAY(מרכז!A1469)=הלוואות!$F$12,הלוואות!$G$12,0),0),0)+IF(A1469&gt;=הלוואות!$D$13,IF(מרכז!A1469&lt;=הלוואות!$E$13,IF(DAY(מרכז!A1469)=הלוואות!$F$13,הלוואות!$G$13,0),0),0)+IF(A1469&gt;=הלוואות!$D$14,IF(מרכז!A1469&lt;=הלוואות!$E$14,IF(DAY(מרכז!A1469)=הלוואות!$F$14,הלוואות!$G$14,0),0),0)+IF(A1469&gt;=הלוואות!$D$15,IF(מרכז!A1469&lt;=הלוואות!$E$15,IF(DAY(מרכז!A1469)=הלוואות!$F$15,הלוואות!$G$15,0),0),0)+IF(A1469&gt;=הלוואות!$D$16,IF(מרכז!A1469&lt;=הלוואות!$E$16,IF(DAY(מרכז!A1469)=הלוואות!$F$16,הלוואות!$G$16,0),0),0)+IF(A1469&gt;=הלוואות!$D$17,IF(מרכז!A1469&lt;=הלוואות!$E$17,IF(DAY(מרכז!A1469)=הלוואות!$F$17,הלוואות!$G$17,0),0),0)+IF(A1469&gt;=הלוואות!$D$18,IF(מרכז!A1469&lt;=הלוואות!$E$18,IF(DAY(מרכז!A1469)=הלוואות!$F$18,הלוואות!$G$18,0),0),0)+IF(A1469&gt;=הלוואות!$D$19,IF(מרכז!A1469&lt;=הלוואות!$E$19,IF(DAY(מרכז!A1469)=הלוואות!$F$19,הלוואות!$G$19,0),0),0)+IF(A1469&gt;=הלוואות!$D$20,IF(מרכז!A1469&lt;=הלוואות!$E$20,IF(DAY(מרכז!A1469)=הלוואות!$F$20,הלוואות!$G$20,0),0),0)+IF(A1469&gt;=הלוואות!$D$21,IF(מרכז!A1469&lt;=הלוואות!$E$21,IF(DAY(מרכז!A1469)=הלוואות!$F$21,הלוואות!$G$21,0),0),0)+IF(A1469&gt;=הלוואות!$D$22,IF(מרכז!A1469&lt;=הלוואות!$E$22,IF(DAY(מרכז!A1469)=הלוואות!$F$22,הלוואות!$G$22,0),0),0)+IF(A1469&gt;=הלוואות!$D$23,IF(מרכז!A1469&lt;=הלוואות!$E$23,IF(DAY(מרכז!A1469)=הלוואות!$F$23,הלוואות!$G$23,0),0),0)+IF(A1469&gt;=הלוואות!$D$24,IF(מרכז!A1469&lt;=הלוואות!$E$24,IF(DAY(מרכז!A1469)=הלוואות!$F$24,הלוואות!$G$24,0),0),0)+IF(A1469&gt;=הלוואות!$D$25,IF(מרכז!A1469&lt;=הלוואות!$E$25,IF(DAY(מרכז!A1469)=הלוואות!$F$25,הלוואות!$G$25,0),0),0)+IF(A1469&gt;=הלוואות!$D$26,IF(מרכז!A1469&lt;=הלוואות!$E$26,IF(DAY(מרכז!A1469)=הלוואות!$F$26,הלוואות!$G$26,0),0),0)+IF(A1469&gt;=הלוואות!$D$27,IF(מרכז!A1469&lt;=הלוואות!$E$27,IF(DAY(מרכז!A1469)=הלוואות!$F$27,הלוואות!$G$27,0),0),0)+IF(A1469&gt;=הלוואות!$D$28,IF(מרכז!A1469&lt;=הלוואות!$E$28,IF(DAY(מרכז!A1469)=הלוואות!$F$28,הלוואות!$G$28,0),0),0)+IF(A1469&gt;=הלוואות!$D$29,IF(מרכז!A1469&lt;=הלוואות!$E$29,IF(DAY(מרכז!A1469)=הלוואות!$F$29,הלוואות!$G$29,0),0),0)+IF(A1469&gt;=הלוואות!$D$30,IF(מרכז!A1469&lt;=הלוואות!$E$30,IF(DAY(מרכז!A1469)=הלוואות!$F$30,הלוואות!$G$30,0),0),0)+IF(A1469&gt;=הלוואות!$D$31,IF(מרכז!A1469&lt;=הלוואות!$E$31,IF(DAY(מרכז!A1469)=הלוואות!$F$31,הלוואות!$G$31,0),0),0)+IF(A1469&gt;=הלוואות!$D$32,IF(מרכז!A1469&lt;=הלוואות!$E$32,IF(DAY(מרכז!A1469)=הלוואות!$F$32,הלוואות!$G$32,0),0),0)+IF(A1469&gt;=הלוואות!$D$33,IF(מרכז!A1469&lt;=הלוואות!$E$33,IF(DAY(מרכז!A1469)=הלוואות!$F$33,הלוואות!$G$33,0),0),0)+IF(A1469&gt;=הלוואות!$D$34,IF(מרכז!A1469&lt;=הלוואות!$E$34,IF(DAY(מרכז!A1469)=הלוואות!$F$34,הלוואות!$G$34,0),0),0)</f>
        <v>0</v>
      </c>
      <c r="E1469" s="93">
        <f>SUMIF(הלוואות!$D$46:$D$65,מרכז!A1469,הלוואות!$E$46:$E$65)</f>
        <v>0</v>
      </c>
      <c r="F1469" s="93">
        <f>SUMIF(נכנסים!$A$5:$A$5890,מרכז!A1469,נכנסים!$B$5:$B$5890)</f>
        <v>0</v>
      </c>
      <c r="G1469" s="94"/>
      <c r="H1469" s="94"/>
      <c r="I1469" s="94"/>
      <c r="J1469" s="99">
        <f t="shared" si="22"/>
        <v>50000</v>
      </c>
    </row>
    <row r="1470" spans="1:10">
      <c r="A1470" s="153">
        <v>47123</v>
      </c>
      <c r="B1470" s="93">
        <f>SUMIF(יוצאים!$A$5:$A$5835,מרכז!A1470,יוצאים!$D$5:$D$5835)</f>
        <v>0</v>
      </c>
      <c r="C1470" s="93">
        <f>HLOOKUP(DAY($A1470),'טב.הו"ק'!$G$4:$AK$162,'טב.הו"ק'!$A$162+2,FALSE)</f>
        <v>0</v>
      </c>
      <c r="D1470" s="93">
        <f>IF(A1470&gt;=הלוואות!$D$5,IF(מרכז!A1470&lt;=הלוואות!$E$5,IF(DAY(מרכז!A1470)=הלוואות!$F$5,הלוואות!$G$5,0),0),0)+IF(A1470&gt;=הלוואות!$D$6,IF(מרכז!A1470&lt;=הלוואות!$E$6,IF(DAY(מרכז!A1470)=הלוואות!$F$6,הלוואות!$G$6,0),0),0)+IF(A1470&gt;=הלוואות!$D$7,IF(מרכז!A1470&lt;=הלוואות!$E$7,IF(DAY(מרכז!A1470)=הלוואות!$F$7,הלוואות!$G$7,0),0),0)+IF(A1470&gt;=הלוואות!$D$8,IF(מרכז!A1470&lt;=הלוואות!$E$8,IF(DAY(מרכז!A1470)=הלוואות!$F$8,הלוואות!$G$8,0),0),0)+IF(A1470&gt;=הלוואות!$D$9,IF(מרכז!A1470&lt;=הלוואות!$E$9,IF(DAY(מרכז!A1470)=הלוואות!$F$9,הלוואות!$G$9,0),0),0)+IF(A1470&gt;=הלוואות!$D$10,IF(מרכז!A1470&lt;=הלוואות!$E$10,IF(DAY(מרכז!A1470)=הלוואות!$F$10,הלוואות!$G$10,0),0),0)+IF(A1470&gt;=הלוואות!$D$11,IF(מרכז!A1470&lt;=הלוואות!$E$11,IF(DAY(מרכז!A1470)=הלוואות!$F$11,הלוואות!$G$11,0),0),0)+IF(A1470&gt;=הלוואות!$D$12,IF(מרכז!A1470&lt;=הלוואות!$E$12,IF(DAY(מרכז!A1470)=הלוואות!$F$12,הלוואות!$G$12,0),0),0)+IF(A1470&gt;=הלוואות!$D$13,IF(מרכז!A1470&lt;=הלוואות!$E$13,IF(DAY(מרכז!A1470)=הלוואות!$F$13,הלוואות!$G$13,0),0),0)+IF(A1470&gt;=הלוואות!$D$14,IF(מרכז!A1470&lt;=הלוואות!$E$14,IF(DAY(מרכז!A1470)=הלוואות!$F$14,הלוואות!$G$14,0),0),0)+IF(A1470&gt;=הלוואות!$D$15,IF(מרכז!A1470&lt;=הלוואות!$E$15,IF(DAY(מרכז!A1470)=הלוואות!$F$15,הלוואות!$G$15,0),0),0)+IF(A1470&gt;=הלוואות!$D$16,IF(מרכז!A1470&lt;=הלוואות!$E$16,IF(DAY(מרכז!A1470)=הלוואות!$F$16,הלוואות!$G$16,0),0),0)+IF(A1470&gt;=הלוואות!$D$17,IF(מרכז!A1470&lt;=הלוואות!$E$17,IF(DAY(מרכז!A1470)=הלוואות!$F$17,הלוואות!$G$17,0),0),0)+IF(A1470&gt;=הלוואות!$D$18,IF(מרכז!A1470&lt;=הלוואות!$E$18,IF(DAY(מרכז!A1470)=הלוואות!$F$18,הלוואות!$G$18,0),0),0)+IF(A1470&gt;=הלוואות!$D$19,IF(מרכז!A1470&lt;=הלוואות!$E$19,IF(DAY(מרכז!A1470)=הלוואות!$F$19,הלוואות!$G$19,0),0),0)+IF(A1470&gt;=הלוואות!$D$20,IF(מרכז!A1470&lt;=הלוואות!$E$20,IF(DAY(מרכז!A1470)=הלוואות!$F$20,הלוואות!$G$20,0),0),0)+IF(A1470&gt;=הלוואות!$D$21,IF(מרכז!A1470&lt;=הלוואות!$E$21,IF(DAY(מרכז!A1470)=הלוואות!$F$21,הלוואות!$G$21,0),0),0)+IF(A1470&gt;=הלוואות!$D$22,IF(מרכז!A1470&lt;=הלוואות!$E$22,IF(DAY(מרכז!A1470)=הלוואות!$F$22,הלוואות!$G$22,0),0),0)+IF(A1470&gt;=הלוואות!$D$23,IF(מרכז!A1470&lt;=הלוואות!$E$23,IF(DAY(מרכז!A1470)=הלוואות!$F$23,הלוואות!$G$23,0),0),0)+IF(A1470&gt;=הלוואות!$D$24,IF(מרכז!A1470&lt;=הלוואות!$E$24,IF(DAY(מרכז!A1470)=הלוואות!$F$24,הלוואות!$G$24,0),0),0)+IF(A1470&gt;=הלוואות!$D$25,IF(מרכז!A1470&lt;=הלוואות!$E$25,IF(DAY(מרכז!A1470)=הלוואות!$F$25,הלוואות!$G$25,0),0),0)+IF(A1470&gt;=הלוואות!$D$26,IF(מרכז!A1470&lt;=הלוואות!$E$26,IF(DAY(מרכז!A1470)=הלוואות!$F$26,הלוואות!$G$26,0),0),0)+IF(A1470&gt;=הלוואות!$D$27,IF(מרכז!A1470&lt;=הלוואות!$E$27,IF(DAY(מרכז!A1470)=הלוואות!$F$27,הלוואות!$G$27,0),0),0)+IF(A1470&gt;=הלוואות!$D$28,IF(מרכז!A1470&lt;=הלוואות!$E$28,IF(DAY(מרכז!A1470)=הלוואות!$F$28,הלוואות!$G$28,0),0),0)+IF(A1470&gt;=הלוואות!$D$29,IF(מרכז!A1470&lt;=הלוואות!$E$29,IF(DAY(מרכז!A1470)=הלוואות!$F$29,הלוואות!$G$29,0),0),0)+IF(A1470&gt;=הלוואות!$D$30,IF(מרכז!A1470&lt;=הלוואות!$E$30,IF(DAY(מרכז!A1470)=הלוואות!$F$30,הלוואות!$G$30,0),0),0)+IF(A1470&gt;=הלוואות!$D$31,IF(מרכז!A1470&lt;=הלוואות!$E$31,IF(DAY(מרכז!A1470)=הלוואות!$F$31,הלוואות!$G$31,0),0),0)+IF(A1470&gt;=הלוואות!$D$32,IF(מרכז!A1470&lt;=הלוואות!$E$32,IF(DAY(מרכז!A1470)=הלוואות!$F$32,הלוואות!$G$32,0),0),0)+IF(A1470&gt;=הלוואות!$D$33,IF(מרכז!A1470&lt;=הלוואות!$E$33,IF(DAY(מרכז!A1470)=הלוואות!$F$33,הלוואות!$G$33,0),0),0)+IF(A1470&gt;=הלוואות!$D$34,IF(מרכז!A1470&lt;=הלוואות!$E$34,IF(DAY(מרכז!A1470)=הלוואות!$F$34,הלוואות!$G$34,0),0),0)</f>
        <v>0</v>
      </c>
      <c r="E1470" s="93">
        <f>SUMIF(הלוואות!$D$46:$D$65,מרכז!A1470,הלוואות!$E$46:$E$65)</f>
        <v>0</v>
      </c>
      <c r="F1470" s="93">
        <f>SUMIF(נכנסים!$A$5:$A$5890,מרכז!A1470,נכנסים!$B$5:$B$5890)</f>
        <v>0</v>
      </c>
      <c r="G1470" s="94"/>
      <c r="H1470" s="94"/>
      <c r="I1470" s="94"/>
      <c r="J1470" s="99">
        <f t="shared" si="22"/>
        <v>50000</v>
      </c>
    </row>
    <row r="1471" spans="1:10">
      <c r="A1471" s="153">
        <v>47124</v>
      </c>
      <c r="B1471" s="93">
        <f>SUMIF(יוצאים!$A$5:$A$5835,מרכז!A1471,יוצאים!$D$5:$D$5835)</f>
        <v>0</v>
      </c>
      <c r="C1471" s="93">
        <f>HLOOKUP(DAY($A1471),'טב.הו"ק'!$G$4:$AK$162,'טב.הו"ק'!$A$162+2,FALSE)</f>
        <v>0</v>
      </c>
      <c r="D1471" s="93">
        <f>IF(A1471&gt;=הלוואות!$D$5,IF(מרכז!A1471&lt;=הלוואות!$E$5,IF(DAY(מרכז!A1471)=הלוואות!$F$5,הלוואות!$G$5,0),0),0)+IF(A1471&gt;=הלוואות!$D$6,IF(מרכז!A1471&lt;=הלוואות!$E$6,IF(DAY(מרכז!A1471)=הלוואות!$F$6,הלוואות!$G$6,0),0),0)+IF(A1471&gt;=הלוואות!$D$7,IF(מרכז!A1471&lt;=הלוואות!$E$7,IF(DAY(מרכז!A1471)=הלוואות!$F$7,הלוואות!$G$7,0),0),0)+IF(A1471&gt;=הלוואות!$D$8,IF(מרכז!A1471&lt;=הלוואות!$E$8,IF(DAY(מרכז!A1471)=הלוואות!$F$8,הלוואות!$G$8,0),0),0)+IF(A1471&gt;=הלוואות!$D$9,IF(מרכז!A1471&lt;=הלוואות!$E$9,IF(DAY(מרכז!A1471)=הלוואות!$F$9,הלוואות!$G$9,0),0),0)+IF(A1471&gt;=הלוואות!$D$10,IF(מרכז!A1471&lt;=הלוואות!$E$10,IF(DAY(מרכז!A1471)=הלוואות!$F$10,הלוואות!$G$10,0),0),0)+IF(A1471&gt;=הלוואות!$D$11,IF(מרכז!A1471&lt;=הלוואות!$E$11,IF(DAY(מרכז!A1471)=הלוואות!$F$11,הלוואות!$G$11,0),0),0)+IF(A1471&gt;=הלוואות!$D$12,IF(מרכז!A1471&lt;=הלוואות!$E$12,IF(DAY(מרכז!A1471)=הלוואות!$F$12,הלוואות!$G$12,0),0),0)+IF(A1471&gt;=הלוואות!$D$13,IF(מרכז!A1471&lt;=הלוואות!$E$13,IF(DAY(מרכז!A1471)=הלוואות!$F$13,הלוואות!$G$13,0),0),0)+IF(A1471&gt;=הלוואות!$D$14,IF(מרכז!A1471&lt;=הלוואות!$E$14,IF(DAY(מרכז!A1471)=הלוואות!$F$14,הלוואות!$G$14,0),0),0)+IF(A1471&gt;=הלוואות!$D$15,IF(מרכז!A1471&lt;=הלוואות!$E$15,IF(DAY(מרכז!A1471)=הלוואות!$F$15,הלוואות!$G$15,0),0),0)+IF(A1471&gt;=הלוואות!$D$16,IF(מרכז!A1471&lt;=הלוואות!$E$16,IF(DAY(מרכז!A1471)=הלוואות!$F$16,הלוואות!$G$16,0),0),0)+IF(A1471&gt;=הלוואות!$D$17,IF(מרכז!A1471&lt;=הלוואות!$E$17,IF(DAY(מרכז!A1471)=הלוואות!$F$17,הלוואות!$G$17,0),0),0)+IF(A1471&gt;=הלוואות!$D$18,IF(מרכז!A1471&lt;=הלוואות!$E$18,IF(DAY(מרכז!A1471)=הלוואות!$F$18,הלוואות!$G$18,0),0),0)+IF(A1471&gt;=הלוואות!$D$19,IF(מרכז!A1471&lt;=הלוואות!$E$19,IF(DAY(מרכז!A1471)=הלוואות!$F$19,הלוואות!$G$19,0),0),0)+IF(A1471&gt;=הלוואות!$D$20,IF(מרכז!A1471&lt;=הלוואות!$E$20,IF(DAY(מרכז!A1471)=הלוואות!$F$20,הלוואות!$G$20,0),0),0)+IF(A1471&gt;=הלוואות!$D$21,IF(מרכז!A1471&lt;=הלוואות!$E$21,IF(DAY(מרכז!A1471)=הלוואות!$F$21,הלוואות!$G$21,0),0),0)+IF(A1471&gt;=הלוואות!$D$22,IF(מרכז!A1471&lt;=הלוואות!$E$22,IF(DAY(מרכז!A1471)=הלוואות!$F$22,הלוואות!$G$22,0),0),0)+IF(A1471&gt;=הלוואות!$D$23,IF(מרכז!A1471&lt;=הלוואות!$E$23,IF(DAY(מרכז!A1471)=הלוואות!$F$23,הלוואות!$G$23,0),0),0)+IF(A1471&gt;=הלוואות!$D$24,IF(מרכז!A1471&lt;=הלוואות!$E$24,IF(DAY(מרכז!A1471)=הלוואות!$F$24,הלוואות!$G$24,0),0),0)+IF(A1471&gt;=הלוואות!$D$25,IF(מרכז!A1471&lt;=הלוואות!$E$25,IF(DAY(מרכז!A1471)=הלוואות!$F$25,הלוואות!$G$25,0),0),0)+IF(A1471&gt;=הלוואות!$D$26,IF(מרכז!A1471&lt;=הלוואות!$E$26,IF(DAY(מרכז!A1471)=הלוואות!$F$26,הלוואות!$G$26,0),0),0)+IF(A1471&gt;=הלוואות!$D$27,IF(מרכז!A1471&lt;=הלוואות!$E$27,IF(DAY(מרכז!A1471)=הלוואות!$F$27,הלוואות!$G$27,0),0),0)+IF(A1471&gt;=הלוואות!$D$28,IF(מרכז!A1471&lt;=הלוואות!$E$28,IF(DAY(מרכז!A1471)=הלוואות!$F$28,הלוואות!$G$28,0),0),0)+IF(A1471&gt;=הלוואות!$D$29,IF(מרכז!A1471&lt;=הלוואות!$E$29,IF(DAY(מרכז!A1471)=הלוואות!$F$29,הלוואות!$G$29,0),0),0)+IF(A1471&gt;=הלוואות!$D$30,IF(מרכז!A1471&lt;=הלוואות!$E$30,IF(DAY(מרכז!A1471)=הלוואות!$F$30,הלוואות!$G$30,0),0),0)+IF(A1471&gt;=הלוואות!$D$31,IF(מרכז!A1471&lt;=הלוואות!$E$31,IF(DAY(מרכז!A1471)=הלוואות!$F$31,הלוואות!$G$31,0),0),0)+IF(A1471&gt;=הלוואות!$D$32,IF(מרכז!A1471&lt;=הלוואות!$E$32,IF(DAY(מרכז!A1471)=הלוואות!$F$32,הלוואות!$G$32,0),0),0)+IF(A1471&gt;=הלוואות!$D$33,IF(מרכז!A1471&lt;=הלוואות!$E$33,IF(DAY(מרכז!A1471)=הלוואות!$F$33,הלוואות!$G$33,0),0),0)+IF(A1471&gt;=הלוואות!$D$34,IF(מרכז!A1471&lt;=הלוואות!$E$34,IF(DAY(מרכז!A1471)=הלוואות!$F$34,הלוואות!$G$34,0),0),0)</f>
        <v>0</v>
      </c>
      <c r="E1471" s="93">
        <f>SUMIF(הלוואות!$D$46:$D$65,מרכז!A1471,הלוואות!$E$46:$E$65)</f>
        <v>0</v>
      </c>
      <c r="F1471" s="93">
        <f>SUMIF(נכנסים!$A$5:$A$5890,מרכז!A1471,נכנסים!$B$5:$B$5890)</f>
        <v>0</v>
      </c>
      <c r="G1471" s="94"/>
      <c r="H1471" s="94"/>
      <c r="I1471" s="94"/>
      <c r="J1471" s="99">
        <f t="shared" si="22"/>
        <v>50000</v>
      </c>
    </row>
    <row r="1472" spans="1:10">
      <c r="A1472" s="153">
        <v>47125</v>
      </c>
      <c r="B1472" s="93">
        <f>SUMIF(יוצאים!$A$5:$A$5835,מרכז!A1472,יוצאים!$D$5:$D$5835)</f>
        <v>0</v>
      </c>
      <c r="C1472" s="93">
        <f>HLOOKUP(DAY($A1472),'טב.הו"ק'!$G$4:$AK$162,'טב.הו"ק'!$A$162+2,FALSE)</f>
        <v>0</v>
      </c>
      <c r="D1472" s="93">
        <f>IF(A1472&gt;=הלוואות!$D$5,IF(מרכז!A1472&lt;=הלוואות!$E$5,IF(DAY(מרכז!A1472)=הלוואות!$F$5,הלוואות!$G$5,0),0),0)+IF(A1472&gt;=הלוואות!$D$6,IF(מרכז!A1472&lt;=הלוואות!$E$6,IF(DAY(מרכז!A1472)=הלוואות!$F$6,הלוואות!$G$6,0),0),0)+IF(A1472&gt;=הלוואות!$D$7,IF(מרכז!A1472&lt;=הלוואות!$E$7,IF(DAY(מרכז!A1472)=הלוואות!$F$7,הלוואות!$G$7,0),0),0)+IF(A1472&gt;=הלוואות!$D$8,IF(מרכז!A1472&lt;=הלוואות!$E$8,IF(DAY(מרכז!A1472)=הלוואות!$F$8,הלוואות!$G$8,0),0),0)+IF(A1472&gt;=הלוואות!$D$9,IF(מרכז!A1472&lt;=הלוואות!$E$9,IF(DAY(מרכז!A1472)=הלוואות!$F$9,הלוואות!$G$9,0),0),0)+IF(A1472&gt;=הלוואות!$D$10,IF(מרכז!A1472&lt;=הלוואות!$E$10,IF(DAY(מרכז!A1472)=הלוואות!$F$10,הלוואות!$G$10,0),0),0)+IF(A1472&gt;=הלוואות!$D$11,IF(מרכז!A1472&lt;=הלוואות!$E$11,IF(DAY(מרכז!A1472)=הלוואות!$F$11,הלוואות!$G$11,0),0),0)+IF(A1472&gt;=הלוואות!$D$12,IF(מרכז!A1472&lt;=הלוואות!$E$12,IF(DAY(מרכז!A1472)=הלוואות!$F$12,הלוואות!$G$12,0),0),0)+IF(A1472&gt;=הלוואות!$D$13,IF(מרכז!A1472&lt;=הלוואות!$E$13,IF(DAY(מרכז!A1472)=הלוואות!$F$13,הלוואות!$G$13,0),0),0)+IF(A1472&gt;=הלוואות!$D$14,IF(מרכז!A1472&lt;=הלוואות!$E$14,IF(DAY(מרכז!A1472)=הלוואות!$F$14,הלוואות!$G$14,0),0),0)+IF(A1472&gt;=הלוואות!$D$15,IF(מרכז!A1472&lt;=הלוואות!$E$15,IF(DAY(מרכז!A1472)=הלוואות!$F$15,הלוואות!$G$15,0),0),0)+IF(A1472&gt;=הלוואות!$D$16,IF(מרכז!A1472&lt;=הלוואות!$E$16,IF(DAY(מרכז!A1472)=הלוואות!$F$16,הלוואות!$G$16,0),0),0)+IF(A1472&gt;=הלוואות!$D$17,IF(מרכז!A1472&lt;=הלוואות!$E$17,IF(DAY(מרכז!A1472)=הלוואות!$F$17,הלוואות!$G$17,0),0),0)+IF(A1472&gt;=הלוואות!$D$18,IF(מרכז!A1472&lt;=הלוואות!$E$18,IF(DAY(מרכז!A1472)=הלוואות!$F$18,הלוואות!$G$18,0),0),0)+IF(A1472&gt;=הלוואות!$D$19,IF(מרכז!A1472&lt;=הלוואות!$E$19,IF(DAY(מרכז!A1472)=הלוואות!$F$19,הלוואות!$G$19,0),0),0)+IF(A1472&gt;=הלוואות!$D$20,IF(מרכז!A1472&lt;=הלוואות!$E$20,IF(DAY(מרכז!A1472)=הלוואות!$F$20,הלוואות!$G$20,0),0),0)+IF(A1472&gt;=הלוואות!$D$21,IF(מרכז!A1472&lt;=הלוואות!$E$21,IF(DAY(מרכז!A1472)=הלוואות!$F$21,הלוואות!$G$21,0),0),0)+IF(A1472&gt;=הלוואות!$D$22,IF(מרכז!A1472&lt;=הלוואות!$E$22,IF(DAY(מרכז!A1472)=הלוואות!$F$22,הלוואות!$G$22,0),0),0)+IF(A1472&gt;=הלוואות!$D$23,IF(מרכז!A1472&lt;=הלוואות!$E$23,IF(DAY(מרכז!A1472)=הלוואות!$F$23,הלוואות!$G$23,0),0),0)+IF(A1472&gt;=הלוואות!$D$24,IF(מרכז!A1472&lt;=הלוואות!$E$24,IF(DAY(מרכז!A1472)=הלוואות!$F$24,הלוואות!$G$24,0),0),0)+IF(A1472&gt;=הלוואות!$D$25,IF(מרכז!A1472&lt;=הלוואות!$E$25,IF(DAY(מרכז!A1472)=הלוואות!$F$25,הלוואות!$G$25,0),0),0)+IF(A1472&gt;=הלוואות!$D$26,IF(מרכז!A1472&lt;=הלוואות!$E$26,IF(DAY(מרכז!A1472)=הלוואות!$F$26,הלוואות!$G$26,0),0),0)+IF(A1472&gt;=הלוואות!$D$27,IF(מרכז!A1472&lt;=הלוואות!$E$27,IF(DAY(מרכז!A1472)=הלוואות!$F$27,הלוואות!$G$27,0),0),0)+IF(A1472&gt;=הלוואות!$D$28,IF(מרכז!A1472&lt;=הלוואות!$E$28,IF(DAY(מרכז!A1472)=הלוואות!$F$28,הלוואות!$G$28,0),0),0)+IF(A1472&gt;=הלוואות!$D$29,IF(מרכז!A1472&lt;=הלוואות!$E$29,IF(DAY(מרכז!A1472)=הלוואות!$F$29,הלוואות!$G$29,0),0),0)+IF(A1472&gt;=הלוואות!$D$30,IF(מרכז!A1472&lt;=הלוואות!$E$30,IF(DAY(מרכז!A1472)=הלוואות!$F$30,הלוואות!$G$30,0),0),0)+IF(A1472&gt;=הלוואות!$D$31,IF(מרכז!A1472&lt;=הלוואות!$E$31,IF(DAY(מרכז!A1472)=הלוואות!$F$31,הלוואות!$G$31,0),0),0)+IF(A1472&gt;=הלוואות!$D$32,IF(מרכז!A1472&lt;=הלוואות!$E$32,IF(DAY(מרכז!A1472)=הלוואות!$F$32,הלוואות!$G$32,0),0),0)+IF(A1472&gt;=הלוואות!$D$33,IF(מרכז!A1472&lt;=הלוואות!$E$33,IF(DAY(מרכז!A1472)=הלוואות!$F$33,הלוואות!$G$33,0),0),0)+IF(A1472&gt;=הלוואות!$D$34,IF(מרכז!A1472&lt;=הלוואות!$E$34,IF(DAY(מרכז!A1472)=הלוואות!$F$34,הלוואות!$G$34,0),0),0)</f>
        <v>0</v>
      </c>
      <c r="E1472" s="93">
        <f>SUMIF(הלוואות!$D$46:$D$65,מרכז!A1472,הלוואות!$E$46:$E$65)</f>
        <v>0</v>
      </c>
      <c r="F1472" s="93">
        <f>SUMIF(נכנסים!$A$5:$A$5890,מרכז!A1472,נכנסים!$B$5:$B$5890)</f>
        <v>0</v>
      </c>
      <c r="G1472" s="94"/>
      <c r="H1472" s="94"/>
      <c r="I1472" s="94"/>
      <c r="J1472" s="99">
        <f t="shared" ref="J1472:J1535" si="23">J1471-B1472-C1472-D1472-E1472+F1472</f>
        <v>50000</v>
      </c>
    </row>
    <row r="1473" spans="1:10">
      <c r="A1473" s="153">
        <v>47126</v>
      </c>
      <c r="B1473" s="93">
        <f>SUMIF(יוצאים!$A$5:$A$5835,מרכז!A1473,יוצאים!$D$5:$D$5835)</f>
        <v>0</v>
      </c>
      <c r="C1473" s="93">
        <f>HLOOKUP(DAY($A1473),'טב.הו"ק'!$G$4:$AK$162,'טב.הו"ק'!$A$162+2,FALSE)</f>
        <v>0</v>
      </c>
      <c r="D1473" s="93">
        <f>IF(A1473&gt;=הלוואות!$D$5,IF(מרכז!A1473&lt;=הלוואות!$E$5,IF(DAY(מרכז!A1473)=הלוואות!$F$5,הלוואות!$G$5,0),0),0)+IF(A1473&gt;=הלוואות!$D$6,IF(מרכז!A1473&lt;=הלוואות!$E$6,IF(DAY(מרכז!A1473)=הלוואות!$F$6,הלוואות!$G$6,0),0),0)+IF(A1473&gt;=הלוואות!$D$7,IF(מרכז!A1473&lt;=הלוואות!$E$7,IF(DAY(מרכז!A1473)=הלוואות!$F$7,הלוואות!$G$7,0),0),0)+IF(A1473&gt;=הלוואות!$D$8,IF(מרכז!A1473&lt;=הלוואות!$E$8,IF(DAY(מרכז!A1473)=הלוואות!$F$8,הלוואות!$G$8,0),0),0)+IF(A1473&gt;=הלוואות!$D$9,IF(מרכז!A1473&lt;=הלוואות!$E$9,IF(DAY(מרכז!A1473)=הלוואות!$F$9,הלוואות!$G$9,0),0),0)+IF(A1473&gt;=הלוואות!$D$10,IF(מרכז!A1473&lt;=הלוואות!$E$10,IF(DAY(מרכז!A1473)=הלוואות!$F$10,הלוואות!$G$10,0),0),0)+IF(A1473&gt;=הלוואות!$D$11,IF(מרכז!A1473&lt;=הלוואות!$E$11,IF(DAY(מרכז!A1473)=הלוואות!$F$11,הלוואות!$G$11,0),0),0)+IF(A1473&gt;=הלוואות!$D$12,IF(מרכז!A1473&lt;=הלוואות!$E$12,IF(DAY(מרכז!A1473)=הלוואות!$F$12,הלוואות!$G$12,0),0),0)+IF(A1473&gt;=הלוואות!$D$13,IF(מרכז!A1473&lt;=הלוואות!$E$13,IF(DAY(מרכז!A1473)=הלוואות!$F$13,הלוואות!$G$13,0),0),0)+IF(A1473&gt;=הלוואות!$D$14,IF(מרכז!A1473&lt;=הלוואות!$E$14,IF(DAY(מרכז!A1473)=הלוואות!$F$14,הלוואות!$G$14,0),0),0)+IF(A1473&gt;=הלוואות!$D$15,IF(מרכז!A1473&lt;=הלוואות!$E$15,IF(DAY(מרכז!A1473)=הלוואות!$F$15,הלוואות!$G$15,0),0),0)+IF(A1473&gt;=הלוואות!$D$16,IF(מרכז!A1473&lt;=הלוואות!$E$16,IF(DAY(מרכז!A1473)=הלוואות!$F$16,הלוואות!$G$16,0),0),0)+IF(A1473&gt;=הלוואות!$D$17,IF(מרכז!A1473&lt;=הלוואות!$E$17,IF(DAY(מרכז!A1473)=הלוואות!$F$17,הלוואות!$G$17,0),0),0)+IF(A1473&gt;=הלוואות!$D$18,IF(מרכז!A1473&lt;=הלוואות!$E$18,IF(DAY(מרכז!A1473)=הלוואות!$F$18,הלוואות!$G$18,0),0),0)+IF(A1473&gt;=הלוואות!$D$19,IF(מרכז!A1473&lt;=הלוואות!$E$19,IF(DAY(מרכז!A1473)=הלוואות!$F$19,הלוואות!$G$19,0),0),0)+IF(A1473&gt;=הלוואות!$D$20,IF(מרכז!A1473&lt;=הלוואות!$E$20,IF(DAY(מרכז!A1473)=הלוואות!$F$20,הלוואות!$G$20,0),0),0)+IF(A1473&gt;=הלוואות!$D$21,IF(מרכז!A1473&lt;=הלוואות!$E$21,IF(DAY(מרכז!A1473)=הלוואות!$F$21,הלוואות!$G$21,0),0),0)+IF(A1473&gt;=הלוואות!$D$22,IF(מרכז!A1473&lt;=הלוואות!$E$22,IF(DAY(מרכז!A1473)=הלוואות!$F$22,הלוואות!$G$22,0),0),0)+IF(A1473&gt;=הלוואות!$D$23,IF(מרכז!A1473&lt;=הלוואות!$E$23,IF(DAY(מרכז!A1473)=הלוואות!$F$23,הלוואות!$G$23,0),0),0)+IF(A1473&gt;=הלוואות!$D$24,IF(מרכז!A1473&lt;=הלוואות!$E$24,IF(DAY(מרכז!A1473)=הלוואות!$F$24,הלוואות!$G$24,0),0),0)+IF(A1473&gt;=הלוואות!$D$25,IF(מרכז!A1473&lt;=הלוואות!$E$25,IF(DAY(מרכז!A1473)=הלוואות!$F$25,הלוואות!$G$25,0),0),0)+IF(A1473&gt;=הלוואות!$D$26,IF(מרכז!A1473&lt;=הלוואות!$E$26,IF(DAY(מרכז!A1473)=הלוואות!$F$26,הלוואות!$G$26,0),0),0)+IF(A1473&gt;=הלוואות!$D$27,IF(מרכז!A1473&lt;=הלוואות!$E$27,IF(DAY(מרכז!A1473)=הלוואות!$F$27,הלוואות!$G$27,0),0),0)+IF(A1473&gt;=הלוואות!$D$28,IF(מרכז!A1473&lt;=הלוואות!$E$28,IF(DAY(מרכז!A1473)=הלוואות!$F$28,הלוואות!$G$28,0),0),0)+IF(A1473&gt;=הלוואות!$D$29,IF(מרכז!A1473&lt;=הלוואות!$E$29,IF(DAY(מרכז!A1473)=הלוואות!$F$29,הלוואות!$G$29,0),0),0)+IF(A1473&gt;=הלוואות!$D$30,IF(מרכז!A1473&lt;=הלוואות!$E$30,IF(DAY(מרכז!A1473)=הלוואות!$F$30,הלוואות!$G$30,0),0),0)+IF(A1473&gt;=הלוואות!$D$31,IF(מרכז!A1473&lt;=הלוואות!$E$31,IF(DAY(מרכז!A1473)=הלוואות!$F$31,הלוואות!$G$31,0),0),0)+IF(A1473&gt;=הלוואות!$D$32,IF(מרכז!A1473&lt;=הלוואות!$E$32,IF(DAY(מרכז!A1473)=הלוואות!$F$32,הלוואות!$G$32,0),0),0)+IF(A1473&gt;=הלוואות!$D$33,IF(מרכז!A1473&lt;=הלוואות!$E$33,IF(DAY(מרכז!A1473)=הלוואות!$F$33,הלוואות!$G$33,0),0),0)+IF(A1473&gt;=הלוואות!$D$34,IF(מרכז!A1473&lt;=הלוואות!$E$34,IF(DAY(מרכז!A1473)=הלוואות!$F$34,הלוואות!$G$34,0),0),0)</f>
        <v>0</v>
      </c>
      <c r="E1473" s="93">
        <f>SUMIF(הלוואות!$D$46:$D$65,מרכז!A1473,הלוואות!$E$46:$E$65)</f>
        <v>0</v>
      </c>
      <c r="F1473" s="93">
        <f>SUMIF(נכנסים!$A$5:$A$5890,מרכז!A1473,נכנסים!$B$5:$B$5890)</f>
        <v>0</v>
      </c>
      <c r="G1473" s="94"/>
      <c r="H1473" s="94"/>
      <c r="I1473" s="94"/>
      <c r="J1473" s="99">
        <f t="shared" si="23"/>
        <v>50000</v>
      </c>
    </row>
    <row r="1474" spans="1:10">
      <c r="A1474" s="153">
        <v>47127</v>
      </c>
      <c r="B1474" s="93">
        <f>SUMIF(יוצאים!$A$5:$A$5835,מרכז!A1474,יוצאים!$D$5:$D$5835)</f>
        <v>0</v>
      </c>
      <c r="C1474" s="93">
        <f>HLOOKUP(DAY($A1474),'טב.הו"ק'!$G$4:$AK$162,'טב.הו"ק'!$A$162+2,FALSE)</f>
        <v>0</v>
      </c>
      <c r="D1474" s="93">
        <f>IF(A1474&gt;=הלוואות!$D$5,IF(מרכז!A1474&lt;=הלוואות!$E$5,IF(DAY(מרכז!A1474)=הלוואות!$F$5,הלוואות!$G$5,0),0),0)+IF(A1474&gt;=הלוואות!$D$6,IF(מרכז!A1474&lt;=הלוואות!$E$6,IF(DAY(מרכז!A1474)=הלוואות!$F$6,הלוואות!$G$6,0),0),0)+IF(A1474&gt;=הלוואות!$D$7,IF(מרכז!A1474&lt;=הלוואות!$E$7,IF(DAY(מרכז!A1474)=הלוואות!$F$7,הלוואות!$G$7,0),0),0)+IF(A1474&gt;=הלוואות!$D$8,IF(מרכז!A1474&lt;=הלוואות!$E$8,IF(DAY(מרכז!A1474)=הלוואות!$F$8,הלוואות!$G$8,0),0),0)+IF(A1474&gt;=הלוואות!$D$9,IF(מרכז!A1474&lt;=הלוואות!$E$9,IF(DAY(מרכז!A1474)=הלוואות!$F$9,הלוואות!$G$9,0),0),0)+IF(A1474&gt;=הלוואות!$D$10,IF(מרכז!A1474&lt;=הלוואות!$E$10,IF(DAY(מרכז!A1474)=הלוואות!$F$10,הלוואות!$G$10,0),0),0)+IF(A1474&gt;=הלוואות!$D$11,IF(מרכז!A1474&lt;=הלוואות!$E$11,IF(DAY(מרכז!A1474)=הלוואות!$F$11,הלוואות!$G$11,0),0),0)+IF(A1474&gt;=הלוואות!$D$12,IF(מרכז!A1474&lt;=הלוואות!$E$12,IF(DAY(מרכז!A1474)=הלוואות!$F$12,הלוואות!$G$12,0),0),0)+IF(A1474&gt;=הלוואות!$D$13,IF(מרכז!A1474&lt;=הלוואות!$E$13,IF(DAY(מרכז!A1474)=הלוואות!$F$13,הלוואות!$G$13,0),0),0)+IF(A1474&gt;=הלוואות!$D$14,IF(מרכז!A1474&lt;=הלוואות!$E$14,IF(DAY(מרכז!A1474)=הלוואות!$F$14,הלוואות!$G$14,0),0),0)+IF(A1474&gt;=הלוואות!$D$15,IF(מרכז!A1474&lt;=הלוואות!$E$15,IF(DAY(מרכז!A1474)=הלוואות!$F$15,הלוואות!$G$15,0),0),0)+IF(A1474&gt;=הלוואות!$D$16,IF(מרכז!A1474&lt;=הלוואות!$E$16,IF(DAY(מרכז!A1474)=הלוואות!$F$16,הלוואות!$G$16,0),0),0)+IF(A1474&gt;=הלוואות!$D$17,IF(מרכז!A1474&lt;=הלוואות!$E$17,IF(DAY(מרכז!A1474)=הלוואות!$F$17,הלוואות!$G$17,0),0),0)+IF(A1474&gt;=הלוואות!$D$18,IF(מרכז!A1474&lt;=הלוואות!$E$18,IF(DAY(מרכז!A1474)=הלוואות!$F$18,הלוואות!$G$18,0),0),0)+IF(A1474&gt;=הלוואות!$D$19,IF(מרכז!A1474&lt;=הלוואות!$E$19,IF(DAY(מרכז!A1474)=הלוואות!$F$19,הלוואות!$G$19,0),0),0)+IF(A1474&gt;=הלוואות!$D$20,IF(מרכז!A1474&lt;=הלוואות!$E$20,IF(DAY(מרכז!A1474)=הלוואות!$F$20,הלוואות!$G$20,0),0),0)+IF(A1474&gt;=הלוואות!$D$21,IF(מרכז!A1474&lt;=הלוואות!$E$21,IF(DAY(מרכז!A1474)=הלוואות!$F$21,הלוואות!$G$21,0),0),0)+IF(A1474&gt;=הלוואות!$D$22,IF(מרכז!A1474&lt;=הלוואות!$E$22,IF(DAY(מרכז!A1474)=הלוואות!$F$22,הלוואות!$G$22,0),0),0)+IF(A1474&gt;=הלוואות!$D$23,IF(מרכז!A1474&lt;=הלוואות!$E$23,IF(DAY(מרכז!A1474)=הלוואות!$F$23,הלוואות!$G$23,0),0),0)+IF(A1474&gt;=הלוואות!$D$24,IF(מרכז!A1474&lt;=הלוואות!$E$24,IF(DAY(מרכז!A1474)=הלוואות!$F$24,הלוואות!$G$24,0),0),0)+IF(A1474&gt;=הלוואות!$D$25,IF(מרכז!A1474&lt;=הלוואות!$E$25,IF(DAY(מרכז!A1474)=הלוואות!$F$25,הלוואות!$G$25,0),0),0)+IF(A1474&gt;=הלוואות!$D$26,IF(מרכז!A1474&lt;=הלוואות!$E$26,IF(DAY(מרכז!A1474)=הלוואות!$F$26,הלוואות!$G$26,0),0),0)+IF(A1474&gt;=הלוואות!$D$27,IF(מרכז!A1474&lt;=הלוואות!$E$27,IF(DAY(מרכז!A1474)=הלוואות!$F$27,הלוואות!$G$27,0),0),0)+IF(A1474&gt;=הלוואות!$D$28,IF(מרכז!A1474&lt;=הלוואות!$E$28,IF(DAY(מרכז!A1474)=הלוואות!$F$28,הלוואות!$G$28,0),0),0)+IF(A1474&gt;=הלוואות!$D$29,IF(מרכז!A1474&lt;=הלוואות!$E$29,IF(DAY(מרכז!A1474)=הלוואות!$F$29,הלוואות!$G$29,0),0),0)+IF(A1474&gt;=הלוואות!$D$30,IF(מרכז!A1474&lt;=הלוואות!$E$30,IF(DAY(מרכז!A1474)=הלוואות!$F$30,הלוואות!$G$30,0),0),0)+IF(A1474&gt;=הלוואות!$D$31,IF(מרכז!A1474&lt;=הלוואות!$E$31,IF(DAY(מרכז!A1474)=הלוואות!$F$31,הלוואות!$G$31,0),0),0)+IF(A1474&gt;=הלוואות!$D$32,IF(מרכז!A1474&lt;=הלוואות!$E$32,IF(DAY(מרכז!A1474)=הלוואות!$F$32,הלוואות!$G$32,0),0),0)+IF(A1474&gt;=הלוואות!$D$33,IF(מרכז!A1474&lt;=הלוואות!$E$33,IF(DAY(מרכז!A1474)=הלוואות!$F$33,הלוואות!$G$33,0),0),0)+IF(A1474&gt;=הלוואות!$D$34,IF(מרכז!A1474&lt;=הלוואות!$E$34,IF(DAY(מרכז!A1474)=הלוואות!$F$34,הלוואות!$G$34,0),0),0)</f>
        <v>0</v>
      </c>
      <c r="E1474" s="93">
        <f>SUMIF(הלוואות!$D$46:$D$65,מרכז!A1474,הלוואות!$E$46:$E$65)</f>
        <v>0</v>
      </c>
      <c r="F1474" s="93">
        <f>SUMIF(נכנסים!$A$5:$A$5890,מרכז!A1474,נכנסים!$B$5:$B$5890)</f>
        <v>0</v>
      </c>
      <c r="G1474" s="94"/>
      <c r="H1474" s="94"/>
      <c r="I1474" s="94"/>
      <c r="J1474" s="99">
        <f t="shared" si="23"/>
        <v>50000</v>
      </c>
    </row>
    <row r="1475" spans="1:10">
      <c r="A1475" s="153">
        <v>47128</v>
      </c>
      <c r="B1475" s="93">
        <f>SUMIF(יוצאים!$A$5:$A$5835,מרכז!A1475,יוצאים!$D$5:$D$5835)</f>
        <v>0</v>
      </c>
      <c r="C1475" s="93">
        <f>HLOOKUP(DAY($A1475),'טב.הו"ק'!$G$4:$AK$162,'טב.הו"ק'!$A$162+2,FALSE)</f>
        <v>0</v>
      </c>
      <c r="D1475" s="93">
        <f>IF(A1475&gt;=הלוואות!$D$5,IF(מרכז!A1475&lt;=הלוואות!$E$5,IF(DAY(מרכז!A1475)=הלוואות!$F$5,הלוואות!$G$5,0),0),0)+IF(A1475&gt;=הלוואות!$D$6,IF(מרכז!A1475&lt;=הלוואות!$E$6,IF(DAY(מרכז!A1475)=הלוואות!$F$6,הלוואות!$G$6,0),0),0)+IF(A1475&gt;=הלוואות!$D$7,IF(מרכז!A1475&lt;=הלוואות!$E$7,IF(DAY(מרכז!A1475)=הלוואות!$F$7,הלוואות!$G$7,0),0),0)+IF(A1475&gt;=הלוואות!$D$8,IF(מרכז!A1475&lt;=הלוואות!$E$8,IF(DAY(מרכז!A1475)=הלוואות!$F$8,הלוואות!$G$8,0),0),0)+IF(A1475&gt;=הלוואות!$D$9,IF(מרכז!A1475&lt;=הלוואות!$E$9,IF(DAY(מרכז!A1475)=הלוואות!$F$9,הלוואות!$G$9,0),0),0)+IF(A1475&gt;=הלוואות!$D$10,IF(מרכז!A1475&lt;=הלוואות!$E$10,IF(DAY(מרכז!A1475)=הלוואות!$F$10,הלוואות!$G$10,0),0),0)+IF(A1475&gt;=הלוואות!$D$11,IF(מרכז!A1475&lt;=הלוואות!$E$11,IF(DAY(מרכז!A1475)=הלוואות!$F$11,הלוואות!$G$11,0),0),0)+IF(A1475&gt;=הלוואות!$D$12,IF(מרכז!A1475&lt;=הלוואות!$E$12,IF(DAY(מרכז!A1475)=הלוואות!$F$12,הלוואות!$G$12,0),0),0)+IF(A1475&gt;=הלוואות!$D$13,IF(מרכז!A1475&lt;=הלוואות!$E$13,IF(DAY(מרכז!A1475)=הלוואות!$F$13,הלוואות!$G$13,0),0),0)+IF(A1475&gt;=הלוואות!$D$14,IF(מרכז!A1475&lt;=הלוואות!$E$14,IF(DAY(מרכז!A1475)=הלוואות!$F$14,הלוואות!$G$14,0),0),0)+IF(A1475&gt;=הלוואות!$D$15,IF(מרכז!A1475&lt;=הלוואות!$E$15,IF(DAY(מרכז!A1475)=הלוואות!$F$15,הלוואות!$G$15,0),0),0)+IF(A1475&gt;=הלוואות!$D$16,IF(מרכז!A1475&lt;=הלוואות!$E$16,IF(DAY(מרכז!A1475)=הלוואות!$F$16,הלוואות!$G$16,0),0),0)+IF(A1475&gt;=הלוואות!$D$17,IF(מרכז!A1475&lt;=הלוואות!$E$17,IF(DAY(מרכז!A1475)=הלוואות!$F$17,הלוואות!$G$17,0),0),0)+IF(A1475&gt;=הלוואות!$D$18,IF(מרכז!A1475&lt;=הלוואות!$E$18,IF(DAY(מרכז!A1475)=הלוואות!$F$18,הלוואות!$G$18,0),0),0)+IF(A1475&gt;=הלוואות!$D$19,IF(מרכז!A1475&lt;=הלוואות!$E$19,IF(DAY(מרכז!A1475)=הלוואות!$F$19,הלוואות!$G$19,0),0),0)+IF(A1475&gt;=הלוואות!$D$20,IF(מרכז!A1475&lt;=הלוואות!$E$20,IF(DAY(מרכז!A1475)=הלוואות!$F$20,הלוואות!$G$20,0),0),0)+IF(A1475&gt;=הלוואות!$D$21,IF(מרכז!A1475&lt;=הלוואות!$E$21,IF(DAY(מרכז!A1475)=הלוואות!$F$21,הלוואות!$G$21,0),0),0)+IF(A1475&gt;=הלוואות!$D$22,IF(מרכז!A1475&lt;=הלוואות!$E$22,IF(DAY(מרכז!A1475)=הלוואות!$F$22,הלוואות!$G$22,0),0),0)+IF(A1475&gt;=הלוואות!$D$23,IF(מרכז!A1475&lt;=הלוואות!$E$23,IF(DAY(מרכז!A1475)=הלוואות!$F$23,הלוואות!$G$23,0),0),0)+IF(A1475&gt;=הלוואות!$D$24,IF(מרכז!A1475&lt;=הלוואות!$E$24,IF(DAY(מרכז!A1475)=הלוואות!$F$24,הלוואות!$G$24,0),0),0)+IF(A1475&gt;=הלוואות!$D$25,IF(מרכז!A1475&lt;=הלוואות!$E$25,IF(DAY(מרכז!A1475)=הלוואות!$F$25,הלוואות!$G$25,0),0),0)+IF(A1475&gt;=הלוואות!$D$26,IF(מרכז!A1475&lt;=הלוואות!$E$26,IF(DAY(מרכז!A1475)=הלוואות!$F$26,הלוואות!$G$26,0),0),0)+IF(A1475&gt;=הלוואות!$D$27,IF(מרכז!A1475&lt;=הלוואות!$E$27,IF(DAY(מרכז!A1475)=הלוואות!$F$27,הלוואות!$G$27,0),0),0)+IF(A1475&gt;=הלוואות!$D$28,IF(מרכז!A1475&lt;=הלוואות!$E$28,IF(DAY(מרכז!A1475)=הלוואות!$F$28,הלוואות!$G$28,0),0),0)+IF(A1475&gt;=הלוואות!$D$29,IF(מרכז!A1475&lt;=הלוואות!$E$29,IF(DAY(מרכז!A1475)=הלוואות!$F$29,הלוואות!$G$29,0),0),0)+IF(A1475&gt;=הלוואות!$D$30,IF(מרכז!A1475&lt;=הלוואות!$E$30,IF(DAY(מרכז!A1475)=הלוואות!$F$30,הלוואות!$G$30,0),0),0)+IF(A1475&gt;=הלוואות!$D$31,IF(מרכז!A1475&lt;=הלוואות!$E$31,IF(DAY(מרכז!A1475)=הלוואות!$F$31,הלוואות!$G$31,0),0),0)+IF(A1475&gt;=הלוואות!$D$32,IF(מרכז!A1475&lt;=הלוואות!$E$32,IF(DAY(מרכז!A1475)=הלוואות!$F$32,הלוואות!$G$32,0),0),0)+IF(A1475&gt;=הלוואות!$D$33,IF(מרכז!A1475&lt;=הלוואות!$E$33,IF(DAY(מרכז!A1475)=הלוואות!$F$33,הלוואות!$G$33,0),0),0)+IF(A1475&gt;=הלוואות!$D$34,IF(מרכז!A1475&lt;=הלוואות!$E$34,IF(DAY(מרכז!A1475)=הלוואות!$F$34,הלוואות!$G$34,0),0),0)</f>
        <v>0</v>
      </c>
      <c r="E1475" s="93">
        <f>SUMIF(הלוואות!$D$46:$D$65,מרכז!A1475,הלוואות!$E$46:$E$65)</f>
        <v>0</v>
      </c>
      <c r="F1475" s="93">
        <f>SUMIF(נכנסים!$A$5:$A$5890,מרכז!A1475,נכנסים!$B$5:$B$5890)</f>
        <v>0</v>
      </c>
      <c r="G1475" s="94"/>
      <c r="H1475" s="94"/>
      <c r="I1475" s="94"/>
      <c r="J1475" s="99">
        <f t="shared" si="23"/>
        <v>50000</v>
      </c>
    </row>
    <row r="1476" spans="1:10">
      <c r="A1476" s="153">
        <v>47129</v>
      </c>
      <c r="B1476" s="93">
        <f>SUMIF(יוצאים!$A$5:$A$5835,מרכז!A1476,יוצאים!$D$5:$D$5835)</f>
        <v>0</v>
      </c>
      <c r="C1476" s="93">
        <f>HLOOKUP(DAY($A1476),'טב.הו"ק'!$G$4:$AK$162,'טב.הו"ק'!$A$162+2,FALSE)</f>
        <v>0</v>
      </c>
      <c r="D1476" s="93">
        <f>IF(A1476&gt;=הלוואות!$D$5,IF(מרכז!A1476&lt;=הלוואות!$E$5,IF(DAY(מרכז!A1476)=הלוואות!$F$5,הלוואות!$G$5,0),0),0)+IF(A1476&gt;=הלוואות!$D$6,IF(מרכז!A1476&lt;=הלוואות!$E$6,IF(DAY(מרכז!A1476)=הלוואות!$F$6,הלוואות!$G$6,0),0),0)+IF(A1476&gt;=הלוואות!$D$7,IF(מרכז!A1476&lt;=הלוואות!$E$7,IF(DAY(מרכז!A1476)=הלוואות!$F$7,הלוואות!$G$7,0),0),0)+IF(A1476&gt;=הלוואות!$D$8,IF(מרכז!A1476&lt;=הלוואות!$E$8,IF(DAY(מרכז!A1476)=הלוואות!$F$8,הלוואות!$G$8,0),0),0)+IF(A1476&gt;=הלוואות!$D$9,IF(מרכז!A1476&lt;=הלוואות!$E$9,IF(DAY(מרכז!A1476)=הלוואות!$F$9,הלוואות!$G$9,0),0),0)+IF(A1476&gt;=הלוואות!$D$10,IF(מרכז!A1476&lt;=הלוואות!$E$10,IF(DAY(מרכז!A1476)=הלוואות!$F$10,הלוואות!$G$10,0),0),0)+IF(A1476&gt;=הלוואות!$D$11,IF(מרכז!A1476&lt;=הלוואות!$E$11,IF(DAY(מרכז!A1476)=הלוואות!$F$11,הלוואות!$G$11,0),0),0)+IF(A1476&gt;=הלוואות!$D$12,IF(מרכז!A1476&lt;=הלוואות!$E$12,IF(DAY(מרכז!A1476)=הלוואות!$F$12,הלוואות!$G$12,0),0),0)+IF(A1476&gt;=הלוואות!$D$13,IF(מרכז!A1476&lt;=הלוואות!$E$13,IF(DAY(מרכז!A1476)=הלוואות!$F$13,הלוואות!$G$13,0),0),0)+IF(A1476&gt;=הלוואות!$D$14,IF(מרכז!A1476&lt;=הלוואות!$E$14,IF(DAY(מרכז!A1476)=הלוואות!$F$14,הלוואות!$G$14,0),0),0)+IF(A1476&gt;=הלוואות!$D$15,IF(מרכז!A1476&lt;=הלוואות!$E$15,IF(DAY(מרכז!A1476)=הלוואות!$F$15,הלוואות!$G$15,0),0),0)+IF(A1476&gt;=הלוואות!$D$16,IF(מרכז!A1476&lt;=הלוואות!$E$16,IF(DAY(מרכז!A1476)=הלוואות!$F$16,הלוואות!$G$16,0),0),0)+IF(A1476&gt;=הלוואות!$D$17,IF(מרכז!A1476&lt;=הלוואות!$E$17,IF(DAY(מרכז!A1476)=הלוואות!$F$17,הלוואות!$G$17,0),0),0)+IF(A1476&gt;=הלוואות!$D$18,IF(מרכז!A1476&lt;=הלוואות!$E$18,IF(DAY(מרכז!A1476)=הלוואות!$F$18,הלוואות!$G$18,0),0),0)+IF(A1476&gt;=הלוואות!$D$19,IF(מרכז!A1476&lt;=הלוואות!$E$19,IF(DAY(מרכז!A1476)=הלוואות!$F$19,הלוואות!$G$19,0),0),0)+IF(A1476&gt;=הלוואות!$D$20,IF(מרכז!A1476&lt;=הלוואות!$E$20,IF(DAY(מרכז!A1476)=הלוואות!$F$20,הלוואות!$G$20,0),0),0)+IF(A1476&gt;=הלוואות!$D$21,IF(מרכז!A1476&lt;=הלוואות!$E$21,IF(DAY(מרכז!A1476)=הלוואות!$F$21,הלוואות!$G$21,0),0),0)+IF(A1476&gt;=הלוואות!$D$22,IF(מרכז!A1476&lt;=הלוואות!$E$22,IF(DAY(מרכז!A1476)=הלוואות!$F$22,הלוואות!$G$22,0),0),0)+IF(A1476&gt;=הלוואות!$D$23,IF(מרכז!A1476&lt;=הלוואות!$E$23,IF(DAY(מרכז!A1476)=הלוואות!$F$23,הלוואות!$G$23,0),0),0)+IF(A1476&gt;=הלוואות!$D$24,IF(מרכז!A1476&lt;=הלוואות!$E$24,IF(DAY(מרכז!A1476)=הלוואות!$F$24,הלוואות!$G$24,0),0),0)+IF(A1476&gt;=הלוואות!$D$25,IF(מרכז!A1476&lt;=הלוואות!$E$25,IF(DAY(מרכז!A1476)=הלוואות!$F$25,הלוואות!$G$25,0),0),0)+IF(A1476&gt;=הלוואות!$D$26,IF(מרכז!A1476&lt;=הלוואות!$E$26,IF(DAY(מרכז!A1476)=הלוואות!$F$26,הלוואות!$G$26,0),0),0)+IF(A1476&gt;=הלוואות!$D$27,IF(מרכז!A1476&lt;=הלוואות!$E$27,IF(DAY(מרכז!A1476)=הלוואות!$F$27,הלוואות!$G$27,0),0),0)+IF(A1476&gt;=הלוואות!$D$28,IF(מרכז!A1476&lt;=הלוואות!$E$28,IF(DAY(מרכז!A1476)=הלוואות!$F$28,הלוואות!$G$28,0),0),0)+IF(A1476&gt;=הלוואות!$D$29,IF(מרכז!A1476&lt;=הלוואות!$E$29,IF(DAY(מרכז!A1476)=הלוואות!$F$29,הלוואות!$G$29,0),0),0)+IF(A1476&gt;=הלוואות!$D$30,IF(מרכז!A1476&lt;=הלוואות!$E$30,IF(DAY(מרכז!A1476)=הלוואות!$F$30,הלוואות!$G$30,0),0),0)+IF(A1476&gt;=הלוואות!$D$31,IF(מרכז!A1476&lt;=הלוואות!$E$31,IF(DAY(מרכז!A1476)=הלוואות!$F$31,הלוואות!$G$31,0),0),0)+IF(A1476&gt;=הלוואות!$D$32,IF(מרכז!A1476&lt;=הלוואות!$E$32,IF(DAY(מרכז!A1476)=הלוואות!$F$32,הלוואות!$G$32,0),0),0)+IF(A1476&gt;=הלוואות!$D$33,IF(מרכז!A1476&lt;=הלוואות!$E$33,IF(DAY(מרכז!A1476)=הלוואות!$F$33,הלוואות!$G$33,0),0),0)+IF(A1476&gt;=הלוואות!$D$34,IF(מרכז!A1476&lt;=הלוואות!$E$34,IF(DAY(מרכז!A1476)=הלוואות!$F$34,הלוואות!$G$34,0),0),0)</f>
        <v>0</v>
      </c>
      <c r="E1476" s="93">
        <f>SUMIF(הלוואות!$D$46:$D$65,מרכז!A1476,הלוואות!$E$46:$E$65)</f>
        <v>0</v>
      </c>
      <c r="F1476" s="93">
        <f>SUMIF(נכנסים!$A$5:$A$5890,מרכז!A1476,נכנסים!$B$5:$B$5890)</f>
        <v>0</v>
      </c>
      <c r="G1476" s="94"/>
      <c r="H1476" s="94"/>
      <c r="I1476" s="94"/>
      <c r="J1476" s="99">
        <f t="shared" si="23"/>
        <v>50000</v>
      </c>
    </row>
    <row r="1477" spans="1:10">
      <c r="A1477" s="153">
        <v>47130</v>
      </c>
      <c r="B1477" s="93">
        <f>SUMIF(יוצאים!$A$5:$A$5835,מרכז!A1477,יוצאים!$D$5:$D$5835)</f>
        <v>0</v>
      </c>
      <c r="C1477" s="93">
        <f>HLOOKUP(DAY($A1477),'טב.הו"ק'!$G$4:$AK$162,'טב.הו"ק'!$A$162+2,FALSE)</f>
        <v>0</v>
      </c>
      <c r="D1477" s="93">
        <f>IF(A1477&gt;=הלוואות!$D$5,IF(מרכז!A1477&lt;=הלוואות!$E$5,IF(DAY(מרכז!A1477)=הלוואות!$F$5,הלוואות!$G$5,0),0),0)+IF(A1477&gt;=הלוואות!$D$6,IF(מרכז!A1477&lt;=הלוואות!$E$6,IF(DAY(מרכז!A1477)=הלוואות!$F$6,הלוואות!$G$6,0),0),0)+IF(A1477&gt;=הלוואות!$D$7,IF(מרכז!A1477&lt;=הלוואות!$E$7,IF(DAY(מרכז!A1477)=הלוואות!$F$7,הלוואות!$G$7,0),0),0)+IF(A1477&gt;=הלוואות!$D$8,IF(מרכז!A1477&lt;=הלוואות!$E$8,IF(DAY(מרכז!A1477)=הלוואות!$F$8,הלוואות!$G$8,0),0),0)+IF(A1477&gt;=הלוואות!$D$9,IF(מרכז!A1477&lt;=הלוואות!$E$9,IF(DAY(מרכז!A1477)=הלוואות!$F$9,הלוואות!$G$9,0),0),0)+IF(A1477&gt;=הלוואות!$D$10,IF(מרכז!A1477&lt;=הלוואות!$E$10,IF(DAY(מרכז!A1477)=הלוואות!$F$10,הלוואות!$G$10,0),0),0)+IF(A1477&gt;=הלוואות!$D$11,IF(מרכז!A1477&lt;=הלוואות!$E$11,IF(DAY(מרכז!A1477)=הלוואות!$F$11,הלוואות!$G$11,0),0),0)+IF(A1477&gt;=הלוואות!$D$12,IF(מרכז!A1477&lt;=הלוואות!$E$12,IF(DAY(מרכז!A1477)=הלוואות!$F$12,הלוואות!$G$12,0),0),0)+IF(A1477&gt;=הלוואות!$D$13,IF(מרכז!A1477&lt;=הלוואות!$E$13,IF(DAY(מרכז!A1477)=הלוואות!$F$13,הלוואות!$G$13,0),0),0)+IF(A1477&gt;=הלוואות!$D$14,IF(מרכז!A1477&lt;=הלוואות!$E$14,IF(DAY(מרכז!A1477)=הלוואות!$F$14,הלוואות!$G$14,0),0),0)+IF(A1477&gt;=הלוואות!$D$15,IF(מרכז!A1477&lt;=הלוואות!$E$15,IF(DAY(מרכז!A1477)=הלוואות!$F$15,הלוואות!$G$15,0),0),0)+IF(A1477&gt;=הלוואות!$D$16,IF(מרכז!A1477&lt;=הלוואות!$E$16,IF(DAY(מרכז!A1477)=הלוואות!$F$16,הלוואות!$G$16,0),0),0)+IF(A1477&gt;=הלוואות!$D$17,IF(מרכז!A1477&lt;=הלוואות!$E$17,IF(DAY(מרכז!A1477)=הלוואות!$F$17,הלוואות!$G$17,0),0),0)+IF(A1477&gt;=הלוואות!$D$18,IF(מרכז!A1477&lt;=הלוואות!$E$18,IF(DAY(מרכז!A1477)=הלוואות!$F$18,הלוואות!$G$18,0),0),0)+IF(A1477&gt;=הלוואות!$D$19,IF(מרכז!A1477&lt;=הלוואות!$E$19,IF(DAY(מרכז!A1477)=הלוואות!$F$19,הלוואות!$G$19,0),0),0)+IF(A1477&gt;=הלוואות!$D$20,IF(מרכז!A1477&lt;=הלוואות!$E$20,IF(DAY(מרכז!A1477)=הלוואות!$F$20,הלוואות!$G$20,0),0),0)+IF(A1477&gt;=הלוואות!$D$21,IF(מרכז!A1477&lt;=הלוואות!$E$21,IF(DAY(מרכז!A1477)=הלוואות!$F$21,הלוואות!$G$21,0),0),0)+IF(A1477&gt;=הלוואות!$D$22,IF(מרכז!A1477&lt;=הלוואות!$E$22,IF(DAY(מרכז!A1477)=הלוואות!$F$22,הלוואות!$G$22,0),0),0)+IF(A1477&gt;=הלוואות!$D$23,IF(מרכז!A1477&lt;=הלוואות!$E$23,IF(DAY(מרכז!A1477)=הלוואות!$F$23,הלוואות!$G$23,0),0),0)+IF(A1477&gt;=הלוואות!$D$24,IF(מרכז!A1477&lt;=הלוואות!$E$24,IF(DAY(מרכז!A1477)=הלוואות!$F$24,הלוואות!$G$24,0),0),0)+IF(A1477&gt;=הלוואות!$D$25,IF(מרכז!A1477&lt;=הלוואות!$E$25,IF(DAY(מרכז!A1477)=הלוואות!$F$25,הלוואות!$G$25,0),0),0)+IF(A1477&gt;=הלוואות!$D$26,IF(מרכז!A1477&lt;=הלוואות!$E$26,IF(DAY(מרכז!A1477)=הלוואות!$F$26,הלוואות!$G$26,0),0),0)+IF(A1477&gt;=הלוואות!$D$27,IF(מרכז!A1477&lt;=הלוואות!$E$27,IF(DAY(מרכז!A1477)=הלוואות!$F$27,הלוואות!$G$27,0),0),0)+IF(A1477&gt;=הלוואות!$D$28,IF(מרכז!A1477&lt;=הלוואות!$E$28,IF(DAY(מרכז!A1477)=הלוואות!$F$28,הלוואות!$G$28,0),0),0)+IF(A1477&gt;=הלוואות!$D$29,IF(מרכז!A1477&lt;=הלוואות!$E$29,IF(DAY(מרכז!A1477)=הלוואות!$F$29,הלוואות!$G$29,0),0),0)+IF(A1477&gt;=הלוואות!$D$30,IF(מרכז!A1477&lt;=הלוואות!$E$30,IF(DAY(מרכז!A1477)=הלוואות!$F$30,הלוואות!$G$30,0),0),0)+IF(A1477&gt;=הלוואות!$D$31,IF(מרכז!A1477&lt;=הלוואות!$E$31,IF(DAY(מרכז!A1477)=הלוואות!$F$31,הלוואות!$G$31,0),0),0)+IF(A1477&gt;=הלוואות!$D$32,IF(מרכז!A1477&lt;=הלוואות!$E$32,IF(DAY(מרכז!A1477)=הלוואות!$F$32,הלוואות!$G$32,0),0),0)+IF(A1477&gt;=הלוואות!$D$33,IF(מרכז!A1477&lt;=הלוואות!$E$33,IF(DAY(מרכז!A1477)=הלוואות!$F$33,הלוואות!$G$33,0),0),0)+IF(A1477&gt;=הלוואות!$D$34,IF(מרכז!A1477&lt;=הלוואות!$E$34,IF(DAY(מרכז!A1477)=הלוואות!$F$34,הלוואות!$G$34,0),0),0)</f>
        <v>0</v>
      </c>
      <c r="E1477" s="93">
        <f>SUMIF(הלוואות!$D$46:$D$65,מרכז!A1477,הלוואות!$E$46:$E$65)</f>
        <v>0</v>
      </c>
      <c r="F1477" s="93">
        <f>SUMIF(נכנסים!$A$5:$A$5890,מרכז!A1477,נכנסים!$B$5:$B$5890)</f>
        <v>0</v>
      </c>
      <c r="G1477" s="94"/>
      <c r="H1477" s="94"/>
      <c r="I1477" s="94"/>
      <c r="J1477" s="99">
        <f t="shared" si="23"/>
        <v>50000</v>
      </c>
    </row>
    <row r="1478" spans="1:10">
      <c r="A1478" s="153">
        <v>47131</v>
      </c>
      <c r="B1478" s="93">
        <f>SUMIF(יוצאים!$A$5:$A$5835,מרכז!A1478,יוצאים!$D$5:$D$5835)</f>
        <v>0</v>
      </c>
      <c r="C1478" s="93">
        <f>HLOOKUP(DAY($A1478),'טב.הו"ק'!$G$4:$AK$162,'טב.הו"ק'!$A$162+2,FALSE)</f>
        <v>0</v>
      </c>
      <c r="D1478" s="93">
        <f>IF(A1478&gt;=הלוואות!$D$5,IF(מרכז!A1478&lt;=הלוואות!$E$5,IF(DAY(מרכז!A1478)=הלוואות!$F$5,הלוואות!$G$5,0),0),0)+IF(A1478&gt;=הלוואות!$D$6,IF(מרכז!A1478&lt;=הלוואות!$E$6,IF(DAY(מרכז!A1478)=הלוואות!$F$6,הלוואות!$G$6,0),0),0)+IF(A1478&gt;=הלוואות!$D$7,IF(מרכז!A1478&lt;=הלוואות!$E$7,IF(DAY(מרכז!A1478)=הלוואות!$F$7,הלוואות!$G$7,0),0),0)+IF(A1478&gt;=הלוואות!$D$8,IF(מרכז!A1478&lt;=הלוואות!$E$8,IF(DAY(מרכז!A1478)=הלוואות!$F$8,הלוואות!$G$8,0),0),0)+IF(A1478&gt;=הלוואות!$D$9,IF(מרכז!A1478&lt;=הלוואות!$E$9,IF(DAY(מרכז!A1478)=הלוואות!$F$9,הלוואות!$G$9,0),0),0)+IF(A1478&gt;=הלוואות!$D$10,IF(מרכז!A1478&lt;=הלוואות!$E$10,IF(DAY(מרכז!A1478)=הלוואות!$F$10,הלוואות!$G$10,0),0),0)+IF(A1478&gt;=הלוואות!$D$11,IF(מרכז!A1478&lt;=הלוואות!$E$11,IF(DAY(מרכז!A1478)=הלוואות!$F$11,הלוואות!$G$11,0),0),0)+IF(A1478&gt;=הלוואות!$D$12,IF(מרכז!A1478&lt;=הלוואות!$E$12,IF(DAY(מרכז!A1478)=הלוואות!$F$12,הלוואות!$G$12,0),0),0)+IF(A1478&gt;=הלוואות!$D$13,IF(מרכז!A1478&lt;=הלוואות!$E$13,IF(DAY(מרכז!A1478)=הלוואות!$F$13,הלוואות!$G$13,0),0),0)+IF(A1478&gt;=הלוואות!$D$14,IF(מרכז!A1478&lt;=הלוואות!$E$14,IF(DAY(מרכז!A1478)=הלוואות!$F$14,הלוואות!$G$14,0),0),0)+IF(A1478&gt;=הלוואות!$D$15,IF(מרכז!A1478&lt;=הלוואות!$E$15,IF(DAY(מרכז!A1478)=הלוואות!$F$15,הלוואות!$G$15,0),0),0)+IF(A1478&gt;=הלוואות!$D$16,IF(מרכז!A1478&lt;=הלוואות!$E$16,IF(DAY(מרכז!A1478)=הלוואות!$F$16,הלוואות!$G$16,0),0),0)+IF(A1478&gt;=הלוואות!$D$17,IF(מרכז!A1478&lt;=הלוואות!$E$17,IF(DAY(מרכז!A1478)=הלוואות!$F$17,הלוואות!$G$17,0),0),0)+IF(A1478&gt;=הלוואות!$D$18,IF(מרכז!A1478&lt;=הלוואות!$E$18,IF(DAY(מרכז!A1478)=הלוואות!$F$18,הלוואות!$G$18,0),0),0)+IF(A1478&gt;=הלוואות!$D$19,IF(מרכז!A1478&lt;=הלוואות!$E$19,IF(DAY(מרכז!A1478)=הלוואות!$F$19,הלוואות!$G$19,0),0),0)+IF(A1478&gt;=הלוואות!$D$20,IF(מרכז!A1478&lt;=הלוואות!$E$20,IF(DAY(מרכז!A1478)=הלוואות!$F$20,הלוואות!$G$20,0),0),0)+IF(A1478&gt;=הלוואות!$D$21,IF(מרכז!A1478&lt;=הלוואות!$E$21,IF(DAY(מרכז!A1478)=הלוואות!$F$21,הלוואות!$G$21,0),0),0)+IF(A1478&gt;=הלוואות!$D$22,IF(מרכז!A1478&lt;=הלוואות!$E$22,IF(DAY(מרכז!A1478)=הלוואות!$F$22,הלוואות!$G$22,0),0),0)+IF(A1478&gt;=הלוואות!$D$23,IF(מרכז!A1478&lt;=הלוואות!$E$23,IF(DAY(מרכז!A1478)=הלוואות!$F$23,הלוואות!$G$23,0),0),0)+IF(A1478&gt;=הלוואות!$D$24,IF(מרכז!A1478&lt;=הלוואות!$E$24,IF(DAY(מרכז!A1478)=הלוואות!$F$24,הלוואות!$G$24,0),0),0)+IF(A1478&gt;=הלוואות!$D$25,IF(מרכז!A1478&lt;=הלוואות!$E$25,IF(DAY(מרכז!A1478)=הלוואות!$F$25,הלוואות!$G$25,0),0),0)+IF(A1478&gt;=הלוואות!$D$26,IF(מרכז!A1478&lt;=הלוואות!$E$26,IF(DAY(מרכז!A1478)=הלוואות!$F$26,הלוואות!$G$26,0),0),0)+IF(A1478&gt;=הלוואות!$D$27,IF(מרכז!A1478&lt;=הלוואות!$E$27,IF(DAY(מרכז!A1478)=הלוואות!$F$27,הלוואות!$G$27,0),0),0)+IF(A1478&gt;=הלוואות!$D$28,IF(מרכז!A1478&lt;=הלוואות!$E$28,IF(DAY(מרכז!A1478)=הלוואות!$F$28,הלוואות!$G$28,0),0),0)+IF(A1478&gt;=הלוואות!$D$29,IF(מרכז!A1478&lt;=הלוואות!$E$29,IF(DAY(מרכז!A1478)=הלוואות!$F$29,הלוואות!$G$29,0),0),0)+IF(A1478&gt;=הלוואות!$D$30,IF(מרכז!A1478&lt;=הלוואות!$E$30,IF(DAY(מרכז!A1478)=הלוואות!$F$30,הלוואות!$G$30,0),0),0)+IF(A1478&gt;=הלוואות!$D$31,IF(מרכז!A1478&lt;=הלוואות!$E$31,IF(DAY(מרכז!A1478)=הלוואות!$F$31,הלוואות!$G$31,0),0),0)+IF(A1478&gt;=הלוואות!$D$32,IF(מרכז!A1478&lt;=הלוואות!$E$32,IF(DAY(מרכז!A1478)=הלוואות!$F$32,הלוואות!$G$32,0),0),0)+IF(A1478&gt;=הלוואות!$D$33,IF(מרכז!A1478&lt;=הלוואות!$E$33,IF(DAY(מרכז!A1478)=הלוואות!$F$33,הלוואות!$G$33,0),0),0)+IF(A1478&gt;=הלוואות!$D$34,IF(מרכז!A1478&lt;=הלוואות!$E$34,IF(DAY(מרכז!A1478)=הלוואות!$F$34,הלוואות!$G$34,0),0),0)</f>
        <v>0</v>
      </c>
      <c r="E1478" s="93">
        <f>SUMIF(הלוואות!$D$46:$D$65,מרכז!A1478,הלוואות!$E$46:$E$65)</f>
        <v>0</v>
      </c>
      <c r="F1478" s="93">
        <f>SUMIF(נכנסים!$A$5:$A$5890,מרכז!A1478,נכנסים!$B$5:$B$5890)</f>
        <v>0</v>
      </c>
      <c r="G1478" s="94"/>
      <c r="H1478" s="94"/>
      <c r="I1478" s="94"/>
      <c r="J1478" s="99">
        <f t="shared" si="23"/>
        <v>50000</v>
      </c>
    </row>
    <row r="1479" spans="1:10">
      <c r="A1479" s="153">
        <v>47132</v>
      </c>
      <c r="B1479" s="93">
        <f>SUMIF(יוצאים!$A$5:$A$5835,מרכז!A1479,יוצאים!$D$5:$D$5835)</f>
        <v>0</v>
      </c>
      <c r="C1479" s="93">
        <f>HLOOKUP(DAY($A1479),'טב.הו"ק'!$G$4:$AK$162,'טב.הו"ק'!$A$162+2,FALSE)</f>
        <v>0</v>
      </c>
      <c r="D1479" s="93">
        <f>IF(A1479&gt;=הלוואות!$D$5,IF(מרכז!A1479&lt;=הלוואות!$E$5,IF(DAY(מרכז!A1479)=הלוואות!$F$5,הלוואות!$G$5,0),0),0)+IF(A1479&gt;=הלוואות!$D$6,IF(מרכז!A1479&lt;=הלוואות!$E$6,IF(DAY(מרכז!A1479)=הלוואות!$F$6,הלוואות!$G$6,0),0),0)+IF(A1479&gt;=הלוואות!$D$7,IF(מרכז!A1479&lt;=הלוואות!$E$7,IF(DAY(מרכז!A1479)=הלוואות!$F$7,הלוואות!$G$7,0),0),0)+IF(A1479&gt;=הלוואות!$D$8,IF(מרכז!A1479&lt;=הלוואות!$E$8,IF(DAY(מרכז!A1479)=הלוואות!$F$8,הלוואות!$G$8,0),0),0)+IF(A1479&gt;=הלוואות!$D$9,IF(מרכז!A1479&lt;=הלוואות!$E$9,IF(DAY(מרכז!A1479)=הלוואות!$F$9,הלוואות!$G$9,0),0),0)+IF(A1479&gt;=הלוואות!$D$10,IF(מרכז!A1479&lt;=הלוואות!$E$10,IF(DAY(מרכז!A1479)=הלוואות!$F$10,הלוואות!$G$10,0),0),0)+IF(A1479&gt;=הלוואות!$D$11,IF(מרכז!A1479&lt;=הלוואות!$E$11,IF(DAY(מרכז!A1479)=הלוואות!$F$11,הלוואות!$G$11,0),0),0)+IF(A1479&gt;=הלוואות!$D$12,IF(מרכז!A1479&lt;=הלוואות!$E$12,IF(DAY(מרכז!A1479)=הלוואות!$F$12,הלוואות!$G$12,0),0),0)+IF(A1479&gt;=הלוואות!$D$13,IF(מרכז!A1479&lt;=הלוואות!$E$13,IF(DAY(מרכז!A1479)=הלוואות!$F$13,הלוואות!$G$13,0),0),0)+IF(A1479&gt;=הלוואות!$D$14,IF(מרכז!A1479&lt;=הלוואות!$E$14,IF(DAY(מרכז!A1479)=הלוואות!$F$14,הלוואות!$G$14,0),0),0)+IF(A1479&gt;=הלוואות!$D$15,IF(מרכז!A1479&lt;=הלוואות!$E$15,IF(DAY(מרכז!A1479)=הלוואות!$F$15,הלוואות!$G$15,0),0),0)+IF(A1479&gt;=הלוואות!$D$16,IF(מרכז!A1479&lt;=הלוואות!$E$16,IF(DAY(מרכז!A1479)=הלוואות!$F$16,הלוואות!$G$16,0),0),0)+IF(A1479&gt;=הלוואות!$D$17,IF(מרכז!A1479&lt;=הלוואות!$E$17,IF(DAY(מרכז!A1479)=הלוואות!$F$17,הלוואות!$G$17,0),0),0)+IF(A1479&gt;=הלוואות!$D$18,IF(מרכז!A1479&lt;=הלוואות!$E$18,IF(DAY(מרכז!A1479)=הלוואות!$F$18,הלוואות!$G$18,0),0),0)+IF(A1479&gt;=הלוואות!$D$19,IF(מרכז!A1479&lt;=הלוואות!$E$19,IF(DAY(מרכז!A1479)=הלוואות!$F$19,הלוואות!$G$19,0),0),0)+IF(A1479&gt;=הלוואות!$D$20,IF(מרכז!A1479&lt;=הלוואות!$E$20,IF(DAY(מרכז!A1479)=הלוואות!$F$20,הלוואות!$G$20,0),0),0)+IF(A1479&gt;=הלוואות!$D$21,IF(מרכז!A1479&lt;=הלוואות!$E$21,IF(DAY(מרכז!A1479)=הלוואות!$F$21,הלוואות!$G$21,0),0),0)+IF(A1479&gt;=הלוואות!$D$22,IF(מרכז!A1479&lt;=הלוואות!$E$22,IF(DAY(מרכז!A1479)=הלוואות!$F$22,הלוואות!$G$22,0),0),0)+IF(A1479&gt;=הלוואות!$D$23,IF(מרכז!A1479&lt;=הלוואות!$E$23,IF(DAY(מרכז!A1479)=הלוואות!$F$23,הלוואות!$G$23,0),0),0)+IF(A1479&gt;=הלוואות!$D$24,IF(מרכז!A1479&lt;=הלוואות!$E$24,IF(DAY(מרכז!A1479)=הלוואות!$F$24,הלוואות!$G$24,0),0),0)+IF(A1479&gt;=הלוואות!$D$25,IF(מרכז!A1479&lt;=הלוואות!$E$25,IF(DAY(מרכז!A1479)=הלוואות!$F$25,הלוואות!$G$25,0),0),0)+IF(A1479&gt;=הלוואות!$D$26,IF(מרכז!A1479&lt;=הלוואות!$E$26,IF(DAY(מרכז!A1479)=הלוואות!$F$26,הלוואות!$G$26,0),0),0)+IF(A1479&gt;=הלוואות!$D$27,IF(מרכז!A1479&lt;=הלוואות!$E$27,IF(DAY(מרכז!A1479)=הלוואות!$F$27,הלוואות!$G$27,0),0),0)+IF(A1479&gt;=הלוואות!$D$28,IF(מרכז!A1479&lt;=הלוואות!$E$28,IF(DAY(מרכז!A1479)=הלוואות!$F$28,הלוואות!$G$28,0),0),0)+IF(A1479&gt;=הלוואות!$D$29,IF(מרכז!A1479&lt;=הלוואות!$E$29,IF(DAY(מרכז!A1479)=הלוואות!$F$29,הלוואות!$G$29,0),0),0)+IF(A1479&gt;=הלוואות!$D$30,IF(מרכז!A1479&lt;=הלוואות!$E$30,IF(DAY(מרכז!A1479)=הלוואות!$F$30,הלוואות!$G$30,0),0),0)+IF(A1479&gt;=הלוואות!$D$31,IF(מרכז!A1479&lt;=הלוואות!$E$31,IF(DAY(מרכז!A1479)=הלוואות!$F$31,הלוואות!$G$31,0),0),0)+IF(A1479&gt;=הלוואות!$D$32,IF(מרכז!A1479&lt;=הלוואות!$E$32,IF(DAY(מרכז!A1479)=הלוואות!$F$32,הלוואות!$G$32,0),0),0)+IF(A1479&gt;=הלוואות!$D$33,IF(מרכז!A1479&lt;=הלוואות!$E$33,IF(DAY(מרכז!A1479)=הלוואות!$F$33,הלוואות!$G$33,0),0),0)+IF(A1479&gt;=הלוואות!$D$34,IF(מרכז!A1479&lt;=הלוואות!$E$34,IF(DAY(מרכז!A1479)=הלוואות!$F$34,הלוואות!$G$34,0),0),0)</f>
        <v>0</v>
      </c>
      <c r="E1479" s="93">
        <f>SUMIF(הלוואות!$D$46:$D$65,מרכז!A1479,הלוואות!$E$46:$E$65)</f>
        <v>0</v>
      </c>
      <c r="F1479" s="93">
        <f>SUMIF(נכנסים!$A$5:$A$5890,מרכז!A1479,נכנסים!$B$5:$B$5890)</f>
        <v>0</v>
      </c>
      <c r="G1479" s="94"/>
      <c r="H1479" s="94"/>
      <c r="I1479" s="94"/>
      <c r="J1479" s="99">
        <f t="shared" si="23"/>
        <v>50000</v>
      </c>
    </row>
    <row r="1480" spans="1:10">
      <c r="A1480" s="153">
        <v>47133</v>
      </c>
      <c r="B1480" s="93">
        <f>SUMIF(יוצאים!$A$5:$A$5835,מרכז!A1480,יוצאים!$D$5:$D$5835)</f>
        <v>0</v>
      </c>
      <c r="C1480" s="93">
        <f>HLOOKUP(DAY($A1480),'טב.הו"ק'!$G$4:$AK$162,'טב.הו"ק'!$A$162+2,FALSE)</f>
        <v>0</v>
      </c>
      <c r="D1480" s="93">
        <f>IF(A1480&gt;=הלוואות!$D$5,IF(מרכז!A1480&lt;=הלוואות!$E$5,IF(DAY(מרכז!A1480)=הלוואות!$F$5,הלוואות!$G$5,0),0),0)+IF(A1480&gt;=הלוואות!$D$6,IF(מרכז!A1480&lt;=הלוואות!$E$6,IF(DAY(מרכז!A1480)=הלוואות!$F$6,הלוואות!$G$6,0),0),0)+IF(A1480&gt;=הלוואות!$D$7,IF(מרכז!A1480&lt;=הלוואות!$E$7,IF(DAY(מרכז!A1480)=הלוואות!$F$7,הלוואות!$G$7,0),0),0)+IF(A1480&gt;=הלוואות!$D$8,IF(מרכז!A1480&lt;=הלוואות!$E$8,IF(DAY(מרכז!A1480)=הלוואות!$F$8,הלוואות!$G$8,0),0),0)+IF(A1480&gt;=הלוואות!$D$9,IF(מרכז!A1480&lt;=הלוואות!$E$9,IF(DAY(מרכז!A1480)=הלוואות!$F$9,הלוואות!$G$9,0),0),0)+IF(A1480&gt;=הלוואות!$D$10,IF(מרכז!A1480&lt;=הלוואות!$E$10,IF(DAY(מרכז!A1480)=הלוואות!$F$10,הלוואות!$G$10,0),0),0)+IF(A1480&gt;=הלוואות!$D$11,IF(מרכז!A1480&lt;=הלוואות!$E$11,IF(DAY(מרכז!A1480)=הלוואות!$F$11,הלוואות!$G$11,0),0),0)+IF(A1480&gt;=הלוואות!$D$12,IF(מרכז!A1480&lt;=הלוואות!$E$12,IF(DAY(מרכז!A1480)=הלוואות!$F$12,הלוואות!$G$12,0),0),0)+IF(A1480&gt;=הלוואות!$D$13,IF(מרכז!A1480&lt;=הלוואות!$E$13,IF(DAY(מרכז!A1480)=הלוואות!$F$13,הלוואות!$G$13,0),0),0)+IF(A1480&gt;=הלוואות!$D$14,IF(מרכז!A1480&lt;=הלוואות!$E$14,IF(DAY(מרכז!A1480)=הלוואות!$F$14,הלוואות!$G$14,0),0),0)+IF(A1480&gt;=הלוואות!$D$15,IF(מרכז!A1480&lt;=הלוואות!$E$15,IF(DAY(מרכז!A1480)=הלוואות!$F$15,הלוואות!$G$15,0),0),0)+IF(A1480&gt;=הלוואות!$D$16,IF(מרכז!A1480&lt;=הלוואות!$E$16,IF(DAY(מרכז!A1480)=הלוואות!$F$16,הלוואות!$G$16,0),0),0)+IF(A1480&gt;=הלוואות!$D$17,IF(מרכז!A1480&lt;=הלוואות!$E$17,IF(DAY(מרכז!A1480)=הלוואות!$F$17,הלוואות!$G$17,0),0),0)+IF(A1480&gt;=הלוואות!$D$18,IF(מרכז!A1480&lt;=הלוואות!$E$18,IF(DAY(מרכז!A1480)=הלוואות!$F$18,הלוואות!$G$18,0),0),0)+IF(A1480&gt;=הלוואות!$D$19,IF(מרכז!A1480&lt;=הלוואות!$E$19,IF(DAY(מרכז!A1480)=הלוואות!$F$19,הלוואות!$G$19,0),0),0)+IF(A1480&gt;=הלוואות!$D$20,IF(מרכז!A1480&lt;=הלוואות!$E$20,IF(DAY(מרכז!A1480)=הלוואות!$F$20,הלוואות!$G$20,0),0),0)+IF(A1480&gt;=הלוואות!$D$21,IF(מרכז!A1480&lt;=הלוואות!$E$21,IF(DAY(מרכז!A1480)=הלוואות!$F$21,הלוואות!$G$21,0),0),0)+IF(A1480&gt;=הלוואות!$D$22,IF(מרכז!A1480&lt;=הלוואות!$E$22,IF(DAY(מרכז!A1480)=הלוואות!$F$22,הלוואות!$G$22,0),0),0)+IF(A1480&gt;=הלוואות!$D$23,IF(מרכז!A1480&lt;=הלוואות!$E$23,IF(DAY(מרכז!A1480)=הלוואות!$F$23,הלוואות!$G$23,0),0),0)+IF(A1480&gt;=הלוואות!$D$24,IF(מרכז!A1480&lt;=הלוואות!$E$24,IF(DAY(מרכז!A1480)=הלוואות!$F$24,הלוואות!$G$24,0),0),0)+IF(A1480&gt;=הלוואות!$D$25,IF(מרכז!A1480&lt;=הלוואות!$E$25,IF(DAY(מרכז!A1480)=הלוואות!$F$25,הלוואות!$G$25,0),0),0)+IF(A1480&gt;=הלוואות!$D$26,IF(מרכז!A1480&lt;=הלוואות!$E$26,IF(DAY(מרכז!A1480)=הלוואות!$F$26,הלוואות!$G$26,0),0),0)+IF(A1480&gt;=הלוואות!$D$27,IF(מרכז!A1480&lt;=הלוואות!$E$27,IF(DAY(מרכז!A1480)=הלוואות!$F$27,הלוואות!$G$27,0),0),0)+IF(A1480&gt;=הלוואות!$D$28,IF(מרכז!A1480&lt;=הלוואות!$E$28,IF(DAY(מרכז!A1480)=הלוואות!$F$28,הלוואות!$G$28,0),0),0)+IF(A1480&gt;=הלוואות!$D$29,IF(מרכז!A1480&lt;=הלוואות!$E$29,IF(DAY(מרכז!A1480)=הלוואות!$F$29,הלוואות!$G$29,0),0),0)+IF(A1480&gt;=הלוואות!$D$30,IF(מרכז!A1480&lt;=הלוואות!$E$30,IF(DAY(מרכז!A1480)=הלוואות!$F$30,הלוואות!$G$30,0),0),0)+IF(A1480&gt;=הלוואות!$D$31,IF(מרכז!A1480&lt;=הלוואות!$E$31,IF(DAY(מרכז!A1480)=הלוואות!$F$31,הלוואות!$G$31,0),0),0)+IF(A1480&gt;=הלוואות!$D$32,IF(מרכז!A1480&lt;=הלוואות!$E$32,IF(DAY(מרכז!A1480)=הלוואות!$F$32,הלוואות!$G$32,0),0),0)+IF(A1480&gt;=הלוואות!$D$33,IF(מרכז!A1480&lt;=הלוואות!$E$33,IF(DAY(מרכז!A1480)=הלוואות!$F$33,הלוואות!$G$33,0),0),0)+IF(A1480&gt;=הלוואות!$D$34,IF(מרכז!A1480&lt;=הלוואות!$E$34,IF(DAY(מרכז!A1480)=הלוואות!$F$34,הלוואות!$G$34,0),0),0)</f>
        <v>0</v>
      </c>
      <c r="E1480" s="93">
        <f>SUMIF(הלוואות!$D$46:$D$65,מרכז!A1480,הלוואות!$E$46:$E$65)</f>
        <v>0</v>
      </c>
      <c r="F1480" s="93">
        <f>SUMIF(נכנסים!$A$5:$A$5890,מרכז!A1480,נכנסים!$B$5:$B$5890)</f>
        <v>0</v>
      </c>
      <c r="G1480" s="94"/>
      <c r="H1480" s="94"/>
      <c r="I1480" s="94"/>
      <c r="J1480" s="99">
        <f t="shared" si="23"/>
        <v>50000</v>
      </c>
    </row>
    <row r="1481" spans="1:10">
      <c r="A1481" s="153">
        <v>47134</v>
      </c>
      <c r="B1481" s="93">
        <f>SUMIF(יוצאים!$A$5:$A$5835,מרכז!A1481,יוצאים!$D$5:$D$5835)</f>
        <v>0</v>
      </c>
      <c r="C1481" s="93">
        <f>HLOOKUP(DAY($A1481),'טב.הו"ק'!$G$4:$AK$162,'טב.הו"ק'!$A$162+2,FALSE)</f>
        <v>0</v>
      </c>
      <c r="D1481" s="93">
        <f>IF(A1481&gt;=הלוואות!$D$5,IF(מרכז!A1481&lt;=הלוואות!$E$5,IF(DAY(מרכז!A1481)=הלוואות!$F$5,הלוואות!$G$5,0),0),0)+IF(A1481&gt;=הלוואות!$D$6,IF(מרכז!A1481&lt;=הלוואות!$E$6,IF(DAY(מרכז!A1481)=הלוואות!$F$6,הלוואות!$G$6,0),0),0)+IF(A1481&gt;=הלוואות!$D$7,IF(מרכז!A1481&lt;=הלוואות!$E$7,IF(DAY(מרכז!A1481)=הלוואות!$F$7,הלוואות!$G$7,0),0),0)+IF(A1481&gt;=הלוואות!$D$8,IF(מרכז!A1481&lt;=הלוואות!$E$8,IF(DAY(מרכז!A1481)=הלוואות!$F$8,הלוואות!$G$8,0),0),0)+IF(A1481&gt;=הלוואות!$D$9,IF(מרכז!A1481&lt;=הלוואות!$E$9,IF(DAY(מרכז!A1481)=הלוואות!$F$9,הלוואות!$G$9,0),0),0)+IF(A1481&gt;=הלוואות!$D$10,IF(מרכז!A1481&lt;=הלוואות!$E$10,IF(DAY(מרכז!A1481)=הלוואות!$F$10,הלוואות!$G$10,0),0),0)+IF(A1481&gt;=הלוואות!$D$11,IF(מרכז!A1481&lt;=הלוואות!$E$11,IF(DAY(מרכז!A1481)=הלוואות!$F$11,הלוואות!$G$11,0),0),0)+IF(A1481&gt;=הלוואות!$D$12,IF(מרכז!A1481&lt;=הלוואות!$E$12,IF(DAY(מרכז!A1481)=הלוואות!$F$12,הלוואות!$G$12,0),0),0)+IF(A1481&gt;=הלוואות!$D$13,IF(מרכז!A1481&lt;=הלוואות!$E$13,IF(DAY(מרכז!A1481)=הלוואות!$F$13,הלוואות!$G$13,0),0),0)+IF(A1481&gt;=הלוואות!$D$14,IF(מרכז!A1481&lt;=הלוואות!$E$14,IF(DAY(מרכז!A1481)=הלוואות!$F$14,הלוואות!$G$14,0),0),0)+IF(A1481&gt;=הלוואות!$D$15,IF(מרכז!A1481&lt;=הלוואות!$E$15,IF(DAY(מרכז!A1481)=הלוואות!$F$15,הלוואות!$G$15,0),0),0)+IF(A1481&gt;=הלוואות!$D$16,IF(מרכז!A1481&lt;=הלוואות!$E$16,IF(DAY(מרכז!A1481)=הלוואות!$F$16,הלוואות!$G$16,0),0),0)+IF(A1481&gt;=הלוואות!$D$17,IF(מרכז!A1481&lt;=הלוואות!$E$17,IF(DAY(מרכז!A1481)=הלוואות!$F$17,הלוואות!$G$17,0),0),0)+IF(A1481&gt;=הלוואות!$D$18,IF(מרכז!A1481&lt;=הלוואות!$E$18,IF(DAY(מרכז!A1481)=הלוואות!$F$18,הלוואות!$G$18,0),0),0)+IF(A1481&gt;=הלוואות!$D$19,IF(מרכז!A1481&lt;=הלוואות!$E$19,IF(DAY(מרכז!A1481)=הלוואות!$F$19,הלוואות!$G$19,0),0),0)+IF(A1481&gt;=הלוואות!$D$20,IF(מרכז!A1481&lt;=הלוואות!$E$20,IF(DAY(מרכז!A1481)=הלוואות!$F$20,הלוואות!$G$20,0),0),0)+IF(A1481&gt;=הלוואות!$D$21,IF(מרכז!A1481&lt;=הלוואות!$E$21,IF(DAY(מרכז!A1481)=הלוואות!$F$21,הלוואות!$G$21,0),0),0)+IF(A1481&gt;=הלוואות!$D$22,IF(מרכז!A1481&lt;=הלוואות!$E$22,IF(DAY(מרכז!A1481)=הלוואות!$F$22,הלוואות!$G$22,0),0),0)+IF(A1481&gt;=הלוואות!$D$23,IF(מרכז!A1481&lt;=הלוואות!$E$23,IF(DAY(מרכז!A1481)=הלוואות!$F$23,הלוואות!$G$23,0),0),0)+IF(A1481&gt;=הלוואות!$D$24,IF(מרכז!A1481&lt;=הלוואות!$E$24,IF(DAY(מרכז!A1481)=הלוואות!$F$24,הלוואות!$G$24,0),0),0)+IF(A1481&gt;=הלוואות!$D$25,IF(מרכז!A1481&lt;=הלוואות!$E$25,IF(DAY(מרכז!A1481)=הלוואות!$F$25,הלוואות!$G$25,0),0),0)+IF(A1481&gt;=הלוואות!$D$26,IF(מרכז!A1481&lt;=הלוואות!$E$26,IF(DAY(מרכז!A1481)=הלוואות!$F$26,הלוואות!$G$26,0),0),0)+IF(A1481&gt;=הלוואות!$D$27,IF(מרכז!A1481&lt;=הלוואות!$E$27,IF(DAY(מרכז!A1481)=הלוואות!$F$27,הלוואות!$G$27,0),0),0)+IF(A1481&gt;=הלוואות!$D$28,IF(מרכז!A1481&lt;=הלוואות!$E$28,IF(DAY(מרכז!A1481)=הלוואות!$F$28,הלוואות!$G$28,0),0),0)+IF(A1481&gt;=הלוואות!$D$29,IF(מרכז!A1481&lt;=הלוואות!$E$29,IF(DAY(מרכז!A1481)=הלוואות!$F$29,הלוואות!$G$29,0),0),0)+IF(A1481&gt;=הלוואות!$D$30,IF(מרכז!A1481&lt;=הלוואות!$E$30,IF(DAY(מרכז!A1481)=הלוואות!$F$30,הלוואות!$G$30,0),0),0)+IF(A1481&gt;=הלוואות!$D$31,IF(מרכז!A1481&lt;=הלוואות!$E$31,IF(DAY(מרכז!A1481)=הלוואות!$F$31,הלוואות!$G$31,0),0),0)+IF(A1481&gt;=הלוואות!$D$32,IF(מרכז!A1481&lt;=הלוואות!$E$32,IF(DAY(מרכז!A1481)=הלוואות!$F$32,הלוואות!$G$32,0),0),0)+IF(A1481&gt;=הלוואות!$D$33,IF(מרכז!A1481&lt;=הלוואות!$E$33,IF(DAY(מרכז!A1481)=הלוואות!$F$33,הלוואות!$G$33,0),0),0)+IF(A1481&gt;=הלוואות!$D$34,IF(מרכז!A1481&lt;=הלוואות!$E$34,IF(DAY(מרכז!A1481)=הלוואות!$F$34,הלוואות!$G$34,0),0),0)</f>
        <v>0</v>
      </c>
      <c r="E1481" s="93">
        <f>SUMIF(הלוואות!$D$46:$D$65,מרכז!A1481,הלוואות!$E$46:$E$65)</f>
        <v>0</v>
      </c>
      <c r="F1481" s="93">
        <f>SUMIF(נכנסים!$A$5:$A$5890,מרכז!A1481,נכנסים!$B$5:$B$5890)</f>
        <v>0</v>
      </c>
      <c r="G1481" s="94"/>
      <c r="H1481" s="94"/>
      <c r="I1481" s="94"/>
      <c r="J1481" s="99">
        <f t="shared" si="23"/>
        <v>50000</v>
      </c>
    </row>
    <row r="1482" spans="1:10">
      <c r="A1482" s="153">
        <v>47135</v>
      </c>
      <c r="B1482" s="93">
        <f>SUMIF(יוצאים!$A$5:$A$5835,מרכז!A1482,יוצאים!$D$5:$D$5835)</f>
        <v>0</v>
      </c>
      <c r="C1482" s="93">
        <f>HLOOKUP(DAY($A1482),'טב.הו"ק'!$G$4:$AK$162,'טב.הו"ק'!$A$162+2,FALSE)</f>
        <v>0</v>
      </c>
      <c r="D1482" s="93">
        <f>IF(A1482&gt;=הלוואות!$D$5,IF(מרכז!A1482&lt;=הלוואות!$E$5,IF(DAY(מרכז!A1482)=הלוואות!$F$5,הלוואות!$G$5,0),0),0)+IF(A1482&gt;=הלוואות!$D$6,IF(מרכז!A1482&lt;=הלוואות!$E$6,IF(DAY(מרכז!A1482)=הלוואות!$F$6,הלוואות!$G$6,0),0),0)+IF(A1482&gt;=הלוואות!$D$7,IF(מרכז!A1482&lt;=הלוואות!$E$7,IF(DAY(מרכז!A1482)=הלוואות!$F$7,הלוואות!$G$7,0),0),0)+IF(A1482&gt;=הלוואות!$D$8,IF(מרכז!A1482&lt;=הלוואות!$E$8,IF(DAY(מרכז!A1482)=הלוואות!$F$8,הלוואות!$G$8,0),0),0)+IF(A1482&gt;=הלוואות!$D$9,IF(מרכז!A1482&lt;=הלוואות!$E$9,IF(DAY(מרכז!A1482)=הלוואות!$F$9,הלוואות!$G$9,0),0),0)+IF(A1482&gt;=הלוואות!$D$10,IF(מרכז!A1482&lt;=הלוואות!$E$10,IF(DAY(מרכז!A1482)=הלוואות!$F$10,הלוואות!$G$10,0),0),0)+IF(A1482&gt;=הלוואות!$D$11,IF(מרכז!A1482&lt;=הלוואות!$E$11,IF(DAY(מרכז!A1482)=הלוואות!$F$11,הלוואות!$G$11,0),0),0)+IF(A1482&gt;=הלוואות!$D$12,IF(מרכז!A1482&lt;=הלוואות!$E$12,IF(DAY(מרכז!A1482)=הלוואות!$F$12,הלוואות!$G$12,0),0),0)+IF(A1482&gt;=הלוואות!$D$13,IF(מרכז!A1482&lt;=הלוואות!$E$13,IF(DAY(מרכז!A1482)=הלוואות!$F$13,הלוואות!$G$13,0),0),0)+IF(A1482&gt;=הלוואות!$D$14,IF(מרכז!A1482&lt;=הלוואות!$E$14,IF(DAY(מרכז!A1482)=הלוואות!$F$14,הלוואות!$G$14,0),0),0)+IF(A1482&gt;=הלוואות!$D$15,IF(מרכז!A1482&lt;=הלוואות!$E$15,IF(DAY(מרכז!A1482)=הלוואות!$F$15,הלוואות!$G$15,0),0),0)+IF(A1482&gt;=הלוואות!$D$16,IF(מרכז!A1482&lt;=הלוואות!$E$16,IF(DAY(מרכז!A1482)=הלוואות!$F$16,הלוואות!$G$16,0),0),0)+IF(A1482&gt;=הלוואות!$D$17,IF(מרכז!A1482&lt;=הלוואות!$E$17,IF(DAY(מרכז!A1482)=הלוואות!$F$17,הלוואות!$G$17,0),0),0)+IF(A1482&gt;=הלוואות!$D$18,IF(מרכז!A1482&lt;=הלוואות!$E$18,IF(DAY(מרכז!A1482)=הלוואות!$F$18,הלוואות!$G$18,0),0),0)+IF(A1482&gt;=הלוואות!$D$19,IF(מרכז!A1482&lt;=הלוואות!$E$19,IF(DAY(מרכז!A1482)=הלוואות!$F$19,הלוואות!$G$19,0),0),0)+IF(A1482&gt;=הלוואות!$D$20,IF(מרכז!A1482&lt;=הלוואות!$E$20,IF(DAY(מרכז!A1482)=הלוואות!$F$20,הלוואות!$G$20,0),0),0)+IF(A1482&gt;=הלוואות!$D$21,IF(מרכז!A1482&lt;=הלוואות!$E$21,IF(DAY(מרכז!A1482)=הלוואות!$F$21,הלוואות!$G$21,0),0),0)+IF(A1482&gt;=הלוואות!$D$22,IF(מרכז!A1482&lt;=הלוואות!$E$22,IF(DAY(מרכז!A1482)=הלוואות!$F$22,הלוואות!$G$22,0),0),0)+IF(A1482&gt;=הלוואות!$D$23,IF(מרכז!A1482&lt;=הלוואות!$E$23,IF(DAY(מרכז!A1482)=הלוואות!$F$23,הלוואות!$G$23,0),0),0)+IF(A1482&gt;=הלוואות!$D$24,IF(מרכז!A1482&lt;=הלוואות!$E$24,IF(DAY(מרכז!A1482)=הלוואות!$F$24,הלוואות!$G$24,0),0),0)+IF(A1482&gt;=הלוואות!$D$25,IF(מרכז!A1482&lt;=הלוואות!$E$25,IF(DAY(מרכז!A1482)=הלוואות!$F$25,הלוואות!$G$25,0),0),0)+IF(A1482&gt;=הלוואות!$D$26,IF(מרכז!A1482&lt;=הלוואות!$E$26,IF(DAY(מרכז!A1482)=הלוואות!$F$26,הלוואות!$G$26,0),0),0)+IF(A1482&gt;=הלוואות!$D$27,IF(מרכז!A1482&lt;=הלוואות!$E$27,IF(DAY(מרכז!A1482)=הלוואות!$F$27,הלוואות!$G$27,0),0),0)+IF(A1482&gt;=הלוואות!$D$28,IF(מרכז!A1482&lt;=הלוואות!$E$28,IF(DAY(מרכז!A1482)=הלוואות!$F$28,הלוואות!$G$28,0),0),0)+IF(A1482&gt;=הלוואות!$D$29,IF(מרכז!A1482&lt;=הלוואות!$E$29,IF(DAY(מרכז!A1482)=הלוואות!$F$29,הלוואות!$G$29,0),0),0)+IF(A1482&gt;=הלוואות!$D$30,IF(מרכז!A1482&lt;=הלוואות!$E$30,IF(DAY(מרכז!A1482)=הלוואות!$F$30,הלוואות!$G$30,0),0),0)+IF(A1482&gt;=הלוואות!$D$31,IF(מרכז!A1482&lt;=הלוואות!$E$31,IF(DAY(מרכז!A1482)=הלוואות!$F$31,הלוואות!$G$31,0),0),0)+IF(A1482&gt;=הלוואות!$D$32,IF(מרכז!A1482&lt;=הלוואות!$E$32,IF(DAY(מרכז!A1482)=הלוואות!$F$32,הלוואות!$G$32,0),0),0)+IF(A1482&gt;=הלוואות!$D$33,IF(מרכז!A1482&lt;=הלוואות!$E$33,IF(DAY(מרכז!A1482)=הלוואות!$F$33,הלוואות!$G$33,0),0),0)+IF(A1482&gt;=הלוואות!$D$34,IF(מרכז!A1482&lt;=הלוואות!$E$34,IF(DAY(מרכז!A1482)=הלוואות!$F$34,הלוואות!$G$34,0),0),0)</f>
        <v>0</v>
      </c>
      <c r="E1482" s="93">
        <f>SUMIF(הלוואות!$D$46:$D$65,מרכז!A1482,הלוואות!$E$46:$E$65)</f>
        <v>0</v>
      </c>
      <c r="F1482" s="93">
        <f>SUMIF(נכנסים!$A$5:$A$5890,מרכז!A1482,נכנסים!$B$5:$B$5890)</f>
        <v>0</v>
      </c>
      <c r="G1482" s="94"/>
      <c r="H1482" s="94"/>
      <c r="I1482" s="94"/>
      <c r="J1482" s="99">
        <f t="shared" si="23"/>
        <v>50000</v>
      </c>
    </row>
    <row r="1483" spans="1:10">
      <c r="A1483" s="153">
        <v>47136</v>
      </c>
      <c r="B1483" s="93">
        <f>SUMIF(יוצאים!$A$5:$A$5835,מרכז!A1483,יוצאים!$D$5:$D$5835)</f>
        <v>0</v>
      </c>
      <c r="C1483" s="93">
        <f>HLOOKUP(DAY($A1483),'טב.הו"ק'!$G$4:$AK$162,'טב.הו"ק'!$A$162+2,FALSE)</f>
        <v>0</v>
      </c>
      <c r="D1483" s="93">
        <f>IF(A1483&gt;=הלוואות!$D$5,IF(מרכז!A1483&lt;=הלוואות!$E$5,IF(DAY(מרכז!A1483)=הלוואות!$F$5,הלוואות!$G$5,0),0),0)+IF(A1483&gt;=הלוואות!$D$6,IF(מרכז!A1483&lt;=הלוואות!$E$6,IF(DAY(מרכז!A1483)=הלוואות!$F$6,הלוואות!$G$6,0),0),0)+IF(A1483&gt;=הלוואות!$D$7,IF(מרכז!A1483&lt;=הלוואות!$E$7,IF(DAY(מרכז!A1483)=הלוואות!$F$7,הלוואות!$G$7,0),0),0)+IF(A1483&gt;=הלוואות!$D$8,IF(מרכז!A1483&lt;=הלוואות!$E$8,IF(DAY(מרכז!A1483)=הלוואות!$F$8,הלוואות!$G$8,0),0),0)+IF(A1483&gt;=הלוואות!$D$9,IF(מרכז!A1483&lt;=הלוואות!$E$9,IF(DAY(מרכז!A1483)=הלוואות!$F$9,הלוואות!$G$9,0),0),0)+IF(A1483&gt;=הלוואות!$D$10,IF(מרכז!A1483&lt;=הלוואות!$E$10,IF(DAY(מרכז!A1483)=הלוואות!$F$10,הלוואות!$G$10,0),0),0)+IF(A1483&gt;=הלוואות!$D$11,IF(מרכז!A1483&lt;=הלוואות!$E$11,IF(DAY(מרכז!A1483)=הלוואות!$F$11,הלוואות!$G$11,0),0),0)+IF(A1483&gt;=הלוואות!$D$12,IF(מרכז!A1483&lt;=הלוואות!$E$12,IF(DAY(מרכז!A1483)=הלוואות!$F$12,הלוואות!$G$12,0),0),0)+IF(A1483&gt;=הלוואות!$D$13,IF(מרכז!A1483&lt;=הלוואות!$E$13,IF(DAY(מרכז!A1483)=הלוואות!$F$13,הלוואות!$G$13,0),0),0)+IF(A1483&gt;=הלוואות!$D$14,IF(מרכז!A1483&lt;=הלוואות!$E$14,IF(DAY(מרכז!A1483)=הלוואות!$F$14,הלוואות!$G$14,0),0),0)+IF(A1483&gt;=הלוואות!$D$15,IF(מרכז!A1483&lt;=הלוואות!$E$15,IF(DAY(מרכז!A1483)=הלוואות!$F$15,הלוואות!$G$15,0),0),0)+IF(A1483&gt;=הלוואות!$D$16,IF(מרכז!A1483&lt;=הלוואות!$E$16,IF(DAY(מרכז!A1483)=הלוואות!$F$16,הלוואות!$G$16,0),0),0)+IF(A1483&gt;=הלוואות!$D$17,IF(מרכז!A1483&lt;=הלוואות!$E$17,IF(DAY(מרכז!A1483)=הלוואות!$F$17,הלוואות!$G$17,0),0),0)+IF(A1483&gt;=הלוואות!$D$18,IF(מרכז!A1483&lt;=הלוואות!$E$18,IF(DAY(מרכז!A1483)=הלוואות!$F$18,הלוואות!$G$18,0),0),0)+IF(A1483&gt;=הלוואות!$D$19,IF(מרכז!A1483&lt;=הלוואות!$E$19,IF(DAY(מרכז!A1483)=הלוואות!$F$19,הלוואות!$G$19,0),0),0)+IF(A1483&gt;=הלוואות!$D$20,IF(מרכז!A1483&lt;=הלוואות!$E$20,IF(DAY(מרכז!A1483)=הלוואות!$F$20,הלוואות!$G$20,0),0),0)+IF(A1483&gt;=הלוואות!$D$21,IF(מרכז!A1483&lt;=הלוואות!$E$21,IF(DAY(מרכז!A1483)=הלוואות!$F$21,הלוואות!$G$21,0),0),0)+IF(A1483&gt;=הלוואות!$D$22,IF(מרכז!A1483&lt;=הלוואות!$E$22,IF(DAY(מרכז!A1483)=הלוואות!$F$22,הלוואות!$G$22,0),0),0)+IF(A1483&gt;=הלוואות!$D$23,IF(מרכז!A1483&lt;=הלוואות!$E$23,IF(DAY(מרכז!A1483)=הלוואות!$F$23,הלוואות!$G$23,0),0),0)+IF(A1483&gt;=הלוואות!$D$24,IF(מרכז!A1483&lt;=הלוואות!$E$24,IF(DAY(מרכז!A1483)=הלוואות!$F$24,הלוואות!$G$24,0),0),0)+IF(A1483&gt;=הלוואות!$D$25,IF(מרכז!A1483&lt;=הלוואות!$E$25,IF(DAY(מרכז!A1483)=הלוואות!$F$25,הלוואות!$G$25,0),0),0)+IF(A1483&gt;=הלוואות!$D$26,IF(מרכז!A1483&lt;=הלוואות!$E$26,IF(DAY(מרכז!A1483)=הלוואות!$F$26,הלוואות!$G$26,0),0),0)+IF(A1483&gt;=הלוואות!$D$27,IF(מרכז!A1483&lt;=הלוואות!$E$27,IF(DAY(מרכז!A1483)=הלוואות!$F$27,הלוואות!$G$27,0),0),0)+IF(A1483&gt;=הלוואות!$D$28,IF(מרכז!A1483&lt;=הלוואות!$E$28,IF(DAY(מרכז!A1483)=הלוואות!$F$28,הלוואות!$G$28,0),0),0)+IF(A1483&gt;=הלוואות!$D$29,IF(מרכז!A1483&lt;=הלוואות!$E$29,IF(DAY(מרכז!A1483)=הלוואות!$F$29,הלוואות!$G$29,0),0),0)+IF(A1483&gt;=הלוואות!$D$30,IF(מרכז!A1483&lt;=הלוואות!$E$30,IF(DAY(מרכז!A1483)=הלוואות!$F$30,הלוואות!$G$30,0),0),0)+IF(A1483&gt;=הלוואות!$D$31,IF(מרכז!A1483&lt;=הלוואות!$E$31,IF(DAY(מרכז!A1483)=הלוואות!$F$31,הלוואות!$G$31,0),0),0)+IF(A1483&gt;=הלוואות!$D$32,IF(מרכז!A1483&lt;=הלוואות!$E$32,IF(DAY(מרכז!A1483)=הלוואות!$F$32,הלוואות!$G$32,0),0),0)+IF(A1483&gt;=הלוואות!$D$33,IF(מרכז!A1483&lt;=הלוואות!$E$33,IF(DAY(מרכז!A1483)=הלוואות!$F$33,הלוואות!$G$33,0),0),0)+IF(A1483&gt;=הלוואות!$D$34,IF(מרכז!A1483&lt;=הלוואות!$E$34,IF(DAY(מרכז!A1483)=הלוואות!$F$34,הלוואות!$G$34,0),0),0)</f>
        <v>0</v>
      </c>
      <c r="E1483" s="93">
        <f>SUMIF(הלוואות!$D$46:$D$65,מרכז!A1483,הלוואות!$E$46:$E$65)</f>
        <v>0</v>
      </c>
      <c r="F1483" s="93">
        <f>SUMIF(נכנסים!$A$5:$A$5890,מרכז!A1483,נכנסים!$B$5:$B$5890)</f>
        <v>0</v>
      </c>
      <c r="G1483" s="94"/>
      <c r="H1483" s="94"/>
      <c r="I1483" s="94"/>
      <c r="J1483" s="99">
        <f t="shared" si="23"/>
        <v>50000</v>
      </c>
    </row>
    <row r="1484" spans="1:10">
      <c r="A1484" s="153">
        <v>47137</v>
      </c>
      <c r="B1484" s="93">
        <f>SUMIF(יוצאים!$A$5:$A$5835,מרכז!A1484,יוצאים!$D$5:$D$5835)</f>
        <v>0</v>
      </c>
      <c r="C1484" s="93">
        <f>HLOOKUP(DAY($A1484),'טב.הו"ק'!$G$4:$AK$162,'טב.הו"ק'!$A$162+2,FALSE)</f>
        <v>0</v>
      </c>
      <c r="D1484" s="93">
        <f>IF(A1484&gt;=הלוואות!$D$5,IF(מרכז!A1484&lt;=הלוואות!$E$5,IF(DAY(מרכז!A1484)=הלוואות!$F$5,הלוואות!$G$5,0),0),0)+IF(A1484&gt;=הלוואות!$D$6,IF(מרכז!A1484&lt;=הלוואות!$E$6,IF(DAY(מרכז!A1484)=הלוואות!$F$6,הלוואות!$G$6,0),0),0)+IF(A1484&gt;=הלוואות!$D$7,IF(מרכז!A1484&lt;=הלוואות!$E$7,IF(DAY(מרכז!A1484)=הלוואות!$F$7,הלוואות!$G$7,0),0),0)+IF(A1484&gt;=הלוואות!$D$8,IF(מרכז!A1484&lt;=הלוואות!$E$8,IF(DAY(מרכז!A1484)=הלוואות!$F$8,הלוואות!$G$8,0),0),0)+IF(A1484&gt;=הלוואות!$D$9,IF(מרכז!A1484&lt;=הלוואות!$E$9,IF(DAY(מרכז!A1484)=הלוואות!$F$9,הלוואות!$G$9,0),0),0)+IF(A1484&gt;=הלוואות!$D$10,IF(מרכז!A1484&lt;=הלוואות!$E$10,IF(DAY(מרכז!A1484)=הלוואות!$F$10,הלוואות!$G$10,0),0),0)+IF(A1484&gt;=הלוואות!$D$11,IF(מרכז!A1484&lt;=הלוואות!$E$11,IF(DAY(מרכז!A1484)=הלוואות!$F$11,הלוואות!$G$11,0),0),0)+IF(A1484&gt;=הלוואות!$D$12,IF(מרכז!A1484&lt;=הלוואות!$E$12,IF(DAY(מרכז!A1484)=הלוואות!$F$12,הלוואות!$G$12,0),0),0)+IF(A1484&gt;=הלוואות!$D$13,IF(מרכז!A1484&lt;=הלוואות!$E$13,IF(DAY(מרכז!A1484)=הלוואות!$F$13,הלוואות!$G$13,0),0),0)+IF(A1484&gt;=הלוואות!$D$14,IF(מרכז!A1484&lt;=הלוואות!$E$14,IF(DAY(מרכז!A1484)=הלוואות!$F$14,הלוואות!$G$14,0),0),0)+IF(A1484&gt;=הלוואות!$D$15,IF(מרכז!A1484&lt;=הלוואות!$E$15,IF(DAY(מרכז!A1484)=הלוואות!$F$15,הלוואות!$G$15,0),0),0)+IF(A1484&gt;=הלוואות!$D$16,IF(מרכז!A1484&lt;=הלוואות!$E$16,IF(DAY(מרכז!A1484)=הלוואות!$F$16,הלוואות!$G$16,0),0),0)+IF(A1484&gt;=הלוואות!$D$17,IF(מרכז!A1484&lt;=הלוואות!$E$17,IF(DAY(מרכז!A1484)=הלוואות!$F$17,הלוואות!$G$17,0),0),0)+IF(A1484&gt;=הלוואות!$D$18,IF(מרכז!A1484&lt;=הלוואות!$E$18,IF(DAY(מרכז!A1484)=הלוואות!$F$18,הלוואות!$G$18,0),0),0)+IF(A1484&gt;=הלוואות!$D$19,IF(מרכז!A1484&lt;=הלוואות!$E$19,IF(DAY(מרכז!A1484)=הלוואות!$F$19,הלוואות!$G$19,0),0),0)+IF(A1484&gt;=הלוואות!$D$20,IF(מרכז!A1484&lt;=הלוואות!$E$20,IF(DAY(מרכז!A1484)=הלוואות!$F$20,הלוואות!$G$20,0),0),0)+IF(A1484&gt;=הלוואות!$D$21,IF(מרכז!A1484&lt;=הלוואות!$E$21,IF(DAY(מרכז!A1484)=הלוואות!$F$21,הלוואות!$G$21,0),0),0)+IF(A1484&gt;=הלוואות!$D$22,IF(מרכז!A1484&lt;=הלוואות!$E$22,IF(DAY(מרכז!A1484)=הלוואות!$F$22,הלוואות!$G$22,0),0),0)+IF(A1484&gt;=הלוואות!$D$23,IF(מרכז!A1484&lt;=הלוואות!$E$23,IF(DAY(מרכז!A1484)=הלוואות!$F$23,הלוואות!$G$23,0),0),0)+IF(A1484&gt;=הלוואות!$D$24,IF(מרכז!A1484&lt;=הלוואות!$E$24,IF(DAY(מרכז!A1484)=הלוואות!$F$24,הלוואות!$G$24,0),0),0)+IF(A1484&gt;=הלוואות!$D$25,IF(מרכז!A1484&lt;=הלוואות!$E$25,IF(DAY(מרכז!A1484)=הלוואות!$F$25,הלוואות!$G$25,0),0),0)+IF(A1484&gt;=הלוואות!$D$26,IF(מרכז!A1484&lt;=הלוואות!$E$26,IF(DAY(מרכז!A1484)=הלוואות!$F$26,הלוואות!$G$26,0),0),0)+IF(A1484&gt;=הלוואות!$D$27,IF(מרכז!A1484&lt;=הלוואות!$E$27,IF(DAY(מרכז!A1484)=הלוואות!$F$27,הלוואות!$G$27,0),0),0)+IF(A1484&gt;=הלוואות!$D$28,IF(מרכז!A1484&lt;=הלוואות!$E$28,IF(DAY(מרכז!A1484)=הלוואות!$F$28,הלוואות!$G$28,0),0),0)+IF(A1484&gt;=הלוואות!$D$29,IF(מרכז!A1484&lt;=הלוואות!$E$29,IF(DAY(מרכז!A1484)=הלוואות!$F$29,הלוואות!$G$29,0),0),0)+IF(A1484&gt;=הלוואות!$D$30,IF(מרכז!A1484&lt;=הלוואות!$E$30,IF(DAY(מרכז!A1484)=הלוואות!$F$30,הלוואות!$G$30,0),0),0)+IF(A1484&gt;=הלוואות!$D$31,IF(מרכז!A1484&lt;=הלוואות!$E$31,IF(DAY(מרכז!A1484)=הלוואות!$F$31,הלוואות!$G$31,0),0),0)+IF(A1484&gt;=הלוואות!$D$32,IF(מרכז!A1484&lt;=הלוואות!$E$32,IF(DAY(מרכז!A1484)=הלוואות!$F$32,הלוואות!$G$32,0),0),0)+IF(A1484&gt;=הלוואות!$D$33,IF(מרכז!A1484&lt;=הלוואות!$E$33,IF(DAY(מרכז!A1484)=הלוואות!$F$33,הלוואות!$G$33,0),0),0)+IF(A1484&gt;=הלוואות!$D$34,IF(מרכז!A1484&lt;=הלוואות!$E$34,IF(DAY(מרכז!A1484)=הלוואות!$F$34,הלוואות!$G$34,0),0),0)</f>
        <v>0</v>
      </c>
      <c r="E1484" s="93">
        <f>SUMIF(הלוואות!$D$46:$D$65,מרכז!A1484,הלוואות!$E$46:$E$65)</f>
        <v>0</v>
      </c>
      <c r="F1484" s="93">
        <f>SUMIF(נכנסים!$A$5:$A$5890,מרכז!A1484,נכנסים!$B$5:$B$5890)</f>
        <v>0</v>
      </c>
      <c r="G1484" s="94"/>
      <c r="H1484" s="94"/>
      <c r="I1484" s="94"/>
      <c r="J1484" s="99">
        <f t="shared" si="23"/>
        <v>50000</v>
      </c>
    </row>
    <row r="1485" spans="1:10">
      <c r="A1485" s="153">
        <v>47138</v>
      </c>
      <c r="B1485" s="93">
        <f>SUMIF(יוצאים!$A$5:$A$5835,מרכז!A1485,יוצאים!$D$5:$D$5835)</f>
        <v>0</v>
      </c>
      <c r="C1485" s="93">
        <f>HLOOKUP(DAY($A1485),'טב.הו"ק'!$G$4:$AK$162,'טב.הו"ק'!$A$162+2,FALSE)</f>
        <v>0</v>
      </c>
      <c r="D1485" s="93">
        <f>IF(A1485&gt;=הלוואות!$D$5,IF(מרכז!A1485&lt;=הלוואות!$E$5,IF(DAY(מרכז!A1485)=הלוואות!$F$5,הלוואות!$G$5,0),0),0)+IF(A1485&gt;=הלוואות!$D$6,IF(מרכז!A1485&lt;=הלוואות!$E$6,IF(DAY(מרכז!A1485)=הלוואות!$F$6,הלוואות!$G$6,0),0),0)+IF(A1485&gt;=הלוואות!$D$7,IF(מרכז!A1485&lt;=הלוואות!$E$7,IF(DAY(מרכז!A1485)=הלוואות!$F$7,הלוואות!$G$7,0),0),0)+IF(A1485&gt;=הלוואות!$D$8,IF(מרכז!A1485&lt;=הלוואות!$E$8,IF(DAY(מרכז!A1485)=הלוואות!$F$8,הלוואות!$G$8,0),0),0)+IF(A1485&gt;=הלוואות!$D$9,IF(מרכז!A1485&lt;=הלוואות!$E$9,IF(DAY(מרכז!A1485)=הלוואות!$F$9,הלוואות!$G$9,0),0),0)+IF(A1485&gt;=הלוואות!$D$10,IF(מרכז!A1485&lt;=הלוואות!$E$10,IF(DAY(מרכז!A1485)=הלוואות!$F$10,הלוואות!$G$10,0),0),0)+IF(A1485&gt;=הלוואות!$D$11,IF(מרכז!A1485&lt;=הלוואות!$E$11,IF(DAY(מרכז!A1485)=הלוואות!$F$11,הלוואות!$G$11,0),0),0)+IF(A1485&gt;=הלוואות!$D$12,IF(מרכז!A1485&lt;=הלוואות!$E$12,IF(DAY(מרכז!A1485)=הלוואות!$F$12,הלוואות!$G$12,0),0),0)+IF(A1485&gt;=הלוואות!$D$13,IF(מרכז!A1485&lt;=הלוואות!$E$13,IF(DAY(מרכז!A1485)=הלוואות!$F$13,הלוואות!$G$13,0),0),0)+IF(A1485&gt;=הלוואות!$D$14,IF(מרכז!A1485&lt;=הלוואות!$E$14,IF(DAY(מרכז!A1485)=הלוואות!$F$14,הלוואות!$G$14,0),0),0)+IF(A1485&gt;=הלוואות!$D$15,IF(מרכז!A1485&lt;=הלוואות!$E$15,IF(DAY(מרכז!A1485)=הלוואות!$F$15,הלוואות!$G$15,0),0),0)+IF(A1485&gt;=הלוואות!$D$16,IF(מרכז!A1485&lt;=הלוואות!$E$16,IF(DAY(מרכז!A1485)=הלוואות!$F$16,הלוואות!$G$16,0),0),0)+IF(A1485&gt;=הלוואות!$D$17,IF(מרכז!A1485&lt;=הלוואות!$E$17,IF(DAY(מרכז!A1485)=הלוואות!$F$17,הלוואות!$G$17,0),0),0)+IF(A1485&gt;=הלוואות!$D$18,IF(מרכז!A1485&lt;=הלוואות!$E$18,IF(DAY(מרכז!A1485)=הלוואות!$F$18,הלוואות!$G$18,0),0),0)+IF(A1485&gt;=הלוואות!$D$19,IF(מרכז!A1485&lt;=הלוואות!$E$19,IF(DAY(מרכז!A1485)=הלוואות!$F$19,הלוואות!$G$19,0),0),0)+IF(A1485&gt;=הלוואות!$D$20,IF(מרכז!A1485&lt;=הלוואות!$E$20,IF(DAY(מרכז!A1485)=הלוואות!$F$20,הלוואות!$G$20,0),0),0)+IF(A1485&gt;=הלוואות!$D$21,IF(מרכז!A1485&lt;=הלוואות!$E$21,IF(DAY(מרכז!A1485)=הלוואות!$F$21,הלוואות!$G$21,0),0),0)+IF(A1485&gt;=הלוואות!$D$22,IF(מרכז!A1485&lt;=הלוואות!$E$22,IF(DAY(מרכז!A1485)=הלוואות!$F$22,הלוואות!$G$22,0),0),0)+IF(A1485&gt;=הלוואות!$D$23,IF(מרכז!A1485&lt;=הלוואות!$E$23,IF(DAY(מרכז!A1485)=הלוואות!$F$23,הלוואות!$G$23,0),0),0)+IF(A1485&gt;=הלוואות!$D$24,IF(מרכז!A1485&lt;=הלוואות!$E$24,IF(DAY(מרכז!A1485)=הלוואות!$F$24,הלוואות!$G$24,0),0),0)+IF(A1485&gt;=הלוואות!$D$25,IF(מרכז!A1485&lt;=הלוואות!$E$25,IF(DAY(מרכז!A1485)=הלוואות!$F$25,הלוואות!$G$25,0),0),0)+IF(A1485&gt;=הלוואות!$D$26,IF(מרכז!A1485&lt;=הלוואות!$E$26,IF(DAY(מרכז!A1485)=הלוואות!$F$26,הלוואות!$G$26,0),0),0)+IF(A1485&gt;=הלוואות!$D$27,IF(מרכז!A1485&lt;=הלוואות!$E$27,IF(DAY(מרכז!A1485)=הלוואות!$F$27,הלוואות!$G$27,0),0),0)+IF(A1485&gt;=הלוואות!$D$28,IF(מרכז!A1485&lt;=הלוואות!$E$28,IF(DAY(מרכז!A1485)=הלוואות!$F$28,הלוואות!$G$28,0),0),0)+IF(A1485&gt;=הלוואות!$D$29,IF(מרכז!A1485&lt;=הלוואות!$E$29,IF(DAY(מרכז!A1485)=הלוואות!$F$29,הלוואות!$G$29,0),0),0)+IF(A1485&gt;=הלוואות!$D$30,IF(מרכז!A1485&lt;=הלוואות!$E$30,IF(DAY(מרכז!A1485)=הלוואות!$F$30,הלוואות!$G$30,0),0),0)+IF(A1485&gt;=הלוואות!$D$31,IF(מרכז!A1485&lt;=הלוואות!$E$31,IF(DAY(מרכז!A1485)=הלוואות!$F$31,הלוואות!$G$31,0),0),0)+IF(A1485&gt;=הלוואות!$D$32,IF(מרכז!A1485&lt;=הלוואות!$E$32,IF(DAY(מרכז!A1485)=הלוואות!$F$32,הלוואות!$G$32,0),0),0)+IF(A1485&gt;=הלוואות!$D$33,IF(מרכז!A1485&lt;=הלוואות!$E$33,IF(DAY(מרכז!A1485)=הלוואות!$F$33,הלוואות!$G$33,0),0),0)+IF(A1485&gt;=הלוואות!$D$34,IF(מרכז!A1485&lt;=הלוואות!$E$34,IF(DAY(מרכז!A1485)=הלוואות!$F$34,הלוואות!$G$34,0),0),0)</f>
        <v>0</v>
      </c>
      <c r="E1485" s="93">
        <f>SUMIF(הלוואות!$D$46:$D$65,מרכז!A1485,הלוואות!$E$46:$E$65)</f>
        <v>0</v>
      </c>
      <c r="F1485" s="93">
        <f>SUMIF(נכנסים!$A$5:$A$5890,מרכז!A1485,נכנסים!$B$5:$B$5890)</f>
        <v>0</v>
      </c>
      <c r="G1485" s="94"/>
      <c r="H1485" s="94"/>
      <c r="I1485" s="94"/>
      <c r="J1485" s="99">
        <f t="shared" si="23"/>
        <v>50000</v>
      </c>
    </row>
    <row r="1486" spans="1:10">
      <c r="A1486" s="153">
        <v>47139</v>
      </c>
      <c r="B1486" s="93">
        <f>SUMIF(יוצאים!$A$5:$A$5835,מרכז!A1486,יוצאים!$D$5:$D$5835)</f>
        <v>0</v>
      </c>
      <c r="C1486" s="93">
        <f>HLOOKUP(DAY($A1486),'טב.הו"ק'!$G$4:$AK$162,'טב.הו"ק'!$A$162+2,FALSE)</f>
        <v>0</v>
      </c>
      <c r="D1486" s="93">
        <f>IF(A1486&gt;=הלוואות!$D$5,IF(מרכז!A1486&lt;=הלוואות!$E$5,IF(DAY(מרכז!A1486)=הלוואות!$F$5,הלוואות!$G$5,0),0),0)+IF(A1486&gt;=הלוואות!$D$6,IF(מרכז!A1486&lt;=הלוואות!$E$6,IF(DAY(מרכז!A1486)=הלוואות!$F$6,הלוואות!$G$6,0),0),0)+IF(A1486&gt;=הלוואות!$D$7,IF(מרכז!A1486&lt;=הלוואות!$E$7,IF(DAY(מרכז!A1486)=הלוואות!$F$7,הלוואות!$G$7,0),0),0)+IF(A1486&gt;=הלוואות!$D$8,IF(מרכז!A1486&lt;=הלוואות!$E$8,IF(DAY(מרכז!A1486)=הלוואות!$F$8,הלוואות!$G$8,0),0),0)+IF(A1486&gt;=הלוואות!$D$9,IF(מרכז!A1486&lt;=הלוואות!$E$9,IF(DAY(מרכז!A1486)=הלוואות!$F$9,הלוואות!$G$9,0),0),0)+IF(A1486&gt;=הלוואות!$D$10,IF(מרכז!A1486&lt;=הלוואות!$E$10,IF(DAY(מרכז!A1486)=הלוואות!$F$10,הלוואות!$G$10,0),0),0)+IF(A1486&gt;=הלוואות!$D$11,IF(מרכז!A1486&lt;=הלוואות!$E$11,IF(DAY(מרכז!A1486)=הלוואות!$F$11,הלוואות!$G$11,0),0),0)+IF(A1486&gt;=הלוואות!$D$12,IF(מרכז!A1486&lt;=הלוואות!$E$12,IF(DAY(מרכז!A1486)=הלוואות!$F$12,הלוואות!$G$12,0),0),0)+IF(A1486&gt;=הלוואות!$D$13,IF(מרכז!A1486&lt;=הלוואות!$E$13,IF(DAY(מרכז!A1486)=הלוואות!$F$13,הלוואות!$G$13,0),0),0)+IF(A1486&gt;=הלוואות!$D$14,IF(מרכז!A1486&lt;=הלוואות!$E$14,IF(DAY(מרכז!A1486)=הלוואות!$F$14,הלוואות!$G$14,0),0),0)+IF(A1486&gt;=הלוואות!$D$15,IF(מרכז!A1486&lt;=הלוואות!$E$15,IF(DAY(מרכז!A1486)=הלוואות!$F$15,הלוואות!$G$15,0),0),0)+IF(A1486&gt;=הלוואות!$D$16,IF(מרכז!A1486&lt;=הלוואות!$E$16,IF(DAY(מרכז!A1486)=הלוואות!$F$16,הלוואות!$G$16,0),0),0)+IF(A1486&gt;=הלוואות!$D$17,IF(מרכז!A1486&lt;=הלוואות!$E$17,IF(DAY(מרכז!A1486)=הלוואות!$F$17,הלוואות!$G$17,0),0),0)+IF(A1486&gt;=הלוואות!$D$18,IF(מרכז!A1486&lt;=הלוואות!$E$18,IF(DAY(מרכז!A1486)=הלוואות!$F$18,הלוואות!$G$18,0),0),0)+IF(A1486&gt;=הלוואות!$D$19,IF(מרכז!A1486&lt;=הלוואות!$E$19,IF(DAY(מרכז!A1486)=הלוואות!$F$19,הלוואות!$G$19,0),0),0)+IF(A1486&gt;=הלוואות!$D$20,IF(מרכז!A1486&lt;=הלוואות!$E$20,IF(DAY(מרכז!A1486)=הלוואות!$F$20,הלוואות!$G$20,0),0),0)+IF(A1486&gt;=הלוואות!$D$21,IF(מרכז!A1486&lt;=הלוואות!$E$21,IF(DAY(מרכז!A1486)=הלוואות!$F$21,הלוואות!$G$21,0),0),0)+IF(A1486&gt;=הלוואות!$D$22,IF(מרכז!A1486&lt;=הלוואות!$E$22,IF(DAY(מרכז!A1486)=הלוואות!$F$22,הלוואות!$G$22,0),0),0)+IF(A1486&gt;=הלוואות!$D$23,IF(מרכז!A1486&lt;=הלוואות!$E$23,IF(DAY(מרכז!A1486)=הלוואות!$F$23,הלוואות!$G$23,0),0),0)+IF(A1486&gt;=הלוואות!$D$24,IF(מרכז!A1486&lt;=הלוואות!$E$24,IF(DAY(מרכז!A1486)=הלוואות!$F$24,הלוואות!$G$24,0),0),0)+IF(A1486&gt;=הלוואות!$D$25,IF(מרכז!A1486&lt;=הלוואות!$E$25,IF(DAY(מרכז!A1486)=הלוואות!$F$25,הלוואות!$G$25,0),0),0)+IF(A1486&gt;=הלוואות!$D$26,IF(מרכז!A1486&lt;=הלוואות!$E$26,IF(DAY(מרכז!A1486)=הלוואות!$F$26,הלוואות!$G$26,0),0),0)+IF(A1486&gt;=הלוואות!$D$27,IF(מרכז!A1486&lt;=הלוואות!$E$27,IF(DAY(מרכז!A1486)=הלוואות!$F$27,הלוואות!$G$27,0),0),0)+IF(A1486&gt;=הלוואות!$D$28,IF(מרכז!A1486&lt;=הלוואות!$E$28,IF(DAY(מרכז!A1486)=הלוואות!$F$28,הלוואות!$G$28,0),0),0)+IF(A1486&gt;=הלוואות!$D$29,IF(מרכז!A1486&lt;=הלוואות!$E$29,IF(DAY(מרכז!A1486)=הלוואות!$F$29,הלוואות!$G$29,0),0),0)+IF(A1486&gt;=הלוואות!$D$30,IF(מרכז!A1486&lt;=הלוואות!$E$30,IF(DAY(מרכז!A1486)=הלוואות!$F$30,הלוואות!$G$30,0),0),0)+IF(A1486&gt;=הלוואות!$D$31,IF(מרכז!A1486&lt;=הלוואות!$E$31,IF(DAY(מרכז!A1486)=הלוואות!$F$31,הלוואות!$G$31,0),0),0)+IF(A1486&gt;=הלוואות!$D$32,IF(מרכז!A1486&lt;=הלוואות!$E$32,IF(DAY(מרכז!A1486)=הלוואות!$F$32,הלוואות!$G$32,0),0),0)+IF(A1486&gt;=הלוואות!$D$33,IF(מרכז!A1486&lt;=הלוואות!$E$33,IF(DAY(מרכז!A1486)=הלוואות!$F$33,הלוואות!$G$33,0),0),0)+IF(A1486&gt;=הלוואות!$D$34,IF(מרכז!A1486&lt;=הלוואות!$E$34,IF(DAY(מרכז!A1486)=הלוואות!$F$34,הלוואות!$G$34,0),0),0)</f>
        <v>0</v>
      </c>
      <c r="E1486" s="93">
        <f>SUMIF(הלוואות!$D$46:$D$65,מרכז!A1486,הלוואות!$E$46:$E$65)</f>
        <v>0</v>
      </c>
      <c r="F1486" s="93">
        <f>SUMIF(נכנסים!$A$5:$A$5890,מרכז!A1486,נכנסים!$B$5:$B$5890)</f>
        <v>0</v>
      </c>
      <c r="G1486" s="94"/>
      <c r="H1486" s="94"/>
      <c r="I1486" s="94"/>
      <c r="J1486" s="99">
        <f t="shared" si="23"/>
        <v>50000</v>
      </c>
    </row>
    <row r="1487" spans="1:10">
      <c r="A1487" s="153">
        <v>47140</v>
      </c>
      <c r="B1487" s="93">
        <f>SUMIF(יוצאים!$A$5:$A$5835,מרכז!A1487,יוצאים!$D$5:$D$5835)</f>
        <v>0</v>
      </c>
      <c r="C1487" s="93">
        <f>HLOOKUP(DAY($A1487),'טב.הו"ק'!$G$4:$AK$162,'טב.הו"ק'!$A$162+2,FALSE)</f>
        <v>0</v>
      </c>
      <c r="D1487" s="93">
        <f>IF(A1487&gt;=הלוואות!$D$5,IF(מרכז!A1487&lt;=הלוואות!$E$5,IF(DAY(מרכז!A1487)=הלוואות!$F$5,הלוואות!$G$5,0),0),0)+IF(A1487&gt;=הלוואות!$D$6,IF(מרכז!A1487&lt;=הלוואות!$E$6,IF(DAY(מרכז!A1487)=הלוואות!$F$6,הלוואות!$G$6,0),0),0)+IF(A1487&gt;=הלוואות!$D$7,IF(מרכז!A1487&lt;=הלוואות!$E$7,IF(DAY(מרכז!A1487)=הלוואות!$F$7,הלוואות!$G$7,0),0),0)+IF(A1487&gt;=הלוואות!$D$8,IF(מרכז!A1487&lt;=הלוואות!$E$8,IF(DAY(מרכז!A1487)=הלוואות!$F$8,הלוואות!$G$8,0),0),0)+IF(A1487&gt;=הלוואות!$D$9,IF(מרכז!A1487&lt;=הלוואות!$E$9,IF(DAY(מרכז!A1487)=הלוואות!$F$9,הלוואות!$G$9,0),0),0)+IF(A1487&gt;=הלוואות!$D$10,IF(מרכז!A1487&lt;=הלוואות!$E$10,IF(DAY(מרכז!A1487)=הלוואות!$F$10,הלוואות!$G$10,0),0),0)+IF(A1487&gt;=הלוואות!$D$11,IF(מרכז!A1487&lt;=הלוואות!$E$11,IF(DAY(מרכז!A1487)=הלוואות!$F$11,הלוואות!$G$11,0),0),0)+IF(A1487&gt;=הלוואות!$D$12,IF(מרכז!A1487&lt;=הלוואות!$E$12,IF(DAY(מרכז!A1487)=הלוואות!$F$12,הלוואות!$G$12,0),0),0)+IF(A1487&gt;=הלוואות!$D$13,IF(מרכז!A1487&lt;=הלוואות!$E$13,IF(DAY(מרכז!A1487)=הלוואות!$F$13,הלוואות!$G$13,0),0),0)+IF(A1487&gt;=הלוואות!$D$14,IF(מרכז!A1487&lt;=הלוואות!$E$14,IF(DAY(מרכז!A1487)=הלוואות!$F$14,הלוואות!$G$14,0),0),0)+IF(A1487&gt;=הלוואות!$D$15,IF(מרכז!A1487&lt;=הלוואות!$E$15,IF(DAY(מרכז!A1487)=הלוואות!$F$15,הלוואות!$G$15,0),0),0)+IF(A1487&gt;=הלוואות!$D$16,IF(מרכז!A1487&lt;=הלוואות!$E$16,IF(DAY(מרכז!A1487)=הלוואות!$F$16,הלוואות!$G$16,0),0),0)+IF(A1487&gt;=הלוואות!$D$17,IF(מרכז!A1487&lt;=הלוואות!$E$17,IF(DAY(מרכז!A1487)=הלוואות!$F$17,הלוואות!$G$17,0),0),0)+IF(A1487&gt;=הלוואות!$D$18,IF(מרכז!A1487&lt;=הלוואות!$E$18,IF(DAY(מרכז!A1487)=הלוואות!$F$18,הלוואות!$G$18,0),0),0)+IF(A1487&gt;=הלוואות!$D$19,IF(מרכז!A1487&lt;=הלוואות!$E$19,IF(DAY(מרכז!A1487)=הלוואות!$F$19,הלוואות!$G$19,0),0),0)+IF(A1487&gt;=הלוואות!$D$20,IF(מרכז!A1487&lt;=הלוואות!$E$20,IF(DAY(מרכז!A1487)=הלוואות!$F$20,הלוואות!$G$20,0),0),0)+IF(A1487&gt;=הלוואות!$D$21,IF(מרכז!A1487&lt;=הלוואות!$E$21,IF(DAY(מרכז!A1487)=הלוואות!$F$21,הלוואות!$G$21,0),0),0)+IF(A1487&gt;=הלוואות!$D$22,IF(מרכז!A1487&lt;=הלוואות!$E$22,IF(DAY(מרכז!A1487)=הלוואות!$F$22,הלוואות!$G$22,0),0),0)+IF(A1487&gt;=הלוואות!$D$23,IF(מרכז!A1487&lt;=הלוואות!$E$23,IF(DAY(מרכז!A1487)=הלוואות!$F$23,הלוואות!$G$23,0),0),0)+IF(A1487&gt;=הלוואות!$D$24,IF(מרכז!A1487&lt;=הלוואות!$E$24,IF(DAY(מרכז!A1487)=הלוואות!$F$24,הלוואות!$G$24,0),0),0)+IF(A1487&gt;=הלוואות!$D$25,IF(מרכז!A1487&lt;=הלוואות!$E$25,IF(DAY(מרכז!A1487)=הלוואות!$F$25,הלוואות!$G$25,0),0),0)+IF(A1487&gt;=הלוואות!$D$26,IF(מרכז!A1487&lt;=הלוואות!$E$26,IF(DAY(מרכז!A1487)=הלוואות!$F$26,הלוואות!$G$26,0),0),0)+IF(A1487&gt;=הלוואות!$D$27,IF(מרכז!A1487&lt;=הלוואות!$E$27,IF(DAY(מרכז!A1487)=הלוואות!$F$27,הלוואות!$G$27,0),0),0)+IF(A1487&gt;=הלוואות!$D$28,IF(מרכז!A1487&lt;=הלוואות!$E$28,IF(DAY(מרכז!A1487)=הלוואות!$F$28,הלוואות!$G$28,0),0),0)+IF(A1487&gt;=הלוואות!$D$29,IF(מרכז!A1487&lt;=הלוואות!$E$29,IF(DAY(מרכז!A1487)=הלוואות!$F$29,הלוואות!$G$29,0),0),0)+IF(A1487&gt;=הלוואות!$D$30,IF(מרכז!A1487&lt;=הלוואות!$E$30,IF(DAY(מרכז!A1487)=הלוואות!$F$30,הלוואות!$G$30,0),0),0)+IF(A1487&gt;=הלוואות!$D$31,IF(מרכז!A1487&lt;=הלוואות!$E$31,IF(DAY(מרכז!A1487)=הלוואות!$F$31,הלוואות!$G$31,0),0),0)+IF(A1487&gt;=הלוואות!$D$32,IF(מרכז!A1487&lt;=הלוואות!$E$32,IF(DAY(מרכז!A1487)=הלוואות!$F$32,הלוואות!$G$32,0),0),0)+IF(A1487&gt;=הלוואות!$D$33,IF(מרכז!A1487&lt;=הלוואות!$E$33,IF(DAY(מרכז!A1487)=הלוואות!$F$33,הלוואות!$G$33,0),0),0)+IF(A1487&gt;=הלוואות!$D$34,IF(מרכז!A1487&lt;=הלוואות!$E$34,IF(DAY(מרכז!A1487)=הלוואות!$F$34,הלוואות!$G$34,0),0),0)</f>
        <v>0</v>
      </c>
      <c r="E1487" s="93">
        <f>SUMIF(הלוואות!$D$46:$D$65,מרכז!A1487,הלוואות!$E$46:$E$65)</f>
        <v>0</v>
      </c>
      <c r="F1487" s="93">
        <f>SUMIF(נכנסים!$A$5:$A$5890,מרכז!A1487,נכנסים!$B$5:$B$5890)</f>
        <v>0</v>
      </c>
      <c r="G1487" s="94"/>
      <c r="H1487" s="94"/>
      <c r="I1487" s="94"/>
      <c r="J1487" s="99">
        <f t="shared" si="23"/>
        <v>50000</v>
      </c>
    </row>
    <row r="1488" spans="1:10">
      <c r="A1488" s="153">
        <v>47141</v>
      </c>
      <c r="B1488" s="93">
        <f>SUMIF(יוצאים!$A$5:$A$5835,מרכז!A1488,יוצאים!$D$5:$D$5835)</f>
        <v>0</v>
      </c>
      <c r="C1488" s="93">
        <f>HLOOKUP(DAY($A1488),'טב.הו"ק'!$G$4:$AK$162,'טב.הו"ק'!$A$162+2,FALSE)</f>
        <v>0</v>
      </c>
      <c r="D1488" s="93">
        <f>IF(A1488&gt;=הלוואות!$D$5,IF(מרכז!A1488&lt;=הלוואות!$E$5,IF(DAY(מרכז!A1488)=הלוואות!$F$5,הלוואות!$G$5,0),0),0)+IF(A1488&gt;=הלוואות!$D$6,IF(מרכז!A1488&lt;=הלוואות!$E$6,IF(DAY(מרכז!A1488)=הלוואות!$F$6,הלוואות!$G$6,0),0),0)+IF(A1488&gt;=הלוואות!$D$7,IF(מרכז!A1488&lt;=הלוואות!$E$7,IF(DAY(מרכז!A1488)=הלוואות!$F$7,הלוואות!$G$7,0),0),0)+IF(A1488&gt;=הלוואות!$D$8,IF(מרכז!A1488&lt;=הלוואות!$E$8,IF(DAY(מרכז!A1488)=הלוואות!$F$8,הלוואות!$G$8,0),0),0)+IF(A1488&gt;=הלוואות!$D$9,IF(מרכז!A1488&lt;=הלוואות!$E$9,IF(DAY(מרכז!A1488)=הלוואות!$F$9,הלוואות!$G$9,0),0),0)+IF(A1488&gt;=הלוואות!$D$10,IF(מרכז!A1488&lt;=הלוואות!$E$10,IF(DAY(מרכז!A1488)=הלוואות!$F$10,הלוואות!$G$10,0),0),0)+IF(A1488&gt;=הלוואות!$D$11,IF(מרכז!A1488&lt;=הלוואות!$E$11,IF(DAY(מרכז!A1488)=הלוואות!$F$11,הלוואות!$G$11,0),0),0)+IF(A1488&gt;=הלוואות!$D$12,IF(מרכז!A1488&lt;=הלוואות!$E$12,IF(DAY(מרכז!A1488)=הלוואות!$F$12,הלוואות!$G$12,0),0),0)+IF(A1488&gt;=הלוואות!$D$13,IF(מרכז!A1488&lt;=הלוואות!$E$13,IF(DAY(מרכז!A1488)=הלוואות!$F$13,הלוואות!$G$13,0),0),0)+IF(A1488&gt;=הלוואות!$D$14,IF(מרכז!A1488&lt;=הלוואות!$E$14,IF(DAY(מרכז!A1488)=הלוואות!$F$14,הלוואות!$G$14,0),0),0)+IF(A1488&gt;=הלוואות!$D$15,IF(מרכז!A1488&lt;=הלוואות!$E$15,IF(DAY(מרכז!A1488)=הלוואות!$F$15,הלוואות!$G$15,0),0),0)+IF(A1488&gt;=הלוואות!$D$16,IF(מרכז!A1488&lt;=הלוואות!$E$16,IF(DAY(מרכז!A1488)=הלוואות!$F$16,הלוואות!$G$16,0),0),0)+IF(A1488&gt;=הלוואות!$D$17,IF(מרכז!A1488&lt;=הלוואות!$E$17,IF(DAY(מרכז!A1488)=הלוואות!$F$17,הלוואות!$G$17,0),0),0)+IF(A1488&gt;=הלוואות!$D$18,IF(מרכז!A1488&lt;=הלוואות!$E$18,IF(DAY(מרכז!A1488)=הלוואות!$F$18,הלוואות!$G$18,0),0),0)+IF(A1488&gt;=הלוואות!$D$19,IF(מרכז!A1488&lt;=הלוואות!$E$19,IF(DAY(מרכז!A1488)=הלוואות!$F$19,הלוואות!$G$19,0),0),0)+IF(A1488&gt;=הלוואות!$D$20,IF(מרכז!A1488&lt;=הלוואות!$E$20,IF(DAY(מרכז!A1488)=הלוואות!$F$20,הלוואות!$G$20,0),0),0)+IF(A1488&gt;=הלוואות!$D$21,IF(מרכז!A1488&lt;=הלוואות!$E$21,IF(DAY(מרכז!A1488)=הלוואות!$F$21,הלוואות!$G$21,0),0),0)+IF(A1488&gt;=הלוואות!$D$22,IF(מרכז!A1488&lt;=הלוואות!$E$22,IF(DAY(מרכז!A1488)=הלוואות!$F$22,הלוואות!$G$22,0),0),0)+IF(A1488&gt;=הלוואות!$D$23,IF(מרכז!A1488&lt;=הלוואות!$E$23,IF(DAY(מרכז!A1488)=הלוואות!$F$23,הלוואות!$G$23,0),0),0)+IF(A1488&gt;=הלוואות!$D$24,IF(מרכז!A1488&lt;=הלוואות!$E$24,IF(DAY(מרכז!A1488)=הלוואות!$F$24,הלוואות!$G$24,0),0),0)+IF(A1488&gt;=הלוואות!$D$25,IF(מרכז!A1488&lt;=הלוואות!$E$25,IF(DAY(מרכז!A1488)=הלוואות!$F$25,הלוואות!$G$25,0),0),0)+IF(A1488&gt;=הלוואות!$D$26,IF(מרכז!A1488&lt;=הלוואות!$E$26,IF(DAY(מרכז!A1488)=הלוואות!$F$26,הלוואות!$G$26,0),0),0)+IF(A1488&gt;=הלוואות!$D$27,IF(מרכז!A1488&lt;=הלוואות!$E$27,IF(DAY(מרכז!A1488)=הלוואות!$F$27,הלוואות!$G$27,0),0),0)+IF(A1488&gt;=הלוואות!$D$28,IF(מרכז!A1488&lt;=הלוואות!$E$28,IF(DAY(מרכז!A1488)=הלוואות!$F$28,הלוואות!$G$28,0),0),0)+IF(A1488&gt;=הלוואות!$D$29,IF(מרכז!A1488&lt;=הלוואות!$E$29,IF(DAY(מרכז!A1488)=הלוואות!$F$29,הלוואות!$G$29,0),0),0)+IF(A1488&gt;=הלוואות!$D$30,IF(מרכז!A1488&lt;=הלוואות!$E$30,IF(DAY(מרכז!A1488)=הלוואות!$F$30,הלוואות!$G$30,0),0),0)+IF(A1488&gt;=הלוואות!$D$31,IF(מרכז!A1488&lt;=הלוואות!$E$31,IF(DAY(מרכז!A1488)=הלוואות!$F$31,הלוואות!$G$31,0),0),0)+IF(A1488&gt;=הלוואות!$D$32,IF(מרכז!A1488&lt;=הלוואות!$E$32,IF(DAY(מרכז!A1488)=הלוואות!$F$32,הלוואות!$G$32,0),0),0)+IF(A1488&gt;=הלוואות!$D$33,IF(מרכז!A1488&lt;=הלוואות!$E$33,IF(DAY(מרכז!A1488)=הלוואות!$F$33,הלוואות!$G$33,0),0),0)+IF(A1488&gt;=הלוואות!$D$34,IF(מרכז!A1488&lt;=הלוואות!$E$34,IF(DAY(מרכז!A1488)=הלוואות!$F$34,הלוואות!$G$34,0),0),0)</f>
        <v>0</v>
      </c>
      <c r="E1488" s="93">
        <f>SUMIF(הלוואות!$D$46:$D$65,מרכז!A1488,הלוואות!$E$46:$E$65)</f>
        <v>0</v>
      </c>
      <c r="F1488" s="93">
        <f>SUMIF(נכנסים!$A$5:$A$5890,מרכז!A1488,נכנסים!$B$5:$B$5890)</f>
        <v>0</v>
      </c>
      <c r="G1488" s="94"/>
      <c r="H1488" s="94"/>
      <c r="I1488" s="94"/>
      <c r="J1488" s="99">
        <f t="shared" si="23"/>
        <v>50000</v>
      </c>
    </row>
    <row r="1489" spans="1:10">
      <c r="A1489" s="153">
        <v>47142</v>
      </c>
      <c r="B1489" s="93">
        <f>SUMIF(יוצאים!$A$5:$A$5835,מרכז!A1489,יוצאים!$D$5:$D$5835)</f>
        <v>0</v>
      </c>
      <c r="C1489" s="93">
        <f>HLOOKUP(DAY($A1489),'טב.הו"ק'!$G$4:$AK$162,'טב.הו"ק'!$A$162+2,FALSE)</f>
        <v>0</v>
      </c>
      <c r="D1489" s="93">
        <f>IF(A1489&gt;=הלוואות!$D$5,IF(מרכז!A1489&lt;=הלוואות!$E$5,IF(DAY(מרכז!A1489)=הלוואות!$F$5,הלוואות!$G$5,0),0),0)+IF(A1489&gt;=הלוואות!$D$6,IF(מרכז!A1489&lt;=הלוואות!$E$6,IF(DAY(מרכז!A1489)=הלוואות!$F$6,הלוואות!$G$6,0),0),0)+IF(A1489&gt;=הלוואות!$D$7,IF(מרכז!A1489&lt;=הלוואות!$E$7,IF(DAY(מרכז!A1489)=הלוואות!$F$7,הלוואות!$G$7,0),0),0)+IF(A1489&gt;=הלוואות!$D$8,IF(מרכז!A1489&lt;=הלוואות!$E$8,IF(DAY(מרכז!A1489)=הלוואות!$F$8,הלוואות!$G$8,0),0),0)+IF(A1489&gt;=הלוואות!$D$9,IF(מרכז!A1489&lt;=הלוואות!$E$9,IF(DAY(מרכז!A1489)=הלוואות!$F$9,הלוואות!$G$9,0),0),0)+IF(A1489&gt;=הלוואות!$D$10,IF(מרכז!A1489&lt;=הלוואות!$E$10,IF(DAY(מרכז!A1489)=הלוואות!$F$10,הלוואות!$G$10,0),0),0)+IF(A1489&gt;=הלוואות!$D$11,IF(מרכז!A1489&lt;=הלוואות!$E$11,IF(DAY(מרכז!A1489)=הלוואות!$F$11,הלוואות!$G$11,0),0),0)+IF(A1489&gt;=הלוואות!$D$12,IF(מרכז!A1489&lt;=הלוואות!$E$12,IF(DAY(מרכז!A1489)=הלוואות!$F$12,הלוואות!$G$12,0),0),0)+IF(A1489&gt;=הלוואות!$D$13,IF(מרכז!A1489&lt;=הלוואות!$E$13,IF(DAY(מרכז!A1489)=הלוואות!$F$13,הלוואות!$G$13,0),0),0)+IF(A1489&gt;=הלוואות!$D$14,IF(מרכז!A1489&lt;=הלוואות!$E$14,IF(DAY(מרכז!A1489)=הלוואות!$F$14,הלוואות!$G$14,0),0),0)+IF(A1489&gt;=הלוואות!$D$15,IF(מרכז!A1489&lt;=הלוואות!$E$15,IF(DAY(מרכז!A1489)=הלוואות!$F$15,הלוואות!$G$15,0),0),0)+IF(A1489&gt;=הלוואות!$D$16,IF(מרכז!A1489&lt;=הלוואות!$E$16,IF(DAY(מרכז!A1489)=הלוואות!$F$16,הלוואות!$G$16,0),0),0)+IF(A1489&gt;=הלוואות!$D$17,IF(מרכז!A1489&lt;=הלוואות!$E$17,IF(DAY(מרכז!A1489)=הלוואות!$F$17,הלוואות!$G$17,0),0),0)+IF(A1489&gt;=הלוואות!$D$18,IF(מרכז!A1489&lt;=הלוואות!$E$18,IF(DAY(מרכז!A1489)=הלוואות!$F$18,הלוואות!$G$18,0),0),0)+IF(A1489&gt;=הלוואות!$D$19,IF(מרכז!A1489&lt;=הלוואות!$E$19,IF(DAY(מרכז!A1489)=הלוואות!$F$19,הלוואות!$G$19,0),0),0)+IF(A1489&gt;=הלוואות!$D$20,IF(מרכז!A1489&lt;=הלוואות!$E$20,IF(DAY(מרכז!A1489)=הלוואות!$F$20,הלוואות!$G$20,0),0),0)+IF(A1489&gt;=הלוואות!$D$21,IF(מרכז!A1489&lt;=הלוואות!$E$21,IF(DAY(מרכז!A1489)=הלוואות!$F$21,הלוואות!$G$21,0),0),0)+IF(A1489&gt;=הלוואות!$D$22,IF(מרכז!A1489&lt;=הלוואות!$E$22,IF(DAY(מרכז!A1489)=הלוואות!$F$22,הלוואות!$G$22,0),0),0)+IF(A1489&gt;=הלוואות!$D$23,IF(מרכז!A1489&lt;=הלוואות!$E$23,IF(DAY(מרכז!A1489)=הלוואות!$F$23,הלוואות!$G$23,0),0),0)+IF(A1489&gt;=הלוואות!$D$24,IF(מרכז!A1489&lt;=הלוואות!$E$24,IF(DAY(מרכז!A1489)=הלוואות!$F$24,הלוואות!$G$24,0),0),0)+IF(A1489&gt;=הלוואות!$D$25,IF(מרכז!A1489&lt;=הלוואות!$E$25,IF(DAY(מרכז!A1489)=הלוואות!$F$25,הלוואות!$G$25,0),0),0)+IF(A1489&gt;=הלוואות!$D$26,IF(מרכז!A1489&lt;=הלוואות!$E$26,IF(DAY(מרכז!A1489)=הלוואות!$F$26,הלוואות!$G$26,0),0),0)+IF(A1489&gt;=הלוואות!$D$27,IF(מרכז!A1489&lt;=הלוואות!$E$27,IF(DAY(מרכז!A1489)=הלוואות!$F$27,הלוואות!$G$27,0),0),0)+IF(A1489&gt;=הלוואות!$D$28,IF(מרכז!A1489&lt;=הלוואות!$E$28,IF(DAY(מרכז!A1489)=הלוואות!$F$28,הלוואות!$G$28,0),0),0)+IF(A1489&gt;=הלוואות!$D$29,IF(מרכז!A1489&lt;=הלוואות!$E$29,IF(DAY(מרכז!A1489)=הלוואות!$F$29,הלוואות!$G$29,0),0),0)+IF(A1489&gt;=הלוואות!$D$30,IF(מרכז!A1489&lt;=הלוואות!$E$30,IF(DAY(מרכז!A1489)=הלוואות!$F$30,הלוואות!$G$30,0),0),0)+IF(A1489&gt;=הלוואות!$D$31,IF(מרכז!A1489&lt;=הלוואות!$E$31,IF(DAY(מרכז!A1489)=הלוואות!$F$31,הלוואות!$G$31,0),0),0)+IF(A1489&gt;=הלוואות!$D$32,IF(מרכז!A1489&lt;=הלוואות!$E$32,IF(DAY(מרכז!A1489)=הלוואות!$F$32,הלוואות!$G$32,0),0),0)+IF(A1489&gt;=הלוואות!$D$33,IF(מרכז!A1489&lt;=הלוואות!$E$33,IF(DAY(מרכז!A1489)=הלוואות!$F$33,הלוואות!$G$33,0),0),0)+IF(A1489&gt;=הלוואות!$D$34,IF(מרכז!A1489&lt;=הלוואות!$E$34,IF(DAY(מרכז!A1489)=הלוואות!$F$34,הלוואות!$G$34,0),0),0)</f>
        <v>0</v>
      </c>
      <c r="E1489" s="93">
        <f>SUMIF(הלוואות!$D$46:$D$65,מרכז!A1489,הלוואות!$E$46:$E$65)</f>
        <v>0</v>
      </c>
      <c r="F1489" s="93">
        <f>SUMIF(נכנסים!$A$5:$A$5890,מרכז!A1489,נכנסים!$B$5:$B$5890)</f>
        <v>0</v>
      </c>
      <c r="G1489" s="94"/>
      <c r="H1489" s="94"/>
      <c r="I1489" s="94"/>
      <c r="J1489" s="99">
        <f t="shared" si="23"/>
        <v>50000</v>
      </c>
    </row>
    <row r="1490" spans="1:10">
      <c r="A1490" s="153">
        <v>47143</v>
      </c>
      <c r="B1490" s="93">
        <f>SUMIF(יוצאים!$A$5:$A$5835,מרכז!A1490,יוצאים!$D$5:$D$5835)</f>
        <v>0</v>
      </c>
      <c r="C1490" s="93">
        <f>HLOOKUP(DAY($A1490),'טב.הו"ק'!$G$4:$AK$162,'טב.הו"ק'!$A$162+2,FALSE)</f>
        <v>0</v>
      </c>
      <c r="D1490" s="93">
        <f>IF(A1490&gt;=הלוואות!$D$5,IF(מרכז!A1490&lt;=הלוואות!$E$5,IF(DAY(מרכז!A1490)=הלוואות!$F$5,הלוואות!$G$5,0),0),0)+IF(A1490&gt;=הלוואות!$D$6,IF(מרכז!A1490&lt;=הלוואות!$E$6,IF(DAY(מרכז!A1490)=הלוואות!$F$6,הלוואות!$G$6,0),0),0)+IF(A1490&gt;=הלוואות!$D$7,IF(מרכז!A1490&lt;=הלוואות!$E$7,IF(DAY(מרכז!A1490)=הלוואות!$F$7,הלוואות!$G$7,0),0),0)+IF(A1490&gt;=הלוואות!$D$8,IF(מרכז!A1490&lt;=הלוואות!$E$8,IF(DAY(מרכז!A1490)=הלוואות!$F$8,הלוואות!$G$8,0),0),0)+IF(A1490&gt;=הלוואות!$D$9,IF(מרכז!A1490&lt;=הלוואות!$E$9,IF(DAY(מרכז!A1490)=הלוואות!$F$9,הלוואות!$G$9,0),0),0)+IF(A1490&gt;=הלוואות!$D$10,IF(מרכז!A1490&lt;=הלוואות!$E$10,IF(DAY(מרכז!A1490)=הלוואות!$F$10,הלוואות!$G$10,0),0),0)+IF(A1490&gt;=הלוואות!$D$11,IF(מרכז!A1490&lt;=הלוואות!$E$11,IF(DAY(מרכז!A1490)=הלוואות!$F$11,הלוואות!$G$11,0),0),0)+IF(A1490&gt;=הלוואות!$D$12,IF(מרכז!A1490&lt;=הלוואות!$E$12,IF(DAY(מרכז!A1490)=הלוואות!$F$12,הלוואות!$G$12,0),0),0)+IF(A1490&gt;=הלוואות!$D$13,IF(מרכז!A1490&lt;=הלוואות!$E$13,IF(DAY(מרכז!A1490)=הלוואות!$F$13,הלוואות!$G$13,0),0),0)+IF(A1490&gt;=הלוואות!$D$14,IF(מרכז!A1490&lt;=הלוואות!$E$14,IF(DAY(מרכז!A1490)=הלוואות!$F$14,הלוואות!$G$14,0),0),0)+IF(A1490&gt;=הלוואות!$D$15,IF(מרכז!A1490&lt;=הלוואות!$E$15,IF(DAY(מרכז!A1490)=הלוואות!$F$15,הלוואות!$G$15,0),0),0)+IF(A1490&gt;=הלוואות!$D$16,IF(מרכז!A1490&lt;=הלוואות!$E$16,IF(DAY(מרכז!A1490)=הלוואות!$F$16,הלוואות!$G$16,0),0),0)+IF(A1490&gt;=הלוואות!$D$17,IF(מרכז!A1490&lt;=הלוואות!$E$17,IF(DAY(מרכז!A1490)=הלוואות!$F$17,הלוואות!$G$17,0),0),0)+IF(A1490&gt;=הלוואות!$D$18,IF(מרכז!A1490&lt;=הלוואות!$E$18,IF(DAY(מרכז!A1490)=הלוואות!$F$18,הלוואות!$G$18,0),0),0)+IF(A1490&gt;=הלוואות!$D$19,IF(מרכז!A1490&lt;=הלוואות!$E$19,IF(DAY(מרכז!A1490)=הלוואות!$F$19,הלוואות!$G$19,0),0),0)+IF(A1490&gt;=הלוואות!$D$20,IF(מרכז!A1490&lt;=הלוואות!$E$20,IF(DAY(מרכז!A1490)=הלוואות!$F$20,הלוואות!$G$20,0),0),0)+IF(A1490&gt;=הלוואות!$D$21,IF(מרכז!A1490&lt;=הלוואות!$E$21,IF(DAY(מרכז!A1490)=הלוואות!$F$21,הלוואות!$G$21,0),0),0)+IF(A1490&gt;=הלוואות!$D$22,IF(מרכז!A1490&lt;=הלוואות!$E$22,IF(DAY(מרכז!A1490)=הלוואות!$F$22,הלוואות!$G$22,0),0),0)+IF(A1490&gt;=הלוואות!$D$23,IF(מרכז!A1490&lt;=הלוואות!$E$23,IF(DAY(מרכז!A1490)=הלוואות!$F$23,הלוואות!$G$23,0),0),0)+IF(A1490&gt;=הלוואות!$D$24,IF(מרכז!A1490&lt;=הלוואות!$E$24,IF(DAY(מרכז!A1490)=הלוואות!$F$24,הלוואות!$G$24,0),0),0)+IF(A1490&gt;=הלוואות!$D$25,IF(מרכז!A1490&lt;=הלוואות!$E$25,IF(DAY(מרכז!A1490)=הלוואות!$F$25,הלוואות!$G$25,0),0),0)+IF(A1490&gt;=הלוואות!$D$26,IF(מרכז!A1490&lt;=הלוואות!$E$26,IF(DAY(מרכז!A1490)=הלוואות!$F$26,הלוואות!$G$26,0),0),0)+IF(A1490&gt;=הלוואות!$D$27,IF(מרכז!A1490&lt;=הלוואות!$E$27,IF(DAY(מרכז!A1490)=הלוואות!$F$27,הלוואות!$G$27,0),0),0)+IF(A1490&gt;=הלוואות!$D$28,IF(מרכז!A1490&lt;=הלוואות!$E$28,IF(DAY(מרכז!A1490)=הלוואות!$F$28,הלוואות!$G$28,0),0),0)+IF(A1490&gt;=הלוואות!$D$29,IF(מרכז!A1490&lt;=הלוואות!$E$29,IF(DAY(מרכז!A1490)=הלוואות!$F$29,הלוואות!$G$29,0),0),0)+IF(A1490&gt;=הלוואות!$D$30,IF(מרכז!A1490&lt;=הלוואות!$E$30,IF(DAY(מרכז!A1490)=הלוואות!$F$30,הלוואות!$G$30,0),0),0)+IF(A1490&gt;=הלוואות!$D$31,IF(מרכז!A1490&lt;=הלוואות!$E$31,IF(DAY(מרכז!A1490)=הלוואות!$F$31,הלוואות!$G$31,0),0),0)+IF(A1490&gt;=הלוואות!$D$32,IF(מרכז!A1490&lt;=הלוואות!$E$32,IF(DAY(מרכז!A1490)=הלוואות!$F$32,הלוואות!$G$32,0),0),0)+IF(A1490&gt;=הלוואות!$D$33,IF(מרכז!A1490&lt;=הלוואות!$E$33,IF(DAY(מרכז!A1490)=הלוואות!$F$33,הלוואות!$G$33,0),0),0)+IF(A1490&gt;=הלוואות!$D$34,IF(מרכז!A1490&lt;=הלוואות!$E$34,IF(DAY(מרכז!A1490)=הלוואות!$F$34,הלוואות!$G$34,0),0),0)</f>
        <v>0</v>
      </c>
      <c r="E1490" s="93">
        <f>SUMIF(הלוואות!$D$46:$D$65,מרכז!A1490,הלוואות!$E$46:$E$65)</f>
        <v>0</v>
      </c>
      <c r="F1490" s="93">
        <f>SUMIF(נכנסים!$A$5:$A$5890,מרכז!A1490,נכנסים!$B$5:$B$5890)</f>
        <v>0</v>
      </c>
      <c r="G1490" s="94"/>
      <c r="H1490" s="94"/>
      <c r="I1490" s="94"/>
      <c r="J1490" s="99">
        <f t="shared" si="23"/>
        <v>50000</v>
      </c>
    </row>
    <row r="1491" spans="1:10">
      <c r="A1491" s="153">
        <v>47144</v>
      </c>
      <c r="B1491" s="93">
        <f>SUMIF(יוצאים!$A$5:$A$5835,מרכז!A1491,יוצאים!$D$5:$D$5835)</f>
        <v>0</v>
      </c>
      <c r="C1491" s="93">
        <f>HLOOKUP(DAY($A1491),'טב.הו"ק'!$G$4:$AK$162,'טב.הו"ק'!$A$162+2,FALSE)</f>
        <v>0</v>
      </c>
      <c r="D1491" s="93">
        <f>IF(A1491&gt;=הלוואות!$D$5,IF(מרכז!A1491&lt;=הלוואות!$E$5,IF(DAY(מרכז!A1491)=הלוואות!$F$5,הלוואות!$G$5,0),0),0)+IF(A1491&gt;=הלוואות!$D$6,IF(מרכז!A1491&lt;=הלוואות!$E$6,IF(DAY(מרכז!A1491)=הלוואות!$F$6,הלוואות!$G$6,0),0),0)+IF(A1491&gt;=הלוואות!$D$7,IF(מרכז!A1491&lt;=הלוואות!$E$7,IF(DAY(מרכז!A1491)=הלוואות!$F$7,הלוואות!$G$7,0),0),0)+IF(A1491&gt;=הלוואות!$D$8,IF(מרכז!A1491&lt;=הלוואות!$E$8,IF(DAY(מרכז!A1491)=הלוואות!$F$8,הלוואות!$G$8,0),0),0)+IF(A1491&gt;=הלוואות!$D$9,IF(מרכז!A1491&lt;=הלוואות!$E$9,IF(DAY(מרכז!A1491)=הלוואות!$F$9,הלוואות!$G$9,0),0),0)+IF(A1491&gt;=הלוואות!$D$10,IF(מרכז!A1491&lt;=הלוואות!$E$10,IF(DAY(מרכז!A1491)=הלוואות!$F$10,הלוואות!$G$10,0),0),0)+IF(A1491&gt;=הלוואות!$D$11,IF(מרכז!A1491&lt;=הלוואות!$E$11,IF(DAY(מרכז!A1491)=הלוואות!$F$11,הלוואות!$G$11,0),0),0)+IF(A1491&gt;=הלוואות!$D$12,IF(מרכז!A1491&lt;=הלוואות!$E$12,IF(DAY(מרכז!A1491)=הלוואות!$F$12,הלוואות!$G$12,0),0),0)+IF(A1491&gt;=הלוואות!$D$13,IF(מרכז!A1491&lt;=הלוואות!$E$13,IF(DAY(מרכז!A1491)=הלוואות!$F$13,הלוואות!$G$13,0),0),0)+IF(A1491&gt;=הלוואות!$D$14,IF(מרכז!A1491&lt;=הלוואות!$E$14,IF(DAY(מרכז!A1491)=הלוואות!$F$14,הלוואות!$G$14,0),0),0)+IF(A1491&gt;=הלוואות!$D$15,IF(מרכז!A1491&lt;=הלוואות!$E$15,IF(DAY(מרכז!A1491)=הלוואות!$F$15,הלוואות!$G$15,0),0),0)+IF(A1491&gt;=הלוואות!$D$16,IF(מרכז!A1491&lt;=הלוואות!$E$16,IF(DAY(מרכז!A1491)=הלוואות!$F$16,הלוואות!$G$16,0),0),0)+IF(A1491&gt;=הלוואות!$D$17,IF(מרכז!A1491&lt;=הלוואות!$E$17,IF(DAY(מרכז!A1491)=הלוואות!$F$17,הלוואות!$G$17,0),0),0)+IF(A1491&gt;=הלוואות!$D$18,IF(מרכז!A1491&lt;=הלוואות!$E$18,IF(DAY(מרכז!A1491)=הלוואות!$F$18,הלוואות!$G$18,0),0),0)+IF(A1491&gt;=הלוואות!$D$19,IF(מרכז!A1491&lt;=הלוואות!$E$19,IF(DAY(מרכז!A1491)=הלוואות!$F$19,הלוואות!$G$19,0),0),0)+IF(A1491&gt;=הלוואות!$D$20,IF(מרכז!A1491&lt;=הלוואות!$E$20,IF(DAY(מרכז!A1491)=הלוואות!$F$20,הלוואות!$G$20,0),0),0)+IF(A1491&gt;=הלוואות!$D$21,IF(מרכז!A1491&lt;=הלוואות!$E$21,IF(DAY(מרכז!A1491)=הלוואות!$F$21,הלוואות!$G$21,0),0),0)+IF(A1491&gt;=הלוואות!$D$22,IF(מרכז!A1491&lt;=הלוואות!$E$22,IF(DAY(מרכז!A1491)=הלוואות!$F$22,הלוואות!$G$22,0),0),0)+IF(A1491&gt;=הלוואות!$D$23,IF(מרכז!A1491&lt;=הלוואות!$E$23,IF(DAY(מרכז!A1491)=הלוואות!$F$23,הלוואות!$G$23,0),0),0)+IF(A1491&gt;=הלוואות!$D$24,IF(מרכז!A1491&lt;=הלוואות!$E$24,IF(DAY(מרכז!A1491)=הלוואות!$F$24,הלוואות!$G$24,0),0),0)+IF(A1491&gt;=הלוואות!$D$25,IF(מרכז!A1491&lt;=הלוואות!$E$25,IF(DAY(מרכז!A1491)=הלוואות!$F$25,הלוואות!$G$25,0),0),0)+IF(A1491&gt;=הלוואות!$D$26,IF(מרכז!A1491&lt;=הלוואות!$E$26,IF(DAY(מרכז!A1491)=הלוואות!$F$26,הלוואות!$G$26,0),0),0)+IF(A1491&gt;=הלוואות!$D$27,IF(מרכז!A1491&lt;=הלוואות!$E$27,IF(DAY(מרכז!A1491)=הלוואות!$F$27,הלוואות!$G$27,0),0),0)+IF(A1491&gt;=הלוואות!$D$28,IF(מרכז!A1491&lt;=הלוואות!$E$28,IF(DAY(מרכז!A1491)=הלוואות!$F$28,הלוואות!$G$28,0),0),0)+IF(A1491&gt;=הלוואות!$D$29,IF(מרכז!A1491&lt;=הלוואות!$E$29,IF(DAY(מרכז!A1491)=הלוואות!$F$29,הלוואות!$G$29,0),0),0)+IF(A1491&gt;=הלוואות!$D$30,IF(מרכז!A1491&lt;=הלוואות!$E$30,IF(DAY(מרכז!A1491)=הלוואות!$F$30,הלוואות!$G$30,0),0),0)+IF(A1491&gt;=הלוואות!$D$31,IF(מרכז!A1491&lt;=הלוואות!$E$31,IF(DAY(מרכז!A1491)=הלוואות!$F$31,הלוואות!$G$31,0),0),0)+IF(A1491&gt;=הלוואות!$D$32,IF(מרכז!A1491&lt;=הלוואות!$E$32,IF(DAY(מרכז!A1491)=הלוואות!$F$32,הלוואות!$G$32,0),0),0)+IF(A1491&gt;=הלוואות!$D$33,IF(מרכז!A1491&lt;=הלוואות!$E$33,IF(DAY(מרכז!A1491)=הלוואות!$F$33,הלוואות!$G$33,0),0),0)+IF(A1491&gt;=הלוואות!$D$34,IF(מרכז!A1491&lt;=הלוואות!$E$34,IF(DAY(מרכז!A1491)=הלוואות!$F$34,הלוואות!$G$34,0),0),0)</f>
        <v>0</v>
      </c>
      <c r="E1491" s="93">
        <f>SUMIF(הלוואות!$D$46:$D$65,מרכז!A1491,הלוואות!$E$46:$E$65)</f>
        <v>0</v>
      </c>
      <c r="F1491" s="93">
        <f>SUMIF(נכנסים!$A$5:$A$5890,מרכז!A1491,נכנסים!$B$5:$B$5890)</f>
        <v>0</v>
      </c>
      <c r="G1491" s="94"/>
      <c r="H1491" s="94"/>
      <c r="I1491" s="94"/>
      <c r="J1491" s="99">
        <f t="shared" si="23"/>
        <v>50000</v>
      </c>
    </row>
    <row r="1492" spans="1:10">
      <c r="A1492" s="153">
        <v>47145</v>
      </c>
      <c r="B1492" s="93">
        <f>SUMIF(יוצאים!$A$5:$A$5835,מרכז!A1492,יוצאים!$D$5:$D$5835)</f>
        <v>0</v>
      </c>
      <c r="C1492" s="93">
        <f>HLOOKUP(DAY($A1492),'טב.הו"ק'!$G$4:$AK$162,'טב.הו"ק'!$A$162+2,FALSE)</f>
        <v>0</v>
      </c>
      <c r="D1492" s="93">
        <f>IF(A1492&gt;=הלוואות!$D$5,IF(מרכז!A1492&lt;=הלוואות!$E$5,IF(DAY(מרכז!A1492)=הלוואות!$F$5,הלוואות!$G$5,0),0),0)+IF(A1492&gt;=הלוואות!$D$6,IF(מרכז!A1492&lt;=הלוואות!$E$6,IF(DAY(מרכז!A1492)=הלוואות!$F$6,הלוואות!$G$6,0),0),0)+IF(A1492&gt;=הלוואות!$D$7,IF(מרכז!A1492&lt;=הלוואות!$E$7,IF(DAY(מרכז!A1492)=הלוואות!$F$7,הלוואות!$G$7,0),0),0)+IF(A1492&gt;=הלוואות!$D$8,IF(מרכז!A1492&lt;=הלוואות!$E$8,IF(DAY(מרכז!A1492)=הלוואות!$F$8,הלוואות!$G$8,0),0),0)+IF(A1492&gt;=הלוואות!$D$9,IF(מרכז!A1492&lt;=הלוואות!$E$9,IF(DAY(מרכז!A1492)=הלוואות!$F$9,הלוואות!$G$9,0),0),0)+IF(A1492&gt;=הלוואות!$D$10,IF(מרכז!A1492&lt;=הלוואות!$E$10,IF(DAY(מרכז!A1492)=הלוואות!$F$10,הלוואות!$G$10,0),0),0)+IF(A1492&gt;=הלוואות!$D$11,IF(מרכז!A1492&lt;=הלוואות!$E$11,IF(DAY(מרכז!A1492)=הלוואות!$F$11,הלוואות!$G$11,0),0),0)+IF(A1492&gt;=הלוואות!$D$12,IF(מרכז!A1492&lt;=הלוואות!$E$12,IF(DAY(מרכז!A1492)=הלוואות!$F$12,הלוואות!$G$12,0),0),0)+IF(A1492&gt;=הלוואות!$D$13,IF(מרכז!A1492&lt;=הלוואות!$E$13,IF(DAY(מרכז!A1492)=הלוואות!$F$13,הלוואות!$G$13,0),0),0)+IF(A1492&gt;=הלוואות!$D$14,IF(מרכז!A1492&lt;=הלוואות!$E$14,IF(DAY(מרכז!A1492)=הלוואות!$F$14,הלוואות!$G$14,0),0),0)+IF(A1492&gt;=הלוואות!$D$15,IF(מרכז!A1492&lt;=הלוואות!$E$15,IF(DAY(מרכז!A1492)=הלוואות!$F$15,הלוואות!$G$15,0),0),0)+IF(A1492&gt;=הלוואות!$D$16,IF(מרכז!A1492&lt;=הלוואות!$E$16,IF(DAY(מרכז!A1492)=הלוואות!$F$16,הלוואות!$G$16,0),0),0)+IF(A1492&gt;=הלוואות!$D$17,IF(מרכז!A1492&lt;=הלוואות!$E$17,IF(DAY(מרכז!A1492)=הלוואות!$F$17,הלוואות!$G$17,0),0),0)+IF(A1492&gt;=הלוואות!$D$18,IF(מרכז!A1492&lt;=הלוואות!$E$18,IF(DAY(מרכז!A1492)=הלוואות!$F$18,הלוואות!$G$18,0),0),0)+IF(A1492&gt;=הלוואות!$D$19,IF(מרכז!A1492&lt;=הלוואות!$E$19,IF(DAY(מרכז!A1492)=הלוואות!$F$19,הלוואות!$G$19,0),0),0)+IF(A1492&gt;=הלוואות!$D$20,IF(מרכז!A1492&lt;=הלוואות!$E$20,IF(DAY(מרכז!A1492)=הלוואות!$F$20,הלוואות!$G$20,0),0),0)+IF(A1492&gt;=הלוואות!$D$21,IF(מרכז!A1492&lt;=הלוואות!$E$21,IF(DAY(מרכז!A1492)=הלוואות!$F$21,הלוואות!$G$21,0),0),0)+IF(A1492&gt;=הלוואות!$D$22,IF(מרכז!A1492&lt;=הלוואות!$E$22,IF(DAY(מרכז!A1492)=הלוואות!$F$22,הלוואות!$G$22,0),0),0)+IF(A1492&gt;=הלוואות!$D$23,IF(מרכז!A1492&lt;=הלוואות!$E$23,IF(DAY(מרכז!A1492)=הלוואות!$F$23,הלוואות!$G$23,0),0),0)+IF(A1492&gt;=הלוואות!$D$24,IF(מרכז!A1492&lt;=הלוואות!$E$24,IF(DAY(מרכז!A1492)=הלוואות!$F$24,הלוואות!$G$24,0),0),0)+IF(A1492&gt;=הלוואות!$D$25,IF(מרכז!A1492&lt;=הלוואות!$E$25,IF(DAY(מרכז!A1492)=הלוואות!$F$25,הלוואות!$G$25,0),0),0)+IF(A1492&gt;=הלוואות!$D$26,IF(מרכז!A1492&lt;=הלוואות!$E$26,IF(DAY(מרכז!A1492)=הלוואות!$F$26,הלוואות!$G$26,0),0),0)+IF(A1492&gt;=הלוואות!$D$27,IF(מרכז!A1492&lt;=הלוואות!$E$27,IF(DAY(מרכז!A1492)=הלוואות!$F$27,הלוואות!$G$27,0),0),0)+IF(A1492&gt;=הלוואות!$D$28,IF(מרכז!A1492&lt;=הלוואות!$E$28,IF(DAY(מרכז!A1492)=הלוואות!$F$28,הלוואות!$G$28,0),0),0)+IF(A1492&gt;=הלוואות!$D$29,IF(מרכז!A1492&lt;=הלוואות!$E$29,IF(DAY(מרכז!A1492)=הלוואות!$F$29,הלוואות!$G$29,0),0),0)+IF(A1492&gt;=הלוואות!$D$30,IF(מרכז!A1492&lt;=הלוואות!$E$30,IF(DAY(מרכז!A1492)=הלוואות!$F$30,הלוואות!$G$30,0),0),0)+IF(A1492&gt;=הלוואות!$D$31,IF(מרכז!A1492&lt;=הלוואות!$E$31,IF(DAY(מרכז!A1492)=הלוואות!$F$31,הלוואות!$G$31,0),0),0)+IF(A1492&gt;=הלוואות!$D$32,IF(מרכז!A1492&lt;=הלוואות!$E$32,IF(DAY(מרכז!A1492)=הלוואות!$F$32,הלוואות!$G$32,0),0),0)+IF(A1492&gt;=הלוואות!$D$33,IF(מרכז!A1492&lt;=הלוואות!$E$33,IF(DAY(מרכז!A1492)=הלוואות!$F$33,הלוואות!$G$33,0),0),0)+IF(A1492&gt;=הלוואות!$D$34,IF(מרכז!A1492&lt;=הלוואות!$E$34,IF(DAY(מרכז!A1492)=הלוואות!$F$34,הלוואות!$G$34,0),0),0)</f>
        <v>0</v>
      </c>
      <c r="E1492" s="93">
        <f>SUMIF(הלוואות!$D$46:$D$65,מרכז!A1492,הלוואות!$E$46:$E$65)</f>
        <v>0</v>
      </c>
      <c r="F1492" s="93">
        <f>SUMIF(נכנסים!$A$5:$A$5890,מרכז!A1492,נכנסים!$B$5:$B$5890)</f>
        <v>0</v>
      </c>
      <c r="G1492" s="94"/>
      <c r="H1492" s="94"/>
      <c r="I1492" s="94"/>
      <c r="J1492" s="99">
        <f t="shared" si="23"/>
        <v>50000</v>
      </c>
    </row>
    <row r="1493" spans="1:10">
      <c r="A1493" s="153">
        <v>47146</v>
      </c>
      <c r="B1493" s="93">
        <f>SUMIF(יוצאים!$A$5:$A$5835,מרכז!A1493,יוצאים!$D$5:$D$5835)</f>
        <v>0</v>
      </c>
      <c r="C1493" s="93">
        <f>HLOOKUP(DAY($A1493),'טב.הו"ק'!$G$4:$AK$162,'טב.הו"ק'!$A$162+2,FALSE)</f>
        <v>0</v>
      </c>
      <c r="D1493" s="93">
        <f>IF(A1493&gt;=הלוואות!$D$5,IF(מרכז!A1493&lt;=הלוואות!$E$5,IF(DAY(מרכז!A1493)=הלוואות!$F$5,הלוואות!$G$5,0),0),0)+IF(A1493&gt;=הלוואות!$D$6,IF(מרכז!A1493&lt;=הלוואות!$E$6,IF(DAY(מרכז!A1493)=הלוואות!$F$6,הלוואות!$G$6,0),0),0)+IF(A1493&gt;=הלוואות!$D$7,IF(מרכז!A1493&lt;=הלוואות!$E$7,IF(DAY(מרכז!A1493)=הלוואות!$F$7,הלוואות!$G$7,0),0),0)+IF(A1493&gt;=הלוואות!$D$8,IF(מרכז!A1493&lt;=הלוואות!$E$8,IF(DAY(מרכז!A1493)=הלוואות!$F$8,הלוואות!$G$8,0),0),0)+IF(A1493&gt;=הלוואות!$D$9,IF(מרכז!A1493&lt;=הלוואות!$E$9,IF(DAY(מרכז!A1493)=הלוואות!$F$9,הלוואות!$G$9,0),0),0)+IF(A1493&gt;=הלוואות!$D$10,IF(מרכז!A1493&lt;=הלוואות!$E$10,IF(DAY(מרכז!A1493)=הלוואות!$F$10,הלוואות!$G$10,0),0),0)+IF(A1493&gt;=הלוואות!$D$11,IF(מרכז!A1493&lt;=הלוואות!$E$11,IF(DAY(מרכז!A1493)=הלוואות!$F$11,הלוואות!$G$11,0),0),0)+IF(A1493&gt;=הלוואות!$D$12,IF(מרכז!A1493&lt;=הלוואות!$E$12,IF(DAY(מרכז!A1493)=הלוואות!$F$12,הלוואות!$G$12,0),0),0)+IF(A1493&gt;=הלוואות!$D$13,IF(מרכז!A1493&lt;=הלוואות!$E$13,IF(DAY(מרכז!A1493)=הלוואות!$F$13,הלוואות!$G$13,0),0),0)+IF(A1493&gt;=הלוואות!$D$14,IF(מרכז!A1493&lt;=הלוואות!$E$14,IF(DAY(מרכז!A1493)=הלוואות!$F$14,הלוואות!$G$14,0),0),0)+IF(A1493&gt;=הלוואות!$D$15,IF(מרכז!A1493&lt;=הלוואות!$E$15,IF(DAY(מרכז!A1493)=הלוואות!$F$15,הלוואות!$G$15,0),0),0)+IF(A1493&gt;=הלוואות!$D$16,IF(מרכז!A1493&lt;=הלוואות!$E$16,IF(DAY(מרכז!A1493)=הלוואות!$F$16,הלוואות!$G$16,0),0),0)+IF(A1493&gt;=הלוואות!$D$17,IF(מרכז!A1493&lt;=הלוואות!$E$17,IF(DAY(מרכז!A1493)=הלוואות!$F$17,הלוואות!$G$17,0),0),0)+IF(A1493&gt;=הלוואות!$D$18,IF(מרכז!A1493&lt;=הלוואות!$E$18,IF(DAY(מרכז!A1493)=הלוואות!$F$18,הלוואות!$G$18,0),0),0)+IF(A1493&gt;=הלוואות!$D$19,IF(מרכז!A1493&lt;=הלוואות!$E$19,IF(DAY(מרכז!A1493)=הלוואות!$F$19,הלוואות!$G$19,0),0),0)+IF(A1493&gt;=הלוואות!$D$20,IF(מרכז!A1493&lt;=הלוואות!$E$20,IF(DAY(מרכז!A1493)=הלוואות!$F$20,הלוואות!$G$20,0),0),0)+IF(A1493&gt;=הלוואות!$D$21,IF(מרכז!A1493&lt;=הלוואות!$E$21,IF(DAY(מרכז!A1493)=הלוואות!$F$21,הלוואות!$G$21,0),0),0)+IF(A1493&gt;=הלוואות!$D$22,IF(מרכז!A1493&lt;=הלוואות!$E$22,IF(DAY(מרכז!A1493)=הלוואות!$F$22,הלוואות!$G$22,0),0),0)+IF(A1493&gt;=הלוואות!$D$23,IF(מרכז!A1493&lt;=הלוואות!$E$23,IF(DAY(מרכז!A1493)=הלוואות!$F$23,הלוואות!$G$23,0),0),0)+IF(A1493&gt;=הלוואות!$D$24,IF(מרכז!A1493&lt;=הלוואות!$E$24,IF(DAY(מרכז!A1493)=הלוואות!$F$24,הלוואות!$G$24,0),0),0)+IF(A1493&gt;=הלוואות!$D$25,IF(מרכז!A1493&lt;=הלוואות!$E$25,IF(DAY(מרכז!A1493)=הלוואות!$F$25,הלוואות!$G$25,0),0),0)+IF(A1493&gt;=הלוואות!$D$26,IF(מרכז!A1493&lt;=הלוואות!$E$26,IF(DAY(מרכז!A1493)=הלוואות!$F$26,הלוואות!$G$26,0),0),0)+IF(A1493&gt;=הלוואות!$D$27,IF(מרכז!A1493&lt;=הלוואות!$E$27,IF(DAY(מרכז!A1493)=הלוואות!$F$27,הלוואות!$G$27,0),0),0)+IF(A1493&gt;=הלוואות!$D$28,IF(מרכז!A1493&lt;=הלוואות!$E$28,IF(DAY(מרכז!A1493)=הלוואות!$F$28,הלוואות!$G$28,0),0),0)+IF(A1493&gt;=הלוואות!$D$29,IF(מרכז!A1493&lt;=הלוואות!$E$29,IF(DAY(מרכז!A1493)=הלוואות!$F$29,הלוואות!$G$29,0),0),0)+IF(A1493&gt;=הלוואות!$D$30,IF(מרכז!A1493&lt;=הלוואות!$E$30,IF(DAY(מרכז!A1493)=הלוואות!$F$30,הלוואות!$G$30,0),0),0)+IF(A1493&gt;=הלוואות!$D$31,IF(מרכז!A1493&lt;=הלוואות!$E$31,IF(DAY(מרכז!A1493)=הלוואות!$F$31,הלוואות!$G$31,0),0),0)+IF(A1493&gt;=הלוואות!$D$32,IF(מרכז!A1493&lt;=הלוואות!$E$32,IF(DAY(מרכז!A1493)=הלוואות!$F$32,הלוואות!$G$32,0),0),0)+IF(A1493&gt;=הלוואות!$D$33,IF(מרכז!A1493&lt;=הלוואות!$E$33,IF(DAY(מרכז!A1493)=הלוואות!$F$33,הלוואות!$G$33,0),0),0)+IF(A1493&gt;=הלוואות!$D$34,IF(מרכז!A1493&lt;=הלוואות!$E$34,IF(DAY(מרכז!A1493)=הלוואות!$F$34,הלוואות!$G$34,0),0),0)</f>
        <v>0</v>
      </c>
      <c r="E1493" s="93">
        <f>SUMIF(הלוואות!$D$46:$D$65,מרכז!A1493,הלוואות!$E$46:$E$65)</f>
        <v>0</v>
      </c>
      <c r="F1493" s="93">
        <f>SUMIF(נכנסים!$A$5:$A$5890,מרכז!A1493,נכנסים!$B$5:$B$5890)</f>
        <v>0</v>
      </c>
      <c r="G1493" s="94"/>
      <c r="H1493" s="94"/>
      <c r="I1493" s="94"/>
      <c r="J1493" s="99">
        <f t="shared" si="23"/>
        <v>50000</v>
      </c>
    </row>
    <row r="1494" spans="1:10">
      <c r="A1494" s="153">
        <v>47147</v>
      </c>
      <c r="B1494" s="93">
        <f>SUMIF(יוצאים!$A$5:$A$5835,מרכז!A1494,יוצאים!$D$5:$D$5835)</f>
        <v>0</v>
      </c>
      <c r="C1494" s="93">
        <f>HLOOKUP(DAY($A1494),'טב.הו"ק'!$G$4:$AK$162,'טב.הו"ק'!$A$162+2,FALSE)</f>
        <v>0</v>
      </c>
      <c r="D1494" s="93">
        <f>IF(A1494&gt;=הלוואות!$D$5,IF(מרכז!A1494&lt;=הלוואות!$E$5,IF(DAY(מרכז!A1494)=הלוואות!$F$5,הלוואות!$G$5,0),0),0)+IF(A1494&gt;=הלוואות!$D$6,IF(מרכז!A1494&lt;=הלוואות!$E$6,IF(DAY(מרכז!A1494)=הלוואות!$F$6,הלוואות!$G$6,0),0),0)+IF(A1494&gt;=הלוואות!$D$7,IF(מרכז!A1494&lt;=הלוואות!$E$7,IF(DAY(מרכז!A1494)=הלוואות!$F$7,הלוואות!$G$7,0),0),0)+IF(A1494&gt;=הלוואות!$D$8,IF(מרכז!A1494&lt;=הלוואות!$E$8,IF(DAY(מרכז!A1494)=הלוואות!$F$8,הלוואות!$G$8,0),0),0)+IF(A1494&gt;=הלוואות!$D$9,IF(מרכז!A1494&lt;=הלוואות!$E$9,IF(DAY(מרכז!A1494)=הלוואות!$F$9,הלוואות!$G$9,0),0),0)+IF(A1494&gt;=הלוואות!$D$10,IF(מרכז!A1494&lt;=הלוואות!$E$10,IF(DAY(מרכז!A1494)=הלוואות!$F$10,הלוואות!$G$10,0),0),0)+IF(A1494&gt;=הלוואות!$D$11,IF(מרכז!A1494&lt;=הלוואות!$E$11,IF(DAY(מרכז!A1494)=הלוואות!$F$11,הלוואות!$G$11,0),0),0)+IF(A1494&gt;=הלוואות!$D$12,IF(מרכז!A1494&lt;=הלוואות!$E$12,IF(DAY(מרכז!A1494)=הלוואות!$F$12,הלוואות!$G$12,0),0),0)+IF(A1494&gt;=הלוואות!$D$13,IF(מרכז!A1494&lt;=הלוואות!$E$13,IF(DAY(מרכז!A1494)=הלוואות!$F$13,הלוואות!$G$13,0),0),0)+IF(A1494&gt;=הלוואות!$D$14,IF(מרכז!A1494&lt;=הלוואות!$E$14,IF(DAY(מרכז!A1494)=הלוואות!$F$14,הלוואות!$G$14,0),0),0)+IF(A1494&gt;=הלוואות!$D$15,IF(מרכז!A1494&lt;=הלוואות!$E$15,IF(DAY(מרכז!A1494)=הלוואות!$F$15,הלוואות!$G$15,0),0),0)+IF(A1494&gt;=הלוואות!$D$16,IF(מרכז!A1494&lt;=הלוואות!$E$16,IF(DAY(מרכז!A1494)=הלוואות!$F$16,הלוואות!$G$16,0),0),0)+IF(A1494&gt;=הלוואות!$D$17,IF(מרכז!A1494&lt;=הלוואות!$E$17,IF(DAY(מרכז!A1494)=הלוואות!$F$17,הלוואות!$G$17,0),0),0)+IF(A1494&gt;=הלוואות!$D$18,IF(מרכז!A1494&lt;=הלוואות!$E$18,IF(DAY(מרכז!A1494)=הלוואות!$F$18,הלוואות!$G$18,0),0),0)+IF(A1494&gt;=הלוואות!$D$19,IF(מרכז!A1494&lt;=הלוואות!$E$19,IF(DAY(מרכז!A1494)=הלוואות!$F$19,הלוואות!$G$19,0),0),0)+IF(A1494&gt;=הלוואות!$D$20,IF(מרכז!A1494&lt;=הלוואות!$E$20,IF(DAY(מרכז!A1494)=הלוואות!$F$20,הלוואות!$G$20,0),0),0)+IF(A1494&gt;=הלוואות!$D$21,IF(מרכז!A1494&lt;=הלוואות!$E$21,IF(DAY(מרכז!A1494)=הלוואות!$F$21,הלוואות!$G$21,0),0),0)+IF(A1494&gt;=הלוואות!$D$22,IF(מרכז!A1494&lt;=הלוואות!$E$22,IF(DAY(מרכז!A1494)=הלוואות!$F$22,הלוואות!$G$22,0),0),0)+IF(A1494&gt;=הלוואות!$D$23,IF(מרכז!A1494&lt;=הלוואות!$E$23,IF(DAY(מרכז!A1494)=הלוואות!$F$23,הלוואות!$G$23,0),0),0)+IF(A1494&gt;=הלוואות!$D$24,IF(מרכז!A1494&lt;=הלוואות!$E$24,IF(DAY(מרכז!A1494)=הלוואות!$F$24,הלוואות!$G$24,0),0),0)+IF(A1494&gt;=הלוואות!$D$25,IF(מרכז!A1494&lt;=הלוואות!$E$25,IF(DAY(מרכז!A1494)=הלוואות!$F$25,הלוואות!$G$25,0),0),0)+IF(A1494&gt;=הלוואות!$D$26,IF(מרכז!A1494&lt;=הלוואות!$E$26,IF(DAY(מרכז!A1494)=הלוואות!$F$26,הלוואות!$G$26,0),0),0)+IF(A1494&gt;=הלוואות!$D$27,IF(מרכז!A1494&lt;=הלוואות!$E$27,IF(DAY(מרכז!A1494)=הלוואות!$F$27,הלוואות!$G$27,0),0),0)+IF(A1494&gt;=הלוואות!$D$28,IF(מרכז!A1494&lt;=הלוואות!$E$28,IF(DAY(מרכז!A1494)=הלוואות!$F$28,הלוואות!$G$28,0),0),0)+IF(A1494&gt;=הלוואות!$D$29,IF(מרכז!A1494&lt;=הלוואות!$E$29,IF(DAY(מרכז!A1494)=הלוואות!$F$29,הלוואות!$G$29,0),0),0)+IF(A1494&gt;=הלוואות!$D$30,IF(מרכז!A1494&lt;=הלוואות!$E$30,IF(DAY(מרכז!A1494)=הלוואות!$F$30,הלוואות!$G$30,0),0),0)+IF(A1494&gt;=הלוואות!$D$31,IF(מרכז!A1494&lt;=הלוואות!$E$31,IF(DAY(מרכז!A1494)=הלוואות!$F$31,הלוואות!$G$31,0),0),0)+IF(A1494&gt;=הלוואות!$D$32,IF(מרכז!A1494&lt;=הלוואות!$E$32,IF(DAY(מרכז!A1494)=הלוואות!$F$32,הלוואות!$G$32,0),0),0)+IF(A1494&gt;=הלוואות!$D$33,IF(מרכז!A1494&lt;=הלוואות!$E$33,IF(DAY(מרכז!A1494)=הלוואות!$F$33,הלוואות!$G$33,0),0),0)+IF(A1494&gt;=הלוואות!$D$34,IF(מרכז!A1494&lt;=הלוואות!$E$34,IF(DAY(מרכז!A1494)=הלוואות!$F$34,הלוואות!$G$34,0),0),0)</f>
        <v>0</v>
      </c>
      <c r="E1494" s="93">
        <f>SUMIF(הלוואות!$D$46:$D$65,מרכז!A1494,הלוואות!$E$46:$E$65)</f>
        <v>0</v>
      </c>
      <c r="F1494" s="93">
        <f>SUMIF(נכנסים!$A$5:$A$5890,מרכז!A1494,נכנסים!$B$5:$B$5890)</f>
        <v>0</v>
      </c>
      <c r="G1494" s="94"/>
      <c r="H1494" s="94"/>
      <c r="I1494" s="94"/>
      <c r="J1494" s="99">
        <f t="shared" si="23"/>
        <v>50000</v>
      </c>
    </row>
    <row r="1495" spans="1:10">
      <c r="A1495" s="153">
        <v>47148</v>
      </c>
      <c r="B1495" s="93">
        <f>SUMIF(יוצאים!$A$5:$A$5835,מרכז!A1495,יוצאים!$D$5:$D$5835)</f>
        <v>0</v>
      </c>
      <c r="C1495" s="93">
        <f>HLOOKUP(DAY($A1495),'טב.הו"ק'!$G$4:$AK$162,'טב.הו"ק'!$A$162+2,FALSE)</f>
        <v>0</v>
      </c>
      <c r="D1495" s="93">
        <f>IF(A1495&gt;=הלוואות!$D$5,IF(מרכז!A1495&lt;=הלוואות!$E$5,IF(DAY(מרכז!A1495)=הלוואות!$F$5,הלוואות!$G$5,0),0),0)+IF(A1495&gt;=הלוואות!$D$6,IF(מרכז!A1495&lt;=הלוואות!$E$6,IF(DAY(מרכז!A1495)=הלוואות!$F$6,הלוואות!$G$6,0),0),0)+IF(A1495&gt;=הלוואות!$D$7,IF(מרכז!A1495&lt;=הלוואות!$E$7,IF(DAY(מרכז!A1495)=הלוואות!$F$7,הלוואות!$G$7,0),0),0)+IF(A1495&gt;=הלוואות!$D$8,IF(מרכז!A1495&lt;=הלוואות!$E$8,IF(DAY(מרכז!A1495)=הלוואות!$F$8,הלוואות!$G$8,0),0),0)+IF(A1495&gt;=הלוואות!$D$9,IF(מרכז!A1495&lt;=הלוואות!$E$9,IF(DAY(מרכז!A1495)=הלוואות!$F$9,הלוואות!$G$9,0),0),0)+IF(A1495&gt;=הלוואות!$D$10,IF(מרכז!A1495&lt;=הלוואות!$E$10,IF(DAY(מרכז!A1495)=הלוואות!$F$10,הלוואות!$G$10,0),0),0)+IF(A1495&gt;=הלוואות!$D$11,IF(מרכז!A1495&lt;=הלוואות!$E$11,IF(DAY(מרכז!A1495)=הלוואות!$F$11,הלוואות!$G$11,0),0),0)+IF(A1495&gt;=הלוואות!$D$12,IF(מרכז!A1495&lt;=הלוואות!$E$12,IF(DAY(מרכז!A1495)=הלוואות!$F$12,הלוואות!$G$12,0),0),0)+IF(A1495&gt;=הלוואות!$D$13,IF(מרכז!A1495&lt;=הלוואות!$E$13,IF(DAY(מרכז!A1495)=הלוואות!$F$13,הלוואות!$G$13,0),0),0)+IF(A1495&gt;=הלוואות!$D$14,IF(מרכז!A1495&lt;=הלוואות!$E$14,IF(DAY(מרכז!A1495)=הלוואות!$F$14,הלוואות!$G$14,0),0),0)+IF(A1495&gt;=הלוואות!$D$15,IF(מרכז!A1495&lt;=הלוואות!$E$15,IF(DAY(מרכז!A1495)=הלוואות!$F$15,הלוואות!$G$15,0),0),0)+IF(A1495&gt;=הלוואות!$D$16,IF(מרכז!A1495&lt;=הלוואות!$E$16,IF(DAY(מרכז!A1495)=הלוואות!$F$16,הלוואות!$G$16,0),0),0)+IF(A1495&gt;=הלוואות!$D$17,IF(מרכז!A1495&lt;=הלוואות!$E$17,IF(DAY(מרכז!A1495)=הלוואות!$F$17,הלוואות!$G$17,0),0),0)+IF(A1495&gt;=הלוואות!$D$18,IF(מרכז!A1495&lt;=הלוואות!$E$18,IF(DAY(מרכז!A1495)=הלוואות!$F$18,הלוואות!$G$18,0),0),0)+IF(A1495&gt;=הלוואות!$D$19,IF(מרכז!A1495&lt;=הלוואות!$E$19,IF(DAY(מרכז!A1495)=הלוואות!$F$19,הלוואות!$G$19,0),0),0)+IF(A1495&gt;=הלוואות!$D$20,IF(מרכז!A1495&lt;=הלוואות!$E$20,IF(DAY(מרכז!A1495)=הלוואות!$F$20,הלוואות!$G$20,0),0),0)+IF(A1495&gt;=הלוואות!$D$21,IF(מרכז!A1495&lt;=הלוואות!$E$21,IF(DAY(מרכז!A1495)=הלוואות!$F$21,הלוואות!$G$21,0),0),0)+IF(A1495&gt;=הלוואות!$D$22,IF(מרכז!A1495&lt;=הלוואות!$E$22,IF(DAY(מרכז!A1495)=הלוואות!$F$22,הלוואות!$G$22,0),0),0)+IF(A1495&gt;=הלוואות!$D$23,IF(מרכז!A1495&lt;=הלוואות!$E$23,IF(DAY(מרכז!A1495)=הלוואות!$F$23,הלוואות!$G$23,0),0),0)+IF(A1495&gt;=הלוואות!$D$24,IF(מרכז!A1495&lt;=הלוואות!$E$24,IF(DAY(מרכז!A1495)=הלוואות!$F$24,הלוואות!$G$24,0),0),0)+IF(A1495&gt;=הלוואות!$D$25,IF(מרכז!A1495&lt;=הלוואות!$E$25,IF(DAY(מרכז!A1495)=הלוואות!$F$25,הלוואות!$G$25,0),0),0)+IF(A1495&gt;=הלוואות!$D$26,IF(מרכז!A1495&lt;=הלוואות!$E$26,IF(DAY(מרכז!A1495)=הלוואות!$F$26,הלוואות!$G$26,0),0),0)+IF(A1495&gt;=הלוואות!$D$27,IF(מרכז!A1495&lt;=הלוואות!$E$27,IF(DAY(מרכז!A1495)=הלוואות!$F$27,הלוואות!$G$27,0),0),0)+IF(A1495&gt;=הלוואות!$D$28,IF(מרכז!A1495&lt;=הלוואות!$E$28,IF(DAY(מרכז!A1495)=הלוואות!$F$28,הלוואות!$G$28,0),0),0)+IF(A1495&gt;=הלוואות!$D$29,IF(מרכז!A1495&lt;=הלוואות!$E$29,IF(DAY(מרכז!A1495)=הלוואות!$F$29,הלוואות!$G$29,0),0),0)+IF(A1495&gt;=הלוואות!$D$30,IF(מרכז!A1495&lt;=הלוואות!$E$30,IF(DAY(מרכז!A1495)=הלוואות!$F$30,הלוואות!$G$30,0),0),0)+IF(A1495&gt;=הלוואות!$D$31,IF(מרכז!A1495&lt;=הלוואות!$E$31,IF(DAY(מרכז!A1495)=הלוואות!$F$31,הלוואות!$G$31,0),0),0)+IF(A1495&gt;=הלוואות!$D$32,IF(מרכז!A1495&lt;=הלוואות!$E$32,IF(DAY(מרכז!A1495)=הלוואות!$F$32,הלוואות!$G$32,0),0),0)+IF(A1495&gt;=הלוואות!$D$33,IF(מרכז!A1495&lt;=הלוואות!$E$33,IF(DAY(מרכז!A1495)=הלוואות!$F$33,הלוואות!$G$33,0),0),0)+IF(A1495&gt;=הלוואות!$D$34,IF(מרכז!A1495&lt;=הלוואות!$E$34,IF(DAY(מרכז!A1495)=הלוואות!$F$34,הלוואות!$G$34,0),0),0)</f>
        <v>0</v>
      </c>
      <c r="E1495" s="93">
        <f>SUMIF(הלוואות!$D$46:$D$65,מרכז!A1495,הלוואות!$E$46:$E$65)</f>
        <v>0</v>
      </c>
      <c r="F1495" s="93">
        <f>SUMIF(נכנסים!$A$5:$A$5890,מרכז!A1495,נכנסים!$B$5:$B$5890)</f>
        <v>0</v>
      </c>
      <c r="G1495" s="94"/>
      <c r="H1495" s="94"/>
      <c r="I1495" s="94"/>
      <c r="J1495" s="99">
        <f t="shared" si="23"/>
        <v>50000</v>
      </c>
    </row>
    <row r="1496" spans="1:10">
      <c r="A1496" s="153">
        <v>47149</v>
      </c>
      <c r="B1496" s="93">
        <f>SUMIF(יוצאים!$A$5:$A$5835,מרכז!A1496,יוצאים!$D$5:$D$5835)</f>
        <v>0</v>
      </c>
      <c r="C1496" s="93">
        <f>HLOOKUP(DAY($A1496),'טב.הו"ק'!$G$4:$AK$162,'טב.הו"ק'!$A$162+2,FALSE)</f>
        <v>0</v>
      </c>
      <c r="D1496" s="93">
        <f>IF(A1496&gt;=הלוואות!$D$5,IF(מרכז!A1496&lt;=הלוואות!$E$5,IF(DAY(מרכז!A1496)=הלוואות!$F$5,הלוואות!$G$5,0),0),0)+IF(A1496&gt;=הלוואות!$D$6,IF(מרכז!A1496&lt;=הלוואות!$E$6,IF(DAY(מרכז!A1496)=הלוואות!$F$6,הלוואות!$G$6,0),0),0)+IF(A1496&gt;=הלוואות!$D$7,IF(מרכז!A1496&lt;=הלוואות!$E$7,IF(DAY(מרכז!A1496)=הלוואות!$F$7,הלוואות!$G$7,0),0),0)+IF(A1496&gt;=הלוואות!$D$8,IF(מרכז!A1496&lt;=הלוואות!$E$8,IF(DAY(מרכז!A1496)=הלוואות!$F$8,הלוואות!$G$8,0),0),0)+IF(A1496&gt;=הלוואות!$D$9,IF(מרכז!A1496&lt;=הלוואות!$E$9,IF(DAY(מרכז!A1496)=הלוואות!$F$9,הלוואות!$G$9,0),0),0)+IF(A1496&gt;=הלוואות!$D$10,IF(מרכז!A1496&lt;=הלוואות!$E$10,IF(DAY(מרכז!A1496)=הלוואות!$F$10,הלוואות!$G$10,0),0),0)+IF(A1496&gt;=הלוואות!$D$11,IF(מרכז!A1496&lt;=הלוואות!$E$11,IF(DAY(מרכז!A1496)=הלוואות!$F$11,הלוואות!$G$11,0),0),0)+IF(A1496&gt;=הלוואות!$D$12,IF(מרכז!A1496&lt;=הלוואות!$E$12,IF(DAY(מרכז!A1496)=הלוואות!$F$12,הלוואות!$G$12,0),0),0)+IF(A1496&gt;=הלוואות!$D$13,IF(מרכז!A1496&lt;=הלוואות!$E$13,IF(DAY(מרכז!A1496)=הלוואות!$F$13,הלוואות!$G$13,0),0),0)+IF(A1496&gt;=הלוואות!$D$14,IF(מרכז!A1496&lt;=הלוואות!$E$14,IF(DAY(מרכז!A1496)=הלוואות!$F$14,הלוואות!$G$14,0),0),0)+IF(A1496&gt;=הלוואות!$D$15,IF(מרכז!A1496&lt;=הלוואות!$E$15,IF(DAY(מרכז!A1496)=הלוואות!$F$15,הלוואות!$G$15,0),0),0)+IF(A1496&gt;=הלוואות!$D$16,IF(מרכז!A1496&lt;=הלוואות!$E$16,IF(DAY(מרכז!A1496)=הלוואות!$F$16,הלוואות!$G$16,0),0),0)+IF(A1496&gt;=הלוואות!$D$17,IF(מרכז!A1496&lt;=הלוואות!$E$17,IF(DAY(מרכז!A1496)=הלוואות!$F$17,הלוואות!$G$17,0),0),0)+IF(A1496&gt;=הלוואות!$D$18,IF(מרכז!A1496&lt;=הלוואות!$E$18,IF(DAY(מרכז!A1496)=הלוואות!$F$18,הלוואות!$G$18,0),0),0)+IF(A1496&gt;=הלוואות!$D$19,IF(מרכז!A1496&lt;=הלוואות!$E$19,IF(DAY(מרכז!A1496)=הלוואות!$F$19,הלוואות!$G$19,0),0),0)+IF(A1496&gt;=הלוואות!$D$20,IF(מרכז!A1496&lt;=הלוואות!$E$20,IF(DAY(מרכז!A1496)=הלוואות!$F$20,הלוואות!$G$20,0),0),0)+IF(A1496&gt;=הלוואות!$D$21,IF(מרכז!A1496&lt;=הלוואות!$E$21,IF(DAY(מרכז!A1496)=הלוואות!$F$21,הלוואות!$G$21,0),0),0)+IF(A1496&gt;=הלוואות!$D$22,IF(מרכז!A1496&lt;=הלוואות!$E$22,IF(DAY(מרכז!A1496)=הלוואות!$F$22,הלוואות!$G$22,0),0),0)+IF(A1496&gt;=הלוואות!$D$23,IF(מרכז!A1496&lt;=הלוואות!$E$23,IF(DAY(מרכז!A1496)=הלוואות!$F$23,הלוואות!$G$23,0),0),0)+IF(A1496&gt;=הלוואות!$D$24,IF(מרכז!A1496&lt;=הלוואות!$E$24,IF(DAY(מרכז!A1496)=הלוואות!$F$24,הלוואות!$G$24,0),0),0)+IF(A1496&gt;=הלוואות!$D$25,IF(מרכז!A1496&lt;=הלוואות!$E$25,IF(DAY(מרכז!A1496)=הלוואות!$F$25,הלוואות!$G$25,0),0),0)+IF(A1496&gt;=הלוואות!$D$26,IF(מרכז!A1496&lt;=הלוואות!$E$26,IF(DAY(מרכז!A1496)=הלוואות!$F$26,הלוואות!$G$26,0),0),0)+IF(A1496&gt;=הלוואות!$D$27,IF(מרכז!A1496&lt;=הלוואות!$E$27,IF(DAY(מרכז!A1496)=הלוואות!$F$27,הלוואות!$G$27,0),0),0)+IF(A1496&gt;=הלוואות!$D$28,IF(מרכז!A1496&lt;=הלוואות!$E$28,IF(DAY(מרכז!A1496)=הלוואות!$F$28,הלוואות!$G$28,0),0),0)+IF(A1496&gt;=הלוואות!$D$29,IF(מרכז!A1496&lt;=הלוואות!$E$29,IF(DAY(מרכז!A1496)=הלוואות!$F$29,הלוואות!$G$29,0),0),0)+IF(A1496&gt;=הלוואות!$D$30,IF(מרכז!A1496&lt;=הלוואות!$E$30,IF(DAY(מרכז!A1496)=הלוואות!$F$30,הלוואות!$G$30,0),0),0)+IF(A1496&gt;=הלוואות!$D$31,IF(מרכז!A1496&lt;=הלוואות!$E$31,IF(DAY(מרכז!A1496)=הלוואות!$F$31,הלוואות!$G$31,0),0),0)+IF(A1496&gt;=הלוואות!$D$32,IF(מרכז!A1496&lt;=הלוואות!$E$32,IF(DAY(מרכז!A1496)=הלוואות!$F$32,הלוואות!$G$32,0),0),0)+IF(A1496&gt;=הלוואות!$D$33,IF(מרכז!A1496&lt;=הלוואות!$E$33,IF(DAY(מרכז!A1496)=הלוואות!$F$33,הלוואות!$G$33,0),0),0)+IF(A1496&gt;=הלוואות!$D$34,IF(מרכז!A1496&lt;=הלוואות!$E$34,IF(DAY(מרכז!A1496)=הלוואות!$F$34,הלוואות!$G$34,0),0),0)</f>
        <v>0</v>
      </c>
      <c r="E1496" s="93">
        <f>SUMIF(הלוואות!$D$46:$D$65,מרכז!A1496,הלוואות!$E$46:$E$65)</f>
        <v>0</v>
      </c>
      <c r="F1496" s="93">
        <f>SUMIF(נכנסים!$A$5:$A$5890,מרכז!A1496,נכנסים!$B$5:$B$5890)</f>
        <v>0</v>
      </c>
      <c r="G1496" s="94"/>
      <c r="H1496" s="94"/>
      <c r="I1496" s="94"/>
      <c r="J1496" s="99">
        <f t="shared" si="23"/>
        <v>50000</v>
      </c>
    </row>
    <row r="1497" spans="1:10">
      <c r="A1497" s="153">
        <v>47150</v>
      </c>
      <c r="B1497" s="93">
        <f>SUMIF(יוצאים!$A$5:$A$5835,מרכז!A1497,יוצאים!$D$5:$D$5835)</f>
        <v>0</v>
      </c>
      <c r="C1497" s="93">
        <f>HLOOKUP(DAY($A1497),'טב.הו"ק'!$G$4:$AK$162,'טב.הו"ק'!$A$162+2,FALSE)</f>
        <v>0</v>
      </c>
      <c r="D1497" s="93">
        <f>IF(A1497&gt;=הלוואות!$D$5,IF(מרכז!A1497&lt;=הלוואות!$E$5,IF(DAY(מרכז!A1497)=הלוואות!$F$5,הלוואות!$G$5,0),0),0)+IF(A1497&gt;=הלוואות!$D$6,IF(מרכז!A1497&lt;=הלוואות!$E$6,IF(DAY(מרכז!A1497)=הלוואות!$F$6,הלוואות!$G$6,0),0),0)+IF(A1497&gt;=הלוואות!$D$7,IF(מרכז!A1497&lt;=הלוואות!$E$7,IF(DAY(מרכז!A1497)=הלוואות!$F$7,הלוואות!$G$7,0),0),0)+IF(A1497&gt;=הלוואות!$D$8,IF(מרכז!A1497&lt;=הלוואות!$E$8,IF(DAY(מרכז!A1497)=הלוואות!$F$8,הלוואות!$G$8,0),0),0)+IF(A1497&gt;=הלוואות!$D$9,IF(מרכז!A1497&lt;=הלוואות!$E$9,IF(DAY(מרכז!A1497)=הלוואות!$F$9,הלוואות!$G$9,0),0),0)+IF(A1497&gt;=הלוואות!$D$10,IF(מרכז!A1497&lt;=הלוואות!$E$10,IF(DAY(מרכז!A1497)=הלוואות!$F$10,הלוואות!$G$10,0),0),0)+IF(A1497&gt;=הלוואות!$D$11,IF(מרכז!A1497&lt;=הלוואות!$E$11,IF(DAY(מרכז!A1497)=הלוואות!$F$11,הלוואות!$G$11,0),0),0)+IF(A1497&gt;=הלוואות!$D$12,IF(מרכז!A1497&lt;=הלוואות!$E$12,IF(DAY(מרכז!A1497)=הלוואות!$F$12,הלוואות!$G$12,0),0),0)+IF(A1497&gt;=הלוואות!$D$13,IF(מרכז!A1497&lt;=הלוואות!$E$13,IF(DAY(מרכז!A1497)=הלוואות!$F$13,הלוואות!$G$13,0),0),0)+IF(A1497&gt;=הלוואות!$D$14,IF(מרכז!A1497&lt;=הלוואות!$E$14,IF(DAY(מרכז!A1497)=הלוואות!$F$14,הלוואות!$G$14,0),0),0)+IF(A1497&gt;=הלוואות!$D$15,IF(מרכז!A1497&lt;=הלוואות!$E$15,IF(DAY(מרכז!A1497)=הלוואות!$F$15,הלוואות!$G$15,0),0),0)+IF(A1497&gt;=הלוואות!$D$16,IF(מרכז!A1497&lt;=הלוואות!$E$16,IF(DAY(מרכז!A1497)=הלוואות!$F$16,הלוואות!$G$16,0),0),0)+IF(A1497&gt;=הלוואות!$D$17,IF(מרכז!A1497&lt;=הלוואות!$E$17,IF(DAY(מרכז!A1497)=הלוואות!$F$17,הלוואות!$G$17,0),0),0)+IF(A1497&gt;=הלוואות!$D$18,IF(מרכז!A1497&lt;=הלוואות!$E$18,IF(DAY(מרכז!A1497)=הלוואות!$F$18,הלוואות!$G$18,0),0),0)+IF(A1497&gt;=הלוואות!$D$19,IF(מרכז!A1497&lt;=הלוואות!$E$19,IF(DAY(מרכז!A1497)=הלוואות!$F$19,הלוואות!$G$19,0),0),0)+IF(A1497&gt;=הלוואות!$D$20,IF(מרכז!A1497&lt;=הלוואות!$E$20,IF(DAY(מרכז!A1497)=הלוואות!$F$20,הלוואות!$G$20,0),0),0)+IF(A1497&gt;=הלוואות!$D$21,IF(מרכז!A1497&lt;=הלוואות!$E$21,IF(DAY(מרכז!A1497)=הלוואות!$F$21,הלוואות!$G$21,0),0),0)+IF(A1497&gt;=הלוואות!$D$22,IF(מרכז!A1497&lt;=הלוואות!$E$22,IF(DAY(מרכז!A1497)=הלוואות!$F$22,הלוואות!$G$22,0),0),0)+IF(A1497&gt;=הלוואות!$D$23,IF(מרכז!A1497&lt;=הלוואות!$E$23,IF(DAY(מרכז!A1497)=הלוואות!$F$23,הלוואות!$G$23,0),0),0)+IF(A1497&gt;=הלוואות!$D$24,IF(מרכז!A1497&lt;=הלוואות!$E$24,IF(DAY(מרכז!A1497)=הלוואות!$F$24,הלוואות!$G$24,0),0),0)+IF(A1497&gt;=הלוואות!$D$25,IF(מרכז!A1497&lt;=הלוואות!$E$25,IF(DAY(מרכז!A1497)=הלוואות!$F$25,הלוואות!$G$25,0),0),0)+IF(A1497&gt;=הלוואות!$D$26,IF(מרכז!A1497&lt;=הלוואות!$E$26,IF(DAY(מרכז!A1497)=הלוואות!$F$26,הלוואות!$G$26,0),0),0)+IF(A1497&gt;=הלוואות!$D$27,IF(מרכז!A1497&lt;=הלוואות!$E$27,IF(DAY(מרכז!A1497)=הלוואות!$F$27,הלוואות!$G$27,0),0),0)+IF(A1497&gt;=הלוואות!$D$28,IF(מרכז!A1497&lt;=הלוואות!$E$28,IF(DAY(מרכז!A1497)=הלוואות!$F$28,הלוואות!$G$28,0),0),0)+IF(A1497&gt;=הלוואות!$D$29,IF(מרכז!A1497&lt;=הלוואות!$E$29,IF(DAY(מרכז!A1497)=הלוואות!$F$29,הלוואות!$G$29,0),0),0)+IF(A1497&gt;=הלוואות!$D$30,IF(מרכז!A1497&lt;=הלוואות!$E$30,IF(DAY(מרכז!A1497)=הלוואות!$F$30,הלוואות!$G$30,0),0),0)+IF(A1497&gt;=הלוואות!$D$31,IF(מרכז!A1497&lt;=הלוואות!$E$31,IF(DAY(מרכז!A1497)=הלוואות!$F$31,הלוואות!$G$31,0),0),0)+IF(A1497&gt;=הלוואות!$D$32,IF(מרכז!A1497&lt;=הלוואות!$E$32,IF(DAY(מרכז!A1497)=הלוואות!$F$32,הלוואות!$G$32,0),0),0)+IF(A1497&gt;=הלוואות!$D$33,IF(מרכז!A1497&lt;=הלוואות!$E$33,IF(DAY(מרכז!A1497)=הלוואות!$F$33,הלוואות!$G$33,0),0),0)+IF(A1497&gt;=הלוואות!$D$34,IF(מרכז!A1497&lt;=הלוואות!$E$34,IF(DAY(מרכז!A1497)=הלוואות!$F$34,הלוואות!$G$34,0),0),0)</f>
        <v>0</v>
      </c>
      <c r="E1497" s="93">
        <f>SUMIF(הלוואות!$D$46:$D$65,מרכז!A1497,הלוואות!$E$46:$E$65)</f>
        <v>0</v>
      </c>
      <c r="F1497" s="93">
        <f>SUMIF(נכנסים!$A$5:$A$5890,מרכז!A1497,נכנסים!$B$5:$B$5890)</f>
        <v>0</v>
      </c>
      <c r="G1497" s="94"/>
      <c r="H1497" s="94"/>
      <c r="I1497" s="94"/>
      <c r="J1497" s="99">
        <f t="shared" si="23"/>
        <v>50000</v>
      </c>
    </row>
    <row r="1498" spans="1:10">
      <c r="A1498" s="153">
        <v>47151</v>
      </c>
      <c r="B1498" s="93">
        <f>SUMIF(יוצאים!$A$5:$A$5835,מרכז!A1498,יוצאים!$D$5:$D$5835)</f>
        <v>0</v>
      </c>
      <c r="C1498" s="93">
        <f>HLOOKUP(DAY($A1498),'טב.הו"ק'!$G$4:$AK$162,'טב.הו"ק'!$A$162+2,FALSE)</f>
        <v>0</v>
      </c>
      <c r="D1498" s="93">
        <f>IF(A1498&gt;=הלוואות!$D$5,IF(מרכז!A1498&lt;=הלוואות!$E$5,IF(DAY(מרכז!A1498)=הלוואות!$F$5,הלוואות!$G$5,0),0),0)+IF(A1498&gt;=הלוואות!$D$6,IF(מרכז!A1498&lt;=הלוואות!$E$6,IF(DAY(מרכז!A1498)=הלוואות!$F$6,הלוואות!$G$6,0),0),0)+IF(A1498&gt;=הלוואות!$D$7,IF(מרכז!A1498&lt;=הלוואות!$E$7,IF(DAY(מרכז!A1498)=הלוואות!$F$7,הלוואות!$G$7,0),0),0)+IF(A1498&gt;=הלוואות!$D$8,IF(מרכז!A1498&lt;=הלוואות!$E$8,IF(DAY(מרכז!A1498)=הלוואות!$F$8,הלוואות!$G$8,0),0),0)+IF(A1498&gt;=הלוואות!$D$9,IF(מרכז!A1498&lt;=הלוואות!$E$9,IF(DAY(מרכז!A1498)=הלוואות!$F$9,הלוואות!$G$9,0),0),0)+IF(A1498&gt;=הלוואות!$D$10,IF(מרכז!A1498&lt;=הלוואות!$E$10,IF(DAY(מרכז!A1498)=הלוואות!$F$10,הלוואות!$G$10,0),0),0)+IF(A1498&gt;=הלוואות!$D$11,IF(מרכז!A1498&lt;=הלוואות!$E$11,IF(DAY(מרכז!A1498)=הלוואות!$F$11,הלוואות!$G$11,0),0),0)+IF(A1498&gt;=הלוואות!$D$12,IF(מרכז!A1498&lt;=הלוואות!$E$12,IF(DAY(מרכז!A1498)=הלוואות!$F$12,הלוואות!$G$12,0),0),0)+IF(A1498&gt;=הלוואות!$D$13,IF(מרכז!A1498&lt;=הלוואות!$E$13,IF(DAY(מרכז!A1498)=הלוואות!$F$13,הלוואות!$G$13,0),0),0)+IF(A1498&gt;=הלוואות!$D$14,IF(מרכז!A1498&lt;=הלוואות!$E$14,IF(DAY(מרכז!A1498)=הלוואות!$F$14,הלוואות!$G$14,0),0),0)+IF(A1498&gt;=הלוואות!$D$15,IF(מרכז!A1498&lt;=הלוואות!$E$15,IF(DAY(מרכז!A1498)=הלוואות!$F$15,הלוואות!$G$15,0),0),0)+IF(A1498&gt;=הלוואות!$D$16,IF(מרכז!A1498&lt;=הלוואות!$E$16,IF(DAY(מרכז!A1498)=הלוואות!$F$16,הלוואות!$G$16,0),0),0)+IF(A1498&gt;=הלוואות!$D$17,IF(מרכז!A1498&lt;=הלוואות!$E$17,IF(DAY(מרכז!A1498)=הלוואות!$F$17,הלוואות!$G$17,0),0),0)+IF(A1498&gt;=הלוואות!$D$18,IF(מרכז!A1498&lt;=הלוואות!$E$18,IF(DAY(מרכז!A1498)=הלוואות!$F$18,הלוואות!$G$18,0),0),0)+IF(A1498&gt;=הלוואות!$D$19,IF(מרכז!A1498&lt;=הלוואות!$E$19,IF(DAY(מרכז!A1498)=הלוואות!$F$19,הלוואות!$G$19,0),0),0)+IF(A1498&gt;=הלוואות!$D$20,IF(מרכז!A1498&lt;=הלוואות!$E$20,IF(DAY(מרכז!A1498)=הלוואות!$F$20,הלוואות!$G$20,0),0),0)+IF(A1498&gt;=הלוואות!$D$21,IF(מרכז!A1498&lt;=הלוואות!$E$21,IF(DAY(מרכז!A1498)=הלוואות!$F$21,הלוואות!$G$21,0),0),0)+IF(A1498&gt;=הלוואות!$D$22,IF(מרכז!A1498&lt;=הלוואות!$E$22,IF(DAY(מרכז!A1498)=הלוואות!$F$22,הלוואות!$G$22,0),0),0)+IF(A1498&gt;=הלוואות!$D$23,IF(מרכז!A1498&lt;=הלוואות!$E$23,IF(DAY(מרכז!A1498)=הלוואות!$F$23,הלוואות!$G$23,0),0),0)+IF(A1498&gt;=הלוואות!$D$24,IF(מרכז!A1498&lt;=הלוואות!$E$24,IF(DAY(מרכז!A1498)=הלוואות!$F$24,הלוואות!$G$24,0),0),0)+IF(A1498&gt;=הלוואות!$D$25,IF(מרכז!A1498&lt;=הלוואות!$E$25,IF(DAY(מרכז!A1498)=הלוואות!$F$25,הלוואות!$G$25,0),0),0)+IF(A1498&gt;=הלוואות!$D$26,IF(מרכז!A1498&lt;=הלוואות!$E$26,IF(DAY(מרכז!A1498)=הלוואות!$F$26,הלוואות!$G$26,0),0),0)+IF(A1498&gt;=הלוואות!$D$27,IF(מרכז!A1498&lt;=הלוואות!$E$27,IF(DAY(מרכז!A1498)=הלוואות!$F$27,הלוואות!$G$27,0),0),0)+IF(A1498&gt;=הלוואות!$D$28,IF(מרכז!A1498&lt;=הלוואות!$E$28,IF(DAY(מרכז!A1498)=הלוואות!$F$28,הלוואות!$G$28,0),0),0)+IF(A1498&gt;=הלוואות!$D$29,IF(מרכז!A1498&lt;=הלוואות!$E$29,IF(DAY(מרכז!A1498)=הלוואות!$F$29,הלוואות!$G$29,0),0),0)+IF(A1498&gt;=הלוואות!$D$30,IF(מרכז!A1498&lt;=הלוואות!$E$30,IF(DAY(מרכז!A1498)=הלוואות!$F$30,הלוואות!$G$30,0),0),0)+IF(A1498&gt;=הלוואות!$D$31,IF(מרכז!A1498&lt;=הלוואות!$E$31,IF(DAY(מרכז!A1498)=הלוואות!$F$31,הלוואות!$G$31,0),0),0)+IF(A1498&gt;=הלוואות!$D$32,IF(מרכז!A1498&lt;=הלוואות!$E$32,IF(DAY(מרכז!A1498)=הלוואות!$F$32,הלוואות!$G$32,0),0),0)+IF(A1498&gt;=הלוואות!$D$33,IF(מרכז!A1498&lt;=הלוואות!$E$33,IF(DAY(מרכז!A1498)=הלוואות!$F$33,הלוואות!$G$33,0),0),0)+IF(A1498&gt;=הלוואות!$D$34,IF(מרכז!A1498&lt;=הלוואות!$E$34,IF(DAY(מרכז!A1498)=הלוואות!$F$34,הלוואות!$G$34,0),0),0)</f>
        <v>0</v>
      </c>
      <c r="E1498" s="93">
        <f>SUMIF(הלוואות!$D$46:$D$65,מרכז!A1498,הלוואות!$E$46:$E$65)</f>
        <v>0</v>
      </c>
      <c r="F1498" s="93">
        <f>SUMIF(נכנסים!$A$5:$A$5890,מרכז!A1498,נכנסים!$B$5:$B$5890)</f>
        <v>0</v>
      </c>
      <c r="G1498" s="94"/>
      <c r="H1498" s="94"/>
      <c r="I1498" s="94"/>
      <c r="J1498" s="99">
        <f t="shared" si="23"/>
        <v>50000</v>
      </c>
    </row>
    <row r="1499" spans="1:10">
      <c r="A1499" s="153">
        <v>47152</v>
      </c>
      <c r="B1499" s="93">
        <f>SUMIF(יוצאים!$A$5:$A$5835,מרכז!A1499,יוצאים!$D$5:$D$5835)</f>
        <v>0</v>
      </c>
      <c r="C1499" s="93">
        <f>HLOOKUP(DAY($A1499),'טב.הו"ק'!$G$4:$AK$162,'טב.הו"ק'!$A$162+2,FALSE)</f>
        <v>0</v>
      </c>
      <c r="D1499" s="93">
        <f>IF(A1499&gt;=הלוואות!$D$5,IF(מרכז!A1499&lt;=הלוואות!$E$5,IF(DAY(מרכז!A1499)=הלוואות!$F$5,הלוואות!$G$5,0),0),0)+IF(A1499&gt;=הלוואות!$D$6,IF(מרכז!A1499&lt;=הלוואות!$E$6,IF(DAY(מרכז!A1499)=הלוואות!$F$6,הלוואות!$G$6,0),0),0)+IF(A1499&gt;=הלוואות!$D$7,IF(מרכז!A1499&lt;=הלוואות!$E$7,IF(DAY(מרכז!A1499)=הלוואות!$F$7,הלוואות!$G$7,0),0),0)+IF(A1499&gt;=הלוואות!$D$8,IF(מרכז!A1499&lt;=הלוואות!$E$8,IF(DAY(מרכז!A1499)=הלוואות!$F$8,הלוואות!$G$8,0),0),0)+IF(A1499&gt;=הלוואות!$D$9,IF(מרכז!A1499&lt;=הלוואות!$E$9,IF(DAY(מרכז!A1499)=הלוואות!$F$9,הלוואות!$G$9,0),0),0)+IF(A1499&gt;=הלוואות!$D$10,IF(מרכז!A1499&lt;=הלוואות!$E$10,IF(DAY(מרכז!A1499)=הלוואות!$F$10,הלוואות!$G$10,0),0),0)+IF(A1499&gt;=הלוואות!$D$11,IF(מרכז!A1499&lt;=הלוואות!$E$11,IF(DAY(מרכז!A1499)=הלוואות!$F$11,הלוואות!$G$11,0),0),0)+IF(A1499&gt;=הלוואות!$D$12,IF(מרכז!A1499&lt;=הלוואות!$E$12,IF(DAY(מרכז!A1499)=הלוואות!$F$12,הלוואות!$G$12,0),0),0)+IF(A1499&gt;=הלוואות!$D$13,IF(מרכז!A1499&lt;=הלוואות!$E$13,IF(DAY(מרכז!A1499)=הלוואות!$F$13,הלוואות!$G$13,0),0),0)+IF(A1499&gt;=הלוואות!$D$14,IF(מרכז!A1499&lt;=הלוואות!$E$14,IF(DAY(מרכז!A1499)=הלוואות!$F$14,הלוואות!$G$14,0),0),0)+IF(A1499&gt;=הלוואות!$D$15,IF(מרכז!A1499&lt;=הלוואות!$E$15,IF(DAY(מרכז!A1499)=הלוואות!$F$15,הלוואות!$G$15,0),0),0)+IF(A1499&gt;=הלוואות!$D$16,IF(מרכז!A1499&lt;=הלוואות!$E$16,IF(DAY(מרכז!A1499)=הלוואות!$F$16,הלוואות!$G$16,0),0),0)+IF(A1499&gt;=הלוואות!$D$17,IF(מרכז!A1499&lt;=הלוואות!$E$17,IF(DAY(מרכז!A1499)=הלוואות!$F$17,הלוואות!$G$17,0),0),0)+IF(A1499&gt;=הלוואות!$D$18,IF(מרכז!A1499&lt;=הלוואות!$E$18,IF(DAY(מרכז!A1499)=הלוואות!$F$18,הלוואות!$G$18,0),0),0)+IF(A1499&gt;=הלוואות!$D$19,IF(מרכז!A1499&lt;=הלוואות!$E$19,IF(DAY(מרכז!A1499)=הלוואות!$F$19,הלוואות!$G$19,0),0),0)+IF(A1499&gt;=הלוואות!$D$20,IF(מרכז!A1499&lt;=הלוואות!$E$20,IF(DAY(מרכז!A1499)=הלוואות!$F$20,הלוואות!$G$20,0),0),0)+IF(A1499&gt;=הלוואות!$D$21,IF(מרכז!A1499&lt;=הלוואות!$E$21,IF(DAY(מרכז!A1499)=הלוואות!$F$21,הלוואות!$G$21,0),0),0)+IF(A1499&gt;=הלוואות!$D$22,IF(מרכז!A1499&lt;=הלוואות!$E$22,IF(DAY(מרכז!A1499)=הלוואות!$F$22,הלוואות!$G$22,0),0),0)+IF(A1499&gt;=הלוואות!$D$23,IF(מרכז!A1499&lt;=הלוואות!$E$23,IF(DAY(מרכז!A1499)=הלוואות!$F$23,הלוואות!$G$23,0),0),0)+IF(A1499&gt;=הלוואות!$D$24,IF(מרכז!A1499&lt;=הלוואות!$E$24,IF(DAY(מרכז!A1499)=הלוואות!$F$24,הלוואות!$G$24,0),0),0)+IF(A1499&gt;=הלוואות!$D$25,IF(מרכז!A1499&lt;=הלוואות!$E$25,IF(DAY(מרכז!A1499)=הלוואות!$F$25,הלוואות!$G$25,0),0),0)+IF(A1499&gt;=הלוואות!$D$26,IF(מרכז!A1499&lt;=הלוואות!$E$26,IF(DAY(מרכז!A1499)=הלוואות!$F$26,הלוואות!$G$26,0),0),0)+IF(A1499&gt;=הלוואות!$D$27,IF(מרכז!A1499&lt;=הלוואות!$E$27,IF(DAY(מרכז!A1499)=הלוואות!$F$27,הלוואות!$G$27,0),0),0)+IF(A1499&gt;=הלוואות!$D$28,IF(מרכז!A1499&lt;=הלוואות!$E$28,IF(DAY(מרכז!A1499)=הלוואות!$F$28,הלוואות!$G$28,0),0),0)+IF(A1499&gt;=הלוואות!$D$29,IF(מרכז!A1499&lt;=הלוואות!$E$29,IF(DAY(מרכז!A1499)=הלוואות!$F$29,הלוואות!$G$29,0),0),0)+IF(A1499&gt;=הלוואות!$D$30,IF(מרכז!A1499&lt;=הלוואות!$E$30,IF(DAY(מרכז!A1499)=הלוואות!$F$30,הלוואות!$G$30,0),0),0)+IF(A1499&gt;=הלוואות!$D$31,IF(מרכז!A1499&lt;=הלוואות!$E$31,IF(DAY(מרכז!A1499)=הלוואות!$F$31,הלוואות!$G$31,0),0),0)+IF(A1499&gt;=הלוואות!$D$32,IF(מרכז!A1499&lt;=הלוואות!$E$32,IF(DAY(מרכז!A1499)=הלוואות!$F$32,הלוואות!$G$32,0),0),0)+IF(A1499&gt;=הלוואות!$D$33,IF(מרכז!A1499&lt;=הלוואות!$E$33,IF(DAY(מרכז!A1499)=הלוואות!$F$33,הלוואות!$G$33,0),0),0)+IF(A1499&gt;=הלוואות!$D$34,IF(מרכז!A1499&lt;=הלוואות!$E$34,IF(DAY(מרכז!A1499)=הלוואות!$F$34,הלוואות!$G$34,0),0),0)</f>
        <v>0</v>
      </c>
      <c r="E1499" s="93">
        <f>SUMIF(הלוואות!$D$46:$D$65,מרכז!A1499,הלוואות!$E$46:$E$65)</f>
        <v>0</v>
      </c>
      <c r="F1499" s="93">
        <f>SUMIF(נכנסים!$A$5:$A$5890,מרכז!A1499,נכנסים!$B$5:$B$5890)</f>
        <v>0</v>
      </c>
      <c r="G1499" s="94"/>
      <c r="H1499" s="94"/>
      <c r="I1499" s="94"/>
      <c r="J1499" s="99">
        <f t="shared" si="23"/>
        <v>50000</v>
      </c>
    </row>
    <row r="1500" spans="1:10">
      <c r="A1500" s="153">
        <v>47153</v>
      </c>
      <c r="B1500" s="93">
        <f>SUMIF(יוצאים!$A$5:$A$5835,מרכז!A1500,יוצאים!$D$5:$D$5835)</f>
        <v>0</v>
      </c>
      <c r="C1500" s="93">
        <f>HLOOKUP(DAY($A1500),'טב.הו"ק'!$G$4:$AK$162,'טב.הו"ק'!$A$162+2,FALSE)</f>
        <v>0</v>
      </c>
      <c r="D1500" s="93">
        <f>IF(A1500&gt;=הלוואות!$D$5,IF(מרכז!A1500&lt;=הלוואות!$E$5,IF(DAY(מרכז!A1500)=הלוואות!$F$5,הלוואות!$G$5,0),0),0)+IF(A1500&gt;=הלוואות!$D$6,IF(מרכז!A1500&lt;=הלוואות!$E$6,IF(DAY(מרכז!A1500)=הלוואות!$F$6,הלוואות!$G$6,0),0),0)+IF(A1500&gt;=הלוואות!$D$7,IF(מרכז!A1500&lt;=הלוואות!$E$7,IF(DAY(מרכז!A1500)=הלוואות!$F$7,הלוואות!$G$7,0),0),0)+IF(A1500&gt;=הלוואות!$D$8,IF(מרכז!A1500&lt;=הלוואות!$E$8,IF(DAY(מרכז!A1500)=הלוואות!$F$8,הלוואות!$G$8,0),0),0)+IF(A1500&gt;=הלוואות!$D$9,IF(מרכז!A1500&lt;=הלוואות!$E$9,IF(DAY(מרכז!A1500)=הלוואות!$F$9,הלוואות!$G$9,0),0),0)+IF(A1500&gt;=הלוואות!$D$10,IF(מרכז!A1500&lt;=הלוואות!$E$10,IF(DAY(מרכז!A1500)=הלוואות!$F$10,הלוואות!$G$10,0),0),0)+IF(A1500&gt;=הלוואות!$D$11,IF(מרכז!A1500&lt;=הלוואות!$E$11,IF(DAY(מרכז!A1500)=הלוואות!$F$11,הלוואות!$G$11,0),0),0)+IF(A1500&gt;=הלוואות!$D$12,IF(מרכז!A1500&lt;=הלוואות!$E$12,IF(DAY(מרכז!A1500)=הלוואות!$F$12,הלוואות!$G$12,0),0),0)+IF(A1500&gt;=הלוואות!$D$13,IF(מרכז!A1500&lt;=הלוואות!$E$13,IF(DAY(מרכז!A1500)=הלוואות!$F$13,הלוואות!$G$13,0),0),0)+IF(A1500&gt;=הלוואות!$D$14,IF(מרכז!A1500&lt;=הלוואות!$E$14,IF(DAY(מרכז!A1500)=הלוואות!$F$14,הלוואות!$G$14,0),0),0)+IF(A1500&gt;=הלוואות!$D$15,IF(מרכז!A1500&lt;=הלוואות!$E$15,IF(DAY(מרכז!A1500)=הלוואות!$F$15,הלוואות!$G$15,0),0),0)+IF(A1500&gt;=הלוואות!$D$16,IF(מרכז!A1500&lt;=הלוואות!$E$16,IF(DAY(מרכז!A1500)=הלוואות!$F$16,הלוואות!$G$16,0),0),0)+IF(A1500&gt;=הלוואות!$D$17,IF(מרכז!A1500&lt;=הלוואות!$E$17,IF(DAY(מרכז!A1500)=הלוואות!$F$17,הלוואות!$G$17,0),0),0)+IF(A1500&gt;=הלוואות!$D$18,IF(מרכז!A1500&lt;=הלוואות!$E$18,IF(DAY(מרכז!A1500)=הלוואות!$F$18,הלוואות!$G$18,0),0),0)+IF(A1500&gt;=הלוואות!$D$19,IF(מרכז!A1500&lt;=הלוואות!$E$19,IF(DAY(מרכז!A1500)=הלוואות!$F$19,הלוואות!$G$19,0),0),0)+IF(A1500&gt;=הלוואות!$D$20,IF(מרכז!A1500&lt;=הלוואות!$E$20,IF(DAY(מרכז!A1500)=הלוואות!$F$20,הלוואות!$G$20,0),0),0)+IF(A1500&gt;=הלוואות!$D$21,IF(מרכז!A1500&lt;=הלוואות!$E$21,IF(DAY(מרכז!A1500)=הלוואות!$F$21,הלוואות!$G$21,0),0),0)+IF(A1500&gt;=הלוואות!$D$22,IF(מרכז!A1500&lt;=הלוואות!$E$22,IF(DAY(מרכז!A1500)=הלוואות!$F$22,הלוואות!$G$22,0),0),0)+IF(A1500&gt;=הלוואות!$D$23,IF(מרכז!A1500&lt;=הלוואות!$E$23,IF(DAY(מרכז!A1500)=הלוואות!$F$23,הלוואות!$G$23,0),0),0)+IF(A1500&gt;=הלוואות!$D$24,IF(מרכז!A1500&lt;=הלוואות!$E$24,IF(DAY(מרכז!A1500)=הלוואות!$F$24,הלוואות!$G$24,0),0),0)+IF(A1500&gt;=הלוואות!$D$25,IF(מרכז!A1500&lt;=הלוואות!$E$25,IF(DAY(מרכז!A1500)=הלוואות!$F$25,הלוואות!$G$25,0),0),0)+IF(A1500&gt;=הלוואות!$D$26,IF(מרכז!A1500&lt;=הלוואות!$E$26,IF(DAY(מרכז!A1500)=הלוואות!$F$26,הלוואות!$G$26,0),0),0)+IF(A1500&gt;=הלוואות!$D$27,IF(מרכז!A1500&lt;=הלוואות!$E$27,IF(DAY(מרכז!A1500)=הלוואות!$F$27,הלוואות!$G$27,0),0),0)+IF(A1500&gt;=הלוואות!$D$28,IF(מרכז!A1500&lt;=הלוואות!$E$28,IF(DAY(מרכז!A1500)=הלוואות!$F$28,הלוואות!$G$28,0),0),0)+IF(A1500&gt;=הלוואות!$D$29,IF(מרכז!A1500&lt;=הלוואות!$E$29,IF(DAY(מרכז!A1500)=הלוואות!$F$29,הלוואות!$G$29,0),0),0)+IF(A1500&gt;=הלוואות!$D$30,IF(מרכז!A1500&lt;=הלוואות!$E$30,IF(DAY(מרכז!A1500)=הלוואות!$F$30,הלוואות!$G$30,0),0),0)+IF(A1500&gt;=הלוואות!$D$31,IF(מרכז!A1500&lt;=הלוואות!$E$31,IF(DAY(מרכז!A1500)=הלוואות!$F$31,הלוואות!$G$31,0),0),0)+IF(A1500&gt;=הלוואות!$D$32,IF(מרכז!A1500&lt;=הלוואות!$E$32,IF(DAY(מרכז!A1500)=הלוואות!$F$32,הלוואות!$G$32,0),0),0)+IF(A1500&gt;=הלוואות!$D$33,IF(מרכז!A1500&lt;=הלוואות!$E$33,IF(DAY(מרכז!A1500)=הלוואות!$F$33,הלוואות!$G$33,0),0),0)+IF(A1500&gt;=הלוואות!$D$34,IF(מרכז!A1500&lt;=הלוואות!$E$34,IF(DAY(מרכז!A1500)=הלוואות!$F$34,הלוואות!$G$34,0),0),0)</f>
        <v>0</v>
      </c>
      <c r="E1500" s="93">
        <f>SUMIF(הלוואות!$D$46:$D$65,מרכז!A1500,הלוואות!$E$46:$E$65)</f>
        <v>0</v>
      </c>
      <c r="F1500" s="93">
        <f>SUMIF(נכנסים!$A$5:$A$5890,מרכז!A1500,נכנסים!$B$5:$B$5890)</f>
        <v>0</v>
      </c>
      <c r="G1500" s="94"/>
      <c r="H1500" s="94"/>
      <c r="I1500" s="94"/>
      <c r="J1500" s="99">
        <f t="shared" si="23"/>
        <v>50000</v>
      </c>
    </row>
    <row r="1501" spans="1:10">
      <c r="A1501" s="153">
        <v>47154</v>
      </c>
      <c r="B1501" s="93">
        <f>SUMIF(יוצאים!$A$5:$A$5835,מרכז!A1501,יוצאים!$D$5:$D$5835)</f>
        <v>0</v>
      </c>
      <c r="C1501" s="93">
        <f>HLOOKUP(DAY($A1501),'טב.הו"ק'!$G$4:$AK$162,'טב.הו"ק'!$A$162+2,FALSE)</f>
        <v>0</v>
      </c>
      <c r="D1501" s="93">
        <f>IF(A1501&gt;=הלוואות!$D$5,IF(מרכז!A1501&lt;=הלוואות!$E$5,IF(DAY(מרכז!A1501)=הלוואות!$F$5,הלוואות!$G$5,0),0),0)+IF(A1501&gt;=הלוואות!$D$6,IF(מרכז!A1501&lt;=הלוואות!$E$6,IF(DAY(מרכז!A1501)=הלוואות!$F$6,הלוואות!$G$6,0),0),0)+IF(A1501&gt;=הלוואות!$D$7,IF(מרכז!A1501&lt;=הלוואות!$E$7,IF(DAY(מרכז!A1501)=הלוואות!$F$7,הלוואות!$G$7,0),0),0)+IF(A1501&gt;=הלוואות!$D$8,IF(מרכז!A1501&lt;=הלוואות!$E$8,IF(DAY(מרכז!A1501)=הלוואות!$F$8,הלוואות!$G$8,0),0),0)+IF(A1501&gt;=הלוואות!$D$9,IF(מרכז!A1501&lt;=הלוואות!$E$9,IF(DAY(מרכז!A1501)=הלוואות!$F$9,הלוואות!$G$9,0),0),0)+IF(A1501&gt;=הלוואות!$D$10,IF(מרכז!A1501&lt;=הלוואות!$E$10,IF(DAY(מרכז!A1501)=הלוואות!$F$10,הלוואות!$G$10,0),0),0)+IF(A1501&gt;=הלוואות!$D$11,IF(מרכז!A1501&lt;=הלוואות!$E$11,IF(DAY(מרכז!A1501)=הלוואות!$F$11,הלוואות!$G$11,0),0),0)+IF(A1501&gt;=הלוואות!$D$12,IF(מרכז!A1501&lt;=הלוואות!$E$12,IF(DAY(מרכז!A1501)=הלוואות!$F$12,הלוואות!$G$12,0),0),0)+IF(A1501&gt;=הלוואות!$D$13,IF(מרכז!A1501&lt;=הלוואות!$E$13,IF(DAY(מרכז!A1501)=הלוואות!$F$13,הלוואות!$G$13,0),0),0)+IF(A1501&gt;=הלוואות!$D$14,IF(מרכז!A1501&lt;=הלוואות!$E$14,IF(DAY(מרכז!A1501)=הלוואות!$F$14,הלוואות!$G$14,0),0),0)+IF(A1501&gt;=הלוואות!$D$15,IF(מרכז!A1501&lt;=הלוואות!$E$15,IF(DAY(מרכז!A1501)=הלוואות!$F$15,הלוואות!$G$15,0),0),0)+IF(A1501&gt;=הלוואות!$D$16,IF(מרכז!A1501&lt;=הלוואות!$E$16,IF(DAY(מרכז!A1501)=הלוואות!$F$16,הלוואות!$G$16,0),0),0)+IF(A1501&gt;=הלוואות!$D$17,IF(מרכז!A1501&lt;=הלוואות!$E$17,IF(DAY(מרכז!A1501)=הלוואות!$F$17,הלוואות!$G$17,0),0),0)+IF(A1501&gt;=הלוואות!$D$18,IF(מרכז!A1501&lt;=הלוואות!$E$18,IF(DAY(מרכז!A1501)=הלוואות!$F$18,הלוואות!$G$18,0),0),0)+IF(A1501&gt;=הלוואות!$D$19,IF(מרכז!A1501&lt;=הלוואות!$E$19,IF(DAY(מרכז!A1501)=הלוואות!$F$19,הלוואות!$G$19,0),0),0)+IF(A1501&gt;=הלוואות!$D$20,IF(מרכז!A1501&lt;=הלוואות!$E$20,IF(DAY(מרכז!A1501)=הלוואות!$F$20,הלוואות!$G$20,0),0),0)+IF(A1501&gt;=הלוואות!$D$21,IF(מרכז!A1501&lt;=הלוואות!$E$21,IF(DAY(מרכז!A1501)=הלוואות!$F$21,הלוואות!$G$21,0),0),0)+IF(A1501&gt;=הלוואות!$D$22,IF(מרכז!A1501&lt;=הלוואות!$E$22,IF(DAY(מרכז!A1501)=הלוואות!$F$22,הלוואות!$G$22,0),0),0)+IF(A1501&gt;=הלוואות!$D$23,IF(מרכז!A1501&lt;=הלוואות!$E$23,IF(DAY(מרכז!A1501)=הלוואות!$F$23,הלוואות!$G$23,0),0),0)+IF(A1501&gt;=הלוואות!$D$24,IF(מרכז!A1501&lt;=הלוואות!$E$24,IF(DAY(מרכז!A1501)=הלוואות!$F$24,הלוואות!$G$24,0),0),0)+IF(A1501&gt;=הלוואות!$D$25,IF(מרכז!A1501&lt;=הלוואות!$E$25,IF(DAY(מרכז!A1501)=הלוואות!$F$25,הלוואות!$G$25,0),0),0)+IF(A1501&gt;=הלוואות!$D$26,IF(מרכז!A1501&lt;=הלוואות!$E$26,IF(DAY(מרכז!A1501)=הלוואות!$F$26,הלוואות!$G$26,0),0),0)+IF(A1501&gt;=הלוואות!$D$27,IF(מרכז!A1501&lt;=הלוואות!$E$27,IF(DAY(מרכז!A1501)=הלוואות!$F$27,הלוואות!$G$27,0),0),0)+IF(A1501&gt;=הלוואות!$D$28,IF(מרכז!A1501&lt;=הלוואות!$E$28,IF(DAY(מרכז!A1501)=הלוואות!$F$28,הלוואות!$G$28,0),0),0)+IF(A1501&gt;=הלוואות!$D$29,IF(מרכז!A1501&lt;=הלוואות!$E$29,IF(DAY(מרכז!A1501)=הלוואות!$F$29,הלוואות!$G$29,0),0),0)+IF(A1501&gt;=הלוואות!$D$30,IF(מרכז!A1501&lt;=הלוואות!$E$30,IF(DAY(מרכז!A1501)=הלוואות!$F$30,הלוואות!$G$30,0),0),0)+IF(A1501&gt;=הלוואות!$D$31,IF(מרכז!A1501&lt;=הלוואות!$E$31,IF(DAY(מרכז!A1501)=הלוואות!$F$31,הלוואות!$G$31,0),0),0)+IF(A1501&gt;=הלוואות!$D$32,IF(מרכז!A1501&lt;=הלוואות!$E$32,IF(DAY(מרכז!A1501)=הלוואות!$F$32,הלוואות!$G$32,0),0),0)+IF(A1501&gt;=הלוואות!$D$33,IF(מרכז!A1501&lt;=הלוואות!$E$33,IF(DAY(מרכז!A1501)=הלוואות!$F$33,הלוואות!$G$33,0),0),0)+IF(A1501&gt;=הלוואות!$D$34,IF(מרכז!A1501&lt;=הלוואות!$E$34,IF(DAY(מרכז!A1501)=הלוואות!$F$34,הלוואות!$G$34,0),0),0)</f>
        <v>0</v>
      </c>
      <c r="E1501" s="93">
        <f>SUMIF(הלוואות!$D$46:$D$65,מרכז!A1501,הלוואות!$E$46:$E$65)</f>
        <v>0</v>
      </c>
      <c r="F1501" s="93">
        <f>SUMIF(נכנסים!$A$5:$A$5890,מרכז!A1501,נכנסים!$B$5:$B$5890)</f>
        <v>0</v>
      </c>
      <c r="G1501" s="94"/>
      <c r="H1501" s="94"/>
      <c r="I1501" s="94"/>
      <c r="J1501" s="99">
        <f t="shared" si="23"/>
        <v>50000</v>
      </c>
    </row>
    <row r="1502" spans="1:10">
      <c r="A1502" s="153">
        <v>47155</v>
      </c>
      <c r="B1502" s="93">
        <f>SUMIF(יוצאים!$A$5:$A$5835,מרכז!A1502,יוצאים!$D$5:$D$5835)</f>
        <v>0</v>
      </c>
      <c r="C1502" s="93">
        <f>HLOOKUP(DAY($A1502),'טב.הו"ק'!$G$4:$AK$162,'טב.הו"ק'!$A$162+2,FALSE)</f>
        <v>0</v>
      </c>
      <c r="D1502" s="93">
        <f>IF(A1502&gt;=הלוואות!$D$5,IF(מרכז!A1502&lt;=הלוואות!$E$5,IF(DAY(מרכז!A1502)=הלוואות!$F$5,הלוואות!$G$5,0),0),0)+IF(A1502&gt;=הלוואות!$D$6,IF(מרכז!A1502&lt;=הלוואות!$E$6,IF(DAY(מרכז!A1502)=הלוואות!$F$6,הלוואות!$G$6,0),0),0)+IF(A1502&gt;=הלוואות!$D$7,IF(מרכז!A1502&lt;=הלוואות!$E$7,IF(DAY(מרכז!A1502)=הלוואות!$F$7,הלוואות!$G$7,0),0),0)+IF(A1502&gt;=הלוואות!$D$8,IF(מרכז!A1502&lt;=הלוואות!$E$8,IF(DAY(מרכז!A1502)=הלוואות!$F$8,הלוואות!$G$8,0),0),0)+IF(A1502&gt;=הלוואות!$D$9,IF(מרכז!A1502&lt;=הלוואות!$E$9,IF(DAY(מרכז!A1502)=הלוואות!$F$9,הלוואות!$G$9,0),0),0)+IF(A1502&gt;=הלוואות!$D$10,IF(מרכז!A1502&lt;=הלוואות!$E$10,IF(DAY(מרכז!A1502)=הלוואות!$F$10,הלוואות!$G$10,0),0),0)+IF(A1502&gt;=הלוואות!$D$11,IF(מרכז!A1502&lt;=הלוואות!$E$11,IF(DAY(מרכז!A1502)=הלוואות!$F$11,הלוואות!$G$11,0),0),0)+IF(A1502&gt;=הלוואות!$D$12,IF(מרכז!A1502&lt;=הלוואות!$E$12,IF(DAY(מרכז!A1502)=הלוואות!$F$12,הלוואות!$G$12,0),0),0)+IF(A1502&gt;=הלוואות!$D$13,IF(מרכז!A1502&lt;=הלוואות!$E$13,IF(DAY(מרכז!A1502)=הלוואות!$F$13,הלוואות!$G$13,0),0),0)+IF(A1502&gt;=הלוואות!$D$14,IF(מרכז!A1502&lt;=הלוואות!$E$14,IF(DAY(מרכז!A1502)=הלוואות!$F$14,הלוואות!$G$14,0),0),0)+IF(A1502&gt;=הלוואות!$D$15,IF(מרכז!A1502&lt;=הלוואות!$E$15,IF(DAY(מרכז!A1502)=הלוואות!$F$15,הלוואות!$G$15,0),0),0)+IF(A1502&gt;=הלוואות!$D$16,IF(מרכז!A1502&lt;=הלוואות!$E$16,IF(DAY(מרכז!A1502)=הלוואות!$F$16,הלוואות!$G$16,0),0),0)+IF(A1502&gt;=הלוואות!$D$17,IF(מרכז!A1502&lt;=הלוואות!$E$17,IF(DAY(מרכז!A1502)=הלוואות!$F$17,הלוואות!$G$17,0),0),0)+IF(A1502&gt;=הלוואות!$D$18,IF(מרכז!A1502&lt;=הלוואות!$E$18,IF(DAY(מרכז!A1502)=הלוואות!$F$18,הלוואות!$G$18,0),0),0)+IF(A1502&gt;=הלוואות!$D$19,IF(מרכז!A1502&lt;=הלוואות!$E$19,IF(DAY(מרכז!A1502)=הלוואות!$F$19,הלוואות!$G$19,0),0),0)+IF(A1502&gt;=הלוואות!$D$20,IF(מרכז!A1502&lt;=הלוואות!$E$20,IF(DAY(מרכז!A1502)=הלוואות!$F$20,הלוואות!$G$20,0),0),0)+IF(A1502&gt;=הלוואות!$D$21,IF(מרכז!A1502&lt;=הלוואות!$E$21,IF(DAY(מרכז!A1502)=הלוואות!$F$21,הלוואות!$G$21,0),0),0)+IF(A1502&gt;=הלוואות!$D$22,IF(מרכז!A1502&lt;=הלוואות!$E$22,IF(DAY(מרכז!A1502)=הלוואות!$F$22,הלוואות!$G$22,0),0),0)+IF(A1502&gt;=הלוואות!$D$23,IF(מרכז!A1502&lt;=הלוואות!$E$23,IF(DAY(מרכז!A1502)=הלוואות!$F$23,הלוואות!$G$23,0),0),0)+IF(A1502&gt;=הלוואות!$D$24,IF(מרכז!A1502&lt;=הלוואות!$E$24,IF(DAY(מרכז!A1502)=הלוואות!$F$24,הלוואות!$G$24,0),0),0)+IF(A1502&gt;=הלוואות!$D$25,IF(מרכז!A1502&lt;=הלוואות!$E$25,IF(DAY(מרכז!A1502)=הלוואות!$F$25,הלוואות!$G$25,0),0),0)+IF(A1502&gt;=הלוואות!$D$26,IF(מרכז!A1502&lt;=הלוואות!$E$26,IF(DAY(מרכז!A1502)=הלוואות!$F$26,הלוואות!$G$26,0),0),0)+IF(A1502&gt;=הלוואות!$D$27,IF(מרכז!A1502&lt;=הלוואות!$E$27,IF(DAY(מרכז!A1502)=הלוואות!$F$27,הלוואות!$G$27,0),0),0)+IF(A1502&gt;=הלוואות!$D$28,IF(מרכז!A1502&lt;=הלוואות!$E$28,IF(DAY(מרכז!A1502)=הלוואות!$F$28,הלוואות!$G$28,0),0),0)+IF(A1502&gt;=הלוואות!$D$29,IF(מרכז!A1502&lt;=הלוואות!$E$29,IF(DAY(מרכז!A1502)=הלוואות!$F$29,הלוואות!$G$29,0),0),0)+IF(A1502&gt;=הלוואות!$D$30,IF(מרכז!A1502&lt;=הלוואות!$E$30,IF(DAY(מרכז!A1502)=הלוואות!$F$30,הלוואות!$G$30,0),0),0)+IF(A1502&gt;=הלוואות!$D$31,IF(מרכז!A1502&lt;=הלוואות!$E$31,IF(DAY(מרכז!A1502)=הלוואות!$F$31,הלוואות!$G$31,0),0),0)+IF(A1502&gt;=הלוואות!$D$32,IF(מרכז!A1502&lt;=הלוואות!$E$32,IF(DAY(מרכז!A1502)=הלוואות!$F$32,הלוואות!$G$32,0),0),0)+IF(A1502&gt;=הלוואות!$D$33,IF(מרכז!A1502&lt;=הלוואות!$E$33,IF(DAY(מרכז!A1502)=הלוואות!$F$33,הלוואות!$G$33,0),0),0)+IF(A1502&gt;=הלוואות!$D$34,IF(מרכז!A1502&lt;=הלוואות!$E$34,IF(DAY(מרכז!A1502)=הלוואות!$F$34,הלוואות!$G$34,0),0),0)</f>
        <v>0</v>
      </c>
      <c r="E1502" s="93">
        <f>SUMIF(הלוואות!$D$46:$D$65,מרכז!A1502,הלוואות!$E$46:$E$65)</f>
        <v>0</v>
      </c>
      <c r="F1502" s="93">
        <f>SUMIF(נכנסים!$A$5:$A$5890,מרכז!A1502,נכנסים!$B$5:$B$5890)</f>
        <v>0</v>
      </c>
      <c r="G1502" s="94"/>
      <c r="H1502" s="94"/>
      <c r="I1502" s="94"/>
      <c r="J1502" s="99">
        <f t="shared" si="23"/>
        <v>50000</v>
      </c>
    </row>
    <row r="1503" spans="1:10">
      <c r="A1503" s="153">
        <v>47156</v>
      </c>
      <c r="B1503" s="93">
        <f>SUMIF(יוצאים!$A$5:$A$5835,מרכז!A1503,יוצאים!$D$5:$D$5835)</f>
        <v>0</v>
      </c>
      <c r="C1503" s="93">
        <f>HLOOKUP(DAY($A1503),'טב.הו"ק'!$G$4:$AK$162,'טב.הו"ק'!$A$162+2,FALSE)</f>
        <v>0</v>
      </c>
      <c r="D1503" s="93">
        <f>IF(A1503&gt;=הלוואות!$D$5,IF(מרכז!A1503&lt;=הלוואות!$E$5,IF(DAY(מרכז!A1503)=הלוואות!$F$5,הלוואות!$G$5,0),0),0)+IF(A1503&gt;=הלוואות!$D$6,IF(מרכז!A1503&lt;=הלוואות!$E$6,IF(DAY(מרכז!A1503)=הלוואות!$F$6,הלוואות!$G$6,0),0),0)+IF(A1503&gt;=הלוואות!$D$7,IF(מרכז!A1503&lt;=הלוואות!$E$7,IF(DAY(מרכז!A1503)=הלוואות!$F$7,הלוואות!$G$7,0),0),0)+IF(A1503&gt;=הלוואות!$D$8,IF(מרכז!A1503&lt;=הלוואות!$E$8,IF(DAY(מרכז!A1503)=הלוואות!$F$8,הלוואות!$G$8,0),0),0)+IF(A1503&gt;=הלוואות!$D$9,IF(מרכז!A1503&lt;=הלוואות!$E$9,IF(DAY(מרכז!A1503)=הלוואות!$F$9,הלוואות!$G$9,0),0),0)+IF(A1503&gt;=הלוואות!$D$10,IF(מרכז!A1503&lt;=הלוואות!$E$10,IF(DAY(מרכז!A1503)=הלוואות!$F$10,הלוואות!$G$10,0),0),0)+IF(A1503&gt;=הלוואות!$D$11,IF(מרכז!A1503&lt;=הלוואות!$E$11,IF(DAY(מרכז!A1503)=הלוואות!$F$11,הלוואות!$G$11,0),0),0)+IF(A1503&gt;=הלוואות!$D$12,IF(מרכז!A1503&lt;=הלוואות!$E$12,IF(DAY(מרכז!A1503)=הלוואות!$F$12,הלוואות!$G$12,0),0),0)+IF(A1503&gt;=הלוואות!$D$13,IF(מרכז!A1503&lt;=הלוואות!$E$13,IF(DAY(מרכז!A1503)=הלוואות!$F$13,הלוואות!$G$13,0),0),0)+IF(A1503&gt;=הלוואות!$D$14,IF(מרכז!A1503&lt;=הלוואות!$E$14,IF(DAY(מרכז!A1503)=הלוואות!$F$14,הלוואות!$G$14,0),0),0)+IF(A1503&gt;=הלוואות!$D$15,IF(מרכז!A1503&lt;=הלוואות!$E$15,IF(DAY(מרכז!A1503)=הלוואות!$F$15,הלוואות!$G$15,0),0),0)+IF(A1503&gt;=הלוואות!$D$16,IF(מרכז!A1503&lt;=הלוואות!$E$16,IF(DAY(מרכז!A1503)=הלוואות!$F$16,הלוואות!$G$16,0),0),0)+IF(A1503&gt;=הלוואות!$D$17,IF(מרכז!A1503&lt;=הלוואות!$E$17,IF(DAY(מרכז!A1503)=הלוואות!$F$17,הלוואות!$G$17,0),0),0)+IF(A1503&gt;=הלוואות!$D$18,IF(מרכז!A1503&lt;=הלוואות!$E$18,IF(DAY(מרכז!A1503)=הלוואות!$F$18,הלוואות!$G$18,0),0),0)+IF(A1503&gt;=הלוואות!$D$19,IF(מרכז!A1503&lt;=הלוואות!$E$19,IF(DAY(מרכז!A1503)=הלוואות!$F$19,הלוואות!$G$19,0),0),0)+IF(A1503&gt;=הלוואות!$D$20,IF(מרכז!A1503&lt;=הלוואות!$E$20,IF(DAY(מרכז!A1503)=הלוואות!$F$20,הלוואות!$G$20,0),0),0)+IF(A1503&gt;=הלוואות!$D$21,IF(מרכז!A1503&lt;=הלוואות!$E$21,IF(DAY(מרכז!A1503)=הלוואות!$F$21,הלוואות!$G$21,0),0),0)+IF(A1503&gt;=הלוואות!$D$22,IF(מרכז!A1503&lt;=הלוואות!$E$22,IF(DAY(מרכז!A1503)=הלוואות!$F$22,הלוואות!$G$22,0),0),0)+IF(A1503&gt;=הלוואות!$D$23,IF(מרכז!A1503&lt;=הלוואות!$E$23,IF(DAY(מרכז!A1503)=הלוואות!$F$23,הלוואות!$G$23,0),0),0)+IF(A1503&gt;=הלוואות!$D$24,IF(מרכז!A1503&lt;=הלוואות!$E$24,IF(DAY(מרכז!A1503)=הלוואות!$F$24,הלוואות!$G$24,0),0),0)+IF(A1503&gt;=הלוואות!$D$25,IF(מרכז!A1503&lt;=הלוואות!$E$25,IF(DAY(מרכז!A1503)=הלוואות!$F$25,הלוואות!$G$25,0),0),0)+IF(A1503&gt;=הלוואות!$D$26,IF(מרכז!A1503&lt;=הלוואות!$E$26,IF(DAY(מרכז!A1503)=הלוואות!$F$26,הלוואות!$G$26,0),0),0)+IF(A1503&gt;=הלוואות!$D$27,IF(מרכז!A1503&lt;=הלוואות!$E$27,IF(DAY(מרכז!A1503)=הלוואות!$F$27,הלוואות!$G$27,0),0),0)+IF(A1503&gt;=הלוואות!$D$28,IF(מרכז!A1503&lt;=הלוואות!$E$28,IF(DAY(מרכז!A1503)=הלוואות!$F$28,הלוואות!$G$28,0),0),0)+IF(A1503&gt;=הלוואות!$D$29,IF(מרכז!A1503&lt;=הלוואות!$E$29,IF(DAY(מרכז!A1503)=הלוואות!$F$29,הלוואות!$G$29,0),0),0)+IF(A1503&gt;=הלוואות!$D$30,IF(מרכז!A1503&lt;=הלוואות!$E$30,IF(DAY(מרכז!A1503)=הלוואות!$F$30,הלוואות!$G$30,0),0),0)+IF(A1503&gt;=הלוואות!$D$31,IF(מרכז!A1503&lt;=הלוואות!$E$31,IF(DAY(מרכז!A1503)=הלוואות!$F$31,הלוואות!$G$31,0),0),0)+IF(A1503&gt;=הלוואות!$D$32,IF(מרכז!A1503&lt;=הלוואות!$E$32,IF(DAY(מרכז!A1503)=הלוואות!$F$32,הלוואות!$G$32,0),0),0)+IF(A1503&gt;=הלוואות!$D$33,IF(מרכז!A1503&lt;=הלוואות!$E$33,IF(DAY(מרכז!A1503)=הלוואות!$F$33,הלוואות!$G$33,0),0),0)+IF(A1503&gt;=הלוואות!$D$34,IF(מרכז!A1503&lt;=הלוואות!$E$34,IF(DAY(מרכז!A1503)=הלוואות!$F$34,הלוואות!$G$34,0),0),0)</f>
        <v>0</v>
      </c>
      <c r="E1503" s="93">
        <f>SUMIF(הלוואות!$D$46:$D$65,מרכז!A1503,הלוואות!$E$46:$E$65)</f>
        <v>0</v>
      </c>
      <c r="F1503" s="93">
        <f>SUMIF(נכנסים!$A$5:$A$5890,מרכז!A1503,נכנסים!$B$5:$B$5890)</f>
        <v>0</v>
      </c>
      <c r="G1503" s="94"/>
      <c r="H1503" s="94"/>
      <c r="I1503" s="94"/>
      <c r="J1503" s="99">
        <f t="shared" si="23"/>
        <v>50000</v>
      </c>
    </row>
    <row r="1504" spans="1:10">
      <c r="A1504" s="153">
        <v>47157</v>
      </c>
      <c r="B1504" s="93">
        <f>SUMIF(יוצאים!$A$5:$A$5835,מרכז!A1504,יוצאים!$D$5:$D$5835)</f>
        <v>0</v>
      </c>
      <c r="C1504" s="93">
        <f>HLOOKUP(DAY($A1504),'טב.הו"ק'!$G$4:$AK$162,'טב.הו"ק'!$A$162+2,FALSE)</f>
        <v>0</v>
      </c>
      <c r="D1504" s="93">
        <f>IF(A1504&gt;=הלוואות!$D$5,IF(מרכז!A1504&lt;=הלוואות!$E$5,IF(DAY(מרכז!A1504)=הלוואות!$F$5,הלוואות!$G$5,0),0),0)+IF(A1504&gt;=הלוואות!$D$6,IF(מרכז!A1504&lt;=הלוואות!$E$6,IF(DAY(מרכז!A1504)=הלוואות!$F$6,הלוואות!$G$6,0),0),0)+IF(A1504&gt;=הלוואות!$D$7,IF(מרכז!A1504&lt;=הלוואות!$E$7,IF(DAY(מרכז!A1504)=הלוואות!$F$7,הלוואות!$G$7,0),0),0)+IF(A1504&gt;=הלוואות!$D$8,IF(מרכז!A1504&lt;=הלוואות!$E$8,IF(DAY(מרכז!A1504)=הלוואות!$F$8,הלוואות!$G$8,0),0),0)+IF(A1504&gt;=הלוואות!$D$9,IF(מרכז!A1504&lt;=הלוואות!$E$9,IF(DAY(מרכז!A1504)=הלוואות!$F$9,הלוואות!$G$9,0),0),0)+IF(A1504&gt;=הלוואות!$D$10,IF(מרכז!A1504&lt;=הלוואות!$E$10,IF(DAY(מרכז!A1504)=הלוואות!$F$10,הלוואות!$G$10,0),0),0)+IF(A1504&gt;=הלוואות!$D$11,IF(מרכז!A1504&lt;=הלוואות!$E$11,IF(DAY(מרכז!A1504)=הלוואות!$F$11,הלוואות!$G$11,0),0),0)+IF(A1504&gt;=הלוואות!$D$12,IF(מרכז!A1504&lt;=הלוואות!$E$12,IF(DAY(מרכז!A1504)=הלוואות!$F$12,הלוואות!$G$12,0),0),0)+IF(A1504&gt;=הלוואות!$D$13,IF(מרכז!A1504&lt;=הלוואות!$E$13,IF(DAY(מרכז!A1504)=הלוואות!$F$13,הלוואות!$G$13,0),0),0)+IF(A1504&gt;=הלוואות!$D$14,IF(מרכז!A1504&lt;=הלוואות!$E$14,IF(DAY(מרכז!A1504)=הלוואות!$F$14,הלוואות!$G$14,0),0),0)+IF(A1504&gt;=הלוואות!$D$15,IF(מרכז!A1504&lt;=הלוואות!$E$15,IF(DAY(מרכז!A1504)=הלוואות!$F$15,הלוואות!$G$15,0),0),0)+IF(A1504&gt;=הלוואות!$D$16,IF(מרכז!A1504&lt;=הלוואות!$E$16,IF(DAY(מרכז!A1504)=הלוואות!$F$16,הלוואות!$G$16,0),0),0)+IF(A1504&gt;=הלוואות!$D$17,IF(מרכז!A1504&lt;=הלוואות!$E$17,IF(DAY(מרכז!A1504)=הלוואות!$F$17,הלוואות!$G$17,0),0),0)+IF(A1504&gt;=הלוואות!$D$18,IF(מרכז!A1504&lt;=הלוואות!$E$18,IF(DAY(מרכז!A1504)=הלוואות!$F$18,הלוואות!$G$18,0),0),0)+IF(A1504&gt;=הלוואות!$D$19,IF(מרכז!A1504&lt;=הלוואות!$E$19,IF(DAY(מרכז!A1504)=הלוואות!$F$19,הלוואות!$G$19,0),0),0)+IF(A1504&gt;=הלוואות!$D$20,IF(מרכז!A1504&lt;=הלוואות!$E$20,IF(DAY(מרכז!A1504)=הלוואות!$F$20,הלוואות!$G$20,0),0),0)+IF(A1504&gt;=הלוואות!$D$21,IF(מרכז!A1504&lt;=הלוואות!$E$21,IF(DAY(מרכז!A1504)=הלוואות!$F$21,הלוואות!$G$21,0),0),0)+IF(A1504&gt;=הלוואות!$D$22,IF(מרכז!A1504&lt;=הלוואות!$E$22,IF(DAY(מרכז!A1504)=הלוואות!$F$22,הלוואות!$G$22,0),0),0)+IF(A1504&gt;=הלוואות!$D$23,IF(מרכז!A1504&lt;=הלוואות!$E$23,IF(DAY(מרכז!A1504)=הלוואות!$F$23,הלוואות!$G$23,0),0),0)+IF(A1504&gt;=הלוואות!$D$24,IF(מרכז!A1504&lt;=הלוואות!$E$24,IF(DAY(מרכז!A1504)=הלוואות!$F$24,הלוואות!$G$24,0),0),0)+IF(A1504&gt;=הלוואות!$D$25,IF(מרכז!A1504&lt;=הלוואות!$E$25,IF(DAY(מרכז!A1504)=הלוואות!$F$25,הלוואות!$G$25,0),0),0)+IF(A1504&gt;=הלוואות!$D$26,IF(מרכז!A1504&lt;=הלוואות!$E$26,IF(DAY(מרכז!A1504)=הלוואות!$F$26,הלוואות!$G$26,0),0),0)+IF(A1504&gt;=הלוואות!$D$27,IF(מרכז!A1504&lt;=הלוואות!$E$27,IF(DAY(מרכז!A1504)=הלוואות!$F$27,הלוואות!$G$27,0),0),0)+IF(A1504&gt;=הלוואות!$D$28,IF(מרכז!A1504&lt;=הלוואות!$E$28,IF(DAY(מרכז!A1504)=הלוואות!$F$28,הלוואות!$G$28,0),0),0)+IF(A1504&gt;=הלוואות!$D$29,IF(מרכז!A1504&lt;=הלוואות!$E$29,IF(DAY(מרכז!A1504)=הלוואות!$F$29,הלוואות!$G$29,0),0),0)+IF(A1504&gt;=הלוואות!$D$30,IF(מרכז!A1504&lt;=הלוואות!$E$30,IF(DAY(מרכז!A1504)=הלוואות!$F$30,הלוואות!$G$30,0),0),0)+IF(A1504&gt;=הלוואות!$D$31,IF(מרכז!A1504&lt;=הלוואות!$E$31,IF(DAY(מרכז!A1504)=הלוואות!$F$31,הלוואות!$G$31,0),0),0)+IF(A1504&gt;=הלוואות!$D$32,IF(מרכז!A1504&lt;=הלוואות!$E$32,IF(DAY(מרכז!A1504)=הלוואות!$F$32,הלוואות!$G$32,0),0),0)+IF(A1504&gt;=הלוואות!$D$33,IF(מרכז!A1504&lt;=הלוואות!$E$33,IF(DAY(מרכז!A1504)=הלוואות!$F$33,הלוואות!$G$33,0),0),0)+IF(A1504&gt;=הלוואות!$D$34,IF(מרכז!A1504&lt;=הלוואות!$E$34,IF(DAY(מרכז!A1504)=הלוואות!$F$34,הלוואות!$G$34,0),0),0)</f>
        <v>0</v>
      </c>
      <c r="E1504" s="93">
        <f>SUMIF(הלוואות!$D$46:$D$65,מרכז!A1504,הלוואות!$E$46:$E$65)</f>
        <v>0</v>
      </c>
      <c r="F1504" s="93">
        <f>SUMIF(נכנסים!$A$5:$A$5890,מרכז!A1504,נכנסים!$B$5:$B$5890)</f>
        <v>0</v>
      </c>
      <c r="G1504" s="94"/>
      <c r="H1504" s="94"/>
      <c r="I1504" s="94"/>
      <c r="J1504" s="99">
        <f t="shared" si="23"/>
        <v>50000</v>
      </c>
    </row>
    <row r="1505" spans="1:10">
      <c r="A1505" s="153">
        <v>47158</v>
      </c>
      <c r="B1505" s="93">
        <f>SUMIF(יוצאים!$A$5:$A$5835,מרכז!A1505,יוצאים!$D$5:$D$5835)</f>
        <v>0</v>
      </c>
      <c r="C1505" s="93">
        <f>HLOOKUP(DAY($A1505),'טב.הו"ק'!$G$4:$AK$162,'טב.הו"ק'!$A$162+2,FALSE)</f>
        <v>0</v>
      </c>
      <c r="D1505" s="93">
        <f>IF(A1505&gt;=הלוואות!$D$5,IF(מרכז!A1505&lt;=הלוואות!$E$5,IF(DAY(מרכז!A1505)=הלוואות!$F$5,הלוואות!$G$5,0),0),0)+IF(A1505&gt;=הלוואות!$D$6,IF(מרכז!A1505&lt;=הלוואות!$E$6,IF(DAY(מרכז!A1505)=הלוואות!$F$6,הלוואות!$G$6,0),0),0)+IF(A1505&gt;=הלוואות!$D$7,IF(מרכז!A1505&lt;=הלוואות!$E$7,IF(DAY(מרכז!A1505)=הלוואות!$F$7,הלוואות!$G$7,0),0),0)+IF(A1505&gt;=הלוואות!$D$8,IF(מרכז!A1505&lt;=הלוואות!$E$8,IF(DAY(מרכז!A1505)=הלוואות!$F$8,הלוואות!$G$8,0),0),0)+IF(A1505&gt;=הלוואות!$D$9,IF(מרכז!A1505&lt;=הלוואות!$E$9,IF(DAY(מרכז!A1505)=הלוואות!$F$9,הלוואות!$G$9,0),0),0)+IF(A1505&gt;=הלוואות!$D$10,IF(מרכז!A1505&lt;=הלוואות!$E$10,IF(DAY(מרכז!A1505)=הלוואות!$F$10,הלוואות!$G$10,0),0),0)+IF(A1505&gt;=הלוואות!$D$11,IF(מרכז!A1505&lt;=הלוואות!$E$11,IF(DAY(מרכז!A1505)=הלוואות!$F$11,הלוואות!$G$11,0),0),0)+IF(A1505&gt;=הלוואות!$D$12,IF(מרכז!A1505&lt;=הלוואות!$E$12,IF(DAY(מרכז!A1505)=הלוואות!$F$12,הלוואות!$G$12,0),0),0)+IF(A1505&gt;=הלוואות!$D$13,IF(מרכז!A1505&lt;=הלוואות!$E$13,IF(DAY(מרכז!A1505)=הלוואות!$F$13,הלוואות!$G$13,0),0),0)+IF(A1505&gt;=הלוואות!$D$14,IF(מרכז!A1505&lt;=הלוואות!$E$14,IF(DAY(מרכז!A1505)=הלוואות!$F$14,הלוואות!$G$14,0),0),0)+IF(A1505&gt;=הלוואות!$D$15,IF(מרכז!A1505&lt;=הלוואות!$E$15,IF(DAY(מרכז!A1505)=הלוואות!$F$15,הלוואות!$G$15,0),0),0)+IF(A1505&gt;=הלוואות!$D$16,IF(מרכז!A1505&lt;=הלוואות!$E$16,IF(DAY(מרכז!A1505)=הלוואות!$F$16,הלוואות!$G$16,0),0),0)+IF(A1505&gt;=הלוואות!$D$17,IF(מרכז!A1505&lt;=הלוואות!$E$17,IF(DAY(מרכז!A1505)=הלוואות!$F$17,הלוואות!$G$17,0),0),0)+IF(A1505&gt;=הלוואות!$D$18,IF(מרכז!A1505&lt;=הלוואות!$E$18,IF(DAY(מרכז!A1505)=הלוואות!$F$18,הלוואות!$G$18,0),0),0)+IF(A1505&gt;=הלוואות!$D$19,IF(מרכז!A1505&lt;=הלוואות!$E$19,IF(DAY(מרכז!A1505)=הלוואות!$F$19,הלוואות!$G$19,0),0),0)+IF(A1505&gt;=הלוואות!$D$20,IF(מרכז!A1505&lt;=הלוואות!$E$20,IF(DAY(מרכז!A1505)=הלוואות!$F$20,הלוואות!$G$20,0),0),0)+IF(A1505&gt;=הלוואות!$D$21,IF(מרכז!A1505&lt;=הלוואות!$E$21,IF(DAY(מרכז!A1505)=הלוואות!$F$21,הלוואות!$G$21,0),0),0)+IF(A1505&gt;=הלוואות!$D$22,IF(מרכז!A1505&lt;=הלוואות!$E$22,IF(DAY(מרכז!A1505)=הלוואות!$F$22,הלוואות!$G$22,0),0),0)+IF(A1505&gt;=הלוואות!$D$23,IF(מרכז!A1505&lt;=הלוואות!$E$23,IF(DAY(מרכז!A1505)=הלוואות!$F$23,הלוואות!$G$23,0),0),0)+IF(A1505&gt;=הלוואות!$D$24,IF(מרכז!A1505&lt;=הלוואות!$E$24,IF(DAY(מרכז!A1505)=הלוואות!$F$24,הלוואות!$G$24,0),0),0)+IF(A1505&gt;=הלוואות!$D$25,IF(מרכז!A1505&lt;=הלוואות!$E$25,IF(DAY(מרכז!A1505)=הלוואות!$F$25,הלוואות!$G$25,0),0),0)+IF(A1505&gt;=הלוואות!$D$26,IF(מרכז!A1505&lt;=הלוואות!$E$26,IF(DAY(מרכז!A1505)=הלוואות!$F$26,הלוואות!$G$26,0),0),0)+IF(A1505&gt;=הלוואות!$D$27,IF(מרכז!A1505&lt;=הלוואות!$E$27,IF(DAY(מרכז!A1505)=הלוואות!$F$27,הלוואות!$G$27,0),0),0)+IF(A1505&gt;=הלוואות!$D$28,IF(מרכז!A1505&lt;=הלוואות!$E$28,IF(DAY(מרכז!A1505)=הלוואות!$F$28,הלוואות!$G$28,0),0),0)+IF(A1505&gt;=הלוואות!$D$29,IF(מרכז!A1505&lt;=הלוואות!$E$29,IF(DAY(מרכז!A1505)=הלוואות!$F$29,הלוואות!$G$29,0),0),0)+IF(A1505&gt;=הלוואות!$D$30,IF(מרכז!A1505&lt;=הלוואות!$E$30,IF(DAY(מרכז!A1505)=הלוואות!$F$30,הלוואות!$G$30,0),0),0)+IF(A1505&gt;=הלוואות!$D$31,IF(מרכז!A1505&lt;=הלוואות!$E$31,IF(DAY(מרכז!A1505)=הלוואות!$F$31,הלוואות!$G$31,0),0),0)+IF(A1505&gt;=הלוואות!$D$32,IF(מרכז!A1505&lt;=הלוואות!$E$32,IF(DAY(מרכז!A1505)=הלוואות!$F$32,הלוואות!$G$32,0),0),0)+IF(A1505&gt;=הלוואות!$D$33,IF(מרכז!A1505&lt;=הלוואות!$E$33,IF(DAY(מרכז!A1505)=הלוואות!$F$33,הלוואות!$G$33,0),0),0)+IF(A1505&gt;=הלוואות!$D$34,IF(מרכז!A1505&lt;=הלוואות!$E$34,IF(DAY(מרכז!A1505)=הלוואות!$F$34,הלוואות!$G$34,0),0),0)</f>
        <v>0</v>
      </c>
      <c r="E1505" s="93">
        <f>SUMIF(הלוואות!$D$46:$D$65,מרכז!A1505,הלוואות!$E$46:$E$65)</f>
        <v>0</v>
      </c>
      <c r="F1505" s="93">
        <f>SUMIF(נכנסים!$A$5:$A$5890,מרכז!A1505,נכנסים!$B$5:$B$5890)</f>
        <v>0</v>
      </c>
      <c r="G1505" s="94"/>
      <c r="H1505" s="94"/>
      <c r="I1505" s="94"/>
      <c r="J1505" s="99">
        <f t="shared" si="23"/>
        <v>50000</v>
      </c>
    </row>
    <row r="1506" spans="1:10">
      <c r="A1506" s="153">
        <v>47159</v>
      </c>
      <c r="B1506" s="93">
        <f>SUMIF(יוצאים!$A$5:$A$5835,מרכז!A1506,יוצאים!$D$5:$D$5835)</f>
        <v>0</v>
      </c>
      <c r="C1506" s="93">
        <f>HLOOKUP(DAY($A1506),'טב.הו"ק'!$G$4:$AK$162,'טב.הו"ק'!$A$162+2,FALSE)</f>
        <v>0</v>
      </c>
      <c r="D1506" s="93">
        <f>IF(A1506&gt;=הלוואות!$D$5,IF(מרכז!A1506&lt;=הלוואות!$E$5,IF(DAY(מרכז!A1506)=הלוואות!$F$5,הלוואות!$G$5,0),0),0)+IF(A1506&gt;=הלוואות!$D$6,IF(מרכז!A1506&lt;=הלוואות!$E$6,IF(DAY(מרכז!A1506)=הלוואות!$F$6,הלוואות!$G$6,0),0),0)+IF(A1506&gt;=הלוואות!$D$7,IF(מרכז!A1506&lt;=הלוואות!$E$7,IF(DAY(מרכז!A1506)=הלוואות!$F$7,הלוואות!$G$7,0),0),0)+IF(A1506&gt;=הלוואות!$D$8,IF(מרכז!A1506&lt;=הלוואות!$E$8,IF(DAY(מרכז!A1506)=הלוואות!$F$8,הלוואות!$G$8,0),0),0)+IF(A1506&gt;=הלוואות!$D$9,IF(מרכז!A1506&lt;=הלוואות!$E$9,IF(DAY(מרכז!A1506)=הלוואות!$F$9,הלוואות!$G$9,0),0),0)+IF(A1506&gt;=הלוואות!$D$10,IF(מרכז!A1506&lt;=הלוואות!$E$10,IF(DAY(מרכז!A1506)=הלוואות!$F$10,הלוואות!$G$10,0),0),0)+IF(A1506&gt;=הלוואות!$D$11,IF(מרכז!A1506&lt;=הלוואות!$E$11,IF(DAY(מרכז!A1506)=הלוואות!$F$11,הלוואות!$G$11,0),0),0)+IF(A1506&gt;=הלוואות!$D$12,IF(מרכז!A1506&lt;=הלוואות!$E$12,IF(DAY(מרכז!A1506)=הלוואות!$F$12,הלוואות!$G$12,0),0),0)+IF(A1506&gt;=הלוואות!$D$13,IF(מרכז!A1506&lt;=הלוואות!$E$13,IF(DAY(מרכז!A1506)=הלוואות!$F$13,הלוואות!$G$13,0),0),0)+IF(A1506&gt;=הלוואות!$D$14,IF(מרכז!A1506&lt;=הלוואות!$E$14,IF(DAY(מרכז!A1506)=הלוואות!$F$14,הלוואות!$G$14,0),0),0)+IF(A1506&gt;=הלוואות!$D$15,IF(מרכז!A1506&lt;=הלוואות!$E$15,IF(DAY(מרכז!A1506)=הלוואות!$F$15,הלוואות!$G$15,0),0),0)+IF(A1506&gt;=הלוואות!$D$16,IF(מרכז!A1506&lt;=הלוואות!$E$16,IF(DAY(מרכז!A1506)=הלוואות!$F$16,הלוואות!$G$16,0),0),0)+IF(A1506&gt;=הלוואות!$D$17,IF(מרכז!A1506&lt;=הלוואות!$E$17,IF(DAY(מרכז!A1506)=הלוואות!$F$17,הלוואות!$G$17,0),0),0)+IF(A1506&gt;=הלוואות!$D$18,IF(מרכז!A1506&lt;=הלוואות!$E$18,IF(DAY(מרכז!A1506)=הלוואות!$F$18,הלוואות!$G$18,0),0),0)+IF(A1506&gt;=הלוואות!$D$19,IF(מרכז!A1506&lt;=הלוואות!$E$19,IF(DAY(מרכז!A1506)=הלוואות!$F$19,הלוואות!$G$19,0),0),0)+IF(A1506&gt;=הלוואות!$D$20,IF(מרכז!A1506&lt;=הלוואות!$E$20,IF(DAY(מרכז!A1506)=הלוואות!$F$20,הלוואות!$G$20,0),0),0)+IF(A1506&gt;=הלוואות!$D$21,IF(מרכז!A1506&lt;=הלוואות!$E$21,IF(DAY(מרכז!A1506)=הלוואות!$F$21,הלוואות!$G$21,0),0),0)+IF(A1506&gt;=הלוואות!$D$22,IF(מרכז!A1506&lt;=הלוואות!$E$22,IF(DAY(מרכז!A1506)=הלוואות!$F$22,הלוואות!$G$22,0),0),0)+IF(A1506&gt;=הלוואות!$D$23,IF(מרכז!A1506&lt;=הלוואות!$E$23,IF(DAY(מרכז!A1506)=הלוואות!$F$23,הלוואות!$G$23,0),0),0)+IF(A1506&gt;=הלוואות!$D$24,IF(מרכז!A1506&lt;=הלוואות!$E$24,IF(DAY(מרכז!A1506)=הלוואות!$F$24,הלוואות!$G$24,0),0),0)+IF(A1506&gt;=הלוואות!$D$25,IF(מרכז!A1506&lt;=הלוואות!$E$25,IF(DAY(מרכז!A1506)=הלוואות!$F$25,הלוואות!$G$25,0),0),0)+IF(A1506&gt;=הלוואות!$D$26,IF(מרכז!A1506&lt;=הלוואות!$E$26,IF(DAY(מרכז!A1506)=הלוואות!$F$26,הלוואות!$G$26,0),0),0)+IF(A1506&gt;=הלוואות!$D$27,IF(מרכז!A1506&lt;=הלוואות!$E$27,IF(DAY(מרכז!A1506)=הלוואות!$F$27,הלוואות!$G$27,0),0),0)+IF(A1506&gt;=הלוואות!$D$28,IF(מרכז!A1506&lt;=הלוואות!$E$28,IF(DAY(מרכז!A1506)=הלוואות!$F$28,הלוואות!$G$28,0),0),0)+IF(A1506&gt;=הלוואות!$D$29,IF(מרכז!A1506&lt;=הלוואות!$E$29,IF(DAY(מרכז!A1506)=הלוואות!$F$29,הלוואות!$G$29,0),0),0)+IF(A1506&gt;=הלוואות!$D$30,IF(מרכז!A1506&lt;=הלוואות!$E$30,IF(DAY(מרכז!A1506)=הלוואות!$F$30,הלוואות!$G$30,0),0),0)+IF(A1506&gt;=הלוואות!$D$31,IF(מרכז!A1506&lt;=הלוואות!$E$31,IF(DAY(מרכז!A1506)=הלוואות!$F$31,הלוואות!$G$31,0),0),0)+IF(A1506&gt;=הלוואות!$D$32,IF(מרכז!A1506&lt;=הלוואות!$E$32,IF(DAY(מרכז!A1506)=הלוואות!$F$32,הלוואות!$G$32,0),0),0)+IF(A1506&gt;=הלוואות!$D$33,IF(מרכז!A1506&lt;=הלוואות!$E$33,IF(DAY(מרכז!A1506)=הלוואות!$F$33,הלוואות!$G$33,0),0),0)+IF(A1506&gt;=הלוואות!$D$34,IF(מרכז!A1506&lt;=הלוואות!$E$34,IF(DAY(מרכז!A1506)=הלוואות!$F$34,הלוואות!$G$34,0),0),0)</f>
        <v>0</v>
      </c>
      <c r="E1506" s="93">
        <f>SUMIF(הלוואות!$D$46:$D$65,מרכז!A1506,הלוואות!$E$46:$E$65)</f>
        <v>0</v>
      </c>
      <c r="F1506" s="93">
        <f>SUMIF(נכנסים!$A$5:$A$5890,מרכז!A1506,נכנסים!$B$5:$B$5890)</f>
        <v>0</v>
      </c>
      <c r="G1506" s="94"/>
      <c r="H1506" s="94"/>
      <c r="I1506" s="94"/>
      <c r="J1506" s="99">
        <f t="shared" si="23"/>
        <v>50000</v>
      </c>
    </row>
    <row r="1507" spans="1:10">
      <c r="A1507" s="153">
        <v>47160</v>
      </c>
      <c r="B1507" s="93">
        <f>SUMIF(יוצאים!$A$5:$A$5835,מרכז!A1507,יוצאים!$D$5:$D$5835)</f>
        <v>0</v>
      </c>
      <c r="C1507" s="93">
        <f>HLOOKUP(DAY($A1507),'טב.הו"ק'!$G$4:$AK$162,'טב.הו"ק'!$A$162+2,FALSE)</f>
        <v>0</v>
      </c>
      <c r="D1507" s="93">
        <f>IF(A1507&gt;=הלוואות!$D$5,IF(מרכז!A1507&lt;=הלוואות!$E$5,IF(DAY(מרכז!A1507)=הלוואות!$F$5,הלוואות!$G$5,0),0),0)+IF(A1507&gt;=הלוואות!$D$6,IF(מרכז!A1507&lt;=הלוואות!$E$6,IF(DAY(מרכז!A1507)=הלוואות!$F$6,הלוואות!$G$6,0),0),0)+IF(A1507&gt;=הלוואות!$D$7,IF(מרכז!A1507&lt;=הלוואות!$E$7,IF(DAY(מרכז!A1507)=הלוואות!$F$7,הלוואות!$G$7,0),0),0)+IF(A1507&gt;=הלוואות!$D$8,IF(מרכז!A1507&lt;=הלוואות!$E$8,IF(DAY(מרכז!A1507)=הלוואות!$F$8,הלוואות!$G$8,0),0),0)+IF(A1507&gt;=הלוואות!$D$9,IF(מרכז!A1507&lt;=הלוואות!$E$9,IF(DAY(מרכז!A1507)=הלוואות!$F$9,הלוואות!$G$9,0),0),0)+IF(A1507&gt;=הלוואות!$D$10,IF(מרכז!A1507&lt;=הלוואות!$E$10,IF(DAY(מרכז!A1507)=הלוואות!$F$10,הלוואות!$G$10,0),0),0)+IF(A1507&gt;=הלוואות!$D$11,IF(מרכז!A1507&lt;=הלוואות!$E$11,IF(DAY(מרכז!A1507)=הלוואות!$F$11,הלוואות!$G$11,0),0),0)+IF(A1507&gt;=הלוואות!$D$12,IF(מרכז!A1507&lt;=הלוואות!$E$12,IF(DAY(מרכז!A1507)=הלוואות!$F$12,הלוואות!$G$12,0),0),0)+IF(A1507&gt;=הלוואות!$D$13,IF(מרכז!A1507&lt;=הלוואות!$E$13,IF(DAY(מרכז!A1507)=הלוואות!$F$13,הלוואות!$G$13,0),0),0)+IF(A1507&gt;=הלוואות!$D$14,IF(מרכז!A1507&lt;=הלוואות!$E$14,IF(DAY(מרכז!A1507)=הלוואות!$F$14,הלוואות!$G$14,0),0),0)+IF(A1507&gt;=הלוואות!$D$15,IF(מרכז!A1507&lt;=הלוואות!$E$15,IF(DAY(מרכז!A1507)=הלוואות!$F$15,הלוואות!$G$15,0),0),0)+IF(A1507&gt;=הלוואות!$D$16,IF(מרכז!A1507&lt;=הלוואות!$E$16,IF(DAY(מרכז!A1507)=הלוואות!$F$16,הלוואות!$G$16,0),0),0)+IF(A1507&gt;=הלוואות!$D$17,IF(מרכז!A1507&lt;=הלוואות!$E$17,IF(DAY(מרכז!A1507)=הלוואות!$F$17,הלוואות!$G$17,0),0),0)+IF(A1507&gt;=הלוואות!$D$18,IF(מרכז!A1507&lt;=הלוואות!$E$18,IF(DAY(מרכז!A1507)=הלוואות!$F$18,הלוואות!$G$18,0),0),0)+IF(A1507&gt;=הלוואות!$D$19,IF(מרכז!A1507&lt;=הלוואות!$E$19,IF(DAY(מרכז!A1507)=הלוואות!$F$19,הלוואות!$G$19,0),0),0)+IF(A1507&gt;=הלוואות!$D$20,IF(מרכז!A1507&lt;=הלוואות!$E$20,IF(DAY(מרכז!A1507)=הלוואות!$F$20,הלוואות!$G$20,0),0),0)+IF(A1507&gt;=הלוואות!$D$21,IF(מרכז!A1507&lt;=הלוואות!$E$21,IF(DAY(מרכז!A1507)=הלוואות!$F$21,הלוואות!$G$21,0),0),0)+IF(A1507&gt;=הלוואות!$D$22,IF(מרכז!A1507&lt;=הלוואות!$E$22,IF(DAY(מרכז!A1507)=הלוואות!$F$22,הלוואות!$G$22,0),0),0)+IF(A1507&gt;=הלוואות!$D$23,IF(מרכז!A1507&lt;=הלוואות!$E$23,IF(DAY(מרכז!A1507)=הלוואות!$F$23,הלוואות!$G$23,0),0),0)+IF(A1507&gt;=הלוואות!$D$24,IF(מרכז!A1507&lt;=הלוואות!$E$24,IF(DAY(מרכז!A1507)=הלוואות!$F$24,הלוואות!$G$24,0),0),0)+IF(A1507&gt;=הלוואות!$D$25,IF(מרכז!A1507&lt;=הלוואות!$E$25,IF(DAY(מרכז!A1507)=הלוואות!$F$25,הלוואות!$G$25,0),0),0)+IF(A1507&gt;=הלוואות!$D$26,IF(מרכז!A1507&lt;=הלוואות!$E$26,IF(DAY(מרכז!A1507)=הלוואות!$F$26,הלוואות!$G$26,0),0),0)+IF(A1507&gt;=הלוואות!$D$27,IF(מרכז!A1507&lt;=הלוואות!$E$27,IF(DAY(מרכז!A1507)=הלוואות!$F$27,הלוואות!$G$27,0),0),0)+IF(A1507&gt;=הלוואות!$D$28,IF(מרכז!A1507&lt;=הלוואות!$E$28,IF(DAY(מרכז!A1507)=הלוואות!$F$28,הלוואות!$G$28,0),0),0)+IF(A1507&gt;=הלוואות!$D$29,IF(מרכז!A1507&lt;=הלוואות!$E$29,IF(DAY(מרכז!A1507)=הלוואות!$F$29,הלוואות!$G$29,0),0),0)+IF(A1507&gt;=הלוואות!$D$30,IF(מרכז!A1507&lt;=הלוואות!$E$30,IF(DAY(מרכז!A1507)=הלוואות!$F$30,הלוואות!$G$30,0),0),0)+IF(A1507&gt;=הלוואות!$D$31,IF(מרכז!A1507&lt;=הלוואות!$E$31,IF(DAY(מרכז!A1507)=הלוואות!$F$31,הלוואות!$G$31,0),0),0)+IF(A1507&gt;=הלוואות!$D$32,IF(מרכז!A1507&lt;=הלוואות!$E$32,IF(DAY(מרכז!A1507)=הלוואות!$F$32,הלוואות!$G$32,0),0),0)+IF(A1507&gt;=הלוואות!$D$33,IF(מרכז!A1507&lt;=הלוואות!$E$33,IF(DAY(מרכז!A1507)=הלוואות!$F$33,הלוואות!$G$33,0),0),0)+IF(A1507&gt;=הלוואות!$D$34,IF(מרכז!A1507&lt;=הלוואות!$E$34,IF(DAY(מרכז!A1507)=הלוואות!$F$34,הלוואות!$G$34,0),0),0)</f>
        <v>0</v>
      </c>
      <c r="E1507" s="93">
        <f>SUMIF(הלוואות!$D$46:$D$65,מרכז!A1507,הלוואות!$E$46:$E$65)</f>
        <v>0</v>
      </c>
      <c r="F1507" s="93">
        <f>SUMIF(נכנסים!$A$5:$A$5890,מרכז!A1507,נכנסים!$B$5:$B$5890)</f>
        <v>0</v>
      </c>
      <c r="G1507" s="94"/>
      <c r="H1507" s="94"/>
      <c r="I1507" s="94"/>
      <c r="J1507" s="99">
        <f t="shared" si="23"/>
        <v>50000</v>
      </c>
    </row>
    <row r="1508" spans="1:10">
      <c r="A1508" s="153">
        <v>47161</v>
      </c>
      <c r="B1508" s="93">
        <f>SUMIF(יוצאים!$A$5:$A$5835,מרכז!A1508,יוצאים!$D$5:$D$5835)</f>
        <v>0</v>
      </c>
      <c r="C1508" s="93">
        <f>HLOOKUP(DAY($A1508),'טב.הו"ק'!$G$4:$AK$162,'טב.הו"ק'!$A$162+2,FALSE)</f>
        <v>0</v>
      </c>
      <c r="D1508" s="93">
        <f>IF(A1508&gt;=הלוואות!$D$5,IF(מרכז!A1508&lt;=הלוואות!$E$5,IF(DAY(מרכז!A1508)=הלוואות!$F$5,הלוואות!$G$5,0),0),0)+IF(A1508&gt;=הלוואות!$D$6,IF(מרכז!A1508&lt;=הלוואות!$E$6,IF(DAY(מרכז!A1508)=הלוואות!$F$6,הלוואות!$G$6,0),0),0)+IF(A1508&gt;=הלוואות!$D$7,IF(מרכז!A1508&lt;=הלוואות!$E$7,IF(DAY(מרכז!A1508)=הלוואות!$F$7,הלוואות!$G$7,0),0),0)+IF(A1508&gt;=הלוואות!$D$8,IF(מרכז!A1508&lt;=הלוואות!$E$8,IF(DAY(מרכז!A1508)=הלוואות!$F$8,הלוואות!$G$8,0),0),0)+IF(A1508&gt;=הלוואות!$D$9,IF(מרכז!A1508&lt;=הלוואות!$E$9,IF(DAY(מרכז!A1508)=הלוואות!$F$9,הלוואות!$G$9,0),0),0)+IF(A1508&gt;=הלוואות!$D$10,IF(מרכז!A1508&lt;=הלוואות!$E$10,IF(DAY(מרכז!A1508)=הלוואות!$F$10,הלוואות!$G$10,0),0),0)+IF(A1508&gt;=הלוואות!$D$11,IF(מרכז!A1508&lt;=הלוואות!$E$11,IF(DAY(מרכז!A1508)=הלוואות!$F$11,הלוואות!$G$11,0),0),0)+IF(A1508&gt;=הלוואות!$D$12,IF(מרכז!A1508&lt;=הלוואות!$E$12,IF(DAY(מרכז!A1508)=הלוואות!$F$12,הלוואות!$G$12,0),0),0)+IF(A1508&gt;=הלוואות!$D$13,IF(מרכז!A1508&lt;=הלוואות!$E$13,IF(DAY(מרכז!A1508)=הלוואות!$F$13,הלוואות!$G$13,0),0),0)+IF(A1508&gt;=הלוואות!$D$14,IF(מרכז!A1508&lt;=הלוואות!$E$14,IF(DAY(מרכז!A1508)=הלוואות!$F$14,הלוואות!$G$14,0),0),0)+IF(A1508&gt;=הלוואות!$D$15,IF(מרכז!A1508&lt;=הלוואות!$E$15,IF(DAY(מרכז!A1508)=הלוואות!$F$15,הלוואות!$G$15,0),0),0)+IF(A1508&gt;=הלוואות!$D$16,IF(מרכז!A1508&lt;=הלוואות!$E$16,IF(DAY(מרכז!A1508)=הלוואות!$F$16,הלוואות!$G$16,0),0),0)+IF(A1508&gt;=הלוואות!$D$17,IF(מרכז!A1508&lt;=הלוואות!$E$17,IF(DAY(מרכז!A1508)=הלוואות!$F$17,הלוואות!$G$17,0),0),0)+IF(A1508&gt;=הלוואות!$D$18,IF(מרכז!A1508&lt;=הלוואות!$E$18,IF(DAY(מרכז!A1508)=הלוואות!$F$18,הלוואות!$G$18,0),0),0)+IF(A1508&gt;=הלוואות!$D$19,IF(מרכז!A1508&lt;=הלוואות!$E$19,IF(DAY(מרכז!A1508)=הלוואות!$F$19,הלוואות!$G$19,0),0),0)+IF(A1508&gt;=הלוואות!$D$20,IF(מרכז!A1508&lt;=הלוואות!$E$20,IF(DAY(מרכז!A1508)=הלוואות!$F$20,הלוואות!$G$20,0),0),0)+IF(A1508&gt;=הלוואות!$D$21,IF(מרכז!A1508&lt;=הלוואות!$E$21,IF(DAY(מרכז!A1508)=הלוואות!$F$21,הלוואות!$G$21,0),0),0)+IF(A1508&gt;=הלוואות!$D$22,IF(מרכז!A1508&lt;=הלוואות!$E$22,IF(DAY(מרכז!A1508)=הלוואות!$F$22,הלוואות!$G$22,0),0),0)+IF(A1508&gt;=הלוואות!$D$23,IF(מרכז!A1508&lt;=הלוואות!$E$23,IF(DAY(מרכז!A1508)=הלוואות!$F$23,הלוואות!$G$23,0),0),0)+IF(A1508&gt;=הלוואות!$D$24,IF(מרכז!A1508&lt;=הלוואות!$E$24,IF(DAY(מרכז!A1508)=הלוואות!$F$24,הלוואות!$G$24,0),0),0)+IF(A1508&gt;=הלוואות!$D$25,IF(מרכז!A1508&lt;=הלוואות!$E$25,IF(DAY(מרכז!A1508)=הלוואות!$F$25,הלוואות!$G$25,0),0),0)+IF(A1508&gt;=הלוואות!$D$26,IF(מרכז!A1508&lt;=הלוואות!$E$26,IF(DAY(מרכז!A1508)=הלוואות!$F$26,הלוואות!$G$26,0),0),0)+IF(A1508&gt;=הלוואות!$D$27,IF(מרכז!A1508&lt;=הלוואות!$E$27,IF(DAY(מרכז!A1508)=הלוואות!$F$27,הלוואות!$G$27,0),0),0)+IF(A1508&gt;=הלוואות!$D$28,IF(מרכז!A1508&lt;=הלוואות!$E$28,IF(DAY(מרכז!A1508)=הלוואות!$F$28,הלוואות!$G$28,0),0),0)+IF(A1508&gt;=הלוואות!$D$29,IF(מרכז!A1508&lt;=הלוואות!$E$29,IF(DAY(מרכז!A1508)=הלוואות!$F$29,הלוואות!$G$29,0),0),0)+IF(A1508&gt;=הלוואות!$D$30,IF(מרכז!A1508&lt;=הלוואות!$E$30,IF(DAY(מרכז!A1508)=הלוואות!$F$30,הלוואות!$G$30,0),0),0)+IF(A1508&gt;=הלוואות!$D$31,IF(מרכז!A1508&lt;=הלוואות!$E$31,IF(DAY(מרכז!A1508)=הלוואות!$F$31,הלוואות!$G$31,0),0),0)+IF(A1508&gt;=הלוואות!$D$32,IF(מרכז!A1508&lt;=הלוואות!$E$32,IF(DAY(מרכז!A1508)=הלוואות!$F$32,הלוואות!$G$32,0),0),0)+IF(A1508&gt;=הלוואות!$D$33,IF(מרכז!A1508&lt;=הלוואות!$E$33,IF(DAY(מרכז!A1508)=הלוואות!$F$33,הלוואות!$G$33,0),0),0)+IF(A1508&gt;=הלוואות!$D$34,IF(מרכז!A1508&lt;=הלוואות!$E$34,IF(DAY(מרכז!A1508)=הלוואות!$F$34,הלוואות!$G$34,0),0),0)</f>
        <v>0</v>
      </c>
      <c r="E1508" s="93">
        <f>SUMIF(הלוואות!$D$46:$D$65,מרכז!A1508,הלוואות!$E$46:$E$65)</f>
        <v>0</v>
      </c>
      <c r="F1508" s="93">
        <f>SUMIF(נכנסים!$A$5:$A$5890,מרכז!A1508,נכנסים!$B$5:$B$5890)</f>
        <v>0</v>
      </c>
      <c r="G1508" s="94"/>
      <c r="H1508" s="94"/>
      <c r="I1508" s="94"/>
      <c r="J1508" s="99">
        <f t="shared" si="23"/>
        <v>50000</v>
      </c>
    </row>
    <row r="1509" spans="1:10">
      <c r="A1509" s="153">
        <v>47162</v>
      </c>
      <c r="B1509" s="93">
        <f>SUMIF(יוצאים!$A$5:$A$5835,מרכז!A1509,יוצאים!$D$5:$D$5835)</f>
        <v>0</v>
      </c>
      <c r="C1509" s="93">
        <f>HLOOKUP(DAY($A1509),'טב.הו"ק'!$G$4:$AK$162,'טב.הו"ק'!$A$162+2,FALSE)</f>
        <v>0</v>
      </c>
      <c r="D1509" s="93">
        <f>IF(A1509&gt;=הלוואות!$D$5,IF(מרכז!A1509&lt;=הלוואות!$E$5,IF(DAY(מרכז!A1509)=הלוואות!$F$5,הלוואות!$G$5,0),0),0)+IF(A1509&gt;=הלוואות!$D$6,IF(מרכז!A1509&lt;=הלוואות!$E$6,IF(DAY(מרכז!A1509)=הלוואות!$F$6,הלוואות!$G$6,0),0),0)+IF(A1509&gt;=הלוואות!$D$7,IF(מרכז!A1509&lt;=הלוואות!$E$7,IF(DAY(מרכז!A1509)=הלוואות!$F$7,הלוואות!$G$7,0),0),0)+IF(A1509&gt;=הלוואות!$D$8,IF(מרכז!A1509&lt;=הלוואות!$E$8,IF(DAY(מרכז!A1509)=הלוואות!$F$8,הלוואות!$G$8,0),0),0)+IF(A1509&gt;=הלוואות!$D$9,IF(מרכז!A1509&lt;=הלוואות!$E$9,IF(DAY(מרכז!A1509)=הלוואות!$F$9,הלוואות!$G$9,0),0),0)+IF(A1509&gt;=הלוואות!$D$10,IF(מרכז!A1509&lt;=הלוואות!$E$10,IF(DAY(מרכז!A1509)=הלוואות!$F$10,הלוואות!$G$10,0),0),0)+IF(A1509&gt;=הלוואות!$D$11,IF(מרכז!A1509&lt;=הלוואות!$E$11,IF(DAY(מרכז!A1509)=הלוואות!$F$11,הלוואות!$G$11,0),0),0)+IF(A1509&gt;=הלוואות!$D$12,IF(מרכז!A1509&lt;=הלוואות!$E$12,IF(DAY(מרכז!A1509)=הלוואות!$F$12,הלוואות!$G$12,0),0),0)+IF(A1509&gt;=הלוואות!$D$13,IF(מרכז!A1509&lt;=הלוואות!$E$13,IF(DAY(מרכז!A1509)=הלוואות!$F$13,הלוואות!$G$13,0),0),0)+IF(A1509&gt;=הלוואות!$D$14,IF(מרכז!A1509&lt;=הלוואות!$E$14,IF(DAY(מרכז!A1509)=הלוואות!$F$14,הלוואות!$G$14,0),0),0)+IF(A1509&gt;=הלוואות!$D$15,IF(מרכז!A1509&lt;=הלוואות!$E$15,IF(DAY(מרכז!A1509)=הלוואות!$F$15,הלוואות!$G$15,0),0),0)+IF(A1509&gt;=הלוואות!$D$16,IF(מרכז!A1509&lt;=הלוואות!$E$16,IF(DAY(מרכז!A1509)=הלוואות!$F$16,הלוואות!$G$16,0),0),0)+IF(A1509&gt;=הלוואות!$D$17,IF(מרכז!A1509&lt;=הלוואות!$E$17,IF(DAY(מרכז!A1509)=הלוואות!$F$17,הלוואות!$G$17,0),0),0)+IF(A1509&gt;=הלוואות!$D$18,IF(מרכז!A1509&lt;=הלוואות!$E$18,IF(DAY(מרכז!A1509)=הלוואות!$F$18,הלוואות!$G$18,0),0),0)+IF(A1509&gt;=הלוואות!$D$19,IF(מרכז!A1509&lt;=הלוואות!$E$19,IF(DAY(מרכז!A1509)=הלוואות!$F$19,הלוואות!$G$19,0),0),0)+IF(A1509&gt;=הלוואות!$D$20,IF(מרכז!A1509&lt;=הלוואות!$E$20,IF(DAY(מרכז!A1509)=הלוואות!$F$20,הלוואות!$G$20,0),0),0)+IF(A1509&gt;=הלוואות!$D$21,IF(מרכז!A1509&lt;=הלוואות!$E$21,IF(DAY(מרכז!A1509)=הלוואות!$F$21,הלוואות!$G$21,0),0),0)+IF(A1509&gt;=הלוואות!$D$22,IF(מרכז!A1509&lt;=הלוואות!$E$22,IF(DAY(מרכז!A1509)=הלוואות!$F$22,הלוואות!$G$22,0),0),0)+IF(A1509&gt;=הלוואות!$D$23,IF(מרכז!A1509&lt;=הלוואות!$E$23,IF(DAY(מרכז!A1509)=הלוואות!$F$23,הלוואות!$G$23,0),0),0)+IF(A1509&gt;=הלוואות!$D$24,IF(מרכז!A1509&lt;=הלוואות!$E$24,IF(DAY(מרכז!A1509)=הלוואות!$F$24,הלוואות!$G$24,0),0),0)+IF(A1509&gt;=הלוואות!$D$25,IF(מרכז!A1509&lt;=הלוואות!$E$25,IF(DAY(מרכז!A1509)=הלוואות!$F$25,הלוואות!$G$25,0),0),0)+IF(A1509&gt;=הלוואות!$D$26,IF(מרכז!A1509&lt;=הלוואות!$E$26,IF(DAY(מרכז!A1509)=הלוואות!$F$26,הלוואות!$G$26,0),0),0)+IF(A1509&gt;=הלוואות!$D$27,IF(מרכז!A1509&lt;=הלוואות!$E$27,IF(DAY(מרכז!A1509)=הלוואות!$F$27,הלוואות!$G$27,0),0),0)+IF(A1509&gt;=הלוואות!$D$28,IF(מרכז!A1509&lt;=הלוואות!$E$28,IF(DAY(מרכז!A1509)=הלוואות!$F$28,הלוואות!$G$28,0),0),0)+IF(A1509&gt;=הלוואות!$D$29,IF(מרכז!A1509&lt;=הלוואות!$E$29,IF(DAY(מרכז!A1509)=הלוואות!$F$29,הלוואות!$G$29,0),0),0)+IF(A1509&gt;=הלוואות!$D$30,IF(מרכז!A1509&lt;=הלוואות!$E$30,IF(DAY(מרכז!A1509)=הלוואות!$F$30,הלוואות!$G$30,0),0),0)+IF(A1509&gt;=הלוואות!$D$31,IF(מרכז!A1509&lt;=הלוואות!$E$31,IF(DAY(מרכז!A1509)=הלוואות!$F$31,הלוואות!$G$31,0),0),0)+IF(A1509&gt;=הלוואות!$D$32,IF(מרכז!A1509&lt;=הלוואות!$E$32,IF(DAY(מרכז!A1509)=הלוואות!$F$32,הלוואות!$G$32,0),0),0)+IF(A1509&gt;=הלוואות!$D$33,IF(מרכז!A1509&lt;=הלוואות!$E$33,IF(DAY(מרכז!A1509)=הלוואות!$F$33,הלוואות!$G$33,0),0),0)+IF(A1509&gt;=הלוואות!$D$34,IF(מרכז!A1509&lt;=הלוואות!$E$34,IF(DAY(מרכז!A1509)=הלוואות!$F$34,הלוואות!$G$34,0),0),0)</f>
        <v>0</v>
      </c>
      <c r="E1509" s="93">
        <f>SUMIF(הלוואות!$D$46:$D$65,מרכז!A1509,הלוואות!$E$46:$E$65)</f>
        <v>0</v>
      </c>
      <c r="F1509" s="93">
        <f>SUMIF(נכנסים!$A$5:$A$5890,מרכז!A1509,נכנסים!$B$5:$B$5890)</f>
        <v>0</v>
      </c>
      <c r="G1509" s="94"/>
      <c r="H1509" s="94"/>
      <c r="I1509" s="94"/>
      <c r="J1509" s="99">
        <f t="shared" si="23"/>
        <v>50000</v>
      </c>
    </row>
    <row r="1510" spans="1:10">
      <c r="A1510" s="153">
        <v>47163</v>
      </c>
      <c r="B1510" s="93">
        <f>SUMIF(יוצאים!$A$5:$A$5835,מרכז!A1510,יוצאים!$D$5:$D$5835)</f>
        <v>0</v>
      </c>
      <c r="C1510" s="93">
        <f>HLOOKUP(DAY($A1510),'טב.הו"ק'!$G$4:$AK$162,'טב.הו"ק'!$A$162+2,FALSE)</f>
        <v>0</v>
      </c>
      <c r="D1510" s="93">
        <f>IF(A1510&gt;=הלוואות!$D$5,IF(מרכז!A1510&lt;=הלוואות!$E$5,IF(DAY(מרכז!A1510)=הלוואות!$F$5,הלוואות!$G$5,0),0),0)+IF(A1510&gt;=הלוואות!$D$6,IF(מרכז!A1510&lt;=הלוואות!$E$6,IF(DAY(מרכז!A1510)=הלוואות!$F$6,הלוואות!$G$6,0),0),0)+IF(A1510&gt;=הלוואות!$D$7,IF(מרכז!A1510&lt;=הלוואות!$E$7,IF(DAY(מרכז!A1510)=הלוואות!$F$7,הלוואות!$G$7,0),0),0)+IF(A1510&gt;=הלוואות!$D$8,IF(מרכז!A1510&lt;=הלוואות!$E$8,IF(DAY(מרכז!A1510)=הלוואות!$F$8,הלוואות!$G$8,0),0),0)+IF(A1510&gt;=הלוואות!$D$9,IF(מרכז!A1510&lt;=הלוואות!$E$9,IF(DAY(מרכז!A1510)=הלוואות!$F$9,הלוואות!$G$9,0),0),0)+IF(A1510&gt;=הלוואות!$D$10,IF(מרכז!A1510&lt;=הלוואות!$E$10,IF(DAY(מרכז!A1510)=הלוואות!$F$10,הלוואות!$G$10,0),0),0)+IF(A1510&gt;=הלוואות!$D$11,IF(מרכז!A1510&lt;=הלוואות!$E$11,IF(DAY(מרכז!A1510)=הלוואות!$F$11,הלוואות!$G$11,0),0),0)+IF(A1510&gt;=הלוואות!$D$12,IF(מרכז!A1510&lt;=הלוואות!$E$12,IF(DAY(מרכז!A1510)=הלוואות!$F$12,הלוואות!$G$12,0),0),0)+IF(A1510&gt;=הלוואות!$D$13,IF(מרכז!A1510&lt;=הלוואות!$E$13,IF(DAY(מרכז!A1510)=הלוואות!$F$13,הלוואות!$G$13,0),0),0)+IF(A1510&gt;=הלוואות!$D$14,IF(מרכז!A1510&lt;=הלוואות!$E$14,IF(DAY(מרכז!A1510)=הלוואות!$F$14,הלוואות!$G$14,0),0),0)+IF(A1510&gt;=הלוואות!$D$15,IF(מרכז!A1510&lt;=הלוואות!$E$15,IF(DAY(מרכז!A1510)=הלוואות!$F$15,הלוואות!$G$15,0),0),0)+IF(A1510&gt;=הלוואות!$D$16,IF(מרכז!A1510&lt;=הלוואות!$E$16,IF(DAY(מרכז!A1510)=הלוואות!$F$16,הלוואות!$G$16,0),0),0)+IF(A1510&gt;=הלוואות!$D$17,IF(מרכז!A1510&lt;=הלוואות!$E$17,IF(DAY(מרכז!A1510)=הלוואות!$F$17,הלוואות!$G$17,0),0),0)+IF(A1510&gt;=הלוואות!$D$18,IF(מרכז!A1510&lt;=הלוואות!$E$18,IF(DAY(מרכז!A1510)=הלוואות!$F$18,הלוואות!$G$18,0),0),0)+IF(A1510&gt;=הלוואות!$D$19,IF(מרכז!A1510&lt;=הלוואות!$E$19,IF(DAY(מרכז!A1510)=הלוואות!$F$19,הלוואות!$G$19,0),0),0)+IF(A1510&gt;=הלוואות!$D$20,IF(מרכז!A1510&lt;=הלוואות!$E$20,IF(DAY(מרכז!A1510)=הלוואות!$F$20,הלוואות!$G$20,0),0),0)+IF(A1510&gt;=הלוואות!$D$21,IF(מרכז!A1510&lt;=הלוואות!$E$21,IF(DAY(מרכז!A1510)=הלוואות!$F$21,הלוואות!$G$21,0),0),0)+IF(A1510&gt;=הלוואות!$D$22,IF(מרכז!A1510&lt;=הלוואות!$E$22,IF(DAY(מרכז!A1510)=הלוואות!$F$22,הלוואות!$G$22,0),0),0)+IF(A1510&gt;=הלוואות!$D$23,IF(מרכז!A1510&lt;=הלוואות!$E$23,IF(DAY(מרכז!A1510)=הלוואות!$F$23,הלוואות!$G$23,0),0),0)+IF(A1510&gt;=הלוואות!$D$24,IF(מרכז!A1510&lt;=הלוואות!$E$24,IF(DAY(מרכז!A1510)=הלוואות!$F$24,הלוואות!$G$24,0),0),0)+IF(A1510&gt;=הלוואות!$D$25,IF(מרכז!A1510&lt;=הלוואות!$E$25,IF(DAY(מרכז!A1510)=הלוואות!$F$25,הלוואות!$G$25,0),0),0)+IF(A1510&gt;=הלוואות!$D$26,IF(מרכז!A1510&lt;=הלוואות!$E$26,IF(DAY(מרכז!A1510)=הלוואות!$F$26,הלוואות!$G$26,0),0),0)+IF(A1510&gt;=הלוואות!$D$27,IF(מרכז!A1510&lt;=הלוואות!$E$27,IF(DAY(מרכז!A1510)=הלוואות!$F$27,הלוואות!$G$27,0),0),0)+IF(A1510&gt;=הלוואות!$D$28,IF(מרכז!A1510&lt;=הלוואות!$E$28,IF(DAY(מרכז!A1510)=הלוואות!$F$28,הלוואות!$G$28,0),0),0)+IF(A1510&gt;=הלוואות!$D$29,IF(מרכז!A1510&lt;=הלוואות!$E$29,IF(DAY(מרכז!A1510)=הלוואות!$F$29,הלוואות!$G$29,0),0),0)+IF(A1510&gt;=הלוואות!$D$30,IF(מרכז!A1510&lt;=הלוואות!$E$30,IF(DAY(מרכז!A1510)=הלוואות!$F$30,הלוואות!$G$30,0),0),0)+IF(A1510&gt;=הלוואות!$D$31,IF(מרכז!A1510&lt;=הלוואות!$E$31,IF(DAY(מרכז!A1510)=הלוואות!$F$31,הלוואות!$G$31,0),0),0)+IF(A1510&gt;=הלוואות!$D$32,IF(מרכז!A1510&lt;=הלוואות!$E$32,IF(DAY(מרכז!A1510)=הלוואות!$F$32,הלוואות!$G$32,0),0),0)+IF(A1510&gt;=הלוואות!$D$33,IF(מרכז!A1510&lt;=הלוואות!$E$33,IF(DAY(מרכז!A1510)=הלוואות!$F$33,הלוואות!$G$33,0),0),0)+IF(A1510&gt;=הלוואות!$D$34,IF(מרכז!A1510&lt;=הלוואות!$E$34,IF(DAY(מרכז!A1510)=הלוואות!$F$34,הלוואות!$G$34,0),0),0)</f>
        <v>0</v>
      </c>
      <c r="E1510" s="93">
        <f>SUMIF(הלוואות!$D$46:$D$65,מרכז!A1510,הלוואות!$E$46:$E$65)</f>
        <v>0</v>
      </c>
      <c r="F1510" s="93">
        <f>SUMIF(נכנסים!$A$5:$A$5890,מרכז!A1510,נכנסים!$B$5:$B$5890)</f>
        <v>0</v>
      </c>
      <c r="G1510" s="94"/>
      <c r="H1510" s="94"/>
      <c r="I1510" s="94"/>
      <c r="J1510" s="99">
        <f t="shared" si="23"/>
        <v>50000</v>
      </c>
    </row>
    <row r="1511" spans="1:10">
      <c r="A1511" s="153">
        <v>47164</v>
      </c>
      <c r="B1511" s="93">
        <f>SUMIF(יוצאים!$A$5:$A$5835,מרכז!A1511,יוצאים!$D$5:$D$5835)</f>
        <v>0</v>
      </c>
      <c r="C1511" s="93">
        <f>HLOOKUP(DAY($A1511),'טב.הו"ק'!$G$4:$AK$162,'טב.הו"ק'!$A$162+2,FALSE)</f>
        <v>0</v>
      </c>
      <c r="D1511" s="93">
        <f>IF(A1511&gt;=הלוואות!$D$5,IF(מרכז!A1511&lt;=הלוואות!$E$5,IF(DAY(מרכז!A1511)=הלוואות!$F$5,הלוואות!$G$5,0),0),0)+IF(A1511&gt;=הלוואות!$D$6,IF(מרכז!A1511&lt;=הלוואות!$E$6,IF(DAY(מרכז!A1511)=הלוואות!$F$6,הלוואות!$G$6,0),0),0)+IF(A1511&gt;=הלוואות!$D$7,IF(מרכז!A1511&lt;=הלוואות!$E$7,IF(DAY(מרכז!A1511)=הלוואות!$F$7,הלוואות!$G$7,0),0),0)+IF(A1511&gt;=הלוואות!$D$8,IF(מרכז!A1511&lt;=הלוואות!$E$8,IF(DAY(מרכז!A1511)=הלוואות!$F$8,הלוואות!$G$8,0),0),0)+IF(A1511&gt;=הלוואות!$D$9,IF(מרכז!A1511&lt;=הלוואות!$E$9,IF(DAY(מרכז!A1511)=הלוואות!$F$9,הלוואות!$G$9,0),0),0)+IF(A1511&gt;=הלוואות!$D$10,IF(מרכז!A1511&lt;=הלוואות!$E$10,IF(DAY(מרכז!A1511)=הלוואות!$F$10,הלוואות!$G$10,0),0),0)+IF(A1511&gt;=הלוואות!$D$11,IF(מרכז!A1511&lt;=הלוואות!$E$11,IF(DAY(מרכז!A1511)=הלוואות!$F$11,הלוואות!$G$11,0),0),0)+IF(A1511&gt;=הלוואות!$D$12,IF(מרכז!A1511&lt;=הלוואות!$E$12,IF(DAY(מרכז!A1511)=הלוואות!$F$12,הלוואות!$G$12,0),0),0)+IF(A1511&gt;=הלוואות!$D$13,IF(מרכז!A1511&lt;=הלוואות!$E$13,IF(DAY(מרכז!A1511)=הלוואות!$F$13,הלוואות!$G$13,0),0),0)+IF(A1511&gt;=הלוואות!$D$14,IF(מרכז!A1511&lt;=הלוואות!$E$14,IF(DAY(מרכז!A1511)=הלוואות!$F$14,הלוואות!$G$14,0),0),0)+IF(A1511&gt;=הלוואות!$D$15,IF(מרכז!A1511&lt;=הלוואות!$E$15,IF(DAY(מרכז!A1511)=הלוואות!$F$15,הלוואות!$G$15,0),0),0)+IF(A1511&gt;=הלוואות!$D$16,IF(מרכז!A1511&lt;=הלוואות!$E$16,IF(DAY(מרכז!A1511)=הלוואות!$F$16,הלוואות!$G$16,0),0),0)+IF(A1511&gt;=הלוואות!$D$17,IF(מרכז!A1511&lt;=הלוואות!$E$17,IF(DAY(מרכז!A1511)=הלוואות!$F$17,הלוואות!$G$17,0),0),0)+IF(A1511&gt;=הלוואות!$D$18,IF(מרכז!A1511&lt;=הלוואות!$E$18,IF(DAY(מרכז!A1511)=הלוואות!$F$18,הלוואות!$G$18,0),0),0)+IF(A1511&gt;=הלוואות!$D$19,IF(מרכז!A1511&lt;=הלוואות!$E$19,IF(DAY(מרכז!A1511)=הלוואות!$F$19,הלוואות!$G$19,0),0),0)+IF(A1511&gt;=הלוואות!$D$20,IF(מרכז!A1511&lt;=הלוואות!$E$20,IF(DAY(מרכז!A1511)=הלוואות!$F$20,הלוואות!$G$20,0),0),0)+IF(A1511&gt;=הלוואות!$D$21,IF(מרכז!A1511&lt;=הלוואות!$E$21,IF(DAY(מרכז!A1511)=הלוואות!$F$21,הלוואות!$G$21,0),0),0)+IF(A1511&gt;=הלוואות!$D$22,IF(מרכז!A1511&lt;=הלוואות!$E$22,IF(DAY(מרכז!A1511)=הלוואות!$F$22,הלוואות!$G$22,0),0),0)+IF(A1511&gt;=הלוואות!$D$23,IF(מרכז!A1511&lt;=הלוואות!$E$23,IF(DAY(מרכז!A1511)=הלוואות!$F$23,הלוואות!$G$23,0),0),0)+IF(A1511&gt;=הלוואות!$D$24,IF(מרכז!A1511&lt;=הלוואות!$E$24,IF(DAY(מרכז!A1511)=הלוואות!$F$24,הלוואות!$G$24,0),0),0)+IF(A1511&gt;=הלוואות!$D$25,IF(מרכז!A1511&lt;=הלוואות!$E$25,IF(DAY(מרכז!A1511)=הלוואות!$F$25,הלוואות!$G$25,0),0),0)+IF(A1511&gt;=הלוואות!$D$26,IF(מרכז!A1511&lt;=הלוואות!$E$26,IF(DAY(מרכז!A1511)=הלוואות!$F$26,הלוואות!$G$26,0),0),0)+IF(A1511&gt;=הלוואות!$D$27,IF(מרכז!A1511&lt;=הלוואות!$E$27,IF(DAY(מרכז!A1511)=הלוואות!$F$27,הלוואות!$G$27,0),0),0)+IF(A1511&gt;=הלוואות!$D$28,IF(מרכז!A1511&lt;=הלוואות!$E$28,IF(DAY(מרכז!A1511)=הלוואות!$F$28,הלוואות!$G$28,0),0),0)+IF(A1511&gt;=הלוואות!$D$29,IF(מרכז!A1511&lt;=הלוואות!$E$29,IF(DAY(מרכז!A1511)=הלוואות!$F$29,הלוואות!$G$29,0),0),0)+IF(A1511&gt;=הלוואות!$D$30,IF(מרכז!A1511&lt;=הלוואות!$E$30,IF(DAY(מרכז!A1511)=הלוואות!$F$30,הלוואות!$G$30,0),0),0)+IF(A1511&gt;=הלוואות!$D$31,IF(מרכז!A1511&lt;=הלוואות!$E$31,IF(DAY(מרכז!A1511)=הלוואות!$F$31,הלוואות!$G$31,0),0),0)+IF(A1511&gt;=הלוואות!$D$32,IF(מרכז!A1511&lt;=הלוואות!$E$32,IF(DAY(מרכז!A1511)=הלוואות!$F$32,הלוואות!$G$32,0),0),0)+IF(A1511&gt;=הלוואות!$D$33,IF(מרכז!A1511&lt;=הלוואות!$E$33,IF(DAY(מרכז!A1511)=הלוואות!$F$33,הלוואות!$G$33,0),0),0)+IF(A1511&gt;=הלוואות!$D$34,IF(מרכז!A1511&lt;=הלוואות!$E$34,IF(DAY(מרכז!A1511)=הלוואות!$F$34,הלוואות!$G$34,0),0),0)</f>
        <v>0</v>
      </c>
      <c r="E1511" s="93">
        <f>SUMIF(הלוואות!$D$46:$D$65,מרכז!A1511,הלוואות!$E$46:$E$65)</f>
        <v>0</v>
      </c>
      <c r="F1511" s="93">
        <f>SUMIF(נכנסים!$A$5:$A$5890,מרכז!A1511,נכנסים!$B$5:$B$5890)</f>
        <v>0</v>
      </c>
      <c r="G1511" s="94"/>
      <c r="H1511" s="94"/>
      <c r="I1511" s="94"/>
      <c r="J1511" s="99">
        <f t="shared" si="23"/>
        <v>50000</v>
      </c>
    </row>
    <row r="1512" spans="1:10">
      <c r="A1512" s="153">
        <v>47165</v>
      </c>
      <c r="B1512" s="93">
        <f>SUMIF(יוצאים!$A$5:$A$5835,מרכז!A1512,יוצאים!$D$5:$D$5835)</f>
        <v>0</v>
      </c>
      <c r="C1512" s="93">
        <f>HLOOKUP(DAY($A1512),'טב.הו"ק'!$G$4:$AK$162,'טב.הו"ק'!$A$162+2,FALSE)</f>
        <v>0</v>
      </c>
      <c r="D1512" s="93">
        <f>IF(A1512&gt;=הלוואות!$D$5,IF(מרכז!A1512&lt;=הלוואות!$E$5,IF(DAY(מרכז!A1512)=הלוואות!$F$5,הלוואות!$G$5,0),0),0)+IF(A1512&gt;=הלוואות!$D$6,IF(מרכז!A1512&lt;=הלוואות!$E$6,IF(DAY(מרכז!A1512)=הלוואות!$F$6,הלוואות!$G$6,0),0),0)+IF(A1512&gt;=הלוואות!$D$7,IF(מרכז!A1512&lt;=הלוואות!$E$7,IF(DAY(מרכז!A1512)=הלוואות!$F$7,הלוואות!$G$7,0),0),0)+IF(A1512&gt;=הלוואות!$D$8,IF(מרכז!A1512&lt;=הלוואות!$E$8,IF(DAY(מרכז!A1512)=הלוואות!$F$8,הלוואות!$G$8,0),0),0)+IF(A1512&gt;=הלוואות!$D$9,IF(מרכז!A1512&lt;=הלוואות!$E$9,IF(DAY(מרכז!A1512)=הלוואות!$F$9,הלוואות!$G$9,0),0),0)+IF(A1512&gt;=הלוואות!$D$10,IF(מרכז!A1512&lt;=הלוואות!$E$10,IF(DAY(מרכז!A1512)=הלוואות!$F$10,הלוואות!$G$10,0),0),0)+IF(A1512&gt;=הלוואות!$D$11,IF(מרכז!A1512&lt;=הלוואות!$E$11,IF(DAY(מרכז!A1512)=הלוואות!$F$11,הלוואות!$G$11,0),0),0)+IF(A1512&gt;=הלוואות!$D$12,IF(מרכז!A1512&lt;=הלוואות!$E$12,IF(DAY(מרכז!A1512)=הלוואות!$F$12,הלוואות!$G$12,0),0),0)+IF(A1512&gt;=הלוואות!$D$13,IF(מרכז!A1512&lt;=הלוואות!$E$13,IF(DAY(מרכז!A1512)=הלוואות!$F$13,הלוואות!$G$13,0),0),0)+IF(A1512&gt;=הלוואות!$D$14,IF(מרכז!A1512&lt;=הלוואות!$E$14,IF(DAY(מרכז!A1512)=הלוואות!$F$14,הלוואות!$G$14,0),0),0)+IF(A1512&gt;=הלוואות!$D$15,IF(מרכז!A1512&lt;=הלוואות!$E$15,IF(DAY(מרכז!A1512)=הלוואות!$F$15,הלוואות!$G$15,0),0),0)+IF(A1512&gt;=הלוואות!$D$16,IF(מרכז!A1512&lt;=הלוואות!$E$16,IF(DAY(מרכז!A1512)=הלוואות!$F$16,הלוואות!$G$16,0),0),0)+IF(A1512&gt;=הלוואות!$D$17,IF(מרכז!A1512&lt;=הלוואות!$E$17,IF(DAY(מרכז!A1512)=הלוואות!$F$17,הלוואות!$G$17,0),0),0)+IF(A1512&gt;=הלוואות!$D$18,IF(מרכז!A1512&lt;=הלוואות!$E$18,IF(DAY(מרכז!A1512)=הלוואות!$F$18,הלוואות!$G$18,0),0),0)+IF(A1512&gt;=הלוואות!$D$19,IF(מרכז!A1512&lt;=הלוואות!$E$19,IF(DAY(מרכז!A1512)=הלוואות!$F$19,הלוואות!$G$19,0),0),0)+IF(A1512&gt;=הלוואות!$D$20,IF(מרכז!A1512&lt;=הלוואות!$E$20,IF(DAY(מרכז!A1512)=הלוואות!$F$20,הלוואות!$G$20,0),0),0)+IF(A1512&gt;=הלוואות!$D$21,IF(מרכז!A1512&lt;=הלוואות!$E$21,IF(DAY(מרכז!A1512)=הלוואות!$F$21,הלוואות!$G$21,0),0),0)+IF(A1512&gt;=הלוואות!$D$22,IF(מרכז!A1512&lt;=הלוואות!$E$22,IF(DAY(מרכז!A1512)=הלוואות!$F$22,הלוואות!$G$22,0),0),0)+IF(A1512&gt;=הלוואות!$D$23,IF(מרכז!A1512&lt;=הלוואות!$E$23,IF(DAY(מרכז!A1512)=הלוואות!$F$23,הלוואות!$G$23,0),0),0)+IF(A1512&gt;=הלוואות!$D$24,IF(מרכז!A1512&lt;=הלוואות!$E$24,IF(DAY(מרכז!A1512)=הלוואות!$F$24,הלוואות!$G$24,0),0),0)+IF(A1512&gt;=הלוואות!$D$25,IF(מרכז!A1512&lt;=הלוואות!$E$25,IF(DAY(מרכז!A1512)=הלוואות!$F$25,הלוואות!$G$25,0),0),0)+IF(A1512&gt;=הלוואות!$D$26,IF(מרכז!A1512&lt;=הלוואות!$E$26,IF(DAY(מרכז!A1512)=הלוואות!$F$26,הלוואות!$G$26,0),0),0)+IF(A1512&gt;=הלוואות!$D$27,IF(מרכז!A1512&lt;=הלוואות!$E$27,IF(DAY(מרכז!A1512)=הלוואות!$F$27,הלוואות!$G$27,0),0),0)+IF(A1512&gt;=הלוואות!$D$28,IF(מרכז!A1512&lt;=הלוואות!$E$28,IF(DAY(מרכז!A1512)=הלוואות!$F$28,הלוואות!$G$28,0),0),0)+IF(A1512&gt;=הלוואות!$D$29,IF(מרכז!A1512&lt;=הלוואות!$E$29,IF(DAY(מרכז!A1512)=הלוואות!$F$29,הלוואות!$G$29,0),0),0)+IF(A1512&gt;=הלוואות!$D$30,IF(מרכז!A1512&lt;=הלוואות!$E$30,IF(DAY(מרכז!A1512)=הלוואות!$F$30,הלוואות!$G$30,0),0),0)+IF(A1512&gt;=הלוואות!$D$31,IF(מרכז!A1512&lt;=הלוואות!$E$31,IF(DAY(מרכז!A1512)=הלוואות!$F$31,הלוואות!$G$31,0),0),0)+IF(A1512&gt;=הלוואות!$D$32,IF(מרכז!A1512&lt;=הלוואות!$E$32,IF(DAY(מרכז!A1512)=הלוואות!$F$32,הלוואות!$G$32,0),0),0)+IF(A1512&gt;=הלוואות!$D$33,IF(מרכז!A1512&lt;=הלוואות!$E$33,IF(DAY(מרכז!A1512)=הלוואות!$F$33,הלוואות!$G$33,0),0),0)+IF(A1512&gt;=הלוואות!$D$34,IF(מרכז!A1512&lt;=הלוואות!$E$34,IF(DAY(מרכז!A1512)=הלוואות!$F$34,הלוואות!$G$34,0),0),0)</f>
        <v>0</v>
      </c>
      <c r="E1512" s="93">
        <f>SUMIF(הלוואות!$D$46:$D$65,מרכז!A1512,הלוואות!$E$46:$E$65)</f>
        <v>0</v>
      </c>
      <c r="F1512" s="93">
        <f>SUMIF(נכנסים!$A$5:$A$5890,מרכז!A1512,נכנסים!$B$5:$B$5890)</f>
        <v>0</v>
      </c>
      <c r="G1512" s="94"/>
      <c r="H1512" s="94"/>
      <c r="I1512" s="94"/>
      <c r="J1512" s="99">
        <f t="shared" si="23"/>
        <v>50000</v>
      </c>
    </row>
    <row r="1513" spans="1:10">
      <c r="A1513" s="153">
        <v>47166</v>
      </c>
      <c r="B1513" s="93">
        <f>SUMIF(יוצאים!$A$5:$A$5835,מרכז!A1513,יוצאים!$D$5:$D$5835)</f>
        <v>0</v>
      </c>
      <c r="C1513" s="93">
        <f>HLOOKUP(DAY($A1513),'טב.הו"ק'!$G$4:$AK$162,'טב.הו"ק'!$A$162+2,FALSE)</f>
        <v>0</v>
      </c>
      <c r="D1513" s="93">
        <f>IF(A1513&gt;=הלוואות!$D$5,IF(מרכז!A1513&lt;=הלוואות!$E$5,IF(DAY(מרכז!A1513)=הלוואות!$F$5,הלוואות!$G$5,0),0),0)+IF(A1513&gt;=הלוואות!$D$6,IF(מרכז!A1513&lt;=הלוואות!$E$6,IF(DAY(מרכז!A1513)=הלוואות!$F$6,הלוואות!$G$6,0),0),0)+IF(A1513&gt;=הלוואות!$D$7,IF(מרכז!A1513&lt;=הלוואות!$E$7,IF(DAY(מרכז!A1513)=הלוואות!$F$7,הלוואות!$G$7,0),0),0)+IF(A1513&gt;=הלוואות!$D$8,IF(מרכז!A1513&lt;=הלוואות!$E$8,IF(DAY(מרכז!A1513)=הלוואות!$F$8,הלוואות!$G$8,0),0),0)+IF(A1513&gt;=הלוואות!$D$9,IF(מרכז!A1513&lt;=הלוואות!$E$9,IF(DAY(מרכז!A1513)=הלוואות!$F$9,הלוואות!$G$9,0),0),0)+IF(A1513&gt;=הלוואות!$D$10,IF(מרכז!A1513&lt;=הלוואות!$E$10,IF(DAY(מרכז!A1513)=הלוואות!$F$10,הלוואות!$G$10,0),0),0)+IF(A1513&gt;=הלוואות!$D$11,IF(מרכז!A1513&lt;=הלוואות!$E$11,IF(DAY(מרכז!A1513)=הלוואות!$F$11,הלוואות!$G$11,0),0),0)+IF(A1513&gt;=הלוואות!$D$12,IF(מרכז!A1513&lt;=הלוואות!$E$12,IF(DAY(מרכז!A1513)=הלוואות!$F$12,הלוואות!$G$12,0),0),0)+IF(A1513&gt;=הלוואות!$D$13,IF(מרכז!A1513&lt;=הלוואות!$E$13,IF(DAY(מרכז!A1513)=הלוואות!$F$13,הלוואות!$G$13,0),0),0)+IF(A1513&gt;=הלוואות!$D$14,IF(מרכז!A1513&lt;=הלוואות!$E$14,IF(DAY(מרכז!A1513)=הלוואות!$F$14,הלוואות!$G$14,0),0),0)+IF(A1513&gt;=הלוואות!$D$15,IF(מרכז!A1513&lt;=הלוואות!$E$15,IF(DAY(מרכז!A1513)=הלוואות!$F$15,הלוואות!$G$15,0),0),0)+IF(A1513&gt;=הלוואות!$D$16,IF(מרכז!A1513&lt;=הלוואות!$E$16,IF(DAY(מרכז!A1513)=הלוואות!$F$16,הלוואות!$G$16,0),0),0)+IF(A1513&gt;=הלוואות!$D$17,IF(מרכז!A1513&lt;=הלוואות!$E$17,IF(DAY(מרכז!A1513)=הלוואות!$F$17,הלוואות!$G$17,0),0),0)+IF(A1513&gt;=הלוואות!$D$18,IF(מרכז!A1513&lt;=הלוואות!$E$18,IF(DAY(מרכז!A1513)=הלוואות!$F$18,הלוואות!$G$18,0),0),0)+IF(A1513&gt;=הלוואות!$D$19,IF(מרכז!A1513&lt;=הלוואות!$E$19,IF(DAY(מרכז!A1513)=הלוואות!$F$19,הלוואות!$G$19,0),0),0)+IF(A1513&gt;=הלוואות!$D$20,IF(מרכז!A1513&lt;=הלוואות!$E$20,IF(DAY(מרכז!A1513)=הלוואות!$F$20,הלוואות!$G$20,0),0),0)+IF(A1513&gt;=הלוואות!$D$21,IF(מרכז!A1513&lt;=הלוואות!$E$21,IF(DAY(מרכז!A1513)=הלוואות!$F$21,הלוואות!$G$21,0),0),0)+IF(A1513&gt;=הלוואות!$D$22,IF(מרכז!A1513&lt;=הלוואות!$E$22,IF(DAY(מרכז!A1513)=הלוואות!$F$22,הלוואות!$G$22,0),0),0)+IF(A1513&gt;=הלוואות!$D$23,IF(מרכז!A1513&lt;=הלוואות!$E$23,IF(DAY(מרכז!A1513)=הלוואות!$F$23,הלוואות!$G$23,0),0),0)+IF(A1513&gt;=הלוואות!$D$24,IF(מרכז!A1513&lt;=הלוואות!$E$24,IF(DAY(מרכז!A1513)=הלוואות!$F$24,הלוואות!$G$24,0),0),0)+IF(A1513&gt;=הלוואות!$D$25,IF(מרכז!A1513&lt;=הלוואות!$E$25,IF(DAY(מרכז!A1513)=הלוואות!$F$25,הלוואות!$G$25,0),0),0)+IF(A1513&gt;=הלוואות!$D$26,IF(מרכז!A1513&lt;=הלוואות!$E$26,IF(DAY(מרכז!A1513)=הלוואות!$F$26,הלוואות!$G$26,0),0),0)+IF(A1513&gt;=הלוואות!$D$27,IF(מרכז!A1513&lt;=הלוואות!$E$27,IF(DAY(מרכז!A1513)=הלוואות!$F$27,הלוואות!$G$27,0),0),0)+IF(A1513&gt;=הלוואות!$D$28,IF(מרכז!A1513&lt;=הלוואות!$E$28,IF(DAY(מרכז!A1513)=הלוואות!$F$28,הלוואות!$G$28,0),0),0)+IF(A1513&gt;=הלוואות!$D$29,IF(מרכז!A1513&lt;=הלוואות!$E$29,IF(DAY(מרכז!A1513)=הלוואות!$F$29,הלוואות!$G$29,0),0),0)+IF(A1513&gt;=הלוואות!$D$30,IF(מרכז!A1513&lt;=הלוואות!$E$30,IF(DAY(מרכז!A1513)=הלוואות!$F$30,הלוואות!$G$30,0),0),0)+IF(A1513&gt;=הלוואות!$D$31,IF(מרכז!A1513&lt;=הלוואות!$E$31,IF(DAY(מרכז!A1513)=הלוואות!$F$31,הלוואות!$G$31,0),0),0)+IF(A1513&gt;=הלוואות!$D$32,IF(מרכז!A1513&lt;=הלוואות!$E$32,IF(DAY(מרכז!A1513)=הלוואות!$F$32,הלוואות!$G$32,0),0),0)+IF(A1513&gt;=הלוואות!$D$33,IF(מרכז!A1513&lt;=הלוואות!$E$33,IF(DAY(מרכז!A1513)=הלוואות!$F$33,הלוואות!$G$33,0),0),0)+IF(A1513&gt;=הלוואות!$D$34,IF(מרכז!A1513&lt;=הלוואות!$E$34,IF(DAY(מרכז!A1513)=הלוואות!$F$34,הלוואות!$G$34,0),0),0)</f>
        <v>0</v>
      </c>
      <c r="E1513" s="93">
        <f>SUMIF(הלוואות!$D$46:$D$65,מרכז!A1513,הלוואות!$E$46:$E$65)</f>
        <v>0</v>
      </c>
      <c r="F1513" s="93">
        <f>SUMIF(נכנסים!$A$5:$A$5890,מרכז!A1513,נכנסים!$B$5:$B$5890)</f>
        <v>0</v>
      </c>
      <c r="G1513" s="94"/>
      <c r="H1513" s="94"/>
      <c r="I1513" s="94"/>
      <c r="J1513" s="99">
        <f t="shared" si="23"/>
        <v>50000</v>
      </c>
    </row>
    <row r="1514" spans="1:10">
      <c r="A1514" s="153">
        <v>47167</v>
      </c>
      <c r="B1514" s="93">
        <f>SUMIF(יוצאים!$A$5:$A$5835,מרכז!A1514,יוצאים!$D$5:$D$5835)</f>
        <v>0</v>
      </c>
      <c r="C1514" s="93">
        <f>HLOOKUP(DAY($A1514),'טב.הו"ק'!$G$4:$AK$162,'טב.הו"ק'!$A$162+2,FALSE)</f>
        <v>0</v>
      </c>
      <c r="D1514" s="93">
        <f>IF(A1514&gt;=הלוואות!$D$5,IF(מרכז!A1514&lt;=הלוואות!$E$5,IF(DAY(מרכז!A1514)=הלוואות!$F$5,הלוואות!$G$5,0),0),0)+IF(A1514&gt;=הלוואות!$D$6,IF(מרכז!A1514&lt;=הלוואות!$E$6,IF(DAY(מרכז!A1514)=הלוואות!$F$6,הלוואות!$G$6,0),0),0)+IF(A1514&gt;=הלוואות!$D$7,IF(מרכז!A1514&lt;=הלוואות!$E$7,IF(DAY(מרכז!A1514)=הלוואות!$F$7,הלוואות!$G$7,0),0),0)+IF(A1514&gt;=הלוואות!$D$8,IF(מרכז!A1514&lt;=הלוואות!$E$8,IF(DAY(מרכז!A1514)=הלוואות!$F$8,הלוואות!$G$8,0),0),0)+IF(A1514&gt;=הלוואות!$D$9,IF(מרכז!A1514&lt;=הלוואות!$E$9,IF(DAY(מרכז!A1514)=הלוואות!$F$9,הלוואות!$G$9,0),0),0)+IF(A1514&gt;=הלוואות!$D$10,IF(מרכז!A1514&lt;=הלוואות!$E$10,IF(DAY(מרכז!A1514)=הלוואות!$F$10,הלוואות!$G$10,0),0),0)+IF(A1514&gt;=הלוואות!$D$11,IF(מרכז!A1514&lt;=הלוואות!$E$11,IF(DAY(מרכז!A1514)=הלוואות!$F$11,הלוואות!$G$11,0),0),0)+IF(A1514&gt;=הלוואות!$D$12,IF(מרכז!A1514&lt;=הלוואות!$E$12,IF(DAY(מרכז!A1514)=הלוואות!$F$12,הלוואות!$G$12,0),0),0)+IF(A1514&gt;=הלוואות!$D$13,IF(מרכז!A1514&lt;=הלוואות!$E$13,IF(DAY(מרכז!A1514)=הלוואות!$F$13,הלוואות!$G$13,0),0),0)+IF(A1514&gt;=הלוואות!$D$14,IF(מרכז!A1514&lt;=הלוואות!$E$14,IF(DAY(מרכז!A1514)=הלוואות!$F$14,הלוואות!$G$14,0),0),0)+IF(A1514&gt;=הלוואות!$D$15,IF(מרכז!A1514&lt;=הלוואות!$E$15,IF(DAY(מרכז!A1514)=הלוואות!$F$15,הלוואות!$G$15,0),0),0)+IF(A1514&gt;=הלוואות!$D$16,IF(מרכז!A1514&lt;=הלוואות!$E$16,IF(DAY(מרכז!A1514)=הלוואות!$F$16,הלוואות!$G$16,0),0),0)+IF(A1514&gt;=הלוואות!$D$17,IF(מרכז!A1514&lt;=הלוואות!$E$17,IF(DAY(מרכז!A1514)=הלוואות!$F$17,הלוואות!$G$17,0),0),0)+IF(A1514&gt;=הלוואות!$D$18,IF(מרכז!A1514&lt;=הלוואות!$E$18,IF(DAY(מרכז!A1514)=הלוואות!$F$18,הלוואות!$G$18,0),0),0)+IF(A1514&gt;=הלוואות!$D$19,IF(מרכז!A1514&lt;=הלוואות!$E$19,IF(DAY(מרכז!A1514)=הלוואות!$F$19,הלוואות!$G$19,0),0),0)+IF(A1514&gt;=הלוואות!$D$20,IF(מרכז!A1514&lt;=הלוואות!$E$20,IF(DAY(מרכז!A1514)=הלוואות!$F$20,הלוואות!$G$20,0),0),0)+IF(A1514&gt;=הלוואות!$D$21,IF(מרכז!A1514&lt;=הלוואות!$E$21,IF(DAY(מרכז!A1514)=הלוואות!$F$21,הלוואות!$G$21,0),0),0)+IF(A1514&gt;=הלוואות!$D$22,IF(מרכז!A1514&lt;=הלוואות!$E$22,IF(DAY(מרכז!A1514)=הלוואות!$F$22,הלוואות!$G$22,0),0),0)+IF(A1514&gt;=הלוואות!$D$23,IF(מרכז!A1514&lt;=הלוואות!$E$23,IF(DAY(מרכז!A1514)=הלוואות!$F$23,הלוואות!$G$23,0),0),0)+IF(A1514&gt;=הלוואות!$D$24,IF(מרכז!A1514&lt;=הלוואות!$E$24,IF(DAY(מרכז!A1514)=הלוואות!$F$24,הלוואות!$G$24,0),0),0)+IF(A1514&gt;=הלוואות!$D$25,IF(מרכז!A1514&lt;=הלוואות!$E$25,IF(DAY(מרכז!A1514)=הלוואות!$F$25,הלוואות!$G$25,0),0),0)+IF(A1514&gt;=הלוואות!$D$26,IF(מרכז!A1514&lt;=הלוואות!$E$26,IF(DAY(מרכז!A1514)=הלוואות!$F$26,הלוואות!$G$26,0),0),0)+IF(A1514&gt;=הלוואות!$D$27,IF(מרכז!A1514&lt;=הלוואות!$E$27,IF(DAY(מרכז!A1514)=הלוואות!$F$27,הלוואות!$G$27,0),0),0)+IF(A1514&gt;=הלוואות!$D$28,IF(מרכז!A1514&lt;=הלוואות!$E$28,IF(DAY(מרכז!A1514)=הלוואות!$F$28,הלוואות!$G$28,0),0),0)+IF(A1514&gt;=הלוואות!$D$29,IF(מרכז!A1514&lt;=הלוואות!$E$29,IF(DAY(מרכז!A1514)=הלוואות!$F$29,הלוואות!$G$29,0),0),0)+IF(A1514&gt;=הלוואות!$D$30,IF(מרכז!A1514&lt;=הלוואות!$E$30,IF(DAY(מרכז!A1514)=הלוואות!$F$30,הלוואות!$G$30,0),0),0)+IF(A1514&gt;=הלוואות!$D$31,IF(מרכז!A1514&lt;=הלוואות!$E$31,IF(DAY(מרכז!A1514)=הלוואות!$F$31,הלוואות!$G$31,0),0),0)+IF(A1514&gt;=הלוואות!$D$32,IF(מרכז!A1514&lt;=הלוואות!$E$32,IF(DAY(מרכז!A1514)=הלוואות!$F$32,הלוואות!$G$32,0),0),0)+IF(A1514&gt;=הלוואות!$D$33,IF(מרכז!A1514&lt;=הלוואות!$E$33,IF(DAY(מרכז!A1514)=הלוואות!$F$33,הלוואות!$G$33,0),0),0)+IF(A1514&gt;=הלוואות!$D$34,IF(מרכז!A1514&lt;=הלוואות!$E$34,IF(DAY(מרכז!A1514)=הלוואות!$F$34,הלוואות!$G$34,0),0),0)</f>
        <v>0</v>
      </c>
      <c r="E1514" s="93">
        <f>SUMIF(הלוואות!$D$46:$D$65,מרכז!A1514,הלוואות!$E$46:$E$65)</f>
        <v>0</v>
      </c>
      <c r="F1514" s="93">
        <f>SUMIF(נכנסים!$A$5:$A$5890,מרכז!A1514,נכנסים!$B$5:$B$5890)</f>
        <v>0</v>
      </c>
      <c r="G1514" s="94"/>
      <c r="H1514" s="94"/>
      <c r="I1514" s="94"/>
      <c r="J1514" s="99">
        <f t="shared" si="23"/>
        <v>50000</v>
      </c>
    </row>
    <row r="1515" spans="1:10">
      <c r="A1515" s="153">
        <v>47168</v>
      </c>
      <c r="B1515" s="93">
        <f>SUMIF(יוצאים!$A$5:$A$5835,מרכז!A1515,יוצאים!$D$5:$D$5835)</f>
        <v>0</v>
      </c>
      <c r="C1515" s="93">
        <f>HLOOKUP(DAY($A1515),'טב.הו"ק'!$G$4:$AK$162,'טב.הו"ק'!$A$162+2,FALSE)</f>
        <v>0</v>
      </c>
      <c r="D1515" s="93">
        <f>IF(A1515&gt;=הלוואות!$D$5,IF(מרכז!A1515&lt;=הלוואות!$E$5,IF(DAY(מרכז!A1515)=הלוואות!$F$5,הלוואות!$G$5,0),0),0)+IF(A1515&gt;=הלוואות!$D$6,IF(מרכז!A1515&lt;=הלוואות!$E$6,IF(DAY(מרכז!A1515)=הלוואות!$F$6,הלוואות!$G$6,0),0),0)+IF(A1515&gt;=הלוואות!$D$7,IF(מרכז!A1515&lt;=הלוואות!$E$7,IF(DAY(מרכז!A1515)=הלוואות!$F$7,הלוואות!$G$7,0),0),0)+IF(A1515&gt;=הלוואות!$D$8,IF(מרכז!A1515&lt;=הלוואות!$E$8,IF(DAY(מרכז!A1515)=הלוואות!$F$8,הלוואות!$G$8,0),0),0)+IF(A1515&gt;=הלוואות!$D$9,IF(מרכז!A1515&lt;=הלוואות!$E$9,IF(DAY(מרכז!A1515)=הלוואות!$F$9,הלוואות!$G$9,0),0),0)+IF(A1515&gt;=הלוואות!$D$10,IF(מרכז!A1515&lt;=הלוואות!$E$10,IF(DAY(מרכז!A1515)=הלוואות!$F$10,הלוואות!$G$10,0),0),0)+IF(A1515&gt;=הלוואות!$D$11,IF(מרכז!A1515&lt;=הלוואות!$E$11,IF(DAY(מרכז!A1515)=הלוואות!$F$11,הלוואות!$G$11,0),0),0)+IF(A1515&gt;=הלוואות!$D$12,IF(מרכז!A1515&lt;=הלוואות!$E$12,IF(DAY(מרכז!A1515)=הלוואות!$F$12,הלוואות!$G$12,0),0),0)+IF(A1515&gt;=הלוואות!$D$13,IF(מרכז!A1515&lt;=הלוואות!$E$13,IF(DAY(מרכז!A1515)=הלוואות!$F$13,הלוואות!$G$13,0),0),0)+IF(A1515&gt;=הלוואות!$D$14,IF(מרכז!A1515&lt;=הלוואות!$E$14,IF(DAY(מרכז!A1515)=הלוואות!$F$14,הלוואות!$G$14,0),0),0)+IF(A1515&gt;=הלוואות!$D$15,IF(מרכז!A1515&lt;=הלוואות!$E$15,IF(DAY(מרכז!A1515)=הלוואות!$F$15,הלוואות!$G$15,0),0),0)+IF(A1515&gt;=הלוואות!$D$16,IF(מרכז!A1515&lt;=הלוואות!$E$16,IF(DAY(מרכז!A1515)=הלוואות!$F$16,הלוואות!$G$16,0),0),0)+IF(A1515&gt;=הלוואות!$D$17,IF(מרכז!A1515&lt;=הלוואות!$E$17,IF(DAY(מרכז!A1515)=הלוואות!$F$17,הלוואות!$G$17,0),0),0)+IF(A1515&gt;=הלוואות!$D$18,IF(מרכז!A1515&lt;=הלוואות!$E$18,IF(DAY(מרכז!A1515)=הלוואות!$F$18,הלוואות!$G$18,0),0),0)+IF(A1515&gt;=הלוואות!$D$19,IF(מרכז!A1515&lt;=הלוואות!$E$19,IF(DAY(מרכז!A1515)=הלוואות!$F$19,הלוואות!$G$19,0),0),0)+IF(A1515&gt;=הלוואות!$D$20,IF(מרכז!A1515&lt;=הלוואות!$E$20,IF(DAY(מרכז!A1515)=הלוואות!$F$20,הלוואות!$G$20,0),0),0)+IF(A1515&gt;=הלוואות!$D$21,IF(מרכז!A1515&lt;=הלוואות!$E$21,IF(DAY(מרכז!A1515)=הלוואות!$F$21,הלוואות!$G$21,0),0),0)+IF(A1515&gt;=הלוואות!$D$22,IF(מרכז!A1515&lt;=הלוואות!$E$22,IF(DAY(מרכז!A1515)=הלוואות!$F$22,הלוואות!$G$22,0),0),0)+IF(A1515&gt;=הלוואות!$D$23,IF(מרכז!A1515&lt;=הלוואות!$E$23,IF(DAY(מרכז!A1515)=הלוואות!$F$23,הלוואות!$G$23,0),0),0)+IF(A1515&gt;=הלוואות!$D$24,IF(מרכז!A1515&lt;=הלוואות!$E$24,IF(DAY(מרכז!A1515)=הלוואות!$F$24,הלוואות!$G$24,0),0),0)+IF(A1515&gt;=הלוואות!$D$25,IF(מרכז!A1515&lt;=הלוואות!$E$25,IF(DAY(מרכז!A1515)=הלוואות!$F$25,הלוואות!$G$25,0),0),0)+IF(A1515&gt;=הלוואות!$D$26,IF(מרכז!A1515&lt;=הלוואות!$E$26,IF(DAY(מרכז!A1515)=הלוואות!$F$26,הלוואות!$G$26,0),0),0)+IF(A1515&gt;=הלוואות!$D$27,IF(מרכז!A1515&lt;=הלוואות!$E$27,IF(DAY(מרכז!A1515)=הלוואות!$F$27,הלוואות!$G$27,0),0),0)+IF(A1515&gt;=הלוואות!$D$28,IF(מרכז!A1515&lt;=הלוואות!$E$28,IF(DAY(מרכז!A1515)=הלוואות!$F$28,הלוואות!$G$28,0),0),0)+IF(A1515&gt;=הלוואות!$D$29,IF(מרכז!A1515&lt;=הלוואות!$E$29,IF(DAY(מרכז!A1515)=הלוואות!$F$29,הלוואות!$G$29,0),0),0)+IF(A1515&gt;=הלוואות!$D$30,IF(מרכז!A1515&lt;=הלוואות!$E$30,IF(DAY(מרכז!A1515)=הלוואות!$F$30,הלוואות!$G$30,0),0),0)+IF(A1515&gt;=הלוואות!$D$31,IF(מרכז!A1515&lt;=הלוואות!$E$31,IF(DAY(מרכז!A1515)=הלוואות!$F$31,הלוואות!$G$31,0),0),0)+IF(A1515&gt;=הלוואות!$D$32,IF(מרכז!A1515&lt;=הלוואות!$E$32,IF(DAY(מרכז!A1515)=הלוואות!$F$32,הלוואות!$G$32,0),0),0)+IF(A1515&gt;=הלוואות!$D$33,IF(מרכז!A1515&lt;=הלוואות!$E$33,IF(DAY(מרכז!A1515)=הלוואות!$F$33,הלוואות!$G$33,0),0),0)+IF(A1515&gt;=הלוואות!$D$34,IF(מרכז!A1515&lt;=הלוואות!$E$34,IF(DAY(מרכז!A1515)=הלוואות!$F$34,הלוואות!$G$34,0),0),0)</f>
        <v>0</v>
      </c>
      <c r="E1515" s="93">
        <f>SUMIF(הלוואות!$D$46:$D$65,מרכז!A1515,הלוואות!$E$46:$E$65)</f>
        <v>0</v>
      </c>
      <c r="F1515" s="93">
        <f>SUMIF(נכנסים!$A$5:$A$5890,מרכז!A1515,נכנסים!$B$5:$B$5890)</f>
        <v>0</v>
      </c>
      <c r="G1515" s="94"/>
      <c r="H1515" s="94"/>
      <c r="I1515" s="94"/>
      <c r="J1515" s="99">
        <f t="shared" si="23"/>
        <v>50000</v>
      </c>
    </row>
    <row r="1516" spans="1:10">
      <c r="A1516" s="153">
        <v>47169</v>
      </c>
      <c r="B1516" s="93">
        <f>SUMIF(יוצאים!$A$5:$A$5835,מרכז!A1516,יוצאים!$D$5:$D$5835)</f>
        <v>0</v>
      </c>
      <c r="C1516" s="93">
        <f>HLOOKUP(DAY($A1516),'טב.הו"ק'!$G$4:$AK$162,'טב.הו"ק'!$A$162+2,FALSE)</f>
        <v>0</v>
      </c>
      <c r="D1516" s="93">
        <f>IF(A1516&gt;=הלוואות!$D$5,IF(מרכז!A1516&lt;=הלוואות!$E$5,IF(DAY(מרכז!A1516)=הלוואות!$F$5,הלוואות!$G$5,0),0),0)+IF(A1516&gt;=הלוואות!$D$6,IF(מרכז!A1516&lt;=הלוואות!$E$6,IF(DAY(מרכז!A1516)=הלוואות!$F$6,הלוואות!$G$6,0),0),0)+IF(A1516&gt;=הלוואות!$D$7,IF(מרכז!A1516&lt;=הלוואות!$E$7,IF(DAY(מרכז!A1516)=הלוואות!$F$7,הלוואות!$G$7,0),0),0)+IF(A1516&gt;=הלוואות!$D$8,IF(מרכז!A1516&lt;=הלוואות!$E$8,IF(DAY(מרכז!A1516)=הלוואות!$F$8,הלוואות!$G$8,0),0),0)+IF(A1516&gt;=הלוואות!$D$9,IF(מרכז!A1516&lt;=הלוואות!$E$9,IF(DAY(מרכז!A1516)=הלוואות!$F$9,הלוואות!$G$9,0),0),0)+IF(A1516&gt;=הלוואות!$D$10,IF(מרכז!A1516&lt;=הלוואות!$E$10,IF(DAY(מרכז!A1516)=הלוואות!$F$10,הלוואות!$G$10,0),0),0)+IF(A1516&gt;=הלוואות!$D$11,IF(מרכז!A1516&lt;=הלוואות!$E$11,IF(DAY(מרכז!A1516)=הלוואות!$F$11,הלוואות!$G$11,0),0),0)+IF(A1516&gt;=הלוואות!$D$12,IF(מרכז!A1516&lt;=הלוואות!$E$12,IF(DAY(מרכז!A1516)=הלוואות!$F$12,הלוואות!$G$12,0),0),0)+IF(A1516&gt;=הלוואות!$D$13,IF(מרכז!A1516&lt;=הלוואות!$E$13,IF(DAY(מרכז!A1516)=הלוואות!$F$13,הלוואות!$G$13,0),0),0)+IF(A1516&gt;=הלוואות!$D$14,IF(מרכז!A1516&lt;=הלוואות!$E$14,IF(DAY(מרכז!A1516)=הלוואות!$F$14,הלוואות!$G$14,0),0),0)+IF(A1516&gt;=הלוואות!$D$15,IF(מרכז!A1516&lt;=הלוואות!$E$15,IF(DAY(מרכז!A1516)=הלוואות!$F$15,הלוואות!$G$15,0),0),0)+IF(A1516&gt;=הלוואות!$D$16,IF(מרכז!A1516&lt;=הלוואות!$E$16,IF(DAY(מרכז!A1516)=הלוואות!$F$16,הלוואות!$G$16,0),0),0)+IF(A1516&gt;=הלוואות!$D$17,IF(מרכז!A1516&lt;=הלוואות!$E$17,IF(DAY(מרכז!A1516)=הלוואות!$F$17,הלוואות!$G$17,0),0),0)+IF(A1516&gt;=הלוואות!$D$18,IF(מרכז!A1516&lt;=הלוואות!$E$18,IF(DAY(מרכז!A1516)=הלוואות!$F$18,הלוואות!$G$18,0),0),0)+IF(A1516&gt;=הלוואות!$D$19,IF(מרכז!A1516&lt;=הלוואות!$E$19,IF(DAY(מרכז!A1516)=הלוואות!$F$19,הלוואות!$G$19,0),0),0)+IF(A1516&gt;=הלוואות!$D$20,IF(מרכז!A1516&lt;=הלוואות!$E$20,IF(DAY(מרכז!A1516)=הלוואות!$F$20,הלוואות!$G$20,0),0),0)+IF(A1516&gt;=הלוואות!$D$21,IF(מרכז!A1516&lt;=הלוואות!$E$21,IF(DAY(מרכז!A1516)=הלוואות!$F$21,הלוואות!$G$21,0),0),0)+IF(A1516&gt;=הלוואות!$D$22,IF(מרכז!A1516&lt;=הלוואות!$E$22,IF(DAY(מרכז!A1516)=הלוואות!$F$22,הלוואות!$G$22,0),0),0)+IF(A1516&gt;=הלוואות!$D$23,IF(מרכז!A1516&lt;=הלוואות!$E$23,IF(DAY(מרכז!A1516)=הלוואות!$F$23,הלוואות!$G$23,0),0),0)+IF(A1516&gt;=הלוואות!$D$24,IF(מרכז!A1516&lt;=הלוואות!$E$24,IF(DAY(מרכז!A1516)=הלוואות!$F$24,הלוואות!$G$24,0),0),0)+IF(A1516&gt;=הלוואות!$D$25,IF(מרכז!A1516&lt;=הלוואות!$E$25,IF(DAY(מרכז!A1516)=הלוואות!$F$25,הלוואות!$G$25,0),0),0)+IF(A1516&gt;=הלוואות!$D$26,IF(מרכז!A1516&lt;=הלוואות!$E$26,IF(DAY(מרכז!A1516)=הלוואות!$F$26,הלוואות!$G$26,0),0),0)+IF(A1516&gt;=הלוואות!$D$27,IF(מרכז!A1516&lt;=הלוואות!$E$27,IF(DAY(מרכז!A1516)=הלוואות!$F$27,הלוואות!$G$27,0),0),0)+IF(A1516&gt;=הלוואות!$D$28,IF(מרכז!A1516&lt;=הלוואות!$E$28,IF(DAY(מרכז!A1516)=הלוואות!$F$28,הלוואות!$G$28,0),0),0)+IF(A1516&gt;=הלוואות!$D$29,IF(מרכז!A1516&lt;=הלוואות!$E$29,IF(DAY(מרכז!A1516)=הלוואות!$F$29,הלוואות!$G$29,0),0),0)+IF(A1516&gt;=הלוואות!$D$30,IF(מרכז!A1516&lt;=הלוואות!$E$30,IF(DAY(מרכז!A1516)=הלוואות!$F$30,הלוואות!$G$30,0),0),0)+IF(A1516&gt;=הלוואות!$D$31,IF(מרכז!A1516&lt;=הלוואות!$E$31,IF(DAY(מרכז!A1516)=הלוואות!$F$31,הלוואות!$G$31,0),0),0)+IF(A1516&gt;=הלוואות!$D$32,IF(מרכז!A1516&lt;=הלוואות!$E$32,IF(DAY(מרכז!A1516)=הלוואות!$F$32,הלוואות!$G$32,0),0),0)+IF(A1516&gt;=הלוואות!$D$33,IF(מרכז!A1516&lt;=הלוואות!$E$33,IF(DAY(מרכז!A1516)=הלוואות!$F$33,הלוואות!$G$33,0),0),0)+IF(A1516&gt;=הלוואות!$D$34,IF(מרכז!A1516&lt;=הלוואות!$E$34,IF(DAY(מרכז!A1516)=הלוואות!$F$34,הלוואות!$G$34,0),0),0)</f>
        <v>0</v>
      </c>
      <c r="E1516" s="93">
        <f>SUMIF(הלוואות!$D$46:$D$65,מרכז!A1516,הלוואות!$E$46:$E$65)</f>
        <v>0</v>
      </c>
      <c r="F1516" s="93">
        <f>SUMIF(נכנסים!$A$5:$A$5890,מרכז!A1516,נכנסים!$B$5:$B$5890)</f>
        <v>0</v>
      </c>
      <c r="G1516" s="94"/>
      <c r="H1516" s="94"/>
      <c r="I1516" s="94"/>
      <c r="J1516" s="99">
        <f t="shared" si="23"/>
        <v>50000</v>
      </c>
    </row>
    <row r="1517" spans="1:10">
      <c r="A1517" s="153">
        <v>47170</v>
      </c>
      <c r="B1517" s="93">
        <f>SUMIF(יוצאים!$A$5:$A$5835,מרכז!A1517,יוצאים!$D$5:$D$5835)</f>
        <v>0</v>
      </c>
      <c r="C1517" s="93">
        <f>HLOOKUP(DAY($A1517),'טב.הו"ק'!$G$4:$AK$162,'טב.הו"ק'!$A$162+2,FALSE)</f>
        <v>0</v>
      </c>
      <c r="D1517" s="93">
        <f>IF(A1517&gt;=הלוואות!$D$5,IF(מרכז!A1517&lt;=הלוואות!$E$5,IF(DAY(מרכז!A1517)=הלוואות!$F$5,הלוואות!$G$5,0),0),0)+IF(A1517&gt;=הלוואות!$D$6,IF(מרכז!A1517&lt;=הלוואות!$E$6,IF(DAY(מרכז!A1517)=הלוואות!$F$6,הלוואות!$G$6,0),0),0)+IF(A1517&gt;=הלוואות!$D$7,IF(מרכז!A1517&lt;=הלוואות!$E$7,IF(DAY(מרכז!A1517)=הלוואות!$F$7,הלוואות!$G$7,0),0),0)+IF(A1517&gt;=הלוואות!$D$8,IF(מרכז!A1517&lt;=הלוואות!$E$8,IF(DAY(מרכז!A1517)=הלוואות!$F$8,הלוואות!$G$8,0),0),0)+IF(A1517&gt;=הלוואות!$D$9,IF(מרכז!A1517&lt;=הלוואות!$E$9,IF(DAY(מרכז!A1517)=הלוואות!$F$9,הלוואות!$G$9,0),0),0)+IF(A1517&gt;=הלוואות!$D$10,IF(מרכז!A1517&lt;=הלוואות!$E$10,IF(DAY(מרכז!A1517)=הלוואות!$F$10,הלוואות!$G$10,0),0),0)+IF(A1517&gt;=הלוואות!$D$11,IF(מרכז!A1517&lt;=הלוואות!$E$11,IF(DAY(מרכז!A1517)=הלוואות!$F$11,הלוואות!$G$11,0),0),0)+IF(A1517&gt;=הלוואות!$D$12,IF(מרכז!A1517&lt;=הלוואות!$E$12,IF(DAY(מרכז!A1517)=הלוואות!$F$12,הלוואות!$G$12,0),0),0)+IF(A1517&gt;=הלוואות!$D$13,IF(מרכז!A1517&lt;=הלוואות!$E$13,IF(DAY(מרכז!A1517)=הלוואות!$F$13,הלוואות!$G$13,0),0),0)+IF(A1517&gt;=הלוואות!$D$14,IF(מרכז!A1517&lt;=הלוואות!$E$14,IF(DAY(מרכז!A1517)=הלוואות!$F$14,הלוואות!$G$14,0),0),0)+IF(A1517&gt;=הלוואות!$D$15,IF(מרכז!A1517&lt;=הלוואות!$E$15,IF(DAY(מרכז!A1517)=הלוואות!$F$15,הלוואות!$G$15,0),0),0)+IF(A1517&gt;=הלוואות!$D$16,IF(מרכז!A1517&lt;=הלוואות!$E$16,IF(DAY(מרכז!A1517)=הלוואות!$F$16,הלוואות!$G$16,0),0),0)+IF(A1517&gt;=הלוואות!$D$17,IF(מרכז!A1517&lt;=הלוואות!$E$17,IF(DAY(מרכז!A1517)=הלוואות!$F$17,הלוואות!$G$17,0),0),0)+IF(A1517&gt;=הלוואות!$D$18,IF(מרכז!A1517&lt;=הלוואות!$E$18,IF(DAY(מרכז!A1517)=הלוואות!$F$18,הלוואות!$G$18,0),0),0)+IF(A1517&gt;=הלוואות!$D$19,IF(מרכז!A1517&lt;=הלוואות!$E$19,IF(DAY(מרכז!A1517)=הלוואות!$F$19,הלוואות!$G$19,0),0),0)+IF(A1517&gt;=הלוואות!$D$20,IF(מרכז!A1517&lt;=הלוואות!$E$20,IF(DAY(מרכז!A1517)=הלוואות!$F$20,הלוואות!$G$20,0),0),0)+IF(A1517&gt;=הלוואות!$D$21,IF(מרכז!A1517&lt;=הלוואות!$E$21,IF(DAY(מרכז!A1517)=הלוואות!$F$21,הלוואות!$G$21,0),0),0)+IF(A1517&gt;=הלוואות!$D$22,IF(מרכז!A1517&lt;=הלוואות!$E$22,IF(DAY(מרכז!A1517)=הלוואות!$F$22,הלוואות!$G$22,0),0),0)+IF(A1517&gt;=הלוואות!$D$23,IF(מרכז!A1517&lt;=הלוואות!$E$23,IF(DAY(מרכז!A1517)=הלוואות!$F$23,הלוואות!$G$23,0),0),0)+IF(A1517&gt;=הלוואות!$D$24,IF(מרכז!A1517&lt;=הלוואות!$E$24,IF(DAY(מרכז!A1517)=הלוואות!$F$24,הלוואות!$G$24,0),0),0)+IF(A1517&gt;=הלוואות!$D$25,IF(מרכז!A1517&lt;=הלוואות!$E$25,IF(DAY(מרכז!A1517)=הלוואות!$F$25,הלוואות!$G$25,0),0),0)+IF(A1517&gt;=הלוואות!$D$26,IF(מרכז!A1517&lt;=הלוואות!$E$26,IF(DAY(מרכז!A1517)=הלוואות!$F$26,הלוואות!$G$26,0),0),0)+IF(A1517&gt;=הלוואות!$D$27,IF(מרכז!A1517&lt;=הלוואות!$E$27,IF(DAY(מרכז!A1517)=הלוואות!$F$27,הלוואות!$G$27,0),0),0)+IF(A1517&gt;=הלוואות!$D$28,IF(מרכז!A1517&lt;=הלוואות!$E$28,IF(DAY(מרכז!A1517)=הלוואות!$F$28,הלוואות!$G$28,0),0),0)+IF(A1517&gt;=הלוואות!$D$29,IF(מרכז!A1517&lt;=הלוואות!$E$29,IF(DAY(מרכז!A1517)=הלוואות!$F$29,הלוואות!$G$29,0),0),0)+IF(A1517&gt;=הלוואות!$D$30,IF(מרכז!A1517&lt;=הלוואות!$E$30,IF(DAY(מרכז!A1517)=הלוואות!$F$30,הלוואות!$G$30,0),0),0)+IF(A1517&gt;=הלוואות!$D$31,IF(מרכז!A1517&lt;=הלוואות!$E$31,IF(DAY(מרכז!A1517)=הלוואות!$F$31,הלוואות!$G$31,0),0),0)+IF(A1517&gt;=הלוואות!$D$32,IF(מרכז!A1517&lt;=הלוואות!$E$32,IF(DAY(מרכז!A1517)=הלוואות!$F$32,הלוואות!$G$32,0),0),0)+IF(A1517&gt;=הלוואות!$D$33,IF(מרכז!A1517&lt;=הלוואות!$E$33,IF(DAY(מרכז!A1517)=הלוואות!$F$33,הלוואות!$G$33,0),0),0)+IF(A1517&gt;=הלוואות!$D$34,IF(מרכז!A1517&lt;=הלוואות!$E$34,IF(DAY(מרכז!A1517)=הלוואות!$F$34,הלוואות!$G$34,0),0),0)</f>
        <v>0</v>
      </c>
      <c r="E1517" s="93">
        <f>SUMIF(הלוואות!$D$46:$D$65,מרכז!A1517,הלוואות!$E$46:$E$65)</f>
        <v>0</v>
      </c>
      <c r="F1517" s="93">
        <f>SUMIF(נכנסים!$A$5:$A$5890,מרכז!A1517,נכנסים!$B$5:$B$5890)</f>
        <v>0</v>
      </c>
      <c r="G1517" s="94"/>
      <c r="H1517" s="94"/>
      <c r="I1517" s="94"/>
      <c r="J1517" s="99">
        <f t="shared" si="23"/>
        <v>50000</v>
      </c>
    </row>
    <row r="1518" spans="1:10">
      <c r="A1518" s="153">
        <v>47171</v>
      </c>
      <c r="B1518" s="93">
        <f>SUMIF(יוצאים!$A$5:$A$5835,מרכז!A1518,יוצאים!$D$5:$D$5835)</f>
        <v>0</v>
      </c>
      <c r="C1518" s="93">
        <f>HLOOKUP(DAY($A1518),'טב.הו"ק'!$G$4:$AK$162,'טב.הו"ק'!$A$162+2,FALSE)</f>
        <v>0</v>
      </c>
      <c r="D1518" s="93">
        <f>IF(A1518&gt;=הלוואות!$D$5,IF(מרכז!A1518&lt;=הלוואות!$E$5,IF(DAY(מרכז!A1518)=הלוואות!$F$5,הלוואות!$G$5,0),0),0)+IF(A1518&gt;=הלוואות!$D$6,IF(מרכז!A1518&lt;=הלוואות!$E$6,IF(DAY(מרכז!A1518)=הלוואות!$F$6,הלוואות!$G$6,0),0),0)+IF(A1518&gt;=הלוואות!$D$7,IF(מרכז!A1518&lt;=הלוואות!$E$7,IF(DAY(מרכז!A1518)=הלוואות!$F$7,הלוואות!$G$7,0),0),0)+IF(A1518&gt;=הלוואות!$D$8,IF(מרכז!A1518&lt;=הלוואות!$E$8,IF(DAY(מרכז!A1518)=הלוואות!$F$8,הלוואות!$G$8,0),0),0)+IF(A1518&gt;=הלוואות!$D$9,IF(מרכז!A1518&lt;=הלוואות!$E$9,IF(DAY(מרכז!A1518)=הלוואות!$F$9,הלוואות!$G$9,0),0),0)+IF(A1518&gt;=הלוואות!$D$10,IF(מרכז!A1518&lt;=הלוואות!$E$10,IF(DAY(מרכז!A1518)=הלוואות!$F$10,הלוואות!$G$10,0),0),0)+IF(A1518&gt;=הלוואות!$D$11,IF(מרכז!A1518&lt;=הלוואות!$E$11,IF(DAY(מרכז!A1518)=הלוואות!$F$11,הלוואות!$G$11,0),0),0)+IF(A1518&gt;=הלוואות!$D$12,IF(מרכז!A1518&lt;=הלוואות!$E$12,IF(DAY(מרכז!A1518)=הלוואות!$F$12,הלוואות!$G$12,0),0),0)+IF(A1518&gt;=הלוואות!$D$13,IF(מרכז!A1518&lt;=הלוואות!$E$13,IF(DAY(מרכז!A1518)=הלוואות!$F$13,הלוואות!$G$13,0),0),0)+IF(A1518&gt;=הלוואות!$D$14,IF(מרכז!A1518&lt;=הלוואות!$E$14,IF(DAY(מרכז!A1518)=הלוואות!$F$14,הלוואות!$G$14,0),0),0)+IF(A1518&gt;=הלוואות!$D$15,IF(מרכז!A1518&lt;=הלוואות!$E$15,IF(DAY(מרכז!A1518)=הלוואות!$F$15,הלוואות!$G$15,0),0),0)+IF(A1518&gt;=הלוואות!$D$16,IF(מרכז!A1518&lt;=הלוואות!$E$16,IF(DAY(מרכז!A1518)=הלוואות!$F$16,הלוואות!$G$16,0),0),0)+IF(A1518&gt;=הלוואות!$D$17,IF(מרכז!A1518&lt;=הלוואות!$E$17,IF(DAY(מרכז!A1518)=הלוואות!$F$17,הלוואות!$G$17,0),0),0)+IF(A1518&gt;=הלוואות!$D$18,IF(מרכז!A1518&lt;=הלוואות!$E$18,IF(DAY(מרכז!A1518)=הלוואות!$F$18,הלוואות!$G$18,0),0),0)+IF(A1518&gt;=הלוואות!$D$19,IF(מרכז!A1518&lt;=הלוואות!$E$19,IF(DAY(מרכז!A1518)=הלוואות!$F$19,הלוואות!$G$19,0),0),0)+IF(A1518&gt;=הלוואות!$D$20,IF(מרכז!A1518&lt;=הלוואות!$E$20,IF(DAY(מרכז!A1518)=הלוואות!$F$20,הלוואות!$G$20,0),0),0)+IF(A1518&gt;=הלוואות!$D$21,IF(מרכז!A1518&lt;=הלוואות!$E$21,IF(DAY(מרכז!A1518)=הלוואות!$F$21,הלוואות!$G$21,0),0),0)+IF(A1518&gt;=הלוואות!$D$22,IF(מרכז!A1518&lt;=הלוואות!$E$22,IF(DAY(מרכז!A1518)=הלוואות!$F$22,הלוואות!$G$22,0),0),0)+IF(A1518&gt;=הלוואות!$D$23,IF(מרכז!A1518&lt;=הלוואות!$E$23,IF(DAY(מרכז!A1518)=הלוואות!$F$23,הלוואות!$G$23,0),0),0)+IF(A1518&gt;=הלוואות!$D$24,IF(מרכז!A1518&lt;=הלוואות!$E$24,IF(DAY(מרכז!A1518)=הלוואות!$F$24,הלוואות!$G$24,0),0),0)+IF(A1518&gt;=הלוואות!$D$25,IF(מרכז!A1518&lt;=הלוואות!$E$25,IF(DAY(מרכז!A1518)=הלוואות!$F$25,הלוואות!$G$25,0),0),0)+IF(A1518&gt;=הלוואות!$D$26,IF(מרכז!A1518&lt;=הלוואות!$E$26,IF(DAY(מרכז!A1518)=הלוואות!$F$26,הלוואות!$G$26,0),0),0)+IF(A1518&gt;=הלוואות!$D$27,IF(מרכז!A1518&lt;=הלוואות!$E$27,IF(DAY(מרכז!A1518)=הלוואות!$F$27,הלוואות!$G$27,0),0),0)+IF(A1518&gt;=הלוואות!$D$28,IF(מרכז!A1518&lt;=הלוואות!$E$28,IF(DAY(מרכז!A1518)=הלוואות!$F$28,הלוואות!$G$28,0),0),0)+IF(A1518&gt;=הלוואות!$D$29,IF(מרכז!A1518&lt;=הלוואות!$E$29,IF(DAY(מרכז!A1518)=הלוואות!$F$29,הלוואות!$G$29,0),0),0)+IF(A1518&gt;=הלוואות!$D$30,IF(מרכז!A1518&lt;=הלוואות!$E$30,IF(DAY(מרכז!A1518)=הלוואות!$F$30,הלוואות!$G$30,0),0),0)+IF(A1518&gt;=הלוואות!$D$31,IF(מרכז!A1518&lt;=הלוואות!$E$31,IF(DAY(מרכז!A1518)=הלוואות!$F$31,הלוואות!$G$31,0),0),0)+IF(A1518&gt;=הלוואות!$D$32,IF(מרכז!A1518&lt;=הלוואות!$E$32,IF(DAY(מרכז!A1518)=הלוואות!$F$32,הלוואות!$G$32,0),0),0)+IF(A1518&gt;=הלוואות!$D$33,IF(מרכז!A1518&lt;=הלוואות!$E$33,IF(DAY(מרכז!A1518)=הלוואות!$F$33,הלוואות!$G$33,0),0),0)+IF(A1518&gt;=הלוואות!$D$34,IF(מרכז!A1518&lt;=הלוואות!$E$34,IF(DAY(מרכז!A1518)=הלוואות!$F$34,הלוואות!$G$34,0),0),0)</f>
        <v>0</v>
      </c>
      <c r="E1518" s="93">
        <f>SUMIF(הלוואות!$D$46:$D$65,מרכז!A1518,הלוואות!$E$46:$E$65)</f>
        <v>0</v>
      </c>
      <c r="F1518" s="93">
        <f>SUMIF(נכנסים!$A$5:$A$5890,מרכז!A1518,נכנסים!$B$5:$B$5890)</f>
        <v>0</v>
      </c>
      <c r="G1518" s="94"/>
      <c r="H1518" s="94"/>
      <c r="I1518" s="94"/>
      <c r="J1518" s="99">
        <f t="shared" si="23"/>
        <v>50000</v>
      </c>
    </row>
    <row r="1519" spans="1:10">
      <c r="A1519" s="153">
        <v>47172</v>
      </c>
      <c r="B1519" s="93">
        <f>SUMIF(יוצאים!$A$5:$A$5835,מרכז!A1519,יוצאים!$D$5:$D$5835)</f>
        <v>0</v>
      </c>
      <c r="C1519" s="93">
        <f>HLOOKUP(DAY($A1519),'טב.הו"ק'!$G$4:$AK$162,'טב.הו"ק'!$A$162+2,FALSE)</f>
        <v>0</v>
      </c>
      <c r="D1519" s="93">
        <f>IF(A1519&gt;=הלוואות!$D$5,IF(מרכז!A1519&lt;=הלוואות!$E$5,IF(DAY(מרכז!A1519)=הלוואות!$F$5,הלוואות!$G$5,0),0),0)+IF(A1519&gt;=הלוואות!$D$6,IF(מרכז!A1519&lt;=הלוואות!$E$6,IF(DAY(מרכז!A1519)=הלוואות!$F$6,הלוואות!$G$6,0),0),0)+IF(A1519&gt;=הלוואות!$D$7,IF(מרכז!A1519&lt;=הלוואות!$E$7,IF(DAY(מרכז!A1519)=הלוואות!$F$7,הלוואות!$G$7,0),0),0)+IF(A1519&gt;=הלוואות!$D$8,IF(מרכז!A1519&lt;=הלוואות!$E$8,IF(DAY(מרכז!A1519)=הלוואות!$F$8,הלוואות!$G$8,0),0),0)+IF(A1519&gt;=הלוואות!$D$9,IF(מרכז!A1519&lt;=הלוואות!$E$9,IF(DAY(מרכז!A1519)=הלוואות!$F$9,הלוואות!$G$9,0),0),0)+IF(A1519&gt;=הלוואות!$D$10,IF(מרכז!A1519&lt;=הלוואות!$E$10,IF(DAY(מרכז!A1519)=הלוואות!$F$10,הלוואות!$G$10,0),0),0)+IF(A1519&gt;=הלוואות!$D$11,IF(מרכז!A1519&lt;=הלוואות!$E$11,IF(DAY(מרכז!A1519)=הלוואות!$F$11,הלוואות!$G$11,0),0),0)+IF(A1519&gt;=הלוואות!$D$12,IF(מרכז!A1519&lt;=הלוואות!$E$12,IF(DAY(מרכז!A1519)=הלוואות!$F$12,הלוואות!$G$12,0),0),0)+IF(A1519&gt;=הלוואות!$D$13,IF(מרכז!A1519&lt;=הלוואות!$E$13,IF(DAY(מרכז!A1519)=הלוואות!$F$13,הלוואות!$G$13,0),0),0)+IF(A1519&gt;=הלוואות!$D$14,IF(מרכז!A1519&lt;=הלוואות!$E$14,IF(DAY(מרכז!A1519)=הלוואות!$F$14,הלוואות!$G$14,0),0),0)+IF(A1519&gt;=הלוואות!$D$15,IF(מרכז!A1519&lt;=הלוואות!$E$15,IF(DAY(מרכז!A1519)=הלוואות!$F$15,הלוואות!$G$15,0),0),0)+IF(A1519&gt;=הלוואות!$D$16,IF(מרכז!A1519&lt;=הלוואות!$E$16,IF(DAY(מרכז!A1519)=הלוואות!$F$16,הלוואות!$G$16,0),0),0)+IF(A1519&gt;=הלוואות!$D$17,IF(מרכז!A1519&lt;=הלוואות!$E$17,IF(DAY(מרכז!A1519)=הלוואות!$F$17,הלוואות!$G$17,0),0),0)+IF(A1519&gt;=הלוואות!$D$18,IF(מרכז!A1519&lt;=הלוואות!$E$18,IF(DAY(מרכז!A1519)=הלוואות!$F$18,הלוואות!$G$18,0),0),0)+IF(A1519&gt;=הלוואות!$D$19,IF(מרכז!A1519&lt;=הלוואות!$E$19,IF(DAY(מרכז!A1519)=הלוואות!$F$19,הלוואות!$G$19,0),0),0)+IF(A1519&gt;=הלוואות!$D$20,IF(מרכז!A1519&lt;=הלוואות!$E$20,IF(DAY(מרכז!A1519)=הלוואות!$F$20,הלוואות!$G$20,0),0),0)+IF(A1519&gt;=הלוואות!$D$21,IF(מרכז!A1519&lt;=הלוואות!$E$21,IF(DAY(מרכז!A1519)=הלוואות!$F$21,הלוואות!$G$21,0),0),0)+IF(A1519&gt;=הלוואות!$D$22,IF(מרכז!A1519&lt;=הלוואות!$E$22,IF(DAY(מרכז!A1519)=הלוואות!$F$22,הלוואות!$G$22,0),0),0)+IF(A1519&gt;=הלוואות!$D$23,IF(מרכז!A1519&lt;=הלוואות!$E$23,IF(DAY(מרכז!A1519)=הלוואות!$F$23,הלוואות!$G$23,0),0),0)+IF(A1519&gt;=הלוואות!$D$24,IF(מרכז!A1519&lt;=הלוואות!$E$24,IF(DAY(מרכז!A1519)=הלוואות!$F$24,הלוואות!$G$24,0),0),0)+IF(A1519&gt;=הלוואות!$D$25,IF(מרכז!A1519&lt;=הלוואות!$E$25,IF(DAY(מרכז!A1519)=הלוואות!$F$25,הלוואות!$G$25,0),0),0)+IF(A1519&gt;=הלוואות!$D$26,IF(מרכז!A1519&lt;=הלוואות!$E$26,IF(DAY(מרכז!A1519)=הלוואות!$F$26,הלוואות!$G$26,0),0),0)+IF(A1519&gt;=הלוואות!$D$27,IF(מרכז!A1519&lt;=הלוואות!$E$27,IF(DAY(מרכז!A1519)=הלוואות!$F$27,הלוואות!$G$27,0),0),0)+IF(A1519&gt;=הלוואות!$D$28,IF(מרכז!A1519&lt;=הלוואות!$E$28,IF(DAY(מרכז!A1519)=הלוואות!$F$28,הלוואות!$G$28,0),0),0)+IF(A1519&gt;=הלוואות!$D$29,IF(מרכז!A1519&lt;=הלוואות!$E$29,IF(DAY(מרכז!A1519)=הלוואות!$F$29,הלוואות!$G$29,0),0),0)+IF(A1519&gt;=הלוואות!$D$30,IF(מרכז!A1519&lt;=הלוואות!$E$30,IF(DAY(מרכז!A1519)=הלוואות!$F$30,הלוואות!$G$30,0),0),0)+IF(A1519&gt;=הלוואות!$D$31,IF(מרכז!A1519&lt;=הלוואות!$E$31,IF(DAY(מרכז!A1519)=הלוואות!$F$31,הלוואות!$G$31,0),0),0)+IF(A1519&gt;=הלוואות!$D$32,IF(מרכז!A1519&lt;=הלוואות!$E$32,IF(DAY(מרכז!A1519)=הלוואות!$F$32,הלוואות!$G$32,0),0),0)+IF(A1519&gt;=הלוואות!$D$33,IF(מרכז!A1519&lt;=הלוואות!$E$33,IF(DAY(מרכז!A1519)=הלוואות!$F$33,הלוואות!$G$33,0),0),0)+IF(A1519&gt;=הלוואות!$D$34,IF(מרכז!A1519&lt;=הלוואות!$E$34,IF(DAY(מרכז!A1519)=הלוואות!$F$34,הלוואות!$G$34,0),0),0)</f>
        <v>0</v>
      </c>
      <c r="E1519" s="93">
        <f>SUMIF(הלוואות!$D$46:$D$65,מרכז!A1519,הלוואות!$E$46:$E$65)</f>
        <v>0</v>
      </c>
      <c r="F1519" s="93">
        <f>SUMIF(נכנסים!$A$5:$A$5890,מרכז!A1519,נכנסים!$B$5:$B$5890)</f>
        <v>0</v>
      </c>
      <c r="G1519" s="94"/>
      <c r="H1519" s="94"/>
      <c r="I1519" s="94"/>
      <c r="J1519" s="99">
        <f t="shared" si="23"/>
        <v>50000</v>
      </c>
    </row>
    <row r="1520" spans="1:10">
      <c r="A1520" s="153">
        <v>47173</v>
      </c>
      <c r="B1520" s="93">
        <f>SUMIF(יוצאים!$A$5:$A$5835,מרכז!A1520,יוצאים!$D$5:$D$5835)</f>
        <v>0</v>
      </c>
      <c r="C1520" s="93">
        <f>HLOOKUP(DAY($A1520),'טב.הו"ק'!$G$4:$AK$162,'טב.הו"ק'!$A$162+2,FALSE)</f>
        <v>0</v>
      </c>
      <c r="D1520" s="93">
        <f>IF(A1520&gt;=הלוואות!$D$5,IF(מרכז!A1520&lt;=הלוואות!$E$5,IF(DAY(מרכז!A1520)=הלוואות!$F$5,הלוואות!$G$5,0),0),0)+IF(A1520&gt;=הלוואות!$D$6,IF(מרכז!A1520&lt;=הלוואות!$E$6,IF(DAY(מרכז!A1520)=הלוואות!$F$6,הלוואות!$G$6,0),0),0)+IF(A1520&gt;=הלוואות!$D$7,IF(מרכז!A1520&lt;=הלוואות!$E$7,IF(DAY(מרכז!A1520)=הלוואות!$F$7,הלוואות!$G$7,0),0),0)+IF(A1520&gt;=הלוואות!$D$8,IF(מרכז!A1520&lt;=הלוואות!$E$8,IF(DAY(מרכז!A1520)=הלוואות!$F$8,הלוואות!$G$8,0),0),0)+IF(A1520&gt;=הלוואות!$D$9,IF(מרכז!A1520&lt;=הלוואות!$E$9,IF(DAY(מרכז!A1520)=הלוואות!$F$9,הלוואות!$G$9,0),0),0)+IF(A1520&gt;=הלוואות!$D$10,IF(מרכז!A1520&lt;=הלוואות!$E$10,IF(DAY(מרכז!A1520)=הלוואות!$F$10,הלוואות!$G$10,0),0),0)+IF(A1520&gt;=הלוואות!$D$11,IF(מרכז!A1520&lt;=הלוואות!$E$11,IF(DAY(מרכז!A1520)=הלוואות!$F$11,הלוואות!$G$11,0),0),0)+IF(A1520&gt;=הלוואות!$D$12,IF(מרכז!A1520&lt;=הלוואות!$E$12,IF(DAY(מרכז!A1520)=הלוואות!$F$12,הלוואות!$G$12,0),0),0)+IF(A1520&gt;=הלוואות!$D$13,IF(מרכז!A1520&lt;=הלוואות!$E$13,IF(DAY(מרכז!A1520)=הלוואות!$F$13,הלוואות!$G$13,0),0),0)+IF(A1520&gt;=הלוואות!$D$14,IF(מרכז!A1520&lt;=הלוואות!$E$14,IF(DAY(מרכז!A1520)=הלוואות!$F$14,הלוואות!$G$14,0),0),0)+IF(A1520&gt;=הלוואות!$D$15,IF(מרכז!A1520&lt;=הלוואות!$E$15,IF(DAY(מרכז!A1520)=הלוואות!$F$15,הלוואות!$G$15,0),0),0)+IF(A1520&gt;=הלוואות!$D$16,IF(מרכז!A1520&lt;=הלוואות!$E$16,IF(DAY(מרכז!A1520)=הלוואות!$F$16,הלוואות!$G$16,0),0),0)+IF(A1520&gt;=הלוואות!$D$17,IF(מרכז!A1520&lt;=הלוואות!$E$17,IF(DAY(מרכז!A1520)=הלוואות!$F$17,הלוואות!$G$17,0),0),0)+IF(A1520&gt;=הלוואות!$D$18,IF(מרכז!A1520&lt;=הלוואות!$E$18,IF(DAY(מרכז!A1520)=הלוואות!$F$18,הלוואות!$G$18,0),0),0)+IF(A1520&gt;=הלוואות!$D$19,IF(מרכז!A1520&lt;=הלוואות!$E$19,IF(DAY(מרכז!A1520)=הלוואות!$F$19,הלוואות!$G$19,0),0),0)+IF(A1520&gt;=הלוואות!$D$20,IF(מרכז!A1520&lt;=הלוואות!$E$20,IF(DAY(מרכז!A1520)=הלוואות!$F$20,הלוואות!$G$20,0),0),0)+IF(A1520&gt;=הלוואות!$D$21,IF(מרכז!A1520&lt;=הלוואות!$E$21,IF(DAY(מרכז!A1520)=הלוואות!$F$21,הלוואות!$G$21,0),0),0)+IF(A1520&gt;=הלוואות!$D$22,IF(מרכז!A1520&lt;=הלוואות!$E$22,IF(DAY(מרכז!A1520)=הלוואות!$F$22,הלוואות!$G$22,0),0),0)+IF(A1520&gt;=הלוואות!$D$23,IF(מרכז!A1520&lt;=הלוואות!$E$23,IF(DAY(מרכז!A1520)=הלוואות!$F$23,הלוואות!$G$23,0),0),0)+IF(A1520&gt;=הלוואות!$D$24,IF(מרכז!A1520&lt;=הלוואות!$E$24,IF(DAY(מרכז!A1520)=הלוואות!$F$24,הלוואות!$G$24,0),0),0)+IF(A1520&gt;=הלוואות!$D$25,IF(מרכז!A1520&lt;=הלוואות!$E$25,IF(DAY(מרכז!A1520)=הלוואות!$F$25,הלוואות!$G$25,0),0),0)+IF(A1520&gt;=הלוואות!$D$26,IF(מרכז!A1520&lt;=הלוואות!$E$26,IF(DAY(מרכז!A1520)=הלוואות!$F$26,הלוואות!$G$26,0),0),0)+IF(A1520&gt;=הלוואות!$D$27,IF(מרכז!A1520&lt;=הלוואות!$E$27,IF(DAY(מרכז!A1520)=הלוואות!$F$27,הלוואות!$G$27,0),0),0)+IF(A1520&gt;=הלוואות!$D$28,IF(מרכז!A1520&lt;=הלוואות!$E$28,IF(DAY(מרכז!A1520)=הלוואות!$F$28,הלוואות!$G$28,0),0),0)+IF(A1520&gt;=הלוואות!$D$29,IF(מרכז!A1520&lt;=הלוואות!$E$29,IF(DAY(מרכז!A1520)=הלוואות!$F$29,הלוואות!$G$29,0),0),0)+IF(A1520&gt;=הלוואות!$D$30,IF(מרכז!A1520&lt;=הלוואות!$E$30,IF(DAY(מרכז!A1520)=הלוואות!$F$30,הלוואות!$G$30,0),0),0)+IF(A1520&gt;=הלוואות!$D$31,IF(מרכז!A1520&lt;=הלוואות!$E$31,IF(DAY(מרכז!A1520)=הלוואות!$F$31,הלוואות!$G$31,0),0),0)+IF(A1520&gt;=הלוואות!$D$32,IF(מרכז!A1520&lt;=הלוואות!$E$32,IF(DAY(מרכז!A1520)=הלוואות!$F$32,הלוואות!$G$32,0),0),0)+IF(A1520&gt;=הלוואות!$D$33,IF(מרכז!A1520&lt;=הלוואות!$E$33,IF(DAY(מרכז!A1520)=הלוואות!$F$33,הלוואות!$G$33,0),0),0)+IF(A1520&gt;=הלוואות!$D$34,IF(מרכז!A1520&lt;=הלוואות!$E$34,IF(DAY(מרכז!A1520)=הלוואות!$F$34,הלוואות!$G$34,0),0),0)</f>
        <v>0</v>
      </c>
      <c r="E1520" s="93">
        <f>SUMIF(הלוואות!$D$46:$D$65,מרכז!A1520,הלוואות!$E$46:$E$65)</f>
        <v>0</v>
      </c>
      <c r="F1520" s="93">
        <f>SUMIF(נכנסים!$A$5:$A$5890,מרכז!A1520,נכנסים!$B$5:$B$5890)</f>
        <v>0</v>
      </c>
      <c r="G1520" s="94"/>
      <c r="H1520" s="94"/>
      <c r="I1520" s="94"/>
      <c r="J1520" s="99">
        <f t="shared" si="23"/>
        <v>50000</v>
      </c>
    </row>
    <row r="1521" spans="1:10">
      <c r="A1521" s="153">
        <v>47174</v>
      </c>
      <c r="B1521" s="93">
        <f>SUMIF(יוצאים!$A$5:$A$5835,מרכז!A1521,יוצאים!$D$5:$D$5835)</f>
        <v>0</v>
      </c>
      <c r="C1521" s="93">
        <f>HLOOKUP(DAY($A1521),'טב.הו"ק'!$G$4:$AK$162,'טב.הו"ק'!$A$162+2,FALSE)</f>
        <v>0</v>
      </c>
      <c r="D1521" s="93">
        <f>IF(A1521&gt;=הלוואות!$D$5,IF(מרכז!A1521&lt;=הלוואות!$E$5,IF(DAY(מרכז!A1521)=הלוואות!$F$5,הלוואות!$G$5,0),0),0)+IF(A1521&gt;=הלוואות!$D$6,IF(מרכז!A1521&lt;=הלוואות!$E$6,IF(DAY(מרכז!A1521)=הלוואות!$F$6,הלוואות!$G$6,0),0),0)+IF(A1521&gt;=הלוואות!$D$7,IF(מרכז!A1521&lt;=הלוואות!$E$7,IF(DAY(מרכז!A1521)=הלוואות!$F$7,הלוואות!$G$7,0),0),0)+IF(A1521&gt;=הלוואות!$D$8,IF(מרכז!A1521&lt;=הלוואות!$E$8,IF(DAY(מרכז!A1521)=הלוואות!$F$8,הלוואות!$G$8,0),0),0)+IF(A1521&gt;=הלוואות!$D$9,IF(מרכז!A1521&lt;=הלוואות!$E$9,IF(DAY(מרכז!A1521)=הלוואות!$F$9,הלוואות!$G$9,0),0),0)+IF(A1521&gt;=הלוואות!$D$10,IF(מרכז!A1521&lt;=הלוואות!$E$10,IF(DAY(מרכז!A1521)=הלוואות!$F$10,הלוואות!$G$10,0),0),0)+IF(A1521&gt;=הלוואות!$D$11,IF(מרכז!A1521&lt;=הלוואות!$E$11,IF(DAY(מרכז!A1521)=הלוואות!$F$11,הלוואות!$G$11,0),0),0)+IF(A1521&gt;=הלוואות!$D$12,IF(מרכז!A1521&lt;=הלוואות!$E$12,IF(DAY(מרכז!A1521)=הלוואות!$F$12,הלוואות!$G$12,0),0),0)+IF(A1521&gt;=הלוואות!$D$13,IF(מרכז!A1521&lt;=הלוואות!$E$13,IF(DAY(מרכז!A1521)=הלוואות!$F$13,הלוואות!$G$13,0),0),0)+IF(A1521&gt;=הלוואות!$D$14,IF(מרכז!A1521&lt;=הלוואות!$E$14,IF(DAY(מרכז!A1521)=הלוואות!$F$14,הלוואות!$G$14,0),0),0)+IF(A1521&gt;=הלוואות!$D$15,IF(מרכז!A1521&lt;=הלוואות!$E$15,IF(DAY(מרכז!A1521)=הלוואות!$F$15,הלוואות!$G$15,0),0),0)+IF(A1521&gt;=הלוואות!$D$16,IF(מרכז!A1521&lt;=הלוואות!$E$16,IF(DAY(מרכז!A1521)=הלוואות!$F$16,הלוואות!$G$16,0),0),0)+IF(A1521&gt;=הלוואות!$D$17,IF(מרכז!A1521&lt;=הלוואות!$E$17,IF(DAY(מרכז!A1521)=הלוואות!$F$17,הלוואות!$G$17,0),0),0)+IF(A1521&gt;=הלוואות!$D$18,IF(מרכז!A1521&lt;=הלוואות!$E$18,IF(DAY(מרכז!A1521)=הלוואות!$F$18,הלוואות!$G$18,0),0),0)+IF(A1521&gt;=הלוואות!$D$19,IF(מרכז!A1521&lt;=הלוואות!$E$19,IF(DAY(מרכז!A1521)=הלוואות!$F$19,הלוואות!$G$19,0),0),0)+IF(A1521&gt;=הלוואות!$D$20,IF(מרכז!A1521&lt;=הלוואות!$E$20,IF(DAY(מרכז!A1521)=הלוואות!$F$20,הלוואות!$G$20,0),0),0)+IF(A1521&gt;=הלוואות!$D$21,IF(מרכז!A1521&lt;=הלוואות!$E$21,IF(DAY(מרכז!A1521)=הלוואות!$F$21,הלוואות!$G$21,0),0),0)+IF(A1521&gt;=הלוואות!$D$22,IF(מרכז!A1521&lt;=הלוואות!$E$22,IF(DAY(מרכז!A1521)=הלוואות!$F$22,הלוואות!$G$22,0),0),0)+IF(A1521&gt;=הלוואות!$D$23,IF(מרכז!A1521&lt;=הלוואות!$E$23,IF(DAY(מרכז!A1521)=הלוואות!$F$23,הלוואות!$G$23,0),0),0)+IF(A1521&gt;=הלוואות!$D$24,IF(מרכז!A1521&lt;=הלוואות!$E$24,IF(DAY(מרכז!A1521)=הלוואות!$F$24,הלוואות!$G$24,0),0),0)+IF(A1521&gt;=הלוואות!$D$25,IF(מרכז!A1521&lt;=הלוואות!$E$25,IF(DAY(מרכז!A1521)=הלוואות!$F$25,הלוואות!$G$25,0),0),0)+IF(A1521&gt;=הלוואות!$D$26,IF(מרכז!A1521&lt;=הלוואות!$E$26,IF(DAY(מרכז!A1521)=הלוואות!$F$26,הלוואות!$G$26,0),0),0)+IF(A1521&gt;=הלוואות!$D$27,IF(מרכז!A1521&lt;=הלוואות!$E$27,IF(DAY(מרכז!A1521)=הלוואות!$F$27,הלוואות!$G$27,0),0),0)+IF(A1521&gt;=הלוואות!$D$28,IF(מרכז!A1521&lt;=הלוואות!$E$28,IF(DAY(מרכז!A1521)=הלוואות!$F$28,הלוואות!$G$28,0),0),0)+IF(A1521&gt;=הלוואות!$D$29,IF(מרכז!A1521&lt;=הלוואות!$E$29,IF(DAY(מרכז!A1521)=הלוואות!$F$29,הלוואות!$G$29,0),0),0)+IF(A1521&gt;=הלוואות!$D$30,IF(מרכז!A1521&lt;=הלוואות!$E$30,IF(DAY(מרכז!A1521)=הלוואות!$F$30,הלוואות!$G$30,0),0),0)+IF(A1521&gt;=הלוואות!$D$31,IF(מרכז!A1521&lt;=הלוואות!$E$31,IF(DAY(מרכז!A1521)=הלוואות!$F$31,הלוואות!$G$31,0),0),0)+IF(A1521&gt;=הלוואות!$D$32,IF(מרכז!A1521&lt;=הלוואות!$E$32,IF(DAY(מרכז!A1521)=הלוואות!$F$32,הלוואות!$G$32,0),0),0)+IF(A1521&gt;=הלוואות!$D$33,IF(מרכז!A1521&lt;=הלוואות!$E$33,IF(DAY(מרכז!A1521)=הלוואות!$F$33,הלוואות!$G$33,0),0),0)+IF(A1521&gt;=הלוואות!$D$34,IF(מרכז!A1521&lt;=הלוואות!$E$34,IF(DAY(מרכז!A1521)=הלוואות!$F$34,הלוואות!$G$34,0),0),0)</f>
        <v>0</v>
      </c>
      <c r="E1521" s="93">
        <f>SUMIF(הלוואות!$D$46:$D$65,מרכז!A1521,הלוואות!$E$46:$E$65)</f>
        <v>0</v>
      </c>
      <c r="F1521" s="93">
        <f>SUMIF(נכנסים!$A$5:$A$5890,מרכז!A1521,נכנסים!$B$5:$B$5890)</f>
        <v>0</v>
      </c>
      <c r="G1521" s="94"/>
      <c r="H1521" s="94"/>
      <c r="I1521" s="94"/>
      <c r="J1521" s="99">
        <f t="shared" si="23"/>
        <v>50000</v>
      </c>
    </row>
    <row r="1522" spans="1:10">
      <c r="A1522" s="153">
        <v>47175</v>
      </c>
      <c r="B1522" s="93">
        <f>SUMIF(יוצאים!$A$5:$A$5835,מרכז!A1522,יוצאים!$D$5:$D$5835)</f>
        <v>0</v>
      </c>
      <c r="C1522" s="93">
        <f>HLOOKUP(DAY($A1522),'טב.הו"ק'!$G$4:$AK$162,'טב.הו"ק'!$A$162+2,FALSE)</f>
        <v>0</v>
      </c>
      <c r="D1522" s="93">
        <f>IF(A1522&gt;=הלוואות!$D$5,IF(מרכז!A1522&lt;=הלוואות!$E$5,IF(DAY(מרכז!A1522)=הלוואות!$F$5,הלוואות!$G$5,0),0),0)+IF(A1522&gt;=הלוואות!$D$6,IF(מרכז!A1522&lt;=הלוואות!$E$6,IF(DAY(מרכז!A1522)=הלוואות!$F$6,הלוואות!$G$6,0),0),0)+IF(A1522&gt;=הלוואות!$D$7,IF(מרכז!A1522&lt;=הלוואות!$E$7,IF(DAY(מרכז!A1522)=הלוואות!$F$7,הלוואות!$G$7,0),0),0)+IF(A1522&gt;=הלוואות!$D$8,IF(מרכז!A1522&lt;=הלוואות!$E$8,IF(DAY(מרכז!A1522)=הלוואות!$F$8,הלוואות!$G$8,0),0),0)+IF(A1522&gt;=הלוואות!$D$9,IF(מרכז!A1522&lt;=הלוואות!$E$9,IF(DAY(מרכז!A1522)=הלוואות!$F$9,הלוואות!$G$9,0),0),0)+IF(A1522&gt;=הלוואות!$D$10,IF(מרכז!A1522&lt;=הלוואות!$E$10,IF(DAY(מרכז!A1522)=הלוואות!$F$10,הלוואות!$G$10,0),0),0)+IF(A1522&gt;=הלוואות!$D$11,IF(מרכז!A1522&lt;=הלוואות!$E$11,IF(DAY(מרכז!A1522)=הלוואות!$F$11,הלוואות!$G$11,0),0),0)+IF(A1522&gt;=הלוואות!$D$12,IF(מרכז!A1522&lt;=הלוואות!$E$12,IF(DAY(מרכז!A1522)=הלוואות!$F$12,הלוואות!$G$12,0),0),0)+IF(A1522&gt;=הלוואות!$D$13,IF(מרכז!A1522&lt;=הלוואות!$E$13,IF(DAY(מרכז!A1522)=הלוואות!$F$13,הלוואות!$G$13,0),0),0)+IF(A1522&gt;=הלוואות!$D$14,IF(מרכז!A1522&lt;=הלוואות!$E$14,IF(DAY(מרכז!A1522)=הלוואות!$F$14,הלוואות!$G$14,0),0),0)+IF(A1522&gt;=הלוואות!$D$15,IF(מרכז!A1522&lt;=הלוואות!$E$15,IF(DAY(מרכז!A1522)=הלוואות!$F$15,הלוואות!$G$15,0),0),0)+IF(A1522&gt;=הלוואות!$D$16,IF(מרכז!A1522&lt;=הלוואות!$E$16,IF(DAY(מרכז!A1522)=הלוואות!$F$16,הלוואות!$G$16,0),0),0)+IF(A1522&gt;=הלוואות!$D$17,IF(מרכז!A1522&lt;=הלוואות!$E$17,IF(DAY(מרכז!A1522)=הלוואות!$F$17,הלוואות!$G$17,0),0),0)+IF(A1522&gt;=הלוואות!$D$18,IF(מרכז!A1522&lt;=הלוואות!$E$18,IF(DAY(מרכז!A1522)=הלוואות!$F$18,הלוואות!$G$18,0),0),0)+IF(A1522&gt;=הלוואות!$D$19,IF(מרכז!A1522&lt;=הלוואות!$E$19,IF(DAY(מרכז!A1522)=הלוואות!$F$19,הלוואות!$G$19,0),0),0)+IF(A1522&gt;=הלוואות!$D$20,IF(מרכז!A1522&lt;=הלוואות!$E$20,IF(DAY(מרכז!A1522)=הלוואות!$F$20,הלוואות!$G$20,0),0),0)+IF(A1522&gt;=הלוואות!$D$21,IF(מרכז!A1522&lt;=הלוואות!$E$21,IF(DAY(מרכז!A1522)=הלוואות!$F$21,הלוואות!$G$21,0),0),0)+IF(A1522&gt;=הלוואות!$D$22,IF(מרכז!A1522&lt;=הלוואות!$E$22,IF(DAY(מרכז!A1522)=הלוואות!$F$22,הלוואות!$G$22,0),0),0)+IF(A1522&gt;=הלוואות!$D$23,IF(מרכז!A1522&lt;=הלוואות!$E$23,IF(DAY(מרכז!A1522)=הלוואות!$F$23,הלוואות!$G$23,0),0),0)+IF(A1522&gt;=הלוואות!$D$24,IF(מרכז!A1522&lt;=הלוואות!$E$24,IF(DAY(מרכז!A1522)=הלוואות!$F$24,הלוואות!$G$24,0),0),0)+IF(A1522&gt;=הלוואות!$D$25,IF(מרכז!A1522&lt;=הלוואות!$E$25,IF(DAY(מרכז!A1522)=הלוואות!$F$25,הלוואות!$G$25,0),0),0)+IF(A1522&gt;=הלוואות!$D$26,IF(מרכז!A1522&lt;=הלוואות!$E$26,IF(DAY(מרכז!A1522)=הלוואות!$F$26,הלוואות!$G$26,0),0),0)+IF(A1522&gt;=הלוואות!$D$27,IF(מרכז!A1522&lt;=הלוואות!$E$27,IF(DAY(מרכז!A1522)=הלוואות!$F$27,הלוואות!$G$27,0),0),0)+IF(A1522&gt;=הלוואות!$D$28,IF(מרכז!A1522&lt;=הלוואות!$E$28,IF(DAY(מרכז!A1522)=הלוואות!$F$28,הלוואות!$G$28,0),0),0)+IF(A1522&gt;=הלוואות!$D$29,IF(מרכז!A1522&lt;=הלוואות!$E$29,IF(DAY(מרכז!A1522)=הלוואות!$F$29,הלוואות!$G$29,0),0),0)+IF(A1522&gt;=הלוואות!$D$30,IF(מרכז!A1522&lt;=הלוואות!$E$30,IF(DAY(מרכז!A1522)=הלוואות!$F$30,הלוואות!$G$30,0),0),0)+IF(A1522&gt;=הלוואות!$D$31,IF(מרכז!A1522&lt;=הלוואות!$E$31,IF(DAY(מרכז!A1522)=הלוואות!$F$31,הלוואות!$G$31,0),0),0)+IF(A1522&gt;=הלוואות!$D$32,IF(מרכז!A1522&lt;=הלוואות!$E$32,IF(DAY(מרכז!A1522)=הלוואות!$F$32,הלוואות!$G$32,0),0),0)+IF(A1522&gt;=הלוואות!$D$33,IF(מרכז!A1522&lt;=הלוואות!$E$33,IF(DAY(מרכז!A1522)=הלוואות!$F$33,הלוואות!$G$33,0),0),0)+IF(A1522&gt;=הלוואות!$D$34,IF(מרכז!A1522&lt;=הלוואות!$E$34,IF(DAY(מרכז!A1522)=הלוואות!$F$34,הלוואות!$G$34,0),0),0)</f>
        <v>0</v>
      </c>
      <c r="E1522" s="93">
        <f>SUMIF(הלוואות!$D$46:$D$65,מרכז!A1522,הלוואות!$E$46:$E$65)</f>
        <v>0</v>
      </c>
      <c r="F1522" s="93">
        <f>SUMIF(נכנסים!$A$5:$A$5890,מרכז!A1522,נכנסים!$B$5:$B$5890)</f>
        <v>0</v>
      </c>
      <c r="G1522" s="94"/>
      <c r="H1522" s="94"/>
      <c r="I1522" s="94"/>
      <c r="J1522" s="99">
        <f t="shared" si="23"/>
        <v>50000</v>
      </c>
    </row>
    <row r="1523" spans="1:10">
      <c r="A1523" s="153">
        <v>47176</v>
      </c>
      <c r="B1523" s="93">
        <f>SUMIF(יוצאים!$A$5:$A$5835,מרכז!A1523,יוצאים!$D$5:$D$5835)</f>
        <v>0</v>
      </c>
      <c r="C1523" s="93">
        <f>HLOOKUP(DAY($A1523),'טב.הו"ק'!$G$4:$AK$162,'טב.הו"ק'!$A$162+2,FALSE)</f>
        <v>0</v>
      </c>
      <c r="D1523" s="93">
        <f>IF(A1523&gt;=הלוואות!$D$5,IF(מרכז!A1523&lt;=הלוואות!$E$5,IF(DAY(מרכז!A1523)=הלוואות!$F$5,הלוואות!$G$5,0),0),0)+IF(A1523&gt;=הלוואות!$D$6,IF(מרכז!A1523&lt;=הלוואות!$E$6,IF(DAY(מרכז!A1523)=הלוואות!$F$6,הלוואות!$G$6,0),0),0)+IF(A1523&gt;=הלוואות!$D$7,IF(מרכז!A1523&lt;=הלוואות!$E$7,IF(DAY(מרכז!A1523)=הלוואות!$F$7,הלוואות!$G$7,0),0),0)+IF(A1523&gt;=הלוואות!$D$8,IF(מרכז!A1523&lt;=הלוואות!$E$8,IF(DAY(מרכז!A1523)=הלוואות!$F$8,הלוואות!$G$8,0),0),0)+IF(A1523&gt;=הלוואות!$D$9,IF(מרכז!A1523&lt;=הלוואות!$E$9,IF(DAY(מרכז!A1523)=הלוואות!$F$9,הלוואות!$G$9,0),0),0)+IF(A1523&gt;=הלוואות!$D$10,IF(מרכז!A1523&lt;=הלוואות!$E$10,IF(DAY(מרכז!A1523)=הלוואות!$F$10,הלוואות!$G$10,0),0),0)+IF(A1523&gt;=הלוואות!$D$11,IF(מרכז!A1523&lt;=הלוואות!$E$11,IF(DAY(מרכז!A1523)=הלוואות!$F$11,הלוואות!$G$11,0),0),0)+IF(A1523&gt;=הלוואות!$D$12,IF(מרכז!A1523&lt;=הלוואות!$E$12,IF(DAY(מרכז!A1523)=הלוואות!$F$12,הלוואות!$G$12,0),0),0)+IF(A1523&gt;=הלוואות!$D$13,IF(מרכז!A1523&lt;=הלוואות!$E$13,IF(DAY(מרכז!A1523)=הלוואות!$F$13,הלוואות!$G$13,0),0),0)+IF(A1523&gt;=הלוואות!$D$14,IF(מרכז!A1523&lt;=הלוואות!$E$14,IF(DAY(מרכז!A1523)=הלוואות!$F$14,הלוואות!$G$14,0),0),0)+IF(A1523&gt;=הלוואות!$D$15,IF(מרכז!A1523&lt;=הלוואות!$E$15,IF(DAY(מרכז!A1523)=הלוואות!$F$15,הלוואות!$G$15,0),0),0)+IF(A1523&gt;=הלוואות!$D$16,IF(מרכז!A1523&lt;=הלוואות!$E$16,IF(DAY(מרכז!A1523)=הלוואות!$F$16,הלוואות!$G$16,0),0),0)+IF(A1523&gt;=הלוואות!$D$17,IF(מרכז!A1523&lt;=הלוואות!$E$17,IF(DAY(מרכז!A1523)=הלוואות!$F$17,הלוואות!$G$17,0),0),0)+IF(A1523&gt;=הלוואות!$D$18,IF(מרכז!A1523&lt;=הלוואות!$E$18,IF(DAY(מרכז!A1523)=הלוואות!$F$18,הלוואות!$G$18,0),0),0)+IF(A1523&gt;=הלוואות!$D$19,IF(מרכז!A1523&lt;=הלוואות!$E$19,IF(DAY(מרכז!A1523)=הלוואות!$F$19,הלוואות!$G$19,0),0),0)+IF(A1523&gt;=הלוואות!$D$20,IF(מרכז!A1523&lt;=הלוואות!$E$20,IF(DAY(מרכז!A1523)=הלוואות!$F$20,הלוואות!$G$20,0),0),0)+IF(A1523&gt;=הלוואות!$D$21,IF(מרכז!A1523&lt;=הלוואות!$E$21,IF(DAY(מרכז!A1523)=הלוואות!$F$21,הלוואות!$G$21,0),0),0)+IF(A1523&gt;=הלוואות!$D$22,IF(מרכז!A1523&lt;=הלוואות!$E$22,IF(DAY(מרכז!A1523)=הלוואות!$F$22,הלוואות!$G$22,0),0),0)+IF(A1523&gt;=הלוואות!$D$23,IF(מרכז!A1523&lt;=הלוואות!$E$23,IF(DAY(מרכז!A1523)=הלוואות!$F$23,הלוואות!$G$23,0),0),0)+IF(A1523&gt;=הלוואות!$D$24,IF(מרכז!A1523&lt;=הלוואות!$E$24,IF(DAY(מרכז!A1523)=הלוואות!$F$24,הלוואות!$G$24,0),0),0)+IF(A1523&gt;=הלוואות!$D$25,IF(מרכז!A1523&lt;=הלוואות!$E$25,IF(DAY(מרכז!A1523)=הלוואות!$F$25,הלוואות!$G$25,0),0),0)+IF(A1523&gt;=הלוואות!$D$26,IF(מרכז!A1523&lt;=הלוואות!$E$26,IF(DAY(מרכז!A1523)=הלוואות!$F$26,הלוואות!$G$26,0),0),0)+IF(A1523&gt;=הלוואות!$D$27,IF(מרכז!A1523&lt;=הלוואות!$E$27,IF(DAY(מרכז!A1523)=הלוואות!$F$27,הלוואות!$G$27,0),0),0)+IF(A1523&gt;=הלוואות!$D$28,IF(מרכז!A1523&lt;=הלוואות!$E$28,IF(DAY(מרכז!A1523)=הלוואות!$F$28,הלוואות!$G$28,0),0),0)+IF(A1523&gt;=הלוואות!$D$29,IF(מרכז!A1523&lt;=הלוואות!$E$29,IF(DAY(מרכז!A1523)=הלוואות!$F$29,הלוואות!$G$29,0),0),0)+IF(A1523&gt;=הלוואות!$D$30,IF(מרכז!A1523&lt;=הלוואות!$E$30,IF(DAY(מרכז!A1523)=הלוואות!$F$30,הלוואות!$G$30,0),0),0)+IF(A1523&gt;=הלוואות!$D$31,IF(מרכז!A1523&lt;=הלוואות!$E$31,IF(DAY(מרכז!A1523)=הלוואות!$F$31,הלוואות!$G$31,0),0),0)+IF(A1523&gt;=הלוואות!$D$32,IF(מרכז!A1523&lt;=הלוואות!$E$32,IF(DAY(מרכז!A1523)=הלוואות!$F$32,הלוואות!$G$32,0),0),0)+IF(A1523&gt;=הלוואות!$D$33,IF(מרכז!A1523&lt;=הלוואות!$E$33,IF(DAY(מרכז!A1523)=הלוואות!$F$33,הלוואות!$G$33,0),0),0)+IF(A1523&gt;=הלוואות!$D$34,IF(מרכז!A1523&lt;=הלוואות!$E$34,IF(DAY(מרכז!A1523)=הלוואות!$F$34,הלוואות!$G$34,0),0),0)</f>
        <v>0</v>
      </c>
      <c r="E1523" s="93">
        <f>SUMIF(הלוואות!$D$46:$D$65,מרכז!A1523,הלוואות!$E$46:$E$65)</f>
        <v>0</v>
      </c>
      <c r="F1523" s="93">
        <f>SUMIF(נכנסים!$A$5:$A$5890,מרכז!A1523,נכנסים!$B$5:$B$5890)</f>
        <v>0</v>
      </c>
      <c r="G1523" s="94"/>
      <c r="H1523" s="94"/>
      <c r="I1523" s="94"/>
      <c r="J1523" s="99">
        <f t="shared" si="23"/>
        <v>50000</v>
      </c>
    </row>
    <row r="1524" spans="1:10">
      <c r="A1524" s="153">
        <v>47177</v>
      </c>
      <c r="B1524" s="93">
        <f>SUMIF(יוצאים!$A$5:$A$5835,מרכז!A1524,יוצאים!$D$5:$D$5835)</f>
        <v>0</v>
      </c>
      <c r="C1524" s="93">
        <f>HLOOKUP(DAY($A1524),'טב.הו"ק'!$G$4:$AK$162,'טב.הו"ק'!$A$162+2,FALSE)</f>
        <v>0</v>
      </c>
      <c r="D1524" s="93">
        <f>IF(A1524&gt;=הלוואות!$D$5,IF(מרכז!A1524&lt;=הלוואות!$E$5,IF(DAY(מרכז!A1524)=הלוואות!$F$5,הלוואות!$G$5,0),0),0)+IF(A1524&gt;=הלוואות!$D$6,IF(מרכז!A1524&lt;=הלוואות!$E$6,IF(DAY(מרכז!A1524)=הלוואות!$F$6,הלוואות!$G$6,0),0),0)+IF(A1524&gt;=הלוואות!$D$7,IF(מרכז!A1524&lt;=הלוואות!$E$7,IF(DAY(מרכז!A1524)=הלוואות!$F$7,הלוואות!$G$7,0),0),0)+IF(A1524&gt;=הלוואות!$D$8,IF(מרכז!A1524&lt;=הלוואות!$E$8,IF(DAY(מרכז!A1524)=הלוואות!$F$8,הלוואות!$G$8,0),0),0)+IF(A1524&gt;=הלוואות!$D$9,IF(מרכז!A1524&lt;=הלוואות!$E$9,IF(DAY(מרכז!A1524)=הלוואות!$F$9,הלוואות!$G$9,0),0),0)+IF(A1524&gt;=הלוואות!$D$10,IF(מרכז!A1524&lt;=הלוואות!$E$10,IF(DAY(מרכז!A1524)=הלוואות!$F$10,הלוואות!$G$10,0),0),0)+IF(A1524&gt;=הלוואות!$D$11,IF(מרכז!A1524&lt;=הלוואות!$E$11,IF(DAY(מרכז!A1524)=הלוואות!$F$11,הלוואות!$G$11,0),0),0)+IF(A1524&gt;=הלוואות!$D$12,IF(מרכז!A1524&lt;=הלוואות!$E$12,IF(DAY(מרכז!A1524)=הלוואות!$F$12,הלוואות!$G$12,0),0),0)+IF(A1524&gt;=הלוואות!$D$13,IF(מרכז!A1524&lt;=הלוואות!$E$13,IF(DAY(מרכז!A1524)=הלוואות!$F$13,הלוואות!$G$13,0),0),0)+IF(A1524&gt;=הלוואות!$D$14,IF(מרכז!A1524&lt;=הלוואות!$E$14,IF(DAY(מרכז!A1524)=הלוואות!$F$14,הלוואות!$G$14,0),0),0)+IF(A1524&gt;=הלוואות!$D$15,IF(מרכז!A1524&lt;=הלוואות!$E$15,IF(DAY(מרכז!A1524)=הלוואות!$F$15,הלוואות!$G$15,0),0),0)+IF(A1524&gt;=הלוואות!$D$16,IF(מרכז!A1524&lt;=הלוואות!$E$16,IF(DAY(מרכז!A1524)=הלוואות!$F$16,הלוואות!$G$16,0),0),0)+IF(A1524&gt;=הלוואות!$D$17,IF(מרכז!A1524&lt;=הלוואות!$E$17,IF(DAY(מרכז!A1524)=הלוואות!$F$17,הלוואות!$G$17,0),0),0)+IF(A1524&gt;=הלוואות!$D$18,IF(מרכז!A1524&lt;=הלוואות!$E$18,IF(DAY(מרכז!A1524)=הלוואות!$F$18,הלוואות!$G$18,0),0),0)+IF(A1524&gt;=הלוואות!$D$19,IF(מרכז!A1524&lt;=הלוואות!$E$19,IF(DAY(מרכז!A1524)=הלוואות!$F$19,הלוואות!$G$19,0),0),0)+IF(A1524&gt;=הלוואות!$D$20,IF(מרכז!A1524&lt;=הלוואות!$E$20,IF(DAY(מרכז!A1524)=הלוואות!$F$20,הלוואות!$G$20,0),0),0)+IF(A1524&gt;=הלוואות!$D$21,IF(מרכז!A1524&lt;=הלוואות!$E$21,IF(DAY(מרכז!A1524)=הלוואות!$F$21,הלוואות!$G$21,0),0),0)+IF(A1524&gt;=הלוואות!$D$22,IF(מרכז!A1524&lt;=הלוואות!$E$22,IF(DAY(מרכז!A1524)=הלוואות!$F$22,הלוואות!$G$22,0),0),0)+IF(A1524&gt;=הלוואות!$D$23,IF(מרכז!A1524&lt;=הלוואות!$E$23,IF(DAY(מרכז!A1524)=הלוואות!$F$23,הלוואות!$G$23,0),0),0)+IF(A1524&gt;=הלוואות!$D$24,IF(מרכז!A1524&lt;=הלוואות!$E$24,IF(DAY(מרכז!A1524)=הלוואות!$F$24,הלוואות!$G$24,0),0),0)+IF(A1524&gt;=הלוואות!$D$25,IF(מרכז!A1524&lt;=הלוואות!$E$25,IF(DAY(מרכז!A1524)=הלוואות!$F$25,הלוואות!$G$25,0),0),0)+IF(A1524&gt;=הלוואות!$D$26,IF(מרכז!A1524&lt;=הלוואות!$E$26,IF(DAY(מרכז!A1524)=הלוואות!$F$26,הלוואות!$G$26,0),0),0)+IF(A1524&gt;=הלוואות!$D$27,IF(מרכז!A1524&lt;=הלוואות!$E$27,IF(DAY(מרכז!A1524)=הלוואות!$F$27,הלוואות!$G$27,0),0),0)+IF(A1524&gt;=הלוואות!$D$28,IF(מרכז!A1524&lt;=הלוואות!$E$28,IF(DAY(מרכז!A1524)=הלוואות!$F$28,הלוואות!$G$28,0),0),0)+IF(A1524&gt;=הלוואות!$D$29,IF(מרכז!A1524&lt;=הלוואות!$E$29,IF(DAY(מרכז!A1524)=הלוואות!$F$29,הלוואות!$G$29,0),0),0)+IF(A1524&gt;=הלוואות!$D$30,IF(מרכז!A1524&lt;=הלוואות!$E$30,IF(DAY(מרכז!A1524)=הלוואות!$F$30,הלוואות!$G$30,0),0),0)+IF(A1524&gt;=הלוואות!$D$31,IF(מרכז!A1524&lt;=הלוואות!$E$31,IF(DAY(מרכז!A1524)=הלוואות!$F$31,הלוואות!$G$31,0),0),0)+IF(A1524&gt;=הלוואות!$D$32,IF(מרכז!A1524&lt;=הלוואות!$E$32,IF(DAY(מרכז!A1524)=הלוואות!$F$32,הלוואות!$G$32,0),0),0)+IF(A1524&gt;=הלוואות!$D$33,IF(מרכז!A1524&lt;=הלוואות!$E$33,IF(DAY(מרכז!A1524)=הלוואות!$F$33,הלוואות!$G$33,0),0),0)+IF(A1524&gt;=הלוואות!$D$34,IF(מרכז!A1524&lt;=הלוואות!$E$34,IF(DAY(מרכז!A1524)=הלוואות!$F$34,הלוואות!$G$34,0),0),0)</f>
        <v>0</v>
      </c>
      <c r="E1524" s="93">
        <f>SUMIF(הלוואות!$D$46:$D$65,מרכז!A1524,הלוואות!$E$46:$E$65)</f>
        <v>0</v>
      </c>
      <c r="F1524" s="93">
        <f>SUMIF(נכנסים!$A$5:$A$5890,מרכז!A1524,נכנסים!$B$5:$B$5890)</f>
        <v>0</v>
      </c>
      <c r="G1524" s="94"/>
      <c r="H1524" s="94"/>
      <c r="I1524" s="94"/>
      <c r="J1524" s="99">
        <f t="shared" si="23"/>
        <v>50000</v>
      </c>
    </row>
    <row r="1525" spans="1:10">
      <c r="A1525" s="153">
        <v>47178</v>
      </c>
      <c r="B1525" s="93">
        <f>SUMIF(יוצאים!$A$5:$A$5835,מרכז!A1525,יוצאים!$D$5:$D$5835)</f>
        <v>0</v>
      </c>
      <c r="C1525" s="93">
        <f>HLOOKUP(DAY($A1525),'טב.הו"ק'!$G$4:$AK$162,'טב.הו"ק'!$A$162+2,FALSE)</f>
        <v>0</v>
      </c>
      <c r="D1525" s="93">
        <f>IF(A1525&gt;=הלוואות!$D$5,IF(מרכז!A1525&lt;=הלוואות!$E$5,IF(DAY(מרכז!A1525)=הלוואות!$F$5,הלוואות!$G$5,0),0),0)+IF(A1525&gt;=הלוואות!$D$6,IF(מרכז!A1525&lt;=הלוואות!$E$6,IF(DAY(מרכז!A1525)=הלוואות!$F$6,הלוואות!$G$6,0),0),0)+IF(A1525&gt;=הלוואות!$D$7,IF(מרכז!A1525&lt;=הלוואות!$E$7,IF(DAY(מרכז!A1525)=הלוואות!$F$7,הלוואות!$G$7,0),0),0)+IF(A1525&gt;=הלוואות!$D$8,IF(מרכז!A1525&lt;=הלוואות!$E$8,IF(DAY(מרכז!A1525)=הלוואות!$F$8,הלוואות!$G$8,0),0),0)+IF(A1525&gt;=הלוואות!$D$9,IF(מרכז!A1525&lt;=הלוואות!$E$9,IF(DAY(מרכז!A1525)=הלוואות!$F$9,הלוואות!$G$9,0),0),0)+IF(A1525&gt;=הלוואות!$D$10,IF(מרכז!A1525&lt;=הלוואות!$E$10,IF(DAY(מרכז!A1525)=הלוואות!$F$10,הלוואות!$G$10,0),0),0)+IF(A1525&gt;=הלוואות!$D$11,IF(מרכז!A1525&lt;=הלוואות!$E$11,IF(DAY(מרכז!A1525)=הלוואות!$F$11,הלוואות!$G$11,0),0),0)+IF(A1525&gt;=הלוואות!$D$12,IF(מרכז!A1525&lt;=הלוואות!$E$12,IF(DAY(מרכז!A1525)=הלוואות!$F$12,הלוואות!$G$12,0),0),0)+IF(A1525&gt;=הלוואות!$D$13,IF(מרכז!A1525&lt;=הלוואות!$E$13,IF(DAY(מרכז!A1525)=הלוואות!$F$13,הלוואות!$G$13,0),0),0)+IF(A1525&gt;=הלוואות!$D$14,IF(מרכז!A1525&lt;=הלוואות!$E$14,IF(DAY(מרכז!A1525)=הלוואות!$F$14,הלוואות!$G$14,0),0),0)+IF(A1525&gt;=הלוואות!$D$15,IF(מרכז!A1525&lt;=הלוואות!$E$15,IF(DAY(מרכז!A1525)=הלוואות!$F$15,הלוואות!$G$15,0),0),0)+IF(A1525&gt;=הלוואות!$D$16,IF(מרכז!A1525&lt;=הלוואות!$E$16,IF(DAY(מרכז!A1525)=הלוואות!$F$16,הלוואות!$G$16,0),0),0)+IF(A1525&gt;=הלוואות!$D$17,IF(מרכז!A1525&lt;=הלוואות!$E$17,IF(DAY(מרכז!A1525)=הלוואות!$F$17,הלוואות!$G$17,0),0),0)+IF(A1525&gt;=הלוואות!$D$18,IF(מרכז!A1525&lt;=הלוואות!$E$18,IF(DAY(מרכז!A1525)=הלוואות!$F$18,הלוואות!$G$18,0),0),0)+IF(A1525&gt;=הלוואות!$D$19,IF(מרכז!A1525&lt;=הלוואות!$E$19,IF(DAY(מרכז!A1525)=הלוואות!$F$19,הלוואות!$G$19,0),0),0)+IF(A1525&gt;=הלוואות!$D$20,IF(מרכז!A1525&lt;=הלוואות!$E$20,IF(DAY(מרכז!A1525)=הלוואות!$F$20,הלוואות!$G$20,0),0),0)+IF(A1525&gt;=הלוואות!$D$21,IF(מרכז!A1525&lt;=הלוואות!$E$21,IF(DAY(מרכז!A1525)=הלוואות!$F$21,הלוואות!$G$21,0),0),0)+IF(A1525&gt;=הלוואות!$D$22,IF(מרכז!A1525&lt;=הלוואות!$E$22,IF(DAY(מרכז!A1525)=הלוואות!$F$22,הלוואות!$G$22,0),0),0)+IF(A1525&gt;=הלוואות!$D$23,IF(מרכז!A1525&lt;=הלוואות!$E$23,IF(DAY(מרכז!A1525)=הלוואות!$F$23,הלוואות!$G$23,0),0),0)+IF(A1525&gt;=הלוואות!$D$24,IF(מרכז!A1525&lt;=הלוואות!$E$24,IF(DAY(מרכז!A1525)=הלוואות!$F$24,הלוואות!$G$24,0),0),0)+IF(A1525&gt;=הלוואות!$D$25,IF(מרכז!A1525&lt;=הלוואות!$E$25,IF(DAY(מרכז!A1525)=הלוואות!$F$25,הלוואות!$G$25,0),0),0)+IF(A1525&gt;=הלוואות!$D$26,IF(מרכז!A1525&lt;=הלוואות!$E$26,IF(DAY(מרכז!A1525)=הלוואות!$F$26,הלוואות!$G$26,0),0),0)+IF(A1525&gt;=הלוואות!$D$27,IF(מרכז!A1525&lt;=הלוואות!$E$27,IF(DAY(מרכז!A1525)=הלוואות!$F$27,הלוואות!$G$27,0),0),0)+IF(A1525&gt;=הלוואות!$D$28,IF(מרכז!A1525&lt;=הלוואות!$E$28,IF(DAY(מרכז!A1525)=הלוואות!$F$28,הלוואות!$G$28,0),0),0)+IF(A1525&gt;=הלוואות!$D$29,IF(מרכז!A1525&lt;=הלוואות!$E$29,IF(DAY(מרכז!A1525)=הלוואות!$F$29,הלוואות!$G$29,0),0),0)+IF(A1525&gt;=הלוואות!$D$30,IF(מרכז!A1525&lt;=הלוואות!$E$30,IF(DAY(מרכז!A1525)=הלוואות!$F$30,הלוואות!$G$30,0),0),0)+IF(A1525&gt;=הלוואות!$D$31,IF(מרכז!A1525&lt;=הלוואות!$E$31,IF(DAY(מרכז!A1525)=הלוואות!$F$31,הלוואות!$G$31,0),0),0)+IF(A1525&gt;=הלוואות!$D$32,IF(מרכז!A1525&lt;=הלוואות!$E$32,IF(DAY(מרכז!A1525)=הלוואות!$F$32,הלוואות!$G$32,0),0),0)+IF(A1525&gt;=הלוואות!$D$33,IF(מרכז!A1525&lt;=הלוואות!$E$33,IF(DAY(מרכז!A1525)=הלוואות!$F$33,הלוואות!$G$33,0),0),0)+IF(A1525&gt;=הלוואות!$D$34,IF(מרכז!A1525&lt;=הלוואות!$E$34,IF(DAY(מרכז!A1525)=הלוואות!$F$34,הלוואות!$G$34,0),0),0)</f>
        <v>0</v>
      </c>
      <c r="E1525" s="93">
        <f>SUMIF(הלוואות!$D$46:$D$65,מרכז!A1525,הלוואות!$E$46:$E$65)</f>
        <v>0</v>
      </c>
      <c r="F1525" s="93">
        <f>SUMIF(נכנסים!$A$5:$A$5890,מרכז!A1525,נכנסים!$B$5:$B$5890)</f>
        <v>0</v>
      </c>
      <c r="G1525" s="94"/>
      <c r="H1525" s="94"/>
      <c r="I1525" s="94"/>
      <c r="J1525" s="99">
        <f t="shared" si="23"/>
        <v>50000</v>
      </c>
    </row>
    <row r="1526" spans="1:10">
      <c r="A1526" s="153">
        <v>47179</v>
      </c>
      <c r="B1526" s="93">
        <f>SUMIF(יוצאים!$A$5:$A$5835,מרכז!A1526,יוצאים!$D$5:$D$5835)</f>
        <v>0</v>
      </c>
      <c r="C1526" s="93">
        <f>HLOOKUP(DAY($A1526),'טב.הו"ק'!$G$4:$AK$162,'טב.הו"ק'!$A$162+2,FALSE)</f>
        <v>0</v>
      </c>
      <c r="D1526" s="93">
        <f>IF(A1526&gt;=הלוואות!$D$5,IF(מרכז!A1526&lt;=הלוואות!$E$5,IF(DAY(מרכז!A1526)=הלוואות!$F$5,הלוואות!$G$5,0),0),0)+IF(A1526&gt;=הלוואות!$D$6,IF(מרכז!A1526&lt;=הלוואות!$E$6,IF(DAY(מרכז!A1526)=הלוואות!$F$6,הלוואות!$G$6,0),0),0)+IF(A1526&gt;=הלוואות!$D$7,IF(מרכז!A1526&lt;=הלוואות!$E$7,IF(DAY(מרכז!A1526)=הלוואות!$F$7,הלוואות!$G$7,0),0),0)+IF(A1526&gt;=הלוואות!$D$8,IF(מרכז!A1526&lt;=הלוואות!$E$8,IF(DAY(מרכז!A1526)=הלוואות!$F$8,הלוואות!$G$8,0),0),0)+IF(A1526&gt;=הלוואות!$D$9,IF(מרכז!A1526&lt;=הלוואות!$E$9,IF(DAY(מרכז!A1526)=הלוואות!$F$9,הלוואות!$G$9,0),0),0)+IF(A1526&gt;=הלוואות!$D$10,IF(מרכז!A1526&lt;=הלוואות!$E$10,IF(DAY(מרכז!A1526)=הלוואות!$F$10,הלוואות!$G$10,0),0),0)+IF(A1526&gt;=הלוואות!$D$11,IF(מרכז!A1526&lt;=הלוואות!$E$11,IF(DAY(מרכז!A1526)=הלוואות!$F$11,הלוואות!$G$11,0),0),0)+IF(A1526&gt;=הלוואות!$D$12,IF(מרכז!A1526&lt;=הלוואות!$E$12,IF(DAY(מרכז!A1526)=הלוואות!$F$12,הלוואות!$G$12,0),0),0)+IF(A1526&gt;=הלוואות!$D$13,IF(מרכז!A1526&lt;=הלוואות!$E$13,IF(DAY(מרכז!A1526)=הלוואות!$F$13,הלוואות!$G$13,0),0),0)+IF(A1526&gt;=הלוואות!$D$14,IF(מרכז!A1526&lt;=הלוואות!$E$14,IF(DAY(מרכז!A1526)=הלוואות!$F$14,הלוואות!$G$14,0),0),0)+IF(A1526&gt;=הלוואות!$D$15,IF(מרכז!A1526&lt;=הלוואות!$E$15,IF(DAY(מרכז!A1526)=הלוואות!$F$15,הלוואות!$G$15,0),0),0)+IF(A1526&gt;=הלוואות!$D$16,IF(מרכז!A1526&lt;=הלוואות!$E$16,IF(DAY(מרכז!A1526)=הלוואות!$F$16,הלוואות!$G$16,0),0),0)+IF(A1526&gt;=הלוואות!$D$17,IF(מרכז!A1526&lt;=הלוואות!$E$17,IF(DAY(מרכז!A1526)=הלוואות!$F$17,הלוואות!$G$17,0),0),0)+IF(A1526&gt;=הלוואות!$D$18,IF(מרכז!A1526&lt;=הלוואות!$E$18,IF(DAY(מרכז!A1526)=הלוואות!$F$18,הלוואות!$G$18,0),0),0)+IF(A1526&gt;=הלוואות!$D$19,IF(מרכז!A1526&lt;=הלוואות!$E$19,IF(DAY(מרכז!A1526)=הלוואות!$F$19,הלוואות!$G$19,0),0),0)+IF(A1526&gt;=הלוואות!$D$20,IF(מרכז!A1526&lt;=הלוואות!$E$20,IF(DAY(מרכז!A1526)=הלוואות!$F$20,הלוואות!$G$20,0),0),0)+IF(A1526&gt;=הלוואות!$D$21,IF(מרכז!A1526&lt;=הלוואות!$E$21,IF(DAY(מרכז!A1526)=הלוואות!$F$21,הלוואות!$G$21,0),0),0)+IF(A1526&gt;=הלוואות!$D$22,IF(מרכז!A1526&lt;=הלוואות!$E$22,IF(DAY(מרכז!A1526)=הלוואות!$F$22,הלוואות!$G$22,0),0),0)+IF(A1526&gt;=הלוואות!$D$23,IF(מרכז!A1526&lt;=הלוואות!$E$23,IF(DAY(מרכז!A1526)=הלוואות!$F$23,הלוואות!$G$23,0),0),0)+IF(A1526&gt;=הלוואות!$D$24,IF(מרכז!A1526&lt;=הלוואות!$E$24,IF(DAY(מרכז!A1526)=הלוואות!$F$24,הלוואות!$G$24,0),0),0)+IF(A1526&gt;=הלוואות!$D$25,IF(מרכז!A1526&lt;=הלוואות!$E$25,IF(DAY(מרכז!A1526)=הלוואות!$F$25,הלוואות!$G$25,0),0),0)+IF(A1526&gt;=הלוואות!$D$26,IF(מרכז!A1526&lt;=הלוואות!$E$26,IF(DAY(מרכז!A1526)=הלוואות!$F$26,הלוואות!$G$26,0),0),0)+IF(A1526&gt;=הלוואות!$D$27,IF(מרכז!A1526&lt;=הלוואות!$E$27,IF(DAY(מרכז!A1526)=הלוואות!$F$27,הלוואות!$G$27,0),0),0)+IF(A1526&gt;=הלוואות!$D$28,IF(מרכז!A1526&lt;=הלוואות!$E$28,IF(DAY(מרכז!A1526)=הלוואות!$F$28,הלוואות!$G$28,0),0),0)+IF(A1526&gt;=הלוואות!$D$29,IF(מרכז!A1526&lt;=הלוואות!$E$29,IF(DAY(מרכז!A1526)=הלוואות!$F$29,הלוואות!$G$29,0),0),0)+IF(A1526&gt;=הלוואות!$D$30,IF(מרכז!A1526&lt;=הלוואות!$E$30,IF(DAY(מרכז!A1526)=הלוואות!$F$30,הלוואות!$G$30,0),0),0)+IF(A1526&gt;=הלוואות!$D$31,IF(מרכז!A1526&lt;=הלוואות!$E$31,IF(DAY(מרכז!A1526)=הלוואות!$F$31,הלוואות!$G$31,0),0),0)+IF(A1526&gt;=הלוואות!$D$32,IF(מרכז!A1526&lt;=הלוואות!$E$32,IF(DAY(מרכז!A1526)=הלוואות!$F$32,הלוואות!$G$32,0),0),0)+IF(A1526&gt;=הלוואות!$D$33,IF(מרכז!A1526&lt;=הלוואות!$E$33,IF(DAY(מרכז!A1526)=הלוואות!$F$33,הלוואות!$G$33,0),0),0)+IF(A1526&gt;=הלוואות!$D$34,IF(מרכז!A1526&lt;=הלוואות!$E$34,IF(DAY(מרכז!A1526)=הלוואות!$F$34,הלוואות!$G$34,0),0),0)</f>
        <v>0</v>
      </c>
      <c r="E1526" s="93">
        <f>SUMIF(הלוואות!$D$46:$D$65,מרכז!A1526,הלוואות!$E$46:$E$65)</f>
        <v>0</v>
      </c>
      <c r="F1526" s="93">
        <f>SUMIF(נכנסים!$A$5:$A$5890,מרכז!A1526,נכנסים!$B$5:$B$5890)</f>
        <v>0</v>
      </c>
      <c r="G1526" s="94"/>
      <c r="H1526" s="94"/>
      <c r="I1526" s="94"/>
      <c r="J1526" s="99">
        <f t="shared" si="23"/>
        <v>50000</v>
      </c>
    </row>
    <row r="1527" spans="1:10">
      <c r="A1527" s="153">
        <v>47180</v>
      </c>
      <c r="B1527" s="93">
        <f>SUMIF(יוצאים!$A$5:$A$5835,מרכז!A1527,יוצאים!$D$5:$D$5835)</f>
        <v>0</v>
      </c>
      <c r="C1527" s="93">
        <f>HLOOKUP(DAY($A1527),'טב.הו"ק'!$G$4:$AK$162,'טב.הו"ק'!$A$162+2,FALSE)</f>
        <v>0</v>
      </c>
      <c r="D1527" s="93">
        <f>IF(A1527&gt;=הלוואות!$D$5,IF(מרכז!A1527&lt;=הלוואות!$E$5,IF(DAY(מרכז!A1527)=הלוואות!$F$5,הלוואות!$G$5,0),0),0)+IF(A1527&gt;=הלוואות!$D$6,IF(מרכז!A1527&lt;=הלוואות!$E$6,IF(DAY(מרכז!A1527)=הלוואות!$F$6,הלוואות!$G$6,0),0),0)+IF(A1527&gt;=הלוואות!$D$7,IF(מרכז!A1527&lt;=הלוואות!$E$7,IF(DAY(מרכז!A1527)=הלוואות!$F$7,הלוואות!$G$7,0),0),0)+IF(A1527&gt;=הלוואות!$D$8,IF(מרכז!A1527&lt;=הלוואות!$E$8,IF(DAY(מרכז!A1527)=הלוואות!$F$8,הלוואות!$G$8,0),0),0)+IF(A1527&gt;=הלוואות!$D$9,IF(מרכז!A1527&lt;=הלוואות!$E$9,IF(DAY(מרכז!A1527)=הלוואות!$F$9,הלוואות!$G$9,0),0),0)+IF(A1527&gt;=הלוואות!$D$10,IF(מרכז!A1527&lt;=הלוואות!$E$10,IF(DAY(מרכז!A1527)=הלוואות!$F$10,הלוואות!$G$10,0),0),0)+IF(A1527&gt;=הלוואות!$D$11,IF(מרכז!A1527&lt;=הלוואות!$E$11,IF(DAY(מרכז!A1527)=הלוואות!$F$11,הלוואות!$G$11,0),0),0)+IF(A1527&gt;=הלוואות!$D$12,IF(מרכז!A1527&lt;=הלוואות!$E$12,IF(DAY(מרכז!A1527)=הלוואות!$F$12,הלוואות!$G$12,0),0),0)+IF(A1527&gt;=הלוואות!$D$13,IF(מרכז!A1527&lt;=הלוואות!$E$13,IF(DAY(מרכז!A1527)=הלוואות!$F$13,הלוואות!$G$13,0),0),0)+IF(A1527&gt;=הלוואות!$D$14,IF(מרכז!A1527&lt;=הלוואות!$E$14,IF(DAY(מרכז!A1527)=הלוואות!$F$14,הלוואות!$G$14,0),0),0)+IF(A1527&gt;=הלוואות!$D$15,IF(מרכז!A1527&lt;=הלוואות!$E$15,IF(DAY(מרכז!A1527)=הלוואות!$F$15,הלוואות!$G$15,0),0),0)+IF(A1527&gt;=הלוואות!$D$16,IF(מרכז!A1527&lt;=הלוואות!$E$16,IF(DAY(מרכז!A1527)=הלוואות!$F$16,הלוואות!$G$16,0),0),0)+IF(A1527&gt;=הלוואות!$D$17,IF(מרכז!A1527&lt;=הלוואות!$E$17,IF(DAY(מרכז!A1527)=הלוואות!$F$17,הלוואות!$G$17,0),0),0)+IF(A1527&gt;=הלוואות!$D$18,IF(מרכז!A1527&lt;=הלוואות!$E$18,IF(DAY(מרכז!A1527)=הלוואות!$F$18,הלוואות!$G$18,0),0),0)+IF(A1527&gt;=הלוואות!$D$19,IF(מרכז!A1527&lt;=הלוואות!$E$19,IF(DAY(מרכז!A1527)=הלוואות!$F$19,הלוואות!$G$19,0),0),0)+IF(A1527&gt;=הלוואות!$D$20,IF(מרכז!A1527&lt;=הלוואות!$E$20,IF(DAY(מרכז!A1527)=הלוואות!$F$20,הלוואות!$G$20,0),0),0)+IF(A1527&gt;=הלוואות!$D$21,IF(מרכז!A1527&lt;=הלוואות!$E$21,IF(DAY(מרכז!A1527)=הלוואות!$F$21,הלוואות!$G$21,0),0),0)+IF(A1527&gt;=הלוואות!$D$22,IF(מרכז!A1527&lt;=הלוואות!$E$22,IF(DAY(מרכז!A1527)=הלוואות!$F$22,הלוואות!$G$22,0),0),0)+IF(A1527&gt;=הלוואות!$D$23,IF(מרכז!A1527&lt;=הלוואות!$E$23,IF(DAY(מרכז!A1527)=הלוואות!$F$23,הלוואות!$G$23,0),0),0)+IF(A1527&gt;=הלוואות!$D$24,IF(מרכז!A1527&lt;=הלוואות!$E$24,IF(DAY(מרכז!A1527)=הלוואות!$F$24,הלוואות!$G$24,0),0),0)+IF(A1527&gt;=הלוואות!$D$25,IF(מרכז!A1527&lt;=הלוואות!$E$25,IF(DAY(מרכז!A1527)=הלוואות!$F$25,הלוואות!$G$25,0),0),0)+IF(A1527&gt;=הלוואות!$D$26,IF(מרכז!A1527&lt;=הלוואות!$E$26,IF(DAY(מרכז!A1527)=הלוואות!$F$26,הלוואות!$G$26,0),0),0)+IF(A1527&gt;=הלוואות!$D$27,IF(מרכז!A1527&lt;=הלוואות!$E$27,IF(DAY(מרכז!A1527)=הלוואות!$F$27,הלוואות!$G$27,0),0),0)+IF(A1527&gt;=הלוואות!$D$28,IF(מרכז!A1527&lt;=הלוואות!$E$28,IF(DAY(מרכז!A1527)=הלוואות!$F$28,הלוואות!$G$28,0),0),0)+IF(A1527&gt;=הלוואות!$D$29,IF(מרכז!A1527&lt;=הלוואות!$E$29,IF(DAY(מרכז!A1527)=הלוואות!$F$29,הלוואות!$G$29,0),0),0)+IF(A1527&gt;=הלוואות!$D$30,IF(מרכז!A1527&lt;=הלוואות!$E$30,IF(DAY(מרכז!A1527)=הלוואות!$F$30,הלוואות!$G$30,0),0),0)+IF(A1527&gt;=הלוואות!$D$31,IF(מרכז!A1527&lt;=הלוואות!$E$31,IF(DAY(מרכז!A1527)=הלוואות!$F$31,הלוואות!$G$31,0),0),0)+IF(A1527&gt;=הלוואות!$D$32,IF(מרכז!A1527&lt;=הלוואות!$E$32,IF(DAY(מרכז!A1527)=הלוואות!$F$32,הלוואות!$G$32,0),0),0)+IF(A1527&gt;=הלוואות!$D$33,IF(מרכז!A1527&lt;=הלוואות!$E$33,IF(DAY(מרכז!A1527)=הלוואות!$F$33,הלוואות!$G$33,0),0),0)+IF(A1527&gt;=הלוואות!$D$34,IF(מרכז!A1527&lt;=הלוואות!$E$34,IF(DAY(מרכז!A1527)=הלוואות!$F$34,הלוואות!$G$34,0),0),0)</f>
        <v>0</v>
      </c>
      <c r="E1527" s="93">
        <f>SUMIF(הלוואות!$D$46:$D$65,מרכז!A1527,הלוואות!$E$46:$E$65)</f>
        <v>0</v>
      </c>
      <c r="F1527" s="93">
        <f>SUMIF(נכנסים!$A$5:$A$5890,מרכז!A1527,נכנסים!$B$5:$B$5890)</f>
        <v>0</v>
      </c>
      <c r="G1527" s="94"/>
      <c r="H1527" s="94"/>
      <c r="I1527" s="94"/>
      <c r="J1527" s="99">
        <f t="shared" si="23"/>
        <v>50000</v>
      </c>
    </row>
    <row r="1528" spans="1:10">
      <c r="A1528" s="153">
        <v>47181</v>
      </c>
      <c r="B1528" s="93">
        <f>SUMIF(יוצאים!$A$5:$A$5835,מרכז!A1528,יוצאים!$D$5:$D$5835)</f>
        <v>0</v>
      </c>
      <c r="C1528" s="93">
        <f>HLOOKUP(DAY($A1528),'טב.הו"ק'!$G$4:$AK$162,'טב.הו"ק'!$A$162+2,FALSE)</f>
        <v>0</v>
      </c>
      <c r="D1528" s="93">
        <f>IF(A1528&gt;=הלוואות!$D$5,IF(מרכז!A1528&lt;=הלוואות!$E$5,IF(DAY(מרכז!A1528)=הלוואות!$F$5,הלוואות!$G$5,0),0),0)+IF(A1528&gt;=הלוואות!$D$6,IF(מרכז!A1528&lt;=הלוואות!$E$6,IF(DAY(מרכז!A1528)=הלוואות!$F$6,הלוואות!$G$6,0),0),0)+IF(A1528&gt;=הלוואות!$D$7,IF(מרכז!A1528&lt;=הלוואות!$E$7,IF(DAY(מרכז!A1528)=הלוואות!$F$7,הלוואות!$G$7,0),0),0)+IF(A1528&gt;=הלוואות!$D$8,IF(מרכז!A1528&lt;=הלוואות!$E$8,IF(DAY(מרכז!A1528)=הלוואות!$F$8,הלוואות!$G$8,0),0),0)+IF(A1528&gt;=הלוואות!$D$9,IF(מרכז!A1528&lt;=הלוואות!$E$9,IF(DAY(מרכז!A1528)=הלוואות!$F$9,הלוואות!$G$9,0),0),0)+IF(A1528&gt;=הלוואות!$D$10,IF(מרכז!A1528&lt;=הלוואות!$E$10,IF(DAY(מרכז!A1528)=הלוואות!$F$10,הלוואות!$G$10,0),0),0)+IF(A1528&gt;=הלוואות!$D$11,IF(מרכז!A1528&lt;=הלוואות!$E$11,IF(DAY(מרכז!A1528)=הלוואות!$F$11,הלוואות!$G$11,0),0),0)+IF(A1528&gt;=הלוואות!$D$12,IF(מרכז!A1528&lt;=הלוואות!$E$12,IF(DAY(מרכז!A1528)=הלוואות!$F$12,הלוואות!$G$12,0),0),0)+IF(A1528&gt;=הלוואות!$D$13,IF(מרכז!A1528&lt;=הלוואות!$E$13,IF(DAY(מרכז!A1528)=הלוואות!$F$13,הלוואות!$G$13,0),0),0)+IF(A1528&gt;=הלוואות!$D$14,IF(מרכז!A1528&lt;=הלוואות!$E$14,IF(DAY(מרכז!A1528)=הלוואות!$F$14,הלוואות!$G$14,0),0),0)+IF(A1528&gt;=הלוואות!$D$15,IF(מרכז!A1528&lt;=הלוואות!$E$15,IF(DAY(מרכז!A1528)=הלוואות!$F$15,הלוואות!$G$15,0),0),0)+IF(A1528&gt;=הלוואות!$D$16,IF(מרכז!A1528&lt;=הלוואות!$E$16,IF(DAY(מרכז!A1528)=הלוואות!$F$16,הלוואות!$G$16,0),0),0)+IF(A1528&gt;=הלוואות!$D$17,IF(מרכז!A1528&lt;=הלוואות!$E$17,IF(DAY(מרכז!A1528)=הלוואות!$F$17,הלוואות!$G$17,0),0),0)+IF(A1528&gt;=הלוואות!$D$18,IF(מרכז!A1528&lt;=הלוואות!$E$18,IF(DAY(מרכז!A1528)=הלוואות!$F$18,הלוואות!$G$18,0),0),0)+IF(A1528&gt;=הלוואות!$D$19,IF(מרכז!A1528&lt;=הלוואות!$E$19,IF(DAY(מרכז!A1528)=הלוואות!$F$19,הלוואות!$G$19,0),0),0)+IF(A1528&gt;=הלוואות!$D$20,IF(מרכז!A1528&lt;=הלוואות!$E$20,IF(DAY(מרכז!A1528)=הלוואות!$F$20,הלוואות!$G$20,0),0),0)+IF(A1528&gt;=הלוואות!$D$21,IF(מרכז!A1528&lt;=הלוואות!$E$21,IF(DAY(מרכז!A1528)=הלוואות!$F$21,הלוואות!$G$21,0),0),0)+IF(A1528&gt;=הלוואות!$D$22,IF(מרכז!A1528&lt;=הלוואות!$E$22,IF(DAY(מרכז!A1528)=הלוואות!$F$22,הלוואות!$G$22,0),0),0)+IF(A1528&gt;=הלוואות!$D$23,IF(מרכז!A1528&lt;=הלוואות!$E$23,IF(DAY(מרכז!A1528)=הלוואות!$F$23,הלוואות!$G$23,0),0),0)+IF(A1528&gt;=הלוואות!$D$24,IF(מרכז!A1528&lt;=הלוואות!$E$24,IF(DAY(מרכז!A1528)=הלוואות!$F$24,הלוואות!$G$24,0),0),0)+IF(A1528&gt;=הלוואות!$D$25,IF(מרכז!A1528&lt;=הלוואות!$E$25,IF(DAY(מרכז!A1528)=הלוואות!$F$25,הלוואות!$G$25,0),0),0)+IF(A1528&gt;=הלוואות!$D$26,IF(מרכז!A1528&lt;=הלוואות!$E$26,IF(DAY(מרכז!A1528)=הלוואות!$F$26,הלוואות!$G$26,0),0),0)+IF(A1528&gt;=הלוואות!$D$27,IF(מרכז!A1528&lt;=הלוואות!$E$27,IF(DAY(מרכז!A1528)=הלוואות!$F$27,הלוואות!$G$27,0),0),0)+IF(A1528&gt;=הלוואות!$D$28,IF(מרכז!A1528&lt;=הלוואות!$E$28,IF(DAY(מרכז!A1528)=הלוואות!$F$28,הלוואות!$G$28,0),0),0)+IF(A1528&gt;=הלוואות!$D$29,IF(מרכז!A1528&lt;=הלוואות!$E$29,IF(DAY(מרכז!A1528)=הלוואות!$F$29,הלוואות!$G$29,0),0),0)+IF(A1528&gt;=הלוואות!$D$30,IF(מרכז!A1528&lt;=הלוואות!$E$30,IF(DAY(מרכז!A1528)=הלוואות!$F$30,הלוואות!$G$30,0),0),0)+IF(A1528&gt;=הלוואות!$D$31,IF(מרכז!A1528&lt;=הלוואות!$E$31,IF(DAY(מרכז!A1528)=הלוואות!$F$31,הלוואות!$G$31,0),0),0)+IF(A1528&gt;=הלוואות!$D$32,IF(מרכז!A1528&lt;=הלוואות!$E$32,IF(DAY(מרכז!A1528)=הלוואות!$F$32,הלוואות!$G$32,0),0),0)+IF(A1528&gt;=הלוואות!$D$33,IF(מרכז!A1528&lt;=הלוואות!$E$33,IF(DAY(מרכז!A1528)=הלוואות!$F$33,הלוואות!$G$33,0),0),0)+IF(A1528&gt;=הלוואות!$D$34,IF(מרכז!A1528&lt;=הלוואות!$E$34,IF(DAY(מרכז!A1528)=הלוואות!$F$34,הלוואות!$G$34,0),0),0)</f>
        <v>0</v>
      </c>
      <c r="E1528" s="93">
        <f>SUMIF(הלוואות!$D$46:$D$65,מרכז!A1528,הלוואות!$E$46:$E$65)</f>
        <v>0</v>
      </c>
      <c r="F1528" s="93">
        <f>SUMIF(נכנסים!$A$5:$A$5890,מרכז!A1528,נכנסים!$B$5:$B$5890)</f>
        <v>0</v>
      </c>
      <c r="G1528" s="94"/>
      <c r="H1528" s="94"/>
      <c r="I1528" s="94"/>
      <c r="J1528" s="99">
        <f t="shared" si="23"/>
        <v>50000</v>
      </c>
    </row>
    <row r="1529" spans="1:10">
      <c r="A1529" s="153">
        <v>47182</v>
      </c>
      <c r="B1529" s="93">
        <f>SUMIF(יוצאים!$A$5:$A$5835,מרכז!A1529,יוצאים!$D$5:$D$5835)</f>
        <v>0</v>
      </c>
      <c r="C1529" s="93">
        <f>HLOOKUP(DAY($A1529),'טב.הו"ק'!$G$4:$AK$162,'טב.הו"ק'!$A$162+2,FALSE)</f>
        <v>0</v>
      </c>
      <c r="D1529" s="93">
        <f>IF(A1529&gt;=הלוואות!$D$5,IF(מרכז!A1529&lt;=הלוואות!$E$5,IF(DAY(מרכז!A1529)=הלוואות!$F$5,הלוואות!$G$5,0),0),0)+IF(A1529&gt;=הלוואות!$D$6,IF(מרכז!A1529&lt;=הלוואות!$E$6,IF(DAY(מרכז!A1529)=הלוואות!$F$6,הלוואות!$G$6,0),0),0)+IF(A1529&gt;=הלוואות!$D$7,IF(מרכז!A1529&lt;=הלוואות!$E$7,IF(DAY(מרכז!A1529)=הלוואות!$F$7,הלוואות!$G$7,0),0),0)+IF(A1529&gt;=הלוואות!$D$8,IF(מרכז!A1529&lt;=הלוואות!$E$8,IF(DAY(מרכז!A1529)=הלוואות!$F$8,הלוואות!$G$8,0),0),0)+IF(A1529&gt;=הלוואות!$D$9,IF(מרכז!A1529&lt;=הלוואות!$E$9,IF(DAY(מרכז!A1529)=הלוואות!$F$9,הלוואות!$G$9,0),0),0)+IF(A1529&gt;=הלוואות!$D$10,IF(מרכז!A1529&lt;=הלוואות!$E$10,IF(DAY(מרכז!A1529)=הלוואות!$F$10,הלוואות!$G$10,0),0),0)+IF(A1529&gt;=הלוואות!$D$11,IF(מרכז!A1529&lt;=הלוואות!$E$11,IF(DAY(מרכז!A1529)=הלוואות!$F$11,הלוואות!$G$11,0),0),0)+IF(A1529&gt;=הלוואות!$D$12,IF(מרכז!A1529&lt;=הלוואות!$E$12,IF(DAY(מרכז!A1529)=הלוואות!$F$12,הלוואות!$G$12,0),0),0)+IF(A1529&gt;=הלוואות!$D$13,IF(מרכז!A1529&lt;=הלוואות!$E$13,IF(DAY(מרכז!A1529)=הלוואות!$F$13,הלוואות!$G$13,0),0),0)+IF(A1529&gt;=הלוואות!$D$14,IF(מרכז!A1529&lt;=הלוואות!$E$14,IF(DAY(מרכז!A1529)=הלוואות!$F$14,הלוואות!$G$14,0),0),0)+IF(A1529&gt;=הלוואות!$D$15,IF(מרכז!A1529&lt;=הלוואות!$E$15,IF(DAY(מרכז!A1529)=הלוואות!$F$15,הלוואות!$G$15,0),0),0)+IF(A1529&gt;=הלוואות!$D$16,IF(מרכז!A1529&lt;=הלוואות!$E$16,IF(DAY(מרכז!A1529)=הלוואות!$F$16,הלוואות!$G$16,0),0),0)+IF(A1529&gt;=הלוואות!$D$17,IF(מרכז!A1529&lt;=הלוואות!$E$17,IF(DAY(מרכז!A1529)=הלוואות!$F$17,הלוואות!$G$17,0),0),0)+IF(A1529&gt;=הלוואות!$D$18,IF(מרכז!A1529&lt;=הלוואות!$E$18,IF(DAY(מרכז!A1529)=הלוואות!$F$18,הלוואות!$G$18,0),0),0)+IF(A1529&gt;=הלוואות!$D$19,IF(מרכז!A1529&lt;=הלוואות!$E$19,IF(DAY(מרכז!A1529)=הלוואות!$F$19,הלוואות!$G$19,0),0),0)+IF(A1529&gt;=הלוואות!$D$20,IF(מרכז!A1529&lt;=הלוואות!$E$20,IF(DAY(מרכז!A1529)=הלוואות!$F$20,הלוואות!$G$20,0),0),0)+IF(A1529&gt;=הלוואות!$D$21,IF(מרכז!A1529&lt;=הלוואות!$E$21,IF(DAY(מרכז!A1529)=הלוואות!$F$21,הלוואות!$G$21,0),0),0)+IF(A1529&gt;=הלוואות!$D$22,IF(מרכז!A1529&lt;=הלוואות!$E$22,IF(DAY(מרכז!A1529)=הלוואות!$F$22,הלוואות!$G$22,0),0),0)+IF(A1529&gt;=הלוואות!$D$23,IF(מרכז!A1529&lt;=הלוואות!$E$23,IF(DAY(מרכז!A1529)=הלוואות!$F$23,הלוואות!$G$23,0),0),0)+IF(A1529&gt;=הלוואות!$D$24,IF(מרכז!A1529&lt;=הלוואות!$E$24,IF(DAY(מרכז!A1529)=הלוואות!$F$24,הלוואות!$G$24,0),0),0)+IF(A1529&gt;=הלוואות!$D$25,IF(מרכז!A1529&lt;=הלוואות!$E$25,IF(DAY(מרכז!A1529)=הלוואות!$F$25,הלוואות!$G$25,0),0),0)+IF(A1529&gt;=הלוואות!$D$26,IF(מרכז!A1529&lt;=הלוואות!$E$26,IF(DAY(מרכז!A1529)=הלוואות!$F$26,הלוואות!$G$26,0),0),0)+IF(A1529&gt;=הלוואות!$D$27,IF(מרכז!A1529&lt;=הלוואות!$E$27,IF(DAY(מרכז!A1529)=הלוואות!$F$27,הלוואות!$G$27,0),0),0)+IF(A1529&gt;=הלוואות!$D$28,IF(מרכז!A1529&lt;=הלוואות!$E$28,IF(DAY(מרכז!A1529)=הלוואות!$F$28,הלוואות!$G$28,0),0),0)+IF(A1529&gt;=הלוואות!$D$29,IF(מרכז!A1529&lt;=הלוואות!$E$29,IF(DAY(מרכז!A1529)=הלוואות!$F$29,הלוואות!$G$29,0),0),0)+IF(A1529&gt;=הלוואות!$D$30,IF(מרכז!A1529&lt;=הלוואות!$E$30,IF(DAY(מרכז!A1529)=הלוואות!$F$30,הלוואות!$G$30,0),0),0)+IF(A1529&gt;=הלוואות!$D$31,IF(מרכז!A1529&lt;=הלוואות!$E$31,IF(DAY(מרכז!A1529)=הלוואות!$F$31,הלוואות!$G$31,0),0),0)+IF(A1529&gt;=הלוואות!$D$32,IF(מרכז!A1529&lt;=הלוואות!$E$32,IF(DAY(מרכז!A1529)=הלוואות!$F$32,הלוואות!$G$32,0),0),0)+IF(A1529&gt;=הלוואות!$D$33,IF(מרכז!A1529&lt;=הלוואות!$E$33,IF(DAY(מרכז!A1529)=הלוואות!$F$33,הלוואות!$G$33,0),0),0)+IF(A1529&gt;=הלוואות!$D$34,IF(מרכז!A1529&lt;=הלוואות!$E$34,IF(DAY(מרכז!A1529)=הלוואות!$F$34,הלוואות!$G$34,0),0),0)</f>
        <v>0</v>
      </c>
      <c r="E1529" s="93">
        <f>SUMIF(הלוואות!$D$46:$D$65,מרכז!A1529,הלוואות!$E$46:$E$65)</f>
        <v>0</v>
      </c>
      <c r="F1529" s="93">
        <f>SUMIF(נכנסים!$A$5:$A$5890,מרכז!A1529,נכנסים!$B$5:$B$5890)</f>
        <v>0</v>
      </c>
      <c r="G1529" s="94"/>
      <c r="H1529" s="94"/>
      <c r="I1529" s="94"/>
      <c r="J1529" s="99">
        <f t="shared" si="23"/>
        <v>50000</v>
      </c>
    </row>
    <row r="1530" spans="1:10">
      <c r="A1530" s="153">
        <v>47183</v>
      </c>
      <c r="B1530" s="93">
        <f>SUMIF(יוצאים!$A$5:$A$5835,מרכז!A1530,יוצאים!$D$5:$D$5835)</f>
        <v>0</v>
      </c>
      <c r="C1530" s="93">
        <f>HLOOKUP(DAY($A1530),'טב.הו"ק'!$G$4:$AK$162,'טב.הו"ק'!$A$162+2,FALSE)</f>
        <v>0</v>
      </c>
      <c r="D1530" s="93">
        <f>IF(A1530&gt;=הלוואות!$D$5,IF(מרכז!A1530&lt;=הלוואות!$E$5,IF(DAY(מרכז!A1530)=הלוואות!$F$5,הלוואות!$G$5,0),0),0)+IF(A1530&gt;=הלוואות!$D$6,IF(מרכז!A1530&lt;=הלוואות!$E$6,IF(DAY(מרכז!A1530)=הלוואות!$F$6,הלוואות!$G$6,0),0),0)+IF(A1530&gt;=הלוואות!$D$7,IF(מרכז!A1530&lt;=הלוואות!$E$7,IF(DAY(מרכז!A1530)=הלוואות!$F$7,הלוואות!$G$7,0),0),0)+IF(A1530&gt;=הלוואות!$D$8,IF(מרכז!A1530&lt;=הלוואות!$E$8,IF(DAY(מרכז!A1530)=הלוואות!$F$8,הלוואות!$G$8,0),0),0)+IF(A1530&gt;=הלוואות!$D$9,IF(מרכז!A1530&lt;=הלוואות!$E$9,IF(DAY(מרכז!A1530)=הלוואות!$F$9,הלוואות!$G$9,0),0),0)+IF(A1530&gt;=הלוואות!$D$10,IF(מרכז!A1530&lt;=הלוואות!$E$10,IF(DAY(מרכז!A1530)=הלוואות!$F$10,הלוואות!$G$10,0),0),0)+IF(A1530&gt;=הלוואות!$D$11,IF(מרכז!A1530&lt;=הלוואות!$E$11,IF(DAY(מרכז!A1530)=הלוואות!$F$11,הלוואות!$G$11,0),0),0)+IF(A1530&gt;=הלוואות!$D$12,IF(מרכז!A1530&lt;=הלוואות!$E$12,IF(DAY(מרכז!A1530)=הלוואות!$F$12,הלוואות!$G$12,0),0),0)+IF(A1530&gt;=הלוואות!$D$13,IF(מרכז!A1530&lt;=הלוואות!$E$13,IF(DAY(מרכז!A1530)=הלוואות!$F$13,הלוואות!$G$13,0),0),0)+IF(A1530&gt;=הלוואות!$D$14,IF(מרכז!A1530&lt;=הלוואות!$E$14,IF(DAY(מרכז!A1530)=הלוואות!$F$14,הלוואות!$G$14,0),0),0)+IF(A1530&gt;=הלוואות!$D$15,IF(מרכז!A1530&lt;=הלוואות!$E$15,IF(DAY(מרכז!A1530)=הלוואות!$F$15,הלוואות!$G$15,0),0),0)+IF(A1530&gt;=הלוואות!$D$16,IF(מרכז!A1530&lt;=הלוואות!$E$16,IF(DAY(מרכז!A1530)=הלוואות!$F$16,הלוואות!$G$16,0),0),0)+IF(A1530&gt;=הלוואות!$D$17,IF(מרכז!A1530&lt;=הלוואות!$E$17,IF(DAY(מרכז!A1530)=הלוואות!$F$17,הלוואות!$G$17,0),0),0)+IF(A1530&gt;=הלוואות!$D$18,IF(מרכז!A1530&lt;=הלוואות!$E$18,IF(DAY(מרכז!A1530)=הלוואות!$F$18,הלוואות!$G$18,0),0),0)+IF(A1530&gt;=הלוואות!$D$19,IF(מרכז!A1530&lt;=הלוואות!$E$19,IF(DAY(מרכז!A1530)=הלוואות!$F$19,הלוואות!$G$19,0),0),0)+IF(A1530&gt;=הלוואות!$D$20,IF(מרכז!A1530&lt;=הלוואות!$E$20,IF(DAY(מרכז!A1530)=הלוואות!$F$20,הלוואות!$G$20,0),0),0)+IF(A1530&gt;=הלוואות!$D$21,IF(מרכז!A1530&lt;=הלוואות!$E$21,IF(DAY(מרכז!A1530)=הלוואות!$F$21,הלוואות!$G$21,0),0),0)+IF(A1530&gt;=הלוואות!$D$22,IF(מרכז!A1530&lt;=הלוואות!$E$22,IF(DAY(מרכז!A1530)=הלוואות!$F$22,הלוואות!$G$22,0),0),0)+IF(A1530&gt;=הלוואות!$D$23,IF(מרכז!A1530&lt;=הלוואות!$E$23,IF(DAY(מרכז!A1530)=הלוואות!$F$23,הלוואות!$G$23,0),0),0)+IF(A1530&gt;=הלוואות!$D$24,IF(מרכז!A1530&lt;=הלוואות!$E$24,IF(DAY(מרכז!A1530)=הלוואות!$F$24,הלוואות!$G$24,0),0),0)+IF(A1530&gt;=הלוואות!$D$25,IF(מרכז!A1530&lt;=הלוואות!$E$25,IF(DAY(מרכז!A1530)=הלוואות!$F$25,הלוואות!$G$25,0),0),0)+IF(A1530&gt;=הלוואות!$D$26,IF(מרכז!A1530&lt;=הלוואות!$E$26,IF(DAY(מרכז!A1530)=הלוואות!$F$26,הלוואות!$G$26,0),0),0)+IF(A1530&gt;=הלוואות!$D$27,IF(מרכז!A1530&lt;=הלוואות!$E$27,IF(DAY(מרכז!A1530)=הלוואות!$F$27,הלוואות!$G$27,0),0),0)+IF(A1530&gt;=הלוואות!$D$28,IF(מרכז!A1530&lt;=הלוואות!$E$28,IF(DAY(מרכז!A1530)=הלוואות!$F$28,הלוואות!$G$28,0),0),0)+IF(A1530&gt;=הלוואות!$D$29,IF(מרכז!A1530&lt;=הלוואות!$E$29,IF(DAY(מרכז!A1530)=הלוואות!$F$29,הלוואות!$G$29,0),0),0)+IF(A1530&gt;=הלוואות!$D$30,IF(מרכז!A1530&lt;=הלוואות!$E$30,IF(DAY(מרכז!A1530)=הלוואות!$F$30,הלוואות!$G$30,0),0),0)+IF(A1530&gt;=הלוואות!$D$31,IF(מרכז!A1530&lt;=הלוואות!$E$31,IF(DAY(מרכז!A1530)=הלוואות!$F$31,הלוואות!$G$31,0),0),0)+IF(A1530&gt;=הלוואות!$D$32,IF(מרכז!A1530&lt;=הלוואות!$E$32,IF(DAY(מרכז!A1530)=הלוואות!$F$32,הלוואות!$G$32,0),0),0)+IF(A1530&gt;=הלוואות!$D$33,IF(מרכז!A1530&lt;=הלוואות!$E$33,IF(DAY(מרכז!A1530)=הלוואות!$F$33,הלוואות!$G$33,0),0),0)+IF(A1530&gt;=הלוואות!$D$34,IF(מרכז!A1530&lt;=הלוואות!$E$34,IF(DAY(מרכז!A1530)=הלוואות!$F$34,הלוואות!$G$34,0),0),0)</f>
        <v>0</v>
      </c>
      <c r="E1530" s="93">
        <f>SUMIF(הלוואות!$D$46:$D$65,מרכז!A1530,הלוואות!$E$46:$E$65)</f>
        <v>0</v>
      </c>
      <c r="F1530" s="93">
        <f>SUMIF(נכנסים!$A$5:$A$5890,מרכז!A1530,נכנסים!$B$5:$B$5890)</f>
        <v>0</v>
      </c>
      <c r="G1530" s="94"/>
      <c r="H1530" s="94"/>
      <c r="I1530" s="94"/>
      <c r="J1530" s="99">
        <f t="shared" si="23"/>
        <v>50000</v>
      </c>
    </row>
    <row r="1531" spans="1:10">
      <c r="A1531" s="153">
        <v>47184</v>
      </c>
      <c r="B1531" s="93">
        <f>SUMIF(יוצאים!$A$5:$A$5835,מרכז!A1531,יוצאים!$D$5:$D$5835)</f>
        <v>0</v>
      </c>
      <c r="C1531" s="93">
        <f>HLOOKUP(DAY($A1531),'טב.הו"ק'!$G$4:$AK$162,'טב.הו"ק'!$A$162+2,FALSE)</f>
        <v>0</v>
      </c>
      <c r="D1531" s="93">
        <f>IF(A1531&gt;=הלוואות!$D$5,IF(מרכז!A1531&lt;=הלוואות!$E$5,IF(DAY(מרכז!A1531)=הלוואות!$F$5,הלוואות!$G$5,0),0),0)+IF(A1531&gt;=הלוואות!$D$6,IF(מרכז!A1531&lt;=הלוואות!$E$6,IF(DAY(מרכז!A1531)=הלוואות!$F$6,הלוואות!$G$6,0),0),0)+IF(A1531&gt;=הלוואות!$D$7,IF(מרכז!A1531&lt;=הלוואות!$E$7,IF(DAY(מרכז!A1531)=הלוואות!$F$7,הלוואות!$G$7,0),0),0)+IF(A1531&gt;=הלוואות!$D$8,IF(מרכז!A1531&lt;=הלוואות!$E$8,IF(DAY(מרכז!A1531)=הלוואות!$F$8,הלוואות!$G$8,0),0),0)+IF(A1531&gt;=הלוואות!$D$9,IF(מרכז!A1531&lt;=הלוואות!$E$9,IF(DAY(מרכז!A1531)=הלוואות!$F$9,הלוואות!$G$9,0),0),0)+IF(A1531&gt;=הלוואות!$D$10,IF(מרכז!A1531&lt;=הלוואות!$E$10,IF(DAY(מרכז!A1531)=הלוואות!$F$10,הלוואות!$G$10,0),0),0)+IF(A1531&gt;=הלוואות!$D$11,IF(מרכז!A1531&lt;=הלוואות!$E$11,IF(DAY(מרכז!A1531)=הלוואות!$F$11,הלוואות!$G$11,0),0),0)+IF(A1531&gt;=הלוואות!$D$12,IF(מרכז!A1531&lt;=הלוואות!$E$12,IF(DAY(מרכז!A1531)=הלוואות!$F$12,הלוואות!$G$12,0),0),0)+IF(A1531&gt;=הלוואות!$D$13,IF(מרכז!A1531&lt;=הלוואות!$E$13,IF(DAY(מרכז!A1531)=הלוואות!$F$13,הלוואות!$G$13,0),0),0)+IF(A1531&gt;=הלוואות!$D$14,IF(מרכז!A1531&lt;=הלוואות!$E$14,IF(DAY(מרכז!A1531)=הלוואות!$F$14,הלוואות!$G$14,0),0),0)+IF(A1531&gt;=הלוואות!$D$15,IF(מרכז!A1531&lt;=הלוואות!$E$15,IF(DAY(מרכז!A1531)=הלוואות!$F$15,הלוואות!$G$15,0),0),0)+IF(A1531&gt;=הלוואות!$D$16,IF(מרכז!A1531&lt;=הלוואות!$E$16,IF(DAY(מרכז!A1531)=הלוואות!$F$16,הלוואות!$G$16,0),0),0)+IF(A1531&gt;=הלוואות!$D$17,IF(מרכז!A1531&lt;=הלוואות!$E$17,IF(DAY(מרכז!A1531)=הלוואות!$F$17,הלוואות!$G$17,0),0),0)+IF(A1531&gt;=הלוואות!$D$18,IF(מרכז!A1531&lt;=הלוואות!$E$18,IF(DAY(מרכז!A1531)=הלוואות!$F$18,הלוואות!$G$18,0),0),0)+IF(A1531&gt;=הלוואות!$D$19,IF(מרכז!A1531&lt;=הלוואות!$E$19,IF(DAY(מרכז!A1531)=הלוואות!$F$19,הלוואות!$G$19,0),0),0)+IF(A1531&gt;=הלוואות!$D$20,IF(מרכז!A1531&lt;=הלוואות!$E$20,IF(DAY(מרכז!A1531)=הלוואות!$F$20,הלוואות!$G$20,0),0),0)+IF(A1531&gt;=הלוואות!$D$21,IF(מרכז!A1531&lt;=הלוואות!$E$21,IF(DAY(מרכז!A1531)=הלוואות!$F$21,הלוואות!$G$21,0),0),0)+IF(A1531&gt;=הלוואות!$D$22,IF(מרכז!A1531&lt;=הלוואות!$E$22,IF(DAY(מרכז!A1531)=הלוואות!$F$22,הלוואות!$G$22,0),0),0)+IF(A1531&gt;=הלוואות!$D$23,IF(מרכז!A1531&lt;=הלוואות!$E$23,IF(DAY(מרכז!A1531)=הלוואות!$F$23,הלוואות!$G$23,0),0),0)+IF(A1531&gt;=הלוואות!$D$24,IF(מרכז!A1531&lt;=הלוואות!$E$24,IF(DAY(מרכז!A1531)=הלוואות!$F$24,הלוואות!$G$24,0),0),0)+IF(A1531&gt;=הלוואות!$D$25,IF(מרכז!A1531&lt;=הלוואות!$E$25,IF(DAY(מרכז!A1531)=הלוואות!$F$25,הלוואות!$G$25,0),0),0)+IF(A1531&gt;=הלוואות!$D$26,IF(מרכז!A1531&lt;=הלוואות!$E$26,IF(DAY(מרכז!A1531)=הלוואות!$F$26,הלוואות!$G$26,0),0),0)+IF(A1531&gt;=הלוואות!$D$27,IF(מרכז!A1531&lt;=הלוואות!$E$27,IF(DAY(מרכז!A1531)=הלוואות!$F$27,הלוואות!$G$27,0),0),0)+IF(A1531&gt;=הלוואות!$D$28,IF(מרכז!A1531&lt;=הלוואות!$E$28,IF(DAY(מרכז!A1531)=הלוואות!$F$28,הלוואות!$G$28,0),0),0)+IF(A1531&gt;=הלוואות!$D$29,IF(מרכז!A1531&lt;=הלוואות!$E$29,IF(DAY(מרכז!A1531)=הלוואות!$F$29,הלוואות!$G$29,0),0),0)+IF(A1531&gt;=הלוואות!$D$30,IF(מרכז!A1531&lt;=הלוואות!$E$30,IF(DAY(מרכז!A1531)=הלוואות!$F$30,הלוואות!$G$30,0),0),0)+IF(A1531&gt;=הלוואות!$D$31,IF(מרכז!A1531&lt;=הלוואות!$E$31,IF(DAY(מרכז!A1531)=הלוואות!$F$31,הלוואות!$G$31,0),0),0)+IF(A1531&gt;=הלוואות!$D$32,IF(מרכז!A1531&lt;=הלוואות!$E$32,IF(DAY(מרכז!A1531)=הלוואות!$F$32,הלוואות!$G$32,0),0),0)+IF(A1531&gt;=הלוואות!$D$33,IF(מרכז!A1531&lt;=הלוואות!$E$33,IF(DAY(מרכז!A1531)=הלוואות!$F$33,הלוואות!$G$33,0),0),0)+IF(A1531&gt;=הלוואות!$D$34,IF(מרכז!A1531&lt;=הלוואות!$E$34,IF(DAY(מרכז!A1531)=הלוואות!$F$34,הלוואות!$G$34,0),0),0)</f>
        <v>0</v>
      </c>
      <c r="E1531" s="93">
        <f>SUMIF(הלוואות!$D$46:$D$65,מרכז!A1531,הלוואות!$E$46:$E$65)</f>
        <v>0</v>
      </c>
      <c r="F1531" s="93">
        <f>SUMIF(נכנסים!$A$5:$A$5890,מרכז!A1531,נכנסים!$B$5:$B$5890)</f>
        <v>0</v>
      </c>
      <c r="G1531" s="94"/>
      <c r="H1531" s="94"/>
      <c r="I1531" s="94"/>
      <c r="J1531" s="99">
        <f t="shared" si="23"/>
        <v>50000</v>
      </c>
    </row>
    <row r="1532" spans="1:10">
      <c r="A1532" s="153">
        <v>47185</v>
      </c>
      <c r="B1532" s="93">
        <f>SUMIF(יוצאים!$A$5:$A$5835,מרכז!A1532,יוצאים!$D$5:$D$5835)</f>
        <v>0</v>
      </c>
      <c r="C1532" s="93">
        <f>HLOOKUP(DAY($A1532),'טב.הו"ק'!$G$4:$AK$162,'טב.הו"ק'!$A$162+2,FALSE)</f>
        <v>0</v>
      </c>
      <c r="D1532" s="93">
        <f>IF(A1532&gt;=הלוואות!$D$5,IF(מרכז!A1532&lt;=הלוואות!$E$5,IF(DAY(מרכז!A1532)=הלוואות!$F$5,הלוואות!$G$5,0),0),0)+IF(A1532&gt;=הלוואות!$D$6,IF(מרכז!A1532&lt;=הלוואות!$E$6,IF(DAY(מרכז!A1532)=הלוואות!$F$6,הלוואות!$G$6,0),0),0)+IF(A1532&gt;=הלוואות!$D$7,IF(מרכז!A1532&lt;=הלוואות!$E$7,IF(DAY(מרכז!A1532)=הלוואות!$F$7,הלוואות!$G$7,0),0),0)+IF(A1532&gt;=הלוואות!$D$8,IF(מרכז!A1532&lt;=הלוואות!$E$8,IF(DAY(מרכז!A1532)=הלוואות!$F$8,הלוואות!$G$8,0),0),0)+IF(A1532&gt;=הלוואות!$D$9,IF(מרכז!A1532&lt;=הלוואות!$E$9,IF(DAY(מרכז!A1532)=הלוואות!$F$9,הלוואות!$G$9,0),0),0)+IF(A1532&gt;=הלוואות!$D$10,IF(מרכז!A1532&lt;=הלוואות!$E$10,IF(DAY(מרכז!A1532)=הלוואות!$F$10,הלוואות!$G$10,0),0),0)+IF(A1532&gt;=הלוואות!$D$11,IF(מרכז!A1532&lt;=הלוואות!$E$11,IF(DAY(מרכז!A1532)=הלוואות!$F$11,הלוואות!$G$11,0),0),0)+IF(A1532&gt;=הלוואות!$D$12,IF(מרכז!A1532&lt;=הלוואות!$E$12,IF(DAY(מרכז!A1532)=הלוואות!$F$12,הלוואות!$G$12,0),0),0)+IF(A1532&gt;=הלוואות!$D$13,IF(מרכז!A1532&lt;=הלוואות!$E$13,IF(DAY(מרכז!A1532)=הלוואות!$F$13,הלוואות!$G$13,0),0),0)+IF(A1532&gt;=הלוואות!$D$14,IF(מרכז!A1532&lt;=הלוואות!$E$14,IF(DAY(מרכז!A1532)=הלוואות!$F$14,הלוואות!$G$14,0),0),0)+IF(A1532&gt;=הלוואות!$D$15,IF(מרכז!A1532&lt;=הלוואות!$E$15,IF(DAY(מרכז!A1532)=הלוואות!$F$15,הלוואות!$G$15,0),0),0)+IF(A1532&gt;=הלוואות!$D$16,IF(מרכז!A1532&lt;=הלוואות!$E$16,IF(DAY(מרכז!A1532)=הלוואות!$F$16,הלוואות!$G$16,0),0),0)+IF(A1532&gt;=הלוואות!$D$17,IF(מרכז!A1532&lt;=הלוואות!$E$17,IF(DAY(מרכז!A1532)=הלוואות!$F$17,הלוואות!$G$17,0),0),0)+IF(A1532&gt;=הלוואות!$D$18,IF(מרכז!A1532&lt;=הלוואות!$E$18,IF(DAY(מרכז!A1532)=הלוואות!$F$18,הלוואות!$G$18,0),0),0)+IF(A1532&gt;=הלוואות!$D$19,IF(מרכז!A1532&lt;=הלוואות!$E$19,IF(DAY(מרכז!A1532)=הלוואות!$F$19,הלוואות!$G$19,0),0),0)+IF(A1532&gt;=הלוואות!$D$20,IF(מרכז!A1532&lt;=הלוואות!$E$20,IF(DAY(מרכז!A1532)=הלוואות!$F$20,הלוואות!$G$20,0),0),0)+IF(A1532&gt;=הלוואות!$D$21,IF(מרכז!A1532&lt;=הלוואות!$E$21,IF(DAY(מרכז!A1532)=הלוואות!$F$21,הלוואות!$G$21,0),0),0)+IF(A1532&gt;=הלוואות!$D$22,IF(מרכז!A1532&lt;=הלוואות!$E$22,IF(DAY(מרכז!A1532)=הלוואות!$F$22,הלוואות!$G$22,0),0),0)+IF(A1532&gt;=הלוואות!$D$23,IF(מרכז!A1532&lt;=הלוואות!$E$23,IF(DAY(מרכז!A1532)=הלוואות!$F$23,הלוואות!$G$23,0),0),0)+IF(A1532&gt;=הלוואות!$D$24,IF(מרכז!A1532&lt;=הלוואות!$E$24,IF(DAY(מרכז!A1532)=הלוואות!$F$24,הלוואות!$G$24,0),0),0)+IF(A1532&gt;=הלוואות!$D$25,IF(מרכז!A1532&lt;=הלוואות!$E$25,IF(DAY(מרכז!A1532)=הלוואות!$F$25,הלוואות!$G$25,0),0),0)+IF(A1532&gt;=הלוואות!$D$26,IF(מרכז!A1532&lt;=הלוואות!$E$26,IF(DAY(מרכז!A1532)=הלוואות!$F$26,הלוואות!$G$26,0),0),0)+IF(A1532&gt;=הלוואות!$D$27,IF(מרכז!A1532&lt;=הלוואות!$E$27,IF(DAY(מרכז!A1532)=הלוואות!$F$27,הלוואות!$G$27,0),0),0)+IF(A1532&gt;=הלוואות!$D$28,IF(מרכז!A1532&lt;=הלוואות!$E$28,IF(DAY(מרכז!A1532)=הלוואות!$F$28,הלוואות!$G$28,0),0),0)+IF(A1532&gt;=הלוואות!$D$29,IF(מרכז!A1532&lt;=הלוואות!$E$29,IF(DAY(מרכז!A1532)=הלוואות!$F$29,הלוואות!$G$29,0),0),0)+IF(A1532&gt;=הלוואות!$D$30,IF(מרכז!A1532&lt;=הלוואות!$E$30,IF(DAY(מרכז!A1532)=הלוואות!$F$30,הלוואות!$G$30,0),0),0)+IF(A1532&gt;=הלוואות!$D$31,IF(מרכז!A1532&lt;=הלוואות!$E$31,IF(DAY(מרכז!A1532)=הלוואות!$F$31,הלוואות!$G$31,0),0),0)+IF(A1532&gt;=הלוואות!$D$32,IF(מרכז!A1532&lt;=הלוואות!$E$32,IF(DAY(מרכז!A1532)=הלוואות!$F$32,הלוואות!$G$32,0),0),0)+IF(A1532&gt;=הלוואות!$D$33,IF(מרכז!A1532&lt;=הלוואות!$E$33,IF(DAY(מרכז!A1532)=הלוואות!$F$33,הלוואות!$G$33,0),0),0)+IF(A1532&gt;=הלוואות!$D$34,IF(מרכז!A1532&lt;=הלוואות!$E$34,IF(DAY(מרכז!A1532)=הלוואות!$F$34,הלוואות!$G$34,0),0),0)</f>
        <v>0</v>
      </c>
      <c r="E1532" s="93">
        <f>SUMIF(הלוואות!$D$46:$D$65,מרכז!A1532,הלוואות!$E$46:$E$65)</f>
        <v>0</v>
      </c>
      <c r="F1532" s="93">
        <f>SUMIF(נכנסים!$A$5:$A$5890,מרכז!A1532,נכנסים!$B$5:$B$5890)</f>
        <v>0</v>
      </c>
      <c r="G1532" s="94"/>
      <c r="H1532" s="94"/>
      <c r="I1532" s="94"/>
      <c r="J1532" s="99">
        <f t="shared" si="23"/>
        <v>50000</v>
      </c>
    </row>
    <row r="1533" spans="1:10">
      <c r="A1533" s="153">
        <v>47186</v>
      </c>
      <c r="B1533" s="93">
        <f>SUMIF(יוצאים!$A$5:$A$5835,מרכז!A1533,יוצאים!$D$5:$D$5835)</f>
        <v>0</v>
      </c>
      <c r="C1533" s="93">
        <f>HLOOKUP(DAY($A1533),'טב.הו"ק'!$G$4:$AK$162,'טב.הו"ק'!$A$162+2,FALSE)</f>
        <v>0</v>
      </c>
      <c r="D1533" s="93">
        <f>IF(A1533&gt;=הלוואות!$D$5,IF(מרכז!A1533&lt;=הלוואות!$E$5,IF(DAY(מרכז!A1533)=הלוואות!$F$5,הלוואות!$G$5,0),0),0)+IF(A1533&gt;=הלוואות!$D$6,IF(מרכז!A1533&lt;=הלוואות!$E$6,IF(DAY(מרכז!A1533)=הלוואות!$F$6,הלוואות!$G$6,0),0),0)+IF(A1533&gt;=הלוואות!$D$7,IF(מרכז!A1533&lt;=הלוואות!$E$7,IF(DAY(מרכז!A1533)=הלוואות!$F$7,הלוואות!$G$7,0),0),0)+IF(A1533&gt;=הלוואות!$D$8,IF(מרכז!A1533&lt;=הלוואות!$E$8,IF(DAY(מרכז!A1533)=הלוואות!$F$8,הלוואות!$G$8,0),0),0)+IF(A1533&gt;=הלוואות!$D$9,IF(מרכז!A1533&lt;=הלוואות!$E$9,IF(DAY(מרכז!A1533)=הלוואות!$F$9,הלוואות!$G$9,0),0),0)+IF(A1533&gt;=הלוואות!$D$10,IF(מרכז!A1533&lt;=הלוואות!$E$10,IF(DAY(מרכז!A1533)=הלוואות!$F$10,הלוואות!$G$10,0),0),0)+IF(A1533&gt;=הלוואות!$D$11,IF(מרכז!A1533&lt;=הלוואות!$E$11,IF(DAY(מרכז!A1533)=הלוואות!$F$11,הלוואות!$G$11,0),0),0)+IF(A1533&gt;=הלוואות!$D$12,IF(מרכז!A1533&lt;=הלוואות!$E$12,IF(DAY(מרכז!A1533)=הלוואות!$F$12,הלוואות!$G$12,0),0),0)+IF(A1533&gt;=הלוואות!$D$13,IF(מרכז!A1533&lt;=הלוואות!$E$13,IF(DAY(מרכז!A1533)=הלוואות!$F$13,הלוואות!$G$13,0),0),0)+IF(A1533&gt;=הלוואות!$D$14,IF(מרכז!A1533&lt;=הלוואות!$E$14,IF(DAY(מרכז!A1533)=הלוואות!$F$14,הלוואות!$G$14,0),0),0)+IF(A1533&gt;=הלוואות!$D$15,IF(מרכז!A1533&lt;=הלוואות!$E$15,IF(DAY(מרכז!A1533)=הלוואות!$F$15,הלוואות!$G$15,0),0),0)+IF(A1533&gt;=הלוואות!$D$16,IF(מרכז!A1533&lt;=הלוואות!$E$16,IF(DAY(מרכז!A1533)=הלוואות!$F$16,הלוואות!$G$16,0),0),0)+IF(A1533&gt;=הלוואות!$D$17,IF(מרכז!A1533&lt;=הלוואות!$E$17,IF(DAY(מרכז!A1533)=הלוואות!$F$17,הלוואות!$G$17,0),0),0)+IF(A1533&gt;=הלוואות!$D$18,IF(מרכז!A1533&lt;=הלוואות!$E$18,IF(DAY(מרכז!A1533)=הלוואות!$F$18,הלוואות!$G$18,0),0),0)+IF(A1533&gt;=הלוואות!$D$19,IF(מרכז!A1533&lt;=הלוואות!$E$19,IF(DAY(מרכז!A1533)=הלוואות!$F$19,הלוואות!$G$19,0),0),0)+IF(A1533&gt;=הלוואות!$D$20,IF(מרכז!A1533&lt;=הלוואות!$E$20,IF(DAY(מרכז!A1533)=הלוואות!$F$20,הלוואות!$G$20,0),0),0)+IF(A1533&gt;=הלוואות!$D$21,IF(מרכז!A1533&lt;=הלוואות!$E$21,IF(DAY(מרכז!A1533)=הלוואות!$F$21,הלוואות!$G$21,0),0),0)+IF(A1533&gt;=הלוואות!$D$22,IF(מרכז!A1533&lt;=הלוואות!$E$22,IF(DAY(מרכז!A1533)=הלוואות!$F$22,הלוואות!$G$22,0),0),0)+IF(A1533&gt;=הלוואות!$D$23,IF(מרכז!A1533&lt;=הלוואות!$E$23,IF(DAY(מרכז!A1533)=הלוואות!$F$23,הלוואות!$G$23,0),0),0)+IF(A1533&gt;=הלוואות!$D$24,IF(מרכז!A1533&lt;=הלוואות!$E$24,IF(DAY(מרכז!A1533)=הלוואות!$F$24,הלוואות!$G$24,0),0),0)+IF(A1533&gt;=הלוואות!$D$25,IF(מרכז!A1533&lt;=הלוואות!$E$25,IF(DAY(מרכז!A1533)=הלוואות!$F$25,הלוואות!$G$25,0),0),0)+IF(A1533&gt;=הלוואות!$D$26,IF(מרכז!A1533&lt;=הלוואות!$E$26,IF(DAY(מרכז!A1533)=הלוואות!$F$26,הלוואות!$G$26,0),0),0)+IF(A1533&gt;=הלוואות!$D$27,IF(מרכז!A1533&lt;=הלוואות!$E$27,IF(DAY(מרכז!A1533)=הלוואות!$F$27,הלוואות!$G$27,0),0),0)+IF(A1533&gt;=הלוואות!$D$28,IF(מרכז!A1533&lt;=הלוואות!$E$28,IF(DAY(מרכז!A1533)=הלוואות!$F$28,הלוואות!$G$28,0),0),0)+IF(A1533&gt;=הלוואות!$D$29,IF(מרכז!A1533&lt;=הלוואות!$E$29,IF(DAY(מרכז!A1533)=הלוואות!$F$29,הלוואות!$G$29,0),0),0)+IF(A1533&gt;=הלוואות!$D$30,IF(מרכז!A1533&lt;=הלוואות!$E$30,IF(DAY(מרכז!A1533)=הלוואות!$F$30,הלוואות!$G$30,0),0),0)+IF(A1533&gt;=הלוואות!$D$31,IF(מרכז!A1533&lt;=הלוואות!$E$31,IF(DAY(מרכז!A1533)=הלוואות!$F$31,הלוואות!$G$31,0),0),0)+IF(A1533&gt;=הלוואות!$D$32,IF(מרכז!A1533&lt;=הלוואות!$E$32,IF(DAY(מרכז!A1533)=הלוואות!$F$32,הלוואות!$G$32,0),0),0)+IF(A1533&gt;=הלוואות!$D$33,IF(מרכז!A1533&lt;=הלוואות!$E$33,IF(DAY(מרכז!A1533)=הלוואות!$F$33,הלוואות!$G$33,0),0),0)+IF(A1533&gt;=הלוואות!$D$34,IF(מרכז!A1533&lt;=הלוואות!$E$34,IF(DAY(מרכז!A1533)=הלוואות!$F$34,הלוואות!$G$34,0),0),0)</f>
        <v>0</v>
      </c>
      <c r="E1533" s="93">
        <f>SUMIF(הלוואות!$D$46:$D$65,מרכז!A1533,הלוואות!$E$46:$E$65)</f>
        <v>0</v>
      </c>
      <c r="F1533" s="93">
        <f>SUMIF(נכנסים!$A$5:$A$5890,מרכז!A1533,נכנסים!$B$5:$B$5890)</f>
        <v>0</v>
      </c>
      <c r="G1533" s="94"/>
      <c r="H1533" s="94"/>
      <c r="I1533" s="94"/>
      <c r="J1533" s="99">
        <f t="shared" si="23"/>
        <v>50000</v>
      </c>
    </row>
    <row r="1534" spans="1:10">
      <c r="A1534" s="153">
        <v>47187</v>
      </c>
      <c r="B1534" s="93">
        <f>SUMIF(יוצאים!$A$5:$A$5835,מרכז!A1534,יוצאים!$D$5:$D$5835)</f>
        <v>0</v>
      </c>
      <c r="C1534" s="93">
        <f>HLOOKUP(DAY($A1534),'טב.הו"ק'!$G$4:$AK$162,'טב.הו"ק'!$A$162+2,FALSE)</f>
        <v>0</v>
      </c>
      <c r="D1534" s="93">
        <f>IF(A1534&gt;=הלוואות!$D$5,IF(מרכז!A1534&lt;=הלוואות!$E$5,IF(DAY(מרכז!A1534)=הלוואות!$F$5,הלוואות!$G$5,0),0),0)+IF(A1534&gt;=הלוואות!$D$6,IF(מרכז!A1534&lt;=הלוואות!$E$6,IF(DAY(מרכז!A1534)=הלוואות!$F$6,הלוואות!$G$6,0),0),0)+IF(A1534&gt;=הלוואות!$D$7,IF(מרכז!A1534&lt;=הלוואות!$E$7,IF(DAY(מרכז!A1534)=הלוואות!$F$7,הלוואות!$G$7,0),0),0)+IF(A1534&gt;=הלוואות!$D$8,IF(מרכז!A1534&lt;=הלוואות!$E$8,IF(DAY(מרכז!A1534)=הלוואות!$F$8,הלוואות!$G$8,0),0),0)+IF(A1534&gt;=הלוואות!$D$9,IF(מרכז!A1534&lt;=הלוואות!$E$9,IF(DAY(מרכז!A1534)=הלוואות!$F$9,הלוואות!$G$9,0),0),0)+IF(A1534&gt;=הלוואות!$D$10,IF(מרכז!A1534&lt;=הלוואות!$E$10,IF(DAY(מרכז!A1534)=הלוואות!$F$10,הלוואות!$G$10,0),0),0)+IF(A1534&gt;=הלוואות!$D$11,IF(מרכז!A1534&lt;=הלוואות!$E$11,IF(DAY(מרכז!A1534)=הלוואות!$F$11,הלוואות!$G$11,0),0),0)+IF(A1534&gt;=הלוואות!$D$12,IF(מרכז!A1534&lt;=הלוואות!$E$12,IF(DAY(מרכז!A1534)=הלוואות!$F$12,הלוואות!$G$12,0),0),0)+IF(A1534&gt;=הלוואות!$D$13,IF(מרכז!A1534&lt;=הלוואות!$E$13,IF(DAY(מרכז!A1534)=הלוואות!$F$13,הלוואות!$G$13,0),0),0)+IF(A1534&gt;=הלוואות!$D$14,IF(מרכז!A1534&lt;=הלוואות!$E$14,IF(DAY(מרכז!A1534)=הלוואות!$F$14,הלוואות!$G$14,0),0),0)+IF(A1534&gt;=הלוואות!$D$15,IF(מרכז!A1534&lt;=הלוואות!$E$15,IF(DAY(מרכז!A1534)=הלוואות!$F$15,הלוואות!$G$15,0),0),0)+IF(A1534&gt;=הלוואות!$D$16,IF(מרכז!A1534&lt;=הלוואות!$E$16,IF(DAY(מרכז!A1534)=הלוואות!$F$16,הלוואות!$G$16,0),0),0)+IF(A1534&gt;=הלוואות!$D$17,IF(מרכז!A1534&lt;=הלוואות!$E$17,IF(DAY(מרכז!A1534)=הלוואות!$F$17,הלוואות!$G$17,0),0),0)+IF(A1534&gt;=הלוואות!$D$18,IF(מרכז!A1534&lt;=הלוואות!$E$18,IF(DAY(מרכז!A1534)=הלוואות!$F$18,הלוואות!$G$18,0),0),0)+IF(A1534&gt;=הלוואות!$D$19,IF(מרכז!A1534&lt;=הלוואות!$E$19,IF(DAY(מרכז!A1534)=הלוואות!$F$19,הלוואות!$G$19,0),0),0)+IF(A1534&gt;=הלוואות!$D$20,IF(מרכז!A1534&lt;=הלוואות!$E$20,IF(DAY(מרכז!A1534)=הלוואות!$F$20,הלוואות!$G$20,0),0),0)+IF(A1534&gt;=הלוואות!$D$21,IF(מרכז!A1534&lt;=הלוואות!$E$21,IF(DAY(מרכז!A1534)=הלוואות!$F$21,הלוואות!$G$21,0),0),0)+IF(A1534&gt;=הלוואות!$D$22,IF(מרכז!A1534&lt;=הלוואות!$E$22,IF(DAY(מרכז!A1534)=הלוואות!$F$22,הלוואות!$G$22,0),0),0)+IF(A1534&gt;=הלוואות!$D$23,IF(מרכז!A1534&lt;=הלוואות!$E$23,IF(DAY(מרכז!A1534)=הלוואות!$F$23,הלוואות!$G$23,0),0),0)+IF(A1534&gt;=הלוואות!$D$24,IF(מרכז!A1534&lt;=הלוואות!$E$24,IF(DAY(מרכז!A1534)=הלוואות!$F$24,הלוואות!$G$24,0),0),0)+IF(A1534&gt;=הלוואות!$D$25,IF(מרכז!A1534&lt;=הלוואות!$E$25,IF(DAY(מרכז!A1534)=הלוואות!$F$25,הלוואות!$G$25,0),0),0)+IF(A1534&gt;=הלוואות!$D$26,IF(מרכז!A1534&lt;=הלוואות!$E$26,IF(DAY(מרכז!A1534)=הלוואות!$F$26,הלוואות!$G$26,0),0),0)+IF(A1534&gt;=הלוואות!$D$27,IF(מרכז!A1534&lt;=הלוואות!$E$27,IF(DAY(מרכז!A1534)=הלוואות!$F$27,הלוואות!$G$27,0),0),0)+IF(A1534&gt;=הלוואות!$D$28,IF(מרכז!A1534&lt;=הלוואות!$E$28,IF(DAY(מרכז!A1534)=הלוואות!$F$28,הלוואות!$G$28,0),0),0)+IF(A1534&gt;=הלוואות!$D$29,IF(מרכז!A1534&lt;=הלוואות!$E$29,IF(DAY(מרכז!A1534)=הלוואות!$F$29,הלוואות!$G$29,0),0),0)+IF(A1534&gt;=הלוואות!$D$30,IF(מרכז!A1534&lt;=הלוואות!$E$30,IF(DAY(מרכז!A1534)=הלוואות!$F$30,הלוואות!$G$30,0),0),0)+IF(A1534&gt;=הלוואות!$D$31,IF(מרכז!A1534&lt;=הלוואות!$E$31,IF(DAY(מרכז!A1534)=הלוואות!$F$31,הלוואות!$G$31,0),0),0)+IF(A1534&gt;=הלוואות!$D$32,IF(מרכז!A1534&lt;=הלוואות!$E$32,IF(DAY(מרכז!A1534)=הלוואות!$F$32,הלוואות!$G$32,0),0),0)+IF(A1534&gt;=הלוואות!$D$33,IF(מרכז!A1534&lt;=הלוואות!$E$33,IF(DAY(מרכז!A1534)=הלוואות!$F$33,הלוואות!$G$33,0),0),0)+IF(A1534&gt;=הלוואות!$D$34,IF(מרכז!A1534&lt;=הלוואות!$E$34,IF(DAY(מרכז!A1534)=הלוואות!$F$34,הלוואות!$G$34,0),0),0)</f>
        <v>0</v>
      </c>
      <c r="E1534" s="93">
        <f>SUMIF(הלוואות!$D$46:$D$65,מרכז!A1534,הלוואות!$E$46:$E$65)</f>
        <v>0</v>
      </c>
      <c r="F1534" s="93">
        <f>SUMIF(נכנסים!$A$5:$A$5890,מרכז!A1534,נכנסים!$B$5:$B$5890)</f>
        <v>0</v>
      </c>
      <c r="G1534" s="94"/>
      <c r="H1534" s="94"/>
      <c r="I1534" s="94"/>
      <c r="J1534" s="99">
        <f t="shared" si="23"/>
        <v>50000</v>
      </c>
    </row>
    <row r="1535" spans="1:10">
      <c r="A1535" s="153">
        <v>47188</v>
      </c>
      <c r="B1535" s="93">
        <f>SUMIF(יוצאים!$A$5:$A$5835,מרכז!A1535,יוצאים!$D$5:$D$5835)</f>
        <v>0</v>
      </c>
      <c r="C1535" s="93">
        <f>HLOOKUP(DAY($A1535),'טב.הו"ק'!$G$4:$AK$162,'טב.הו"ק'!$A$162+2,FALSE)</f>
        <v>0</v>
      </c>
      <c r="D1535" s="93">
        <f>IF(A1535&gt;=הלוואות!$D$5,IF(מרכז!A1535&lt;=הלוואות!$E$5,IF(DAY(מרכז!A1535)=הלוואות!$F$5,הלוואות!$G$5,0),0),0)+IF(A1535&gt;=הלוואות!$D$6,IF(מרכז!A1535&lt;=הלוואות!$E$6,IF(DAY(מרכז!A1535)=הלוואות!$F$6,הלוואות!$G$6,0),0),0)+IF(A1535&gt;=הלוואות!$D$7,IF(מרכז!A1535&lt;=הלוואות!$E$7,IF(DAY(מרכז!A1535)=הלוואות!$F$7,הלוואות!$G$7,0),0),0)+IF(A1535&gt;=הלוואות!$D$8,IF(מרכז!A1535&lt;=הלוואות!$E$8,IF(DAY(מרכז!A1535)=הלוואות!$F$8,הלוואות!$G$8,0),0),0)+IF(A1535&gt;=הלוואות!$D$9,IF(מרכז!A1535&lt;=הלוואות!$E$9,IF(DAY(מרכז!A1535)=הלוואות!$F$9,הלוואות!$G$9,0),0),0)+IF(A1535&gt;=הלוואות!$D$10,IF(מרכז!A1535&lt;=הלוואות!$E$10,IF(DAY(מרכז!A1535)=הלוואות!$F$10,הלוואות!$G$10,0),0),0)+IF(A1535&gt;=הלוואות!$D$11,IF(מרכז!A1535&lt;=הלוואות!$E$11,IF(DAY(מרכז!A1535)=הלוואות!$F$11,הלוואות!$G$11,0),0),0)+IF(A1535&gt;=הלוואות!$D$12,IF(מרכז!A1535&lt;=הלוואות!$E$12,IF(DAY(מרכז!A1535)=הלוואות!$F$12,הלוואות!$G$12,0),0),0)+IF(A1535&gt;=הלוואות!$D$13,IF(מרכז!A1535&lt;=הלוואות!$E$13,IF(DAY(מרכז!A1535)=הלוואות!$F$13,הלוואות!$G$13,0),0),0)+IF(A1535&gt;=הלוואות!$D$14,IF(מרכז!A1535&lt;=הלוואות!$E$14,IF(DAY(מרכז!A1535)=הלוואות!$F$14,הלוואות!$G$14,0),0),0)+IF(A1535&gt;=הלוואות!$D$15,IF(מרכז!A1535&lt;=הלוואות!$E$15,IF(DAY(מרכז!A1535)=הלוואות!$F$15,הלוואות!$G$15,0),0),0)+IF(A1535&gt;=הלוואות!$D$16,IF(מרכז!A1535&lt;=הלוואות!$E$16,IF(DAY(מרכז!A1535)=הלוואות!$F$16,הלוואות!$G$16,0),0),0)+IF(A1535&gt;=הלוואות!$D$17,IF(מרכז!A1535&lt;=הלוואות!$E$17,IF(DAY(מרכז!A1535)=הלוואות!$F$17,הלוואות!$G$17,0),0),0)+IF(A1535&gt;=הלוואות!$D$18,IF(מרכז!A1535&lt;=הלוואות!$E$18,IF(DAY(מרכז!A1535)=הלוואות!$F$18,הלוואות!$G$18,0),0),0)+IF(A1535&gt;=הלוואות!$D$19,IF(מרכז!A1535&lt;=הלוואות!$E$19,IF(DAY(מרכז!A1535)=הלוואות!$F$19,הלוואות!$G$19,0),0),0)+IF(A1535&gt;=הלוואות!$D$20,IF(מרכז!A1535&lt;=הלוואות!$E$20,IF(DAY(מרכז!A1535)=הלוואות!$F$20,הלוואות!$G$20,0),0),0)+IF(A1535&gt;=הלוואות!$D$21,IF(מרכז!A1535&lt;=הלוואות!$E$21,IF(DAY(מרכז!A1535)=הלוואות!$F$21,הלוואות!$G$21,0),0),0)+IF(A1535&gt;=הלוואות!$D$22,IF(מרכז!A1535&lt;=הלוואות!$E$22,IF(DAY(מרכז!A1535)=הלוואות!$F$22,הלוואות!$G$22,0),0),0)+IF(A1535&gt;=הלוואות!$D$23,IF(מרכז!A1535&lt;=הלוואות!$E$23,IF(DAY(מרכז!A1535)=הלוואות!$F$23,הלוואות!$G$23,0),0),0)+IF(A1535&gt;=הלוואות!$D$24,IF(מרכז!A1535&lt;=הלוואות!$E$24,IF(DAY(מרכז!A1535)=הלוואות!$F$24,הלוואות!$G$24,0),0),0)+IF(A1535&gt;=הלוואות!$D$25,IF(מרכז!A1535&lt;=הלוואות!$E$25,IF(DAY(מרכז!A1535)=הלוואות!$F$25,הלוואות!$G$25,0),0),0)+IF(A1535&gt;=הלוואות!$D$26,IF(מרכז!A1535&lt;=הלוואות!$E$26,IF(DAY(מרכז!A1535)=הלוואות!$F$26,הלוואות!$G$26,0),0),0)+IF(A1535&gt;=הלוואות!$D$27,IF(מרכז!A1535&lt;=הלוואות!$E$27,IF(DAY(מרכז!A1535)=הלוואות!$F$27,הלוואות!$G$27,0),0),0)+IF(A1535&gt;=הלוואות!$D$28,IF(מרכז!A1535&lt;=הלוואות!$E$28,IF(DAY(מרכז!A1535)=הלוואות!$F$28,הלוואות!$G$28,0),0),0)+IF(A1535&gt;=הלוואות!$D$29,IF(מרכז!A1535&lt;=הלוואות!$E$29,IF(DAY(מרכז!A1535)=הלוואות!$F$29,הלוואות!$G$29,0),0),0)+IF(A1535&gt;=הלוואות!$D$30,IF(מרכז!A1535&lt;=הלוואות!$E$30,IF(DAY(מרכז!A1535)=הלוואות!$F$30,הלוואות!$G$30,0),0),0)+IF(A1535&gt;=הלוואות!$D$31,IF(מרכז!A1535&lt;=הלוואות!$E$31,IF(DAY(מרכז!A1535)=הלוואות!$F$31,הלוואות!$G$31,0),0),0)+IF(A1535&gt;=הלוואות!$D$32,IF(מרכז!A1535&lt;=הלוואות!$E$32,IF(DAY(מרכז!A1535)=הלוואות!$F$32,הלוואות!$G$32,0),0),0)+IF(A1535&gt;=הלוואות!$D$33,IF(מרכז!A1535&lt;=הלוואות!$E$33,IF(DAY(מרכז!A1535)=הלוואות!$F$33,הלוואות!$G$33,0),0),0)+IF(A1535&gt;=הלוואות!$D$34,IF(מרכז!A1535&lt;=הלוואות!$E$34,IF(DAY(מרכז!A1535)=הלוואות!$F$34,הלוואות!$G$34,0),0),0)</f>
        <v>0</v>
      </c>
      <c r="E1535" s="93">
        <f>SUMIF(הלוואות!$D$46:$D$65,מרכז!A1535,הלוואות!$E$46:$E$65)</f>
        <v>0</v>
      </c>
      <c r="F1535" s="93">
        <f>SUMIF(נכנסים!$A$5:$A$5890,מרכז!A1535,נכנסים!$B$5:$B$5890)</f>
        <v>0</v>
      </c>
      <c r="G1535" s="94"/>
      <c r="H1535" s="94"/>
      <c r="I1535" s="94"/>
      <c r="J1535" s="99">
        <f t="shared" si="23"/>
        <v>50000</v>
      </c>
    </row>
    <row r="1536" spans="1:10">
      <c r="A1536" s="153">
        <v>47189</v>
      </c>
      <c r="B1536" s="93">
        <f>SUMIF(יוצאים!$A$5:$A$5835,מרכז!A1536,יוצאים!$D$5:$D$5835)</f>
        <v>0</v>
      </c>
      <c r="C1536" s="93">
        <f>HLOOKUP(DAY($A1536),'טב.הו"ק'!$G$4:$AK$162,'טב.הו"ק'!$A$162+2,FALSE)</f>
        <v>0</v>
      </c>
      <c r="D1536" s="93">
        <f>IF(A1536&gt;=הלוואות!$D$5,IF(מרכז!A1536&lt;=הלוואות!$E$5,IF(DAY(מרכז!A1536)=הלוואות!$F$5,הלוואות!$G$5,0),0),0)+IF(A1536&gt;=הלוואות!$D$6,IF(מרכז!A1536&lt;=הלוואות!$E$6,IF(DAY(מרכז!A1536)=הלוואות!$F$6,הלוואות!$G$6,0),0),0)+IF(A1536&gt;=הלוואות!$D$7,IF(מרכז!A1536&lt;=הלוואות!$E$7,IF(DAY(מרכז!A1536)=הלוואות!$F$7,הלוואות!$G$7,0),0),0)+IF(A1536&gt;=הלוואות!$D$8,IF(מרכז!A1536&lt;=הלוואות!$E$8,IF(DAY(מרכז!A1536)=הלוואות!$F$8,הלוואות!$G$8,0),0),0)+IF(A1536&gt;=הלוואות!$D$9,IF(מרכז!A1536&lt;=הלוואות!$E$9,IF(DAY(מרכז!A1536)=הלוואות!$F$9,הלוואות!$G$9,0),0),0)+IF(A1536&gt;=הלוואות!$D$10,IF(מרכז!A1536&lt;=הלוואות!$E$10,IF(DAY(מרכז!A1536)=הלוואות!$F$10,הלוואות!$G$10,0),0),0)+IF(A1536&gt;=הלוואות!$D$11,IF(מרכז!A1536&lt;=הלוואות!$E$11,IF(DAY(מרכז!A1536)=הלוואות!$F$11,הלוואות!$G$11,0),0),0)+IF(A1536&gt;=הלוואות!$D$12,IF(מרכז!A1536&lt;=הלוואות!$E$12,IF(DAY(מרכז!A1536)=הלוואות!$F$12,הלוואות!$G$12,0),0),0)+IF(A1536&gt;=הלוואות!$D$13,IF(מרכז!A1536&lt;=הלוואות!$E$13,IF(DAY(מרכז!A1536)=הלוואות!$F$13,הלוואות!$G$13,0),0),0)+IF(A1536&gt;=הלוואות!$D$14,IF(מרכז!A1536&lt;=הלוואות!$E$14,IF(DAY(מרכז!A1536)=הלוואות!$F$14,הלוואות!$G$14,0),0),0)+IF(A1536&gt;=הלוואות!$D$15,IF(מרכז!A1536&lt;=הלוואות!$E$15,IF(DAY(מרכז!A1536)=הלוואות!$F$15,הלוואות!$G$15,0),0),0)+IF(A1536&gt;=הלוואות!$D$16,IF(מרכז!A1536&lt;=הלוואות!$E$16,IF(DAY(מרכז!A1536)=הלוואות!$F$16,הלוואות!$G$16,0),0),0)+IF(A1536&gt;=הלוואות!$D$17,IF(מרכז!A1536&lt;=הלוואות!$E$17,IF(DAY(מרכז!A1536)=הלוואות!$F$17,הלוואות!$G$17,0),0),0)+IF(A1536&gt;=הלוואות!$D$18,IF(מרכז!A1536&lt;=הלוואות!$E$18,IF(DAY(מרכז!A1536)=הלוואות!$F$18,הלוואות!$G$18,0),0),0)+IF(A1536&gt;=הלוואות!$D$19,IF(מרכז!A1536&lt;=הלוואות!$E$19,IF(DAY(מרכז!A1536)=הלוואות!$F$19,הלוואות!$G$19,0),0),0)+IF(A1536&gt;=הלוואות!$D$20,IF(מרכז!A1536&lt;=הלוואות!$E$20,IF(DAY(מרכז!A1536)=הלוואות!$F$20,הלוואות!$G$20,0),0),0)+IF(A1536&gt;=הלוואות!$D$21,IF(מרכז!A1536&lt;=הלוואות!$E$21,IF(DAY(מרכז!A1536)=הלוואות!$F$21,הלוואות!$G$21,0),0),0)+IF(A1536&gt;=הלוואות!$D$22,IF(מרכז!A1536&lt;=הלוואות!$E$22,IF(DAY(מרכז!A1536)=הלוואות!$F$22,הלוואות!$G$22,0),0),0)+IF(A1536&gt;=הלוואות!$D$23,IF(מרכז!A1536&lt;=הלוואות!$E$23,IF(DAY(מרכז!A1536)=הלוואות!$F$23,הלוואות!$G$23,0),0),0)+IF(A1536&gt;=הלוואות!$D$24,IF(מרכז!A1536&lt;=הלוואות!$E$24,IF(DAY(מרכז!A1536)=הלוואות!$F$24,הלוואות!$G$24,0),0),0)+IF(A1536&gt;=הלוואות!$D$25,IF(מרכז!A1536&lt;=הלוואות!$E$25,IF(DAY(מרכז!A1536)=הלוואות!$F$25,הלוואות!$G$25,0),0),0)+IF(A1536&gt;=הלוואות!$D$26,IF(מרכז!A1536&lt;=הלוואות!$E$26,IF(DAY(מרכז!A1536)=הלוואות!$F$26,הלוואות!$G$26,0),0),0)+IF(A1536&gt;=הלוואות!$D$27,IF(מרכז!A1536&lt;=הלוואות!$E$27,IF(DAY(מרכז!A1536)=הלוואות!$F$27,הלוואות!$G$27,0),0),0)+IF(A1536&gt;=הלוואות!$D$28,IF(מרכז!A1536&lt;=הלוואות!$E$28,IF(DAY(מרכז!A1536)=הלוואות!$F$28,הלוואות!$G$28,0),0),0)+IF(A1536&gt;=הלוואות!$D$29,IF(מרכז!A1536&lt;=הלוואות!$E$29,IF(DAY(מרכז!A1536)=הלוואות!$F$29,הלוואות!$G$29,0),0),0)+IF(A1536&gt;=הלוואות!$D$30,IF(מרכז!A1536&lt;=הלוואות!$E$30,IF(DAY(מרכז!A1536)=הלוואות!$F$30,הלוואות!$G$30,0),0),0)+IF(A1536&gt;=הלוואות!$D$31,IF(מרכז!A1536&lt;=הלוואות!$E$31,IF(DAY(מרכז!A1536)=הלוואות!$F$31,הלוואות!$G$31,0),0),0)+IF(A1536&gt;=הלוואות!$D$32,IF(מרכז!A1536&lt;=הלוואות!$E$32,IF(DAY(מרכז!A1536)=הלוואות!$F$32,הלוואות!$G$32,0),0),0)+IF(A1536&gt;=הלוואות!$D$33,IF(מרכז!A1536&lt;=הלוואות!$E$33,IF(DAY(מרכז!A1536)=הלוואות!$F$33,הלוואות!$G$33,0),0),0)+IF(A1536&gt;=הלוואות!$D$34,IF(מרכז!A1536&lt;=הלוואות!$E$34,IF(DAY(מרכז!A1536)=הלוואות!$F$34,הלוואות!$G$34,0),0),0)</f>
        <v>0</v>
      </c>
      <c r="E1536" s="93">
        <f>SUMIF(הלוואות!$D$46:$D$65,מרכז!A1536,הלוואות!$E$46:$E$65)</f>
        <v>0</v>
      </c>
      <c r="F1536" s="93">
        <f>SUMIF(נכנסים!$A$5:$A$5890,מרכז!A1536,נכנסים!$B$5:$B$5890)</f>
        <v>0</v>
      </c>
      <c r="G1536" s="94"/>
      <c r="H1536" s="94"/>
      <c r="I1536" s="94"/>
      <c r="J1536" s="99">
        <f t="shared" ref="J1536:J1599" si="24">J1535-B1536-C1536-D1536-E1536+F1536</f>
        <v>50000</v>
      </c>
    </row>
    <row r="1537" spans="1:10">
      <c r="A1537" s="153">
        <v>47190</v>
      </c>
      <c r="B1537" s="93">
        <f>SUMIF(יוצאים!$A$5:$A$5835,מרכז!A1537,יוצאים!$D$5:$D$5835)</f>
        <v>0</v>
      </c>
      <c r="C1537" s="93">
        <f>HLOOKUP(DAY($A1537),'טב.הו"ק'!$G$4:$AK$162,'טב.הו"ק'!$A$162+2,FALSE)</f>
        <v>0</v>
      </c>
      <c r="D1537" s="93">
        <f>IF(A1537&gt;=הלוואות!$D$5,IF(מרכז!A1537&lt;=הלוואות!$E$5,IF(DAY(מרכז!A1537)=הלוואות!$F$5,הלוואות!$G$5,0),0),0)+IF(A1537&gt;=הלוואות!$D$6,IF(מרכז!A1537&lt;=הלוואות!$E$6,IF(DAY(מרכז!A1537)=הלוואות!$F$6,הלוואות!$G$6,0),0),0)+IF(A1537&gt;=הלוואות!$D$7,IF(מרכז!A1537&lt;=הלוואות!$E$7,IF(DAY(מרכז!A1537)=הלוואות!$F$7,הלוואות!$G$7,0),0),0)+IF(A1537&gt;=הלוואות!$D$8,IF(מרכז!A1537&lt;=הלוואות!$E$8,IF(DAY(מרכז!A1537)=הלוואות!$F$8,הלוואות!$G$8,0),0),0)+IF(A1537&gt;=הלוואות!$D$9,IF(מרכז!A1537&lt;=הלוואות!$E$9,IF(DAY(מרכז!A1537)=הלוואות!$F$9,הלוואות!$G$9,0),0),0)+IF(A1537&gt;=הלוואות!$D$10,IF(מרכז!A1537&lt;=הלוואות!$E$10,IF(DAY(מרכז!A1537)=הלוואות!$F$10,הלוואות!$G$10,0),0),0)+IF(A1537&gt;=הלוואות!$D$11,IF(מרכז!A1537&lt;=הלוואות!$E$11,IF(DAY(מרכז!A1537)=הלוואות!$F$11,הלוואות!$G$11,0),0),0)+IF(A1537&gt;=הלוואות!$D$12,IF(מרכז!A1537&lt;=הלוואות!$E$12,IF(DAY(מרכז!A1537)=הלוואות!$F$12,הלוואות!$G$12,0),0),0)+IF(A1537&gt;=הלוואות!$D$13,IF(מרכז!A1537&lt;=הלוואות!$E$13,IF(DAY(מרכז!A1537)=הלוואות!$F$13,הלוואות!$G$13,0),0),0)+IF(A1537&gt;=הלוואות!$D$14,IF(מרכז!A1537&lt;=הלוואות!$E$14,IF(DAY(מרכז!A1537)=הלוואות!$F$14,הלוואות!$G$14,0),0),0)+IF(A1537&gt;=הלוואות!$D$15,IF(מרכז!A1537&lt;=הלוואות!$E$15,IF(DAY(מרכז!A1537)=הלוואות!$F$15,הלוואות!$G$15,0),0),0)+IF(A1537&gt;=הלוואות!$D$16,IF(מרכז!A1537&lt;=הלוואות!$E$16,IF(DAY(מרכז!A1537)=הלוואות!$F$16,הלוואות!$G$16,0),0),0)+IF(A1537&gt;=הלוואות!$D$17,IF(מרכז!A1537&lt;=הלוואות!$E$17,IF(DAY(מרכז!A1537)=הלוואות!$F$17,הלוואות!$G$17,0),0),0)+IF(A1537&gt;=הלוואות!$D$18,IF(מרכז!A1537&lt;=הלוואות!$E$18,IF(DAY(מרכז!A1537)=הלוואות!$F$18,הלוואות!$G$18,0),0),0)+IF(A1537&gt;=הלוואות!$D$19,IF(מרכז!A1537&lt;=הלוואות!$E$19,IF(DAY(מרכז!A1537)=הלוואות!$F$19,הלוואות!$G$19,0),0),0)+IF(A1537&gt;=הלוואות!$D$20,IF(מרכז!A1537&lt;=הלוואות!$E$20,IF(DAY(מרכז!A1537)=הלוואות!$F$20,הלוואות!$G$20,0),0),0)+IF(A1537&gt;=הלוואות!$D$21,IF(מרכז!A1537&lt;=הלוואות!$E$21,IF(DAY(מרכז!A1537)=הלוואות!$F$21,הלוואות!$G$21,0),0),0)+IF(A1537&gt;=הלוואות!$D$22,IF(מרכז!A1537&lt;=הלוואות!$E$22,IF(DAY(מרכז!A1537)=הלוואות!$F$22,הלוואות!$G$22,0),0),0)+IF(A1537&gt;=הלוואות!$D$23,IF(מרכז!A1537&lt;=הלוואות!$E$23,IF(DAY(מרכז!A1537)=הלוואות!$F$23,הלוואות!$G$23,0),0),0)+IF(A1537&gt;=הלוואות!$D$24,IF(מרכז!A1537&lt;=הלוואות!$E$24,IF(DAY(מרכז!A1537)=הלוואות!$F$24,הלוואות!$G$24,0),0),0)+IF(A1537&gt;=הלוואות!$D$25,IF(מרכז!A1537&lt;=הלוואות!$E$25,IF(DAY(מרכז!A1537)=הלוואות!$F$25,הלוואות!$G$25,0),0),0)+IF(A1537&gt;=הלוואות!$D$26,IF(מרכז!A1537&lt;=הלוואות!$E$26,IF(DAY(מרכז!A1537)=הלוואות!$F$26,הלוואות!$G$26,0),0),0)+IF(A1537&gt;=הלוואות!$D$27,IF(מרכז!A1537&lt;=הלוואות!$E$27,IF(DAY(מרכז!A1537)=הלוואות!$F$27,הלוואות!$G$27,0),0),0)+IF(A1537&gt;=הלוואות!$D$28,IF(מרכז!A1537&lt;=הלוואות!$E$28,IF(DAY(מרכז!A1537)=הלוואות!$F$28,הלוואות!$G$28,0),0),0)+IF(A1537&gt;=הלוואות!$D$29,IF(מרכז!A1537&lt;=הלוואות!$E$29,IF(DAY(מרכז!A1537)=הלוואות!$F$29,הלוואות!$G$29,0),0),0)+IF(A1537&gt;=הלוואות!$D$30,IF(מרכז!A1537&lt;=הלוואות!$E$30,IF(DAY(מרכז!A1537)=הלוואות!$F$30,הלוואות!$G$30,0),0),0)+IF(A1537&gt;=הלוואות!$D$31,IF(מרכז!A1537&lt;=הלוואות!$E$31,IF(DAY(מרכז!A1537)=הלוואות!$F$31,הלוואות!$G$31,0),0),0)+IF(A1537&gt;=הלוואות!$D$32,IF(מרכז!A1537&lt;=הלוואות!$E$32,IF(DAY(מרכז!A1537)=הלוואות!$F$32,הלוואות!$G$32,0),0),0)+IF(A1537&gt;=הלוואות!$D$33,IF(מרכז!A1537&lt;=הלוואות!$E$33,IF(DAY(מרכז!A1537)=הלוואות!$F$33,הלוואות!$G$33,0),0),0)+IF(A1537&gt;=הלוואות!$D$34,IF(מרכז!A1537&lt;=הלוואות!$E$34,IF(DAY(מרכז!A1537)=הלוואות!$F$34,הלוואות!$G$34,0),0),0)</f>
        <v>0</v>
      </c>
      <c r="E1537" s="93">
        <f>SUMIF(הלוואות!$D$46:$D$65,מרכז!A1537,הלוואות!$E$46:$E$65)</f>
        <v>0</v>
      </c>
      <c r="F1537" s="93">
        <f>SUMIF(נכנסים!$A$5:$A$5890,מרכז!A1537,נכנסים!$B$5:$B$5890)</f>
        <v>0</v>
      </c>
      <c r="G1537" s="94"/>
      <c r="H1537" s="94"/>
      <c r="I1537" s="94"/>
      <c r="J1537" s="99">
        <f t="shared" si="24"/>
        <v>50000</v>
      </c>
    </row>
    <row r="1538" spans="1:10">
      <c r="A1538" s="153">
        <v>47191</v>
      </c>
      <c r="B1538" s="93">
        <f>SUMIF(יוצאים!$A$5:$A$5835,מרכז!A1538,יוצאים!$D$5:$D$5835)</f>
        <v>0</v>
      </c>
      <c r="C1538" s="93">
        <f>HLOOKUP(DAY($A1538),'טב.הו"ק'!$G$4:$AK$162,'טב.הו"ק'!$A$162+2,FALSE)</f>
        <v>0</v>
      </c>
      <c r="D1538" s="93">
        <f>IF(A1538&gt;=הלוואות!$D$5,IF(מרכז!A1538&lt;=הלוואות!$E$5,IF(DAY(מרכז!A1538)=הלוואות!$F$5,הלוואות!$G$5,0),0),0)+IF(A1538&gt;=הלוואות!$D$6,IF(מרכז!A1538&lt;=הלוואות!$E$6,IF(DAY(מרכז!A1538)=הלוואות!$F$6,הלוואות!$G$6,0),0),0)+IF(A1538&gt;=הלוואות!$D$7,IF(מרכז!A1538&lt;=הלוואות!$E$7,IF(DAY(מרכז!A1538)=הלוואות!$F$7,הלוואות!$G$7,0),0),0)+IF(A1538&gt;=הלוואות!$D$8,IF(מרכז!A1538&lt;=הלוואות!$E$8,IF(DAY(מרכז!A1538)=הלוואות!$F$8,הלוואות!$G$8,0),0),0)+IF(A1538&gt;=הלוואות!$D$9,IF(מרכז!A1538&lt;=הלוואות!$E$9,IF(DAY(מרכז!A1538)=הלוואות!$F$9,הלוואות!$G$9,0),0),0)+IF(A1538&gt;=הלוואות!$D$10,IF(מרכז!A1538&lt;=הלוואות!$E$10,IF(DAY(מרכז!A1538)=הלוואות!$F$10,הלוואות!$G$10,0),0),0)+IF(A1538&gt;=הלוואות!$D$11,IF(מרכז!A1538&lt;=הלוואות!$E$11,IF(DAY(מרכז!A1538)=הלוואות!$F$11,הלוואות!$G$11,0),0),0)+IF(A1538&gt;=הלוואות!$D$12,IF(מרכז!A1538&lt;=הלוואות!$E$12,IF(DAY(מרכז!A1538)=הלוואות!$F$12,הלוואות!$G$12,0),0),0)+IF(A1538&gt;=הלוואות!$D$13,IF(מרכז!A1538&lt;=הלוואות!$E$13,IF(DAY(מרכז!A1538)=הלוואות!$F$13,הלוואות!$G$13,0),0),0)+IF(A1538&gt;=הלוואות!$D$14,IF(מרכז!A1538&lt;=הלוואות!$E$14,IF(DAY(מרכז!A1538)=הלוואות!$F$14,הלוואות!$G$14,0),0),0)+IF(A1538&gt;=הלוואות!$D$15,IF(מרכז!A1538&lt;=הלוואות!$E$15,IF(DAY(מרכז!A1538)=הלוואות!$F$15,הלוואות!$G$15,0),0),0)+IF(A1538&gt;=הלוואות!$D$16,IF(מרכז!A1538&lt;=הלוואות!$E$16,IF(DAY(מרכז!A1538)=הלוואות!$F$16,הלוואות!$G$16,0),0),0)+IF(A1538&gt;=הלוואות!$D$17,IF(מרכז!A1538&lt;=הלוואות!$E$17,IF(DAY(מרכז!A1538)=הלוואות!$F$17,הלוואות!$G$17,0),0),0)+IF(A1538&gt;=הלוואות!$D$18,IF(מרכז!A1538&lt;=הלוואות!$E$18,IF(DAY(מרכז!A1538)=הלוואות!$F$18,הלוואות!$G$18,0),0),0)+IF(A1538&gt;=הלוואות!$D$19,IF(מרכז!A1538&lt;=הלוואות!$E$19,IF(DAY(מרכז!A1538)=הלוואות!$F$19,הלוואות!$G$19,0),0),0)+IF(A1538&gt;=הלוואות!$D$20,IF(מרכז!A1538&lt;=הלוואות!$E$20,IF(DAY(מרכז!A1538)=הלוואות!$F$20,הלוואות!$G$20,0),0),0)+IF(A1538&gt;=הלוואות!$D$21,IF(מרכז!A1538&lt;=הלוואות!$E$21,IF(DAY(מרכז!A1538)=הלוואות!$F$21,הלוואות!$G$21,0),0),0)+IF(A1538&gt;=הלוואות!$D$22,IF(מרכז!A1538&lt;=הלוואות!$E$22,IF(DAY(מרכז!A1538)=הלוואות!$F$22,הלוואות!$G$22,0),0),0)+IF(A1538&gt;=הלוואות!$D$23,IF(מרכז!A1538&lt;=הלוואות!$E$23,IF(DAY(מרכז!A1538)=הלוואות!$F$23,הלוואות!$G$23,0),0),0)+IF(A1538&gt;=הלוואות!$D$24,IF(מרכז!A1538&lt;=הלוואות!$E$24,IF(DAY(מרכז!A1538)=הלוואות!$F$24,הלוואות!$G$24,0),0),0)+IF(A1538&gt;=הלוואות!$D$25,IF(מרכז!A1538&lt;=הלוואות!$E$25,IF(DAY(מרכז!A1538)=הלוואות!$F$25,הלוואות!$G$25,0),0),0)+IF(A1538&gt;=הלוואות!$D$26,IF(מרכז!A1538&lt;=הלוואות!$E$26,IF(DAY(מרכז!A1538)=הלוואות!$F$26,הלוואות!$G$26,0),0),0)+IF(A1538&gt;=הלוואות!$D$27,IF(מרכז!A1538&lt;=הלוואות!$E$27,IF(DAY(מרכז!A1538)=הלוואות!$F$27,הלוואות!$G$27,0),0),0)+IF(A1538&gt;=הלוואות!$D$28,IF(מרכז!A1538&lt;=הלוואות!$E$28,IF(DAY(מרכז!A1538)=הלוואות!$F$28,הלוואות!$G$28,0),0),0)+IF(A1538&gt;=הלוואות!$D$29,IF(מרכז!A1538&lt;=הלוואות!$E$29,IF(DAY(מרכז!A1538)=הלוואות!$F$29,הלוואות!$G$29,0),0),0)+IF(A1538&gt;=הלוואות!$D$30,IF(מרכז!A1538&lt;=הלוואות!$E$30,IF(DAY(מרכז!A1538)=הלוואות!$F$30,הלוואות!$G$30,0),0),0)+IF(A1538&gt;=הלוואות!$D$31,IF(מרכז!A1538&lt;=הלוואות!$E$31,IF(DAY(מרכז!A1538)=הלוואות!$F$31,הלוואות!$G$31,0),0),0)+IF(A1538&gt;=הלוואות!$D$32,IF(מרכז!A1538&lt;=הלוואות!$E$32,IF(DAY(מרכז!A1538)=הלוואות!$F$32,הלוואות!$G$32,0),0),0)+IF(A1538&gt;=הלוואות!$D$33,IF(מרכז!A1538&lt;=הלוואות!$E$33,IF(DAY(מרכז!A1538)=הלוואות!$F$33,הלוואות!$G$33,0),0),0)+IF(A1538&gt;=הלוואות!$D$34,IF(מרכז!A1538&lt;=הלוואות!$E$34,IF(DAY(מרכז!A1538)=הלוואות!$F$34,הלוואות!$G$34,0),0),0)</f>
        <v>0</v>
      </c>
      <c r="E1538" s="93">
        <f>SUMIF(הלוואות!$D$46:$D$65,מרכז!A1538,הלוואות!$E$46:$E$65)</f>
        <v>0</v>
      </c>
      <c r="F1538" s="93">
        <f>SUMIF(נכנסים!$A$5:$A$5890,מרכז!A1538,נכנסים!$B$5:$B$5890)</f>
        <v>0</v>
      </c>
      <c r="G1538" s="94"/>
      <c r="H1538" s="94"/>
      <c r="I1538" s="94"/>
      <c r="J1538" s="99">
        <f t="shared" si="24"/>
        <v>50000</v>
      </c>
    </row>
    <row r="1539" spans="1:10">
      <c r="A1539" s="153">
        <v>47192</v>
      </c>
      <c r="B1539" s="93">
        <f>SUMIF(יוצאים!$A$5:$A$5835,מרכז!A1539,יוצאים!$D$5:$D$5835)</f>
        <v>0</v>
      </c>
      <c r="C1539" s="93">
        <f>HLOOKUP(DAY($A1539),'טב.הו"ק'!$G$4:$AK$162,'טב.הו"ק'!$A$162+2,FALSE)</f>
        <v>0</v>
      </c>
      <c r="D1539" s="93">
        <f>IF(A1539&gt;=הלוואות!$D$5,IF(מרכז!A1539&lt;=הלוואות!$E$5,IF(DAY(מרכז!A1539)=הלוואות!$F$5,הלוואות!$G$5,0),0),0)+IF(A1539&gt;=הלוואות!$D$6,IF(מרכז!A1539&lt;=הלוואות!$E$6,IF(DAY(מרכז!A1539)=הלוואות!$F$6,הלוואות!$G$6,0),0),0)+IF(A1539&gt;=הלוואות!$D$7,IF(מרכז!A1539&lt;=הלוואות!$E$7,IF(DAY(מרכז!A1539)=הלוואות!$F$7,הלוואות!$G$7,0),0),0)+IF(A1539&gt;=הלוואות!$D$8,IF(מרכז!A1539&lt;=הלוואות!$E$8,IF(DAY(מרכז!A1539)=הלוואות!$F$8,הלוואות!$G$8,0),0),0)+IF(A1539&gt;=הלוואות!$D$9,IF(מרכז!A1539&lt;=הלוואות!$E$9,IF(DAY(מרכז!A1539)=הלוואות!$F$9,הלוואות!$G$9,0),0),0)+IF(A1539&gt;=הלוואות!$D$10,IF(מרכז!A1539&lt;=הלוואות!$E$10,IF(DAY(מרכז!A1539)=הלוואות!$F$10,הלוואות!$G$10,0),0),0)+IF(A1539&gt;=הלוואות!$D$11,IF(מרכז!A1539&lt;=הלוואות!$E$11,IF(DAY(מרכז!A1539)=הלוואות!$F$11,הלוואות!$G$11,0),0),0)+IF(A1539&gt;=הלוואות!$D$12,IF(מרכז!A1539&lt;=הלוואות!$E$12,IF(DAY(מרכז!A1539)=הלוואות!$F$12,הלוואות!$G$12,0),0),0)+IF(A1539&gt;=הלוואות!$D$13,IF(מרכז!A1539&lt;=הלוואות!$E$13,IF(DAY(מרכז!A1539)=הלוואות!$F$13,הלוואות!$G$13,0),0),0)+IF(A1539&gt;=הלוואות!$D$14,IF(מרכז!A1539&lt;=הלוואות!$E$14,IF(DAY(מרכז!A1539)=הלוואות!$F$14,הלוואות!$G$14,0),0),0)+IF(A1539&gt;=הלוואות!$D$15,IF(מרכז!A1539&lt;=הלוואות!$E$15,IF(DAY(מרכז!A1539)=הלוואות!$F$15,הלוואות!$G$15,0),0),0)+IF(A1539&gt;=הלוואות!$D$16,IF(מרכז!A1539&lt;=הלוואות!$E$16,IF(DAY(מרכז!A1539)=הלוואות!$F$16,הלוואות!$G$16,0),0),0)+IF(A1539&gt;=הלוואות!$D$17,IF(מרכז!A1539&lt;=הלוואות!$E$17,IF(DAY(מרכז!A1539)=הלוואות!$F$17,הלוואות!$G$17,0),0),0)+IF(A1539&gt;=הלוואות!$D$18,IF(מרכז!A1539&lt;=הלוואות!$E$18,IF(DAY(מרכז!A1539)=הלוואות!$F$18,הלוואות!$G$18,0),0),0)+IF(A1539&gt;=הלוואות!$D$19,IF(מרכז!A1539&lt;=הלוואות!$E$19,IF(DAY(מרכז!A1539)=הלוואות!$F$19,הלוואות!$G$19,0),0),0)+IF(A1539&gt;=הלוואות!$D$20,IF(מרכז!A1539&lt;=הלוואות!$E$20,IF(DAY(מרכז!A1539)=הלוואות!$F$20,הלוואות!$G$20,0),0),0)+IF(A1539&gt;=הלוואות!$D$21,IF(מרכז!A1539&lt;=הלוואות!$E$21,IF(DAY(מרכז!A1539)=הלוואות!$F$21,הלוואות!$G$21,0),0),0)+IF(A1539&gt;=הלוואות!$D$22,IF(מרכז!A1539&lt;=הלוואות!$E$22,IF(DAY(מרכז!A1539)=הלוואות!$F$22,הלוואות!$G$22,0),0),0)+IF(A1539&gt;=הלוואות!$D$23,IF(מרכז!A1539&lt;=הלוואות!$E$23,IF(DAY(מרכז!A1539)=הלוואות!$F$23,הלוואות!$G$23,0),0),0)+IF(A1539&gt;=הלוואות!$D$24,IF(מרכז!A1539&lt;=הלוואות!$E$24,IF(DAY(מרכז!A1539)=הלוואות!$F$24,הלוואות!$G$24,0),0),0)+IF(A1539&gt;=הלוואות!$D$25,IF(מרכז!A1539&lt;=הלוואות!$E$25,IF(DAY(מרכז!A1539)=הלוואות!$F$25,הלוואות!$G$25,0),0),0)+IF(A1539&gt;=הלוואות!$D$26,IF(מרכז!A1539&lt;=הלוואות!$E$26,IF(DAY(מרכז!A1539)=הלוואות!$F$26,הלוואות!$G$26,0),0),0)+IF(A1539&gt;=הלוואות!$D$27,IF(מרכז!A1539&lt;=הלוואות!$E$27,IF(DAY(מרכז!A1539)=הלוואות!$F$27,הלוואות!$G$27,0),0),0)+IF(A1539&gt;=הלוואות!$D$28,IF(מרכז!A1539&lt;=הלוואות!$E$28,IF(DAY(מרכז!A1539)=הלוואות!$F$28,הלוואות!$G$28,0),0),0)+IF(A1539&gt;=הלוואות!$D$29,IF(מרכז!A1539&lt;=הלוואות!$E$29,IF(DAY(מרכז!A1539)=הלוואות!$F$29,הלוואות!$G$29,0),0),0)+IF(A1539&gt;=הלוואות!$D$30,IF(מרכז!A1539&lt;=הלוואות!$E$30,IF(DAY(מרכז!A1539)=הלוואות!$F$30,הלוואות!$G$30,0),0),0)+IF(A1539&gt;=הלוואות!$D$31,IF(מרכז!A1539&lt;=הלוואות!$E$31,IF(DAY(מרכז!A1539)=הלוואות!$F$31,הלוואות!$G$31,0),0),0)+IF(A1539&gt;=הלוואות!$D$32,IF(מרכז!A1539&lt;=הלוואות!$E$32,IF(DAY(מרכז!A1539)=הלוואות!$F$32,הלוואות!$G$32,0),0),0)+IF(A1539&gt;=הלוואות!$D$33,IF(מרכז!A1539&lt;=הלוואות!$E$33,IF(DAY(מרכז!A1539)=הלוואות!$F$33,הלוואות!$G$33,0),0),0)+IF(A1539&gt;=הלוואות!$D$34,IF(מרכז!A1539&lt;=הלוואות!$E$34,IF(DAY(מרכז!A1539)=הלוואות!$F$34,הלוואות!$G$34,0),0),0)</f>
        <v>0</v>
      </c>
      <c r="E1539" s="93">
        <f>SUMIF(הלוואות!$D$46:$D$65,מרכז!A1539,הלוואות!$E$46:$E$65)</f>
        <v>0</v>
      </c>
      <c r="F1539" s="93">
        <f>SUMIF(נכנסים!$A$5:$A$5890,מרכז!A1539,נכנסים!$B$5:$B$5890)</f>
        <v>0</v>
      </c>
      <c r="G1539" s="94"/>
      <c r="H1539" s="94"/>
      <c r="I1539" s="94"/>
      <c r="J1539" s="99">
        <f t="shared" si="24"/>
        <v>50000</v>
      </c>
    </row>
    <row r="1540" spans="1:10">
      <c r="A1540" s="153">
        <v>47193</v>
      </c>
      <c r="B1540" s="93">
        <f>SUMIF(יוצאים!$A$5:$A$5835,מרכז!A1540,יוצאים!$D$5:$D$5835)</f>
        <v>0</v>
      </c>
      <c r="C1540" s="93">
        <f>HLOOKUP(DAY($A1540),'טב.הו"ק'!$G$4:$AK$162,'טב.הו"ק'!$A$162+2,FALSE)</f>
        <v>0</v>
      </c>
      <c r="D1540" s="93">
        <f>IF(A1540&gt;=הלוואות!$D$5,IF(מרכז!A1540&lt;=הלוואות!$E$5,IF(DAY(מרכז!A1540)=הלוואות!$F$5,הלוואות!$G$5,0),0),0)+IF(A1540&gt;=הלוואות!$D$6,IF(מרכז!A1540&lt;=הלוואות!$E$6,IF(DAY(מרכז!A1540)=הלוואות!$F$6,הלוואות!$G$6,0),0),0)+IF(A1540&gt;=הלוואות!$D$7,IF(מרכז!A1540&lt;=הלוואות!$E$7,IF(DAY(מרכז!A1540)=הלוואות!$F$7,הלוואות!$G$7,0),0),0)+IF(A1540&gt;=הלוואות!$D$8,IF(מרכז!A1540&lt;=הלוואות!$E$8,IF(DAY(מרכז!A1540)=הלוואות!$F$8,הלוואות!$G$8,0),0),0)+IF(A1540&gt;=הלוואות!$D$9,IF(מרכז!A1540&lt;=הלוואות!$E$9,IF(DAY(מרכז!A1540)=הלוואות!$F$9,הלוואות!$G$9,0),0),0)+IF(A1540&gt;=הלוואות!$D$10,IF(מרכז!A1540&lt;=הלוואות!$E$10,IF(DAY(מרכז!A1540)=הלוואות!$F$10,הלוואות!$G$10,0),0),0)+IF(A1540&gt;=הלוואות!$D$11,IF(מרכז!A1540&lt;=הלוואות!$E$11,IF(DAY(מרכז!A1540)=הלוואות!$F$11,הלוואות!$G$11,0),0),0)+IF(A1540&gt;=הלוואות!$D$12,IF(מרכז!A1540&lt;=הלוואות!$E$12,IF(DAY(מרכז!A1540)=הלוואות!$F$12,הלוואות!$G$12,0),0),0)+IF(A1540&gt;=הלוואות!$D$13,IF(מרכז!A1540&lt;=הלוואות!$E$13,IF(DAY(מרכז!A1540)=הלוואות!$F$13,הלוואות!$G$13,0),0),0)+IF(A1540&gt;=הלוואות!$D$14,IF(מרכז!A1540&lt;=הלוואות!$E$14,IF(DAY(מרכז!A1540)=הלוואות!$F$14,הלוואות!$G$14,0),0),0)+IF(A1540&gt;=הלוואות!$D$15,IF(מרכז!A1540&lt;=הלוואות!$E$15,IF(DAY(מרכז!A1540)=הלוואות!$F$15,הלוואות!$G$15,0),0),0)+IF(A1540&gt;=הלוואות!$D$16,IF(מרכז!A1540&lt;=הלוואות!$E$16,IF(DAY(מרכז!A1540)=הלוואות!$F$16,הלוואות!$G$16,0),0),0)+IF(A1540&gt;=הלוואות!$D$17,IF(מרכז!A1540&lt;=הלוואות!$E$17,IF(DAY(מרכז!A1540)=הלוואות!$F$17,הלוואות!$G$17,0),0),0)+IF(A1540&gt;=הלוואות!$D$18,IF(מרכז!A1540&lt;=הלוואות!$E$18,IF(DAY(מרכז!A1540)=הלוואות!$F$18,הלוואות!$G$18,0),0),0)+IF(A1540&gt;=הלוואות!$D$19,IF(מרכז!A1540&lt;=הלוואות!$E$19,IF(DAY(מרכז!A1540)=הלוואות!$F$19,הלוואות!$G$19,0),0),0)+IF(A1540&gt;=הלוואות!$D$20,IF(מרכז!A1540&lt;=הלוואות!$E$20,IF(DAY(מרכז!A1540)=הלוואות!$F$20,הלוואות!$G$20,0),0),0)+IF(A1540&gt;=הלוואות!$D$21,IF(מרכז!A1540&lt;=הלוואות!$E$21,IF(DAY(מרכז!A1540)=הלוואות!$F$21,הלוואות!$G$21,0),0),0)+IF(A1540&gt;=הלוואות!$D$22,IF(מרכז!A1540&lt;=הלוואות!$E$22,IF(DAY(מרכז!A1540)=הלוואות!$F$22,הלוואות!$G$22,0),0),0)+IF(A1540&gt;=הלוואות!$D$23,IF(מרכז!A1540&lt;=הלוואות!$E$23,IF(DAY(מרכז!A1540)=הלוואות!$F$23,הלוואות!$G$23,0),0),0)+IF(A1540&gt;=הלוואות!$D$24,IF(מרכז!A1540&lt;=הלוואות!$E$24,IF(DAY(מרכז!A1540)=הלוואות!$F$24,הלוואות!$G$24,0),0),0)+IF(A1540&gt;=הלוואות!$D$25,IF(מרכז!A1540&lt;=הלוואות!$E$25,IF(DAY(מרכז!A1540)=הלוואות!$F$25,הלוואות!$G$25,0),0),0)+IF(A1540&gt;=הלוואות!$D$26,IF(מרכז!A1540&lt;=הלוואות!$E$26,IF(DAY(מרכז!A1540)=הלוואות!$F$26,הלוואות!$G$26,0),0),0)+IF(A1540&gt;=הלוואות!$D$27,IF(מרכז!A1540&lt;=הלוואות!$E$27,IF(DAY(מרכז!A1540)=הלוואות!$F$27,הלוואות!$G$27,0),0),0)+IF(A1540&gt;=הלוואות!$D$28,IF(מרכז!A1540&lt;=הלוואות!$E$28,IF(DAY(מרכז!A1540)=הלוואות!$F$28,הלוואות!$G$28,0),0),0)+IF(A1540&gt;=הלוואות!$D$29,IF(מרכז!A1540&lt;=הלוואות!$E$29,IF(DAY(מרכז!A1540)=הלוואות!$F$29,הלוואות!$G$29,0),0),0)+IF(A1540&gt;=הלוואות!$D$30,IF(מרכז!A1540&lt;=הלוואות!$E$30,IF(DAY(מרכז!A1540)=הלוואות!$F$30,הלוואות!$G$30,0),0),0)+IF(A1540&gt;=הלוואות!$D$31,IF(מרכז!A1540&lt;=הלוואות!$E$31,IF(DAY(מרכז!A1540)=הלוואות!$F$31,הלוואות!$G$31,0),0),0)+IF(A1540&gt;=הלוואות!$D$32,IF(מרכז!A1540&lt;=הלוואות!$E$32,IF(DAY(מרכז!A1540)=הלוואות!$F$32,הלוואות!$G$32,0),0),0)+IF(A1540&gt;=הלוואות!$D$33,IF(מרכז!A1540&lt;=הלוואות!$E$33,IF(DAY(מרכז!A1540)=הלוואות!$F$33,הלוואות!$G$33,0),0),0)+IF(A1540&gt;=הלוואות!$D$34,IF(מרכז!A1540&lt;=הלוואות!$E$34,IF(DAY(מרכז!A1540)=הלוואות!$F$34,הלוואות!$G$34,0),0),0)</f>
        <v>0</v>
      </c>
      <c r="E1540" s="93">
        <f>SUMIF(הלוואות!$D$46:$D$65,מרכז!A1540,הלוואות!$E$46:$E$65)</f>
        <v>0</v>
      </c>
      <c r="F1540" s="93">
        <f>SUMIF(נכנסים!$A$5:$A$5890,מרכז!A1540,נכנסים!$B$5:$B$5890)</f>
        <v>0</v>
      </c>
      <c r="G1540" s="94"/>
      <c r="H1540" s="94"/>
      <c r="I1540" s="94"/>
      <c r="J1540" s="99">
        <f t="shared" si="24"/>
        <v>50000</v>
      </c>
    </row>
    <row r="1541" spans="1:10">
      <c r="A1541" s="153">
        <v>47194</v>
      </c>
      <c r="B1541" s="93">
        <f>SUMIF(יוצאים!$A$5:$A$5835,מרכז!A1541,יוצאים!$D$5:$D$5835)</f>
        <v>0</v>
      </c>
      <c r="C1541" s="93">
        <f>HLOOKUP(DAY($A1541),'טב.הו"ק'!$G$4:$AK$162,'טב.הו"ק'!$A$162+2,FALSE)</f>
        <v>0</v>
      </c>
      <c r="D1541" s="93">
        <f>IF(A1541&gt;=הלוואות!$D$5,IF(מרכז!A1541&lt;=הלוואות!$E$5,IF(DAY(מרכז!A1541)=הלוואות!$F$5,הלוואות!$G$5,0),0),0)+IF(A1541&gt;=הלוואות!$D$6,IF(מרכז!A1541&lt;=הלוואות!$E$6,IF(DAY(מרכז!A1541)=הלוואות!$F$6,הלוואות!$G$6,0),0),0)+IF(A1541&gt;=הלוואות!$D$7,IF(מרכז!A1541&lt;=הלוואות!$E$7,IF(DAY(מרכז!A1541)=הלוואות!$F$7,הלוואות!$G$7,0),0),0)+IF(A1541&gt;=הלוואות!$D$8,IF(מרכז!A1541&lt;=הלוואות!$E$8,IF(DAY(מרכז!A1541)=הלוואות!$F$8,הלוואות!$G$8,0),0),0)+IF(A1541&gt;=הלוואות!$D$9,IF(מרכז!A1541&lt;=הלוואות!$E$9,IF(DAY(מרכז!A1541)=הלוואות!$F$9,הלוואות!$G$9,0),0),0)+IF(A1541&gt;=הלוואות!$D$10,IF(מרכז!A1541&lt;=הלוואות!$E$10,IF(DAY(מרכז!A1541)=הלוואות!$F$10,הלוואות!$G$10,0),0),0)+IF(A1541&gt;=הלוואות!$D$11,IF(מרכז!A1541&lt;=הלוואות!$E$11,IF(DAY(מרכז!A1541)=הלוואות!$F$11,הלוואות!$G$11,0),0),0)+IF(A1541&gt;=הלוואות!$D$12,IF(מרכז!A1541&lt;=הלוואות!$E$12,IF(DAY(מרכז!A1541)=הלוואות!$F$12,הלוואות!$G$12,0),0),0)+IF(A1541&gt;=הלוואות!$D$13,IF(מרכז!A1541&lt;=הלוואות!$E$13,IF(DAY(מרכז!A1541)=הלוואות!$F$13,הלוואות!$G$13,0),0),0)+IF(A1541&gt;=הלוואות!$D$14,IF(מרכז!A1541&lt;=הלוואות!$E$14,IF(DAY(מרכז!A1541)=הלוואות!$F$14,הלוואות!$G$14,0),0),0)+IF(A1541&gt;=הלוואות!$D$15,IF(מרכז!A1541&lt;=הלוואות!$E$15,IF(DAY(מרכז!A1541)=הלוואות!$F$15,הלוואות!$G$15,0),0),0)+IF(A1541&gt;=הלוואות!$D$16,IF(מרכז!A1541&lt;=הלוואות!$E$16,IF(DAY(מרכז!A1541)=הלוואות!$F$16,הלוואות!$G$16,0),0),0)+IF(A1541&gt;=הלוואות!$D$17,IF(מרכז!A1541&lt;=הלוואות!$E$17,IF(DAY(מרכז!A1541)=הלוואות!$F$17,הלוואות!$G$17,0),0),0)+IF(A1541&gt;=הלוואות!$D$18,IF(מרכז!A1541&lt;=הלוואות!$E$18,IF(DAY(מרכז!A1541)=הלוואות!$F$18,הלוואות!$G$18,0),0),0)+IF(A1541&gt;=הלוואות!$D$19,IF(מרכז!A1541&lt;=הלוואות!$E$19,IF(DAY(מרכז!A1541)=הלוואות!$F$19,הלוואות!$G$19,0),0),0)+IF(A1541&gt;=הלוואות!$D$20,IF(מרכז!A1541&lt;=הלוואות!$E$20,IF(DAY(מרכז!A1541)=הלוואות!$F$20,הלוואות!$G$20,0),0),0)+IF(A1541&gt;=הלוואות!$D$21,IF(מרכז!A1541&lt;=הלוואות!$E$21,IF(DAY(מרכז!A1541)=הלוואות!$F$21,הלוואות!$G$21,0),0),0)+IF(A1541&gt;=הלוואות!$D$22,IF(מרכז!A1541&lt;=הלוואות!$E$22,IF(DAY(מרכז!A1541)=הלוואות!$F$22,הלוואות!$G$22,0),0),0)+IF(A1541&gt;=הלוואות!$D$23,IF(מרכז!A1541&lt;=הלוואות!$E$23,IF(DAY(מרכז!A1541)=הלוואות!$F$23,הלוואות!$G$23,0),0),0)+IF(A1541&gt;=הלוואות!$D$24,IF(מרכז!A1541&lt;=הלוואות!$E$24,IF(DAY(מרכז!A1541)=הלוואות!$F$24,הלוואות!$G$24,0),0),0)+IF(A1541&gt;=הלוואות!$D$25,IF(מרכז!A1541&lt;=הלוואות!$E$25,IF(DAY(מרכז!A1541)=הלוואות!$F$25,הלוואות!$G$25,0),0),0)+IF(A1541&gt;=הלוואות!$D$26,IF(מרכז!A1541&lt;=הלוואות!$E$26,IF(DAY(מרכז!A1541)=הלוואות!$F$26,הלוואות!$G$26,0),0),0)+IF(A1541&gt;=הלוואות!$D$27,IF(מרכז!A1541&lt;=הלוואות!$E$27,IF(DAY(מרכז!A1541)=הלוואות!$F$27,הלוואות!$G$27,0),0),0)+IF(A1541&gt;=הלוואות!$D$28,IF(מרכז!A1541&lt;=הלוואות!$E$28,IF(DAY(מרכז!A1541)=הלוואות!$F$28,הלוואות!$G$28,0),0),0)+IF(A1541&gt;=הלוואות!$D$29,IF(מרכז!A1541&lt;=הלוואות!$E$29,IF(DAY(מרכז!A1541)=הלוואות!$F$29,הלוואות!$G$29,0),0),0)+IF(A1541&gt;=הלוואות!$D$30,IF(מרכז!A1541&lt;=הלוואות!$E$30,IF(DAY(מרכז!A1541)=הלוואות!$F$30,הלוואות!$G$30,0),0),0)+IF(A1541&gt;=הלוואות!$D$31,IF(מרכז!A1541&lt;=הלוואות!$E$31,IF(DAY(מרכז!A1541)=הלוואות!$F$31,הלוואות!$G$31,0),0),0)+IF(A1541&gt;=הלוואות!$D$32,IF(מרכז!A1541&lt;=הלוואות!$E$32,IF(DAY(מרכז!A1541)=הלוואות!$F$32,הלוואות!$G$32,0),0),0)+IF(A1541&gt;=הלוואות!$D$33,IF(מרכז!A1541&lt;=הלוואות!$E$33,IF(DAY(מרכז!A1541)=הלוואות!$F$33,הלוואות!$G$33,0),0),0)+IF(A1541&gt;=הלוואות!$D$34,IF(מרכז!A1541&lt;=הלוואות!$E$34,IF(DAY(מרכז!A1541)=הלוואות!$F$34,הלוואות!$G$34,0),0),0)</f>
        <v>0</v>
      </c>
      <c r="E1541" s="93">
        <f>SUMIF(הלוואות!$D$46:$D$65,מרכז!A1541,הלוואות!$E$46:$E$65)</f>
        <v>0</v>
      </c>
      <c r="F1541" s="93">
        <f>SUMIF(נכנסים!$A$5:$A$5890,מרכז!A1541,נכנסים!$B$5:$B$5890)</f>
        <v>0</v>
      </c>
      <c r="G1541" s="94"/>
      <c r="H1541" s="94"/>
      <c r="I1541" s="94"/>
      <c r="J1541" s="99">
        <f t="shared" si="24"/>
        <v>50000</v>
      </c>
    </row>
    <row r="1542" spans="1:10">
      <c r="A1542" s="153">
        <v>47195</v>
      </c>
      <c r="B1542" s="93">
        <f>SUMIF(יוצאים!$A$5:$A$5835,מרכז!A1542,יוצאים!$D$5:$D$5835)</f>
        <v>0</v>
      </c>
      <c r="C1542" s="93">
        <f>HLOOKUP(DAY($A1542),'טב.הו"ק'!$G$4:$AK$162,'טב.הו"ק'!$A$162+2,FALSE)</f>
        <v>0</v>
      </c>
      <c r="D1542" s="93">
        <f>IF(A1542&gt;=הלוואות!$D$5,IF(מרכז!A1542&lt;=הלוואות!$E$5,IF(DAY(מרכז!A1542)=הלוואות!$F$5,הלוואות!$G$5,0),0),0)+IF(A1542&gt;=הלוואות!$D$6,IF(מרכז!A1542&lt;=הלוואות!$E$6,IF(DAY(מרכז!A1542)=הלוואות!$F$6,הלוואות!$G$6,0),0),0)+IF(A1542&gt;=הלוואות!$D$7,IF(מרכז!A1542&lt;=הלוואות!$E$7,IF(DAY(מרכז!A1542)=הלוואות!$F$7,הלוואות!$G$7,0),0),0)+IF(A1542&gt;=הלוואות!$D$8,IF(מרכז!A1542&lt;=הלוואות!$E$8,IF(DAY(מרכז!A1542)=הלוואות!$F$8,הלוואות!$G$8,0),0),0)+IF(A1542&gt;=הלוואות!$D$9,IF(מרכז!A1542&lt;=הלוואות!$E$9,IF(DAY(מרכז!A1542)=הלוואות!$F$9,הלוואות!$G$9,0),0),0)+IF(A1542&gt;=הלוואות!$D$10,IF(מרכז!A1542&lt;=הלוואות!$E$10,IF(DAY(מרכז!A1542)=הלוואות!$F$10,הלוואות!$G$10,0),0),0)+IF(A1542&gt;=הלוואות!$D$11,IF(מרכז!A1542&lt;=הלוואות!$E$11,IF(DAY(מרכז!A1542)=הלוואות!$F$11,הלוואות!$G$11,0),0),0)+IF(A1542&gt;=הלוואות!$D$12,IF(מרכז!A1542&lt;=הלוואות!$E$12,IF(DAY(מרכז!A1542)=הלוואות!$F$12,הלוואות!$G$12,0),0),0)+IF(A1542&gt;=הלוואות!$D$13,IF(מרכז!A1542&lt;=הלוואות!$E$13,IF(DAY(מרכז!A1542)=הלוואות!$F$13,הלוואות!$G$13,0),0),0)+IF(A1542&gt;=הלוואות!$D$14,IF(מרכז!A1542&lt;=הלוואות!$E$14,IF(DAY(מרכז!A1542)=הלוואות!$F$14,הלוואות!$G$14,0),0),0)+IF(A1542&gt;=הלוואות!$D$15,IF(מרכז!A1542&lt;=הלוואות!$E$15,IF(DAY(מרכז!A1542)=הלוואות!$F$15,הלוואות!$G$15,0),0),0)+IF(A1542&gt;=הלוואות!$D$16,IF(מרכז!A1542&lt;=הלוואות!$E$16,IF(DAY(מרכז!A1542)=הלוואות!$F$16,הלוואות!$G$16,0),0),0)+IF(A1542&gt;=הלוואות!$D$17,IF(מרכז!A1542&lt;=הלוואות!$E$17,IF(DAY(מרכז!A1542)=הלוואות!$F$17,הלוואות!$G$17,0),0),0)+IF(A1542&gt;=הלוואות!$D$18,IF(מרכז!A1542&lt;=הלוואות!$E$18,IF(DAY(מרכז!A1542)=הלוואות!$F$18,הלוואות!$G$18,0),0),0)+IF(A1542&gt;=הלוואות!$D$19,IF(מרכז!A1542&lt;=הלוואות!$E$19,IF(DAY(מרכז!A1542)=הלוואות!$F$19,הלוואות!$G$19,0),0),0)+IF(A1542&gt;=הלוואות!$D$20,IF(מרכז!A1542&lt;=הלוואות!$E$20,IF(DAY(מרכז!A1542)=הלוואות!$F$20,הלוואות!$G$20,0),0),0)+IF(A1542&gt;=הלוואות!$D$21,IF(מרכז!A1542&lt;=הלוואות!$E$21,IF(DAY(מרכז!A1542)=הלוואות!$F$21,הלוואות!$G$21,0),0),0)+IF(A1542&gt;=הלוואות!$D$22,IF(מרכז!A1542&lt;=הלוואות!$E$22,IF(DAY(מרכז!A1542)=הלוואות!$F$22,הלוואות!$G$22,0),0),0)+IF(A1542&gt;=הלוואות!$D$23,IF(מרכז!A1542&lt;=הלוואות!$E$23,IF(DAY(מרכז!A1542)=הלוואות!$F$23,הלוואות!$G$23,0),0),0)+IF(A1542&gt;=הלוואות!$D$24,IF(מרכז!A1542&lt;=הלוואות!$E$24,IF(DAY(מרכז!A1542)=הלוואות!$F$24,הלוואות!$G$24,0),0),0)+IF(A1542&gt;=הלוואות!$D$25,IF(מרכז!A1542&lt;=הלוואות!$E$25,IF(DAY(מרכז!A1542)=הלוואות!$F$25,הלוואות!$G$25,0),0),0)+IF(A1542&gt;=הלוואות!$D$26,IF(מרכז!A1542&lt;=הלוואות!$E$26,IF(DAY(מרכז!A1542)=הלוואות!$F$26,הלוואות!$G$26,0),0),0)+IF(A1542&gt;=הלוואות!$D$27,IF(מרכז!A1542&lt;=הלוואות!$E$27,IF(DAY(מרכז!A1542)=הלוואות!$F$27,הלוואות!$G$27,0),0),0)+IF(A1542&gt;=הלוואות!$D$28,IF(מרכז!A1542&lt;=הלוואות!$E$28,IF(DAY(מרכז!A1542)=הלוואות!$F$28,הלוואות!$G$28,0),0),0)+IF(A1542&gt;=הלוואות!$D$29,IF(מרכז!A1542&lt;=הלוואות!$E$29,IF(DAY(מרכז!A1542)=הלוואות!$F$29,הלוואות!$G$29,0),0),0)+IF(A1542&gt;=הלוואות!$D$30,IF(מרכז!A1542&lt;=הלוואות!$E$30,IF(DAY(מרכז!A1542)=הלוואות!$F$30,הלוואות!$G$30,0),0),0)+IF(A1542&gt;=הלוואות!$D$31,IF(מרכז!A1542&lt;=הלוואות!$E$31,IF(DAY(מרכז!A1542)=הלוואות!$F$31,הלוואות!$G$31,0),0),0)+IF(A1542&gt;=הלוואות!$D$32,IF(מרכז!A1542&lt;=הלוואות!$E$32,IF(DAY(מרכז!A1542)=הלוואות!$F$32,הלוואות!$G$32,0),0),0)+IF(A1542&gt;=הלוואות!$D$33,IF(מרכז!A1542&lt;=הלוואות!$E$33,IF(DAY(מרכז!A1542)=הלוואות!$F$33,הלוואות!$G$33,0),0),0)+IF(A1542&gt;=הלוואות!$D$34,IF(מרכז!A1542&lt;=הלוואות!$E$34,IF(DAY(מרכז!A1542)=הלוואות!$F$34,הלוואות!$G$34,0),0),0)</f>
        <v>0</v>
      </c>
      <c r="E1542" s="93">
        <f>SUMIF(הלוואות!$D$46:$D$65,מרכז!A1542,הלוואות!$E$46:$E$65)</f>
        <v>0</v>
      </c>
      <c r="F1542" s="93">
        <f>SUMIF(נכנסים!$A$5:$A$5890,מרכז!A1542,נכנסים!$B$5:$B$5890)</f>
        <v>0</v>
      </c>
      <c r="G1542" s="94"/>
      <c r="H1542" s="94"/>
      <c r="I1542" s="94"/>
      <c r="J1542" s="99">
        <f t="shared" si="24"/>
        <v>50000</v>
      </c>
    </row>
    <row r="1543" spans="1:10">
      <c r="A1543" s="153">
        <v>47196</v>
      </c>
      <c r="B1543" s="93">
        <f>SUMIF(יוצאים!$A$5:$A$5835,מרכז!A1543,יוצאים!$D$5:$D$5835)</f>
        <v>0</v>
      </c>
      <c r="C1543" s="93">
        <f>HLOOKUP(DAY($A1543),'טב.הו"ק'!$G$4:$AK$162,'טב.הו"ק'!$A$162+2,FALSE)</f>
        <v>0</v>
      </c>
      <c r="D1543" s="93">
        <f>IF(A1543&gt;=הלוואות!$D$5,IF(מרכז!A1543&lt;=הלוואות!$E$5,IF(DAY(מרכז!A1543)=הלוואות!$F$5,הלוואות!$G$5,0),0),0)+IF(A1543&gt;=הלוואות!$D$6,IF(מרכז!A1543&lt;=הלוואות!$E$6,IF(DAY(מרכז!A1543)=הלוואות!$F$6,הלוואות!$G$6,0),0),0)+IF(A1543&gt;=הלוואות!$D$7,IF(מרכז!A1543&lt;=הלוואות!$E$7,IF(DAY(מרכז!A1543)=הלוואות!$F$7,הלוואות!$G$7,0),0),0)+IF(A1543&gt;=הלוואות!$D$8,IF(מרכז!A1543&lt;=הלוואות!$E$8,IF(DAY(מרכז!A1543)=הלוואות!$F$8,הלוואות!$G$8,0),0),0)+IF(A1543&gt;=הלוואות!$D$9,IF(מרכז!A1543&lt;=הלוואות!$E$9,IF(DAY(מרכז!A1543)=הלוואות!$F$9,הלוואות!$G$9,0),0),0)+IF(A1543&gt;=הלוואות!$D$10,IF(מרכז!A1543&lt;=הלוואות!$E$10,IF(DAY(מרכז!A1543)=הלוואות!$F$10,הלוואות!$G$10,0),0),0)+IF(A1543&gt;=הלוואות!$D$11,IF(מרכז!A1543&lt;=הלוואות!$E$11,IF(DAY(מרכז!A1543)=הלוואות!$F$11,הלוואות!$G$11,0),0),0)+IF(A1543&gt;=הלוואות!$D$12,IF(מרכז!A1543&lt;=הלוואות!$E$12,IF(DAY(מרכז!A1543)=הלוואות!$F$12,הלוואות!$G$12,0),0),0)+IF(A1543&gt;=הלוואות!$D$13,IF(מרכז!A1543&lt;=הלוואות!$E$13,IF(DAY(מרכז!A1543)=הלוואות!$F$13,הלוואות!$G$13,0),0),0)+IF(A1543&gt;=הלוואות!$D$14,IF(מרכז!A1543&lt;=הלוואות!$E$14,IF(DAY(מרכז!A1543)=הלוואות!$F$14,הלוואות!$G$14,0),0),0)+IF(A1543&gt;=הלוואות!$D$15,IF(מרכז!A1543&lt;=הלוואות!$E$15,IF(DAY(מרכז!A1543)=הלוואות!$F$15,הלוואות!$G$15,0),0),0)+IF(A1543&gt;=הלוואות!$D$16,IF(מרכז!A1543&lt;=הלוואות!$E$16,IF(DAY(מרכז!A1543)=הלוואות!$F$16,הלוואות!$G$16,0),0),0)+IF(A1543&gt;=הלוואות!$D$17,IF(מרכז!A1543&lt;=הלוואות!$E$17,IF(DAY(מרכז!A1543)=הלוואות!$F$17,הלוואות!$G$17,0),0),0)+IF(A1543&gt;=הלוואות!$D$18,IF(מרכז!A1543&lt;=הלוואות!$E$18,IF(DAY(מרכז!A1543)=הלוואות!$F$18,הלוואות!$G$18,0),0),0)+IF(A1543&gt;=הלוואות!$D$19,IF(מרכז!A1543&lt;=הלוואות!$E$19,IF(DAY(מרכז!A1543)=הלוואות!$F$19,הלוואות!$G$19,0),0),0)+IF(A1543&gt;=הלוואות!$D$20,IF(מרכז!A1543&lt;=הלוואות!$E$20,IF(DAY(מרכז!A1543)=הלוואות!$F$20,הלוואות!$G$20,0),0),0)+IF(A1543&gt;=הלוואות!$D$21,IF(מרכז!A1543&lt;=הלוואות!$E$21,IF(DAY(מרכז!A1543)=הלוואות!$F$21,הלוואות!$G$21,0),0),0)+IF(A1543&gt;=הלוואות!$D$22,IF(מרכז!A1543&lt;=הלוואות!$E$22,IF(DAY(מרכז!A1543)=הלוואות!$F$22,הלוואות!$G$22,0),0),0)+IF(A1543&gt;=הלוואות!$D$23,IF(מרכז!A1543&lt;=הלוואות!$E$23,IF(DAY(מרכז!A1543)=הלוואות!$F$23,הלוואות!$G$23,0),0),0)+IF(A1543&gt;=הלוואות!$D$24,IF(מרכז!A1543&lt;=הלוואות!$E$24,IF(DAY(מרכז!A1543)=הלוואות!$F$24,הלוואות!$G$24,0),0),0)+IF(A1543&gt;=הלוואות!$D$25,IF(מרכז!A1543&lt;=הלוואות!$E$25,IF(DAY(מרכז!A1543)=הלוואות!$F$25,הלוואות!$G$25,0),0),0)+IF(A1543&gt;=הלוואות!$D$26,IF(מרכז!A1543&lt;=הלוואות!$E$26,IF(DAY(מרכז!A1543)=הלוואות!$F$26,הלוואות!$G$26,0),0),0)+IF(A1543&gt;=הלוואות!$D$27,IF(מרכז!A1543&lt;=הלוואות!$E$27,IF(DAY(מרכז!A1543)=הלוואות!$F$27,הלוואות!$G$27,0),0),0)+IF(A1543&gt;=הלוואות!$D$28,IF(מרכז!A1543&lt;=הלוואות!$E$28,IF(DAY(מרכז!A1543)=הלוואות!$F$28,הלוואות!$G$28,0),0),0)+IF(A1543&gt;=הלוואות!$D$29,IF(מרכז!A1543&lt;=הלוואות!$E$29,IF(DAY(מרכז!A1543)=הלוואות!$F$29,הלוואות!$G$29,0),0),0)+IF(A1543&gt;=הלוואות!$D$30,IF(מרכז!A1543&lt;=הלוואות!$E$30,IF(DAY(מרכז!A1543)=הלוואות!$F$30,הלוואות!$G$30,0),0),0)+IF(A1543&gt;=הלוואות!$D$31,IF(מרכז!A1543&lt;=הלוואות!$E$31,IF(DAY(מרכז!A1543)=הלוואות!$F$31,הלוואות!$G$31,0),0),0)+IF(A1543&gt;=הלוואות!$D$32,IF(מרכז!A1543&lt;=הלוואות!$E$32,IF(DAY(מרכז!A1543)=הלוואות!$F$32,הלוואות!$G$32,0),0),0)+IF(A1543&gt;=הלוואות!$D$33,IF(מרכז!A1543&lt;=הלוואות!$E$33,IF(DAY(מרכז!A1543)=הלוואות!$F$33,הלוואות!$G$33,0),0),0)+IF(A1543&gt;=הלוואות!$D$34,IF(מרכז!A1543&lt;=הלוואות!$E$34,IF(DAY(מרכז!A1543)=הלוואות!$F$34,הלוואות!$G$34,0),0),0)</f>
        <v>0</v>
      </c>
      <c r="E1543" s="93">
        <f>SUMIF(הלוואות!$D$46:$D$65,מרכז!A1543,הלוואות!$E$46:$E$65)</f>
        <v>0</v>
      </c>
      <c r="F1543" s="93">
        <f>SUMIF(נכנסים!$A$5:$A$5890,מרכז!A1543,נכנסים!$B$5:$B$5890)</f>
        <v>0</v>
      </c>
      <c r="G1543" s="94"/>
      <c r="H1543" s="94"/>
      <c r="I1543" s="94"/>
      <c r="J1543" s="99">
        <f t="shared" si="24"/>
        <v>50000</v>
      </c>
    </row>
    <row r="1544" spans="1:10">
      <c r="A1544" s="153">
        <v>47197</v>
      </c>
      <c r="B1544" s="93">
        <f>SUMIF(יוצאים!$A$5:$A$5835,מרכז!A1544,יוצאים!$D$5:$D$5835)</f>
        <v>0</v>
      </c>
      <c r="C1544" s="93">
        <f>HLOOKUP(DAY($A1544),'טב.הו"ק'!$G$4:$AK$162,'טב.הו"ק'!$A$162+2,FALSE)</f>
        <v>0</v>
      </c>
      <c r="D1544" s="93">
        <f>IF(A1544&gt;=הלוואות!$D$5,IF(מרכז!A1544&lt;=הלוואות!$E$5,IF(DAY(מרכז!A1544)=הלוואות!$F$5,הלוואות!$G$5,0),0),0)+IF(A1544&gt;=הלוואות!$D$6,IF(מרכז!A1544&lt;=הלוואות!$E$6,IF(DAY(מרכז!A1544)=הלוואות!$F$6,הלוואות!$G$6,0),0),0)+IF(A1544&gt;=הלוואות!$D$7,IF(מרכז!A1544&lt;=הלוואות!$E$7,IF(DAY(מרכז!A1544)=הלוואות!$F$7,הלוואות!$G$7,0),0),0)+IF(A1544&gt;=הלוואות!$D$8,IF(מרכז!A1544&lt;=הלוואות!$E$8,IF(DAY(מרכז!A1544)=הלוואות!$F$8,הלוואות!$G$8,0),0),0)+IF(A1544&gt;=הלוואות!$D$9,IF(מרכז!A1544&lt;=הלוואות!$E$9,IF(DAY(מרכז!A1544)=הלוואות!$F$9,הלוואות!$G$9,0),0),0)+IF(A1544&gt;=הלוואות!$D$10,IF(מרכז!A1544&lt;=הלוואות!$E$10,IF(DAY(מרכז!A1544)=הלוואות!$F$10,הלוואות!$G$10,0),0),0)+IF(A1544&gt;=הלוואות!$D$11,IF(מרכז!A1544&lt;=הלוואות!$E$11,IF(DAY(מרכז!A1544)=הלוואות!$F$11,הלוואות!$G$11,0),0),0)+IF(A1544&gt;=הלוואות!$D$12,IF(מרכז!A1544&lt;=הלוואות!$E$12,IF(DAY(מרכז!A1544)=הלוואות!$F$12,הלוואות!$G$12,0),0),0)+IF(A1544&gt;=הלוואות!$D$13,IF(מרכז!A1544&lt;=הלוואות!$E$13,IF(DAY(מרכז!A1544)=הלוואות!$F$13,הלוואות!$G$13,0),0),0)+IF(A1544&gt;=הלוואות!$D$14,IF(מרכז!A1544&lt;=הלוואות!$E$14,IF(DAY(מרכז!A1544)=הלוואות!$F$14,הלוואות!$G$14,0),0),0)+IF(A1544&gt;=הלוואות!$D$15,IF(מרכז!A1544&lt;=הלוואות!$E$15,IF(DAY(מרכז!A1544)=הלוואות!$F$15,הלוואות!$G$15,0),0),0)+IF(A1544&gt;=הלוואות!$D$16,IF(מרכז!A1544&lt;=הלוואות!$E$16,IF(DAY(מרכז!A1544)=הלוואות!$F$16,הלוואות!$G$16,0),0),0)+IF(A1544&gt;=הלוואות!$D$17,IF(מרכז!A1544&lt;=הלוואות!$E$17,IF(DAY(מרכז!A1544)=הלוואות!$F$17,הלוואות!$G$17,0),0),0)+IF(A1544&gt;=הלוואות!$D$18,IF(מרכז!A1544&lt;=הלוואות!$E$18,IF(DAY(מרכז!A1544)=הלוואות!$F$18,הלוואות!$G$18,0),0),0)+IF(A1544&gt;=הלוואות!$D$19,IF(מרכז!A1544&lt;=הלוואות!$E$19,IF(DAY(מרכז!A1544)=הלוואות!$F$19,הלוואות!$G$19,0),0),0)+IF(A1544&gt;=הלוואות!$D$20,IF(מרכז!A1544&lt;=הלוואות!$E$20,IF(DAY(מרכז!A1544)=הלוואות!$F$20,הלוואות!$G$20,0),0),0)+IF(A1544&gt;=הלוואות!$D$21,IF(מרכז!A1544&lt;=הלוואות!$E$21,IF(DAY(מרכז!A1544)=הלוואות!$F$21,הלוואות!$G$21,0),0),0)+IF(A1544&gt;=הלוואות!$D$22,IF(מרכז!A1544&lt;=הלוואות!$E$22,IF(DAY(מרכז!A1544)=הלוואות!$F$22,הלוואות!$G$22,0),0),0)+IF(A1544&gt;=הלוואות!$D$23,IF(מרכז!A1544&lt;=הלוואות!$E$23,IF(DAY(מרכז!A1544)=הלוואות!$F$23,הלוואות!$G$23,0),0),0)+IF(A1544&gt;=הלוואות!$D$24,IF(מרכז!A1544&lt;=הלוואות!$E$24,IF(DAY(מרכז!A1544)=הלוואות!$F$24,הלוואות!$G$24,0),0),0)+IF(A1544&gt;=הלוואות!$D$25,IF(מרכז!A1544&lt;=הלוואות!$E$25,IF(DAY(מרכז!A1544)=הלוואות!$F$25,הלוואות!$G$25,0),0),0)+IF(A1544&gt;=הלוואות!$D$26,IF(מרכז!A1544&lt;=הלוואות!$E$26,IF(DAY(מרכז!A1544)=הלוואות!$F$26,הלוואות!$G$26,0),0),0)+IF(A1544&gt;=הלוואות!$D$27,IF(מרכז!A1544&lt;=הלוואות!$E$27,IF(DAY(מרכז!A1544)=הלוואות!$F$27,הלוואות!$G$27,0),0),0)+IF(A1544&gt;=הלוואות!$D$28,IF(מרכז!A1544&lt;=הלוואות!$E$28,IF(DAY(מרכז!A1544)=הלוואות!$F$28,הלוואות!$G$28,0),0),0)+IF(A1544&gt;=הלוואות!$D$29,IF(מרכז!A1544&lt;=הלוואות!$E$29,IF(DAY(מרכז!A1544)=הלוואות!$F$29,הלוואות!$G$29,0),0),0)+IF(A1544&gt;=הלוואות!$D$30,IF(מרכז!A1544&lt;=הלוואות!$E$30,IF(DAY(מרכז!A1544)=הלוואות!$F$30,הלוואות!$G$30,0),0),0)+IF(A1544&gt;=הלוואות!$D$31,IF(מרכז!A1544&lt;=הלוואות!$E$31,IF(DAY(מרכז!A1544)=הלוואות!$F$31,הלוואות!$G$31,0),0),0)+IF(A1544&gt;=הלוואות!$D$32,IF(מרכז!A1544&lt;=הלוואות!$E$32,IF(DAY(מרכז!A1544)=הלוואות!$F$32,הלוואות!$G$32,0),0),0)+IF(A1544&gt;=הלוואות!$D$33,IF(מרכז!A1544&lt;=הלוואות!$E$33,IF(DAY(מרכז!A1544)=הלוואות!$F$33,הלוואות!$G$33,0),0),0)+IF(A1544&gt;=הלוואות!$D$34,IF(מרכז!A1544&lt;=הלוואות!$E$34,IF(DAY(מרכז!A1544)=הלוואות!$F$34,הלוואות!$G$34,0),0),0)</f>
        <v>0</v>
      </c>
      <c r="E1544" s="93">
        <f>SUMIF(הלוואות!$D$46:$D$65,מרכז!A1544,הלוואות!$E$46:$E$65)</f>
        <v>0</v>
      </c>
      <c r="F1544" s="93">
        <f>SUMIF(נכנסים!$A$5:$A$5890,מרכז!A1544,נכנסים!$B$5:$B$5890)</f>
        <v>0</v>
      </c>
      <c r="G1544" s="94"/>
      <c r="H1544" s="94"/>
      <c r="I1544" s="94"/>
      <c r="J1544" s="99">
        <f t="shared" si="24"/>
        <v>50000</v>
      </c>
    </row>
    <row r="1545" spans="1:10">
      <c r="A1545" s="153">
        <v>47198</v>
      </c>
      <c r="B1545" s="93">
        <f>SUMIF(יוצאים!$A$5:$A$5835,מרכז!A1545,יוצאים!$D$5:$D$5835)</f>
        <v>0</v>
      </c>
      <c r="C1545" s="93">
        <f>HLOOKUP(DAY($A1545),'טב.הו"ק'!$G$4:$AK$162,'טב.הו"ק'!$A$162+2,FALSE)</f>
        <v>0</v>
      </c>
      <c r="D1545" s="93">
        <f>IF(A1545&gt;=הלוואות!$D$5,IF(מרכז!A1545&lt;=הלוואות!$E$5,IF(DAY(מרכז!A1545)=הלוואות!$F$5,הלוואות!$G$5,0),0),0)+IF(A1545&gt;=הלוואות!$D$6,IF(מרכז!A1545&lt;=הלוואות!$E$6,IF(DAY(מרכז!A1545)=הלוואות!$F$6,הלוואות!$G$6,0),0),0)+IF(A1545&gt;=הלוואות!$D$7,IF(מרכז!A1545&lt;=הלוואות!$E$7,IF(DAY(מרכז!A1545)=הלוואות!$F$7,הלוואות!$G$7,0),0),0)+IF(A1545&gt;=הלוואות!$D$8,IF(מרכז!A1545&lt;=הלוואות!$E$8,IF(DAY(מרכז!A1545)=הלוואות!$F$8,הלוואות!$G$8,0),0),0)+IF(A1545&gt;=הלוואות!$D$9,IF(מרכז!A1545&lt;=הלוואות!$E$9,IF(DAY(מרכז!A1545)=הלוואות!$F$9,הלוואות!$G$9,0),0),0)+IF(A1545&gt;=הלוואות!$D$10,IF(מרכז!A1545&lt;=הלוואות!$E$10,IF(DAY(מרכז!A1545)=הלוואות!$F$10,הלוואות!$G$10,0),0),0)+IF(A1545&gt;=הלוואות!$D$11,IF(מרכז!A1545&lt;=הלוואות!$E$11,IF(DAY(מרכז!A1545)=הלוואות!$F$11,הלוואות!$G$11,0),0),0)+IF(A1545&gt;=הלוואות!$D$12,IF(מרכז!A1545&lt;=הלוואות!$E$12,IF(DAY(מרכז!A1545)=הלוואות!$F$12,הלוואות!$G$12,0),0),0)+IF(A1545&gt;=הלוואות!$D$13,IF(מרכז!A1545&lt;=הלוואות!$E$13,IF(DAY(מרכז!A1545)=הלוואות!$F$13,הלוואות!$G$13,0),0),0)+IF(A1545&gt;=הלוואות!$D$14,IF(מרכז!A1545&lt;=הלוואות!$E$14,IF(DAY(מרכז!A1545)=הלוואות!$F$14,הלוואות!$G$14,0),0),0)+IF(A1545&gt;=הלוואות!$D$15,IF(מרכז!A1545&lt;=הלוואות!$E$15,IF(DAY(מרכז!A1545)=הלוואות!$F$15,הלוואות!$G$15,0),0),0)+IF(A1545&gt;=הלוואות!$D$16,IF(מרכז!A1545&lt;=הלוואות!$E$16,IF(DAY(מרכז!A1545)=הלוואות!$F$16,הלוואות!$G$16,0),0),0)+IF(A1545&gt;=הלוואות!$D$17,IF(מרכז!A1545&lt;=הלוואות!$E$17,IF(DAY(מרכז!A1545)=הלוואות!$F$17,הלוואות!$G$17,0),0),0)+IF(A1545&gt;=הלוואות!$D$18,IF(מרכז!A1545&lt;=הלוואות!$E$18,IF(DAY(מרכז!A1545)=הלוואות!$F$18,הלוואות!$G$18,0),0),0)+IF(A1545&gt;=הלוואות!$D$19,IF(מרכז!A1545&lt;=הלוואות!$E$19,IF(DAY(מרכז!A1545)=הלוואות!$F$19,הלוואות!$G$19,0),0),0)+IF(A1545&gt;=הלוואות!$D$20,IF(מרכז!A1545&lt;=הלוואות!$E$20,IF(DAY(מרכז!A1545)=הלוואות!$F$20,הלוואות!$G$20,0),0),0)+IF(A1545&gt;=הלוואות!$D$21,IF(מרכז!A1545&lt;=הלוואות!$E$21,IF(DAY(מרכז!A1545)=הלוואות!$F$21,הלוואות!$G$21,0),0),0)+IF(A1545&gt;=הלוואות!$D$22,IF(מרכז!A1545&lt;=הלוואות!$E$22,IF(DAY(מרכז!A1545)=הלוואות!$F$22,הלוואות!$G$22,0),0),0)+IF(A1545&gt;=הלוואות!$D$23,IF(מרכז!A1545&lt;=הלוואות!$E$23,IF(DAY(מרכז!A1545)=הלוואות!$F$23,הלוואות!$G$23,0),0),0)+IF(A1545&gt;=הלוואות!$D$24,IF(מרכז!A1545&lt;=הלוואות!$E$24,IF(DAY(מרכז!A1545)=הלוואות!$F$24,הלוואות!$G$24,0),0),0)+IF(A1545&gt;=הלוואות!$D$25,IF(מרכז!A1545&lt;=הלוואות!$E$25,IF(DAY(מרכז!A1545)=הלוואות!$F$25,הלוואות!$G$25,0),0),0)+IF(A1545&gt;=הלוואות!$D$26,IF(מרכז!A1545&lt;=הלוואות!$E$26,IF(DAY(מרכז!A1545)=הלוואות!$F$26,הלוואות!$G$26,0),0),0)+IF(A1545&gt;=הלוואות!$D$27,IF(מרכז!A1545&lt;=הלוואות!$E$27,IF(DAY(מרכז!A1545)=הלוואות!$F$27,הלוואות!$G$27,0),0),0)+IF(A1545&gt;=הלוואות!$D$28,IF(מרכז!A1545&lt;=הלוואות!$E$28,IF(DAY(מרכז!A1545)=הלוואות!$F$28,הלוואות!$G$28,0),0),0)+IF(A1545&gt;=הלוואות!$D$29,IF(מרכז!A1545&lt;=הלוואות!$E$29,IF(DAY(מרכז!A1545)=הלוואות!$F$29,הלוואות!$G$29,0),0),0)+IF(A1545&gt;=הלוואות!$D$30,IF(מרכז!A1545&lt;=הלוואות!$E$30,IF(DAY(מרכז!A1545)=הלוואות!$F$30,הלוואות!$G$30,0),0),0)+IF(A1545&gt;=הלוואות!$D$31,IF(מרכז!A1545&lt;=הלוואות!$E$31,IF(DAY(מרכז!A1545)=הלוואות!$F$31,הלוואות!$G$31,0),0),0)+IF(A1545&gt;=הלוואות!$D$32,IF(מרכז!A1545&lt;=הלוואות!$E$32,IF(DAY(מרכז!A1545)=הלוואות!$F$32,הלוואות!$G$32,0),0),0)+IF(A1545&gt;=הלוואות!$D$33,IF(מרכז!A1545&lt;=הלוואות!$E$33,IF(DAY(מרכז!A1545)=הלוואות!$F$33,הלוואות!$G$33,0),0),0)+IF(A1545&gt;=הלוואות!$D$34,IF(מרכז!A1545&lt;=הלוואות!$E$34,IF(DAY(מרכז!A1545)=הלוואות!$F$34,הלוואות!$G$34,0),0),0)</f>
        <v>0</v>
      </c>
      <c r="E1545" s="93">
        <f>SUMIF(הלוואות!$D$46:$D$65,מרכז!A1545,הלוואות!$E$46:$E$65)</f>
        <v>0</v>
      </c>
      <c r="F1545" s="93">
        <f>SUMIF(נכנסים!$A$5:$A$5890,מרכז!A1545,נכנסים!$B$5:$B$5890)</f>
        <v>0</v>
      </c>
      <c r="G1545" s="94"/>
      <c r="H1545" s="94"/>
      <c r="I1545" s="94"/>
      <c r="J1545" s="99">
        <f t="shared" si="24"/>
        <v>50000</v>
      </c>
    </row>
    <row r="1546" spans="1:10">
      <c r="A1546" s="153">
        <v>47199</v>
      </c>
      <c r="B1546" s="93">
        <f>SUMIF(יוצאים!$A$5:$A$5835,מרכז!A1546,יוצאים!$D$5:$D$5835)</f>
        <v>0</v>
      </c>
      <c r="C1546" s="93">
        <f>HLOOKUP(DAY($A1546),'טב.הו"ק'!$G$4:$AK$162,'טב.הו"ק'!$A$162+2,FALSE)</f>
        <v>0</v>
      </c>
      <c r="D1546" s="93">
        <f>IF(A1546&gt;=הלוואות!$D$5,IF(מרכז!A1546&lt;=הלוואות!$E$5,IF(DAY(מרכז!A1546)=הלוואות!$F$5,הלוואות!$G$5,0),0),0)+IF(A1546&gt;=הלוואות!$D$6,IF(מרכז!A1546&lt;=הלוואות!$E$6,IF(DAY(מרכז!A1546)=הלוואות!$F$6,הלוואות!$G$6,0),0),0)+IF(A1546&gt;=הלוואות!$D$7,IF(מרכז!A1546&lt;=הלוואות!$E$7,IF(DAY(מרכז!A1546)=הלוואות!$F$7,הלוואות!$G$7,0),0),0)+IF(A1546&gt;=הלוואות!$D$8,IF(מרכז!A1546&lt;=הלוואות!$E$8,IF(DAY(מרכז!A1546)=הלוואות!$F$8,הלוואות!$G$8,0),0),0)+IF(A1546&gt;=הלוואות!$D$9,IF(מרכז!A1546&lt;=הלוואות!$E$9,IF(DAY(מרכז!A1546)=הלוואות!$F$9,הלוואות!$G$9,0),0),0)+IF(A1546&gt;=הלוואות!$D$10,IF(מרכז!A1546&lt;=הלוואות!$E$10,IF(DAY(מרכז!A1546)=הלוואות!$F$10,הלוואות!$G$10,0),0),0)+IF(A1546&gt;=הלוואות!$D$11,IF(מרכז!A1546&lt;=הלוואות!$E$11,IF(DAY(מרכז!A1546)=הלוואות!$F$11,הלוואות!$G$11,0),0),0)+IF(A1546&gt;=הלוואות!$D$12,IF(מרכז!A1546&lt;=הלוואות!$E$12,IF(DAY(מרכז!A1546)=הלוואות!$F$12,הלוואות!$G$12,0),0),0)+IF(A1546&gt;=הלוואות!$D$13,IF(מרכז!A1546&lt;=הלוואות!$E$13,IF(DAY(מרכז!A1546)=הלוואות!$F$13,הלוואות!$G$13,0),0),0)+IF(A1546&gt;=הלוואות!$D$14,IF(מרכז!A1546&lt;=הלוואות!$E$14,IF(DAY(מרכז!A1546)=הלוואות!$F$14,הלוואות!$G$14,0),0),0)+IF(A1546&gt;=הלוואות!$D$15,IF(מרכז!A1546&lt;=הלוואות!$E$15,IF(DAY(מרכז!A1546)=הלוואות!$F$15,הלוואות!$G$15,0),0),0)+IF(A1546&gt;=הלוואות!$D$16,IF(מרכז!A1546&lt;=הלוואות!$E$16,IF(DAY(מרכז!A1546)=הלוואות!$F$16,הלוואות!$G$16,0),0),0)+IF(A1546&gt;=הלוואות!$D$17,IF(מרכז!A1546&lt;=הלוואות!$E$17,IF(DAY(מרכז!A1546)=הלוואות!$F$17,הלוואות!$G$17,0),0),0)+IF(A1546&gt;=הלוואות!$D$18,IF(מרכז!A1546&lt;=הלוואות!$E$18,IF(DAY(מרכז!A1546)=הלוואות!$F$18,הלוואות!$G$18,0),0),0)+IF(A1546&gt;=הלוואות!$D$19,IF(מרכז!A1546&lt;=הלוואות!$E$19,IF(DAY(מרכז!A1546)=הלוואות!$F$19,הלוואות!$G$19,0),0),0)+IF(A1546&gt;=הלוואות!$D$20,IF(מרכז!A1546&lt;=הלוואות!$E$20,IF(DAY(מרכז!A1546)=הלוואות!$F$20,הלוואות!$G$20,0),0),0)+IF(A1546&gt;=הלוואות!$D$21,IF(מרכז!A1546&lt;=הלוואות!$E$21,IF(DAY(מרכז!A1546)=הלוואות!$F$21,הלוואות!$G$21,0),0),0)+IF(A1546&gt;=הלוואות!$D$22,IF(מרכז!A1546&lt;=הלוואות!$E$22,IF(DAY(מרכז!A1546)=הלוואות!$F$22,הלוואות!$G$22,0),0),0)+IF(A1546&gt;=הלוואות!$D$23,IF(מרכז!A1546&lt;=הלוואות!$E$23,IF(DAY(מרכז!A1546)=הלוואות!$F$23,הלוואות!$G$23,0),0),0)+IF(A1546&gt;=הלוואות!$D$24,IF(מרכז!A1546&lt;=הלוואות!$E$24,IF(DAY(מרכז!A1546)=הלוואות!$F$24,הלוואות!$G$24,0),0),0)+IF(A1546&gt;=הלוואות!$D$25,IF(מרכז!A1546&lt;=הלוואות!$E$25,IF(DAY(מרכז!A1546)=הלוואות!$F$25,הלוואות!$G$25,0),0),0)+IF(A1546&gt;=הלוואות!$D$26,IF(מרכז!A1546&lt;=הלוואות!$E$26,IF(DAY(מרכז!A1546)=הלוואות!$F$26,הלוואות!$G$26,0),0),0)+IF(A1546&gt;=הלוואות!$D$27,IF(מרכז!A1546&lt;=הלוואות!$E$27,IF(DAY(מרכז!A1546)=הלוואות!$F$27,הלוואות!$G$27,0),0),0)+IF(A1546&gt;=הלוואות!$D$28,IF(מרכז!A1546&lt;=הלוואות!$E$28,IF(DAY(מרכז!A1546)=הלוואות!$F$28,הלוואות!$G$28,0),0),0)+IF(A1546&gt;=הלוואות!$D$29,IF(מרכז!A1546&lt;=הלוואות!$E$29,IF(DAY(מרכז!A1546)=הלוואות!$F$29,הלוואות!$G$29,0),0),0)+IF(A1546&gt;=הלוואות!$D$30,IF(מרכז!A1546&lt;=הלוואות!$E$30,IF(DAY(מרכז!A1546)=הלוואות!$F$30,הלוואות!$G$30,0),0),0)+IF(A1546&gt;=הלוואות!$D$31,IF(מרכז!A1546&lt;=הלוואות!$E$31,IF(DAY(מרכז!A1546)=הלוואות!$F$31,הלוואות!$G$31,0),0),0)+IF(A1546&gt;=הלוואות!$D$32,IF(מרכז!A1546&lt;=הלוואות!$E$32,IF(DAY(מרכז!A1546)=הלוואות!$F$32,הלוואות!$G$32,0),0),0)+IF(A1546&gt;=הלוואות!$D$33,IF(מרכז!A1546&lt;=הלוואות!$E$33,IF(DAY(מרכז!A1546)=הלוואות!$F$33,הלוואות!$G$33,0),0),0)+IF(A1546&gt;=הלוואות!$D$34,IF(מרכז!A1546&lt;=הלוואות!$E$34,IF(DAY(מרכז!A1546)=הלוואות!$F$34,הלוואות!$G$34,0),0),0)</f>
        <v>0</v>
      </c>
      <c r="E1546" s="93">
        <f>SUMIF(הלוואות!$D$46:$D$65,מרכז!A1546,הלוואות!$E$46:$E$65)</f>
        <v>0</v>
      </c>
      <c r="F1546" s="93">
        <f>SUMIF(נכנסים!$A$5:$A$5890,מרכז!A1546,נכנסים!$B$5:$B$5890)</f>
        <v>0</v>
      </c>
      <c r="G1546" s="94"/>
      <c r="H1546" s="94"/>
      <c r="I1546" s="94"/>
      <c r="J1546" s="99">
        <f t="shared" si="24"/>
        <v>50000</v>
      </c>
    </row>
    <row r="1547" spans="1:10">
      <c r="A1547" s="153">
        <v>47200</v>
      </c>
      <c r="B1547" s="93">
        <f>SUMIF(יוצאים!$A$5:$A$5835,מרכז!A1547,יוצאים!$D$5:$D$5835)</f>
        <v>0</v>
      </c>
      <c r="C1547" s="93">
        <f>HLOOKUP(DAY($A1547),'טב.הו"ק'!$G$4:$AK$162,'טב.הו"ק'!$A$162+2,FALSE)</f>
        <v>0</v>
      </c>
      <c r="D1547" s="93">
        <f>IF(A1547&gt;=הלוואות!$D$5,IF(מרכז!A1547&lt;=הלוואות!$E$5,IF(DAY(מרכז!A1547)=הלוואות!$F$5,הלוואות!$G$5,0),0),0)+IF(A1547&gt;=הלוואות!$D$6,IF(מרכז!A1547&lt;=הלוואות!$E$6,IF(DAY(מרכז!A1547)=הלוואות!$F$6,הלוואות!$G$6,0),0),0)+IF(A1547&gt;=הלוואות!$D$7,IF(מרכז!A1547&lt;=הלוואות!$E$7,IF(DAY(מרכז!A1547)=הלוואות!$F$7,הלוואות!$G$7,0),0),0)+IF(A1547&gt;=הלוואות!$D$8,IF(מרכז!A1547&lt;=הלוואות!$E$8,IF(DAY(מרכז!A1547)=הלוואות!$F$8,הלוואות!$G$8,0),0),0)+IF(A1547&gt;=הלוואות!$D$9,IF(מרכז!A1547&lt;=הלוואות!$E$9,IF(DAY(מרכז!A1547)=הלוואות!$F$9,הלוואות!$G$9,0),0),0)+IF(A1547&gt;=הלוואות!$D$10,IF(מרכז!A1547&lt;=הלוואות!$E$10,IF(DAY(מרכז!A1547)=הלוואות!$F$10,הלוואות!$G$10,0),0),0)+IF(A1547&gt;=הלוואות!$D$11,IF(מרכז!A1547&lt;=הלוואות!$E$11,IF(DAY(מרכז!A1547)=הלוואות!$F$11,הלוואות!$G$11,0),0),0)+IF(A1547&gt;=הלוואות!$D$12,IF(מרכז!A1547&lt;=הלוואות!$E$12,IF(DAY(מרכז!A1547)=הלוואות!$F$12,הלוואות!$G$12,0),0),0)+IF(A1547&gt;=הלוואות!$D$13,IF(מרכז!A1547&lt;=הלוואות!$E$13,IF(DAY(מרכז!A1547)=הלוואות!$F$13,הלוואות!$G$13,0),0),0)+IF(A1547&gt;=הלוואות!$D$14,IF(מרכז!A1547&lt;=הלוואות!$E$14,IF(DAY(מרכז!A1547)=הלוואות!$F$14,הלוואות!$G$14,0),0),0)+IF(A1547&gt;=הלוואות!$D$15,IF(מרכז!A1547&lt;=הלוואות!$E$15,IF(DAY(מרכז!A1547)=הלוואות!$F$15,הלוואות!$G$15,0),0),0)+IF(A1547&gt;=הלוואות!$D$16,IF(מרכז!A1547&lt;=הלוואות!$E$16,IF(DAY(מרכז!A1547)=הלוואות!$F$16,הלוואות!$G$16,0),0),0)+IF(A1547&gt;=הלוואות!$D$17,IF(מרכז!A1547&lt;=הלוואות!$E$17,IF(DAY(מרכז!A1547)=הלוואות!$F$17,הלוואות!$G$17,0),0),0)+IF(A1547&gt;=הלוואות!$D$18,IF(מרכז!A1547&lt;=הלוואות!$E$18,IF(DAY(מרכז!A1547)=הלוואות!$F$18,הלוואות!$G$18,0),0),0)+IF(A1547&gt;=הלוואות!$D$19,IF(מרכז!A1547&lt;=הלוואות!$E$19,IF(DAY(מרכז!A1547)=הלוואות!$F$19,הלוואות!$G$19,0),0),0)+IF(A1547&gt;=הלוואות!$D$20,IF(מרכז!A1547&lt;=הלוואות!$E$20,IF(DAY(מרכז!A1547)=הלוואות!$F$20,הלוואות!$G$20,0),0),0)+IF(A1547&gt;=הלוואות!$D$21,IF(מרכז!A1547&lt;=הלוואות!$E$21,IF(DAY(מרכז!A1547)=הלוואות!$F$21,הלוואות!$G$21,0),0),0)+IF(A1547&gt;=הלוואות!$D$22,IF(מרכז!A1547&lt;=הלוואות!$E$22,IF(DAY(מרכז!A1547)=הלוואות!$F$22,הלוואות!$G$22,0),0),0)+IF(A1547&gt;=הלוואות!$D$23,IF(מרכז!A1547&lt;=הלוואות!$E$23,IF(DAY(מרכז!A1547)=הלוואות!$F$23,הלוואות!$G$23,0),0),0)+IF(A1547&gt;=הלוואות!$D$24,IF(מרכז!A1547&lt;=הלוואות!$E$24,IF(DAY(מרכז!A1547)=הלוואות!$F$24,הלוואות!$G$24,0),0),0)+IF(A1547&gt;=הלוואות!$D$25,IF(מרכז!A1547&lt;=הלוואות!$E$25,IF(DAY(מרכז!A1547)=הלוואות!$F$25,הלוואות!$G$25,0),0),0)+IF(A1547&gt;=הלוואות!$D$26,IF(מרכז!A1547&lt;=הלוואות!$E$26,IF(DAY(מרכז!A1547)=הלוואות!$F$26,הלוואות!$G$26,0),0),0)+IF(A1547&gt;=הלוואות!$D$27,IF(מרכז!A1547&lt;=הלוואות!$E$27,IF(DAY(מרכז!A1547)=הלוואות!$F$27,הלוואות!$G$27,0),0),0)+IF(A1547&gt;=הלוואות!$D$28,IF(מרכז!A1547&lt;=הלוואות!$E$28,IF(DAY(מרכז!A1547)=הלוואות!$F$28,הלוואות!$G$28,0),0),0)+IF(A1547&gt;=הלוואות!$D$29,IF(מרכז!A1547&lt;=הלוואות!$E$29,IF(DAY(מרכז!A1547)=הלוואות!$F$29,הלוואות!$G$29,0),0),0)+IF(A1547&gt;=הלוואות!$D$30,IF(מרכז!A1547&lt;=הלוואות!$E$30,IF(DAY(מרכז!A1547)=הלוואות!$F$30,הלוואות!$G$30,0),0),0)+IF(A1547&gt;=הלוואות!$D$31,IF(מרכז!A1547&lt;=הלוואות!$E$31,IF(DAY(מרכז!A1547)=הלוואות!$F$31,הלוואות!$G$31,0),0),0)+IF(A1547&gt;=הלוואות!$D$32,IF(מרכז!A1547&lt;=הלוואות!$E$32,IF(DAY(מרכז!A1547)=הלוואות!$F$32,הלוואות!$G$32,0),0),0)+IF(A1547&gt;=הלוואות!$D$33,IF(מרכז!A1547&lt;=הלוואות!$E$33,IF(DAY(מרכז!A1547)=הלוואות!$F$33,הלוואות!$G$33,0),0),0)+IF(A1547&gt;=הלוואות!$D$34,IF(מרכז!A1547&lt;=הלוואות!$E$34,IF(DAY(מרכז!A1547)=הלוואות!$F$34,הלוואות!$G$34,0),0),0)</f>
        <v>0</v>
      </c>
      <c r="E1547" s="93">
        <f>SUMIF(הלוואות!$D$46:$D$65,מרכז!A1547,הלוואות!$E$46:$E$65)</f>
        <v>0</v>
      </c>
      <c r="F1547" s="93">
        <f>SUMIF(נכנסים!$A$5:$A$5890,מרכז!A1547,נכנסים!$B$5:$B$5890)</f>
        <v>0</v>
      </c>
      <c r="G1547" s="94"/>
      <c r="H1547" s="94"/>
      <c r="I1547" s="94"/>
      <c r="J1547" s="99">
        <f t="shared" si="24"/>
        <v>50000</v>
      </c>
    </row>
    <row r="1548" spans="1:10">
      <c r="A1548" s="153">
        <v>47201</v>
      </c>
      <c r="B1548" s="93">
        <f>SUMIF(יוצאים!$A$5:$A$5835,מרכז!A1548,יוצאים!$D$5:$D$5835)</f>
        <v>0</v>
      </c>
      <c r="C1548" s="93">
        <f>HLOOKUP(DAY($A1548),'טב.הו"ק'!$G$4:$AK$162,'טב.הו"ק'!$A$162+2,FALSE)</f>
        <v>0</v>
      </c>
      <c r="D1548" s="93">
        <f>IF(A1548&gt;=הלוואות!$D$5,IF(מרכז!A1548&lt;=הלוואות!$E$5,IF(DAY(מרכז!A1548)=הלוואות!$F$5,הלוואות!$G$5,0),0),0)+IF(A1548&gt;=הלוואות!$D$6,IF(מרכז!A1548&lt;=הלוואות!$E$6,IF(DAY(מרכז!A1548)=הלוואות!$F$6,הלוואות!$G$6,0),0),0)+IF(A1548&gt;=הלוואות!$D$7,IF(מרכז!A1548&lt;=הלוואות!$E$7,IF(DAY(מרכז!A1548)=הלוואות!$F$7,הלוואות!$G$7,0),0),0)+IF(A1548&gt;=הלוואות!$D$8,IF(מרכז!A1548&lt;=הלוואות!$E$8,IF(DAY(מרכז!A1548)=הלוואות!$F$8,הלוואות!$G$8,0),0),0)+IF(A1548&gt;=הלוואות!$D$9,IF(מרכז!A1548&lt;=הלוואות!$E$9,IF(DAY(מרכז!A1548)=הלוואות!$F$9,הלוואות!$G$9,0),0),0)+IF(A1548&gt;=הלוואות!$D$10,IF(מרכז!A1548&lt;=הלוואות!$E$10,IF(DAY(מרכז!A1548)=הלוואות!$F$10,הלוואות!$G$10,0),0),0)+IF(A1548&gt;=הלוואות!$D$11,IF(מרכז!A1548&lt;=הלוואות!$E$11,IF(DAY(מרכז!A1548)=הלוואות!$F$11,הלוואות!$G$11,0),0),0)+IF(A1548&gt;=הלוואות!$D$12,IF(מרכז!A1548&lt;=הלוואות!$E$12,IF(DAY(מרכז!A1548)=הלוואות!$F$12,הלוואות!$G$12,0),0),0)+IF(A1548&gt;=הלוואות!$D$13,IF(מרכז!A1548&lt;=הלוואות!$E$13,IF(DAY(מרכז!A1548)=הלוואות!$F$13,הלוואות!$G$13,0),0),0)+IF(A1548&gt;=הלוואות!$D$14,IF(מרכז!A1548&lt;=הלוואות!$E$14,IF(DAY(מרכז!A1548)=הלוואות!$F$14,הלוואות!$G$14,0),0),0)+IF(A1548&gt;=הלוואות!$D$15,IF(מרכז!A1548&lt;=הלוואות!$E$15,IF(DAY(מרכז!A1548)=הלוואות!$F$15,הלוואות!$G$15,0),0),0)+IF(A1548&gt;=הלוואות!$D$16,IF(מרכז!A1548&lt;=הלוואות!$E$16,IF(DAY(מרכז!A1548)=הלוואות!$F$16,הלוואות!$G$16,0),0),0)+IF(A1548&gt;=הלוואות!$D$17,IF(מרכז!A1548&lt;=הלוואות!$E$17,IF(DAY(מרכז!A1548)=הלוואות!$F$17,הלוואות!$G$17,0),0),0)+IF(A1548&gt;=הלוואות!$D$18,IF(מרכז!A1548&lt;=הלוואות!$E$18,IF(DAY(מרכז!A1548)=הלוואות!$F$18,הלוואות!$G$18,0),0),0)+IF(A1548&gt;=הלוואות!$D$19,IF(מרכז!A1548&lt;=הלוואות!$E$19,IF(DAY(מרכז!A1548)=הלוואות!$F$19,הלוואות!$G$19,0),0),0)+IF(A1548&gt;=הלוואות!$D$20,IF(מרכז!A1548&lt;=הלוואות!$E$20,IF(DAY(מרכז!A1548)=הלוואות!$F$20,הלוואות!$G$20,0),0),0)+IF(A1548&gt;=הלוואות!$D$21,IF(מרכז!A1548&lt;=הלוואות!$E$21,IF(DAY(מרכז!A1548)=הלוואות!$F$21,הלוואות!$G$21,0),0),0)+IF(A1548&gt;=הלוואות!$D$22,IF(מרכז!A1548&lt;=הלוואות!$E$22,IF(DAY(מרכז!A1548)=הלוואות!$F$22,הלוואות!$G$22,0),0),0)+IF(A1548&gt;=הלוואות!$D$23,IF(מרכז!A1548&lt;=הלוואות!$E$23,IF(DAY(מרכז!A1548)=הלוואות!$F$23,הלוואות!$G$23,0),0),0)+IF(A1548&gt;=הלוואות!$D$24,IF(מרכז!A1548&lt;=הלוואות!$E$24,IF(DAY(מרכז!A1548)=הלוואות!$F$24,הלוואות!$G$24,0),0),0)+IF(A1548&gt;=הלוואות!$D$25,IF(מרכז!A1548&lt;=הלוואות!$E$25,IF(DAY(מרכז!A1548)=הלוואות!$F$25,הלוואות!$G$25,0),0),0)+IF(A1548&gt;=הלוואות!$D$26,IF(מרכז!A1548&lt;=הלוואות!$E$26,IF(DAY(מרכז!A1548)=הלוואות!$F$26,הלוואות!$G$26,0),0),0)+IF(A1548&gt;=הלוואות!$D$27,IF(מרכז!A1548&lt;=הלוואות!$E$27,IF(DAY(מרכז!A1548)=הלוואות!$F$27,הלוואות!$G$27,0),0),0)+IF(A1548&gt;=הלוואות!$D$28,IF(מרכז!A1548&lt;=הלוואות!$E$28,IF(DAY(מרכז!A1548)=הלוואות!$F$28,הלוואות!$G$28,0),0),0)+IF(A1548&gt;=הלוואות!$D$29,IF(מרכז!A1548&lt;=הלוואות!$E$29,IF(DAY(מרכז!A1548)=הלוואות!$F$29,הלוואות!$G$29,0),0),0)+IF(A1548&gt;=הלוואות!$D$30,IF(מרכז!A1548&lt;=הלוואות!$E$30,IF(DAY(מרכז!A1548)=הלוואות!$F$30,הלוואות!$G$30,0),0),0)+IF(A1548&gt;=הלוואות!$D$31,IF(מרכז!A1548&lt;=הלוואות!$E$31,IF(DAY(מרכז!A1548)=הלוואות!$F$31,הלוואות!$G$31,0),0),0)+IF(A1548&gt;=הלוואות!$D$32,IF(מרכז!A1548&lt;=הלוואות!$E$32,IF(DAY(מרכז!A1548)=הלוואות!$F$32,הלוואות!$G$32,0),0),0)+IF(A1548&gt;=הלוואות!$D$33,IF(מרכז!A1548&lt;=הלוואות!$E$33,IF(DAY(מרכז!A1548)=הלוואות!$F$33,הלוואות!$G$33,0),0),0)+IF(A1548&gt;=הלוואות!$D$34,IF(מרכז!A1548&lt;=הלוואות!$E$34,IF(DAY(מרכז!A1548)=הלוואות!$F$34,הלוואות!$G$34,0),0),0)</f>
        <v>0</v>
      </c>
      <c r="E1548" s="93">
        <f>SUMIF(הלוואות!$D$46:$D$65,מרכז!A1548,הלוואות!$E$46:$E$65)</f>
        <v>0</v>
      </c>
      <c r="F1548" s="93">
        <f>SUMIF(נכנסים!$A$5:$A$5890,מרכז!A1548,נכנסים!$B$5:$B$5890)</f>
        <v>0</v>
      </c>
      <c r="G1548" s="94"/>
      <c r="H1548" s="94"/>
      <c r="I1548" s="94"/>
      <c r="J1548" s="99">
        <f t="shared" si="24"/>
        <v>50000</v>
      </c>
    </row>
    <row r="1549" spans="1:10">
      <c r="A1549" s="153">
        <v>47202</v>
      </c>
      <c r="B1549" s="93">
        <f>SUMIF(יוצאים!$A$5:$A$5835,מרכז!A1549,יוצאים!$D$5:$D$5835)</f>
        <v>0</v>
      </c>
      <c r="C1549" s="93">
        <f>HLOOKUP(DAY($A1549),'טב.הו"ק'!$G$4:$AK$162,'טב.הו"ק'!$A$162+2,FALSE)</f>
        <v>0</v>
      </c>
      <c r="D1549" s="93">
        <f>IF(A1549&gt;=הלוואות!$D$5,IF(מרכז!A1549&lt;=הלוואות!$E$5,IF(DAY(מרכז!A1549)=הלוואות!$F$5,הלוואות!$G$5,0),0),0)+IF(A1549&gt;=הלוואות!$D$6,IF(מרכז!A1549&lt;=הלוואות!$E$6,IF(DAY(מרכז!A1549)=הלוואות!$F$6,הלוואות!$G$6,0),0),0)+IF(A1549&gt;=הלוואות!$D$7,IF(מרכז!A1549&lt;=הלוואות!$E$7,IF(DAY(מרכז!A1549)=הלוואות!$F$7,הלוואות!$G$7,0),0),0)+IF(A1549&gt;=הלוואות!$D$8,IF(מרכז!A1549&lt;=הלוואות!$E$8,IF(DAY(מרכז!A1549)=הלוואות!$F$8,הלוואות!$G$8,0),0),0)+IF(A1549&gt;=הלוואות!$D$9,IF(מרכז!A1549&lt;=הלוואות!$E$9,IF(DAY(מרכז!A1549)=הלוואות!$F$9,הלוואות!$G$9,0),0),0)+IF(A1549&gt;=הלוואות!$D$10,IF(מרכז!A1549&lt;=הלוואות!$E$10,IF(DAY(מרכז!A1549)=הלוואות!$F$10,הלוואות!$G$10,0),0),0)+IF(A1549&gt;=הלוואות!$D$11,IF(מרכז!A1549&lt;=הלוואות!$E$11,IF(DAY(מרכז!A1549)=הלוואות!$F$11,הלוואות!$G$11,0),0),0)+IF(A1549&gt;=הלוואות!$D$12,IF(מרכז!A1549&lt;=הלוואות!$E$12,IF(DAY(מרכז!A1549)=הלוואות!$F$12,הלוואות!$G$12,0),0),0)+IF(A1549&gt;=הלוואות!$D$13,IF(מרכז!A1549&lt;=הלוואות!$E$13,IF(DAY(מרכז!A1549)=הלוואות!$F$13,הלוואות!$G$13,0),0),0)+IF(A1549&gt;=הלוואות!$D$14,IF(מרכז!A1549&lt;=הלוואות!$E$14,IF(DAY(מרכז!A1549)=הלוואות!$F$14,הלוואות!$G$14,0),0),0)+IF(A1549&gt;=הלוואות!$D$15,IF(מרכז!A1549&lt;=הלוואות!$E$15,IF(DAY(מרכז!A1549)=הלוואות!$F$15,הלוואות!$G$15,0),0),0)+IF(A1549&gt;=הלוואות!$D$16,IF(מרכז!A1549&lt;=הלוואות!$E$16,IF(DAY(מרכז!A1549)=הלוואות!$F$16,הלוואות!$G$16,0),0),0)+IF(A1549&gt;=הלוואות!$D$17,IF(מרכז!A1549&lt;=הלוואות!$E$17,IF(DAY(מרכז!A1549)=הלוואות!$F$17,הלוואות!$G$17,0),0),0)+IF(A1549&gt;=הלוואות!$D$18,IF(מרכז!A1549&lt;=הלוואות!$E$18,IF(DAY(מרכז!A1549)=הלוואות!$F$18,הלוואות!$G$18,0),0),0)+IF(A1549&gt;=הלוואות!$D$19,IF(מרכז!A1549&lt;=הלוואות!$E$19,IF(DAY(מרכז!A1549)=הלוואות!$F$19,הלוואות!$G$19,0),0),0)+IF(A1549&gt;=הלוואות!$D$20,IF(מרכז!A1549&lt;=הלוואות!$E$20,IF(DAY(מרכז!A1549)=הלוואות!$F$20,הלוואות!$G$20,0),0),0)+IF(A1549&gt;=הלוואות!$D$21,IF(מרכז!A1549&lt;=הלוואות!$E$21,IF(DAY(מרכז!A1549)=הלוואות!$F$21,הלוואות!$G$21,0),0),0)+IF(A1549&gt;=הלוואות!$D$22,IF(מרכז!A1549&lt;=הלוואות!$E$22,IF(DAY(מרכז!A1549)=הלוואות!$F$22,הלוואות!$G$22,0),0),0)+IF(A1549&gt;=הלוואות!$D$23,IF(מרכז!A1549&lt;=הלוואות!$E$23,IF(DAY(מרכז!A1549)=הלוואות!$F$23,הלוואות!$G$23,0),0),0)+IF(A1549&gt;=הלוואות!$D$24,IF(מרכז!A1549&lt;=הלוואות!$E$24,IF(DAY(מרכז!A1549)=הלוואות!$F$24,הלוואות!$G$24,0),0),0)+IF(A1549&gt;=הלוואות!$D$25,IF(מרכז!A1549&lt;=הלוואות!$E$25,IF(DAY(מרכז!A1549)=הלוואות!$F$25,הלוואות!$G$25,0),0),0)+IF(A1549&gt;=הלוואות!$D$26,IF(מרכז!A1549&lt;=הלוואות!$E$26,IF(DAY(מרכז!A1549)=הלוואות!$F$26,הלוואות!$G$26,0),0),0)+IF(A1549&gt;=הלוואות!$D$27,IF(מרכז!A1549&lt;=הלוואות!$E$27,IF(DAY(מרכז!A1549)=הלוואות!$F$27,הלוואות!$G$27,0),0),0)+IF(A1549&gt;=הלוואות!$D$28,IF(מרכז!A1549&lt;=הלוואות!$E$28,IF(DAY(מרכז!A1549)=הלוואות!$F$28,הלוואות!$G$28,0),0),0)+IF(A1549&gt;=הלוואות!$D$29,IF(מרכז!A1549&lt;=הלוואות!$E$29,IF(DAY(מרכז!A1549)=הלוואות!$F$29,הלוואות!$G$29,0),0),0)+IF(A1549&gt;=הלוואות!$D$30,IF(מרכז!A1549&lt;=הלוואות!$E$30,IF(DAY(מרכז!A1549)=הלוואות!$F$30,הלוואות!$G$30,0),0),0)+IF(A1549&gt;=הלוואות!$D$31,IF(מרכז!A1549&lt;=הלוואות!$E$31,IF(DAY(מרכז!A1549)=הלוואות!$F$31,הלוואות!$G$31,0),0),0)+IF(A1549&gt;=הלוואות!$D$32,IF(מרכז!A1549&lt;=הלוואות!$E$32,IF(DAY(מרכז!A1549)=הלוואות!$F$32,הלוואות!$G$32,0),0),0)+IF(A1549&gt;=הלוואות!$D$33,IF(מרכז!A1549&lt;=הלוואות!$E$33,IF(DAY(מרכז!A1549)=הלוואות!$F$33,הלוואות!$G$33,0),0),0)+IF(A1549&gt;=הלוואות!$D$34,IF(מרכז!A1549&lt;=הלוואות!$E$34,IF(DAY(מרכז!A1549)=הלוואות!$F$34,הלוואות!$G$34,0),0),0)</f>
        <v>0</v>
      </c>
      <c r="E1549" s="93">
        <f>SUMIF(הלוואות!$D$46:$D$65,מרכז!A1549,הלוואות!$E$46:$E$65)</f>
        <v>0</v>
      </c>
      <c r="F1549" s="93">
        <f>SUMIF(נכנסים!$A$5:$A$5890,מרכז!A1549,נכנסים!$B$5:$B$5890)</f>
        <v>0</v>
      </c>
      <c r="G1549" s="94"/>
      <c r="H1549" s="94"/>
      <c r="I1549" s="94"/>
      <c r="J1549" s="99">
        <f t="shared" si="24"/>
        <v>50000</v>
      </c>
    </row>
    <row r="1550" spans="1:10">
      <c r="A1550" s="153">
        <v>47203</v>
      </c>
      <c r="B1550" s="93">
        <f>SUMIF(יוצאים!$A$5:$A$5835,מרכז!A1550,יוצאים!$D$5:$D$5835)</f>
        <v>0</v>
      </c>
      <c r="C1550" s="93">
        <f>HLOOKUP(DAY($A1550),'טב.הו"ק'!$G$4:$AK$162,'טב.הו"ק'!$A$162+2,FALSE)</f>
        <v>0</v>
      </c>
      <c r="D1550" s="93">
        <f>IF(A1550&gt;=הלוואות!$D$5,IF(מרכז!A1550&lt;=הלוואות!$E$5,IF(DAY(מרכז!A1550)=הלוואות!$F$5,הלוואות!$G$5,0),0),0)+IF(A1550&gt;=הלוואות!$D$6,IF(מרכז!A1550&lt;=הלוואות!$E$6,IF(DAY(מרכז!A1550)=הלוואות!$F$6,הלוואות!$G$6,0),0),0)+IF(A1550&gt;=הלוואות!$D$7,IF(מרכז!A1550&lt;=הלוואות!$E$7,IF(DAY(מרכז!A1550)=הלוואות!$F$7,הלוואות!$G$7,0),0),0)+IF(A1550&gt;=הלוואות!$D$8,IF(מרכז!A1550&lt;=הלוואות!$E$8,IF(DAY(מרכז!A1550)=הלוואות!$F$8,הלוואות!$G$8,0),0),0)+IF(A1550&gt;=הלוואות!$D$9,IF(מרכז!A1550&lt;=הלוואות!$E$9,IF(DAY(מרכז!A1550)=הלוואות!$F$9,הלוואות!$G$9,0),0),0)+IF(A1550&gt;=הלוואות!$D$10,IF(מרכז!A1550&lt;=הלוואות!$E$10,IF(DAY(מרכז!A1550)=הלוואות!$F$10,הלוואות!$G$10,0),0),0)+IF(A1550&gt;=הלוואות!$D$11,IF(מרכז!A1550&lt;=הלוואות!$E$11,IF(DAY(מרכז!A1550)=הלוואות!$F$11,הלוואות!$G$11,0),0),0)+IF(A1550&gt;=הלוואות!$D$12,IF(מרכז!A1550&lt;=הלוואות!$E$12,IF(DAY(מרכז!A1550)=הלוואות!$F$12,הלוואות!$G$12,0),0),0)+IF(A1550&gt;=הלוואות!$D$13,IF(מרכז!A1550&lt;=הלוואות!$E$13,IF(DAY(מרכז!A1550)=הלוואות!$F$13,הלוואות!$G$13,0),0),0)+IF(A1550&gt;=הלוואות!$D$14,IF(מרכז!A1550&lt;=הלוואות!$E$14,IF(DAY(מרכז!A1550)=הלוואות!$F$14,הלוואות!$G$14,0),0),0)+IF(A1550&gt;=הלוואות!$D$15,IF(מרכז!A1550&lt;=הלוואות!$E$15,IF(DAY(מרכז!A1550)=הלוואות!$F$15,הלוואות!$G$15,0),0),0)+IF(A1550&gt;=הלוואות!$D$16,IF(מרכז!A1550&lt;=הלוואות!$E$16,IF(DAY(מרכז!A1550)=הלוואות!$F$16,הלוואות!$G$16,0),0),0)+IF(A1550&gt;=הלוואות!$D$17,IF(מרכז!A1550&lt;=הלוואות!$E$17,IF(DAY(מרכז!A1550)=הלוואות!$F$17,הלוואות!$G$17,0),0),0)+IF(A1550&gt;=הלוואות!$D$18,IF(מרכז!A1550&lt;=הלוואות!$E$18,IF(DAY(מרכז!A1550)=הלוואות!$F$18,הלוואות!$G$18,0),0),0)+IF(A1550&gt;=הלוואות!$D$19,IF(מרכז!A1550&lt;=הלוואות!$E$19,IF(DAY(מרכז!A1550)=הלוואות!$F$19,הלוואות!$G$19,0),0),0)+IF(A1550&gt;=הלוואות!$D$20,IF(מרכז!A1550&lt;=הלוואות!$E$20,IF(DAY(מרכז!A1550)=הלוואות!$F$20,הלוואות!$G$20,0),0),0)+IF(A1550&gt;=הלוואות!$D$21,IF(מרכז!A1550&lt;=הלוואות!$E$21,IF(DAY(מרכז!A1550)=הלוואות!$F$21,הלוואות!$G$21,0),0),0)+IF(A1550&gt;=הלוואות!$D$22,IF(מרכז!A1550&lt;=הלוואות!$E$22,IF(DAY(מרכז!A1550)=הלוואות!$F$22,הלוואות!$G$22,0),0),0)+IF(A1550&gt;=הלוואות!$D$23,IF(מרכז!A1550&lt;=הלוואות!$E$23,IF(DAY(מרכז!A1550)=הלוואות!$F$23,הלוואות!$G$23,0),0),0)+IF(A1550&gt;=הלוואות!$D$24,IF(מרכז!A1550&lt;=הלוואות!$E$24,IF(DAY(מרכז!A1550)=הלוואות!$F$24,הלוואות!$G$24,0),0),0)+IF(A1550&gt;=הלוואות!$D$25,IF(מרכז!A1550&lt;=הלוואות!$E$25,IF(DAY(מרכז!A1550)=הלוואות!$F$25,הלוואות!$G$25,0),0),0)+IF(A1550&gt;=הלוואות!$D$26,IF(מרכז!A1550&lt;=הלוואות!$E$26,IF(DAY(מרכז!A1550)=הלוואות!$F$26,הלוואות!$G$26,0),0),0)+IF(A1550&gt;=הלוואות!$D$27,IF(מרכז!A1550&lt;=הלוואות!$E$27,IF(DAY(מרכז!A1550)=הלוואות!$F$27,הלוואות!$G$27,0),0),0)+IF(A1550&gt;=הלוואות!$D$28,IF(מרכז!A1550&lt;=הלוואות!$E$28,IF(DAY(מרכז!A1550)=הלוואות!$F$28,הלוואות!$G$28,0),0),0)+IF(A1550&gt;=הלוואות!$D$29,IF(מרכז!A1550&lt;=הלוואות!$E$29,IF(DAY(מרכז!A1550)=הלוואות!$F$29,הלוואות!$G$29,0),0),0)+IF(A1550&gt;=הלוואות!$D$30,IF(מרכז!A1550&lt;=הלוואות!$E$30,IF(DAY(מרכז!A1550)=הלוואות!$F$30,הלוואות!$G$30,0),0),0)+IF(A1550&gt;=הלוואות!$D$31,IF(מרכז!A1550&lt;=הלוואות!$E$31,IF(DAY(מרכז!A1550)=הלוואות!$F$31,הלוואות!$G$31,0),0),0)+IF(A1550&gt;=הלוואות!$D$32,IF(מרכז!A1550&lt;=הלוואות!$E$32,IF(DAY(מרכז!A1550)=הלוואות!$F$32,הלוואות!$G$32,0),0),0)+IF(A1550&gt;=הלוואות!$D$33,IF(מרכז!A1550&lt;=הלוואות!$E$33,IF(DAY(מרכז!A1550)=הלוואות!$F$33,הלוואות!$G$33,0),0),0)+IF(A1550&gt;=הלוואות!$D$34,IF(מרכז!A1550&lt;=הלוואות!$E$34,IF(DAY(מרכז!A1550)=הלוואות!$F$34,הלוואות!$G$34,0),0),0)</f>
        <v>0</v>
      </c>
      <c r="E1550" s="93">
        <f>SUMIF(הלוואות!$D$46:$D$65,מרכז!A1550,הלוואות!$E$46:$E$65)</f>
        <v>0</v>
      </c>
      <c r="F1550" s="93">
        <f>SUMIF(נכנסים!$A$5:$A$5890,מרכז!A1550,נכנסים!$B$5:$B$5890)</f>
        <v>0</v>
      </c>
      <c r="G1550" s="94"/>
      <c r="H1550" s="94"/>
      <c r="I1550" s="94"/>
      <c r="J1550" s="99">
        <f t="shared" si="24"/>
        <v>50000</v>
      </c>
    </row>
    <row r="1551" spans="1:10">
      <c r="A1551" s="153">
        <v>47204</v>
      </c>
      <c r="B1551" s="93">
        <f>SUMIF(יוצאים!$A$5:$A$5835,מרכז!A1551,יוצאים!$D$5:$D$5835)</f>
        <v>0</v>
      </c>
      <c r="C1551" s="93">
        <f>HLOOKUP(DAY($A1551),'טב.הו"ק'!$G$4:$AK$162,'טב.הו"ק'!$A$162+2,FALSE)</f>
        <v>0</v>
      </c>
      <c r="D1551" s="93">
        <f>IF(A1551&gt;=הלוואות!$D$5,IF(מרכז!A1551&lt;=הלוואות!$E$5,IF(DAY(מרכז!A1551)=הלוואות!$F$5,הלוואות!$G$5,0),0),0)+IF(A1551&gt;=הלוואות!$D$6,IF(מרכז!A1551&lt;=הלוואות!$E$6,IF(DAY(מרכז!A1551)=הלוואות!$F$6,הלוואות!$G$6,0),0),0)+IF(A1551&gt;=הלוואות!$D$7,IF(מרכז!A1551&lt;=הלוואות!$E$7,IF(DAY(מרכז!A1551)=הלוואות!$F$7,הלוואות!$G$7,0),0),0)+IF(A1551&gt;=הלוואות!$D$8,IF(מרכז!A1551&lt;=הלוואות!$E$8,IF(DAY(מרכז!A1551)=הלוואות!$F$8,הלוואות!$G$8,0),0),0)+IF(A1551&gt;=הלוואות!$D$9,IF(מרכז!A1551&lt;=הלוואות!$E$9,IF(DAY(מרכז!A1551)=הלוואות!$F$9,הלוואות!$G$9,0),0),0)+IF(A1551&gt;=הלוואות!$D$10,IF(מרכז!A1551&lt;=הלוואות!$E$10,IF(DAY(מרכז!A1551)=הלוואות!$F$10,הלוואות!$G$10,0),0),0)+IF(A1551&gt;=הלוואות!$D$11,IF(מרכז!A1551&lt;=הלוואות!$E$11,IF(DAY(מרכז!A1551)=הלוואות!$F$11,הלוואות!$G$11,0),0),0)+IF(A1551&gt;=הלוואות!$D$12,IF(מרכז!A1551&lt;=הלוואות!$E$12,IF(DAY(מרכז!A1551)=הלוואות!$F$12,הלוואות!$G$12,0),0),0)+IF(A1551&gt;=הלוואות!$D$13,IF(מרכז!A1551&lt;=הלוואות!$E$13,IF(DAY(מרכז!A1551)=הלוואות!$F$13,הלוואות!$G$13,0),0),0)+IF(A1551&gt;=הלוואות!$D$14,IF(מרכז!A1551&lt;=הלוואות!$E$14,IF(DAY(מרכז!A1551)=הלוואות!$F$14,הלוואות!$G$14,0),0),0)+IF(A1551&gt;=הלוואות!$D$15,IF(מרכז!A1551&lt;=הלוואות!$E$15,IF(DAY(מרכז!A1551)=הלוואות!$F$15,הלוואות!$G$15,0),0),0)+IF(A1551&gt;=הלוואות!$D$16,IF(מרכז!A1551&lt;=הלוואות!$E$16,IF(DAY(מרכז!A1551)=הלוואות!$F$16,הלוואות!$G$16,0),0),0)+IF(A1551&gt;=הלוואות!$D$17,IF(מרכז!A1551&lt;=הלוואות!$E$17,IF(DAY(מרכז!A1551)=הלוואות!$F$17,הלוואות!$G$17,0),0),0)+IF(A1551&gt;=הלוואות!$D$18,IF(מרכז!A1551&lt;=הלוואות!$E$18,IF(DAY(מרכז!A1551)=הלוואות!$F$18,הלוואות!$G$18,0),0),0)+IF(A1551&gt;=הלוואות!$D$19,IF(מרכז!A1551&lt;=הלוואות!$E$19,IF(DAY(מרכז!A1551)=הלוואות!$F$19,הלוואות!$G$19,0),0),0)+IF(A1551&gt;=הלוואות!$D$20,IF(מרכז!A1551&lt;=הלוואות!$E$20,IF(DAY(מרכז!A1551)=הלוואות!$F$20,הלוואות!$G$20,0),0),0)+IF(A1551&gt;=הלוואות!$D$21,IF(מרכז!A1551&lt;=הלוואות!$E$21,IF(DAY(מרכז!A1551)=הלוואות!$F$21,הלוואות!$G$21,0),0),0)+IF(A1551&gt;=הלוואות!$D$22,IF(מרכז!A1551&lt;=הלוואות!$E$22,IF(DAY(מרכז!A1551)=הלוואות!$F$22,הלוואות!$G$22,0),0),0)+IF(A1551&gt;=הלוואות!$D$23,IF(מרכז!A1551&lt;=הלוואות!$E$23,IF(DAY(מרכז!A1551)=הלוואות!$F$23,הלוואות!$G$23,0),0),0)+IF(A1551&gt;=הלוואות!$D$24,IF(מרכז!A1551&lt;=הלוואות!$E$24,IF(DAY(מרכז!A1551)=הלוואות!$F$24,הלוואות!$G$24,0),0),0)+IF(A1551&gt;=הלוואות!$D$25,IF(מרכז!A1551&lt;=הלוואות!$E$25,IF(DAY(מרכז!A1551)=הלוואות!$F$25,הלוואות!$G$25,0),0),0)+IF(A1551&gt;=הלוואות!$D$26,IF(מרכז!A1551&lt;=הלוואות!$E$26,IF(DAY(מרכז!A1551)=הלוואות!$F$26,הלוואות!$G$26,0),0),0)+IF(A1551&gt;=הלוואות!$D$27,IF(מרכז!A1551&lt;=הלוואות!$E$27,IF(DAY(מרכז!A1551)=הלוואות!$F$27,הלוואות!$G$27,0),0),0)+IF(A1551&gt;=הלוואות!$D$28,IF(מרכז!A1551&lt;=הלוואות!$E$28,IF(DAY(מרכז!A1551)=הלוואות!$F$28,הלוואות!$G$28,0),0),0)+IF(A1551&gt;=הלוואות!$D$29,IF(מרכז!A1551&lt;=הלוואות!$E$29,IF(DAY(מרכז!A1551)=הלוואות!$F$29,הלוואות!$G$29,0),0),0)+IF(A1551&gt;=הלוואות!$D$30,IF(מרכז!A1551&lt;=הלוואות!$E$30,IF(DAY(מרכז!A1551)=הלוואות!$F$30,הלוואות!$G$30,0),0),0)+IF(A1551&gt;=הלוואות!$D$31,IF(מרכז!A1551&lt;=הלוואות!$E$31,IF(DAY(מרכז!A1551)=הלוואות!$F$31,הלוואות!$G$31,0),0),0)+IF(A1551&gt;=הלוואות!$D$32,IF(מרכז!A1551&lt;=הלוואות!$E$32,IF(DAY(מרכז!A1551)=הלוואות!$F$32,הלוואות!$G$32,0),0),0)+IF(A1551&gt;=הלוואות!$D$33,IF(מרכז!A1551&lt;=הלוואות!$E$33,IF(DAY(מרכז!A1551)=הלוואות!$F$33,הלוואות!$G$33,0),0),0)+IF(A1551&gt;=הלוואות!$D$34,IF(מרכז!A1551&lt;=הלוואות!$E$34,IF(DAY(מרכז!A1551)=הלוואות!$F$34,הלוואות!$G$34,0),0),0)</f>
        <v>0</v>
      </c>
      <c r="E1551" s="93">
        <f>SUMIF(הלוואות!$D$46:$D$65,מרכז!A1551,הלוואות!$E$46:$E$65)</f>
        <v>0</v>
      </c>
      <c r="F1551" s="93">
        <f>SUMIF(נכנסים!$A$5:$A$5890,מרכז!A1551,נכנסים!$B$5:$B$5890)</f>
        <v>0</v>
      </c>
      <c r="G1551" s="94"/>
      <c r="H1551" s="94"/>
      <c r="I1551" s="94"/>
      <c r="J1551" s="99">
        <f t="shared" si="24"/>
        <v>50000</v>
      </c>
    </row>
    <row r="1552" spans="1:10">
      <c r="A1552" s="153">
        <v>47205</v>
      </c>
      <c r="B1552" s="93">
        <f>SUMIF(יוצאים!$A$5:$A$5835,מרכז!A1552,יוצאים!$D$5:$D$5835)</f>
        <v>0</v>
      </c>
      <c r="C1552" s="93">
        <f>HLOOKUP(DAY($A1552),'טב.הו"ק'!$G$4:$AK$162,'טב.הו"ק'!$A$162+2,FALSE)</f>
        <v>0</v>
      </c>
      <c r="D1552" s="93">
        <f>IF(A1552&gt;=הלוואות!$D$5,IF(מרכז!A1552&lt;=הלוואות!$E$5,IF(DAY(מרכז!A1552)=הלוואות!$F$5,הלוואות!$G$5,0),0),0)+IF(A1552&gt;=הלוואות!$D$6,IF(מרכז!A1552&lt;=הלוואות!$E$6,IF(DAY(מרכז!A1552)=הלוואות!$F$6,הלוואות!$G$6,0),0),0)+IF(A1552&gt;=הלוואות!$D$7,IF(מרכז!A1552&lt;=הלוואות!$E$7,IF(DAY(מרכז!A1552)=הלוואות!$F$7,הלוואות!$G$7,0),0),0)+IF(A1552&gt;=הלוואות!$D$8,IF(מרכז!A1552&lt;=הלוואות!$E$8,IF(DAY(מרכז!A1552)=הלוואות!$F$8,הלוואות!$G$8,0),0),0)+IF(A1552&gt;=הלוואות!$D$9,IF(מרכז!A1552&lt;=הלוואות!$E$9,IF(DAY(מרכז!A1552)=הלוואות!$F$9,הלוואות!$G$9,0),0),0)+IF(A1552&gt;=הלוואות!$D$10,IF(מרכז!A1552&lt;=הלוואות!$E$10,IF(DAY(מרכז!A1552)=הלוואות!$F$10,הלוואות!$G$10,0),0),0)+IF(A1552&gt;=הלוואות!$D$11,IF(מרכז!A1552&lt;=הלוואות!$E$11,IF(DAY(מרכז!A1552)=הלוואות!$F$11,הלוואות!$G$11,0),0),0)+IF(A1552&gt;=הלוואות!$D$12,IF(מרכז!A1552&lt;=הלוואות!$E$12,IF(DAY(מרכז!A1552)=הלוואות!$F$12,הלוואות!$G$12,0),0),0)+IF(A1552&gt;=הלוואות!$D$13,IF(מרכז!A1552&lt;=הלוואות!$E$13,IF(DAY(מרכז!A1552)=הלוואות!$F$13,הלוואות!$G$13,0),0),0)+IF(A1552&gt;=הלוואות!$D$14,IF(מרכז!A1552&lt;=הלוואות!$E$14,IF(DAY(מרכז!A1552)=הלוואות!$F$14,הלוואות!$G$14,0),0),0)+IF(A1552&gt;=הלוואות!$D$15,IF(מרכז!A1552&lt;=הלוואות!$E$15,IF(DAY(מרכז!A1552)=הלוואות!$F$15,הלוואות!$G$15,0),0),0)+IF(A1552&gt;=הלוואות!$D$16,IF(מרכז!A1552&lt;=הלוואות!$E$16,IF(DAY(מרכז!A1552)=הלוואות!$F$16,הלוואות!$G$16,0),0),0)+IF(A1552&gt;=הלוואות!$D$17,IF(מרכז!A1552&lt;=הלוואות!$E$17,IF(DAY(מרכז!A1552)=הלוואות!$F$17,הלוואות!$G$17,0),0),0)+IF(A1552&gt;=הלוואות!$D$18,IF(מרכז!A1552&lt;=הלוואות!$E$18,IF(DAY(מרכז!A1552)=הלוואות!$F$18,הלוואות!$G$18,0),0),0)+IF(A1552&gt;=הלוואות!$D$19,IF(מרכז!A1552&lt;=הלוואות!$E$19,IF(DAY(מרכז!A1552)=הלוואות!$F$19,הלוואות!$G$19,0),0),0)+IF(A1552&gt;=הלוואות!$D$20,IF(מרכז!A1552&lt;=הלוואות!$E$20,IF(DAY(מרכז!A1552)=הלוואות!$F$20,הלוואות!$G$20,0),0),0)+IF(A1552&gt;=הלוואות!$D$21,IF(מרכז!A1552&lt;=הלוואות!$E$21,IF(DAY(מרכז!A1552)=הלוואות!$F$21,הלוואות!$G$21,0),0),0)+IF(A1552&gt;=הלוואות!$D$22,IF(מרכז!A1552&lt;=הלוואות!$E$22,IF(DAY(מרכז!A1552)=הלוואות!$F$22,הלוואות!$G$22,0),0),0)+IF(A1552&gt;=הלוואות!$D$23,IF(מרכז!A1552&lt;=הלוואות!$E$23,IF(DAY(מרכז!A1552)=הלוואות!$F$23,הלוואות!$G$23,0),0),0)+IF(A1552&gt;=הלוואות!$D$24,IF(מרכז!A1552&lt;=הלוואות!$E$24,IF(DAY(מרכז!A1552)=הלוואות!$F$24,הלוואות!$G$24,0),0),0)+IF(A1552&gt;=הלוואות!$D$25,IF(מרכז!A1552&lt;=הלוואות!$E$25,IF(DAY(מרכז!A1552)=הלוואות!$F$25,הלוואות!$G$25,0),0),0)+IF(A1552&gt;=הלוואות!$D$26,IF(מרכז!A1552&lt;=הלוואות!$E$26,IF(DAY(מרכז!A1552)=הלוואות!$F$26,הלוואות!$G$26,0),0),0)+IF(A1552&gt;=הלוואות!$D$27,IF(מרכז!A1552&lt;=הלוואות!$E$27,IF(DAY(מרכז!A1552)=הלוואות!$F$27,הלוואות!$G$27,0),0),0)+IF(A1552&gt;=הלוואות!$D$28,IF(מרכז!A1552&lt;=הלוואות!$E$28,IF(DAY(מרכז!A1552)=הלוואות!$F$28,הלוואות!$G$28,0),0),0)+IF(A1552&gt;=הלוואות!$D$29,IF(מרכז!A1552&lt;=הלוואות!$E$29,IF(DAY(מרכז!A1552)=הלוואות!$F$29,הלוואות!$G$29,0),0),0)+IF(A1552&gt;=הלוואות!$D$30,IF(מרכז!A1552&lt;=הלוואות!$E$30,IF(DAY(מרכז!A1552)=הלוואות!$F$30,הלוואות!$G$30,0),0),0)+IF(A1552&gt;=הלוואות!$D$31,IF(מרכז!A1552&lt;=הלוואות!$E$31,IF(DAY(מרכז!A1552)=הלוואות!$F$31,הלוואות!$G$31,0),0),0)+IF(A1552&gt;=הלוואות!$D$32,IF(מרכז!A1552&lt;=הלוואות!$E$32,IF(DAY(מרכז!A1552)=הלוואות!$F$32,הלוואות!$G$32,0),0),0)+IF(A1552&gt;=הלוואות!$D$33,IF(מרכז!A1552&lt;=הלוואות!$E$33,IF(DAY(מרכז!A1552)=הלוואות!$F$33,הלוואות!$G$33,0),0),0)+IF(A1552&gt;=הלוואות!$D$34,IF(מרכז!A1552&lt;=הלוואות!$E$34,IF(DAY(מרכז!A1552)=הלוואות!$F$34,הלוואות!$G$34,0),0),0)</f>
        <v>0</v>
      </c>
      <c r="E1552" s="93">
        <f>SUMIF(הלוואות!$D$46:$D$65,מרכז!A1552,הלוואות!$E$46:$E$65)</f>
        <v>0</v>
      </c>
      <c r="F1552" s="93">
        <f>SUMIF(נכנסים!$A$5:$A$5890,מרכז!A1552,נכנסים!$B$5:$B$5890)</f>
        <v>0</v>
      </c>
      <c r="G1552" s="94"/>
      <c r="H1552" s="94"/>
      <c r="I1552" s="94"/>
      <c r="J1552" s="99">
        <f t="shared" si="24"/>
        <v>50000</v>
      </c>
    </row>
    <row r="1553" spans="1:10">
      <c r="A1553" s="153">
        <v>47206</v>
      </c>
      <c r="B1553" s="93">
        <f>SUMIF(יוצאים!$A$5:$A$5835,מרכז!A1553,יוצאים!$D$5:$D$5835)</f>
        <v>0</v>
      </c>
      <c r="C1553" s="93">
        <f>HLOOKUP(DAY($A1553),'טב.הו"ק'!$G$4:$AK$162,'טב.הו"ק'!$A$162+2,FALSE)</f>
        <v>0</v>
      </c>
      <c r="D1553" s="93">
        <f>IF(A1553&gt;=הלוואות!$D$5,IF(מרכז!A1553&lt;=הלוואות!$E$5,IF(DAY(מרכז!A1553)=הלוואות!$F$5,הלוואות!$G$5,0),0),0)+IF(A1553&gt;=הלוואות!$D$6,IF(מרכז!A1553&lt;=הלוואות!$E$6,IF(DAY(מרכז!A1553)=הלוואות!$F$6,הלוואות!$G$6,0),0),0)+IF(A1553&gt;=הלוואות!$D$7,IF(מרכז!A1553&lt;=הלוואות!$E$7,IF(DAY(מרכז!A1553)=הלוואות!$F$7,הלוואות!$G$7,0),0),0)+IF(A1553&gt;=הלוואות!$D$8,IF(מרכז!A1553&lt;=הלוואות!$E$8,IF(DAY(מרכז!A1553)=הלוואות!$F$8,הלוואות!$G$8,0),0),0)+IF(A1553&gt;=הלוואות!$D$9,IF(מרכז!A1553&lt;=הלוואות!$E$9,IF(DAY(מרכז!A1553)=הלוואות!$F$9,הלוואות!$G$9,0),0),0)+IF(A1553&gt;=הלוואות!$D$10,IF(מרכז!A1553&lt;=הלוואות!$E$10,IF(DAY(מרכז!A1553)=הלוואות!$F$10,הלוואות!$G$10,0),0),0)+IF(A1553&gt;=הלוואות!$D$11,IF(מרכז!A1553&lt;=הלוואות!$E$11,IF(DAY(מרכז!A1553)=הלוואות!$F$11,הלוואות!$G$11,0),0),0)+IF(A1553&gt;=הלוואות!$D$12,IF(מרכז!A1553&lt;=הלוואות!$E$12,IF(DAY(מרכז!A1553)=הלוואות!$F$12,הלוואות!$G$12,0),0),0)+IF(A1553&gt;=הלוואות!$D$13,IF(מרכז!A1553&lt;=הלוואות!$E$13,IF(DAY(מרכז!A1553)=הלוואות!$F$13,הלוואות!$G$13,0),0),0)+IF(A1553&gt;=הלוואות!$D$14,IF(מרכז!A1553&lt;=הלוואות!$E$14,IF(DAY(מרכז!A1553)=הלוואות!$F$14,הלוואות!$G$14,0),0),0)+IF(A1553&gt;=הלוואות!$D$15,IF(מרכז!A1553&lt;=הלוואות!$E$15,IF(DAY(מרכז!A1553)=הלוואות!$F$15,הלוואות!$G$15,0),0),0)+IF(A1553&gt;=הלוואות!$D$16,IF(מרכז!A1553&lt;=הלוואות!$E$16,IF(DAY(מרכז!A1553)=הלוואות!$F$16,הלוואות!$G$16,0),0),0)+IF(A1553&gt;=הלוואות!$D$17,IF(מרכז!A1553&lt;=הלוואות!$E$17,IF(DAY(מרכז!A1553)=הלוואות!$F$17,הלוואות!$G$17,0),0),0)+IF(A1553&gt;=הלוואות!$D$18,IF(מרכז!A1553&lt;=הלוואות!$E$18,IF(DAY(מרכז!A1553)=הלוואות!$F$18,הלוואות!$G$18,0),0),0)+IF(A1553&gt;=הלוואות!$D$19,IF(מרכז!A1553&lt;=הלוואות!$E$19,IF(DAY(מרכז!A1553)=הלוואות!$F$19,הלוואות!$G$19,0),0),0)+IF(A1553&gt;=הלוואות!$D$20,IF(מרכז!A1553&lt;=הלוואות!$E$20,IF(DAY(מרכז!A1553)=הלוואות!$F$20,הלוואות!$G$20,0),0),0)+IF(A1553&gt;=הלוואות!$D$21,IF(מרכז!A1553&lt;=הלוואות!$E$21,IF(DAY(מרכז!A1553)=הלוואות!$F$21,הלוואות!$G$21,0),0),0)+IF(A1553&gt;=הלוואות!$D$22,IF(מרכז!A1553&lt;=הלוואות!$E$22,IF(DAY(מרכז!A1553)=הלוואות!$F$22,הלוואות!$G$22,0),0),0)+IF(A1553&gt;=הלוואות!$D$23,IF(מרכז!A1553&lt;=הלוואות!$E$23,IF(DAY(מרכז!A1553)=הלוואות!$F$23,הלוואות!$G$23,0),0),0)+IF(A1553&gt;=הלוואות!$D$24,IF(מרכז!A1553&lt;=הלוואות!$E$24,IF(DAY(מרכז!A1553)=הלוואות!$F$24,הלוואות!$G$24,0),0),0)+IF(A1553&gt;=הלוואות!$D$25,IF(מרכז!A1553&lt;=הלוואות!$E$25,IF(DAY(מרכז!A1553)=הלוואות!$F$25,הלוואות!$G$25,0),0),0)+IF(A1553&gt;=הלוואות!$D$26,IF(מרכז!A1553&lt;=הלוואות!$E$26,IF(DAY(מרכז!A1553)=הלוואות!$F$26,הלוואות!$G$26,0),0),0)+IF(A1553&gt;=הלוואות!$D$27,IF(מרכז!A1553&lt;=הלוואות!$E$27,IF(DAY(מרכז!A1553)=הלוואות!$F$27,הלוואות!$G$27,0),0),0)+IF(A1553&gt;=הלוואות!$D$28,IF(מרכז!A1553&lt;=הלוואות!$E$28,IF(DAY(מרכז!A1553)=הלוואות!$F$28,הלוואות!$G$28,0),0),0)+IF(A1553&gt;=הלוואות!$D$29,IF(מרכז!A1553&lt;=הלוואות!$E$29,IF(DAY(מרכז!A1553)=הלוואות!$F$29,הלוואות!$G$29,0),0),0)+IF(A1553&gt;=הלוואות!$D$30,IF(מרכז!A1553&lt;=הלוואות!$E$30,IF(DAY(מרכז!A1553)=הלוואות!$F$30,הלוואות!$G$30,0),0),0)+IF(A1553&gt;=הלוואות!$D$31,IF(מרכז!A1553&lt;=הלוואות!$E$31,IF(DAY(מרכז!A1553)=הלוואות!$F$31,הלוואות!$G$31,0),0),0)+IF(A1553&gt;=הלוואות!$D$32,IF(מרכז!A1553&lt;=הלוואות!$E$32,IF(DAY(מרכז!A1553)=הלוואות!$F$32,הלוואות!$G$32,0),0),0)+IF(A1553&gt;=הלוואות!$D$33,IF(מרכז!A1553&lt;=הלוואות!$E$33,IF(DAY(מרכז!A1553)=הלוואות!$F$33,הלוואות!$G$33,0),0),0)+IF(A1553&gt;=הלוואות!$D$34,IF(מרכז!A1553&lt;=הלוואות!$E$34,IF(DAY(מרכז!A1553)=הלוואות!$F$34,הלוואות!$G$34,0),0),0)</f>
        <v>0</v>
      </c>
      <c r="E1553" s="93">
        <f>SUMIF(הלוואות!$D$46:$D$65,מרכז!A1553,הלוואות!$E$46:$E$65)</f>
        <v>0</v>
      </c>
      <c r="F1553" s="93">
        <f>SUMIF(נכנסים!$A$5:$A$5890,מרכז!A1553,נכנסים!$B$5:$B$5890)</f>
        <v>0</v>
      </c>
      <c r="G1553" s="94"/>
      <c r="H1553" s="94"/>
      <c r="I1553" s="94"/>
      <c r="J1553" s="99">
        <f t="shared" si="24"/>
        <v>50000</v>
      </c>
    </row>
    <row r="1554" spans="1:10">
      <c r="A1554" s="153">
        <v>47207</v>
      </c>
      <c r="B1554" s="93">
        <f>SUMIF(יוצאים!$A$5:$A$5835,מרכז!A1554,יוצאים!$D$5:$D$5835)</f>
        <v>0</v>
      </c>
      <c r="C1554" s="93">
        <f>HLOOKUP(DAY($A1554),'טב.הו"ק'!$G$4:$AK$162,'טב.הו"ק'!$A$162+2,FALSE)</f>
        <v>0</v>
      </c>
      <c r="D1554" s="93">
        <f>IF(A1554&gt;=הלוואות!$D$5,IF(מרכז!A1554&lt;=הלוואות!$E$5,IF(DAY(מרכז!A1554)=הלוואות!$F$5,הלוואות!$G$5,0),0),0)+IF(A1554&gt;=הלוואות!$D$6,IF(מרכז!A1554&lt;=הלוואות!$E$6,IF(DAY(מרכז!A1554)=הלוואות!$F$6,הלוואות!$G$6,0),0),0)+IF(A1554&gt;=הלוואות!$D$7,IF(מרכז!A1554&lt;=הלוואות!$E$7,IF(DAY(מרכז!A1554)=הלוואות!$F$7,הלוואות!$G$7,0),0),0)+IF(A1554&gt;=הלוואות!$D$8,IF(מרכז!A1554&lt;=הלוואות!$E$8,IF(DAY(מרכז!A1554)=הלוואות!$F$8,הלוואות!$G$8,0),0),0)+IF(A1554&gt;=הלוואות!$D$9,IF(מרכז!A1554&lt;=הלוואות!$E$9,IF(DAY(מרכז!A1554)=הלוואות!$F$9,הלוואות!$G$9,0),0),0)+IF(A1554&gt;=הלוואות!$D$10,IF(מרכז!A1554&lt;=הלוואות!$E$10,IF(DAY(מרכז!A1554)=הלוואות!$F$10,הלוואות!$G$10,0),0),0)+IF(A1554&gt;=הלוואות!$D$11,IF(מרכז!A1554&lt;=הלוואות!$E$11,IF(DAY(מרכז!A1554)=הלוואות!$F$11,הלוואות!$G$11,0),0),0)+IF(A1554&gt;=הלוואות!$D$12,IF(מרכז!A1554&lt;=הלוואות!$E$12,IF(DAY(מרכז!A1554)=הלוואות!$F$12,הלוואות!$G$12,0),0),0)+IF(A1554&gt;=הלוואות!$D$13,IF(מרכז!A1554&lt;=הלוואות!$E$13,IF(DAY(מרכז!A1554)=הלוואות!$F$13,הלוואות!$G$13,0),0),0)+IF(A1554&gt;=הלוואות!$D$14,IF(מרכז!A1554&lt;=הלוואות!$E$14,IF(DAY(מרכז!A1554)=הלוואות!$F$14,הלוואות!$G$14,0),0),0)+IF(A1554&gt;=הלוואות!$D$15,IF(מרכז!A1554&lt;=הלוואות!$E$15,IF(DAY(מרכז!A1554)=הלוואות!$F$15,הלוואות!$G$15,0),0),0)+IF(A1554&gt;=הלוואות!$D$16,IF(מרכז!A1554&lt;=הלוואות!$E$16,IF(DAY(מרכז!A1554)=הלוואות!$F$16,הלוואות!$G$16,0),0),0)+IF(A1554&gt;=הלוואות!$D$17,IF(מרכז!A1554&lt;=הלוואות!$E$17,IF(DAY(מרכז!A1554)=הלוואות!$F$17,הלוואות!$G$17,0),0),0)+IF(A1554&gt;=הלוואות!$D$18,IF(מרכז!A1554&lt;=הלוואות!$E$18,IF(DAY(מרכז!A1554)=הלוואות!$F$18,הלוואות!$G$18,0),0),0)+IF(A1554&gt;=הלוואות!$D$19,IF(מרכז!A1554&lt;=הלוואות!$E$19,IF(DAY(מרכז!A1554)=הלוואות!$F$19,הלוואות!$G$19,0),0),0)+IF(A1554&gt;=הלוואות!$D$20,IF(מרכז!A1554&lt;=הלוואות!$E$20,IF(DAY(מרכז!A1554)=הלוואות!$F$20,הלוואות!$G$20,0),0),0)+IF(A1554&gt;=הלוואות!$D$21,IF(מרכז!A1554&lt;=הלוואות!$E$21,IF(DAY(מרכז!A1554)=הלוואות!$F$21,הלוואות!$G$21,0),0),0)+IF(A1554&gt;=הלוואות!$D$22,IF(מרכז!A1554&lt;=הלוואות!$E$22,IF(DAY(מרכז!A1554)=הלוואות!$F$22,הלוואות!$G$22,0),0),0)+IF(A1554&gt;=הלוואות!$D$23,IF(מרכז!A1554&lt;=הלוואות!$E$23,IF(DAY(מרכז!A1554)=הלוואות!$F$23,הלוואות!$G$23,0),0),0)+IF(A1554&gt;=הלוואות!$D$24,IF(מרכז!A1554&lt;=הלוואות!$E$24,IF(DAY(מרכז!A1554)=הלוואות!$F$24,הלוואות!$G$24,0),0),0)+IF(A1554&gt;=הלוואות!$D$25,IF(מרכז!A1554&lt;=הלוואות!$E$25,IF(DAY(מרכז!A1554)=הלוואות!$F$25,הלוואות!$G$25,0),0),0)+IF(A1554&gt;=הלוואות!$D$26,IF(מרכז!A1554&lt;=הלוואות!$E$26,IF(DAY(מרכז!A1554)=הלוואות!$F$26,הלוואות!$G$26,0),0),0)+IF(A1554&gt;=הלוואות!$D$27,IF(מרכז!A1554&lt;=הלוואות!$E$27,IF(DAY(מרכז!A1554)=הלוואות!$F$27,הלוואות!$G$27,0),0),0)+IF(A1554&gt;=הלוואות!$D$28,IF(מרכז!A1554&lt;=הלוואות!$E$28,IF(DAY(מרכז!A1554)=הלוואות!$F$28,הלוואות!$G$28,0),0),0)+IF(A1554&gt;=הלוואות!$D$29,IF(מרכז!A1554&lt;=הלוואות!$E$29,IF(DAY(מרכז!A1554)=הלוואות!$F$29,הלוואות!$G$29,0),0),0)+IF(A1554&gt;=הלוואות!$D$30,IF(מרכז!A1554&lt;=הלוואות!$E$30,IF(DAY(מרכז!A1554)=הלוואות!$F$30,הלוואות!$G$30,0),0),0)+IF(A1554&gt;=הלוואות!$D$31,IF(מרכז!A1554&lt;=הלוואות!$E$31,IF(DAY(מרכז!A1554)=הלוואות!$F$31,הלוואות!$G$31,0),0),0)+IF(A1554&gt;=הלוואות!$D$32,IF(מרכז!A1554&lt;=הלוואות!$E$32,IF(DAY(מרכז!A1554)=הלוואות!$F$32,הלוואות!$G$32,0),0),0)+IF(A1554&gt;=הלוואות!$D$33,IF(מרכז!A1554&lt;=הלוואות!$E$33,IF(DAY(מרכז!A1554)=הלוואות!$F$33,הלוואות!$G$33,0),0),0)+IF(A1554&gt;=הלוואות!$D$34,IF(מרכז!A1554&lt;=הלוואות!$E$34,IF(DAY(מרכז!A1554)=הלוואות!$F$34,הלוואות!$G$34,0),0),0)</f>
        <v>0</v>
      </c>
      <c r="E1554" s="93">
        <f>SUMIF(הלוואות!$D$46:$D$65,מרכז!A1554,הלוואות!$E$46:$E$65)</f>
        <v>0</v>
      </c>
      <c r="F1554" s="93">
        <f>SUMIF(נכנסים!$A$5:$A$5890,מרכז!A1554,נכנסים!$B$5:$B$5890)</f>
        <v>0</v>
      </c>
      <c r="G1554" s="94"/>
      <c r="H1554" s="94"/>
      <c r="I1554" s="94"/>
      <c r="J1554" s="99">
        <f t="shared" si="24"/>
        <v>50000</v>
      </c>
    </row>
    <row r="1555" spans="1:10">
      <c r="A1555" s="153">
        <v>47208</v>
      </c>
      <c r="B1555" s="93">
        <f>SUMIF(יוצאים!$A$5:$A$5835,מרכז!A1555,יוצאים!$D$5:$D$5835)</f>
        <v>0</v>
      </c>
      <c r="C1555" s="93">
        <f>HLOOKUP(DAY($A1555),'טב.הו"ק'!$G$4:$AK$162,'טב.הו"ק'!$A$162+2,FALSE)</f>
        <v>0</v>
      </c>
      <c r="D1555" s="93">
        <f>IF(A1555&gt;=הלוואות!$D$5,IF(מרכז!A1555&lt;=הלוואות!$E$5,IF(DAY(מרכז!A1555)=הלוואות!$F$5,הלוואות!$G$5,0),0),0)+IF(A1555&gt;=הלוואות!$D$6,IF(מרכז!A1555&lt;=הלוואות!$E$6,IF(DAY(מרכז!A1555)=הלוואות!$F$6,הלוואות!$G$6,0),0),0)+IF(A1555&gt;=הלוואות!$D$7,IF(מרכז!A1555&lt;=הלוואות!$E$7,IF(DAY(מרכז!A1555)=הלוואות!$F$7,הלוואות!$G$7,0),0),0)+IF(A1555&gt;=הלוואות!$D$8,IF(מרכז!A1555&lt;=הלוואות!$E$8,IF(DAY(מרכז!A1555)=הלוואות!$F$8,הלוואות!$G$8,0),0),0)+IF(A1555&gt;=הלוואות!$D$9,IF(מרכז!A1555&lt;=הלוואות!$E$9,IF(DAY(מרכז!A1555)=הלוואות!$F$9,הלוואות!$G$9,0),0),0)+IF(A1555&gt;=הלוואות!$D$10,IF(מרכז!A1555&lt;=הלוואות!$E$10,IF(DAY(מרכז!A1555)=הלוואות!$F$10,הלוואות!$G$10,0),0),0)+IF(A1555&gt;=הלוואות!$D$11,IF(מרכז!A1555&lt;=הלוואות!$E$11,IF(DAY(מרכז!A1555)=הלוואות!$F$11,הלוואות!$G$11,0),0),0)+IF(A1555&gt;=הלוואות!$D$12,IF(מרכז!A1555&lt;=הלוואות!$E$12,IF(DAY(מרכז!A1555)=הלוואות!$F$12,הלוואות!$G$12,0),0),0)+IF(A1555&gt;=הלוואות!$D$13,IF(מרכז!A1555&lt;=הלוואות!$E$13,IF(DAY(מרכז!A1555)=הלוואות!$F$13,הלוואות!$G$13,0),0),0)+IF(A1555&gt;=הלוואות!$D$14,IF(מרכז!A1555&lt;=הלוואות!$E$14,IF(DAY(מרכז!A1555)=הלוואות!$F$14,הלוואות!$G$14,0),0),0)+IF(A1555&gt;=הלוואות!$D$15,IF(מרכז!A1555&lt;=הלוואות!$E$15,IF(DAY(מרכז!A1555)=הלוואות!$F$15,הלוואות!$G$15,0),0),0)+IF(A1555&gt;=הלוואות!$D$16,IF(מרכז!A1555&lt;=הלוואות!$E$16,IF(DAY(מרכז!A1555)=הלוואות!$F$16,הלוואות!$G$16,0),0),0)+IF(A1555&gt;=הלוואות!$D$17,IF(מרכז!A1555&lt;=הלוואות!$E$17,IF(DAY(מרכז!A1555)=הלוואות!$F$17,הלוואות!$G$17,0),0),0)+IF(A1555&gt;=הלוואות!$D$18,IF(מרכז!A1555&lt;=הלוואות!$E$18,IF(DAY(מרכז!A1555)=הלוואות!$F$18,הלוואות!$G$18,0),0),0)+IF(A1555&gt;=הלוואות!$D$19,IF(מרכז!A1555&lt;=הלוואות!$E$19,IF(DAY(מרכז!A1555)=הלוואות!$F$19,הלוואות!$G$19,0),0),0)+IF(A1555&gt;=הלוואות!$D$20,IF(מרכז!A1555&lt;=הלוואות!$E$20,IF(DAY(מרכז!A1555)=הלוואות!$F$20,הלוואות!$G$20,0),0),0)+IF(A1555&gt;=הלוואות!$D$21,IF(מרכז!A1555&lt;=הלוואות!$E$21,IF(DAY(מרכז!A1555)=הלוואות!$F$21,הלוואות!$G$21,0),0),0)+IF(A1555&gt;=הלוואות!$D$22,IF(מרכז!A1555&lt;=הלוואות!$E$22,IF(DAY(מרכז!A1555)=הלוואות!$F$22,הלוואות!$G$22,0),0),0)+IF(A1555&gt;=הלוואות!$D$23,IF(מרכז!A1555&lt;=הלוואות!$E$23,IF(DAY(מרכז!A1555)=הלוואות!$F$23,הלוואות!$G$23,0),0),0)+IF(A1555&gt;=הלוואות!$D$24,IF(מרכז!A1555&lt;=הלוואות!$E$24,IF(DAY(מרכז!A1555)=הלוואות!$F$24,הלוואות!$G$24,0),0),0)+IF(A1555&gt;=הלוואות!$D$25,IF(מרכז!A1555&lt;=הלוואות!$E$25,IF(DAY(מרכז!A1555)=הלוואות!$F$25,הלוואות!$G$25,0),0),0)+IF(A1555&gt;=הלוואות!$D$26,IF(מרכז!A1555&lt;=הלוואות!$E$26,IF(DAY(מרכז!A1555)=הלוואות!$F$26,הלוואות!$G$26,0),0),0)+IF(A1555&gt;=הלוואות!$D$27,IF(מרכז!A1555&lt;=הלוואות!$E$27,IF(DAY(מרכז!A1555)=הלוואות!$F$27,הלוואות!$G$27,0),0),0)+IF(A1555&gt;=הלוואות!$D$28,IF(מרכז!A1555&lt;=הלוואות!$E$28,IF(DAY(מרכז!A1555)=הלוואות!$F$28,הלוואות!$G$28,0),0),0)+IF(A1555&gt;=הלוואות!$D$29,IF(מרכז!A1555&lt;=הלוואות!$E$29,IF(DAY(מרכז!A1555)=הלוואות!$F$29,הלוואות!$G$29,0),0),0)+IF(A1555&gt;=הלוואות!$D$30,IF(מרכז!A1555&lt;=הלוואות!$E$30,IF(DAY(מרכז!A1555)=הלוואות!$F$30,הלוואות!$G$30,0),0),0)+IF(A1555&gt;=הלוואות!$D$31,IF(מרכז!A1555&lt;=הלוואות!$E$31,IF(DAY(מרכז!A1555)=הלוואות!$F$31,הלוואות!$G$31,0),0),0)+IF(A1555&gt;=הלוואות!$D$32,IF(מרכז!A1555&lt;=הלוואות!$E$32,IF(DAY(מרכז!A1555)=הלוואות!$F$32,הלוואות!$G$32,0),0),0)+IF(A1555&gt;=הלוואות!$D$33,IF(מרכז!A1555&lt;=הלוואות!$E$33,IF(DAY(מרכז!A1555)=הלוואות!$F$33,הלוואות!$G$33,0),0),0)+IF(A1555&gt;=הלוואות!$D$34,IF(מרכז!A1555&lt;=הלוואות!$E$34,IF(DAY(מרכז!A1555)=הלוואות!$F$34,הלוואות!$G$34,0),0),0)</f>
        <v>0</v>
      </c>
      <c r="E1555" s="93">
        <f>SUMIF(הלוואות!$D$46:$D$65,מרכז!A1555,הלוואות!$E$46:$E$65)</f>
        <v>0</v>
      </c>
      <c r="F1555" s="93">
        <f>SUMIF(נכנסים!$A$5:$A$5890,מרכז!A1555,נכנסים!$B$5:$B$5890)</f>
        <v>0</v>
      </c>
      <c r="G1555" s="94"/>
      <c r="H1555" s="94"/>
      <c r="I1555" s="94"/>
      <c r="J1555" s="99">
        <f t="shared" si="24"/>
        <v>50000</v>
      </c>
    </row>
    <row r="1556" spans="1:10">
      <c r="A1556" s="153">
        <v>47209</v>
      </c>
      <c r="B1556" s="93">
        <f>SUMIF(יוצאים!$A$5:$A$5835,מרכז!A1556,יוצאים!$D$5:$D$5835)</f>
        <v>0</v>
      </c>
      <c r="C1556" s="93">
        <f>HLOOKUP(DAY($A1556),'טב.הו"ק'!$G$4:$AK$162,'טב.הו"ק'!$A$162+2,FALSE)</f>
        <v>0</v>
      </c>
      <c r="D1556" s="93">
        <f>IF(A1556&gt;=הלוואות!$D$5,IF(מרכז!A1556&lt;=הלוואות!$E$5,IF(DAY(מרכז!A1556)=הלוואות!$F$5,הלוואות!$G$5,0),0),0)+IF(A1556&gt;=הלוואות!$D$6,IF(מרכז!A1556&lt;=הלוואות!$E$6,IF(DAY(מרכז!A1556)=הלוואות!$F$6,הלוואות!$G$6,0),0),0)+IF(A1556&gt;=הלוואות!$D$7,IF(מרכז!A1556&lt;=הלוואות!$E$7,IF(DAY(מרכז!A1556)=הלוואות!$F$7,הלוואות!$G$7,0),0),0)+IF(A1556&gt;=הלוואות!$D$8,IF(מרכז!A1556&lt;=הלוואות!$E$8,IF(DAY(מרכז!A1556)=הלוואות!$F$8,הלוואות!$G$8,0),0),0)+IF(A1556&gt;=הלוואות!$D$9,IF(מרכז!A1556&lt;=הלוואות!$E$9,IF(DAY(מרכז!A1556)=הלוואות!$F$9,הלוואות!$G$9,0),0),0)+IF(A1556&gt;=הלוואות!$D$10,IF(מרכז!A1556&lt;=הלוואות!$E$10,IF(DAY(מרכז!A1556)=הלוואות!$F$10,הלוואות!$G$10,0),0),0)+IF(A1556&gt;=הלוואות!$D$11,IF(מרכז!A1556&lt;=הלוואות!$E$11,IF(DAY(מרכז!A1556)=הלוואות!$F$11,הלוואות!$G$11,0),0),0)+IF(A1556&gt;=הלוואות!$D$12,IF(מרכז!A1556&lt;=הלוואות!$E$12,IF(DAY(מרכז!A1556)=הלוואות!$F$12,הלוואות!$G$12,0),0),0)+IF(A1556&gt;=הלוואות!$D$13,IF(מרכז!A1556&lt;=הלוואות!$E$13,IF(DAY(מרכז!A1556)=הלוואות!$F$13,הלוואות!$G$13,0),0),0)+IF(A1556&gt;=הלוואות!$D$14,IF(מרכז!A1556&lt;=הלוואות!$E$14,IF(DAY(מרכז!A1556)=הלוואות!$F$14,הלוואות!$G$14,0),0),0)+IF(A1556&gt;=הלוואות!$D$15,IF(מרכז!A1556&lt;=הלוואות!$E$15,IF(DAY(מרכז!A1556)=הלוואות!$F$15,הלוואות!$G$15,0),0),0)+IF(A1556&gt;=הלוואות!$D$16,IF(מרכז!A1556&lt;=הלוואות!$E$16,IF(DAY(מרכז!A1556)=הלוואות!$F$16,הלוואות!$G$16,0),0),0)+IF(A1556&gt;=הלוואות!$D$17,IF(מרכז!A1556&lt;=הלוואות!$E$17,IF(DAY(מרכז!A1556)=הלוואות!$F$17,הלוואות!$G$17,0),0),0)+IF(A1556&gt;=הלוואות!$D$18,IF(מרכז!A1556&lt;=הלוואות!$E$18,IF(DAY(מרכז!A1556)=הלוואות!$F$18,הלוואות!$G$18,0),0),0)+IF(A1556&gt;=הלוואות!$D$19,IF(מרכז!A1556&lt;=הלוואות!$E$19,IF(DAY(מרכז!A1556)=הלוואות!$F$19,הלוואות!$G$19,0),0),0)+IF(A1556&gt;=הלוואות!$D$20,IF(מרכז!A1556&lt;=הלוואות!$E$20,IF(DAY(מרכז!A1556)=הלוואות!$F$20,הלוואות!$G$20,0),0),0)+IF(A1556&gt;=הלוואות!$D$21,IF(מרכז!A1556&lt;=הלוואות!$E$21,IF(DAY(מרכז!A1556)=הלוואות!$F$21,הלוואות!$G$21,0),0),0)+IF(A1556&gt;=הלוואות!$D$22,IF(מרכז!A1556&lt;=הלוואות!$E$22,IF(DAY(מרכז!A1556)=הלוואות!$F$22,הלוואות!$G$22,0),0),0)+IF(A1556&gt;=הלוואות!$D$23,IF(מרכז!A1556&lt;=הלוואות!$E$23,IF(DAY(מרכז!A1556)=הלוואות!$F$23,הלוואות!$G$23,0),0),0)+IF(A1556&gt;=הלוואות!$D$24,IF(מרכז!A1556&lt;=הלוואות!$E$24,IF(DAY(מרכז!A1556)=הלוואות!$F$24,הלוואות!$G$24,0),0),0)+IF(A1556&gt;=הלוואות!$D$25,IF(מרכז!A1556&lt;=הלוואות!$E$25,IF(DAY(מרכז!A1556)=הלוואות!$F$25,הלוואות!$G$25,0),0),0)+IF(A1556&gt;=הלוואות!$D$26,IF(מרכז!A1556&lt;=הלוואות!$E$26,IF(DAY(מרכז!A1556)=הלוואות!$F$26,הלוואות!$G$26,0),0),0)+IF(A1556&gt;=הלוואות!$D$27,IF(מרכז!A1556&lt;=הלוואות!$E$27,IF(DAY(מרכז!A1556)=הלוואות!$F$27,הלוואות!$G$27,0),0),0)+IF(A1556&gt;=הלוואות!$D$28,IF(מרכז!A1556&lt;=הלוואות!$E$28,IF(DAY(מרכז!A1556)=הלוואות!$F$28,הלוואות!$G$28,0),0),0)+IF(A1556&gt;=הלוואות!$D$29,IF(מרכז!A1556&lt;=הלוואות!$E$29,IF(DAY(מרכז!A1556)=הלוואות!$F$29,הלוואות!$G$29,0),0),0)+IF(A1556&gt;=הלוואות!$D$30,IF(מרכז!A1556&lt;=הלוואות!$E$30,IF(DAY(מרכז!A1556)=הלוואות!$F$30,הלוואות!$G$30,0),0),0)+IF(A1556&gt;=הלוואות!$D$31,IF(מרכז!A1556&lt;=הלוואות!$E$31,IF(DAY(מרכז!A1556)=הלוואות!$F$31,הלוואות!$G$31,0),0),0)+IF(A1556&gt;=הלוואות!$D$32,IF(מרכז!A1556&lt;=הלוואות!$E$32,IF(DAY(מרכז!A1556)=הלוואות!$F$32,הלוואות!$G$32,0),0),0)+IF(A1556&gt;=הלוואות!$D$33,IF(מרכז!A1556&lt;=הלוואות!$E$33,IF(DAY(מרכז!A1556)=הלוואות!$F$33,הלוואות!$G$33,0),0),0)+IF(A1556&gt;=הלוואות!$D$34,IF(מרכז!A1556&lt;=הלוואות!$E$34,IF(DAY(מרכז!A1556)=הלוואות!$F$34,הלוואות!$G$34,0),0),0)</f>
        <v>0</v>
      </c>
      <c r="E1556" s="93">
        <f>SUMIF(הלוואות!$D$46:$D$65,מרכז!A1556,הלוואות!$E$46:$E$65)</f>
        <v>0</v>
      </c>
      <c r="F1556" s="93">
        <f>SUMIF(נכנסים!$A$5:$A$5890,מרכז!A1556,נכנסים!$B$5:$B$5890)</f>
        <v>0</v>
      </c>
      <c r="G1556" s="94"/>
      <c r="H1556" s="94"/>
      <c r="I1556" s="94"/>
      <c r="J1556" s="99">
        <f t="shared" si="24"/>
        <v>50000</v>
      </c>
    </row>
    <row r="1557" spans="1:10">
      <c r="A1557" s="153">
        <v>47210</v>
      </c>
      <c r="B1557" s="93">
        <f>SUMIF(יוצאים!$A$5:$A$5835,מרכז!A1557,יוצאים!$D$5:$D$5835)</f>
        <v>0</v>
      </c>
      <c r="C1557" s="93">
        <f>HLOOKUP(DAY($A1557),'טב.הו"ק'!$G$4:$AK$162,'טב.הו"ק'!$A$162+2,FALSE)</f>
        <v>0</v>
      </c>
      <c r="D1557" s="93">
        <f>IF(A1557&gt;=הלוואות!$D$5,IF(מרכז!A1557&lt;=הלוואות!$E$5,IF(DAY(מרכז!A1557)=הלוואות!$F$5,הלוואות!$G$5,0),0),0)+IF(A1557&gt;=הלוואות!$D$6,IF(מרכז!A1557&lt;=הלוואות!$E$6,IF(DAY(מרכז!A1557)=הלוואות!$F$6,הלוואות!$G$6,0),0),0)+IF(A1557&gt;=הלוואות!$D$7,IF(מרכז!A1557&lt;=הלוואות!$E$7,IF(DAY(מרכז!A1557)=הלוואות!$F$7,הלוואות!$G$7,0),0),0)+IF(A1557&gt;=הלוואות!$D$8,IF(מרכז!A1557&lt;=הלוואות!$E$8,IF(DAY(מרכז!A1557)=הלוואות!$F$8,הלוואות!$G$8,0),0),0)+IF(A1557&gt;=הלוואות!$D$9,IF(מרכז!A1557&lt;=הלוואות!$E$9,IF(DAY(מרכז!A1557)=הלוואות!$F$9,הלוואות!$G$9,0),0),0)+IF(A1557&gt;=הלוואות!$D$10,IF(מרכז!A1557&lt;=הלוואות!$E$10,IF(DAY(מרכז!A1557)=הלוואות!$F$10,הלוואות!$G$10,0),0),0)+IF(A1557&gt;=הלוואות!$D$11,IF(מרכז!A1557&lt;=הלוואות!$E$11,IF(DAY(מרכז!A1557)=הלוואות!$F$11,הלוואות!$G$11,0),0),0)+IF(A1557&gt;=הלוואות!$D$12,IF(מרכז!A1557&lt;=הלוואות!$E$12,IF(DAY(מרכז!A1557)=הלוואות!$F$12,הלוואות!$G$12,0),0),0)+IF(A1557&gt;=הלוואות!$D$13,IF(מרכז!A1557&lt;=הלוואות!$E$13,IF(DAY(מרכז!A1557)=הלוואות!$F$13,הלוואות!$G$13,0),0),0)+IF(A1557&gt;=הלוואות!$D$14,IF(מרכז!A1557&lt;=הלוואות!$E$14,IF(DAY(מרכז!A1557)=הלוואות!$F$14,הלוואות!$G$14,0),0),0)+IF(A1557&gt;=הלוואות!$D$15,IF(מרכז!A1557&lt;=הלוואות!$E$15,IF(DAY(מרכז!A1557)=הלוואות!$F$15,הלוואות!$G$15,0),0),0)+IF(A1557&gt;=הלוואות!$D$16,IF(מרכז!A1557&lt;=הלוואות!$E$16,IF(DAY(מרכז!A1557)=הלוואות!$F$16,הלוואות!$G$16,0),0),0)+IF(A1557&gt;=הלוואות!$D$17,IF(מרכז!A1557&lt;=הלוואות!$E$17,IF(DAY(מרכז!A1557)=הלוואות!$F$17,הלוואות!$G$17,0),0),0)+IF(A1557&gt;=הלוואות!$D$18,IF(מרכז!A1557&lt;=הלוואות!$E$18,IF(DAY(מרכז!A1557)=הלוואות!$F$18,הלוואות!$G$18,0),0),0)+IF(A1557&gt;=הלוואות!$D$19,IF(מרכז!A1557&lt;=הלוואות!$E$19,IF(DAY(מרכז!A1557)=הלוואות!$F$19,הלוואות!$G$19,0),0),0)+IF(A1557&gt;=הלוואות!$D$20,IF(מרכז!A1557&lt;=הלוואות!$E$20,IF(DAY(מרכז!A1557)=הלוואות!$F$20,הלוואות!$G$20,0),0),0)+IF(A1557&gt;=הלוואות!$D$21,IF(מרכז!A1557&lt;=הלוואות!$E$21,IF(DAY(מרכז!A1557)=הלוואות!$F$21,הלוואות!$G$21,0),0),0)+IF(A1557&gt;=הלוואות!$D$22,IF(מרכז!A1557&lt;=הלוואות!$E$22,IF(DAY(מרכז!A1557)=הלוואות!$F$22,הלוואות!$G$22,0),0),0)+IF(A1557&gt;=הלוואות!$D$23,IF(מרכז!A1557&lt;=הלוואות!$E$23,IF(DAY(מרכז!A1557)=הלוואות!$F$23,הלוואות!$G$23,0),0),0)+IF(A1557&gt;=הלוואות!$D$24,IF(מרכז!A1557&lt;=הלוואות!$E$24,IF(DAY(מרכז!A1557)=הלוואות!$F$24,הלוואות!$G$24,0),0),0)+IF(A1557&gt;=הלוואות!$D$25,IF(מרכז!A1557&lt;=הלוואות!$E$25,IF(DAY(מרכז!A1557)=הלוואות!$F$25,הלוואות!$G$25,0),0),0)+IF(A1557&gt;=הלוואות!$D$26,IF(מרכז!A1557&lt;=הלוואות!$E$26,IF(DAY(מרכז!A1557)=הלוואות!$F$26,הלוואות!$G$26,0),0),0)+IF(A1557&gt;=הלוואות!$D$27,IF(מרכז!A1557&lt;=הלוואות!$E$27,IF(DAY(מרכז!A1557)=הלוואות!$F$27,הלוואות!$G$27,0),0),0)+IF(A1557&gt;=הלוואות!$D$28,IF(מרכז!A1557&lt;=הלוואות!$E$28,IF(DAY(מרכז!A1557)=הלוואות!$F$28,הלוואות!$G$28,0),0),0)+IF(A1557&gt;=הלוואות!$D$29,IF(מרכז!A1557&lt;=הלוואות!$E$29,IF(DAY(מרכז!A1557)=הלוואות!$F$29,הלוואות!$G$29,0),0),0)+IF(A1557&gt;=הלוואות!$D$30,IF(מרכז!A1557&lt;=הלוואות!$E$30,IF(DAY(מרכז!A1557)=הלוואות!$F$30,הלוואות!$G$30,0),0),0)+IF(A1557&gt;=הלוואות!$D$31,IF(מרכז!A1557&lt;=הלוואות!$E$31,IF(DAY(מרכז!A1557)=הלוואות!$F$31,הלוואות!$G$31,0),0),0)+IF(A1557&gt;=הלוואות!$D$32,IF(מרכז!A1557&lt;=הלוואות!$E$32,IF(DAY(מרכז!A1557)=הלוואות!$F$32,הלוואות!$G$32,0),0),0)+IF(A1557&gt;=הלוואות!$D$33,IF(מרכז!A1557&lt;=הלוואות!$E$33,IF(DAY(מרכז!A1557)=הלוואות!$F$33,הלוואות!$G$33,0),0),0)+IF(A1557&gt;=הלוואות!$D$34,IF(מרכז!A1557&lt;=הלוואות!$E$34,IF(DAY(מרכז!A1557)=הלוואות!$F$34,הלוואות!$G$34,0),0),0)</f>
        <v>0</v>
      </c>
      <c r="E1557" s="93">
        <f>SUMIF(הלוואות!$D$46:$D$65,מרכז!A1557,הלוואות!$E$46:$E$65)</f>
        <v>0</v>
      </c>
      <c r="F1557" s="93">
        <f>SUMIF(נכנסים!$A$5:$A$5890,מרכז!A1557,נכנסים!$B$5:$B$5890)</f>
        <v>0</v>
      </c>
      <c r="G1557" s="94"/>
      <c r="H1557" s="94"/>
      <c r="I1557" s="94"/>
      <c r="J1557" s="99">
        <f t="shared" si="24"/>
        <v>50000</v>
      </c>
    </row>
    <row r="1558" spans="1:10">
      <c r="A1558" s="153">
        <v>47211</v>
      </c>
      <c r="B1558" s="93">
        <f>SUMIF(יוצאים!$A$5:$A$5835,מרכז!A1558,יוצאים!$D$5:$D$5835)</f>
        <v>0</v>
      </c>
      <c r="C1558" s="93">
        <f>HLOOKUP(DAY($A1558),'טב.הו"ק'!$G$4:$AK$162,'טב.הו"ק'!$A$162+2,FALSE)</f>
        <v>0</v>
      </c>
      <c r="D1558" s="93">
        <f>IF(A1558&gt;=הלוואות!$D$5,IF(מרכז!A1558&lt;=הלוואות!$E$5,IF(DAY(מרכז!A1558)=הלוואות!$F$5,הלוואות!$G$5,0),0),0)+IF(A1558&gt;=הלוואות!$D$6,IF(מרכז!A1558&lt;=הלוואות!$E$6,IF(DAY(מרכז!A1558)=הלוואות!$F$6,הלוואות!$G$6,0),0),0)+IF(A1558&gt;=הלוואות!$D$7,IF(מרכז!A1558&lt;=הלוואות!$E$7,IF(DAY(מרכז!A1558)=הלוואות!$F$7,הלוואות!$G$7,0),0),0)+IF(A1558&gt;=הלוואות!$D$8,IF(מרכז!A1558&lt;=הלוואות!$E$8,IF(DAY(מרכז!A1558)=הלוואות!$F$8,הלוואות!$G$8,0),0),0)+IF(A1558&gt;=הלוואות!$D$9,IF(מרכז!A1558&lt;=הלוואות!$E$9,IF(DAY(מרכז!A1558)=הלוואות!$F$9,הלוואות!$G$9,0),0),0)+IF(A1558&gt;=הלוואות!$D$10,IF(מרכז!A1558&lt;=הלוואות!$E$10,IF(DAY(מרכז!A1558)=הלוואות!$F$10,הלוואות!$G$10,0),0),0)+IF(A1558&gt;=הלוואות!$D$11,IF(מרכז!A1558&lt;=הלוואות!$E$11,IF(DAY(מרכז!A1558)=הלוואות!$F$11,הלוואות!$G$11,0),0),0)+IF(A1558&gt;=הלוואות!$D$12,IF(מרכז!A1558&lt;=הלוואות!$E$12,IF(DAY(מרכז!A1558)=הלוואות!$F$12,הלוואות!$G$12,0),0),0)+IF(A1558&gt;=הלוואות!$D$13,IF(מרכז!A1558&lt;=הלוואות!$E$13,IF(DAY(מרכז!A1558)=הלוואות!$F$13,הלוואות!$G$13,0),0),0)+IF(A1558&gt;=הלוואות!$D$14,IF(מרכז!A1558&lt;=הלוואות!$E$14,IF(DAY(מרכז!A1558)=הלוואות!$F$14,הלוואות!$G$14,0),0),0)+IF(A1558&gt;=הלוואות!$D$15,IF(מרכז!A1558&lt;=הלוואות!$E$15,IF(DAY(מרכז!A1558)=הלוואות!$F$15,הלוואות!$G$15,0),0),0)+IF(A1558&gt;=הלוואות!$D$16,IF(מרכז!A1558&lt;=הלוואות!$E$16,IF(DAY(מרכז!A1558)=הלוואות!$F$16,הלוואות!$G$16,0),0),0)+IF(A1558&gt;=הלוואות!$D$17,IF(מרכז!A1558&lt;=הלוואות!$E$17,IF(DAY(מרכז!A1558)=הלוואות!$F$17,הלוואות!$G$17,0),0),0)+IF(A1558&gt;=הלוואות!$D$18,IF(מרכז!A1558&lt;=הלוואות!$E$18,IF(DAY(מרכז!A1558)=הלוואות!$F$18,הלוואות!$G$18,0),0),0)+IF(A1558&gt;=הלוואות!$D$19,IF(מרכז!A1558&lt;=הלוואות!$E$19,IF(DAY(מרכז!A1558)=הלוואות!$F$19,הלוואות!$G$19,0),0),0)+IF(A1558&gt;=הלוואות!$D$20,IF(מרכז!A1558&lt;=הלוואות!$E$20,IF(DAY(מרכז!A1558)=הלוואות!$F$20,הלוואות!$G$20,0),0),0)+IF(A1558&gt;=הלוואות!$D$21,IF(מרכז!A1558&lt;=הלוואות!$E$21,IF(DAY(מרכז!A1558)=הלוואות!$F$21,הלוואות!$G$21,0),0),0)+IF(A1558&gt;=הלוואות!$D$22,IF(מרכז!A1558&lt;=הלוואות!$E$22,IF(DAY(מרכז!A1558)=הלוואות!$F$22,הלוואות!$G$22,0),0),0)+IF(A1558&gt;=הלוואות!$D$23,IF(מרכז!A1558&lt;=הלוואות!$E$23,IF(DAY(מרכז!A1558)=הלוואות!$F$23,הלוואות!$G$23,0),0),0)+IF(A1558&gt;=הלוואות!$D$24,IF(מרכז!A1558&lt;=הלוואות!$E$24,IF(DAY(מרכז!A1558)=הלוואות!$F$24,הלוואות!$G$24,0),0),0)+IF(A1558&gt;=הלוואות!$D$25,IF(מרכז!A1558&lt;=הלוואות!$E$25,IF(DAY(מרכז!A1558)=הלוואות!$F$25,הלוואות!$G$25,0),0),0)+IF(A1558&gt;=הלוואות!$D$26,IF(מרכז!A1558&lt;=הלוואות!$E$26,IF(DAY(מרכז!A1558)=הלוואות!$F$26,הלוואות!$G$26,0),0),0)+IF(A1558&gt;=הלוואות!$D$27,IF(מרכז!A1558&lt;=הלוואות!$E$27,IF(DAY(מרכז!A1558)=הלוואות!$F$27,הלוואות!$G$27,0),0),0)+IF(A1558&gt;=הלוואות!$D$28,IF(מרכז!A1558&lt;=הלוואות!$E$28,IF(DAY(מרכז!A1558)=הלוואות!$F$28,הלוואות!$G$28,0),0),0)+IF(A1558&gt;=הלוואות!$D$29,IF(מרכז!A1558&lt;=הלוואות!$E$29,IF(DAY(מרכז!A1558)=הלוואות!$F$29,הלוואות!$G$29,0),0),0)+IF(A1558&gt;=הלוואות!$D$30,IF(מרכז!A1558&lt;=הלוואות!$E$30,IF(DAY(מרכז!A1558)=הלוואות!$F$30,הלוואות!$G$30,0),0),0)+IF(A1558&gt;=הלוואות!$D$31,IF(מרכז!A1558&lt;=הלוואות!$E$31,IF(DAY(מרכז!A1558)=הלוואות!$F$31,הלוואות!$G$31,0),0),0)+IF(A1558&gt;=הלוואות!$D$32,IF(מרכז!A1558&lt;=הלוואות!$E$32,IF(DAY(מרכז!A1558)=הלוואות!$F$32,הלוואות!$G$32,0),0),0)+IF(A1558&gt;=הלוואות!$D$33,IF(מרכז!A1558&lt;=הלוואות!$E$33,IF(DAY(מרכז!A1558)=הלוואות!$F$33,הלוואות!$G$33,0),0),0)+IF(A1558&gt;=הלוואות!$D$34,IF(מרכז!A1558&lt;=הלוואות!$E$34,IF(DAY(מרכז!A1558)=הלוואות!$F$34,הלוואות!$G$34,0),0),0)</f>
        <v>0</v>
      </c>
      <c r="E1558" s="93">
        <f>SUMIF(הלוואות!$D$46:$D$65,מרכז!A1558,הלוואות!$E$46:$E$65)</f>
        <v>0</v>
      </c>
      <c r="F1558" s="93">
        <f>SUMIF(נכנסים!$A$5:$A$5890,מרכז!A1558,נכנסים!$B$5:$B$5890)</f>
        <v>0</v>
      </c>
      <c r="G1558" s="94"/>
      <c r="H1558" s="94"/>
      <c r="I1558" s="94"/>
      <c r="J1558" s="99">
        <f t="shared" si="24"/>
        <v>50000</v>
      </c>
    </row>
    <row r="1559" spans="1:10">
      <c r="A1559" s="153">
        <v>47212</v>
      </c>
      <c r="B1559" s="93">
        <f>SUMIF(יוצאים!$A$5:$A$5835,מרכז!A1559,יוצאים!$D$5:$D$5835)</f>
        <v>0</v>
      </c>
      <c r="C1559" s="93">
        <f>HLOOKUP(DAY($A1559),'טב.הו"ק'!$G$4:$AK$162,'טב.הו"ק'!$A$162+2,FALSE)</f>
        <v>0</v>
      </c>
      <c r="D1559" s="93">
        <f>IF(A1559&gt;=הלוואות!$D$5,IF(מרכז!A1559&lt;=הלוואות!$E$5,IF(DAY(מרכז!A1559)=הלוואות!$F$5,הלוואות!$G$5,0),0),0)+IF(A1559&gt;=הלוואות!$D$6,IF(מרכז!A1559&lt;=הלוואות!$E$6,IF(DAY(מרכז!A1559)=הלוואות!$F$6,הלוואות!$G$6,0),0),0)+IF(A1559&gt;=הלוואות!$D$7,IF(מרכז!A1559&lt;=הלוואות!$E$7,IF(DAY(מרכז!A1559)=הלוואות!$F$7,הלוואות!$G$7,0),0),0)+IF(A1559&gt;=הלוואות!$D$8,IF(מרכז!A1559&lt;=הלוואות!$E$8,IF(DAY(מרכז!A1559)=הלוואות!$F$8,הלוואות!$G$8,0),0),0)+IF(A1559&gt;=הלוואות!$D$9,IF(מרכז!A1559&lt;=הלוואות!$E$9,IF(DAY(מרכז!A1559)=הלוואות!$F$9,הלוואות!$G$9,0),0),0)+IF(A1559&gt;=הלוואות!$D$10,IF(מרכז!A1559&lt;=הלוואות!$E$10,IF(DAY(מרכז!A1559)=הלוואות!$F$10,הלוואות!$G$10,0),0),0)+IF(A1559&gt;=הלוואות!$D$11,IF(מרכז!A1559&lt;=הלוואות!$E$11,IF(DAY(מרכז!A1559)=הלוואות!$F$11,הלוואות!$G$11,0),0),0)+IF(A1559&gt;=הלוואות!$D$12,IF(מרכז!A1559&lt;=הלוואות!$E$12,IF(DAY(מרכז!A1559)=הלוואות!$F$12,הלוואות!$G$12,0),0),0)+IF(A1559&gt;=הלוואות!$D$13,IF(מרכז!A1559&lt;=הלוואות!$E$13,IF(DAY(מרכז!A1559)=הלוואות!$F$13,הלוואות!$G$13,0),0),0)+IF(A1559&gt;=הלוואות!$D$14,IF(מרכז!A1559&lt;=הלוואות!$E$14,IF(DAY(מרכז!A1559)=הלוואות!$F$14,הלוואות!$G$14,0),0),0)+IF(A1559&gt;=הלוואות!$D$15,IF(מרכז!A1559&lt;=הלוואות!$E$15,IF(DAY(מרכז!A1559)=הלוואות!$F$15,הלוואות!$G$15,0),0),0)+IF(A1559&gt;=הלוואות!$D$16,IF(מרכז!A1559&lt;=הלוואות!$E$16,IF(DAY(מרכז!A1559)=הלוואות!$F$16,הלוואות!$G$16,0),0),0)+IF(A1559&gt;=הלוואות!$D$17,IF(מרכז!A1559&lt;=הלוואות!$E$17,IF(DAY(מרכז!A1559)=הלוואות!$F$17,הלוואות!$G$17,0),0),0)+IF(A1559&gt;=הלוואות!$D$18,IF(מרכז!A1559&lt;=הלוואות!$E$18,IF(DAY(מרכז!A1559)=הלוואות!$F$18,הלוואות!$G$18,0),0),0)+IF(A1559&gt;=הלוואות!$D$19,IF(מרכז!A1559&lt;=הלוואות!$E$19,IF(DAY(מרכז!A1559)=הלוואות!$F$19,הלוואות!$G$19,0),0),0)+IF(A1559&gt;=הלוואות!$D$20,IF(מרכז!A1559&lt;=הלוואות!$E$20,IF(DAY(מרכז!A1559)=הלוואות!$F$20,הלוואות!$G$20,0),0),0)+IF(A1559&gt;=הלוואות!$D$21,IF(מרכז!A1559&lt;=הלוואות!$E$21,IF(DAY(מרכז!A1559)=הלוואות!$F$21,הלוואות!$G$21,0),0),0)+IF(A1559&gt;=הלוואות!$D$22,IF(מרכז!A1559&lt;=הלוואות!$E$22,IF(DAY(מרכז!A1559)=הלוואות!$F$22,הלוואות!$G$22,0),0),0)+IF(A1559&gt;=הלוואות!$D$23,IF(מרכז!A1559&lt;=הלוואות!$E$23,IF(DAY(מרכז!A1559)=הלוואות!$F$23,הלוואות!$G$23,0),0),0)+IF(A1559&gt;=הלוואות!$D$24,IF(מרכז!A1559&lt;=הלוואות!$E$24,IF(DAY(מרכז!A1559)=הלוואות!$F$24,הלוואות!$G$24,0),0),0)+IF(A1559&gt;=הלוואות!$D$25,IF(מרכז!A1559&lt;=הלוואות!$E$25,IF(DAY(מרכז!A1559)=הלוואות!$F$25,הלוואות!$G$25,0),0),0)+IF(A1559&gt;=הלוואות!$D$26,IF(מרכז!A1559&lt;=הלוואות!$E$26,IF(DAY(מרכז!A1559)=הלוואות!$F$26,הלוואות!$G$26,0),0),0)+IF(A1559&gt;=הלוואות!$D$27,IF(מרכז!A1559&lt;=הלוואות!$E$27,IF(DAY(מרכז!A1559)=הלוואות!$F$27,הלוואות!$G$27,0),0),0)+IF(A1559&gt;=הלוואות!$D$28,IF(מרכז!A1559&lt;=הלוואות!$E$28,IF(DAY(מרכז!A1559)=הלוואות!$F$28,הלוואות!$G$28,0),0),0)+IF(A1559&gt;=הלוואות!$D$29,IF(מרכז!A1559&lt;=הלוואות!$E$29,IF(DAY(מרכז!A1559)=הלוואות!$F$29,הלוואות!$G$29,0),0),0)+IF(A1559&gt;=הלוואות!$D$30,IF(מרכז!A1559&lt;=הלוואות!$E$30,IF(DAY(מרכז!A1559)=הלוואות!$F$30,הלוואות!$G$30,0),0),0)+IF(A1559&gt;=הלוואות!$D$31,IF(מרכז!A1559&lt;=הלוואות!$E$31,IF(DAY(מרכז!A1559)=הלוואות!$F$31,הלוואות!$G$31,0),0),0)+IF(A1559&gt;=הלוואות!$D$32,IF(מרכז!A1559&lt;=הלוואות!$E$32,IF(DAY(מרכז!A1559)=הלוואות!$F$32,הלוואות!$G$32,0),0),0)+IF(A1559&gt;=הלוואות!$D$33,IF(מרכז!A1559&lt;=הלוואות!$E$33,IF(DAY(מרכז!A1559)=הלוואות!$F$33,הלוואות!$G$33,0),0),0)+IF(A1559&gt;=הלוואות!$D$34,IF(מרכז!A1559&lt;=הלוואות!$E$34,IF(DAY(מרכז!A1559)=הלוואות!$F$34,הלוואות!$G$34,0),0),0)</f>
        <v>0</v>
      </c>
      <c r="E1559" s="93">
        <f>SUMIF(הלוואות!$D$46:$D$65,מרכז!A1559,הלוואות!$E$46:$E$65)</f>
        <v>0</v>
      </c>
      <c r="F1559" s="93">
        <f>SUMIF(נכנסים!$A$5:$A$5890,מרכז!A1559,נכנסים!$B$5:$B$5890)</f>
        <v>0</v>
      </c>
      <c r="G1559" s="94"/>
      <c r="H1559" s="94"/>
      <c r="I1559" s="94"/>
      <c r="J1559" s="99">
        <f t="shared" si="24"/>
        <v>50000</v>
      </c>
    </row>
    <row r="1560" spans="1:10">
      <c r="A1560" s="153">
        <v>47213</v>
      </c>
      <c r="B1560" s="93">
        <f>SUMIF(יוצאים!$A$5:$A$5835,מרכז!A1560,יוצאים!$D$5:$D$5835)</f>
        <v>0</v>
      </c>
      <c r="C1560" s="93">
        <f>HLOOKUP(DAY($A1560),'טב.הו"ק'!$G$4:$AK$162,'טב.הו"ק'!$A$162+2,FALSE)</f>
        <v>0</v>
      </c>
      <c r="D1560" s="93">
        <f>IF(A1560&gt;=הלוואות!$D$5,IF(מרכז!A1560&lt;=הלוואות!$E$5,IF(DAY(מרכז!A1560)=הלוואות!$F$5,הלוואות!$G$5,0),0),0)+IF(A1560&gt;=הלוואות!$D$6,IF(מרכז!A1560&lt;=הלוואות!$E$6,IF(DAY(מרכז!A1560)=הלוואות!$F$6,הלוואות!$G$6,0),0),0)+IF(A1560&gt;=הלוואות!$D$7,IF(מרכז!A1560&lt;=הלוואות!$E$7,IF(DAY(מרכז!A1560)=הלוואות!$F$7,הלוואות!$G$7,0),0),0)+IF(A1560&gt;=הלוואות!$D$8,IF(מרכז!A1560&lt;=הלוואות!$E$8,IF(DAY(מרכז!A1560)=הלוואות!$F$8,הלוואות!$G$8,0),0),0)+IF(A1560&gt;=הלוואות!$D$9,IF(מרכז!A1560&lt;=הלוואות!$E$9,IF(DAY(מרכז!A1560)=הלוואות!$F$9,הלוואות!$G$9,0),0),0)+IF(A1560&gt;=הלוואות!$D$10,IF(מרכז!A1560&lt;=הלוואות!$E$10,IF(DAY(מרכז!A1560)=הלוואות!$F$10,הלוואות!$G$10,0),0),0)+IF(A1560&gt;=הלוואות!$D$11,IF(מרכז!A1560&lt;=הלוואות!$E$11,IF(DAY(מרכז!A1560)=הלוואות!$F$11,הלוואות!$G$11,0),0),0)+IF(A1560&gt;=הלוואות!$D$12,IF(מרכז!A1560&lt;=הלוואות!$E$12,IF(DAY(מרכז!A1560)=הלוואות!$F$12,הלוואות!$G$12,0),0),0)+IF(A1560&gt;=הלוואות!$D$13,IF(מרכז!A1560&lt;=הלוואות!$E$13,IF(DAY(מרכז!A1560)=הלוואות!$F$13,הלוואות!$G$13,0),0),0)+IF(A1560&gt;=הלוואות!$D$14,IF(מרכז!A1560&lt;=הלוואות!$E$14,IF(DAY(מרכז!A1560)=הלוואות!$F$14,הלוואות!$G$14,0),0),0)+IF(A1560&gt;=הלוואות!$D$15,IF(מרכז!A1560&lt;=הלוואות!$E$15,IF(DAY(מרכז!A1560)=הלוואות!$F$15,הלוואות!$G$15,0),0),0)+IF(A1560&gt;=הלוואות!$D$16,IF(מרכז!A1560&lt;=הלוואות!$E$16,IF(DAY(מרכז!A1560)=הלוואות!$F$16,הלוואות!$G$16,0),0),0)+IF(A1560&gt;=הלוואות!$D$17,IF(מרכז!A1560&lt;=הלוואות!$E$17,IF(DAY(מרכז!A1560)=הלוואות!$F$17,הלוואות!$G$17,0),0),0)+IF(A1560&gt;=הלוואות!$D$18,IF(מרכז!A1560&lt;=הלוואות!$E$18,IF(DAY(מרכז!A1560)=הלוואות!$F$18,הלוואות!$G$18,0),0),0)+IF(A1560&gt;=הלוואות!$D$19,IF(מרכז!A1560&lt;=הלוואות!$E$19,IF(DAY(מרכז!A1560)=הלוואות!$F$19,הלוואות!$G$19,0),0),0)+IF(A1560&gt;=הלוואות!$D$20,IF(מרכז!A1560&lt;=הלוואות!$E$20,IF(DAY(מרכז!A1560)=הלוואות!$F$20,הלוואות!$G$20,0),0),0)+IF(A1560&gt;=הלוואות!$D$21,IF(מרכז!A1560&lt;=הלוואות!$E$21,IF(DAY(מרכז!A1560)=הלוואות!$F$21,הלוואות!$G$21,0),0),0)+IF(A1560&gt;=הלוואות!$D$22,IF(מרכז!A1560&lt;=הלוואות!$E$22,IF(DAY(מרכז!A1560)=הלוואות!$F$22,הלוואות!$G$22,0),0),0)+IF(A1560&gt;=הלוואות!$D$23,IF(מרכז!A1560&lt;=הלוואות!$E$23,IF(DAY(מרכז!A1560)=הלוואות!$F$23,הלוואות!$G$23,0),0),0)+IF(A1560&gt;=הלוואות!$D$24,IF(מרכז!A1560&lt;=הלוואות!$E$24,IF(DAY(מרכז!A1560)=הלוואות!$F$24,הלוואות!$G$24,0),0),0)+IF(A1560&gt;=הלוואות!$D$25,IF(מרכז!A1560&lt;=הלוואות!$E$25,IF(DAY(מרכז!A1560)=הלוואות!$F$25,הלוואות!$G$25,0),0),0)+IF(A1560&gt;=הלוואות!$D$26,IF(מרכז!A1560&lt;=הלוואות!$E$26,IF(DAY(מרכז!A1560)=הלוואות!$F$26,הלוואות!$G$26,0),0),0)+IF(A1560&gt;=הלוואות!$D$27,IF(מרכז!A1560&lt;=הלוואות!$E$27,IF(DAY(מרכז!A1560)=הלוואות!$F$27,הלוואות!$G$27,0),0),0)+IF(A1560&gt;=הלוואות!$D$28,IF(מרכז!A1560&lt;=הלוואות!$E$28,IF(DAY(מרכז!A1560)=הלוואות!$F$28,הלוואות!$G$28,0),0),0)+IF(A1560&gt;=הלוואות!$D$29,IF(מרכז!A1560&lt;=הלוואות!$E$29,IF(DAY(מרכז!A1560)=הלוואות!$F$29,הלוואות!$G$29,0),0),0)+IF(A1560&gt;=הלוואות!$D$30,IF(מרכז!A1560&lt;=הלוואות!$E$30,IF(DAY(מרכז!A1560)=הלוואות!$F$30,הלוואות!$G$30,0),0),0)+IF(A1560&gt;=הלוואות!$D$31,IF(מרכז!A1560&lt;=הלוואות!$E$31,IF(DAY(מרכז!A1560)=הלוואות!$F$31,הלוואות!$G$31,0),0),0)+IF(A1560&gt;=הלוואות!$D$32,IF(מרכז!A1560&lt;=הלוואות!$E$32,IF(DAY(מרכז!A1560)=הלוואות!$F$32,הלוואות!$G$32,0),0),0)+IF(A1560&gt;=הלוואות!$D$33,IF(מרכז!A1560&lt;=הלוואות!$E$33,IF(DAY(מרכז!A1560)=הלוואות!$F$33,הלוואות!$G$33,0),0),0)+IF(A1560&gt;=הלוואות!$D$34,IF(מרכז!A1560&lt;=הלוואות!$E$34,IF(DAY(מרכז!A1560)=הלוואות!$F$34,הלוואות!$G$34,0),0),0)</f>
        <v>0</v>
      </c>
      <c r="E1560" s="93">
        <f>SUMIF(הלוואות!$D$46:$D$65,מרכז!A1560,הלוואות!$E$46:$E$65)</f>
        <v>0</v>
      </c>
      <c r="F1560" s="93">
        <f>SUMIF(נכנסים!$A$5:$A$5890,מרכז!A1560,נכנסים!$B$5:$B$5890)</f>
        <v>0</v>
      </c>
      <c r="G1560" s="94"/>
      <c r="H1560" s="94"/>
      <c r="I1560" s="94"/>
      <c r="J1560" s="99">
        <f t="shared" si="24"/>
        <v>50000</v>
      </c>
    </row>
    <row r="1561" spans="1:10">
      <c r="A1561" s="153">
        <v>47214</v>
      </c>
      <c r="B1561" s="93">
        <f>SUMIF(יוצאים!$A$5:$A$5835,מרכז!A1561,יוצאים!$D$5:$D$5835)</f>
        <v>0</v>
      </c>
      <c r="C1561" s="93">
        <f>HLOOKUP(DAY($A1561),'טב.הו"ק'!$G$4:$AK$162,'טב.הו"ק'!$A$162+2,FALSE)</f>
        <v>0</v>
      </c>
      <c r="D1561" s="93">
        <f>IF(A1561&gt;=הלוואות!$D$5,IF(מרכז!A1561&lt;=הלוואות!$E$5,IF(DAY(מרכז!A1561)=הלוואות!$F$5,הלוואות!$G$5,0),0),0)+IF(A1561&gt;=הלוואות!$D$6,IF(מרכז!A1561&lt;=הלוואות!$E$6,IF(DAY(מרכז!A1561)=הלוואות!$F$6,הלוואות!$G$6,0),0),0)+IF(A1561&gt;=הלוואות!$D$7,IF(מרכז!A1561&lt;=הלוואות!$E$7,IF(DAY(מרכז!A1561)=הלוואות!$F$7,הלוואות!$G$7,0),0),0)+IF(A1561&gt;=הלוואות!$D$8,IF(מרכז!A1561&lt;=הלוואות!$E$8,IF(DAY(מרכז!A1561)=הלוואות!$F$8,הלוואות!$G$8,0),0),0)+IF(A1561&gt;=הלוואות!$D$9,IF(מרכז!A1561&lt;=הלוואות!$E$9,IF(DAY(מרכז!A1561)=הלוואות!$F$9,הלוואות!$G$9,0),0),0)+IF(A1561&gt;=הלוואות!$D$10,IF(מרכז!A1561&lt;=הלוואות!$E$10,IF(DAY(מרכז!A1561)=הלוואות!$F$10,הלוואות!$G$10,0),0),0)+IF(A1561&gt;=הלוואות!$D$11,IF(מרכז!A1561&lt;=הלוואות!$E$11,IF(DAY(מרכז!A1561)=הלוואות!$F$11,הלוואות!$G$11,0),0),0)+IF(A1561&gt;=הלוואות!$D$12,IF(מרכז!A1561&lt;=הלוואות!$E$12,IF(DAY(מרכז!A1561)=הלוואות!$F$12,הלוואות!$G$12,0),0),0)+IF(A1561&gt;=הלוואות!$D$13,IF(מרכז!A1561&lt;=הלוואות!$E$13,IF(DAY(מרכז!A1561)=הלוואות!$F$13,הלוואות!$G$13,0),0),0)+IF(A1561&gt;=הלוואות!$D$14,IF(מרכז!A1561&lt;=הלוואות!$E$14,IF(DAY(מרכז!A1561)=הלוואות!$F$14,הלוואות!$G$14,0),0),0)+IF(A1561&gt;=הלוואות!$D$15,IF(מרכז!A1561&lt;=הלוואות!$E$15,IF(DAY(מרכז!A1561)=הלוואות!$F$15,הלוואות!$G$15,0),0),0)+IF(A1561&gt;=הלוואות!$D$16,IF(מרכז!A1561&lt;=הלוואות!$E$16,IF(DAY(מרכז!A1561)=הלוואות!$F$16,הלוואות!$G$16,0),0),0)+IF(A1561&gt;=הלוואות!$D$17,IF(מרכז!A1561&lt;=הלוואות!$E$17,IF(DAY(מרכז!A1561)=הלוואות!$F$17,הלוואות!$G$17,0),0),0)+IF(A1561&gt;=הלוואות!$D$18,IF(מרכז!A1561&lt;=הלוואות!$E$18,IF(DAY(מרכז!A1561)=הלוואות!$F$18,הלוואות!$G$18,0),0),0)+IF(A1561&gt;=הלוואות!$D$19,IF(מרכז!A1561&lt;=הלוואות!$E$19,IF(DAY(מרכז!A1561)=הלוואות!$F$19,הלוואות!$G$19,0),0),0)+IF(A1561&gt;=הלוואות!$D$20,IF(מרכז!A1561&lt;=הלוואות!$E$20,IF(DAY(מרכז!A1561)=הלוואות!$F$20,הלוואות!$G$20,0),0),0)+IF(A1561&gt;=הלוואות!$D$21,IF(מרכז!A1561&lt;=הלוואות!$E$21,IF(DAY(מרכז!A1561)=הלוואות!$F$21,הלוואות!$G$21,0),0),0)+IF(A1561&gt;=הלוואות!$D$22,IF(מרכז!A1561&lt;=הלוואות!$E$22,IF(DAY(מרכז!A1561)=הלוואות!$F$22,הלוואות!$G$22,0),0),0)+IF(A1561&gt;=הלוואות!$D$23,IF(מרכז!A1561&lt;=הלוואות!$E$23,IF(DAY(מרכז!A1561)=הלוואות!$F$23,הלוואות!$G$23,0),0),0)+IF(A1561&gt;=הלוואות!$D$24,IF(מרכז!A1561&lt;=הלוואות!$E$24,IF(DAY(מרכז!A1561)=הלוואות!$F$24,הלוואות!$G$24,0),0),0)+IF(A1561&gt;=הלוואות!$D$25,IF(מרכז!A1561&lt;=הלוואות!$E$25,IF(DAY(מרכז!A1561)=הלוואות!$F$25,הלוואות!$G$25,0),0),0)+IF(A1561&gt;=הלוואות!$D$26,IF(מרכז!A1561&lt;=הלוואות!$E$26,IF(DAY(מרכז!A1561)=הלוואות!$F$26,הלוואות!$G$26,0),0),0)+IF(A1561&gt;=הלוואות!$D$27,IF(מרכז!A1561&lt;=הלוואות!$E$27,IF(DAY(מרכז!A1561)=הלוואות!$F$27,הלוואות!$G$27,0),0),0)+IF(A1561&gt;=הלוואות!$D$28,IF(מרכז!A1561&lt;=הלוואות!$E$28,IF(DAY(מרכז!A1561)=הלוואות!$F$28,הלוואות!$G$28,0),0),0)+IF(A1561&gt;=הלוואות!$D$29,IF(מרכז!A1561&lt;=הלוואות!$E$29,IF(DAY(מרכז!A1561)=הלוואות!$F$29,הלוואות!$G$29,0),0),0)+IF(A1561&gt;=הלוואות!$D$30,IF(מרכז!A1561&lt;=הלוואות!$E$30,IF(DAY(מרכז!A1561)=הלוואות!$F$30,הלוואות!$G$30,0),0),0)+IF(A1561&gt;=הלוואות!$D$31,IF(מרכז!A1561&lt;=הלוואות!$E$31,IF(DAY(מרכז!A1561)=הלוואות!$F$31,הלוואות!$G$31,0),0),0)+IF(A1561&gt;=הלוואות!$D$32,IF(מרכז!A1561&lt;=הלוואות!$E$32,IF(DAY(מרכז!A1561)=הלוואות!$F$32,הלוואות!$G$32,0),0),0)+IF(A1561&gt;=הלוואות!$D$33,IF(מרכז!A1561&lt;=הלוואות!$E$33,IF(DAY(מרכז!A1561)=הלוואות!$F$33,הלוואות!$G$33,0),0),0)+IF(A1561&gt;=הלוואות!$D$34,IF(מרכז!A1561&lt;=הלוואות!$E$34,IF(DAY(מרכז!A1561)=הלוואות!$F$34,הלוואות!$G$34,0),0),0)</f>
        <v>0</v>
      </c>
      <c r="E1561" s="93">
        <f>SUMIF(הלוואות!$D$46:$D$65,מרכז!A1561,הלוואות!$E$46:$E$65)</f>
        <v>0</v>
      </c>
      <c r="F1561" s="93">
        <f>SUMIF(נכנסים!$A$5:$A$5890,מרכז!A1561,נכנסים!$B$5:$B$5890)</f>
        <v>0</v>
      </c>
      <c r="G1561" s="94"/>
      <c r="H1561" s="94"/>
      <c r="I1561" s="94"/>
      <c r="J1561" s="99">
        <f t="shared" si="24"/>
        <v>50000</v>
      </c>
    </row>
    <row r="1562" spans="1:10">
      <c r="A1562" s="153">
        <v>47215</v>
      </c>
      <c r="B1562" s="93">
        <f>SUMIF(יוצאים!$A$5:$A$5835,מרכז!A1562,יוצאים!$D$5:$D$5835)</f>
        <v>0</v>
      </c>
      <c r="C1562" s="93">
        <f>HLOOKUP(DAY($A1562),'טב.הו"ק'!$G$4:$AK$162,'טב.הו"ק'!$A$162+2,FALSE)</f>
        <v>0</v>
      </c>
      <c r="D1562" s="93">
        <f>IF(A1562&gt;=הלוואות!$D$5,IF(מרכז!A1562&lt;=הלוואות!$E$5,IF(DAY(מרכז!A1562)=הלוואות!$F$5,הלוואות!$G$5,0),0),0)+IF(A1562&gt;=הלוואות!$D$6,IF(מרכז!A1562&lt;=הלוואות!$E$6,IF(DAY(מרכז!A1562)=הלוואות!$F$6,הלוואות!$G$6,0),0),0)+IF(A1562&gt;=הלוואות!$D$7,IF(מרכז!A1562&lt;=הלוואות!$E$7,IF(DAY(מרכז!A1562)=הלוואות!$F$7,הלוואות!$G$7,0),0),0)+IF(A1562&gt;=הלוואות!$D$8,IF(מרכז!A1562&lt;=הלוואות!$E$8,IF(DAY(מרכז!A1562)=הלוואות!$F$8,הלוואות!$G$8,0),0),0)+IF(A1562&gt;=הלוואות!$D$9,IF(מרכז!A1562&lt;=הלוואות!$E$9,IF(DAY(מרכז!A1562)=הלוואות!$F$9,הלוואות!$G$9,0),0),0)+IF(A1562&gt;=הלוואות!$D$10,IF(מרכז!A1562&lt;=הלוואות!$E$10,IF(DAY(מרכז!A1562)=הלוואות!$F$10,הלוואות!$G$10,0),0),0)+IF(A1562&gt;=הלוואות!$D$11,IF(מרכז!A1562&lt;=הלוואות!$E$11,IF(DAY(מרכז!A1562)=הלוואות!$F$11,הלוואות!$G$11,0),0),0)+IF(A1562&gt;=הלוואות!$D$12,IF(מרכז!A1562&lt;=הלוואות!$E$12,IF(DAY(מרכז!A1562)=הלוואות!$F$12,הלוואות!$G$12,0),0),0)+IF(A1562&gt;=הלוואות!$D$13,IF(מרכז!A1562&lt;=הלוואות!$E$13,IF(DAY(מרכז!A1562)=הלוואות!$F$13,הלוואות!$G$13,0),0),0)+IF(A1562&gt;=הלוואות!$D$14,IF(מרכז!A1562&lt;=הלוואות!$E$14,IF(DAY(מרכז!A1562)=הלוואות!$F$14,הלוואות!$G$14,0),0),0)+IF(A1562&gt;=הלוואות!$D$15,IF(מרכז!A1562&lt;=הלוואות!$E$15,IF(DAY(מרכז!A1562)=הלוואות!$F$15,הלוואות!$G$15,0),0),0)+IF(A1562&gt;=הלוואות!$D$16,IF(מרכז!A1562&lt;=הלוואות!$E$16,IF(DAY(מרכז!A1562)=הלוואות!$F$16,הלוואות!$G$16,0),0),0)+IF(A1562&gt;=הלוואות!$D$17,IF(מרכז!A1562&lt;=הלוואות!$E$17,IF(DAY(מרכז!A1562)=הלוואות!$F$17,הלוואות!$G$17,0),0),0)+IF(A1562&gt;=הלוואות!$D$18,IF(מרכז!A1562&lt;=הלוואות!$E$18,IF(DAY(מרכז!A1562)=הלוואות!$F$18,הלוואות!$G$18,0),0),0)+IF(A1562&gt;=הלוואות!$D$19,IF(מרכז!A1562&lt;=הלוואות!$E$19,IF(DAY(מרכז!A1562)=הלוואות!$F$19,הלוואות!$G$19,0),0),0)+IF(A1562&gt;=הלוואות!$D$20,IF(מרכז!A1562&lt;=הלוואות!$E$20,IF(DAY(מרכז!A1562)=הלוואות!$F$20,הלוואות!$G$20,0),0),0)+IF(A1562&gt;=הלוואות!$D$21,IF(מרכז!A1562&lt;=הלוואות!$E$21,IF(DAY(מרכז!A1562)=הלוואות!$F$21,הלוואות!$G$21,0),0),0)+IF(A1562&gt;=הלוואות!$D$22,IF(מרכז!A1562&lt;=הלוואות!$E$22,IF(DAY(מרכז!A1562)=הלוואות!$F$22,הלוואות!$G$22,0),0),0)+IF(A1562&gt;=הלוואות!$D$23,IF(מרכז!A1562&lt;=הלוואות!$E$23,IF(DAY(מרכז!A1562)=הלוואות!$F$23,הלוואות!$G$23,0),0),0)+IF(A1562&gt;=הלוואות!$D$24,IF(מרכז!A1562&lt;=הלוואות!$E$24,IF(DAY(מרכז!A1562)=הלוואות!$F$24,הלוואות!$G$24,0),0),0)+IF(A1562&gt;=הלוואות!$D$25,IF(מרכז!A1562&lt;=הלוואות!$E$25,IF(DAY(מרכז!A1562)=הלוואות!$F$25,הלוואות!$G$25,0),0),0)+IF(A1562&gt;=הלוואות!$D$26,IF(מרכז!A1562&lt;=הלוואות!$E$26,IF(DAY(מרכז!A1562)=הלוואות!$F$26,הלוואות!$G$26,0),0),0)+IF(A1562&gt;=הלוואות!$D$27,IF(מרכז!A1562&lt;=הלוואות!$E$27,IF(DAY(מרכז!A1562)=הלוואות!$F$27,הלוואות!$G$27,0),0),0)+IF(A1562&gt;=הלוואות!$D$28,IF(מרכז!A1562&lt;=הלוואות!$E$28,IF(DAY(מרכז!A1562)=הלוואות!$F$28,הלוואות!$G$28,0),0),0)+IF(A1562&gt;=הלוואות!$D$29,IF(מרכז!A1562&lt;=הלוואות!$E$29,IF(DAY(מרכז!A1562)=הלוואות!$F$29,הלוואות!$G$29,0),0),0)+IF(A1562&gt;=הלוואות!$D$30,IF(מרכז!A1562&lt;=הלוואות!$E$30,IF(DAY(מרכז!A1562)=הלוואות!$F$30,הלוואות!$G$30,0),0),0)+IF(A1562&gt;=הלוואות!$D$31,IF(מרכז!A1562&lt;=הלוואות!$E$31,IF(DAY(מרכז!A1562)=הלוואות!$F$31,הלוואות!$G$31,0),0),0)+IF(A1562&gt;=הלוואות!$D$32,IF(מרכז!A1562&lt;=הלוואות!$E$32,IF(DAY(מרכז!A1562)=הלוואות!$F$32,הלוואות!$G$32,0),0),0)+IF(A1562&gt;=הלוואות!$D$33,IF(מרכז!A1562&lt;=הלוואות!$E$33,IF(DAY(מרכז!A1562)=הלוואות!$F$33,הלוואות!$G$33,0),0),0)+IF(A1562&gt;=הלוואות!$D$34,IF(מרכז!A1562&lt;=הלוואות!$E$34,IF(DAY(מרכז!A1562)=הלוואות!$F$34,הלוואות!$G$34,0),0),0)</f>
        <v>0</v>
      </c>
      <c r="E1562" s="93">
        <f>SUMIF(הלוואות!$D$46:$D$65,מרכז!A1562,הלוואות!$E$46:$E$65)</f>
        <v>0</v>
      </c>
      <c r="F1562" s="93">
        <f>SUMIF(נכנסים!$A$5:$A$5890,מרכז!A1562,נכנסים!$B$5:$B$5890)</f>
        <v>0</v>
      </c>
      <c r="G1562" s="94"/>
      <c r="H1562" s="94"/>
      <c r="I1562" s="94"/>
      <c r="J1562" s="99">
        <f t="shared" si="24"/>
        <v>50000</v>
      </c>
    </row>
    <row r="1563" spans="1:10">
      <c r="A1563" s="153">
        <v>47216</v>
      </c>
      <c r="B1563" s="93">
        <f>SUMIF(יוצאים!$A$5:$A$5835,מרכז!A1563,יוצאים!$D$5:$D$5835)</f>
        <v>0</v>
      </c>
      <c r="C1563" s="93">
        <f>HLOOKUP(DAY($A1563),'טב.הו"ק'!$G$4:$AK$162,'טב.הו"ק'!$A$162+2,FALSE)</f>
        <v>0</v>
      </c>
      <c r="D1563" s="93">
        <f>IF(A1563&gt;=הלוואות!$D$5,IF(מרכז!A1563&lt;=הלוואות!$E$5,IF(DAY(מרכז!A1563)=הלוואות!$F$5,הלוואות!$G$5,0),0),0)+IF(A1563&gt;=הלוואות!$D$6,IF(מרכז!A1563&lt;=הלוואות!$E$6,IF(DAY(מרכז!A1563)=הלוואות!$F$6,הלוואות!$G$6,0),0),0)+IF(A1563&gt;=הלוואות!$D$7,IF(מרכז!A1563&lt;=הלוואות!$E$7,IF(DAY(מרכז!A1563)=הלוואות!$F$7,הלוואות!$G$7,0),0),0)+IF(A1563&gt;=הלוואות!$D$8,IF(מרכז!A1563&lt;=הלוואות!$E$8,IF(DAY(מרכז!A1563)=הלוואות!$F$8,הלוואות!$G$8,0),0),0)+IF(A1563&gt;=הלוואות!$D$9,IF(מרכז!A1563&lt;=הלוואות!$E$9,IF(DAY(מרכז!A1563)=הלוואות!$F$9,הלוואות!$G$9,0),0),0)+IF(A1563&gt;=הלוואות!$D$10,IF(מרכז!A1563&lt;=הלוואות!$E$10,IF(DAY(מרכז!A1563)=הלוואות!$F$10,הלוואות!$G$10,0),0),0)+IF(A1563&gt;=הלוואות!$D$11,IF(מרכז!A1563&lt;=הלוואות!$E$11,IF(DAY(מרכז!A1563)=הלוואות!$F$11,הלוואות!$G$11,0),0),0)+IF(A1563&gt;=הלוואות!$D$12,IF(מרכז!A1563&lt;=הלוואות!$E$12,IF(DAY(מרכז!A1563)=הלוואות!$F$12,הלוואות!$G$12,0),0),0)+IF(A1563&gt;=הלוואות!$D$13,IF(מרכז!A1563&lt;=הלוואות!$E$13,IF(DAY(מרכז!A1563)=הלוואות!$F$13,הלוואות!$G$13,0),0),0)+IF(A1563&gt;=הלוואות!$D$14,IF(מרכז!A1563&lt;=הלוואות!$E$14,IF(DAY(מרכז!A1563)=הלוואות!$F$14,הלוואות!$G$14,0),0),0)+IF(A1563&gt;=הלוואות!$D$15,IF(מרכז!A1563&lt;=הלוואות!$E$15,IF(DAY(מרכז!A1563)=הלוואות!$F$15,הלוואות!$G$15,0),0),0)+IF(A1563&gt;=הלוואות!$D$16,IF(מרכז!A1563&lt;=הלוואות!$E$16,IF(DAY(מרכז!A1563)=הלוואות!$F$16,הלוואות!$G$16,0),0),0)+IF(A1563&gt;=הלוואות!$D$17,IF(מרכז!A1563&lt;=הלוואות!$E$17,IF(DAY(מרכז!A1563)=הלוואות!$F$17,הלוואות!$G$17,0),0),0)+IF(A1563&gt;=הלוואות!$D$18,IF(מרכז!A1563&lt;=הלוואות!$E$18,IF(DAY(מרכז!A1563)=הלוואות!$F$18,הלוואות!$G$18,0),0),0)+IF(A1563&gt;=הלוואות!$D$19,IF(מרכז!A1563&lt;=הלוואות!$E$19,IF(DAY(מרכז!A1563)=הלוואות!$F$19,הלוואות!$G$19,0),0),0)+IF(A1563&gt;=הלוואות!$D$20,IF(מרכז!A1563&lt;=הלוואות!$E$20,IF(DAY(מרכז!A1563)=הלוואות!$F$20,הלוואות!$G$20,0),0),0)+IF(A1563&gt;=הלוואות!$D$21,IF(מרכז!A1563&lt;=הלוואות!$E$21,IF(DAY(מרכז!A1563)=הלוואות!$F$21,הלוואות!$G$21,0),0),0)+IF(A1563&gt;=הלוואות!$D$22,IF(מרכז!A1563&lt;=הלוואות!$E$22,IF(DAY(מרכז!A1563)=הלוואות!$F$22,הלוואות!$G$22,0),0),0)+IF(A1563&gt;=הלוואות!$D$23,IF(מרכז!A1563&lt;=הלוואות!$E$23,IF(DAY(מרכז!A1563)=הלוואות!$F$23,הלוואות!$G$23,0),0),0)+IF(A1563&gt;=הלוואות!$D$24,IF(מרכז!A1563&lt;=הלוואות!$E$24,IF(DAY(מרכז!A1563)=הלוואות!$F$24,הלוואות!$G$24,0),0),0)+IF(A1563&gt;=הלוואות!$D$25,IF(מרכז!A1563&lt;=הלוואות!$E$25,IF(DAY(מרכז!A1563)=הלוואות!$F$25,הלוואות!$G$25,0),0),0)+IF(A1563&gt;=הלוואות!$D$26,IF(מרכז!A1563&lt;=הלוואות!$E$26,IF(DAY(מרכז!A1563)=הלוואות!$F$26,הלוואות!$G$26,0),0),0)+IF(A1563&gt;=הלוואות!$D$27,IF(מרכז!A1563&lt;=הלוואות!$E$27,IF(DAY(מרכז!A1563)=הלוואות!$F$27,הלוואות!$G$27,0),0),0)+IF(A1563&gt;=הלוואות!$D$28,IF(מרכז!A1563&lt;=הלוואות!$E$28,IF(DAY(מרכז!A1563)=הלוואות!$F$28,הלוואות!$G$28,0),0),0)+IF(A1563&gt;=הלוואות!$D$29,IF(מרכז!A1563&lt;=הלוואות!$E$29,IF(DAY(מרכז!A1563)=הלוואות!$F$29,הלוואות!$G$29,0),0),0)+IF(A1563&gt;=הלוואות!$D$30,IF(מרכז!A1563&lt;=הלוואות!$E$30,IF(DAY(מרכז!A1563)=הלוואות!$F$30,הלוואות!$G$30,0),0),0)+IF(A1563&gt;=הלוואות!$D$31,IF(מרכז!A1563&lt;=הלוואות!$E$31,IF(DAY(מרכז!A1563)=הלוואות!$F$31,הלוואות!$G$31,0),0),0)+IF(A1563&gt;=הלוואות!$D$32,IF(מרכז!A1563&lt;=הלוואות!$E$32,IF(DAY(מרכז!A1563)=הלוואות!$F$32,הלוואות!$G$32,0),0),0)+IF(A1563&gt;=הלוואות!$D$33,IF(מרכז!A1563&lt;=הלוואות!$E$33,IF(DAY(מרכז!A1563)=הלוואות!$F$33,הלוואות!$G$33,0),0),0)+IF(A1563&gt;=הלוואות!$D$34,IF(מרכז!A1563&lt;=הלוואות!$E$34,IF(DAY(מרכז!A1563)=הלוואות!$F$34,הלוואות!$G$34,0),0),0)</f>
        <v>0</v>
      </c>
      <c r="E1563" s="93">
        <f>SUMIF(הלוואות!$D$46:$D$65,מרכז!A1563,הלוואות!$E$46:$E$65)</f>
        <v>0</v>
      </c>
      <c r="F1563" s="93">
        <f>SUMIF(נכנסים!$A$5:$A$5890,מרכז!A1563,נכנסים!$B$5:$B$5890)</f>
        <v>0</v>
      </c>
      <c r="G1563" s="94"/>
      <c r="H1563" s="94"/>
      <c r="I1563" s="94"/>
      <c r="J1563" s="99">
        <f t="shared" si="24"/>
        <v>50000</v>
      </c>
    </row>
    <row r="1564" spans="1:10">
      <c r="A1564" s="153">
        <v>47217</v>
      </c>
      <c r="B1564" s="93">
        <f>SUMIF(יוצאים!$A$5:$A$5835,מרכז!A1564,יוצאים!$D$5:$D$5835)</f>
        <v>0</v>
      </c>
      <c r="C1564" s="93">
        <f>HLOOKUP(DAY($A1564),'טב.הו"ק'!$G$4:$AK$162,'טב.הו"ק'!$A$162+2,FALSE)</f>
        <v>0</v>
      </c>
      <c r="D1564" s="93">
        <f>IF(A1564&gt;=הלוואות!$D$5,IF(מרכז!A1564&lt;=הלוואות!$E$5,IF(DAY(מרכז!A1564)=הלוואות!$F$5,הלוואות!$G$5,0),0),0)+IF(A1564&gt;=הלוואות!$D$6,IF(מרכז!A1564&lt;=הלוואות!$E$6,IF(DAY(מרכז!A1564)=הלוואות!$F$6,הלוואות!$G$6,0),0),0)+IF(A1564&gt;=הלוואות!$D$7,IF(מרכז!A1564&lt;=הלוואות!$E$7,IF(DAY(מרכז!A1564)=הלוואות!$F$7,הלוואות!$G$7,0),0),0)+IF(A1564&gt;=הלוואות!$D$8,IF(מרכז!A1564&lt;=הלוואות!$E$8,IF(DAY(מרכז!A1564)=הלוואות!$F$8,הלוואות!$G$8,0),0),0)+IF(A1564&gt;=הלוואות!$D$9,IF(מרכז!A1564&lt;=הלוואות!$E$9,IF(DAY(מרכז!A1564)=הלוואות!$F$9,הלוואות!$G$9,0),0),0)+IF(A1564&gt;=הלוואות!$D$10,IF(מרכז!A1564&lt;=הלוואות!$E$10,IF(DAY(מרכז!A1564)=הלוואות!$F$10,הלוואות!$G$10,0),0),0)+IF(A1564&gt;=הלוואות!$D$11,IF(מרכז!A1564&lt;=הלוואות!$E$11,IF(DAY(מרכז!A1564)=הלוואות!$F$11,הלוואות!$G$11,0),0),0)+IF(A1564&gt;=הלוואות!$D$12,IF(מרכז!A1564&lt;=הלוואות!$E$12,IF(DAY(מרכז!A1564)=הלוואות!$F$12,הלוואות!$G$12,0),0),0)+IF(A1564&gt;=הלוואות!$D$13,IF(מרכז!A1564&lt;=הלוואות!$E$13,IF(DAY(מרכז!A1564)=הלוואות!$F$13,הלוואות!$G$13,0),0),0)+IF(A1564&gt;=הלוואות!$D$14,IF(מרכז!A1564&lt;=הלוואות!$E$14,IF(DAY(מרכז!A1564)=הלוואות!$F$14,הלוואות!$G$14,0),0),0)+IF(A1564&gt;=הלוואות!$D$15,IF(מרכז!A1564&lt;=הלוואות!$E$15,IF(DAY(מרכז!A1564)=הלוואות!$F$15,הלוואות!$G$15,0),0),0)+IF(A1564&gt;=הלוואות!$D$16,IF(מרכז!A1564&lt;=הלוואות!$E$16,IF(DAY(מרכז!A1564)=הלוואות!$F$16,הלוואות!$G$16,0),0),0)+IF(A1564&gt;=הלוואות!$D$17,IF(מרכז!A1564&lt;=הלוואות!$E$17,IF(DAY(מרכז!A1564)=הלוואות!$F$17,הלוואות!$G$17,0),0),0)+IF(A1564&gt;=הלוואות!$D$18,IF(מרכז!A1564&lt;=הלוואות!$E$18,IF(DAY(מרכז!A1564)=הלוואות!$F$18,הלוואות!$G$18,0),0),0)+IF(A1564&gt;=הלוואות!$D$19,IF(מרכז!A1564&lt;=הלוואות!$E$19,IF(DAY(מרכז!A1564)=הלוואות!$F$19,הלוואות!$G$19,0),0),0)+IF(A1564&gt;=הלוואות!$D$20,IF(מרכז!A1564&lt;=הלוואות!$E$20,IF(DAY(מרכז!A1564)=הלוואות!$F$20,הלוואות!$G$20,0),0),0)+IF(A1564&gt;=הלוואות!$D$21,IF(מרכז!A1564&lt;=הלוואות!$E$21,IF(DAY(מרכז!A1564)=הלוואות!$F$21,הלוואות!$G$21,0),0),0)+IF(A1564&gt;=הלוואות!$D$22,IF(מרכז!A1564&lt;=הלוואות!$E$22,IF(DAY(מרכז!A1564)=הלוואות!$F$22,הלוואות!$G$22,0),0),0)+IF(A1564&gt;=הלוואות!$D$23,IF(מרכז!A1564&lt;=הלוואות!$E$23,IF(DAY(מרכז!A1564)=הלוואות!$F$23,הלוואות!$G$23,0),0),0)+IF(A1564&gt;=הלוואות!$D$24,IF(מרכז!A1564&lt;=הלוואות!$E$24,IF(DAY(מרכז!A1564)=הלוואות!$F$24,הלוואות!$G$24,0),0),0)+IF(A1564&gt;=הלוואות!$D$25,IF(מרכז!A1564&lt;=הלוואות!$E$25,IF(DAY(מרכז!A1564)=הלוואות!$F$25,הלוואות!$G$25,0),0),0)+IF(A1564&gt;=הלוואות!$D$26,IF(מרכז!A1564&lt;=הלוואות!$E$26,IF(DAY(מרכז!A1564)=הלוואות!$F$26,הלוואות!$G$26,0),0),0)+IF(A1564&gt;=הלוואות!$D$27,IF(מרכז!A1564&lt;=הלוואות!$E$27,IF(DAY(מרכז!A1564)=הלוואות!$F$27,הלוואות!$G$27,0),0),0)+IF(A1564&gt;=הלוואות!$D$28,IF(מרכז!A1564&lt;=הלוואות!$E$28,IF(DAY(מרכז!A1564)=הלוואות!$F$28,הלוואות!$G$28,0),0),0)+IF(A1564&gt;=הלוואות!$D$29,IF(מרכז!A1564&lt;=הלוואות!$E$29,IF(DAY(מרכז!A1564)=הלוואות!$F$29,הלוואות!$G$29,0),0),0)+IF(A1564&gt;=הלוואות!$D$30,IF(מרכז!A1564&lt;=הלוואות!$E$30,IF(DAY(מרכז!A1564)=הלוואות!$F$30,הלוואות!$G$30,0),0),0)+IF(A1564&gt;=הלוואות!$D$31,IF(מרכז!A1564&lt;=הלוואות!$E$31,IF(DAY(מרכז!A1564)=הלוואות!$F$31,הלוואות!$G$31,0),0),0)+IF(A1564&gt;=הלוואות!$D$32,IF(מרכז!A1564&lt;=הלוואות!$E$32,IF(DAY(מרכז!A1564)=הלוואות!$F$32,הלוואות!$G$32,0),0),0)+IF(A1564&gt;=הלוואות!$D$33,IF(מרכז!A1564&lt;=הלוואות!$E$33,IF(DAY(מרכז!A1564)=הלוואות!$F$33,הלוואות!$G$33,0),0),0)+IF(A1564&gt;=הלוואות!$D$34,IF(מרכז!A1564&lt;=הלוואות!$E$34,IF(DAY(מרכז!A1564)=הלוואות!$F$34,הלוואות!$G$34,0),0),0)</f>
        <v>0</v>
      </c>
      <c r="E1564" s="93">
        <f>SUMIF(הלוואות!$D$46:$D$65,מרכז!A1564,הלוואות!$E$46:$E$65)</f>
        <v>0</v>
      </c>
      <c r="F1564" s="93">
        <f>SUMIF(נכנסים!$A$5:$A$5890,מרכז!A1564,נכנסים!$B$5:$B$5890)</f>
        <v>0</v>
      </c>
      <c r="G1564" s="94"/>
      <c r="H1564" s="94"/>
      <c r="I1564" s="94"/>
      <c r="J1564" s="99">
        <f t="shared" si="24"/>
        <v>50000</v>
      </c>
    </row>
    <row r="1565" spans="1:10">
      <c r="A1565" s="153">
        <v>47218</v>
      </c>
      <c r="B1565" s="93">
        <f>SUMIF(יוצאים!$A$5:$A$5835,מרכז!A1565,יוצאים!$D$5:$D$5835)</f>
        <v>0</v>
      </c>
      <c r="C1565" s="93">
        <f>HLOOKUP(DAY($A1565),'טב.הו"ק'!$G$4:$AK$162,'טב.הו"ק'!$A$162+2,FALSE)</f>
        <v>0</v>
      </c>
      <c r="D1565" s="93">
        <f>IF(A1565&gt;=הלוואות!$D$5,IF(מרכז!A1565&lt;=הלוואות!$E$5,IF(DAY(מרכז!A1565)=הלוואות!$F$5,הלוואות!$G$5,0),0),0)+IF(A1565&gt;=הלוואות!$D$6,IF(מרכז!A1565&lt;=הלוואות!$E$6,IF(DAY(מרכז!A1565)=הלוואות!$F$6,הלוואות!$G$6,0),0),0)+IF(A1565&gt;=הלוואות!$D$7,IF(מרכז!A1565&lt;=הלוואות!$E$7,IF(DAY(מרכז!A1565)=הלוואות!$F$7,הלוואות!$G$7,0),0),0)+IF(A1565&gt;=הלוואות!$D$8,IF(מרכז!A1565&lt;=הלוואות!$E$8,IF(DAY(מרכז!A1565)=הלוואות!$F$8,הלוואות!$G$8,0),0),0)+IF(A1565&gt;=הלוואות!$D$9,IF(מרכז!A1565&lt;=הלוואות!$E$9,IF(DAY(מרכז!A1565)=הלוואות!$F$9,הלוואות!$G$9,0),0),0)+IF(A1565&gt;=הלוואות!$D$10,IF(מרכז!A1565&lt;=הלוואות!$E$10,IF(DAY(מרכז!A1565)=הלוואות!$F$10,הלוואות!$G$10,0),0),0)+IF(A1565&gt;=הלוואות!$D$11,IF(מרכז!A1565&lt;=הלוואות!$E$11,IF(DAY(מרכז!A1565)=הלוואות!$F$11,הלוואות!$G$11,0),0),0)+IF(A1565&gt;=הלוואות!$D$12,IF(מרכז!A1565&lt;=הלוואות!$E$12,IF(DAY(מרכז!A1565)=הלוואות!$F$12,הלוואות!$G$12,0),0),0)+IF(A1565&gt;=הלוואות!$D$13,IF(מרכז!A1565&lt;=הלוואות!$E$13,IF(DAY(מרכז!A1565)=הלוואות!$F$13,הלוואות!$G$13,0),0),0)+IF(A1565&gt;=הלוואות!$D$14,IF(מרכז!A1565&lt;=הלוואות!$E$14,IF(DAY(מרכז!A1565)=הלוואות!$F$14,הלוואות!$G$14,0),0),0)+IF(A1565&gt;=הלוואות!$D$15,IF(מרכז!A1565&lt;=הלוואות!$E$15,IF(DAY(מרכז!A1565)=הלוואות!$F$15,הלוואות!$G$15,0),0),0)+IF(A1565&gt;=הלוואות!$D$16,IF(מרכז!A1565&lt;=הלוואות!$E$16,IF(DAY(מרכז!A1565)=הלוואות!$F$16,הלוואות!$G$16,0),0),0)+IF(A1565&gt;=הלוואות!$D$17,IF(מרכז!A1565&lt;=הלוואות!$E$17,IF(DAY(מרכז!A1565)=הלוואות!$F$17,הלוואות!$G$17,0),0),0)+IF(A1565&gt;=הלוואות!$D$18,IF(מרכז!A1565&lt;=הלוואות!$E$18,IF(DAY(מרכז!A1565)=הלוואות!$F$18,הלוואות!$G$18,0),0),0)+IF(A1565&gt;=הלוואות!$D$19,IF(מרכז!A1565&lt;=הלוואות!$E$19,IF(DAY(מרכז!A1565)=הלוואות!$F$19,הלוואות!$G$19,0),0),0)+IF(A1565&gt;=הלוואות!$D$20,IF(מרכז!A1565&lt;=הלוואות!$E$20,IF(DAY(מרכז!A1565)=הלוואות!$F$20,הלוואות!$G$20,0),0),0)+IF(A1565&gt;=הלוואות!$D$21,IF(מרכז!A1565&lt;=הלוואות!$E$21,IF(DAY(מרכז!A1565)=הלוואות!$F$21,הלוואות!$G$21,0),0),0)+IF(A1565&gt;=הלוואות!$D$22,IF(מרכז!A1565&lt;=הלוואות!$E$22,IF(DAY(מרכז!A1565)=הלוואות!$F$22,הלוואות!$G$22,0),0),0)+IF(A1565&gt;=הלוואות!$D$23,IF(מרכז!A1565&lt;=הלוואות!$E$23,IF(DAY(מרכז!A1565)=הלוואות!$F$23,הלוואות!$G$23,0),0),0)+IF(A1565&gt;=הלוואות!$D$24,IF(מרכז!A1565&lt;=הלוואות!$E$24,IF(DAY(מרכז!A1565)=הלוואות!$F$24,הלוואות!$G$24,0),0),0)+IF(A1565&gt;=הלוואות!$D$25,IF(מרכז!A1565&lt;=הלוואות!$E$25,IF(DAY(מרכז!A1565)=הלוואות!$F$25,הלוואות!$G$25,0),0),0)+IF(A1565&gt;=הלוואות!$D$26,IF(מרכז!A1565&lt;=הלוואות!$E$26,IF(DAY(מרכז!A1565)=הלוואות!$F$26,הלוואות!$G$26,0),0),0)+IF(A1565&gt;=הלוואות!$D$27,IF(מרכז!A1565&lt;=הלוואות!$E$27,IF(DAY(מרכז!A1565)=הלוואות!$F$27,הלוואות!$G$27,0),0),0)+IF(A1565&gt;=הלוואות!$D$28,IF(מרכז!A1565&lt;=הלוואות!$E$28,IF(DAY(מרכז!A1565)=הלוואות!$F$28,הלוואות!$G$28,0),0),0)+IF(A1565&gt;=הלוואות!$D$29,IF(מרכז!A1565&lt;=הלוואות!$E$29,IF(DAY(מרכז!A1565)=הלוואות!$F$29,הלוואות!$G$29,0),0),0)+IF(A1565&gt;=הלוואות!$D$30,IF(מרכז!A1565&lt;=הלוואות!$E$30,IF(DAY(מרכז!A1565)=הלוואות!$F$30,הלוואות!$G$30,0),0),0)+IF(A1565&gt;=הלוואות!$D$31,IF(מרכז!A1565&lt;=הלוואות!$E$31,IF(DAY(מרכז!A1565)=הלוואות!$F$31,הלוואות!$G$31,0),0),0)+IF(A1565&gt;=הלוואות!$D$32,IF(מרכז!A1565&lt;=הלוואות!$E$32,IF(DAY(מרכז!A1565)=הלוואות!$F$32,הלוואות!$G$32,0),0),0)+IF(A1565&gt;=הלוואות!$D$33,IF(מרכז!A1565&lt;=הלוואות!$E$33,IF(DAY(מרכז!A1565)=הלוואות!$F$33,הלוואות!$G$33,0),0),0)+IF(A1565&gt;=הלוואות!$D$34,IF(מרכז!A1565&lt;=הלוואות!$E$34,IF(DAY(מרכז!A1565)=הלוואות!$F$34,הלוואות!$G$34,0),0),0)</f>
        <v>0</v>
      </c>
      <c r="E1565" s="93">
        <f>SUMIF(הלוואות!$D$46:$D$65,מרכז!A1565,הלוואות!$E$46:$E$65)</f>
        <v>0</v>
      </c>
      <c r="F1565" s="93">
        <f>SUMIF(נכנסים!$A$5:$A$5890,מרכז!A1565,נכנסים!$B$5:$B$5890)</f>
        <v>0</v>
      </c>
      <c r="G1565" s="94"/>
      <c r="H1565" s="94"/>
      <c r="I1565" s="94"/>
      <c r="J1565" s="99">
        <f t="shared" si="24"/>
        <v>50000</v>
      </c>
    </row>
    <row r="1566" spans="1:10">
      <c r="A1566" s="153">
        <v>47219</v>
      </c>
      <c r="B1566" s="93">
        <f>SUMIF(יוצאים!$A$5:$A$5835,מרכז!A1566,יוצאים!$D$5:$D$5835)</f>
        <v>0</v>
      </c>
      <c r="C1566" s="93">
        <f>HLOOKUP(DAY($A1566),'טב.הו"ק'!$G$4:$AK$162,'טב.הו"ק'!$A$162+2,FALSE)</f>
        <v>0</v>
      </c>
      <c r="D1566" s="93">
        <f>IF(A1566&gt;=הלוואות!$D$5,IF(מרכז!A1566&lt;=הלוואות!$E$5,IF(DAY(מרכז!A1566)=הלוואות!$F$5,הלוואות!$G$5,0),0),0)+IF(A1566&gt;=הלוואות!$D$6,IF(מרכז!A1566&lt;=הלוואות!$E$6,IF(DAY(מרכז!A1566)=הלוואות!$F$6,הלוואות!$G$6,0),0),0)+IF(A1566&gt;=הלוואות!$D$7,IF(מרכז!A1566&lt;=הלוואות!$E$7,IF(DAY(מרכז!A1566)=הלוואות!$F$7,הלוואות!$G$7,0),0),0)+IF(A1566&gt;=הלוואות!$D$8,IF(מרכז!A1566&lt;=הלוואות!$E$8,IF(DAY(מרכז!A1566)=הלוואות!$F$8,הלוואות!$G$8,0),0),0)+IF(A1566&gt;=הלוואות!$D$9,IF(מרכז!A1566&lt;=הלוואות!$E$9,IF(DAY(מרכז!A1566)=הלוואות!$F$9,הלוואות!$G$9,0),0),0)+IF(A1566&gt;=הלוואות!$D$10,IF(מרכז!A1566&lt;=הלוואות!$E$10,IF(DAY(מרכז!A1566)=הלוואות!$F$10,הלוואות!$G$10,0),0),0)+IF(A1566&gt;=הלוואות!$D$11,IF(מרכז!A1566&lt;=הלוואות!$E$11,IF(DAY(מרכז!A1566)=הלוואות!$F$11,הלוואות!$G$11,0),0),0)+IF(A1566&gt;=הלוואות!$D$12,IF(מרכז!A1566&lt;=הלוואות!$E$12,IF(DAY(מרכז!A1566)=הלוואות!$F$12,הלוואות!$G$12,0),0),0)+IF(A1566&gt;=הלוואות!$D$13,IF(מרכז!A1566&lt;=הלוואות!$E$13,IF(DAY(מרכז!A1566)=הלוואות!$F$13,הלוואות!$G$13,0),0),0)+IF(A1566&gt;=הלוואות!$D$14,IF(מרכז!A1566&lt;=הלוואות!$E$14,IF(DAY(מרכז!A1566)=הלוואות!$F$14,הלוואות!$G$14,0),0),0)+IF(A1566&gt;=הלוואות!$D$15,IF(מרכז!A1566&lt;=הלוואות!$E$15,IF(DAY(מרכז!A1566)=הלוואות!$F$15,הלוואות!$G$15,0),0),0)+IF(A1566&gt;=הלוואות!$D$16,IF(מרכז!A1566&lt;=הלוואות!$E$16,IF(DAY(מרכז!A1566)=הלוואות!$F$16,הלוואות!$G$16,0),0),0)+IF(A1566&gt;=הלוואות!$D$17,IF(מרכז!A1566&lt;=הלוואות!$E$17,IF(DAY(מרכז!A1566)=הלוואות!$F$17,הלוואות!$G$17,0),0),0)+IF(A1566&gt;=הלוואות!$D$18,IF(מרכז!A1566&lt;=הלוואות!$E$18,IF(DAY(מרכז!A1566)=הלוואות!$F$18,הלוואות!$G$18,0),0),0)+IF(A1566&gt;=הלוואות!$D$19,IF(מרכז!A1566&lt;=הלוואות!$E$19,IF(DAY(מרכז!A1566)=הלוואות!$F$19,הלוואות!$G$19,0),0),0)+IF(A1566&gt;=הלוואות!$D$20,IF(מרכז!A1566&lt;=הלוואות!$E$20,IF(DAY(מרכז!A1566)=הלוואות!$F$20,הלוואות!$G$20,0),0),0)+IF(A1566&gt;=הלוואות!$D$21,IF(מרכז!A1566&lt;=הלוואות!$E$21,IF(DAY(מרכז!A1566)=הלוואות!$F$21,הלוואות!$G$21,0),0),0)+IF(A1566&gt;=הלוואות!$D$22,IF(מרכז!A1566&lt;=הלוואות!$E$22,IF(DAY(מרכז!A1566)=הלוואות!$F$22,הלוואות!$G$22,0),0),0)+IF(A1566&gt;=הלוואות!$D$23,IF(מרכז!A1566&lt;=הלוואות!$E$23,IF(DAY(מרכז!A1566)=הלוואות!$F$23,הלוואות!$G$23,0),0),0)+IF(A1566&gt;=הלוואות!$D$24,IF(מרכז!A1566&lt;=הלוואות!$E$24,IF(DAY(מרכז!A1566)=הלוואות!$F$24,הלוואות!$G$24,0),0),0)+IF(A1566&gt;=הלוואות!$D$25,IF(מרכז!A1566&lt;=הלוואות!$E$25,IF(DAY(מרכז!A1566)=הלוואות!$F$25,הלוואות!$G$25,0),0),0)+IF(A1566&gt;=הלוואות!$D$26,IF(מרכז!A1566&lt;=הלוואות!$E$26,IF(DAY(מרכז!A1566)=הלוואות!$F$26,הלוואות!$G$26,0),0),0)+IF(A1566&gt;=הלוואות!$D$27,IF(מרכז!A1566&lt;=הלוואות!$E$27,IF(DAY(מרכז!A1566)=הלוואות!$F$27,הלוואות!$G$27,0),0),0)+IF(A1566&gt;=הלוואות!$D$28,IF(מרכז!A1566&lt;=הלוואות!$E$28,IF(DAY(מרכז!A1566)=הלוואות!$F$28,הלוואות!$G$28,0),0),0)+IF(A1566&gt;=הלוואות!$D$29,IF(מרכז!A1566&lt;=הלוואות!$E$29,IF(DAY(מרכז!A1566)=הלוואות!$F$29,הלוואות!$G$29,0),0),0)+IF(A1566&gt;=הלוואות!$D$30,IF(מרכז!A1566&lt;=הלוואות!$E$30,IF(DAY(מרכז!A1566)=הלוואות!$F$30,הלוואות!$G$30,0),0),0)+IF(A1566&gt;=הלוואות!$D$31,IF(מרכז!A1566&lt;=הלוואות!$E$31,IF(DAY(מרכז!A1566)=הלוואות!$F$31,הלוואות!$G$31,0),0),0)+IF(A1566&gt;=הלוואות!$D$32,IF(מרכז!A1566&lt;=הלוואות!$E$32,IF(DAY(מרכז!A1566)=הלוואות!$F$32,הלוואות!$G$32,0),0),0)+IF(A1566&gt;=הלוואות!$D$33,IF(מרכז!A1566&lt;=הלוואות!$E$33,IF(DAY(מרכז!A1566)=הלוואות!$F$33,הלוואות!$G$33,0),0),0)+IF(A1566&gt;=הלוואות!$D$34,IF(מרכז!A1566&lt;=הלוואות!$E$34,IF(DAY(מרכז!A1566)=הלוואות!$F$34,הלוואות!$G$34,0),0),0)</f>
        <v>0</v>
      </c>
      <c r="E1566" s="93">
        <f>SUMIF(הלוואות!$D$46:$D$65,מרכז!A1566,הלוואות!$E$46:$E$65)</f>
        <v>0</v>
      </c>
      <c r="F1566" s="93">
        <f>SUMIF(נכנסים!$A$5:$A$5890,מרכז!A1566,נכנסים!$B$5:$B$5890)</f>
        <v>0</v>
      </c>
      <c r="G1566" s="94"/>
      <c r="H1566" s="94"/>
      <c r="I1566" s="94"/>
      <c r="J1566" s="99">
        <f t="shared" si="24"/>
        <v>50000</v>
      </c>
    </row>
    <row r="1567" spans="1:10">
      <c r="A1567" s="153">
        <v>47220</v>
      </c>
      <c r="B1567" s="93">
        <f>SUMIF(יוצאים!$A$5:$A$5835,מרכז!A1567,יוצאים!$D$5:$D$5835)</f>
        <v>0</v>
      </c>
      <c r="C1567" s="93">
        <f>HLOOKUP(DAY($A1567),'טב.הו"ק'!$G$4:$AK$162,'טב.הו"ק'!$A$162+2,FALSE)</f>
        <v>0</v>
      </c>
      <c r="D1567" s="93">
        <f>IF(A1567&gt;=הלוואות!$D$5,IF(מרכז!A1567&lt;=הלוואות!$E$5,IF(DAY(מרכז!A1567)=הלוואות!$F$5,הלוואות!$G$5,0),0),0)+IF(A1567&gt;=הלוואות!$D$6,IF(מרכז!A1567&lt;=הלוואות!$E$6,IF(DAY(מרכז!A1567)=הלוואות!$F$6,הלוואות!$G$6,0),0),0)+IF(A1567&gt;=הלוואות!$D$7,IF(מרכז!A1567&lt;=הלוואות!$E$7,IF(DAY(מרכז!A1567)=הלוואות!$F$7,הלוואות!$G$7,0),0),0)+IF(A1567&gt;=הלוואות!$D$8,IF(מרכז!A1567&lt;=הלוואות!$E$8,IF(DAY(מרכז!A1567)=הלוואות!$F$8,הלוואות!$G$8,0),0),0)+IF(A1567&gt;=הלוואות!$D$9,IF(מרכז!A1567&lt;=הלוואות!$E$9,IF(DAY(מרכז!A1567)=הלוואות!$F$9,הלוואות!$G$9,0),0),0)+IF(A1567&gt;=הלוואות!$D$10,IF(מרכז!A1567&lt;=הלוואות!$E$10,IF(DAY(מרכז!A1567)=הלוואות!$F$10,הלוואות!$G$10,0),0),0)+IF(A1567&gt;=הלוואות!$D$11,IF(מרכז!A1567&lt;=הלוואות!$E$11,IF(DAY(מרכז!A1567)=הלוואות!$F$11,הלוואות!$G$11,0),0),0)+IF(A1567&gt;=הלוואות!$D$12,IF(מרכז!A1567&lt;=הלוואות!$E$12,IF(DAY(מרכז!A1567)=הלוואות!$F$12,הלוואות!$G$12,0),0),0)+IF(A1567&gt;=הלוואות!$D$13,IF(מרכז!A1567&lt;=הלוואות!$E$13,IF(DAY(מרכז!A1567)=הלוואות!$F$13,הלוואות!$G$13,0),0),0)+IF(A1567&gt;=הלוואות!$D$14,IF(מרכז!A1567&lt;=הלוואות!$E$14,IF(DAY(מרכז!A1567)=הלוואות!$F$14,הלוואות!$G$14,0),0),0)+IF(A1567&gt;=הלוואות!$D$15,IF(מרכז!A1567&lt;=הלוואות!$E$15,IF(DAY(מרכז!A1567)=הלוואות!$F$15,הלוואות!$G$15,0),0),0)+IF(A1567&gt;=הלוואות!$D$16,IF(מרכז!A1567&lt;=הלוואות!$E$16,IF(DAY(מרכז!A1567)=הלוואות!$F$16,הלוואות!$G$16,0),0),0)+IF(A1567&gt;=הלוואות!$D$17,IF(מרכז!A1567&lt;=הלוואות!$E$17,IF(DAY(מרכז!A1567)=הלוואות!$F$17,הלוואות!$G$17,0),0),0)+IF(A1567&gt;=הלוואות!$D$18,IF(מרכז!A1567&lt;=הלוואות!$E$18,IF(DAY(מרכז!A1567)=הלוואות!$F$18,הלוואות!$G$18,0),0),0)+IF(A1567&gt;=הלוואות!$D$19,IF(מרכז!A1567&lt;=הלוואות!$E$19,IF(DAY(מרכז!A1567)=הלוואות!$F$19,הלוואות!$G$19,0),0),0)+IF(A1567&gt;=הלוואות!$D$20,IF(מרכז!A1567&lt;=הלוואות!$E$20,IF(DAY(מרכז!A1567)=הלוואות!$F$20,הלוואות!$G$20,0),0),0)+IF(A1567&gt;=הלוואות!$D$21,IF(מרכז!A1567&lt;=הלוואות!$E$21,IF(DAY(מרכז!A1567)=הלוואות!$F$21,הלוואות!$G$21,0),0),0)+IF(A1567&gt;=הלוואות!$D$22,IF(מרכז!A1567&lt;=הלוואות!$E$22,IF(DAY(מרכז!A1567)=הלוואות!$F$22,הלוואות!$G$22,0),0),0)+IF(A1567&gt;=הלוואות!$D$23,IF(מרכז!A1567&lt;=הלוואות!$E$23,IF(DAY(מרכז!A1567)=הלוואות!$F$23,הלוואות!$G$23,0),0),0)+IF(A1567&gt;=הלוואות!$D$24,IF(מרכז!A1567&lt;=הלוואות!$E$24,IF(DAY(מרכז!A1567)=הלוואות!$F$24,הלוואות!$G$24,0),0),0)+IF(A1567&gt;=הלוואות!$D$25,IF(מרכז!A1567&lt;=הלוואות!$E$25,IF(DAY(מרכז!A1567)=הלוואות!$F$25,הלוואות!$G$25,0),0),0)+IF(A1567&gt;=הלוואות!$D$26,IF(מרכז!A1567&lt;=הלוואות!$E$26,IF(DAY(מרכז!A1567)=הלוואות!$F$26,הלוואות!$G$26,0),0),0)+IF(A1567&gt;=הלוואות!$D$27,IF(מרכז!A1567&lt;=הלוואות!$E$27,IF(DAY(מרכז!A1567)=הלוואות!$F$27,הלוואות!$G$27,0),0),0)+IF(A1567&gt;=הלוואות!$D$28,IF(מרכז!A1567&lt;=הלוואות!$E$28,IF(DAY(מרכז!A1567)=הלוואות!$F$28,הלוואות!$G$28,0),0),0)+IF(A1567&gt;=הלוואות!$D$29,IF(מרכז!A1567&lt;=הלוואות!$E$29,IF(DAY(מרכז!A1567)=הלוואות!$F$29,הלוואות!$G$29,0),0),0)+IF(A1567&gt;=הלוואות!$D$30,IF(מרכז!A1567&lt;=הלוואות!$E$30,IF(DAY(מרכז!A1567)=הלוואות!$F$30,הלוואות!$G$30,0),0),0)+IF(A1567&gt;=הלוואות!$D$31,IF(מרכז!A1567&lt;=הלוואות!$E$31,IF(DAY(מרכז!A1567)=הלוואות!$F$31,הלוואות!$G$31,0),0),0)+IF(A1567&gt;=הלוואות!$D$32,IF(מרכז!A1567&lt;=הלוואות!$E$32,IF(DAY(מרכז!A1567)=הלוואות!$F$32,הלוואות!$G$32,0),0),0)+IF(A1567&gt;=הלוואות!$D$33,IF(מרכז!A1567&lt;=הלוואות!$E$33,IF(DAY(מרכז!A1567)=הלוואות!$F$33,הלוואות!$G$33,0),0),0)+IF(A1567&gt;=הלוואות!$D$34,IF(מרכז!A1567&lt;=הלוואות!$E$34,IF(DAY(מרכז!A1567)=הלוואות!$F$34,הלוואות!$G$34,0),0),0)</f>
        <v>0</v>
      </c>
      <c r="E1567" s="93">
        <f>SUMIF(הלוואות!$D$46:$D$65,מרכז!A1567,הלוואות!$E$46:$E$65)</f>
        <v>0</v>
      </c>
      <c r="F1567" s="93">
        <f>SUMIF(נכנסים!$A$5:$A$5890,מרכז!A1567,נכנסים!$B$5:$B$5890)</f>
        <v>0</v>
      </c>
      <c r="G1567" s="94"/>
      <c r="H1567" s="94"/>
      <c r="I1567" s="94"/>
      <c r="J1567" s="99">
        <f t="shared" si="24"/>
        <v>50000</v>
      </c>
    </row>
    <row r="1568" spans="1:10">
      <c r="A1568" s="153">
        <v>47221</v>
      </c>
      <c r="B1568" s="93">
        <f>SUMIF(יוצאים!$A$5:$A$5835,מרכז!A1568,יוצאים!$D$5:$D$5835)</f>
        <v>0</v>
      </c>
      <c r="C1568" s="93">
        <f>HLOOKUP(DAY($A1568),'טב.הו"ק'!$G$4:$AK$162,'טב.הו"ק'!$A$162+2,FALSE)</f>
        <v>0</v>
      </c>
      <c r="D1568" s="93">
        <f>IF(A1568&gt;=הלוואות!$D$5,IF(מרכז!A1568&lt;=הלוואות!$E$5,IF(DAY(מרכז!A1568)=הלוואות!$F$5,הלוואות!$G$5,0),0),0)+IF(A1568&gt;=הלוואות!$D$6,IF(מרכז!A1568&lt;=הלוואות!$E$6,IF(DAY(מרכז!A1568)=הלוואות!$F$6,הלוואות!$G$6,0),0),0)+IF(A1568&gt;=הלוואות!$D$7,IF(מרכז!A1568&lt;=הלוואות!$E$7,IF(DAY(מרכז!A1568)=הלוואות!$F$7,הלוואות!$G$7,0),0),0)+IF(A1568&gt;=הלוואות!$D$8,IF(מרכז!A1568&lt;=הלוואות!$E$8,IF(DAY(מרכז!A1568)=הלוואות!$F$8,הלוואות!$G$8,0),0),0)+IF(A1568&gt;=הלוואות!$D$9,IF(מרכז!A1568&lt;=הלוואות!$E$9,IF(DAY(מרכז!A1568)=הלוואות!$F$9,הלוואות!$G$9,0),0),0)+IF(A1568&gt;=הלוואות!$D$10,IF(מרכז!A1568&lt;=הלוואות!$E$10,IF(DAY(מרכז!A1568)=הלוואות!$F$10,הלוואות!$G$10,0),0),0)+IF(A1568&gt;=הלוואות!$D$11,IF(מרכז!A1568&lt;=הלוואות!$E$11,IF(DAY(מרכז!A1568)=הלוואות!$F$11,הלוואות!$G$11,0),0),0)+IF(A1568&gt;=הלוואות!$D$12,IF(מרכז!A1568&lt;=הלוואות!$E$12,IF(DAY(מרכז!A1568)=הלוואות!$F$12,הלוואות!$G$12,0),0),0)+IF(A1568&gt;=הלוואות!$D$13,IF(מרכז!A1568&lt;=הלוואות!$E$13,IF(DAY(מרכז!A1568)=הלוואות!$F$13,הלוואות!$G$13,0),0),0)+IF(A1568&gt;=הלוואות!$D$14,IF(מרכז!A1568&lt;=הלוואות!$E$14,IF(DAY(מרכז!A1568)=הלוואות!$F$14,הלוואות!$G$14,0),0),0)+IF(A1568&gt;=הלוואות!$D$15,IF(מרכז!A1568&lt;=הלוואות!$E$15,IF(DAY(מרכז!A1568)=הלוואות!$F$15,הלוואות!$G$15,0),0),0)+IF(A1568&gt;=הלוואות!$D$16,IF(מרכז!A1568&lt;=הלוואות!$E$16,IF(DAY(מרכז!A1568)=הלוואות!$F$16,הלוואות!$G$16,0),0),0)+IF(A1568&gt;=הלוואות!$D$17,IF(מרכז!A1568&lt;=הלוואות!$E$17,IF(DAY(מרכז!A1568)=הלוואות!$F$17,הלוואות!$G$17,0),0),0)+IF(A1568&gt;=הלוואות!$D$18,IF(מרכז!A1568&lt;=הלוואות!$E$18,IF(DAY(מרכז!A1568)=הלוואות!$F$18,הלוואות!$G$18,0),0),0)+IF(A1568&gt;=הלוואות!$D$19,IF(מרכז!A1568&lt;=הלוואות!$E$19,IF(DAY(מרכז!A1568)=הלוואות!$F$19,הלוואות!$G$19,0),0),0)+IF(A1568&gt;=הלוואות!$D$20,IF(מרכז!A1568&lt;=הלוואות!$E$20,IF(DAY(מרכז!A1568)=הלוואות!$F$20,הלוואות!$G$20,0),0),0)+IF(A1568&gt;=הלוואות!$D$21,IF(מרכז!A1568&lt;=הלוואות!$E$21,IF(DAY(מרכז!A1568)=הלוואות!$F$21,הלוואות!$G$21,0),0),0)+IF(A1568&gt;=הלוואות!$D$22,IF(מרכז!A1568&lt;=הלוואות!$E$22,IF(DAY(מרכז!A1568)=הלוואות!$F$22,הלוואות!$G$22,0),0),0)+IF(A1568&gt;=הלוואות!$D$23,IF(מרכז!A1568&lt;=הלוואות!$E$23,IF(DAY(מרכז!A1568)=הלוואות!$F$23,הלוואות!$G$23,0),0),0)+IF(A1568&gt;=הלוואות!$D$24,IF(מרכז!A1568&lt;=הלוואות!$E$24,IF(DAY(מרכז!A1568)=הלוואות!$F$24,הלוואות!$G$24,0),0),0)+IF(A1568&gt;=הלוואות!$D$25,IF(מרכז!A1568&lt;=הלוואות!$E$25,IF(DAY(מרכז!A1568)=הלוואות!$F$25,הלוואות!$G$25,0),0),0)+IF(A1568&gt;=הלוואות!$D$26,IF(מרכז!A1568&lt;=הלוואות!$E$26,IF(DAY(מרכז!A1568)=הלוואות!$F$26,הלוואות!$G$26,0),0),0)+IF(A1568&gt;=הלוואות!$D$27,IF(מרכז!A1568&lt;=הלוואות!$E$27,IF(DAY(מרכז!A1568)=הלוואות!$F$27,הלוואות!$G$27,0),0),0)+IF(A1568&gt;=הלוואות!$D$28,IF(מרכז!A1568&lt;=הלוואות!$E$28,IF(DAY(מרכז!A1568)=הלוואות!$F$28,הלוואות!$G$28,0),0),0)+IF(A1568&gt;=הלוואות!$D$29,IF(מרכז!A1568&lt;=הלוואות!$E$29,IF(DAY(מרכז!A1568)=הלוואות!$F$29,הלוואות!$G$29,0),0),0)+IF(A1568&gt;=הלוואות!$D$30,IF(מרכז!A1568&lt;=הלוואות!$E$30,IF(DAY(מרכז!A1568)=הלוואות!$F$30,הלוואות!$G$30,0),0),0)+IF(A1568&gt;=הלוואות!$D$31,IF(מרכז!A1568&lt;=הלוואות!$E$31,IF(DAY(מרכז!A1568)=הלוואות!$F$31,הלוואות!$G$31,0),0),0)+IF(A1568&gt;=הלוואות!$D$32,IF(מרכז!A1568&lt;=הלוואות!$E$32,IF(DAY(מרכז!A1568)=הלוואות!$F$32,הלוואות!$G$32,0),0),0)+IF(A1568&gt;=הלוואות!$D$33,IF(מרכז!A1568&lt;=הלוואות!$E$33,IF(DAY(מרכז!A1568)=הלוואות!$F$33,הלוואות!$G$33,0),0),0)+IF(A1568&gt;=הלוואות!$D$34,IF(מרכז!A1568&lt;=הלוואות!$E$34,IF(DAY(מרכז!A1568)=הלוואות!$F$34,הלוואות!$G$34,0),0),0)</f>
        <v>0</v>
      </c>
      <c r="E1568" s="93">
        <f>SUMIF(הלוואות!$D$46:$D$65,מרכז!A1568,הלוואות!$E$46:$E$65)</f>
        <v>0</v>
      </c>
      <c r="F1568" s="93">
        <f>SUMIF(נכנסים!$A$5:$A$5890,מרכז!A1568,נכנסים!$B$5:$B$5890)</f>
        <v>0</v>
      </c>
      <c r="G1568" s="94"/>
      <c r="H1568" s="94"/>
      <c r="I1568" s="94"/>
      <c r="J1568" s="99">
        <f t="shared" si="24"/>
        <v>50000</v>
      </c>
    </row>
    <row r="1569" spans="1:10">
      <c r="A1569" s="153">
        <v>47222</v>
      </c>
      <c r="B1569" s="93">
        <f>SUMIF(יוצאים!$A$5:$A$5835,מרכז!A1569,יוצאים!$D$5:$D$5835)</f>
        <v>0</v>
      </c>
      <c r="C1569" s="93">
        <f>HLOOKUP(DAY($A1569),'טב.הו"ק'!$G$4:$AK$162,'טב.הו"ק'!$A$162+2,FALSE)</f>
        <v>0</v>
      </c>
      <c r="D1569" s="93">
        <f>IF(A1569&gt;=הלוואות!$D$5,IF(מרכז!A1569&lt;=הלוואות!$E$5,IF(DAY(מרכז!A1569)=הלוואות!$F$5,הלוואות!$G$5,0),0),0)+IF(A1569&gt;=הלוואות!$D$6,IF(מרכז!A1569&lt;=הלוואות!$E$6,IF(DAY(מרכז!A1569)=הלוואות!$F$6,הלוואות!$G$6,0),0),0)+IF(A1569&gt;=הלוואות!$D$7,IF(מרכז!A1569&lt;=הלוואות!$E$7,IF(DAY(מרכז!A1569)=הלוואות!$F$7,הלוואות!$G$7,0),0),0)+IF(A1569&gt;=הלוואות!$D$8,IF(מרכז!A1569&lt;=הלוואות!$E$8,IF(DAY(מרכז!A1569)=הלוואות!$F$8,הלוואות!$G$8,0),0),0)+IF(A1569&gt;=הלוואות!$D$9,IF(מרכז!A1569&lt;=הלוואות!$E$9,IF(DAY(מרכז!A1569)=הלוואות!$F$9,הלוואות!$G$9,0),0),0)+IF(A1569&gt;=הלוואות!$D$10,IF(מרכז!A1569&lt;=הלוואות!$E$10,IF(DAY(מרכז!A1569)=הלוואות!$F$10,הלוואות!$G$10,0),0),0)+IF(A1569&gt;=הלוואות!$D$11,IF(מרכז!A1569&lt;=הלוואות!$E$11,IF(DAY(מרכז!A1569)=הלוואות!$F$11,הלוואות!$G$11,0),0),0)+IF(A1569&gt;=הלוואות!$D$12,IF(מרכז!A1569&lt;=הלוואות!$E$12,IF(DAY(מרכז!A1569)=הלוואות!$F$12,הלוואות!$G$12,0),0),0)+IF(A1569&gt;=הלוואות!$D$13,IF(מרכז!A1569&lt;=הלוואות!$E$13,IF(DAY(מרכז!A1569)=הלוואות!$F$13,הלוואות!$G$13,0),0),0)+IF(A1569&gt;=הלוואות!$D$14,IF(מרכז!A1569&lt;=הלוואות!$E$14,IF(DAY(מרכז!A1569)=הלוואות!$F$14,הלוואות!$G$14,0),0),0)+IF(A1569&gt;=הלוואות!$D$15,IF(מרכז!A1569&lt;=הלוואות!$E$15,IF(DAY(מרכז!A1569)=הלוואות!$F$15,הלוואות!$G$15,0),0),0)+IF(A1569&gt;=הלוואות!$D$16,IF(מרכז!A1569&lt;=הלוואות!$E$16,IF(DAY(מרכז!A1569)=הלוואות!$F$16,הלוואות!$G$16,0),0),0)+IF(A1569&gt;=הלוואות!$D$17,IF(מרכז!A1569&lt;=הלוואות!$E$17,IF(DAY(מרכז!A1569)=הלוואות!$F$17,הלוואות!$G$17,0),0),0)+IF(A1569&gt;=הלוואות!$D$18,IF(מרכז!A1569&lt;=הלוואות!$E$18,IF(DAY(מרכז!A1569)=הלוואות!$F$18,הלוואות!$G$18,0),0),0)+IF(A1569&gt;=הלוואות!$D$19,IF(מרכז!A1569&lt;=הלוואות!$E$19,IF(DAY(מרכז!A1569)=הלוואות!$F$19,הלוואות!$G$19,0),0),0)+IF(A1569&gt;=הלוואות!$D$20,IF(מרכז!A1569&lt;=הלוואות!$E$20,IF(DAY(מרכז!A1569)=הלוואות!$F$20,הלוואות!$G$20,0),0),0)+IF(A1569&gt;=הלוואות!$D$21,IF(מרכז!A1569&lt;=הלוואות!$E$21,IF(DAY(מרכז!A1569)=הלוואות!$F$21,הלוואות!$G$21,0),0),0)+IF(A1569&gt;=הלוואות!$D$22,IF(מרכז!A1569&lt;=הלוואות!$E$22,IF(DAY(מרכז!A1569)=הלוואות!$F$22,הלוואות!$G$22,0),0),0)+IF(A1569&gt;=הלוואות!$D$23,IF(מרכז!A1569&lt;=הלוואות!$E$23,IF(DAY(מרכז!A1569)=הלוואות!$F$23,הלוואות!$G$23,0),0),0)+IF(A1569&gt;=הלוואות!$D$24,IF(מרכז!A1569&lt;=הלוואות!$E$24,IF(DAY(מרכז!A1569)=הלוואות!$F$24,הלוואות!$G$24,0),0),0)+IF(A1569&gt;=הלוואות!$D$25,IF(מרכז!A1569&lt;=הלוואות!$E$25,IF(DAY(מרכז!A1569)=הלוואות!$F$25,הלוואות!$G$25,0),0),0)+IF(A1569&gt;=הלוואות!$D$26,IF(מרכז!A1569&lt;=הלוואות!$E$26,IF(DAY(מרכז!A1569)=הלוואות!$F$26,הלוואות!$G$26,0),0),0)+IF(A1569&gt;=הלוואות!$D$27,IF(מרכז!A1569&lt;=הלוואות!$E$27,IF(DAY(מרכז!A1569)=הלוואות!$F$27,הלוואות!$G$27,0),0),0)+IF(A1569&gt;=הלוואות!$D$28,IF(מרכז!A1569&lt;=הלוואות!$E$28,IF(DAY(מרכז!A1569)=הלוואות!$F$28,הלוואות!$G$28,0),0),0)+IF(A1569&gt;=הלוואות!$D$29,IF(מרכז!A1569&lt;=הלוואות!$E$29,IF(DAY(מרכז!A1569)=הלוואות!$F$29,הלוואות!$G$29,0),0),0)+IF(A1569&gt;=הלוואות!$D$30,IF(מרכז!A1569&lt;=הלוואות!$E$30,IF(DAY(מרכז!A1569)=הלוואות!$F$30,הלוואות!$G$30,0),0),0)+IF(A1569&gt;=הלוואות!$D$31,IF(מרכז!A1569&lt;=הלוואות!$E$31,IF(DAY(מרכז!A1569)=הלוואות!$F$31,הלוואות!$G$31,0),0),0)+IF(A1569&gt;=הלוואות!$D$32,IF(מרכז!A1569&lt;=הלוואות!$E$32,IF(DAY(מרכז!A1569)=הלוואות!$F$32,הלוואות!$G$32,0),0),0)+IF(A1569&gt;=הלוואות!$D$33,IF(מרכז!A1569&lt;=הלוואות!$E$33,IF(DAY(מרכז!A1569)=הלוואות!$F$33,הלוואות!$G$33,0),0),0)+IF(A1569&gt;=הלוואות!$D$34,IF(מרכז!A1569&lt;=הלוואות!$E$34,IF(DAY(מרכז!A1569)=הלוואות!$F$34,הלוואות!$G$34,0),0),0)</f>
        <v>0</v>
      </c>
      <c r="E1569" s="93">
        <f>SUMIF(הלוואות!$D$46:$D$65,מרכז!A1569,הלוואות!$E$46:$E$65)</f>
        <v>0</v>
      </c>
      <c r="F1569" s="93">
        <f>SUMIF(נכנסים!$A$5:$A$5890,מרכז!A1569,נכנסים!$B$5:$B$5890)</f>
        <v>0</v>
      </c>
      <c r="G1569" s="94"/>
      <c r="H1569" s="94"/>
      <c r="I1569" s="94"/>
      <c r="J1569" s="99">
        <f t="shared" si="24"/>
        <v>50000</v>
      </c>
    </row>
    <row r="1570" spans="1:10">
      <c r="A1570" s="153">
        <v>47223</v>
      </c>
      <c r="B1570" s="93">
        <f>SUMIF(יוצאים!$A$5:$A$5835,מרכז!A1570,יוצאים!$D$5:$D$5835)</f>
        <v>0</v>
      </c>
      <c r="C1570" s="93">
        <f>HLOOKUP(DAY($A1570),'טב.הו"ק'!$G$4:$AK$162,'טב.הו"ק'!$A$162+2,FALSE)</f>
        <v>0</v>
      </c>
      <c r="D1570" s="93">
        <f>IF(A1570&gt;=הלוואות!$D$5,IF(מרכז!A1570&lt;=הלוואות!$E$5,IF(DAY(מרכז!A1570)=הלוואות!$F$5,הלוואות!$G$5,0),0),0)+IF(A1570&gt;=הלוואות!$D$6,IF(מרכז!A1570&lt;=הלוואות!$E$6,IF(DAY(מרכז!A1570)=הלוואות!$F$6,הלוואות!$G$6,0),0),0)+IF(A1570&gt;=הלוואות!$D$7,IF(מרכז!A1570&lt;=הלוואות!$E$7,IF(DAY(מרכז!A1570)=הלוואות!$F$7,הלוואות!$G$7,0),0),0)+IF(A1570&gt;=הלוואות!$D$8,IF(מרכז!A1570&lt;=הלוואות!$E$8,IF(DAY(מרכז!A1570)=הלוואות!$F$8,הלוואות!$G$8,0),0),0)+IF(A1570&gt;=הלוואות!$D$9,IF(מרכז!A1570&lt;=הלוואות!$E$9,IF(DAY(מרכז!A1570)=הלוואות!$F$9,הלוואות!$G$9,0),0),0)+IF(A1570&gt;=הלוואות!$D$10,IF(מרכז!A1570&lt;=הלוואות!$E$10,IF(DAY(מרכז!A1570)=הלוואות!$F$10,הלוואות!$G$10,0),0),0)+IF(A1570&gt;=הלוואות!$D$11,IF(מרכז!A1570&lt;=הלוואות!$E$11,IF(DAY(מרכז!A1570)=הלוואות!$F$11,הלוואות!$G$11,0),0),0)+IF(A1570&gt;=הלוואות!$D$12,IF(מרכז!A1570&lt;=הלוואות!$E$12,IF(DAY(מרכז!A1570)=הלוואות!$F$12,הלוואות!$G$12,0),0),0)+IF(A1570&gt;=הלוואות!$D$13,IF(מרכז!A1570&lt;=הלוואות!$E$13,IF(DAY(מרכז!A1570)=הלוואות!$F$13,הלוואות!$G$13,0),0),0)+IF(A1570&gt;=הלוואות!$D$14,IF(מרכז!A1570&lt;=הלוואות!$E$14,IF(DAY(מרכז!A1570)=הלוואות!$F$14,הלוואות!$G$14,0),0),0)+IF(A1570&gt;=הלוואות!$D$15,IF(מרכז!A1570&lt;=הלוואות!$E$15,IF(DAY(מרכז!A1570)=הלוואות!$F$15,הלוואות!$G$15,0),0),0)+IF(A1570&gt;=הלוואות!$D$16,IF(מרכז!A1570&lt;=הלוואות!$E$16,IF(DAY(מרכז!A1570)=הלוואות!$F$16,הלוואות!$G$16,0),0),0)+IF(A1570&gt;=הלוואות!$D$17,IF(מרכז!A1570&lt;=הלוואות!$E$17,IF(DAY(מרכז!A1570)=הלוואות!$F$17,הלוואות!$G$17,0),0),0)+IF(A1570&gt;=הלוואות!$D$18,IF(מרכז!A1570&lt;=הלוואות!$E$18,IF(DAY(מרכז!A1570)=הלוואות!$F$18,הלוואות!$G$18,0),0),0)+IF(A1570&gt;=הלוואות!$D$19,IF(מרכז!A1570&lt;=הלוואות!$E$19,IF(DAY(מרכז!A1570)=הלוואות!$F$19,הלוואות!$G$19,0),0),0)+IF(A1570&gt;=הלוואות!$D$20,IF(מרכז!A1570&lt;=הלוואות!$E$20,IF(DAY(מרכז!A1570)=הלוואות!$F$20,הלוואות!$G$20,0),0),0)+IF(A1570&gt;=הלוואות!$D$21,IF(מרכז!A1570&lt;=הלוואות!$E$21,IF(DAY(מרכז!A1570)=הלוואות!$F$21,הלוואות!$G$21,0),0),0)+IF(A1570&gt;=הלוואות!$D$22,IF(מרכז!A1570&lt;=הלוואות!$E$22,IF(DAY(מרכז!A1570)=הלוואות!$F$22,הלוואות!$G$22,0),0),0)+IF(A1570&gt;=הלוואות!$D$23,IF(מרכז!A1570&lt;=הלוואות!$E$23,IF(DAY(מרכז!A1570)=הלוואות!$F$23,הלוואות!$G$23,0),0),0)+IF(A1570&gt;=הלוואות!$D$24,IF(מרכז!A1570&lt;=הלוואות!$E$24,IF(DAY(מרכז!A1570)=הלוואות!$F$24,הלוואות!$G$24,0),0),0)+IF(A1570&gt;=הלוואות!$D$25,IF(מרכז!A1570&lt;=הלוואות!$E$25,IF(DAY(מרכז!A1570)=הלוואות!$F$25,הלוואות!$G$25,0),0),0)+IF(A1570&gt;=הלוואות!$D$26,IF(מרכז!A1570&lt;=הלוואות!$E$26,IF(DAY(מרכז!A1570)=הלוואות!$F$26,הלוואות!$G$26,0),0),0)+IF(A1570&gt;=הלוואות!$D$27,IF(מרכז!A1570&lt;=הלוואות!$E$27,IF(DAY(מרכז!A1570)=הלוואות!$F$27,הלוואות!$G$27,0),0),0)+IF(A1570&gt;=הלוואות!$D$28,IF(מרכז!A1570&lt;=הלוואות!$E$28,IF(DAY(מרכז!A1570)=הלוואות!$F$28,הלוואות!$G$28,0),0),0)+IF(A1570&gt;=הלוואות!$D$29,IF(מרכז!A1570&lt;=הלוואות!$E$29,IF(DAY(מרכז!A1570)=הלוואות!$F$29,הלוואות!$G$29,0),0),0)+IF(A1570&gt;=הלוואות!$D$30,IF(מרכז!A1570&lt;=הלוואות!$E$30,IF(DAY(מרכז!A1570)=הלוואות!$F$30,הלוואות!$G$30,0),0),0)+IF(A1570&gt;=הלוואות!$D$31,IF(מרכז!A1570&lt;=הלוואות!$E$31,IF(DAY(מרכז!A1570)=הלוואות!$F$31,הלוואות!$G$31,0),0),0)+IF(A1570&gt;=הלוואות!$D$32,IF(מרכז!A1570&lt;=הלוואות!$E$32,IF(DAY(מרכז!A1570)=הלוואות!$F$32,הלוואות!$G$32,0),0),0)+IF(A1570&gt;=הלוואות!$D$33,IF(מרכז!A1570&lt;=הלוואות!$E$33,IF(DAY(מרכז!A1570)=הלוואות!$F$33,הלוואות!$G$33,0),0),0)+IF(A1570&gt;=הלוואות!$D$34,IF(מרכז!A1570&lt;=הלוואות!$E$34,IF(DAY(מרכז!A1570)=הלוואות!$F$34,הלוואות!$G$34,0),0),0)</f>
        <v>0</v>
      </c>
      <c r="E1570" s="93">
        <f>SUMIF(הלוואות!$D$46:$D$65,מרכז!A1570,הלוואות!$E$46:$E$65)</f>
        <v>0</v>
      </c>
      <c r="F1570" s="93">
        <f>SUMIF(נכנסים!$A$5:$A$5890,מרכז!A1570,נכנסים!$B$5:$B$5890)</f>
        <v>0</v>
      </c>
      <c r="G1570" s="94"/>
      <c r="H1570" s="94"/>
      <c r="I1570" s="94"/>
      <c r="J1570" s="99">
        <f t="shared" si="24"/>
        <v>50000</v>
      </c>
    </row>
    <row r="1571" spans="1:10">
      <c r="A1571" s="153">
        <v>47224</v>
      </c>
      <c r="B1571" s="93">
        <f>SUMIF(יוצאים!$A$5:$A$5835,מרכז!A1571,יוצאים!$D$5:$D$5835)</f>
        <v>0</v>
      </c>
      <c r="C1571" s="93">
        <f>HLOOKUP(DAY($A1571),'טב.הו"ק'!$G$4:$AK$162,'טב.הו"ק'!$A$162+2,FALSE)</f>
        <v>0</v>
      </c>
      <c r="D1571" s="93">
        <f>IF(A1571&gt;=הלוואות!$D$5,IF(מרכז!A1571&lt;=הלוואות!$E$5,IF(DAY(מרכז!A1571)=הלוואות!$F$5,הלוואות!$G$5,0),0),0)+IF(A1571&gt;=הלוואות!$D$6,IF(מרכז!A1571&lt;=הלוואות!$E$6,IF(DAY(מרכז!A1571)=הלוואות!$F$6,הלוואות!$G$6,0),0),0)+IF(A1571&gt;=הלוואות!$D$7,IF(מרכז!A1571&lt;=הלוואות!$E$7,IF(DAY(מרכז!A1571)=הלוואות!$F$7,הלוואות!$G$7,0),0),0)+IF(A1571&gt;=הלוואות!$D$8,IF(מרכז!A1571&lt;=הלוואות!$E$8,IF(DAY(מרכז!A1571)=הלוואות!$F$8,הלוואות!$G$8,0),0),0)+IF(A1571&gt;=הלוואות!$D$9,IF(מרכז!A1571&lt;=הלוואות!$E$9,IF(DAY(מרכז!A1571)=הלוואות!$F$9,הלוואות!$G$9,0),0),0)+IF(A1571&gt;=הלוואות!$D$10,IF(מרכז!A1571&lt;=הלוואות!$E$10,IF(DAY(מרכז!A1571)=הלוואות!$F$10,הלוואות!$G$10,0),0),0)+IF(A1571&gt;=הלוואות!$D$11,IF(מרכז!A1571&lt;=הלוואות!$E$11,IF(DAY(מרכז!A1571)=הלוואות!$F$11,הלוואות!$G$11,0),0),0)+IF(A1571&gt;=הלוואות!$D$12,IF(מרכז!A1571&lt;=הלוואות!$E$12,IF(DAY(מרכז!A1571)=הלוואות!$F$12,הלוואות!$G$12,0),0),0)+IF(A1571&gt;=הלוואות!$D$13,IF(מרכז!A1571&lt;=הלוואות!$E$13,IF(DAY(מרכז!A1571)=הלוואות!$F$13,הלוואות!$G$13,0),0),0)+IF(A1571&gt;=הלוואות!$D$14,IF(מרכז!A1571&lt;=הלוואות!$E$14,IF(DAY(מרכז!A1571)=הלוואות!$F$14,הלוואות!$G$14,0),0),0)+IF(A1571&gt;=הלוואות!$D$15,IF(מרכז!A1571&lt;=הלוואות!$E$15,IF(DAY(מרכז!A1571)=הלוואות!$F$15,הלוואות!$G$15,0),0),0)+IF(A1571&gt;=הלוואות!$D$16,IF(מרכז!A1571&lt;=הלוואות!$E$16,IF(DAY(מרכז!A1571)=הלוואות!$F$16,הלוואות!$G$16,0),0),0)+IF(A1571&gt;=הלוואות!$D$17,IF(מרכז!A1571&lt;=הלוואות!$E$17,IF(DAY(מרכז!A1571)=הלוואות!$F$17,הלוואות!$G$17,0),0),0)+IF(A1571&gt;=הלוואות!$D$18,IF(מרכז!A1571&lt;=הלוואות!$E$18,IF(DAY(מרכז!A1571)=הלוואות!$F$18,הלוואות!$G$18,0),0),0)+IF(A1571&gt;=הלוואות!$D$19,IF(מרכז!A1571&lt;=הלוואות!$E$19,IF(DAY(מרכז!A1571)=הלוואות!$F$19,הלוואות!$G$19,0),0),0)+IF(A1571&gt;=הלוואות!$D$20,IF(מרכז!A1571&lt;=הלוואות!$E$20,IF(DAY(מרכז!A1571)=הלוואות!$F$20,הלוואות!$G$20,0),0),0)+IF(A1571&gt;=הלוואות!$D$21,IF(מרכז!A1571&lt;=הלוואות!$E$21,IF(DAY(מרכז!A1571)=הלוואות!$F$21,הלוואות!$G$21,0),0),0)+IF(A1571&gt;=הלוואות!$D$22,IF(מרכז!A1571&lt;=הלוואות!$E$22,IF(DAY(מרכז!A1571)=הלוואות!$F$22,הלוואות!$G$22,0),0),0)+IF(A1571&gt;=הלוואות!$D$23,IF(מרכז!A1571&lt;=הלוואות!$E$23,IF(DAY(מרכז!A1571)=הלוואות!$F$23,הלוואות!$G$23,0),0),0)+IF(A1571&gt;=הלוואות!$D$24,IF(מרכז!A1571&lt;=הלוואות!$E$24,IF(DAY(מרכז!A1571)=הלוואות!$F$24,הלוואות!$G$24,0),0),0)+IF(A1571&gt;=הלוואות!$D$25,IF(מרכז!A1571&lt;=הלוואות!$E$25,IF(DAY(מרכז!A1571)=הלוואות!$F$25,הלוואות!$G$25,0),0),0)+IF(A1571&gt;=הלוואות!$D$26,IF(מרכז!A1571&lt;=הלוואות!$E$26,IF(DAY(מרכז!A1571)=הלוואות!$F$26,הלוואות!$G$26,0),0),0)+IF(A1571&gt;=הלוואות!$D$27,IF(מרכז!A1571&lt;=הלוואות!$E$27,IF(DAY(מרכז!A1571)=הלוואות!$F$27,הלוואות!$G$27,0),0),0)+IF(A1571&gt;=הלוואות!$D$28,IF(מרכז!A1571&lt;=הלוואות!$E$28,IF(DAY(מרכז!A1571)=הלוואות!$F$28,הלוואות!$G$28,0),0),0)+IF(A1571&gt;=הלוואות!$D$29,IF(מרכז!A1571&lt;=הלוואות!$E$29,IF(DAY(מרכז!A1571)=הלוואות!$F$29,הלוואות!$G$29,0),0),0)+IF(A1571&gt;=הלוואות!$D$30,IF(מרכז!A1571&lt;=הלוואות!$E$30,IF(DAY(מרכז!A1571)=הלוואות!$F$30,הלוואות!$G$30,0),0),0)+IF(A1571&gt;=הלוואות!$D$31,IF(מרכז!A1571&lt;=הלוואות!$E$31,IF(DAY(מרכז!A1571)=הלוואות!$F$31,הלוואות!$G$31,0),0),0)+IF(A1571&gt;=הלוואות!$D$32,IF(מרכז!A1571&lt;=הלוואות!$E$32,IF(DAY(מרכז!A1571)=הלוואות!$F$32,הלוואות!$G$32,0),0),0)+IF(A1571&gt;=הלוואות!$D$33,IF(מרכז!A1571&lt;=הלוואות!$E$33,IF(DAY(מרכז!A1571)=הלוואות!$F$33,הלוואות!$G$33,0),0),0)+IF(A1571&gt;=הלוואות!$D$34,IF(מרכז!A1571&lt;=הלוואות!$E$34,IF(DAY(מרכז!A1571)=הלוואות!$F$34,הלוואות!$G$34,0),0),0)</f>
        <v>0</v>
      </c>
      <c r="E1571" s="93">
        <f>SUMIF(הלוואות!$D$46:$D$65,מרכז!A1571,הלוואות!$E$46:$E$65)</f>
        <v>0</v>
      </c>
      <c r="F1571" s="93">
        <f>SUMIF(נכנסים!$A$5:$A$5890,מרכז!A1571,נכנסים!$B$5:$B$5890)</f>
        <v>0</v>
      </c>
      <c r="G1571" s="94"/>
      <c r="H1571" s="94"/>
      <c r="I1571" s="94"/>
      <c r="J1571" s="99">
        <f t="shared" si="24"/>
        <v>50000</v>
      </c>
    </row>
    <row r="1572" spans="1:10">
      <c r="A1572" s="153">
        <v>47225</v>
      </c>
      <c r="B1572" s="93">
        <f>SUMIF(יוצאים!$A$5:$A$5835,מרכז!A1572,יוצאים!$D$5:$D$5835)</f>
        <v>0</v>
      </c>
      <c r="C1572" s="93">
        <f>HLOOKUP(DAY($A1572),'טב.הו"ק'!$G$4:$AK$162,'טב.הו"ק'!$A$162+2,FALSE)</f>
        <v>0</v>
      </c>
      <c r="D1572" s="93">
        <f>IF(A1572&gt;=הלוואות!$D$5,IF(מרכז!A1572&lt;=הלוואות!$E$5,IF(DAY(מרכז!A1572)=הלוואות!$F$5,הלוואות!$G$5,0),0),0)+IF(A1572&gt;=הלוואות!$D$6,IF(מרכז!A1572&lt;=הלוואות!$E$6,IF(DAY(מרכז!A1572)=הלוואות!$F$6,הלוואות!$G$6,0),0),0)+IF(A1572&gt;=הלוואות!$D$7,IF(מרכז!A1572&lt;=הלוואות!$E$7,IF(DAY(מרכז!A1572)=הלוואות!$F$7,הלוואות!$G$7,0),0),0)+IF(A1572&gt;=הלוואות!$D$8,IF(מרכז!A1572&lt;=הלוואות!$E$8,IF(DAY(מרכז!A1572)=הלוואות!$F$8,הלוואות!$G$8,0),0),0)+IF(A1572&gt;=הלוואות!$D$9,IF(מרכז!A1572&lt;=הלוואות!$E$9,IF(DAY(מרכז!A1572)=הלוואות!$F$9,הלוואות!$G$9,0),0),0)+IF(A1572&gt;=הלוואות!$D$10,IF(מרכז!A1572&lt;=הלוואות!$E$10,IF(DAY(מרכז!A1572)=הלוואות!$F$10,הלוואות!$G$10,0),0),0)+IF(A1572&gt;=הלוואות!$D$11,IF(מרכז!A1572&lt;=הלוואות!$E$11,IF(DAY(מרכז!A1572)=הלוואות!$F$11,הלוואות!$G$11,0),0),0)+IF(A1572&gt;=הלוואות!$D$12,IF(מרכז!A1572&lt;=הלוואות!$E$12,IF(DAY(מרכז!A1572)=הלוואות!$F$12,הלוואות!$G$12,0),0),0)+IF(A1572&gt;=הלוואות!$D$13,IF(מרכז!A1572&lt;=הלוואות!$E$13,IF(DAY(מרכז!A1572)=הלוואות!$F$13,הלוואות!$G$13,0),0),0)+IF(A1572&gt;=הלוואות!$D$14,IF(מרכז!A1572&lt;=הלוואות!$E$14,IF(DAY(מרכז!A1572)=הלוואות!$F$14,הלוואות!$G$14,0),0),0)+IF(A1572&gt;=הלוואות!$D$15,IF(מרכז!A1572&lt;=הלוואות!$E$15,IF(DAY(מרכז!A1572)=הלוואות!$F$15,הלוואות!$G$15,0),0),0)+IF(A1572&gt;=הלוואות!$D$16,IF(מרכז!A1572&lt;=הלוואות!$E$16,IF(DAY(מרכז!A1572)=הלוואות!$F$16,הלוואות!$G$16,0),0),0)+IF(A1572&gt;=הלוואות!$D$17,IF(מרכז!A1572&lt;=הלוואות!$E$17,IF(DAY(מרכז!A1572)=הלוואות!$F$17,הלוואות!$G$17,0),0),0)+IF(A1572&gt;=הלוואות!$D$18,IF(מרכז!A1572&lt;=הלוואות!$E$18,IF(DAY(מרכז!A1572)=הלוואות!$F$18,הלוואות!$G$18,0),0),0)+IF(A1572&gt;=הלוואות!$D$19,IF(מרכז!A1572&lt;=הלוואות!$E$19,IF(DAY(מרכז!A1572)=הלוואות!$F$19,הלוואות!$G$19,0),0),0)+IF(A1572&gt;=הלוואות!$D$20,IF(מרכז!A1572&lt;=הלוואות!$E$20,IF(DAY(מרכז!A1572)=הלוואות!$F$20,הלוואות!$G$20,0),0),0)+IF(A1572&gt;=הלוואות!$D$21,IF(מרכז!A1572&lt;=הלוואות!$E$21,IF(DAY(מרכז!A1572)=הלוואות!$F$21,הלוואות!$G$21,0),0),0)+IF(A1572&gt;=הלוואות!$D$22,IF(מרכז!A1572&lt;=הלוואות!$E$22,IF(DAY(מרכז!A1572)=הלוואות!$F$22,הלוואות!$G$22,0),0),0)+IF(A1572&gt;=הלוואות!$D$23,IF(מרכז!A1572&lt;=הלוואות!$E$23,IF(DAY(מרכז!A1572)=הלוואות!$F$23,הלוואות!$G$23,0),0),0)+IF(A1572&gt;=הלוואות!$D$24,IF(מרכז!A1572&lt;=הלוואות!$E$24,IF(DAY(מרכז!A1572)=הלוואות!$F$24,הלוואות!$G$24,0),0),0)+IF(A1572&gt;=הלוואות!$D$25,IF(מרכז!A1572&lt;=הלוואות!$E$25,IF(DAY(מרכז!A1572)=הלוואות!$F$25,הלוואות!$G$25,0),0),0)+IF(A1572&gt;=הלוואות!$D$26,IF(מרכז!A1572&lt;=הלוואות!$E$26,IF(DAY(מרכז!A1572)=הלוואות!$F$26,הלוואות!$G$26,0),0),0)+IF(A1572&gt;=הלוואות!$D$27,IF(מרכז!A1572&lt;=הלוואות!$E$27,IF(DAY(מרכז!A1572)=הלוואות!$F$27,הלוואות!$G$27,0),0),0)+IF(A1572&gt;=הלוואות!$D$28,IF(מרכז!A1572&lt;=הלוואות!$E$28,IF(DAY(מרכז!A1572)=הלוואות!$F$28,הלוואות!$G$28,0),0),0)+IF(A1572&gt;=הלוואות!$D$29,IF(מרכז!A1572&lt;=הלוואות!$E$29,IF(DAY(מרכז!A1572)=הלוואות!$F$29,הלוואות!$G$29,0),0),0)+IF(A1572&gt;=הלוואות!$D$30,IF(מרכז!A1572&lt;=הלוואות!$E$30,IF(DAY(מרכז!A1572)=הלוואות!$F$30,הלוואות!$G$30,0),0),0)+IF(A1572&gt;=הלוואות!$D$31,IF(מרכז!A1572&lt;=הלוואות!$E$31,IF(DAY(מרכז!A1572)=הלוואות!$F$31,הלוואות!$G$31,0),0),0)+IF(A1572&gt;=הלוואות!$D$32,IF(מרכז!A1572&lt;=הלוואות!$E$32,IF(DAY(מרכז!A1572)=הלוואות!$F$32,הלוואות!$G$32,0),0),0)+IF(A1572&gt;=הלוואות!$D$33,IF(מרכז!A1572&lt;=הלוואות!$E$33,IF(DAY(מרכז!A1572)=הלוואות!$F$33,הלוואות!$G$33,0),0),0)+IF(A1572&gt;=הלוואות!$D$34,IF(מרכז!A1572&lt;=הלוואות!$E$34,IF(DAY(מרכז!A1572)=הלוואות!$F$34,הלוואות!$G$34,0),0),0)</f>
        <v>0</v>
      </c>
      <c r="E1572" s="93">
        <f>SUMIF(הלוואות!$D$46:$D$65,מרכז!A1572,הלוואות!$E$46:$E$65)</f>
        <v>0</v>
      </c>
      <c r="F1572" s="93">
        <f>SUMIF(נכנסים!$A$5:$A$5890,מרכז!A1572,נכנסים!$B$5:$B$5890)</f>
        <v>0</v>
      </c>
      <c r="G1572" s="94"/>
      <c r="H1572" s="94"/>
      <c r="I1572" s="94"/>
      <c r="J1572" s="99">
        <f t="shared" si="24"/>
        <v>50000</v>
      </c>
    </row>
    <row r="1573" spans="1:10">
      <c r="A1573" s="153">
        <v>47226</v>
      </c>
      <c r="B1573" s="93">
        <f>SUMIF(יוצאים!$A$5:$A$5835,מרכז!A1573,יוצאים!$D$5:$D$5835)</f>
        <v>0</v>
      </c>
      <c r="C1573" s="93">
        <f>HLOOKUP(DAY($A1573),'טב.הו"ק'!$G$4:$AK$162,'טב.הו"ק'!$A$162+2,FALSE)</f>
        <v>0</v>
      </c>
      <c r="D1573" s="93">
        <f>IF(A1573&gt;=הלוואות!$D$5,IF(מרכז!A1573&lt;=הלוואות!$E$5,IF(DAY(מרכז!A1573)=הלוואות!$F$5,הלוואות!$G$5,0),0),0)+IF(A1573&gt;=הלוואות!$D$6,IF(מרכז!A1573&lt;=הלוואות!$E$6,IF(DAY(מרכז!A1573)=הלוואות!$F$6,הלוואות!$G$6,0),0),0)+IF(A1573&gt;=הלוואות!$D$7,IF(מרכז!A1573&lt;=הלוואות!$E$7,IF(DAY(מרכז!A1573)=הלוואות!$F$7,הלוואות!$G$7,0),0),0)+IF(A1573&gt;=הלוואות!$D$8,IF(מרכז!A1573&lt;=הלוואות!$E$8,IF(DAY(מרכז!A1573)=הלוואות!$F$8,הלוואות!$G$8,0),0),0)+IF(A1573&gt;=הלוואות!$D$9,IF(מרכז!A1573&lt;=הלוואות!$E$9,IF(DAY(מרכז!A1573)=הלוואות!$F$9,הלוואות!$G$9,0),0),0)+IF(A1573&gt;=הלוואות!$D$10,IF(מרכז!A1573&lt;=הלוואות!$E$10,IF(DAY(מרכז!A1573)=הלוואות!$F$10,הלוואות!$G$10,0),0),0)+IF(A1573&gt;=הלוואות!$D$11,IF(מרכז!A1573&lt;=הלוואות!$E$11,IF(DAY(מרכז!A1573)=הלוואות!$F$11,הלוואות!$G$11,0),0),0)+IF(A1573&gt;=הלוואות!$D$12,IF(מרכז!A1573&lt;=הלוואות!$E$12,IF(DAY(מרכז!A1573)=הלוואות!$F$12,הלוואות!$G$12,0),0),0)+IF(A1573&gt;=הלוואות!$D$13,IF(מרכז!A1573&lt;=הלוואות!$E$13,IF(DAY(מרכז!A1573)=הלוואות!$F$13,הלוואות!$G$13,0),0),0)+IF(A1573&gt;=הלוואות!$D$14,IF(מרכז!A1573&lt;=הלוואות!$E$14,IF(DAY(מרכז!A1573)=הלוואות!$F$14,הלוואות!$G$14,0),0),0)+IF(A1573&gt;=הלוואות!$D$15,IF(מרכז!A1573&lt;=הלוואות!$E$15,IF(DAY(מרכז!A1573)=הלוואות!$F$15,הלוואות!$G$15,0),0),0)+IF(A1573&gt;=הלוואות!$D$16,IF(מרכז!A1573&lt;=הלוואות!$E$16,IF(DAY(מרכז!A1573)=הלוואות!$F$16,הלוואות!$G$16,0),0),0)+IF(A1573&gt;=הלוואות!$D$17,IF(מרכז!A1573&lt;=הלוואות!$E$17,IF(DAY(מרכז!A1573)=הלוואות!$F$17,הלוואות!$G$17,0),0),0)+IF(A1573&gt;=הלוואות!$D$18,IF(מרכז!A1573&lt;=הלוואות!$E$18,IF(DAY(מרכז!A1573)=הלוואות!$F$18,הלוואות!$G$18,0),0),0)+IF(A1573&gt;=הלוואות!$D$19,IF(מרכז!A1573&lt;=הלוואות!$E$19,IF(DAY(מרכז!A1573)=הלוואות!$F$19,הלוואות!$G$19,0),0),0)+IF(A1573&gt;=הלוואות!$D$20,IF(מרכז!A1573&lt;=הלוואות!$E$20,IF(DAY(מרכז!A1573)=הלוואות!$F$20,הלוואות!$G$20,0),0),0)+IF(A1573&gt;=הלוואות!$D$21,IF(מרכז!A1573&lt;=הלוואות!$E$21,IF(DAY(מרכז!A1573)=הלוואות!$F$21,הלוואות!$G$21,0),0),0)+IF(A1573&gt;=הלוואות!$D$22,IF(מרכז!A1573&lt;=הלוואות!$E$22,IF(DAY(מרכז!A1573)=הלוואות!$F$22,הלוואות!$G$22,0),0),0)+IF(A1573&gt;=הלוואות!$D$23,IF(מרכז!A1573&lt;=הלוואות!$E$23,IF(DAY(מרכז!A1573)=הלוואות!$F$23,הלוואות!$G$23,0),0),0)+IF(A1573&gt;=הלוואות!$D$24,IF(מרכז!A1573&lt;=הלוואות!$E$24,IF(DAY(מרכז!A1573)=הלוואות!$F$24,הלוואות!$G$24,0),0),0)+IF(A1573&gt;=הלוואות!$D$25,IF(מרכז!A1573&lt;=הלוואות!$E$25,IF(DAY(מרכז!A1573)=הלוואות!$F$25,הלוואות!$G$25,0),0),0)+IF(A1573&gt;=הלוואות!$D$26,IF(מרכז!A1573&lt;=הלוואות!$E$26,IF(DAY(מרכז!A1573)=הלוואות!$F$26,הלוואות!$G$26,0),0),0)+IF(A1573&gt;=הלוואות!$D$27,IF(מרכז!A1573&lt;=הלוואות!$E$27,IF(DAY(מרכז!A1573)=הלוואות!$F$27,הלוואות!$G$27,0),0),0)+IF(A1573&gt;=הלוואות!$D$28,IF(מרכז!A1573&lt;=הלוואות!$E$28,IF(DAY(מרכז!A1573)=הלוואות!$F$28,הלוואות!$G$28,0),0),0)+IF(A1573&gt;=הלוואות!$D$29,IF(מרכז!A1573&lt;=הלוואות!$E$29,IF(DAY(מרכז!A1573)=הלוואות!$F$29,הלוואות!$G$29,0),0),0)+IF(A1573&gt;=הלוואות!$D$30,IF(מרכז!A1573&lt;=הלוואות!$E$30,IF(DAY(מרכז!A1573)=הלוואות!$F$30,הלוואות!$G$30,0),0),0)+IF(A1573&gt;=הלוואות!$D$31,IF(מרכז!A1573&lt;=הלוואות!$E$31,IF(DAY(מרכז!A1573)=הלוואות!$F$31,הלוואות!$G$31,0),0),0)+IF(A1573&gt;=הלוואות!$D$32,IF(מרכז!A1573&lt;=הלוואות!$E$32,IF(DAY(מרכז!A1573)=הלוואות!$F$32,הלוואות!$G$32,0),0),0)+IF(A1573&gt;=הלוואות!$D$33,IF(מרכז!A1573&lt;=הלוואות!$E$33,IF(DAY(מרכז!A1573)=הלוואות!$F$33,הלוואות!$G$33,0),0),0)+IF(A1573&gt;=הלוואות!$D$34,IF(מרכז!A1573&lt;=הלוואות!$E$34,IF(DAY(מרכז!A1573)=הלוואות!$F$34,הלוואות!$G$34,0),0),0)</f>
        <v>0</v>
      </c>
      <c r="E1573" s="93">
        <f>SUMIF(הלוואות!$D$46:$D$65,מרכז!A1573,הלוואות!$E$46:$E$65)</f>
        <v>0</v>
      </c>
      <c r="F1573" s="93">
        <f>SUMIF(נכנסים!$A$5:$A$5890,מרכז!A1573,נכנסים!$B$5:$B$5890)</f>
        <v>0</v>
      </c>
      <c r="G1573" s="94"/>
      <c r="H1573" s="94"/>
      <c r="I1573" s="94"/>
      <c r="J1573" s="99">
        <f t="shared" si="24"/>
        <v>50000</v>
      </c>
    </row>
    <row r="1574" spans="1:10">
      <c r="A1574" s="153">
        <v>47227</v>
      </c>
      <c r="B1574" s="93">
        <f>SUMIF(יוצאים!$A$5:$A$5835,מרכז!A1574,יוצאים!$D$5:$D$5835)</f>
        <v>0</v>
      </c>
      <c r="C1574" s="93">
        <f>HLOOKUP(DAY($A1574),'טב.הו"ק'!$G$4:$AK$162,'טב.הו"ק'!$A$162+2,FALSE)</f>
        <v>0</v>
      </c>
      <c r="D1574" s="93">
        <f>IF(A1574&gt;=הלוואות!$D$5,IF(מרכז!A1574&lt;=הלוואות!$E$5,IF(DAY(מרכז!A1574)=הלוואות!$F$5,הלוואות!$G$5,0),0),0)+IF(A1574&gt;=הלוואות!$D$6,IF(מרכז!A1574&lt;=הלוואות!$E$6,IF(DAY(מרכז!A1574)=הלוואות!$F$6,הלוואות!$G$6,0),0),0)+IF(A1574&gt;=הלוואות!$D$7,IF(מרכז!A1574&lt;=הלוואות!$E$7,IF(DAY(מרכז!A1574)=הלוואות!$F$7,הלוואות!$G$7,0),0),0)+IF(A1574&gt;=הלוואות!$D$8,IF(מרכז!A1574&lt;=הלוואות!$E$8,IF(DAY(מרכז!A1574)=הלוואות!$F$8,הלוואות!$G$8,0),0),0)+IF(A1574&gt;=הלוואות!$D$9,IF(מרכז!A1574&lt;=הלוואות!$E$9,IF(DAY(מרכז!A1574)=הלוואות!$F$9,הלוואות!$G$9,0),0),0)+IF(A1574&gt;=הלוואות!$D$10,IF(מרכז!A1574&lt;=הלוואות!$E$10,IF(DAY(מרכז!A1574)=הלוואות!$F$10,הלוואות!$G$10,0),0),0)+IF(A1574&gt;=הלוואות!$D$11,IF(מרכז!A1574&lt;=הלוואות!$E$11,IF(DAY(מרכז!A1574)=הלוואות!$F$11,הלוואות!$G$11,0),0),0)+IF(A1574&gt;=הלוואות!$D$12,IF(מרכז!A1574&lt;=הלוואות!$E$12,IF(DAY(מרכז!A1574)=הלוואות!$F$12,הלוואות!$G$12,0),0),0)+IF(A1574&gt;=הלוואות!$D$13,IF(מרכז!A1574&lt;=הלוואות!$E$13,IF(DAY(מרכז!A1574)=הלוואות!$F$13,הלוואות!$G$13,0),0),0)+IF(A1574&gt;=הלוואות!$D$14,IF(מרכז!A1574&lt;=הלוואות!$E$14,IF(DAY(מרכז!A1574)=הלוואות!$F$14,הלוואות!$G$14,0),0),0)+IF(A1574&gt;=הלוואות!$D$15,IF(מרכז!A1574&lt;=הלוואות!$E$15,IF(DAY(מרכז!A1574)=הלוואות!$F$15,הלוואות!$G$15,0),0),0)+IF(A1574&gt;=הלוואות!$D$16,IF(מרכז!A1574&lt;=הלוואות!$E$16,IF(DAY(מרכז!A1574)=הלוואות!$F$16,הלוואות!$G$16,0),0),0)+IF(A1574&gt;=הלוואות!$D$17,IF(מרכז!A1574&lt;=הלוואות!$E$17,IF(DAY(מרכז!A1574)=הלוואות!$F$17,הלוואות!$G$17,0),0),0)+IF(A1574&gt;=הלוואות!$D$18,IF(מרכז!A1574&lt;=הלוואות!$E$18,IF(DAY(מרכז!A1574)=הלוואות!$F$18,הלוואות!$G$18,0),0),0)+IF(A1574&gt;=הלוואות!$D$19,IF(מרכז!A1574&lt;=הלוואות!$E$19,IF(DAY(מרכז!A1574)=הלוואות!$F$19,הלוואות!$G$19,0),0),0)+IF(A1574&gt;=הלוואות!$D$20,IF(מרכז!A1574&lt;=הלוואות!$E$20,IF(DAY(מרכז!A1574)=הלוואות!$F$20,הלוואות!$G$20,0),0),0)+IF(A1574&gt;=הלוואות!$D$21,IF(מרכז!A1574&lt;=הלוואות!$E$21,IF(DAY(מרכז!A1574)=הלוואות!$F$21,הלוואות!$G$21,0),0),0)+IF(A1574&gt;=הלוואות!$D$22,IF(מרכז!A1574&lt;=הלוואות!$E$22,IF(DAY(מרכז!A1574)=הלוואות!$F$22,הלוואות!$G$22,0),0),0)+IF(A1574&gt;=הלוואות!$D$23,IF(מרכז!A1574&lt;=הלוואות!$E$23,IF(DAY(מרכז!A1574)=הלוואות!$F$23,הלוואות!$G$23,0),0),0)+IF(A1574&gt;=הלוואות!$D$24,IF(מרכז!A1574&lt;=הלוואות!$E$24,IF(DAY(מרכז!A1574)=הלוואות!$F$24,הלוואות!$G$24,0),0),0)+IF(A1574&gt;=הלוואות!$D$25,IF(מרכז!A1574&lt;=הלוואות!$E$25,IF(DAY(מרכז!A1574)=הלוואות!$F$25,הלוואות!$G$25,0),0),0)+IF(A1574&gt;=הלוואות!$D$26,IF(מרכז!A1574&lt;=הלוואות!$E$26,IF(DAY(מרכז!A1574)=הלוואות!$F$26,הלוואות!$G$26,0),0),0)+IF(A1574&gt;=הלוואות!$D$27,IF(מרכז!A1574&lt;=הלוואות!$E$27,IF(DAY(מרכז!A1574)=הלוואות!$F$27,הלוואות!$G$27,0),0),0)+IF(A1574&gt;=הלוואות!$D$28,IF(מרכז!A1574&lt;=הלוואות!$E$28,IF(DAY(מרכז!A1574)=הלוואות!$F$28,הלוואות!$G$28,0),0),0)+IF(A1574&gt;=הלוואות!$D$29,IF(מרכז!A1574&lt;=הלוואות!$E$29,IF(DAY(מרכז!A1574)=הלוואות!$F$29,הלוואות!$G$29,0),0),0)+IF(A1574&gt;=הלוואות!$D$30,IF(מרכז!A1574&lt;=הלוואות!$E$30,IF(DAY(מרכז!A1574)=הלוואות!$F$30,הלוואות!$G$30,0),0),0)+IF(A1574&gt;=הלוואות!$D$31,IF(מרכז!A1574&lt;=הלוואות!$E$31,IF(DAY(מרכז!A1574)=הלוואות!$F$31,הלוואות!$G$31,0),0),0)+IF(A1574&gt;=הלוואות!$D$32,IF(מרכז!A1574&lt;=הלוואות!$E$32,IF(DAY(מרכז!A1574)=הלוואות!$F$32,הלוואות!$G$32,0),0),0)+IF(A1574&gt;=הלוואות!$D$33,IF(מרכז!A1574&lt;=הלוואות!$E$33,IF(DAY(מרכז!A1574)=הלוואות!$F$33,הלוואות!$G$33,0),0),0)+IF(A1574&gt;=הלוואות!$D$34,IF(מרכז!A1574&lt;=הלוואות!$E$34,IF(DAY(מרכז!A1574)=הלוואות!$F$34,הלוואות!$G$34,0),0),0)</f>
        <v>0</v>
      </c>
      <c r="E1574" s="93">
        <f>SUMIF(הלוואות!$D$46:$D$65,מרכז!A1574,הלוואות!$E$46:$E$65)</f>
        <v>0</v>
      </c>
      <c r="F1574" s="93">
        <f>SUMIF(נכנסים!$A$5:$A$5890,מרכז!A1574,נכנסים!$B$5:$B$5890)</f>
        <v>0</v>
      </c>
      <c r="G1574" s="94"/>
      <c r="H1574" s="94"/>
      <c r="I1574" s="94"/>
      <c r="J1574" s="99">
        <f t="shared" si="24"/>
        <v>50000</v>
      </c>
    </row>
    <row r="1575" spans="1:10">
      <c r="A1575" s="153">
        <v>47228</v>
      </c>
      <c r="B1575" s="93">
        <f>SUMIF(יוצאים!$A$5:$A$5835,מרכז!A1575,יוצאים!$D$5:$D$5835)</f>
        <v>0</v>
      </c>
      <c r="C1575" s="93">
        <f>HLOOKUP(DAY($A1575),'טב.הו"ק'!$G$4:$AK$162,'טב.הו"ק'!$A$162+2,FALSE)</f>
        <v>0</v>
      </c>
      <c r="D1575" s="93">
        <f>IF(A1575&gt;=הלוואות!$D$5,IF(מרכז!A1575&lt;=הלוואות!$E$5,IF(DAY(מרכז!A1575)=הלוואות!$F$5,הלוואות!$G$5,0),0),0)+IF(A1575&gt;=הלוואות!$D$6,IF(מרכז!A1575&lt;=הלוואות!$E$6,IF(DAY(מרכז!A1575)=הלוואות!$F$6,הלוואות!$G$6,0),0),0)+IF(A1575&gt;=הלוואות!$D$7,IF(מרכז!A1575&lt;=הלוואות!$E$7,IF(DAY(מרכז!A1575)=הלוואות!$F$7,הלוואות!$G$7,0),0),0)+IF(A1575&gt;=הלוואות!$D$8,IF(מרכז!A1575&lt;=הלוואות!$E$8,IF(DAY(מרכז!A1575)=הלוואות!$F$8,הלוואות!$G$8,0),0),0)+IF(A1575&gt;=הלוואות!$D$9,IF(מרכז!A1575&lt;=הלוואות!$E$9,IF(DAY(מרכז!A1575)=הלוואות!$F$9,הלוואות!$G$9,0),0),0)+IF(A1575&gt;=הלוואות!$D$10,IF(מרכז!A1575&lt;=הלוואות!$E$10,IF(DAY(מרכז!A1575)=הלוואות!$F$10,הלוואות!$G$10,0),0),0)+IF(A1575&gt;=הלוואות!$D$11,IF(מרכז!A1575&lt;=הלוואות!$E$11,IF(DAY(מרכז!A1575)=הלוואות!$F$11,הלוואות!$G$11,0),0),0)+IF(A1575&gt;=הלוואות!$D$12,IF(מרכז!A1575&lt;=הלוואות!$E$12,IF(DAY(מרכז!A1575)=הלוואות!$F$12,הלוואות!$G$12,0),0),0)+IF(A1575&gt;=הלוואות!$D$13,IF(מרכז!A1575&lt;=הלוואות!$E$13,IF(DAY(מרכז!A1575)=הלוואות!$F$13,הלוואות!$G$13,0),0),0)+IF(A1575&gt;=הלוואות!$D$14,IF(מרכז!A1575&lt;=הלוואות!$E$14,IF(DAY(מרכז!A1575)=הלוואות!$F$14,הלוואות!$G$14,0),0),0)+IF(A1575&gt;=הלוואות!$D$15,IF(מרכז!A1575&lt;=הלוואות!$E$15,IF(DAY(מרכז!A1575)=הלוואות!$F$15,הלוואות!$G$15,0),0),0)+IF(A1575&gt;=הלוואות!$D$16,IF(מרכז!A1575&lt;=הלוואות!$E$16,IF(DAY(מרכז!A1575)=הלוואות!$F$16,הלוואות!$G$16,0),0),0)+IF(A1575&gt;=הלוואות!$D$17,IF(מרכז!A1575&lt;=הלוואות!$E$17,IF(DAY(מרכז!A1575)=הלוואות!$F$17,הלוואות!$G$17,0),0),0)+IF(A1575&gt;=הלוואות!$D$18,IF(מרכז!A1575&lt;=הלוואות!$E$18,IF(DAY(מרכז!A1575)=הלוואות!$F$18,הלוואות!$G$18,0),0),0)+IF(A1575&gt;=הלוואות!$D$19,IF(מרכז!A1575&lt;=הלוואות!$E$19,IF(DAY(מרכז!A1575)=הלוואות!$F$19,הלוואות!$G$19,0),0),0)+IF(A1575&gt;=הלוואות!$D$20,IF(מרכז!A1575&lt;=הלוואות!$E$20,IF(DAY(מרכז!A1575)=הלוואות!$F$20,הלוואות!$G$20,0),0),0)+IF(A1575&gt;=הלוואות!$D$21,IF(מרכז!A1575&lt;=הלוואות!$E$21,IF(DAY(מרכז!A1575)=הלוואות!$F$21,הלוואות!$G$21,0),0),0)+IF(A1575&gt;=הלוואות!$D$22,IF(מרכז!A1575&lt;=הלוואות!$E$22,IF(DAY(מרכז!A1575)=הלוואות!$F$22,הלוואות!$G$22,0),0),0)+IF(A1575&gt;=הלוואות!$D$23,IF(מרכז!A1575&lt;=הלוואות!$E$23,IF(DAY(מרכז!A1575)=הלוואות!$F$23,הלוואות!$G$23,0),0),0)+IF(A1575&gt;=הלוואות!$D$24,IF(מרכז!A1575&lt;=הלוואות!$E$24,IF(DAY(מרכז!A1575)=הלוואות!$F$24,הלוואות!$G$24,0),0),0)+IF(A1575&gt;=הלוואות!$D$25,IF(מרכז!A1575&lt;=הלוואות!$E$25,IF(DAY(מרכז!A1575)=הלוואות!$F$25,הלוואות!$G$25,0),0),0)+IF(A1575&gt;=הלוואות!$D$26,IF(מרכז!A1575&lt;=הלוואות!$E$26,IF(DAY(מרכז!A1575)=הלוואות!$F$26,הלוואות!$G$26,0),0),0)+IF(A1575&gt;=הלוואות!$D$27,IF(מרכז!A1575&lt;=הלוואות!$E$27,IF(DAY(מרכז!A1575)=הלוואות!$F$27,הלוואות!$G$27,0),0),0)+IF(A1575&gt;=הלוואות!$D$28,IF(מרכז!A1575&lt;=הלוואות!$E$28,IF(DAY(מרכז!A1575)=הלוואות!$F$28,הלוואות!$G$28,0),0),0)+IF(A1575&gt;=הלוואות!$D$29,IF(מרכז!A1575&lt;=הלוואות!$E$29,IF(DAY(מרכז!A1575)=הלוואות!$F$29,הלוואות!$G$29,0),0),0)+IF(A1575&gt;=הלוואות!$D$30,IF(מרכז!A1575&lt;=הלוואות!$E$30,IF(DAY(מרכז!A1575)=הלוואות!$F$30,הלוואות!$G$30,0),0),0)+IF(A1575&gt;=הלוואות!$D$31,IF(מרכז!A1575&lt;=הלוואות!$E$31,IF(DAY(מרכז!A1575)=הלוואות!$F$31,הלוואות!$G$31,0),0),0)+IF(A1575&gt;=הלוואות!$D$32,IF(מרכז!A1575&lt;=הלוואות!$E$32,IF(DAY(מרכז!A1575)=הלוואות!$F$32,הלוואות!$G$32,0),0),0)+IF(A1575&gt;=הלוואות!$D$33,IF(מרכז!A1575&lt;=הלוואות!$E$33,IF(DAY(מרכז!A1575)=הלוואות!$F$33,הלוואות!$G$33,0),0),0)+IF(A1575&gt;=הלוואות!$D$34,IF(מרכז!A1575&lt;=הלוואות!$E$34,IF(DAY(מרכז!A1575)=הלוואות!$F$34,הלוואות!$G$34,0),0),0)</f>
        <v>0</v>
      </c>
      <c r="E1575" s="93">
        <f>SUMIF(הלוואות!$D$46:$D$65,מרכז!A1575,הלוואות!$E$46:$E$65)</f>
        <v>0</v>
      </c>
      <c r="F1575" s="93">
        <f>SUMIF(נכנסים!$A$5:$A$5890,מרכז!A1575,נכנסים!$B$5:$B$5890)</f>
        <v>0</v>
      </c>
      <c r="G1575" s="94"/>
      <c r="H1575" s="94"/>
      <c r="I1575" s="94"/>
      <c r="J1575" s="99">
        <f t="shared" si="24"/>
        <v>50000</v>
      </c>
    </row>
    <row r="1576" spans="1:10">
      <c r="A1576" s="153">
        <v>47229</v>
      </c>
      <c r="B1576" s="93">
        <f>SUMIF(יוצאים!$A$5:$A$5835,מרכז!A1576,יוצאים!$D$5:$D$5835)</f>
        <v>0</v>
      </c>
      <c r="C1576" s="93">
        <f>HLOOKUP(DAY($A1576),'טב.הו"ק'!$G$4:$AK$162,'טב.הו"ק'!$A$162+2,FALSE)</f>
        <v>0</v>
      </c>
      <c r="D1576" s="93">
        <f>IF(A1576&gt;=הלוואות!$D$5,IF(מרכז!A1576&lt;=הלוואות!$E$5,IF(DAY(מרכז!A1576)=הלוואות!$F$5,הלוואות!$G$5,0),0),0)+IF(A1576&gt;=הלוואות!$D$6,IF(מרכז!A1576&lt;=הלוואות!$E$6,IF(DAY(מרכז!A1576)=הלוואות!$F$6,הלוואות!$G$6,0),0),0)+IF(A1576&gt;=הלוואות!$D$7,IF(מרכז!A1576&lt;=הלוואות!$E$7,IF(DAY(מרכז!A1576)=הלוואות!$F$7,הלוואות!$G$7,0),0),0)+IF(A1576&gt;=הלוואות!$D$8,IF(מרכז!A1576&lt;=הלוואות!$E$8,IF(DAY(מרכז!A1576)=הלוואות!$F$8,הלוואות!$G$8,0),0),0)+IF(A1576&gt;=הלוואות!$D$9,IF(מרכז!A1576&lt;=הלוואות!$E$9,IF(DAY(מרכז!A1576)=הלוואות!$F$9,הלוואות!$G$9,0),0),0)+IF(A1576&gt;=הלוואות!$D$10,IF(מרכז!A1576&lt;=הלוואות!$E$10,IF(DAY(מרכז!A1576)=הלוואות!$F$10,הלוואות!$G$10,0),0),0)+IF(A1576&gt;=הלוואות!$D$11,IF(מרכז!A1576&lt;=הלוואות!$E$11,IF(DAY(מרכז!A1576)=הלוואות!$F$11,הלוואות!$G$11,0),0),0)+IF(A1576&gt;=הלוואות!$D$12,IF(מרכז!A1576&lt;=הלוואות!$E$12,IF(DAY(מרכז!A1576)=הלוואות!$F$12,הלוואות!$G$12,0),0),0)+IF(A1576&gt;=הלוואות!$D$13,IF(מרכז!A1576&lt;=הלוואות!$E$13,IF(DAY(מרכז!A1576)=הלוואות!$F$13,הלוואות!$G$13,0),0),0)+IF(A1576&gt;=הלוואות!$D$14,IF(מרכז!A1576&lt;=הלוואות!$E$14,IF(DAY(מרכז!A1576)=הלוואות!$F$14,הלוואות!$G$14,0),0),0)+IF(A1576&gt;=הלוואות!$D$15,IF(מרכז!A1576&lt;=הלוואות!$E$15,IF(DAY(מרכז!A1576)=הלוואות!$F$15,הלוואות!$G$15,0),0),0)+IF(A1576&gt;=הלוואות!$D$16,IF(מרכז!A1576&lt;=הלוואות!$E$16,IF(DAY(מרכז!A1576)=הלוואות!$F$16,הלוואות!$G$16,0),0),0)+IF(A1576&gt;=הלוואות!$D$17,IF(מרכז!A1576&lt;=הלוואות!$E$17,IF(DAY(מרכז!A1576)=הלוואות!$F$17,הלוואות!$G$17,0),0),0)+IF(A1576&gt;=הלוואות!$D$18,IF(מרכז!A1576&lt;=הלוואות!$E$18,IF(DAY(מרכז!A1576)=הלוואות!$F$18,הלוואות!$G$18,0),0),0)+IF(A1576&gt;=הלוואות!$D$19,IF(מרכז!A1576&lt;=הלוואות!$E$19,IF(DAY(מרכז!A1576)=הלוואות!$F$19,הלוואות!$G$19,0),0),0)+IF(A1576&gt;=הלוואות!$D$20,IF(מרכז!A1576&lt;=הלוואות!$E$20,IF(DAY(מרכז!A1576)=הלוואות!$F$20,הלוואות!$G$20,0),0),0)+IF(A1576&gt;=הלוואות!$D$21,IF(מרכז!A1576&lt;=הלוואות!$E$21,IF(DAY(מרכז!A1576)=הלוואות!$F$21,הלוואות!$G$21,0),0),0)+IF(A1576&gt;=הלוואות!$D$22,IF(מרכז!A1576&lt;=הלוואות!$E$22,IF(DAY(מרכז!A1576)=הלוואות!$F$22,הלוואות!$G$22,0),0),0)+IF(A1576&gt;=הלוואות!$D$23,IF(מרכז!A1576&lt;=הלוואות!$E$23,IF(DAY(מרכז!A1576)=הלוואות!$F$23,הלוואות!$G$23,0),0),0)+IF(A1576&gt;=הלוואות!$D$24,IF(מרכז!A1576&lt;=הלוואות!$E$24,IF(DAY(מרכז!A1576)=הלוואות!$F$24,הלוואות!$G$24,0),0),0)+IF(A1576&gt;=הלוואות!$D$25,IF(מרכז!A1576&lt;=הלוואות!$E$25,IF(DAY(מרכז!A1576)=הלוואות!$F$25,הלוואות!$G$25,0),0),0)+IF(A1576&gt;=הלוואות!$D$26,IF(מרכז!A1576&lt;=הלוואות!$E$26,IF(DAY(מרכז!A1576)=הלוואות!$F$26,הלוואות!$G$26,0),0),0)+IF(A1576&gt;=הלוואות!$D$27,IF(מרכז!A1576&lt;=הלוואות!$E$27,IF(DAY(מרכז!A1576)=הלוואות!$F$27,הלוואות!$G$27,0),0),0)+IF(A1576&gt;=הלוואות!$D$28,IF(מרכז!A1576&lt;=הלוואות!$E$28,IF(DAY(מרכז!A1576)=הלוואות!$F$28,הלוואות!$G$28,0),0),0)+IF(A1576&gt;=הלוואות!$D$29,IF(מרכז!A1576&lt;=הלוואות!$E$29,IF(DAY(מרכז!A1576)=הלוואות!$F$29,הלוואות!$G$29,0),0),0)+IF(A1576&gt;=הלוואות!$D$30,IF(מרכז!A1576&lt;=הלוואות!$E$30,IF(DAY(מרכז!A1576)=הלוואות!$F$30,הלוואות!$G$30,0),0),0)+IF(A1576&gt;=הלוואות!$D$31,IF(מרכז!A1576&lt;=הלוואות!$E$31,IF(DAY(מרכז!A1576)=הלוואות!$F$31,הלוואות!$G$31,0),0),0)+IF(A1576&gt;=הלוואות!$D$32,IF(מרכז!A1576&lt;=הלוואות!$E$32,IF(DAY(מרכז!A1576)=הלוואות!$F$32,הלוואות!$G$32,0),0),0)+IF(A1576&gt;=הלוואות!$D$33,IF(מרכז!A1576&lt;=הלוואות!$E$33,IF(DAY(מרכז!A1576)=הלוואות!$F$33,הלוואות!$G$33,0),0),0)+IF(A1576&gt;=הלוואות!$D$34,IF(מרכז!A1576&lt;=הלוואות!$E$34,IF(DAY(מרכז!A1576)=הלוואות!$F$34,הלוואות!$G$34,0),0),0)</f>
        <v>0</v>
      </c>
      <c r="E1576" s="93">
        <f>SUMIF(הלוואות!$D$46:$D$65,מרכז!A1576,הלוואות!$E$46:$E$65)</f>
        <v>0</v>
      </c>
      <c r="F1576" s="93">
        <f>SUMIF(נכנסים!$A$5:$A$5890,מרכז!A1576,נכנסים!$B$5:$B$5890)</f>
        <v>0</v>
      </c>
      <c r="G1576" s="94"/>
      <c r="H1576" s="94"/>
      <c r="I1576" s="94"/>
      <c r="J1576" s="99">
        <f t="shared" si="24"/>
        <v>50000</v>
      </c>
    </row>
    <row r="1577" spans="1:10">
      <c r="A1577" s="153">
        <v>47230</v>
      </c>
      <c r="B1577" s="93">
        <f>SUMIF(יוצאים!$A$5:$A$5835,מרכז!A1577,יוצאים!$D$5:$D$5835)</f>
        <v>0</v>
      </c>
      <c r="C1577" s="93">
        <f>HLOOKUP(DAY($A1577),'טב.הו"ק'!$G$4:$AK$162,'טב.הו"ק'!$A$162+2,FALSE)</f>
        <v>0</v>
      </c>
      <c r="D1577" s="93">
        <f>IF(A1577&gt;=הלוואות!$D$5,IF(מרכז!A1577&lt;=הלוואות!$E$5,IF(DAY(מרכז!A1577)=הלוואות!$F$5,הלוואות!$G$5,0),0),0)+IF(A1577&gt;=הלוואות!$D$6,IF(מרכז!A1577&lt;=הלוואות!$E$6,IF(DAY(מרכז!A1577)=הלוואות!$F$6,הלוואות!$G$6,0),0),0)+IF(A1577&gt;=הלוואות!$D$7,IF(מרכז!A1577&lt;=הלוואות!$E$7,IF(DAY(מרכז!A1577)=הלוואות!$F$7,הלוואות!$G$7,0),0),0)+IF(A1577&gt;=הלוואות!$D$8,IF(מרכז!A1577&lt;=הלוואות!$E$8,IF(DAY(מרכז!A1577)=הלוואות!$F$8,הלוואות!$G$8,0),0),0)+IF(A1577&gt;=הלוואות!$D$9,IF(מרכז!A1577&lt;=הלוואות!$E$9,IF(DAY(מרכז!A1577)=הלוואות!$F$9,הלוואות!$G$9,0),0),0)+IF(A1577&gt;=הלוואות!$D$10,IF(מרכז!A1577&lt;=הלוואות!$E$10,IF(DAY(מרכז!A1577)=הלוואות!$F$10,הלוואות!$G$10,0),0),0)+IF(A1577&gt;=הלוואות!$D$11,IF(מרכז!A1577&lt;=הלוואות!$E$11,IF(DAY(מרכז!A1577)=הלוואות!$F$11,הלוואות!$G$11,0),0),0)+IF(A1577&gt;=הלוואות!$D$12,IF(מרכז!A1577&lt;=הלוואות!$E$12,IF(DAY(מרכז!A1577)=הלוואות!$F$12,הלוואות!$G$12,0),0),0)+IF(A1577&gt;=הלוואות!$D$13,IF(מרכז!A1577&lt;=הלוואות!$E$13,IF(DAY(מרכז!A1577)=הלוואות!$F$13,הלוואות!$G$13,0),0),0)+IF(A1577&gt;=הלוואות!$D$14,IF(מרכז!A1577&lt;=הלוואות!$E$14,IF(DAY(מרכז!A1577)=הלוואות!$F$14,הלוואות!$G$14,0),0),0)+IF(A1577&gt;=הלוואות!$D$15,IF(מרכז!A1577&lt;=הלוואות!$E$15,IF(DAY(מרכז!A1577)=הלוואות!$F$15,הלוואות!$G$15,0),0),0)+IF(A1577&gt;=הלוואות!$D$16,IF(מרכז!A1577&lt;=הלוואות!$E$16,IF(DAY(מרכז!A1577)=הלוואות!$F$16,הלוואות!$G$16,0),0),0)+IF(A1577&gt;=הלוואות!$D$17,IF(מרכז!A1577&lt;=הלוואות!$E$17,IF(DAY(מרכז!A1577)=הלוואות!$F$17,הלוואות!$G$17,0),0),0)+IF(A1577&gt;=הלוואות!$D$18,IF(מרכז!A1577&lt;=הלוואות!$E$18,IF(DAY(מרכז!A1577)=הלוואות!$F$18,הלוואות!$G$18,0),0),0)+IF(A1577&gt;=הלוואות!$D$19,IF(מרכז!A1577&lt;=הלוואות!$E$19,IF(DAY(מרכז!A1577)=הלוואות!$F$19,הלוואות!$G$19,0),0),0)+IF(A1577&gt;=הלוואות!$D$20,IF(מרכז!A1577&lt;=הלוואות!$E$20,IF(DAY(מרכז!A1577)=הלוואות!$F$20,הלוואות!$G$20,0),0),0)+IF(A1577&gt;=הלוואות!$D$21,IF(מרכז!A1577&lt;=הלוואות!$E$21,IF(DAY(מרכז!A1577)=הלוואות!$F$21,הלוואות!$G$21,0),0),0)+IF(A1577&gt;=הלוואות!$D$22,IF(מרכז!A1577&lt;=הלוואות!$E$22,IF(DAY(מרכז!A1577)=הלוואות!$F$22,הלוואות!$G$22,0),0),0)+IF(A1577&gt;=הלוואות!$D$23,IF(מרכז!A1577&lt;=הלוואות!$E$23,IF(DAY(מרכז!A1577)=הלוואות!$F$23,הלוואות!$G$23,0),0),0)+IF(A1577&gt;=הלוואות!$D$24,IF(מרכז!A1577&lt;=הלוואות!$E$24,IF(DAY(מרכז!A1577)=הלוואות!$F$24,הלוואות!$G$24,0),0),0)+IF(A1577&gt;=הלוואות!$D$25,IF(מרכז!A1577&lt;=הלוואות!$E$25,IF(DAY(מרכז!A1577)=הלוואות!$F$25,הלוואות!$G$25,0),0),0)+IF(A1577&gt;=הלוואות!$D$26,IF(מרכז!A1577&lt;=הלוואות!$E$26,IF(DAY(מרכז!A1577)=הלוואות!$F$26,הלוואות!$G$26,0),0),0)+IF(A1577&gt;=הלוואות!$D$27,IF(מרכז!A1577&lt;=הלוואות!$E$27,IF(DAY(מרכז!A1577)=הלוואות!$F$27,הלוואות!$G$27,0),0),0)+IF(A1577&gt;=הלוואות!$D$28,IF(מרכז!A1577&lt;=הלוואות!$E$28,IF(DAY(מרכז!A1577)=הלוואות!$F$28,הלוואות!$G$28,0),0),0)+IF(A1577&gt;=הלוואות!$D$29,IF(מרכז!A1577&lt;=הלוואות!$E$29,IF(DAY(מרכז!A1577)=הלוואות!$F$29,הלוואות!$G$29,0),0),0)+IF(A1577&gt;=הלוואות!$D$30,IF(מרכז!A1577&lt;=הלוואות!$E$30,IF(DAY(מרכז!A1577)=הלוואות!$F$30,הלוואות!$G$30,0),0),0)+IF(A1577&gt;=הלוואות!$D$31,IF(מרכז!A1577&lt;=הלוואות!$E$31,IF(DAY(מרכז!A1577)=הלוואות!$F$31,הלוואות!$G$31,0),0),0)+IF(A1577&gt;=הלוואות!$D$32,IF(מרכז!A1577&lt;=הלוואות!$E$32,IF(DAY(מרכז!A1577)=הלוואות!$F$32,הלוואות!$G$32,0),0),0)+IF(A1577&gt;=הלוואות!$D$33,IF(מרכז!A1577&lt;=הלוואות!$E$33,IF(DAY(מרכז!A1577)=הלוואות!$F$33,הלוואות!$G$33,0),0),0)+IF(A1577&gt;=הלוואות!$D$34,IF(מרכז!A1577&lt;=הלוואות!$E$34,IF(DAY(מרכז!A1577)=הלוואות!$F$34,הלוואות!$G$34,0),0),0)</f>
        <v>0</v>
      </c>
      <c r="E1577" s="93">
        <f>SUMIF(הלוואות!$D$46:$D$65,מרכז!A1577,הלוואות!$E$46:$E$65)</f>
        <v>0</v>
      </c>
      <c r="F1577" s="93">
        <f>SUMIF(נכנסים!$A$5:$A$5890,מרכז!A1577,נכנסים!$B$5:$B$5890)</f>
        <v>0</v>
      </c>
      <c r="G1577" s="94"/>
      <c r="H1577" s="94"/>
      <c r="I1577" s="94"/>
      <c r="J1577" s="99">
        <f t="shared" si="24"/>
        <v>50000</v>
      </c>
    </row>
    <row r="1578" spans="1:10">
      <c r="A1578" s="153">
        <v>47231</v>
      </c>
      <c r="B1578" s="93">
        <f>SUMIF(יוצאים!$A$5:$A$5835,מרכז!A1578,יוצאים!$D$5:$D$5835)</f>
        <v>0</v>
      </c>
      <c r="C1578" s="93">
        <f>HLOOKUP(DAY($A1578),'טב.הו"ק'!$G$4:$AK$162,'טב.הו"ק'!$A$162+2,FALSE)</f>
        <v>0</v>
      </c>
      <c r="D1578" s="93">
        <f>IF(A1578&gt;=הלוואות!$D$5,IF(מרכז!A1578&lt;=הלוואות!$E$5,IF(DAY(מרכז!A1578)=הלוואות!$F$5,הלוואות!$G$5,0),0),0)+IF(A1578&gt;=הלוואות!$D$6,IF(מרכז!A1578&lt;=הלוואות!$E$6,IF(DAY(מרכז!A1578)=הלוואות!$F$6,הלוואות!$G$6,0),0),0)+IF(A1578&gt;=הלוואות!$D$7,IF(מרכז!A1578&lt;=הלוואות!$E$7,IF(DAY(מרכז!A1578)=הלוואות!$F$7,הלוואות!$G$7,0),0),0)+IF(A1578&gt;=הלוואות!$D$8,IF(מרכז!A1578&lt;=הלוואות!$E$8,IF(DAY(מרכז!A1578)=הלוואות!$F$8,הלוואות!$G$8,0),0),0)+IF(A1578&gt;=הלוואות!$D$9,IF(מרכז!A1578&lt;=הלוואות!$E$9,IF(DAY(מרכז!A1578)=הלוואות!$F$9,הלוואות!$G$9,0),0),0)+IF(A1578&gt;=הלוואות!$D$10,IF(מרכז!A1578&lt;=הלוואות!$E$10,IF(DAY(מרכז!A1578)=הלוואות!$F$10,הלוואות!$G$10,0),0),0)+IF(A1578&gt;=הלוואות!$D$11,IF(מרכז!A1578&lt;=הלוואות!$E$11,IF(DAY(מרכז!A1578)=הלוואות!$F$11,הלוואות!$G$11,0),0),0)+IF(A1578&gt;=הלוואות!$D$12,IF(מרכז!A1578&lt;=הלוואות!$E$12,IF(DAY(מרכז!A1578)=הלוואות!$F$12,הלוואות!$G$12,0),0),0)+IF(A1578&gt;=הלוואות!$D$13,IF(מרכז!A1578&lt;=הלוואות!$E$13,IF(DAY(מרכז!A1578)=הלוואות!$F$13,הלוואות!$G$13,0),0),0)+IF(A1578&gt;=הלוואות!$D$14,IF(מרכז!A1578&lt;=הלוואות!$E$14,IF(DAY(מרכז!A1578)=הלוואות!$F$14,הלוואות!$G$14,0),0),0)+IF(A1578&gt;=הלוואות!$D$15,IF(מרכז!A1578&lt;=הלוואות!$E$15,IF(DAY(מרכז!A1578)=הלוואות!$F$15,הלוואות!$G$15,0),0),0)+IF(A1578&gt;=הלוואות!$D$16,IF(מרכז!A1578&lt;=הלוואות!$E$16,IF(DAY(מרכז!A1578)=הלוואות!$F$16,הלוואות!$G$16,0),0),0)+IF(A1578&gt;=הלוואות!$D$17,IF(מרכז!A1578&lt;=הלוואות!$E$17,IF(DAY(מרכז!A1578)=הלוואות!$F$17,הלוואות!$G$17,0),0),0)+IF(A1578&gt;=הלוואות!$D$18,IF(מרכז!A1578&lt;=הלוואות!$E$18,IF(DAY(מרכז!A1578)=הלוואות!$F$18,הלוואות!$G$18,0),0),0)+IF(A1578&gt;=הלוואות!$D$19,IF(מרכז!A1578&lt;=הלוואות!$E$19,IF(DAY(מרכז!A1578)=הלוואות!$F$19,הלוואות!$G$19,0),0),0)+IF(A1578&gt;=הלוואות!$D$20,IF(מרכז!A1578&lt;=הלוואות!$E$20,IF(DAY(מרכז!A1578)=הלוואות!$F$20,הלוואות!$G$20,0),0),0)+IF(A1578&gt;=הלוואות!$D$21,IF(מרכז!A1578&lt;=הלוואות!$E$21,IF(DAY(מרכז!A1578)=הלוואות!$F$21,הלוואות!$G$21,0),0),0)+IF(A1578&gt;=הלוואות!$D$22,IF(מרכז!A1578&lt;=הלוואות!$E$22,IF(DAY(מרכז!A1578)=הלוואות!$F$22,הלוואות!$G$22,0),0),0)+IF(A1578&gt;=הלוואות!$D$23,IF(מרכז!A1578&lt;=הלוואות!$E$23,IF(DAY(מרכז!A1578)=הלוואות!$F$23,הלוואות!$G$23,0),0),0)+IF(A1578&gt;=הלוואות!$D$24,IF(מרכז!A1578&lt;=הלוואות!$E$24,IF(DAY(מרכז!A1578)=הלוואות!$F$24,הלוואות!$G$24,0),0),0)+IF(A1578&gt;=הלוואות!$D$25,IF(מרכז!A1578&lt;=הלוואות!$E$25,IF(DAY(מרכז!A1578)=הלוואות!$F$25,הלוואות!$G$25,0),0),0)+IF(A1578&gt;=הלוואות!$D$26,IF(מרכז!A1578&lt;=הלוואות!$E$26,IF(DAY(מרכז!A1578)=הלוואות!$F$26,הלוואות!$G$26,0),0),0)+IF(A1578&gt;=הלוואות!$D$27,IF(מרכז!A1578&lt;=הלוואות!$E$27,IF(DAY(מרכז!A1578)=הלוואות!$F$27,הלוואות!$G$27,0),0),0)+IF(A1578&gt;=הלוואות!$D$28,IF(מרכז!A1578&lt;=הלוואות!$E$28,IF(DAY(מרכז!A1578)=הלוואות!$F$28,הלוואות!$G$28,0),0),0)+IF(A1578&gt;=הלוואות!$D$29,IF(מרכז!A1578&lt;=הלוואות!$E$29,IF(DAY(מרכז!A1578)=הלוואות!$F$29,הלוואות!$G$29,0),0),0)+IF(A1578&gt;=הלוואות!$D$30,IF(מרכז!A1578&lt;=הלוואות!$E$30,IF(DAY(מרכז!A1578)=הלוואות!$F$30,הלוואות!$G$30,0),0),0)+IF(A1578&gt;=הלוואות!$D$31,IF(מרכז!A1578&lt;=הלוואות!$E$31,IF(DAY(מרכז!A1578)=הלוואות!$F$31,הלוואות!$G$31,0),0),0)+IF(A1578&gt;=הלוואות!$D$32,IF(מרכז!A1578&lt;=הלוואות!$E$32,IF(DAY(מרכז!A1578)=הלוואות!$F$32,הלוואות!$G$32,0),0),0)+IF(A1578&gt;=הלוואות!$D$33,IF(מרכז!A1578&lt;=הלוואות!$E$33,IF(DAY(מרכז!A1578)=הלוואות!$F$33,הלוואות!$G$33,0),0),0)+IF(A1578&gt;=הלוואות!$D$34,IF(מרכז!A1578&lt;=הלוואות!$E$34,IF(DAY(מרכז!A1578)=הלוואות!$F$34,הלוואות!$G$34,0),0),0)</f>
        <v>0</v>
      </c>
      <c r="E1578" s="93">
        <f>SUMIF(הלוואות!$D$46:$D$65,מרכז!A1578,הלוואות!$E$46:$E$65)</f>
        <v>0</v>
      </c>
      <c r="F1578" s="93">
        <f>SUMIF(נכנסים!$A$5:$A$5890,מרכז!A1578,נכנסים!$B$5:$B$5890)</f>
        <v>0</v>
      </c>
      <c r="G1578" s="94"/>
      <c r="H1578" s="94"/>
      <c r="I1578" s="94"/>
      <c r="J1578" s="99">
        <f t="shared" si="24"/>
        <v>50000</v>
      </c>
    </row>
    <row r="1579" spans="1:10">
      <c r="A1579" s="153">
        <v>47232</v>
      </c>
      <c r="B1579" s="93">
        <f>SUMIF(יוצאים!$A$5:$A$5835,מרכז!A1579,יוצאים!$D$5:$D$5835)</f>
        <v>0</v>
      </c>
      <c r="C1579" s="93">
        <f>HLOOKUP(DAY($A1579),'טב.הו"ק'!$G$4:$AK$162,'טב.הו"ק'!$A$162+2,FALSE)</f>
        <v>0</v>
      </c>
      <c r="D1579" s="93">
        <f>IF(A1579&gt;=הלוואות!$D$5,IF(מרכז!A1579&lt;=הלוואות!$E$5,IF(DAY(מרכז!A1579)=הלוואות!$F$5,הלוואות!$G$5,0),0),0)+IF(A1579&gt;=הלוואות!$D$6,IF(מרכז!A1579&lt;=הלוואות!$E$6,IF(DAY(מרכז!A1579)=הלוואות!$F$6,הלוואות!$G$6,0),0),0)+IF(A1579&gt;=הלוואות!$D$7,IF(מרכז!A1579&lt;=הלוואות!$E$7,IF(DAY(מרכז!A1579)=הלוואות!$F$7,הלוואות!$G$7,0),0),0)+IF(A1579&gt;=הלוואות!$D$8,IF(מרכז!A1579&lt;=הלוואות!$E$8,IF(DAY(מרכז!A1579)=הלוואות!$F$8,הלוואות!$G$8,0),0),0)+IF(A1579&gt;=הלוואות!$D$9,IF(מרכז!A1579&lt;=הלוואות!$E$9,IF(DAY(מרכז!A1579)=הלוואות!$F$9,הלוואות!$G$9,0),0),0)+IF(A1579&gt;=הלוואות!$D$10,IF(מרכז!A1579&lt;=הלוואות!$E$10,IF(DAY(מרכז!A1579)=הלוואות!$F$10,הלוואות!$G$10,0),0),0)+IF(A1579&gt;=הלוואות!$D$11,IF(מרכז!A1579&lt;=הלוואות!$E$11,IF(DAY(מרכז!A1579)=הלוואות!$F$11,הלוואות!$G$11,0),0),0)+IF(A1579&gt;=הלוואות!$D$12,IF(מרכז!A1579&lt;=הלוואות!$E$12,IF(DAY(מרכז!A1579)=הלוואות!$F$12,הלוואות!$G$12,0),0),0)+IF(A1579&gt;=הלוואות!$D$13,IF(מרכז!A1579&lt;=הלוואות!$E$13,IF(DAY(מרכז!A1579)=הלוואות!$F$13,הלוואות!$G$13,0),0),0)+IF(A1579&gt;=הלוואות!$D$14,IF(מרכז!A1579&lt;=הלוואות!$E$14,IF(DAY(מרכז!A1579)=הלוואות!$F$14,הלוואות!$G$14,0),0),0)+IF(A1579&gt;=הלוואות!$D$15,IF(מרכז!A1579&lt;=הלוואות!$E$15,IF(DAY(מרכז!A1579)=הלוואות!$F$15,הלוואות!$G$15,0),0),0)+IF(A1579&gt;=הלוואות!$D$16,IF(מרכז!A1579&lt;=הלוואות!$E$16,IF(DAY(מרכז!A1579)=הלוואות!$F$16,הלוואות!$G$16,0),0),0)+IF(A1579&gt;=הלוואות!$D$17,IF(מרכז!A1579&lt;=הלוואות!$E$17,IF(DAY(מרכז!A1579)=הלוואות!$F$17,הלוואות!$G$17,0),0),0)+IF(A1579&gt;=הלוואות!$D$18,IF(מרכז!A1579&lt;=הלוואות!$E$18,IF(DAY(מרכז!A1579)=הלוואות!$F$18,הלוואות!$G$18,0),0),0)+IF(A1579&gt;=הלוואות!$D$19,IF(מרכז!A1579&lt;=הלוואות!$E$19,IF(DAY(מרכז!A1579)=הלוואות!$F$19,הלוואות!$G$19,0),0),0)+IF(A1579&gt;=הלוואות!$D$20,IF(מרכז!A1579&lt;=הלוואות!$E$20,IF(DAY(מרכז!A1579)=הלוואות!$F$20,הלוואות!$G$20,0),0),0)+IF(A1579&gt;=הלוואות!$D$21,IF(מרכז!A1579&lt;=הלוואות!$E$21,IF(DAY(מרכז!A1579)=הלוואות!$F$21,הלוואות!$G$21,0),0),0)+IF(A1579&gt;=הלוואות!$D$22,IF(מרכז!A1579&lt;=הלוואות!$E$22,IF(DAY(מרכז!A1579)=הלוואות!$F$22,הלוואות!$G$22,0),0),0)+IF(A1579&gt;=הלוואות!$D$23,IF(מרכז!A1579&lt;=הלוואות!$E$23,IF(DAY(מרכז!A1579)=הלוואות!$F$23,הלוואות!$G$23,0),0),0)+IF(A1579&gt;=הלוואות!$D$24,IF(מרכז!A1579&lt;=הלוואות!$E$24,IF(DAY(מרכז!A1579)=הלוואות!$F$24,הלוואות!$G$24,0),0),0)+IF(A1579&gt;=הלוואות!$D$25,IF(מרכז!A1579&lt;=הלוואות!$E$25,IF(DAY(מרכז!A1579)=הלוואות!$F$25,הלוואות!$G$25,0),0),0)+IF(A1579&gt;=הלוואות!$D$26,IF(מרכז!A1579&lt;=הלוואות!$E$26,IF(DAY(מרכז!A1579)=הלוואות!$F$26,הלוואות!$G$26,0),0),0)+IF(A1579&gt;=הלוואות!$D$27,IF(מרכז!A1579&lt;=הלוואות!$E$27,IF(DAY(מרכז!A1579)=הלוואות!$F$27,הלוואות!$G$27,0),0),0)+IF(A1579&gt;=הלוואות!$D$28,IF(מרכז!A1579&lt;=הלוואות!$E$28,IF(DAY(מרכז!A1579)=הלוואות!$F$28,הלוואות!$G$28,0),0),0)+IF(A1579&gt;=הלוואות!$D$29,IF(מרכז!A1579&lt;=הלוואות!$E$29,IF(DAY(מרכז!A1579)=הלוואות!$F$29,הלוואות!$G$29,0),0),0)+IF(A1579&gt;=הלוואות!$D$30,IF(מרכז!A1579&lt;=הלוואות!$E$30,IF(DAY(מרכז!A1579)=הלוואות!$F$30,הלוואות!$G$30,0),0),0)+IF(A1579&gt;=הלוואות!$D$31,IF(מרכז!A1579&lt;=הלוואות!$E$31,IF(DAY(מרכז!A1579)=הלוואות!$F$31,הלוואות!$G$31,0),0),0)+IF(A1579&gt;=הלוואות!$D$32,IF(מרכז!A1579&lt;=הלוואות!$E$32,IF(DAY(מרכז!A1579)=הלוואות!$F$32,הלוואות!$G$32,0),0),0)+IF(A1579&gt;=הלוואות!$D$33,IF(מרכז!A1579&lt;=הלוואות!$E$33,IF(DAY(מרכז!A1579)=הלוואות!$F$33,הלוואות!$G$33,0),0),0)+IF(A1579&gt;=הלוואות!$D$34,IF(מרכז!A1579&lt;=הלוואות!$E$34,IF(DAY(מרכז!A1579)=הלוואות!$F$34,הלוואות!$G$34,0),0),0)</f>
        <v>0</v>
      </c>
      <c r="E1579" s="93">
        <f>SUMIF(הלוואות!$D$46:$D$65,מרכז!A1579,הלוואות!$E$46:$E$65)</f>
        <v>0</v>
      </c>
      <c r="F1579" s="93">
        <f>SUMIF(נכנסים!$A$5:$A$5890,מרכז!A1579,נכנסים!$B$5:$B$5890)</f>
        <v>0</v>
      </c>
      <c r="G1579" s="94"/>
      <c r="H1579" s="94"/>
      <c r="I1579" s="94"/>
      <c r="J1579" s="99">
        <f t="shared" si="24"/>
        <v>50000</v>
      </c>
    </row>
    <row r="1580" spans="1:10">
      <c r="A1580" s="153">
        <v>47233</v>
      </c>
      <c r="B1580" s="93">
        <f>SUMIF(יוצאים!$A$5:$A$5835,מרכז!A1580,יוצאים!$D$5:$D$5835)</f>
        <v>0</v>
      </c>
      <c r="C1580" s="93">
        <f>HLOOKUP(DAY($A1580),'טב.הו"ק'!$G$4:$AK$162,'טב.הו"ק'!$A$162+2,FALSE)</f>
        <v>0</v>
      </c>
      <c r="D1580" s="93">
        <f>IF(A1580&gt;=הלוואות!$D$5,IF(מרכז!A1580&lt;=הלוואות!$E$5,IF(DAY(מרכז!A1580)=הלוואות!$F$5,הלוואות!$G$5,0),0),0)+IF(A1580&gt;=הלוואות!$D$6,IF(מרכז!A1580&lt;=הלוואות!$E$6,IF(DAY(מרכז!A1580)=הלוואות!$F$6,הלוואות!$G$6,0),0),0)+IF(A1580&gt;=הלוואות!$D$7,IF(מרכז!A1580&lt;=הלוואות!$E$7,IF(DAY(מרכז!A1580)=הלוואות!$F$7,הלוואות!$G$7,0),0),0)+IF(A1580&gt;=הלוואות!$D$8,IF(מרכז!A1580&lt;=הלוואות!$E$8,IF(DAY(מרכז!A1580)=הלוואות!$F$8,הלוואות!$G$8,0),0),0)+IF(A1580&gt;=הלוואות!$D$9,IF(מרכז!A1580&lt;=הלוואות!$E$9,IF(DAY(מרכז!A1580)=הלוואות!$F$9,הלוואות!$G$9,0),0),0)+IF(A1580&gt;=הלוואות!$D$10,IF(מרכז!A1580&lt;=הלוואות!$E$10,IF(DAY(מרכז!A1580)=הלוואות!$F$10,הלוואות!$G$10,0),0),0)+IF(A1580&gt;=הלוואות!$D$11,IF(מרכז!A1580&lt;=הלוואות!$E$11,IF(DAY(מרכז!A1580)=הלוואות!$F$11,הלוואות!$G$11,0),0),0)+IF(A1580&gt;=הלוואות!$D$12,IF(מרכז!A1580&lt;=הלוואות!$E$12,IF(DAY(מרכז!A1580)=הלוואות!$F$12,הלוואות!$G$12,0),0),0)+IF(A1580&gt;=הלוואות!$D$13,IF(מרכז!A1580&lt;=הלוואות!$E$13,IF(DAY(מרכז!A1580)=הלוואות!$F$13,הלוואות!$G$13,0),0),0)+IF(A1580&gt;=הלוואות!$D$14,IF(מרכז!A1580&lt;=הלוואות!$E$14,IF(DAY(מרכז!A1580)=הלוואות!$F$14,הלוואות!$G$14,0),0),0)+IF(A1580&gt;=הלוואות!$D$15,IF(מרכז!A1580&lt;=הלוואות!$E$15,IF(DAY(מרכז!A1580)=הלוואות!$F$15,הלוואות!$G$15,0),0),0)+IF(A1580&gt;=הלוואות!$D$16,IF(מרכז!A1580&lt;=הלוואות!$E$16,IF(DAY(מרכז!A1580)=הלוואות!$F$16,הלוואות!$G$16,0),0),0)+IF(A1580&gt;=הלוואות!$D$17,IF(מרכז!A1580&lt;=הלוואות!$E$17,IF(DAY(מרכז!A1580)=הלוואות!$F$17,הלוואות!$G$17,0),0),0)+IF(A1580&gt;=הלוואות!$D$18,IF(מרכז!A1580&lt;=הלוואות!$E$18,IF(DAY(מרכז!A1580)=הלוואות!$F$18,הלוואות!$G$18,0),0),0)+IF(A1580&gt;=הלוואות!$D$19,IF(מרכז!A1580&lt;=הלוואות!$E$19,IF(DAY(מרכז!A1580)=הלוואות!$F$19,הלוואות!$G$19,0),0),0)+IF(A1580&gt;=הלוואות!$D$20,IF(מרכז!A1580&lt;=הלוואות!$E$20,IF(DAY(מרכז!A1580)=הלוואות!$F$20,הלוואות!$G$20,0),0),0)+IF(A1580&gt;=הלוואות!$D$21,IF(מרכז!A1580&lt;=הלוואות!$E$21,IF(DAY(מרכז!A1580)=הלוואות!$F$21,הלוואות!$G$21,0),0),0)+IF(A1580&gt;=הלוואות!$D$22,IF(מרכז!A1580&lt;=הלוואות!$E$22,IF(DAY(מרכז!A1580)=הלוואות!$F$22,הלוואות!$G$22,0),0),0)+IF(A1580&gt;=הלוואות!$D$23,IF(מרכז!A1580&lt;=הלוואות!$E$23,IF(DAY(מרכז!A1580)=הלוואות!$F$23,הלוואות!$G$23,0),0),0)+IF(A1580&gt;=הלוואות!$D$24,IF(מרכז!A1580&lt;=הלוואות!$E$24,IF(DAY(מרכז!A1580)=הלוואות!$F$24,הלוואות!$G$24,0),0),0)+IF(A1580&gt;=הלוואות!$D$25,IF(מרכז!A1580&lt;=הלוואות!$E$25,IF(DAY(מרכז!A1580)=הלוואות!$F$25,הלוואות!$G$25,0),0),0)+IF(A1580&gt;=הלוואות!$D$26,IF(מרכז!A1580&lt;=הלוואות!$E$26,IF(DAY(מרכז!A1580)=הלוואות!$F$26,הלוואות!$G$26,0),0),0)+IF(A1580&gt;=הלוואות!$D$27,IF(מרכז!A1580&lt;=הלוואות!$E$27,IF(DAY(מרכז!A1580)=הלוואות!$F$27,הלוואות!$G$27,0),0),0)+IF(A1580&gt;=הלוואות!$D$28,IF(מרכז!A1580&lt;=הלוואות!$E$28,IF(DAY(מרכז!A1580)=הלוואות!$F$28,הלוואות!$G$28,0),0),0)+IF(A1580&gt;=הלוואות!$D$29,IF(מרכז!A1580&lt;=הלוואות!$E$29,IF(DAY(מרכז!A1580)=הלוואות!$F$29,הלוואות!$G$29,0),0),0)+IF(A1580&gt;=הלוואות!$D$30,IF(מרכז!A1580&lt;=הלוואות!$E$30,IF(DAY(מרכז!A1580)=הלוואות!$F$30,הלוואות!$G$30,0),0),0)+IF(A1580&gt;=הלוואות!$D$31,IF(מרכז!A1580&lt;=הלוואות!$E$31,IF(DAY(מרכז!A1580)=הלוואות!$F$31,הלוואות!$G$31,0),0),0)+IF(A1580&gt;=הלוואות!$D$32,IF(מרכז!A1580&lt;=הלוואות!$E$32,IF(DAY(מרכז!A1580)=הלוואות!$F$32,הלוואות!$G$32,0),0),0)+IF(A1580&gt;=הלוואות!$D$33,IF(מרכז!A1580&lt;=הלוואות!$E$33,IF(DAY(מרכז!A1580)=הלוואות!$F$33,הלוואות!$G$33,0),0),0)+IF(A1580&gt;=הלוואות!$D$34,IF(מרכז!A1580&lt;=הלוואות!$E$34,IF(DAY(מרכז!A1580)=הלוואות!$F$34,הלוואות!$G$34,0),0),0)</f>
        <v>0</v>
      </c>
      <c r="E1580" s="93">
        <f>SUMIF(הלוואות!$D$46:$D$65,מרכז!A1580,הלוואות!$E$46:$E$65)</f>
        <v>0</v>
      </c>
      <c r="F1580" s="93">
        <f>SUMIF(נכנסים!$A$5:$A$5890,מרכז!A1580,נכנסים!$B$5:$B$5890)</f>
        <v>0</v>
      </c>
      <c r="G1580" s="94"/>
      <c r="H1580" s="94"/>
      <c r="I1580" s="94"/>
      <c r="J1580" s="99">
        <f t="shared" si="24"/>
        <v>50000</v>
      </c>
    </row>
    <row r="1581" spans="1:10">
      <c r="A1581" s="153">
        <v>47234</v>
      </c>
      <c r="B1581" s="93">
        <f>SUMIF(יוצאים!$A$5:$A$5835,מרכז!A1581,יוצאים!$D$5:$D$5835)</f>
        <v>0</v>
      </c>
      <c r="C1581" s="93">
        <f>HLOOKUP(DAY($A1581),'טב.הו"ק'!$G$4:$AK$162,'טב.הו"ק'!$A$162+2,FALSE)</f>
        <v>0</v>
      </c>
      <c r="D1581" s="93">
        <f>IF(A1581&gt;=הלוואות!$D$5,IF(מרכז!A1581&lt;=הלוואות!$E$5,IF(DAY(מרכז!A1581)=הלוואות!$F$5,הלוואות!$G$5,0),0),0)+IF(A1581&gt;=הלוואות!$D$6,IF(מרכז!A1581&lt;=הלוואות!$E$6,IF(DAY(מרכז!A1581)=הלוואות!$F$6,הלוואות!$G$6,0),0),0)+IF(A1581&gt;=הלוואות!$D$7,IF(מרכז!A1581&lt;=הלוואות!$E$7,IF(DAY(מרכז!A1581)=הלוואות!$F$7,הלוואות!$G$7,0),0),0)+IF(A1581&gt;=הלוואות!$D$8,IF(מרכז!A1581&lt;=הלוואות!$E$8,IF(DAY(מרכז!A1581)=הלוואות!$F$8,הלוואות!$G$8,0),0),0)+IF(A1581&gt;=הלוואות!$D$9,IF(מרכז!A1581&lt;=הלוואות!$E$9,IF(DAY(מרכז!A1581)=הלוואות!$F$9,הלוואות!$G$9,0),0),0)+IF(A1581&gt;=הלוואות!$D$10,IF(מרכז!A1581&lt;=הלוואות!$E$10,IF(DAY(מרכז!A1581)=הלוואות!$F$10,הלוואות!$G$10,0),0),0)+IF(A1581&gt;=הלוואות!$D$11,IF(מרכז!A1581&lt;=הלוואות!$E$11,IF(DAY(מרכז!A1581)=הלוואות!$F$11,הלוואות!$G$11,0),0),0)+IF(A1581&gt;=הלוואות!$D$12,IF(מרכז!A1581&lt;=הלוואות!$E$12,IF(DAY(מרכז!A1581)=הלוואות!$F$12,הלוואות!$G$12,0),0),0)+IF(A1581&gt;=הלוואות!$D$13,IF(מרכז!A1581&lt;=הלוואות!$E$13,IF(DAY(מרכז!A1581)=הלוואות!$F$13,הלוואות!$G$13,0),0),0)+IF(A1581&gt;=הלוואות!$D$14,IF(מרכז!A1581&lt;=הלוואות!$E$14,IF(DAY(מרכז!A1581)=הלוואות!$F$14,הלוואות!$G$14,0),0),0)+IF(A1581&gt;=הלוואות!$D$15,IF(מרכז!A1581&lt;=הלוואות!$E$15,IF(DAY(מרכז!A1581)=הלוואות!$F$15,הלוואות!$G$15,0),0),0)+IF(A1581&gt;=הלוואות!$D$16,IF(מרכז!A1581&lt;=הלוואות!$E$16,IF(DAY(מרכז!A1581)=הלוואות!$F$16,הלוואות!$G$16,0),0),0)+IF(A1581&gt;=הלוואות!$D$17,IF(מרכז!A1581&lt;=הלוואות!$E$17,IF(DAY(מרכז!A1581)=הלוואות!$F$17,הלוואות!$G$17,0),0),0)+IF(A1581&gt;=הלוואות!$D$18,IF(מרכז!A1581&lt;=הלוואות!$E$18,IF(DAY(מרכז!A1581)=הלוואות!$F$18,הלוואות!$G$18,0),0),0)+IF(A1581&gt;=הלוואות!$D$19,IF(מרכז!A1581&lt;=הלוואות!$E$19,IF(DAY(מרכז!A1581)=הלוואות!$F$19,הלוואות!$G$19,0),0),0)+IF(A1581&gt;=הלוואות!$D$20,IF(מרכז!A1581&lt;=הלוואות!$E$20,IF(DAY(מרכז!A1581)=הלוואות!$F$20,הלוואות!$G$20,0),0),0)+IF(A1581&gt;=הלוואות!$D$21,IF(מרכז!A1581&lt;=הלוואות!$E$21,IF(DAY(מרכז!A1581)=הלוואות!$F$21,הלוואות!$G$21,0),0),0)+IF(A1581&gt;=הלוואות!$D$22,IF(מרכז!A1581&lt;=הלוואות!$E$22,IF(DAY(מרכז!A1581)=הלוואות!$F$22,הלוואות!$G$22,0),0),0)+IF(A1581&gt;=הלוואות!$D$23,IF(מרכז!A1581&lt;=הלוואות!$E$23,IF(DAY(מרכז!A1581)=הלוואות!$F$23,הלוואות!$G$23,0),0),0)+IF(A1581&gt;=הלוואות!$D$24,IF(מרכז!A1581&lt;=הלוואות!$E$24,IF(DAY(מרכז!A1581)=הלוואות!$F$24,הלוואות!$G$24,0),0),0)+IF(A1581&gt;=הלוואות!$D$25,IF(מרכז!A1581&lt;=הלוואות!$E$25,IF(DAY(מרכז!A1581)=הלוואות!$F$25,הלוואות!$G$25,0),0),0)+IF(A1581&gt;=הלוואות!$D$26,IF(מרכז!A1581&lt;=הלוואות!$E$26,IF(DAY(מרכז!A1581)=הלוואות!$F$26,הלוואות!$G$26,0),0),0)+IF(A1581&gt;=הלוואות!$D$27,IF(מרכז!A1581&lt;=הלוואות!$E$27,IF(DAY(מרכז!A1581)=הלוואות!$F$27,הלוואות!$G$27,0),0),0)+IF(A1581&gt;=הלוואות!$D$28,IF(מרכז!A1581&lt;=הלוואות!$E$28,IF(DAY(מרכז!A1581)=הלוואות!$F$28,הלוואות!$G$28,0),0),0)+IF(A1581&gt;=הלוואות!$D$29,IF(מרכז!A1581&lt;=הלוואות!$E$29,IF(DAY(מרכז!A1581)=הלוואות!$F$29,הלוואות!$G$29,0),0),0)+IF(A1581&gt;=הלוואות!$D$30,IF(מרכז!A1581&lt;=הלוואות!$E$30,IF(DAY(מרכז!A1581)=הלוואות!$F$30,הלוואות!$G$30,0),0),0)+IF(A1581&gt;=הלוואות!$D$31,IF(מרכז!A1581&lt;=הלוואות!$E$31,IF(DAY(מרכז!A1581)=הלוואות!$F$31,הלוואות!$G$31,0),0),0)+IF(A1581&gt;=הלוואות!$D$32,IF(מרכז!A1581&lt;=הלוואות!$E$32,IF(DAY(מרכז!A1581)=הלוואות!$F$32,הלוואות!$G$32,0),0),0)+IF(A1581&gt;=הלוואות!$D$33,IF(מרכז!A1581&lt;=הלוואות!$E$33,IF(DAY(מרכז!A1581)=הלוואות!$F$33,הלוואות!$G$33,0),0),0)+IF(A1581&gt;=הלוואות!$D$34,IF(מרכז!A1581&lt;=הלוואות!$E$34,IF(DAY(מרכז!A1581)=הלוואות!$F$34,הלוואות!$G$34,0),0),0)</f>
        <v>0</v>
      </c>
      <c r="E1581" s="93">
        <f>SUMIF(הלוואות!$D$46:$D$65,מרכז!A1581,הלוואות!$E$46:$E$65)</f>
        <v>0</v>
      </c>
      <c r="F1581" s="93">
        <f>SUMIF(נכנסים!$A$5:$A$5890,מרכז!A1581,נכנסים!$B$5:$B$5890)</f>
        <v>0</v>
      </c>
      <c r="G1581" s="94"/>
      <c r="H1581" s="94"/>
      <c r="I1581" s="94"/>
      <c r="J1581" s="99">
        <f t="shared" si="24"/>
        <v>50000</v>
      </c>
    </row>
    <row r="1582" spans="1:10">
      <c r="A1582" s="153">
        <v>47235</v>
      </c>
      <c r="B1582" s="93">
        <f>SUMIF(יוצאים!$A$5:$A$5835,מרכז!A1582,יוצאים!$D$5:$D$5835)</f>
        <v>0</v>
      </c>
      <c r="C1582" s="93">
        <f>HLOOKUP(DAY($A1582),'טב.הו"ק'!$G$4:$AK$162,'טב.הו"ק'!$A$162+2,FALSE)</f>
        <v>0</v>
      </c>
      <c r="D1582" s="93">
        <f>IF(A1582&gt;=הלוואות!$D$5,IF(מרכז!A1582&lt;=הלוואות!$E$5,IF(DAY(מרכז!A1582)=הלוואות!$F$5,הלוואות!$G$5,0),0),0)+IF(A1582&gt;=הלוואות!$D$6,IF(מרכז!A1582&lt;=הלוואות!$E$6,IF(DAY(מרכז!A1582)=הלוואות!$F$6,הלוואות!$G$6,0),0),0)+IF(A1582&gt;=הלוואות!$D$7,IF(מרכז!A1582&lt;=הלוואות!$E$7,IF(DAY(מרכז!A1582)=הלוואות!$F$7,הלוואות!$G$7,0),0),0)+IF(A1582&gt;=הלוואות!$D$8,IF(מרכז!A1582&lt;=הלוואות!$E$8,IF(DAY(מרכז!A1582)=הלוואות!$F$8,הלוואות!$G$8,0),0),0)+IF(A1582&gt;=הלוואות!$D$9,IF(מרכז!A1582&lt;=הלוואות!$E$9,IF(DAY(מרכז!A1582)=הלוואות!$F$9,הלוואות!$G$9,0),0),0)+IF(A1582&gt;=הלוואות!$D$10,IF(מרכז!A1582&lt;=הלוואות!$E$10,IF(DAY(מרכז!A1582)=הלוואות!$F$10,הלוואות!$G$10,0),0),0)+IF(A1582&gt;=הלוואות!$D$11,IF(מרכז!A1582&lt;=הלוואות!$E$11,IF(DAY(מרכז!A1582)=הלוואות!$F$11,הלוואות!$G$11,0),0),0)+IF(A1582&gt;=הלוואות!$D$12,IF(מרכז!A1582&lt;=הלוואות!$E$12,IF(DAY(מרכז!A1582)=הלוואות!$F$12,הלוואות!$G$12,0),0),0)+IF(A1582&gt;=הלוואות!$D$13,IF(מרכז!A1582&lt;=הלוואות!$E$13,IF(DAY(מרכז!A1582)=הלוואות!$F$13,הלוואות!$G$13,0),0),0)+IF(A1582&gt;=הלוואות!$D$14,IF(מרכז!A1582&lt;=הלוואות!$E$14,IF(DAY(מרכז!A1582)=הלוואות!$F$14,הלוואות!$G$14,0),0),0)+IF(A1582&gt;=הלוואות!$D$15,IF(מרכז!A1582&lt;=הלוואות!$E$15,IF(DAY(מרכז!A1582)=הלוואות!$F$15,הלוואות!$G$15,0),0),0)+IF(A1582&gt;=הלוואות!$D$16,IF(מרכז!A1582&lt;=הלוואות!$E$16,IF(DAY(מרכז!A1582)=הלוואות!$F$16,הלוואות!$G$16,0),0),0)+IF(A1582&gt;=הלוואות!$D$17,IF(מרכז!A1582&lt;=הלוואות!$E$17,IF(DAY(מרכז!A1582)=הלוואות!$F$17,הלוואות!$G$17,0),0),0)+IF(A1582&gt;=הלוואות!$D$18,IF(מרכז!A1582&lt;=הלוואות!$E$18,IF(DAY(מרכז!A1582)=הלוואות!$F$18,הלוואות!$G$18,0),0),0)+IF(A1582&gt;=הלוואות!$D$19,IF(מרכז!A1582&lt;=הלוואות!$E$19,IF(DAY(מרכז!A1582)=הלוואות!$F$19,הלוואות!$G$19,0),0),0)+IF(A1582&gt;=הלוואות!$D$20,IF(מרכז!A1582&lt;=הלוואות!$E$20,IF(DAY(מרכז!A1582)=הלוואות!$F$20,הלוואות!$G$20,0),0),0)+IF(A1582&gt;=הלוואות!$D$21,IF(מרכז!A1582&lt;=הלוואות!$E$21,IF(DAY(מרכז!A1582)=הלוואות!$F$21,הלוואות!$G$21,0),0),0)+IF(A1582&gt;=הלוואות!$D$22,IF(מרכז!A1582&lt;=הלוואות!$E$22,IF(DAY(מרכז!A1582)=הלוואות!$F$22,הלוואות!$G$22,0),0),0)+IF(A1582&gt;=הלוואות!$D$23,IF(מרכז!A1582&lt;=הלוואות!$E$23,IF(DAY(מרכז!A1582)=הלוואות!$F$23,הלוואות!$G$23,0),0),0)+IF(A1582&gt;=הלוואות!$D$24,IF(מרכז!A1582&lt;=הלוואות!$E$24,IF(DAY(מרכז!A1582)=הלוואות!$F$24,הלוואות!$G$24,0),0),0)+IF(A1582&gt;=הלוואות!$D$25,IF(מרכז!A1582&lt;=הלוואות!$E$25,IF(DAY(מרכז!A1582)=הלוואות!$F$25,הלוואות!$G$25,0),0),0)+IF(A1582&gt;=הלוואות!$D$26,IF(מרכז!A1582&lt;=הלוואות!$E$26,IF(DAY(מרכז!A1582)=הלוואות!$F$26,הלוואות!$G$26,0),0),0)+IF(A1582&gt;=הלוואות!$D$27,IF(מרכז!A1582&lt;=הלוואות!$E$27,IF(DAY(מרכז!A1582)=הלוואות!$F$27,הלוואות!$G$27,0),0),0)+IF(A1582&gt;=הלוואות!$D$28,IF(מרכז!A1582&lt;=הלוואות!$E$28,IF(DAY(מרכז!A1582)=הלוואות!$F$28,הלוואות!$G$28,0),0),0)+IF(A1582&gt;=הלוואות!$D$29,IF(מרכז!A1582&lt;=הלוואות!$E$29,IF(DAY(מרכז!A1582)=הלוואות!$F$29,הלוואות!$G$29,0),0),0)+IF(A1582&gt;=הלוואות!$D$30,IF(מרכז!A1582&lt;=הלוואות!$E$30,IF(DAY(מרכז!A1582)=הלוואות!$F$30,הלוואות!$G$30,0),0),0)+IF(A1582&gt;=הלוואות!$D$31,IF(מרכז!A1582&lt;=הלוואות!$E$31,IF(DAY(מרכז!A1582)=הלוואות!$F$31,הלוואות!$G$31,0),0),0)+IF(A1582&gt;=הלוואות!$D$32,IF(מרכז!A1582&lt;=הלוואות!$E$32,IF(DAY(מרכז!A1582)=הלוואות!$F$32,הלוואות!$G$32,0),0),0)+IF(A1582&gt;=הלוואות!$D$33,IF(מרכז!A1582&lt;=הלוואות!$E$33,IF(DAY(מרכז!A1582)=הלוואות!$F$33,הלוואות!$G$33,0),0),0)+IF(A1582&gt;=הלוואות!$D$34,IF(מרכז!A1582&lt;=הלוואות!$E$34,IF(DAY(מרכז!A1582)=הלוואות!$F$34,הלוואות!$G$34,0),0),0)</f>
        <v>0</v>
      </c>
      <c r="E1582" s="93">
        <f>SUMIF(הלוואות!$D$46:$D$65,מרכז!A1582,הלוואות!$E$46:$E$65)</f>
        <v>0</v>
      </c>
      <c r="F1582" s="93">
        <f>SUMIF(נכנסים!$A$5:$A$5890,מרכז!A1582,נכנסים!$B$5:$B$5890)</f>
        <v>0</v>
      </c>
      <c r="G1582" s="94"/>
      <c r="H1582" s="94"/>
      <c r="I1582" s="94"/>
      <c r="J1582" s="99">
        <f t="shared" si="24"/>
        <v>50000</v>
      </c>
    </row>
    <row r="1583" spans="1:10">
      <c r="A1583" s="153">
        <v>47236</v>
      </c>
      <c r="B1583" s="93">
        <f>SUMIF(יוצאים!$A$5:$A$5835,מרכז!A1583,יוצאים!$D$5:$D$5835)</f>
        <v>0</v>
      </c>
      <c r="C1583" s="93">
        <f>HLOOKUP(DAY($A1583),'טב.הו"ק'!$G$4:$AK$162,'טב.הו"ק'!$A$162+2,FALSE)</f>
        <v>0</v>
      </c>
      <c r="D1583" s="93">
        <f>IF(A1583&gt;=הלוואות!$D$5,IF(מרכז!A1583&lt;=הלוואות!$E$5,IF(DAY(מרכז!A1583)=הלוואות!$F$5,הלוואות!$G$5,0),0),0)+IF(A1583&gt;=הלוואות!$D$6,IF(מרכז!A1583&lt;=הלוואות!$E$6,IF(DAY(מרכז!A1583)=הלוואות!$F$6,הלוואות!$G$6,0),0),0)+IF(A1583&gt;=הלוואות!$D$7,IF(מרכז!A1583&lt;=הלוואות!$E$7,IF(DAY(מרכז!A1583)=הלוואות!$F$7,הלוואות!$G$7,0),0),0)+IF(A1583&gt;=הלוואות!$D$8,IF(מרכז!A1583&lt;=הלוואות!$E$8,IF(DAY(מרכז!A1583)=הלוואות!$F$8,הלוואות!$G$8,0),0),0)+IF(A1583&gt;=הלוואות!$D$9,IF(מרכז!A1583&lt;=הלוואות!$E$9,IF(DAY(מרכז!A1583)=הלוואות!$F$9,הלוואות!$G$9,0),0),0)+IF(A1583&gt;=הלוואות!$D$10,IF(מרכז!A1583&lt;=הלוואות!$E$10,IF(DAY(מרכז!A1583)=הלוואות!$F$10,הלוואות!$G$10,0),0),0)+IF(A1583&gt;=הלוואות!$D$11,IF(מרכז!A1583&lt;=הלוואות!$E$11,IF(DAY(מרכז!A1583)=הלוואות!$F$11,הלוואות!$G$11,0),0),0)+IF(A1583&gt;=הלוואות!$D$12,IF(מרכז!A1583&lt;=הלוואות!$E$12,IF(DAY(מרכז!A1583)=הלוואות!$F$12,הלוואות!$G$12,0),0),0)+IF(A1583&gt;=הלוואות!$D$13,IF(מרכז!A1583&lt;=הלוואות!$E$13,IF(DAY(מרכז!A1583)=הלוואות!$F$13,הלוואות!$G$13,0),0),0)+IF(A1583&gt;=הלוואות!$D$14,IF(מרכז!A1583&lt;=הלוואות!$E$14,IF(DAY(מרכז!A1583)=הלוואות!$F$14,הלוואות!$G$14,0),0),0)+IF(A1583&gt;=הלוואות!$D$15,IF(מרכז!A1583&lt;=הלוואות!$E$15,IF(DAY(מרכז!A1583)=הלוואות!$F$15,הלוואות!$G$15,0),0),0)+IF(A1583&gt;=הלוואות!$D$16,IF(מרכז!A1583&lt;=הלוואות!$E$16,IF(DAY(מרכז!A1583)=הלוואות!$F$16,הלוואות!$G$16,0),0),0)+IF(A1583&gt;=הלוואות!$D$17,IF(מרכז!A1583&lt;=הלוואות!$E$17,IF(DAY(מרכז!A1583)=הלוואות!$F$17,הלוואות!$G$17,0),0),0)+IF(A1583&gt;=הלוואות!$D$18,IF(מרכז!A1583&lt;=הלוואות!$E$18,IF(DAY(מרכז!A1583)=הלוואות!$F$18,הלוואות!$G$18,0),0),0)+IF(A1583&gt;=הלוואות!$D$19,IF(מרכז!A1583&lt;=הלוואות!$E$19,IF(DAY(מרכז!A1583)=הלוואות!$F$19,הלוואות!$G$19,0),0),0)+IF(A1583&gt;=הלוואות!$D$20,IF(מרכז!A1583&lt;=הלוואות!$E$20,IF(DAY(מרכז!A1583)=הלוואות!$F$20,הלוואות!$G$20,0),0),0)+IF(A1583&gt;=הלוואות!$D$21,IF(מרכז!A1583&lt;=הלוואות!$E$21,IF(DAY(מרכז!A1583)=הלוואות!$F$21,הלוואות!$G$21,0),0),0)+IF(A1583&gt;=הלוואות!$D$22,IF(מרכז!A1583&lt;=הלוואות!$E$22,IF(DAY(מרכז!A1583)=הלוואות!$F$22,הלוואות!$G$22,0),0),0)+IF(A1583&gt;=הלוואות!$D$23,IF(מרכז!A1583&lt;=הלוואות!$E$23,IF(DAY(מרכז!A1583)=הלוואות!$F$23,הלוואות!$G$23,0),0),0)+IF(A1583&gt;=הלוואות!$D$24,IF(מרכז!A1583&lt;=הלוואות!$E$24,IF(DAY(מרכז!A1583)=הלוואות!$F$24,הלוואות!$G$24,0),0),0)+IF(A1583&gt;=הלוואות!$D$25,IF(מרכז!A1583&lt;=הלוואות!$E$25,IF(DAY(מרכז!A1583)=הלוואות!$F$25,הלוואות!$G$25,0),0),0)+IF(A1583&gt;=הלוואות!$D$26,IF(מרכז!A1583&lt;=הלוואות!$E$26,IF(DAY(מרכז!A1583)=הלוואות!$F$26,הלוואות!$G$26,0),0),0)+IF(A1583&gt;=הלוואות!$D$27,IF(מרכז!A1583&lt;=הלוואות!$E$27,IF(DAY(מרכז!A1583)=הלוואות!$F$27,הלוואות!$G$27,0),0),0)+IF(A1583&gt;=הלוואות!$D$28,IF(מרכז!A1583&lt;=הלוואות!$E$28,IF(DAY(מרכז!A1583)=הלוואות!$F$28,הלוואות!$G$28,0),0),0)+IF(A1583&gt;=הלוואות!$D$29,IF(מרכז!A1583&lt;=הלוואות!$E$29,IF(DAY(מרכז!A1583)=הלוואות!$F$29,הלוואות!$G$29,0),0),0)+IF(A1583&gt;=הלוואות!$D$30,IF(מרכז!A1583&lt;=הלוואות!$E$30,IF(DAY(מרכז!A1583)=הלוואות!$F$30,הלוואות!$G$30,0),0),0)+IF(A1583&gt;=הלוואות!$D$31,IF(מרכז!A1583&lt;=הלוואות!$E$31,IF(DAY(מרכז!A1583)=הלוואות!$F$31,הלוואות!$G$31,0),0),0)+IF(A1583&gt;=הלוואות!$D$32,IF(מרכז!A1583&lt;=הלוואות!$E$32,IF(DAY(מרכז!A1583)=הלוואות!$F$32,הלוואות!$G$32,0),0),0)+IF(A1583&gt;=הלוואות!$D$33,IF(מרכז!A1583&lt;=הלוואות!$E$33,IF(DAY(מרכז!A1583)=הלוואות!$F$33,הלוואות!$G$33,0),0),0)+IF(A1583&gt;=הלוואות!$D$34,IF(מרכז!A1583&lt;=הלוואות!$E$34,IF(DAY(מרכז!A1583)=הלוואות!$F$34,הלוואות!$G$34,0),0),0)</f>
        <v>0</v>
      </c>
      <c r="E1583" s="93">
        <f>SUMIF(הלוואות!$D$46:$D$65,מרכז!A1583,הלוואות!$E$46:$E$65)</f>
        <v>0</v>
      </c>
      <c r="F1583" s="93">
        <f>SUMIF(נכנסים!$A$5:$A$5890,מרכז!A1583,נכנסים!$B$5:$B$5890)</f>
        <v>0</v>
      </c>
      <c r="G1583" s="94"/>
      <c r="H1583" s="94"/>
      <c r="I1583" s="94"/>
      <c r="J1583" s="99">
        <f t="shared" si="24"/>
        <v>50000</v>
      </c>
    </row>
    <row r="1584" spans="1:10">
      <c r="A1584" s="153">
        <v>47237</v>
      </c>
      <c r="B1584" s="93">
        <f>SUMIF(יוצאים!$A$5:$A$5835,מרכז!A1584,יוצאים!$D$5:$D$5835)</f>
        <v>0</v>
      </c>
      <c r="C1584" s="93">
        <f>HLOOKUP(DAY($A1584),'טב.הו"ק'!$G$4:$AK$162,'טב.הו"ק'!$A$162+2,FALSE)</f>
        <v>0</v>
      </c>
      <c r="D1584" s="93">
        <f>IF(A1584&gt;=הלוואות!$D$5,IF(מרכז!A1584&lt;=הלוואות!$E$5,IF(DAY(מרכז!A1584)=הלוואות!$F$5,הלוואות!$G$5,0),0),0)+IF(A1584&gt;=הלוואות!$D$6,IF(מרכז!A1584&lt;=הלוואות!$E$6,IF(DAY(מרכז!A1584)=הלוואות!$F$6,הלוואות!$G$6,0),0),0)+IF(A1584&gt;=הלוואות!$D$7,IF(מרכז!A1584&lt;=הלוואות!$E$7,IF(DAY(מרכז!A1584)=הלוואות!$F$7,הלוואות!$G$7,0),0),0)+IF(A1584&gt;=הלוואות!$D$8,IF(מרכז!A1584&lt;=הלוואות!$E$8,IF(DAY(מרכז!A1584)=הלוואות!$F$8,הלוואות!$G$8,0),0),0)+IF(A1584&gt;=הלוואות!$D$9,IF(מרכז!A1584&lt;=הלוואות!$E$9,IF(DAY(מרכז!A1584)=הלוואות!$F$9,הלוואות!$G$9,0),0),0)+IF(A1584&gt;=הלוואות!$D$10,IF(מרכז!A1584&lt;=הלוואות!$E$10,IF(DAY(מרכז!A1584)=הלוואות!$F$10,הלוואות!$G$10,0),0),0)+IF(A1584&gt;=הלוואות!$D$11,IF(מרכז!A1584&lt;=הלוואות!$E$11,IF(DAY(מרכז!A1584)=הלוואות!$F$11,הלוואות!$G$11,0),0),0)+IF(A1584&gt;=הלוואות!$D$12,IF(מרכז!A1584&lt;=הלוואות!$E$12,IF(DAY(מרכז!A1584)=הלוואות!$F$12,הלוואות!$G$12,0),0),0)+IF(A1584&gt;=הלוואות!$D$13,IF(מרכז!A1584&lt;=הלוואות!$E$13,IF(DAY(מרכז!A1584)=הלוואות!$F$13,הלוואות!$G$13,0),0),0)+IF(A1584&gt;=הלוואות!$D$14,IF(מרכז!A1584&lt;=הלוואות!$E$14,IF(DAY(מרכז!A1584)=הלוואות!$F$14,הלוואות!$G$14,0),0),0)+IF(A1584&gt;=הלוואות!$D$15,IF(מרכז!A1584&lt;=הלוואות!$E$15,IF(DAY(מרכז!A1584)=הלוואות!$F$15,הלוואות!$G$15,0),0),0)+IF(A1584&gt;=הלוואות!$D$16,IF(מרכז!A1584&lt;=הלוואות!$E$16,IF(DAY(מרכז!A1584)=הלוואות!$F$16,הלוואות!$G$16,0),0),0)+IF(A1584&gt;=הלוואות!$D$17,IF(מרכז!A1584&lt;=הלוואות!$E$17,IF(DAY(מרכז!A1584)=הלוואות!$F$17,הלוואות!$G$17,0),0),0)+IF(A1584&gt;=הלוואות!$D$18,IF(מרכז!A1584&lt;=הלוואות!$E$18,IF(DAY(מרכז!A1584)=הלוואות!$F$18,הלוואות!$G$18,0),0),0)+IF(A1584&gt;=הלוואות!$D$19,IF(מרכז!A1584&lt;=הלוואות!$E$19,IF(DAY(מרכז!A1584)=הלוואות!$F$19,הלוואות!$G$19,0),0),0)+IF(A1584&gt;=הלוואות!$D$20,IF(מרכז!A1584&lt;=הלוואות!$E$20,IF(DAY(מרכז!A1584)=הלוואות!$F$20,הלוואות!$G$20,0),0),0)+IF(A1584&gt;=הלוואות!$D$21,IF(מרכז!A1584&lt;=הלוואות!$E$21,IF(DAY(מרכז!A1584)=הלוואות!$F$21,הלוואות!$G$21,0),0),0)+IF(A1584&gt;=הלוואות!$D$22,IF(מרכז!A1584&lt;=הלוואות!$E$22,IF(DAY(מרכז!A1584)=הלוואות!$F$22,הלוואות!$G$22,0),0),0)+IF(A1584&gt;=הלוואות!$D$23,IF(מרכז!A1584&lt;=הלוואות!$E$23,IF(DAY(מרכז!A1584)=הלוואות!$F$23,הלוואות!$G$23,0),0),0)+IF(A1584&gt;=הלוואות!$D$24,IF(מרכז!A1584&lt;=הלוואות!$E$24,IF(DAY(מרכז!A1584)=הלוואות!$F$24,הלוואות!$G$24,0),0),0)+IF(A1584&gt;=הלוואות!$D$25,IF(מרכז!A1584&lt;=הלוואות!$E$25,IF(DAY(מרכז!A1584)=הלוואות!$F$25,הלוואות!$G$25,0),0),0)+IF(A1584&gt;=הלוואות!$D$26,IF(מרכז!A1584&lt;=הלוואות!$E$26,IF(DAY(מרכז!A1584)=הלוואות!$F$26,הלוואות!$G$26,0),0),0)+IF(A1584&gt;=הלוואות!$D$27,IF(מרכז!A1584&lt;=הלוואות!$E$27,IF(DAY(מרכז!A1584)=הלוואות!$F$27,הלוואות!$G$27,0),0),0)+IF(A1584&gt;=הלוואות!$D$28,IF(מרכז!A1584&lt;=הלוואות!$E$28,IF(DAY(מרכז!A1584)=הלוואות!$F$28,הלוואות!$G$28,0),0),0)+IF(A1584&gt;=הלוואות!$D$29,IF(מרכז!A1584&lt;=הלוואות!$E$29,IF(DAY(מרכז!A1584)=הלוואות!$F$29,הלוואות!$G$29,0),0),0)+IF(A1584&gt;=הלוואות!$D$30,IF(מרכז!A1584&lt;=הלוואות!$E$30,IF(DAY(מרכז!A1584)=הלוואות!$F$30,הלוואות!$G$30,0),0),0)+IF(A1584&gt;=הלוואות!$D$31,IF(מרכז!A1584&lt;=הלוואות!$E$31,IF(DAY(מרכז!A1584)=הלוואות!$F$31,הלוואות!$G$31,0),0),0)+IF(A1584&gt;=הלוואות!$D$32,IF(מרכז!A1584&lt;=הלוואות!$E$32,IF(DAY(מרכז!A1584)=הלוואות!$F$32,הלוואות!$G$32,0),0),0)+IF(A1584&gt;=הלוואות!$D$33,IF(מרכז!A1584&lt;=הלוואות!$E$33,IF(DAY(מרכז!A1584)=הלוואות!$F$33,הלוואות!$G$33,0),0),0)+IF(A1584&gt;=הלוואות!$D$34,IF(מרכז!A1584&lt;=הלוואות!$E$34,IF(DAY(מרכז!A1584)=הלוואות!$F$34,הלוואות!$G$34,0),0),0)</f>
        <v>0</v>
      </c>
      <c r="E1584" s="93">
        <f>SUMIF(הלוואות!$D$46:$D$65,מרכז!A1584,הלוואות!$E$46:$E$65)</f>
        <v>0</v>
      </c>
      <c r="F1584" s="93">
        <f>SUMIF(נכנסים!$A$5:$A$5890,מרכז!A1584,נכנסים!$B$5:$B$5890)</f>
        <v>0</v>
      </c>
      <c r="G1584" s="94"/>
      <c r="H1584" s="94"/>
      <c r="I1584" s="94"/>
      <c r="J1584" s="99">
        <f t="shared" si="24"/>
        <v>50000</v>
      </c>
    </row>
    <row r="1585" spans="1:10">
      <c r="A1585" s="153">
        <v>47238</v>
      </c>
      <c r="B1585" s="93">
        <f>SUMIF(יוצאים!$A$5:$A$5835,מרכז!A1585,יוצאים!$D$5:$D$5835)</f>
        <v>0</v>
      </c>
      <c r="C1585" s="93">
        <f>HLOOKUP(DAY($A1585),'טב.הו"ק'!$G$4:$AK$162,'טב.הו"ק'!$A$162+2,FALSE)</f>
        <v>0</v>
      </c>
      <c r="D1585" s="93">
        <f>IF(A1585&gt;=הלוואות!$D$5,IF(מרכז!A1585&lt;=הלוואות!$E$5,IF(DAY(מרכז!A1585)=הלוואות!$F$5,הלוואות!$G$5,0),0),0)+IF(A1585&gt;=הלוואות!$D$6,IF(מרכז!A1585&lt;=הלוואות!$E$6,IF(DAY(מרכז!A1585)=הלוואות!$F$6,הלוואות!$G$6,0),0),0)+IF(A1585&gt;=הלוואות!$D$7,IF(מרכז!A1585&lt;=הלוואות!$E$7,IF(DAY(מרכז!A1585)=הלוואות!$F$7,הלוואות!$G$7,0),0),0)+IF(A1585&gt;=הלוואות!$D$8,IF(מרכז!A1585&lt;=הלוואות!$E$8,IF(DAY(מרכז!A1585)=הלוואות!$F$8,הלוואות!$G$8,0),0),0)+IF(A1585&gt;=הלוואות!$D$9,IF(מרכז!A1585&lt;=הלוואות!$E$9,IF(DAY(מרכז!A1585)=הלוואות!$F$9,הלוואות!$G$9,0),0),0)+IF(A1585&gt;=הלוואות!$D$10,IF(מרכז!A1585&lt;=הלוואות!$E$10,IF(DAY(מרכז!A1585)=הלוואות!$F$10,הלוואות!$G$10,0),0),0)+IF(A1585&gt;=הלוואות!$D$11,IF(מרכז!A1585&lt;=הלוואות!$E$11,IF(DAY(מרכז!A1585)=הלוואות!$F$11,הלוואות!$G$11,0),0),0)+IF(A1585&gt;=הלוואות!$D$12,IF(מרכז!A1585&lt;=הלוואות!$E$12,IF(DAY(מרכז!A1585)=הלוואות!$F$12,הלוואות!$G$12,0),0),0)+IF(A1585&gt;=הלוואות!$D$13,IF(מרכז!A1585&lt;=הלוואות!$E$13,IF(DAY(מרכז!A1585)=הלוואות!$F$13,הלוואות!$G$13,0),0),0)+IF(A1585&gt;=הלוואות!$D$14,IF(מרכז!A1585&lt;=הלוואות!$E$14,IF(DAY(מרכז!A1585)=הלוואות!$F$14,הלוואות!$G$14,0),0),0)+IF(A1585&gt;=הלוואות!$D$15,IF(מרכז!A1585&lt;=הלוואות!$E$15,IF(DAY(מרכז!A1585)=הלוואות!$F$15,הלוואות!$G$15,0),0),0)+IF(A1585&gt;=הלוואות!$D$16,IF(מרכז!A1585&lt;=הלוואות!$E$16,IF(DAY(מרכז!A1585)=הלוואות!$F$16,הלוואות!$G$16,0),0),0)+IF(A1585&gt;=הלוואות!$D$17,IF(מרכז!A1585&lt;=הלוואות!$E$17,IF(DAY(מרכז!A1585)=הלוואות!$F$17,הלוואות!$G$17,0),0),0)+IF(A1585&gt;=הלוואות!$D$18,IF(מרכז!A1585&lt;=הלוואות!$E$18,IF(DAY(מרכז!A1585)=הלוואות!$F$18,הלוואות!$G$18,0),0),0)+IF(A1585&gt;=הלוואות!$D$19,IF(מרכז!A1585&lt;=הלוואות!$E$19,IF(DAY(מרכז!A1585)=הלוואות!$F$19,הלוואות!$G$19,0),0),0)+IF(A1585&gt;=הלוואות!$D$20,IF(מרכז!A1585&lt;=הלוואות!$E$20,IF(DAY(מרכז!A1585)=הלוואות!$F$20,הלוואות!$G$20,0),0),0)+IF(A1585&gt;=הלוואות!$D$21,IF(מרכז!A1585&lt;=הלוואות!$E$21,IF(DAY(מרכז!A1585)=הלוואות!$F$21,הלוואות!$G$21,0),0),0)+IF(A1585&gt;=הלוואות!$D$22,IF(מרכז!A1585&lt;=הלוואות!$E$22,IF(DAY(מרכז!A1585)=הלוואות!$F$22,הלוואות!$G$22,0),0),0)+IF(A1585&gt;=הלוואות!$D$23,IF(מרכז!A1585&lt;=הלוואות!$E$23,IF(DAY(מרכז!A1585)=הלוואות!$F$23,הלוואות!$G$23,0),0),0)+IF(A1585&gt;=הלוואות!$D$24,IF(מרכז!A1585&lt;=הלוואות!$E$24,IF(DAY(מרכז!A1585)=הלוואות!$F$24,הלוואות!$G$24,0),0),0)+IF(A1585&gt;=הלוואות!$D$25,IF(מרכז!A1585&lt;=הלוואות!$E$25,IF(DAY(מרכז!A1585)=הלוואות!$F$25,הלוואות!$G$25,0),0),0)+IF(A1585&gt;=הלוואות!$D$26,IF(מרכז!A1585&lt;=הלוואות!$E$26,IF(DAY(מרכז!A1585)=הלוואות!$F$26,הלוואות!$G$26,0),0),0)+IF(A1585&gt;=הלוואות!$D$27,IF(מרכז!A1585&lt;=הלוואות!$E$27,IF(DAY(מרכז!A1585)=הלוואות!$F$27,הלוואות!$G$27,0),0),0)+IF(A1585&gt;=הלוואות!$D$28,IF(מרכז!A1585&lt;=הלוואות!$E$28,IF(DAY(מרכז!A1585)=הלוואות!$F$28,הלוואות!$G$28,0),0),0)+IF(A1585&gt;=הלוואות!$D$29,IF(מרכז!A1585&lt;=הלוואות!$E$29,IF(DAY(מרכז!A1585)=הלוואות!$F$29,הלוואות!$G$29,0),0),0)+IF(A1585&gt;=הלוואות!$D$30,IF(מרכז!A1585&lt;=הלוואות!$E$30,IF(DAY(מרכז!A1585)=הלוואות!$F$30,הלוואות!$G$30,0),0),0)+IF(A1585&gt;=הלוואות!$D$31,IF(מרכז!A1585&lt;=הלוואות!$E$31,IF(DAY(מרכז!A1585)=הלוואות!$F$31,הלוואות!$G$31,0),0),0)+IF(A1585&gt;=הלוואות!$D$32,IF(מרכז!A1585&lt;=הלוואות!$E$32,IF(DAY(מרכז!A1585)=הלוואות!$F$32,הלוואות!$G$32,0),0),0)+IF(A1585&gt;=הלוואות!$D$33,IF(מרכז!A1585&lt;=הלוואות!$E$33,IF(DAY(מרכז!A1585)=הלוואות!$F$33,הלוואות!$G$33,0),0),0)+IF(A1585&gt;=הלוואות!$D$34,IF(מרכז!A1585&lt;=הלוואות!$E$34,IF(DAY(מרכז!A1585)=הלוואות!$F$34,הלוואות!$G$34,0),0),0)</f>
        <v>0</v>
      </c>
      <c r="E1585" s="93">
        <f>SUMIF(הלוואות!$D$46:$D$65,מרכז!A1585,הלוואות!$E$46:$E$65)</f>
        <v>0</v>
      </c>
      <c r="F1585" s="93">
        <f>SUMIF(נכנסים!$A$5:$A$5890,מרכז!A1585,נכנסים!$B$5:$B$5890)</f>
        <v>0</v>
      </c>
      <c r="G1585" s="94"/>
      <c r="H1585" s="94"/>
      <c r="I1585" s="94"/>
      <c r="J1585" s="99">
        <f t="shared" si="24"/>
        <v>50000</v>
      </c>
    </row>
    <row r="1586" spans="1:10">
      <c r="A1586" s="153">
        <v>47239</v>
      </c>
      <c r="B1586" s="93">
        <f>SUMIF(יוצאים!$A$5:$A$5835,מרכז!A1586,יוצאים!$D$5:$D$5835)</f>
        <v>0</v>
      </c>
      <c r="C1586" s="93">
        <f>HLOOKUP(DAY($A1586),'טב.הו"ק'!$G$4:$AK$162,'טב.הו"ק'!$A$162+2,FALSE)</f>
        <v>0</v>
      </c>
      <c r="D1586" s="93">
        <f>IF(A1586&gt;=הלוואות!$D$5,IF(מרכז!A1586&lt;=הלוואות!$E$5,IF(DAY(מרכז!A1586)=הלוואות!$F$5,הלוואות!$G$5,0),0),0)+IF(A1586&gt;=הלוואות!$D$6,IF(מרכז!A1586&lt;=הלוואות!$E$6,IF(DAY(מרכז!A1586)=הלוואות!$F$6,הלוואות!$G$6,0),0),0)+IF(A1586&gt;=הלוואות!$D$7,IF(מרכז!A1586&lt;=הלוואות!$E$7,IF(DAY(מרכז!A1586)=הלוואות!$F$7,הלוואות!$G$7,0),0),0)+IF(A1586&gt;=הלוואות!$D$8,IF(מרכז!A1586&lt;=הלוואות!$E$8,IF(DAY(מרכז!A1586)=הלוואות!$F$8,הלוואות!$G$8,0),0),0)+IF(A1586&gt;=הלוואות!$D$9,IF(מרכז!A1586&lt;=הלוואות!$E$9,IF(DAY(מרכז!A1586)=הלוואות!$F$9,הלוואות!$G$9,0),0),0)+IF(A1586&gt;=הלוואות!$D$10,IF(מרכז!A1586&lt;=הלוואות!$E$10,IF(DAY(מרכז!A1586)=הלוואות!$F$10,הלוואות!$G$10,0),0),0)+IF(A1586&gt;=הלוואות!$D$11,IF(מרכז!A1586&lt;=הלוואות!$E$11,IF(DAY(מרכז!A1586)=הלוואות!$F$11,הלוואות!$G$11,0),0),0)+IF(A1586&gt;=הלוואות!$D$12,IF(מרכז!A1586&lt;=הלוואות!$E$12,IF(DAY(מרכז!A1586)=הלוואות!$F$12,הלוואות!$G$12,0),0),0)+IF(A1586&gt;=הלוואות!$D$13,IF(מרכז!A1586&lt;=הלוואות!$E$13,IF(DAY(מרכז!A1586)=הלוואות!$F$13,הלוואות!$G$13,0),0),0)+IF(A1586&gt;=הלוואות!$D$14,IF(מרכז!A1586&lt;=הלוואות!$E$14,IF(DAY(מרכז!A1586)=הלוואות!$F$14,הלוואות!$G$14,0),0),0)+IF(A1586&gt;=הלוואות!$D$15,IF(מרכז!A1586&lt;=הלוואות!$E$15,IF(DAY(מרכז!A1586)=הלוואות!$F$15,הלוואות!$G$15,0),0),0)+IF(A1586&gt;=הלוואות!$D$16,IF(מרכז!A1586&lt;=הלוואות!$E$16,IF(DAY(מרכז!A1586)=הלוואות!$F$16,הלוואות!$G$16,0),0),0)+IF(A1586&gt;=הלוואות!$D$17,IF(מרכז!A1586&lt;=הלוואות!$E$17,IF(DAY(מרכז!A1586)=הלוואות!$F$17,הלוואות!$G$17,0),0),0)+IF(A1586&gt;=הלוואות!$D$18,IF(מרכז!A1586&lt;=הלוואות!$E$18,IF(DAY(מרכז!A1586)=הלוואות!$F$18,הלוואות!$G$18,0),0),0)+IF(A1586&gt;=הלוואות!$D$19,IF(מרכז!A1586&lt;=הלוואות!$E$19,IF(DAY(מרכז!A1586)=הלוואות!$F$19,הלוואות!$G$19,0),0),0)+IF(A1586&gt;=הלוואות!$D$20,IF(מרכז!A1586&lt;=הלוואות!$E$20,IF(DAY(מרכז!A1586)=הלוואות!$F$20,הלוואות!$G$20,0),0),0)+IF(A1586&gt;=הלוואות!$D$21,IF(מרכז!A1586&lt;=הלוואות!$E$21,IF(DAY(מרכז!A1586)=הלוואות!$F$21,הלוואות!$G$21,0),0),0)+IF(A1586&gt;=הלוואות!$D$22,IF(מרכז!A1586&lt;=הלוואות!$E$22,IF(DAY(מרכז!A1586)=הלוואות!$F$22,הלוואות!$G$22,0),0),0)+IF(A1586&gt;=הלוואות!$D$23,IF(מרכז!A1586&lt;=הלוואות!$E$23,IF(DAY(מרכז!A1586)=הלוואות!$F$23,הלוואות!$G$23,0),0),0)+IF(A1586&gt;=הלוואות!$D$24,IF(מרכז!A1586&lt;=הלוואות!$E$24,IF(DAY(מרכז!A1586)=הלוואות!$F$24,הלוואות!$G$24,0),0),0)+IF(A1586&gt;=הלוואות!$D$25,IF(מרכז!A1586&lt;=הלוואות!$E$25,IF(DAY(מרכז!A1586)=הלוואות!$F$25,הלוואות!$G$25,0),0),0)+IF(A1586&gt;=הלוואות!$D$26,IF(מרכז!A1586&lt;=הלוואות!$E$26,IF(DAY(מרכז!A1586)=הלוואות!$F$26,הלוואות!$G$26,0),0),0)+IF(A1586&gt;=הלוואות!$D$27,IF(מרכז!A1586&lt;=הלוואות!$E$27,IF(DAY(מרכז!A1586)=הלוואות!$F$27,הלוואות!$G$27,0),0),0)+IF(A1586&gt;=הלוואות!$D$28,IF(מרכז!A1586&lt;=הלוואות!$E$28,IF(DAY(מרכז!A1586)=הלוואות!$F$28,הלוואות!$G$28,0),0),0)+IF(A1586&gt;=הלוואות!$D$29,IF(מרכז!A1586&lt;=הלוואות!$E$29,IF(DAY(מרכז!A1586)=הלוואות!$F$29,הלוואות!$G$29,0),0),0)+IF(A1586&gt;=הלוואות!$D$30,IF(מרכז!A1586&lt;=הלוואות!$E$30,IF(DAY(מרכז!A1586)=הלוואות!$F$30,הלוואות!$G$30,0),0),0)+IF(A1586&gt;=הלוואות!$D$31,IF(מרכז!A1586&lt;=הלוואות!$E$31,IF(DAY(מרכז!A1586)=הלוואות!$F$31,הלוואות!$G$31,0),0),0)+IF(A1586&gt;=הלוואות!$D$32,IF(מרכז!A1586&lt;=הלוואות!$E$32,IF(DAY(מרכז!A1586)=הלוואות!$F$32,הלוואות!$G$32,0),0),0)+IF(A1586&gt;=הלוואות!$D$33,IF(מרכז!A1586&lt;=הלוואות!$E$33,IF(DAY(מרכז!A1586)=הלוואות!$F$33,הלוואות!$G$33,0),0),0)+IF(A1586&gt;=הלוואות!$D$34,IF(מרכז!A1586&lt;=הלוואות!$E$34,IF(DAY(מרכז!A1586)=הלוואות!$F$34,הלוואות!$G$34,0),0),0)</f>
        <v>0</v>
      </c>
      <c r="E1586" s="93">
        <f>SUMIF(הלוואות!$D$46:$D$65,מרכז!A1586,הלוואות!$E$46:$E$65)</f>
        <v>0</v>
      </c>
      <c r="F1586" s="93">
        <f>SUMIF(נכנסים!$A$5:$A$5890,מרכז!A1586,נכנסים!$B$5:$B$5890)</f>
        <v>0</v>
      </c>
      <c r="G1586" s="94"/>
      <c r="H1586" s="94"/>
      <c r="I1586" s="94"/>
      <c r="J1586" s="99">
        <f t="shared" si="24"/>
        <v>50000</v>
      </c>
    </row>
    <row r="1587" spans="1:10">
      <c r="A1587" s="153">
        <v>47240</v>
      </c>
      <c r="B1587" s="93">
        <f>SUMIF(יוצאים!$A$5:$A$5835,מרכז!A1587,יוצאים!$D$5:$D$5835)</f>
        <v>0</v>
      </c>
      <c r="C1587" s="93">
        <f>HLOOKUP(DAY($A1587),'טב.הו"ק'!$G$4:$AK$162,'טב.הו"ק'!$A$162+2,FALSE)</f>
        <v>0</v>
      </c>
      <c r="D1587" s="93">
        <f>IF(A1587&gt;=הלוואות!$D$5,IF(מרכז!A1587&lt;=הלוואות!$E$5,IF(DAY(מרכז!A1587)=הלוואות!$F$5,הלוואות!$G$5,0),0),0)+IF(A1587&gt;=הלוואות!$D$6,IF(מרכז!A1587&lt;=הלוואות!$E$6,IF(DAY(מרכז!A1587)=הלוואות!$F$6,הלוואות!$G$6,0),0),0)+IF(A1587&gt;=הלוואות!$D$7,IF(מרכז!A1587&lt;=הלוואות!$E$7,IF(DAY(מרכז!A1587)=הלוואות!$F$7,הלוואות!$G$7,0),0),0)+IF(A1587&gt;=הלוואות!$D$8,IF(מרכז!A1587&lt;=הלוואות!$E$8,IF(DAY(מרכז!A1587)=הלוואות!$F$8,הלוואות!$G$8,0),0),0)+IF(A1587&gt;=הלוואות!$D$9,IF(מרכז!A1587&lt;=הלוואות!$E$9,IF(DAY(מרכז!A1587)=הלוואות!$F$9,הלוואות!$G$9,0),0),0)+IF(A1587&gt;=הלוואות!$D$10,IF(מרכז!A1587&lt;=הלוואות!$E$10,IF(DAY(מרכז!A1587)=הלוואות!$F$10,הלוואות!$G$10,0),0),0)+IF(A1587&gt;=הלוואות!$D$11,IF(מרכז!A1587&lt;=הלוואות!$E$11,IF(DAY(מרכז!A1587)=הלוואות!$F$11,הלוואות!$G$11,0),0),0)+IF(A1587&gt;=הלוואות!$D$12,IF(מרכז!A1587&lt;=הלוואות!$E$12,IF(DAY(מרכז!A1587)=הלוואות!$F$12,הלוואות!$G$12,0),0),0)+IF(A1587&gt;=הלוואות!$D$13,IF(מרכז!A1587&lt;=הלוואות!$E$13,IF(DAY(מרכז!A1587)=הלוואות!$F$13,הלוואות!$G$13,0),0),0)+IF(A1587&gt;=הלוואות!$D$14,IF(מרכז!A1587&lt;=הלוואות!$E$14,IF(DAY(מרכז!A1587)=הלוואות!$F$14,הלוואות!$G$14,0),0),0)+IF(A1587&gt;=הלוואות!$D$15,IF(מרכז!A1587&lt;=הלוואות!$E$15,IF(DAY(מרכז!A1587)=הלוואות!$F$15,הלוואות!$G$15,0),0),0)+IF(A1587&gt;=הלוואות!$D$16,IF(מרכז!A1587&lt;=הלוואות!$E$16,IF(DAY(מרכז!A1587)=הלוואות!$F$16,הלוואות!$G$16,0),0),0)+IF(A1587&gt;=הלוואות!$D$17,IF(מרכז!A1587&lt;=הלוואות!$E$17,IF(DAY(מרכז!A1587)=הלוואות!$F$17,הלוואות!$G$17,0),0),0)+IF(A1587&gt;=הלוואות!$D$18,IF(מרכז!A1587&lt;=הלוואות!$E$18,IF(DAY(מרכז!A1587)=הלוואות!$F$18,הלוואות!$G$18,0),0),0)+IF(A1587&gt;=הלוואות!$D$19,IF(מרכז!A1587&lt;=הלוואות!$E$19,IF(DAY(מרכז!A1587)=הלוואות!$F$19,הלוואות!$G$19,0),0),0)+IF(A1587&gt;=הלוואות!$D$20,IF(מרכז!A1587&lt;=הלוואות!$E$20,IF(DAY(מרכז!A1587)=הלוואות!$F$20,הלוואות!$G$20,0),0),0)+IF(A1587&gt;=הלוואות!$D$21,IF(מרכז!A1587&lt;=הלוואות!$E$21,IF(DAY(מרכז!A1587)=הלוואות!$F$21,הלוואות!$G$21,0),0),0)+IF(A1587&gt;=הלוואות!$D$22,IF(מרכז!A1587&lt;=הלוואות!$E$22,IF(DAY(מרכז!A1587)=הלוואות!$F$22,הלוואות!$G$22,0),0),0)+IF(A1587&gt;=הלוואות!$D$23,IF(מרכז!A1587&lt;=הלוואות!$E$23,IF(DAY(מרכז!A1587)=הלוואות!$F$23,הלוואות!$G$23,0),0),0)+IF(A1587&gt;=הלוואות!$D$24,IF(מרכז!A1587&lt;=הלוואות!$E$24,IF(DAY(מרכז!A1587)=הלוואות!$F$24,הלוואות!$G$24,0),0),0)+IF(A1587&gt;=הלוואות!$D$25,IF(מרכז!A1587&lt;=הלוואות!$E$25,IF(DAY(מרכז!A1587)=הלוואות!$F$25,הלוואות!$G$25,0),0),0)+IF(A1587&gt;=הלוואות!$D$26,IF(מרכז!A1587&lt;=הלוואות!$E$26,IF(DAY(מרכז!A1587)=הלוואות!$F$26,הלוואות!$G$26,0),0),0)+IF(A1587&gt;=הלוואות!$D$27,IF(מרכז!A1587&lt;=הלוואות!$E$27,IF(DAY(מרכז!A1587)=הלוואות!$F$27,הלוואות!$G$27,0),0),0)+IF(A1587&gt;=הלוואות!$D$28,IF(מרכז!A1587&lt;=הלוואות!$E$28,IF(DAY(מרכז!A1587)=הלוואות!$F$28,הלוואות!$G$28,0),0),0)+IF(A1587&gt;=הלוואות!$D$29,IF(מרכז!A1587&lt;=הלוואות!$E$29,IF(DAY(מרכז!A1587)=הלוואות!$F$29,הלוואות!$G$29,0),0),0)+IF(A1587&gt;=הלוואות!$D$30,IF(מרכז!A1587&lt;=הלוואות!$E$30,IF(DAY(מרכז!A1587)=הלוואות!$F$30,הלוואות!$G$30,0),0),0)+IF(A1587&gt;=הלוואות!$D$31,IF(מרכז!A1587&lt;=הלוואות!$E$31,IF(DAY(מרכז!A1587)=הלוואות!$F$31,הלוואות!$G$31,0),0),0)+IF(A1587&gt;=הלוואות!$D$32,IF(מרכז!A1587&lt;=הלוואות!$E$32,IF(DAY(מרכז!A1587)=הלוואות!$F$32,הלוואות!$G$32,0),0),0)+IF(A1587&gt;=הלוואות!$D$33,IF(מרכז!A1587&lt;=הלוואות!$E$33,IF(DAY(מרכז!A1587)=הלוואות!$F$33,הלוואות!$G$33,0),0),0)+IF(A1587&gt;=הלוואות!$D$34,IF(מרכז!A1587&lt;=הלוואות!$E$34,IF(DAY(מרכז!A1587)=הלוואות!$F$34,הלוואות!$G$34,0),0),0)</f>
        <v>0</v>
      </c>
      <c r="E1587" s="93">
        <f>SUMIF(הלוואות!$D$46:$D$65,מרכז!A1587,הלוואות!$E$46:$E$65)</f>
        <v>0</v>
      </c>
      <c r="F1587" s="93">
        <f>SUMIF(נכנסים!$A$5:$A$5890,מרכז!A1587,נכנסים!$B$5:$B$5890)</f>
        <v>0</v>
      </c>
      <c r="G1587" s="94"/>
      <c r="H1587" s="94"/>
      <c r="I1587" s="94"/>
      <c r="J1587" s="99">
        <f t="shared" si="24"/>
        <v>50000</v>
      </c>
    </row>
    <row r="1588" spans="1:10">
      <c r="A1588" s="153">
        <v>47241</v>
      </c>
      <c r="B1588" s="93">
        <f>SUMIF(יוצאים!$A$5:$A$5835,מרכז!A1588,יוצאים!$D$5:$D$5835)</f>
        <v>0</v>
      </c>
      <c r="C1588" s="93">
        <f>HLOOKUP(DAY($A1588),'טב.הו"ק'!$G$4:$AK$162,'טב.הו"ק'!$A$162+2,FALSE)</f>
        <v>0</v>
      </c>
      <c r="D1588" s="93">
        <f>IF(A1588&gt;=הלוואות!$D$5,IF(מרכז!A1588&lt;=הלוואות!$E$5,IF(DAY(מרכז!A1588)=הלוואות!$F$5,הלוואות!$G$5,0),0),0)+IF(A1588&gt;=הלוואות!$D$6,IF(מרכז!A1588&lt;=הלוואות!$E$6,IF(DAY(מרכז!A1588)=הלוואות!$F$6,הלוואות!$G$6,0),0),0)+IF(A1588&gt;=הלוואות!$D$7,IF(מרכז!A1588&lt;=הלוואות!$E$7,IF(DAY(מרכז!A1588)=הלוואות!$F$7,הלוואות!$G$7,0),0),0)+IF(A1588&gt;=הלוואות!$D$8,IF(מרכז!A1588&lt;=הלוואות!$E$8,IF(DAY(מרכז!A1588)=הלוואות!$F$8,הלוואות!$G$8,0),0),0)+IF(A1588&gt;=הלוואות!$D$9,IF(מרכז!A1588&lt;=הלוואות!$E$9,IF(DAY(מרכז!A1588)=הלוואות!$F$9,הלוואות!$G$9,0),0),0)+IF(A1588&gt;=הלוואות!$D$10,IF(מרכז!A1588&lt;=הלוואות!$E$10,IF(DAY(מרכז!A1588)=הלוואות!$F$10,הלוואות!$G$10,0),0),0)+IF(A1588&gt;=הלוואות!$D$11,IF(מרכז!A1588&lt;=הלוואות!$E$11,IF(DAY(מרכז!A1588)=הלוואות!$F$11,הלוואות!$G$11,0),0),0)+IF(A1588&gt;=הלוואות!$D$12,IF(מרכז!A1588&lt;=הלוואות!$E$12,IF(DAY(מרכז!A1588)=הלוואות!$F$12,הלוואות!$G$12,0),0),0)+IF(A1588&gt;=הלוואות!$D$13,IF(מרכז!A1588&lt;=הלוואות!$E$13,IF(DAY(מרכז!A1588)=הלוואות!$F$13,הלוואות!$G$13,0),0),0)+IF(A1588&gt;=הלוואות!$D$14,IF(מרכז!A1588&lt;=הלוואות!$E$14,IF(DAY(מרכז!A1588)=הלוואות!$F$14,הלוואות!$G$14,0),0),0)+IF(A1588&gt;=הלוואות!$D$15,IF(מרכז!A1588&lt;=הלוואות!$E$15,IF(DAY(מרכז!A1588)=הלוואות!$F$15,הלוואות!$G$15,0),0),0)+IF(A1588&gt;=הלוואות!$D$16,IF(מרכז!A1588&lt;=הלוואות!$E$16,IF(DAY(מרכז!A1588)=הלוואות!$F$16,הלוואות!$G$16,0),0),0)+IF(A1588&gt;=הלוואות!$D$17,IF(מרכז!A1588&lt;=הלוואות!$E$17,IF(DAY(מרכז!A1588)=הלוואות!$F$17,הלוואות!$G$17,0),0),0)+IF(A1588&gt;=הלוואות!$D$18,IF(מרכז!A1588&lt;=הלוואות!$E$18,IF(DAY(מרכז!A1588)=הלוואות!$F$18,הלוואות!$G$18,0),0),0)+IF(A1588&gt;=הלוואות!$D$19,IF(מרכז!A1588&lt;=הלוואות!$E$19,IF(DAY(מרכז!A1588)=הלוואות!$F$19,הלוואות!$G$19,0),0),0)+IF(A1588&gt;=הלוואות!$D$20,IF(מרכז!A1588&lt;=הלוואות!$E$20,IF(DAY(מרכז!A1588)=הלוואות!$F$20,הלוואות!$G$20,0),0),0)+IF(A1588&gt;=הלוואות!$D$21,IF(מרכז!A1588&lt;=הלוואות!$E$21,IF(DAY(מרכז!A1588)=הלוואות!$F$21,הלוואות!$G$21,0),0),0)+IF(A1588&gt;=הלוואות!$D$22,IF(מרכז!A1588&lt;=הלוואות!$E$22,IF(DAY(מרכז!A1588)=הלוואות!$F$22,הלוואות!$G$22,0),0),0)+IF(A1588&gt;=הלוואות!$D$23,IF(מרכז!A1588&lt;=הלוואות!$E$23,IF(DAY(מרכז!A1588)=הלוואות!$F$23,הלוואות!$G$23,0),0),0)+IF(A1588&gt;=הלוואות!$D$24,IF(מרכז!A1588&lt;=הלוואות!$E$24,IF(DAY(מרכז!A1588)=הלוואות!$F$24,הלוואות!$G$24,0),0),0)+IF(A1588&gt;=הלוואות!$D$25,IF(מרכז!A1588&lt;=הלוואות!$E$25,IF(DAY(מרכז!A1588)=הלוואות!$F$25,הלוואות!$G$25,0),0),0)+IF(A1588&gt;=הלוואות!$D$26,IF(מרכז!A1588&lt;=הלוואות!$E$26,IF(DAY(מרכז!A1588)=הלוואות!$F$26,הלוואות!$G$26,0),0),0)+IF(A1588&gt;=הלוואות!$D$27,IF(מרכז!A1588&lt;=הלוואות!$E$27,IF(DAY(מרכז!A1588)=הלוואות!$F$27,הלוואות!$G$27,0),0),0)+IF(A1588&gt;=הלוואות!$D$28,IF(מרכז!A1588&lt;=הלוואות!$E$28,IF(DAY(מרכז!A1588)=הלוואות!$F$28,הלוואות!$G$28,0),0),0)+IF(A1588&gt;=הלוואות!$D$29,IF(מרכז!A1588&lt;=הלוואות!$E$29,IF(DAY(מרכז!A1588)=הלוואות!$F$29,הלוואות!$G$29,0),0),0)+IF(A1588&gt;=הלוואות!$D$30,IF(מרכז!A1588&lt;=הלוואות!$E$30,IF(DAY(מרכז!A1588)=הלוואות!$F$30,הלוואות!$G$30,0),0),0)+IF(A1588&gt;=הלוואות!$D$31,IF(מרכז!A1588&lt;=הלוואות!$E$31,IF(DAY(מרכז!A1588)=הלוואות!$F$31,הלוואות!$G$31,0),0),0)+IF(A1588&gt;=הלוואות!$D$32,IF(מרכז!A1588&lt;=הלוואות!$E$32,IF(DAY(מרכז!A1588)=הלוואות!$F$32,הלוואות!$G$32,0),0),0)+IF(A1588&gt;=הלוואות!$D$33,IF(מרכז!A1588&lt;=הלוואות!$E$33,IF(DAY(מרכז!A1588)=הלוואות!$F$33,הלוואות!$G$33,0),0),0)+IF(A1588&gt;=הלוואות!$D$34,IF(מרכז!A1588&lt;=הלוואות!$E$34,IF(DAY(מרכז!A1588)=הלוואות!$F$34,הלוואות!$G$34,0),0),0)</f>
        <v>0</v>
      </c>
      <c r="E1588" s="93">
        <f>SUMIF(הלוואות!$D$46:$D$65,מרכז!A1588,הלוואות!$E$46:$E$65)</f>
        <v>0</v>
      </c>
      <c r="F1588" s="93">
        <f>SUMIF(נכנסים!$A$5:$A$5890,מרכז!A1588,נכנסים!$B$5:$B$5890)</f>
        <v>0</v>
      </c>
      <c r="G1588" s="94"/>
      <c r="H1588" s="94"/>
      <c r="I1588" s="94"/>
      <c r="J1588" s="99">
        <f t="shared" si="24"/>
        <v>50000</v>
      </c>
    </row>
    <row r="1589" spans="1:10">
      <c r="A1589" s="153">
        <v>47242</v>
      </c>
      <c r="B1589" s="93">
        <f>SUMIF(יוצאים!$A$5:$A$5835,מרכז!A1589,יוצאים!$D$5:$D$5835)</f>
        <v>0</v>
      </c>
      <c r="C1589" s="93">
        <f>HLOOKUP(DAY($A1589),'טב.הו"ק'!$G$4:$AK$162,'טב.הו"ק'!$A$162+2,FALSE)</f>
        <v>0</v>
      </c>
      <c r="D1589" s="93">
        <f>IF(A1589&gt;=הלוואות!$D$5,IF(מרכז!A1589&lt;=הלוואות!$E$5,IF(DAY(מרכז!A1589)=הלוואות!$F$5,הלוואות!$G$5,0),0),0)+IF(A1589&gt;=הלוואות!$D$6,IF(מרכז!A1589&lt;=הלוואות!$E$6,IF(DAY(מרכז!A1589)=הלוואות!$F$6,הלוואות!$G$6,0),0),0)+IF(A1589&gt;=הלוואות!$D$7,IF(מרכז!A1589&lt;=הלוואות!$E$7,IF(DAY(מרכז!A1589)=הלוואות!$F$7,הלוואות!$G$7,0),0),0)+IF(A1589&gt;=הלוואות!$D$8,IF(מרכז!A1589&lt;=הלוואות!$E$8,IF(DAY(מרכז!A1589)=הלוואות!$F$8,הלוואות!$G$8,0),0),0)+IF(A1589&gt;=הלוואות!$D$9,IF(מרכז!A1589&lt;=הלוואות!$E$9,IF(DAY(מרכז!A1589)=הלוואות!$F$9,הלוואות!$G$9,0),0),0)+IF(A1589&gt;=הלוואות!$D$10,IF(מרכז!A1589&lt;=הלוואות!$E$10,IF(DAY(מרכז!A1589)=הלוואות!$F$10,הלוואות!$G$10,0),0),0)+IF(A1589&gt;=הלוואות!$D$11,IF(מרכז!A1589&lt;=הלוואות!$E$11,IF(DAY(מרכז!A1589)=הלוואות!$F$11,הלוואות!$G$11,0),0),0)+IF(A1589&gt;=הלוואות!$D$12,IF(מרכז!A1589&lt;=הלוואות!$E$12,IF(DAY(מרכז!A1589)=הלוואות!$F$12,הלוואות!$G$12,0),0),0)+IF(A1589&gt;=הלוואות!$D$13,IF(מרכז!A1589&lt;=הלוואות!$E$13,IF(DAY(מרכז!A1589)=הלוואות!$F$13,הלוואות!$G$13,0),0),0)+IF(A1589&gt;=הלוואות!$D$14,IF(מרכז!A1589&lt;=הלוואות!$E$14,IF(DAY(מרכז!A1589)=הלוואות!$F$14,הלוואות!$G$14,0),0),0)+IF(A1589&gt;=הלוואות!$D$15,IF(מרכז!A1589&lt;=הלוואות!$E$15,IF(DAY(מרכז!A1589)=הלוואות!$F$15,הלוואות!$G$15,0),0),0)+IF(A1589&gt;=הלוואות!$D$16,IF(מרכז!A1589&lt;=הלוואות!$E$16,IF(DAY(מרכז!A1589)=הלוואות!$F$16,הלוואות!$G$16,0),0),0)+IF(A1589&gt;=הלוואות!$D$17,IF(מרכז!A1589&lt;=הלוואות!$E$17,IF(DAY(מרכז!A1589)=הלוואות!$F$17,הלוואות!$G$17,0),0),0)+IF(A1589&gt;=הלוואות!$D$18,IF(מרכז!A1589&lt;=הלוואות!$E$18,IF(DAY(מרכז!A1589)=הלוואות!$F$18,הלוואות!$G$18,0),0),0)+IF(A1589&gt;=הלוואות!$D$19,IF(מרכז!A1589&lt;=הלוואות!$E$19,IF(DAY(מרכז!A1589)=הלוואות!$F$19,הלוואות!$G$19,0),0),0)+IF(A1589&gt;=הלוואות!$D$20,IF(מרכז!A1589&lt;=הלוואות!$E$20,IF(DAY(מרכז!A1589)=הלוואות!$F$20,הלוואות!$G$20,0),0),0)+IF(A1589&gt;=הלוואות!$D$21,IF(מרכז!A1589&lt;=הלוואות!$E$21,IF(DAY(מרכז!A1589)=הלוואות!$F$21,הלוואות!$G$21,0),0),0)+IF(A1589&gt;=הלוואות!$D$22,IF(מרכז!A1589&lt;=הלוואות!$E$22,IF(DAY(מרכז!A1589)=הלוואות!$F$22,הלוואות!$G$22,0),0),0)+IF(A1589&gt;=הלוואות!$D$23,IF(מרכז!A1589&lt;=הלוואות!$E$23,IF(DAY(מרכז!A1589)=הלוואות!$F$23,הלוואות!$G$23,0),0),0)+IF(A1589&gt;=הלוואות!$D$24,IF(מרכז!A1589&lt;=הלוואות!$E$24,IF(DAY(מרכז!A1589)=הלוואות!$F$24,הלוואות!$G$24,0),0),0)+IF(A1589&gt;=הלוואות!$D$25,IF(מרכז!A1589&lt;=הלוואות!$E$25,IF(DAY(מרכז!A1589)=הלוואות!$F$25,הלוואות!$G$25,0),0),0)+IF(A1589&gt;=הלוואות!$D$26,IF(מרכז!A1589&lt;=הלוואות!$E$26,IF(DAY(מרכז!A1589)=הלוואות!$F$26,הלוואות!$G$26,0),0),0)+IF(A1589&gt;=הלוואות!$D$27,IF(מרכז!A1589&lt;=הלוואות!$E$27,IF(DAY(מרכז!A1589)=הלוואות!$F$27,הלוואות!$G$27,0),0),0)+IF(A1589&gt;=הלוואות!$D$28,IF(מרכז!A1589&lt;=הלוואות!$E$28,IF(DAY(מרכז!A1589)=הלוואות!$F$28,הלוואות!$G$28,0),0),0)+IF(A1589&gt;=הלוואות!$D$29,IF(מרכז!A1589&lt;=הלוואות!$E$29,IF(DAY(מרכז!A1589)=הלוואות!$F$29,הלוואות!$G$29,0),0),0)+IF(A1589&gt;=הלוואות!$D$30,IF(מרכז!A1589&lt;=הלוואות!$E$30,IF(DAY(מרכז!A1589)=הלוואות!$F$30,הלוואות!$G$30,0),0),0)+IF(A1589&gt;=הלוואות!$D$31,IF(מרכז!A1589&lt;=הלוואות!$E$31,IF(DAY(מרכז!A1589)=הלוואות!$F$31,הלוואות!$G$31,0),0),0)+IF(A1589&gt;=הלוואות!$D$32,IF(מרכז!A1589&lt;=הלוואות!$E$32,IF(DAY(מרכז!A1589)=הלוואות!$F$32,הלוואות!$G$32,0),0),0)+IF(A1589&gt;=הלוואות!$D$33,IF(מרכז!A1589&lt;=הלוואות!$E$33,IF(DAY(מרכז!A1589)=הלוואות!$F$33,הלוואות!$G$33,0),0),0)+IF(A1589&gt;=הלוואות!$D$34,IF(מרכז!A1589&lt;=הלוואות!$E$34,IF(DAY(מרכז!A1589)=הלוואות!$F$34,הלוואות!$G$34,0),0),0)</f>
        <v>0</v>
      </c>
      <c r="E1589" s="93">
        <f>SUMIF(הלוואות!$D$46:$D$65,מרכז!A1589,הלוואות!$E$46:$E$65)</f>
        <v>0</v>
      </c>
      <c r="F1589" s="93">
        <f>SUMIF(נכנסים!$A$5:$A$5890,מרכז!A1589,נכנסים!$B$5:$B$5890)</f>
        <v>0</v>
      </c>
      <c r="G1589" s="94"/>
      <c r="H1589" s="94"/>
      <c r="I1589" s="94"/>
      <c r="J1589" s="99">
        <f t="shared" si="24"/>
        <v>50000</v>
      </c>
    </row>
    <row r="1590" spans="1:10">
      <c r="A1590" s="153">
        <v>47243</v>
      </c>
      <c r="B1590" s="93">
        <f>SUMIF(יוצאים!$A$5:$A$5835,מרכז!A1590,יוצאים!$D$5:$D$5835)</f>
        <v>0</v>
      </c>
      <c r="C1590" s="93">
        <f>HLOOKUP(DAY($A1590),'טב.הו"ק'!$G$4:$AK$162,'טב.הו"ק'!$A$162+2,FALSE)</f>
        <v>0</v>
      </c>
      <c r="D1590" s="93">
        <f>IF(A1590&gt;=הלוואות!$D$5,IF(מרכז!A1590&lt;=הלוואות!$E$5,IF(DAY(מרכז!A1590)=הלוואות!$F$5,הלוואות!$G$5,0),0),0)+IF(A1590&gt;=הלוואות!$D$6,IF(מרכז!A1590&lt;=הלוואות!$E$6,IF(DAY(מרכז!A1590)=הלוואות!$F$6,הלוואות!$G$6,0),0),0)+IF(A1590&gt;=הלוואות!$D$7,IF(מרכז!A1590&lt;=הלוואות!$E$7,IF(DAY(מרכז!A1590)=הלוואות!$F$7,הלוואות!$G$7,0),0),0)+IF(A1590&gt;=הלוואות!$D$8,IF(מרכז!A1590&lt;=הלוואות!$E$8,IF(DAY(מרכז!A1590)=הלוואות!$F$8,הלוואות!$G$8,0),0),0)+IF(A1590&gt;=הלוואות!$D$9,IF(מרכז!A1590&lt;=הלוואות!$E$9,IF(DAY(מרכז!A1590)=הלוואות!$F$9,הלוואות!$G$9,0),0),0)+IF(A1590&gt;=הלוואות!$D$10,IF(מרכז!A1590&lt;=הלוואות!$E$10,IF(DAY(מרכז!A1590)=הלוואות!$F$10,הלוואות!$G$10,0),0),0)+IF(A1590&gt;=הלוואות!$D$11,IF(מרכז!A1590&lt;=הלוואות!$E$11,IF(DAY(מרכז!A1590)=הלוואות!$F$11,הלוואות!$G$11,0),0),0)+IF(A1590&gt;=הלוואות!$D$12,IF(מרכז!A1590&lt;=הלוואות!$E$12,IF(DAY(מרכז!A1590)=הלוואות!$F$12,הלוואות!$G$12,0),0),0)+IF(A1590&gt;=הלוואות!$D$13,IF(מרכז!A1590&lt;=הלוואות!$E$13,IF(DAY(מרכז!A1590)=הלוואות!$F$13,הלוואות!$G$13,0),0),0)+IF(A1590&gt;=הלוואות!$D$14,IF(מרכז!A1590&lt;=הלוואות!$E$14,IF(DAY(מרכז!A1590)=הלוואות!$F$14,הלוואות!$G$14,0),0),0)+IF(A1590&gt;=הלוואות!$D$15,IF(מרכז!A1590&lt;=הלוואות!$E$15,IF(DAY(מרכז!A1590)=הלוואות!$F$15,הלוואות!$G$15,0),0),0)+IF(A1590&gt;=הלוואות!$D$16,IF(מרכז!A1590&lt;=הלוואות!$E$16,IF(DAY(מרכז!A1590)=הלוואות!$F$16,הלוואות!$G$16,0),0),0)+IF(A1590&gt;=הלוואות!$D$17,IF(מרכז!A1590&lt;=הלוואות!$E$17,IF(DAY(מרכז!A1590)=הלוואות!$F$17,הלוואות!$G$17,0),0),0)+IF(A1590&gt;=הלוואות!$D$18,IF(מרכז!A1590&lt;=הלוואות!$E$18,IF(DAY(מרכז!A1590)=הלוואות!$F$18,הלוואות!$G$18,0),0),0)+IF(A1590&gt;=הלוואות!$D$19,IF(מרכז!A1590&lt;=הלוואות!$E$19,IF(DAY(מרכז!A1590)=הלוואות!$F$19,הלוואות!$G$19,0),0),0)+IF(A1590&gt;=הלוואות!$D$20,IF(מרכז!A1590&lt;=הלוואות!$E$20,IF(DAY(מרכז!A1590)=הלוואות!$F$20,הלוואות!$G$20,0),0),0)+IF(A1590&gt;=הלוואות!$D$21,IF(מרכז!A1590&lt;=הלוואות!$E$21,IF(DAY(מרכז!A1590)=הלוואות!$F$21,הלוואות!$G$21,0),0),0)+IF(A1590&gt;=הלוואות!$D$22,IF(מרכז!A1590&lt;=הלוואות!$E$22,IF(DAY(מרכז!A1590)=הלוואות!$F$22,הלוואות!$G$22,0),0),0)+IF(A1590&gt;=הלוואות!$D$23,IF(מרכז!A1590&lt;=הלוואות!$E$23,IF(DAY(מרכז!A1590)=הלוואות!$F$23,הלוואות!$G$23,0),0),0)+IF(A1590&gt;=הלוואות!$D$24,IF(מרכז!A1590&lt;=הלוואות!$E$24,IF(DAY(מרכז!A1590)=הלוואות!$F$24,הלוואות!$G$24,0),0),0)+IF(A1590&gt;=הלוואות!$D$25,IF(מרכז!A1590&lt;=הלוואות!$E$25,IF(DAY(מרכז!A1590)=הלוואות!$F$25,הלוואות!$G$25,0),0),0)+IF(A1590&gt;=הלוואות!$D$26,IF(מרכז!A1590&lt;=הלוואות!$E$26,IF(DAY(מרכז!A1590)=הלוואות!$F$26,הלוואות!$G$26,0),0),0)+IF(A1590&gt;=הלוואות!$D$27,IF(מרכז!A1590&lt;=הלוואות!$E$27,IF(DAY(מרכז!A1590)=הלוואות!$F$27,הלוואות!$G$27,0),0),0)+IF(A1590&gt;=הלוואות!$D$28,IF(מרכז!A1590&lt;=הלוואות!$E$28,IF(DAY(מרכז!A1590)=הלוואות!$F$28,הלוואות!$G$28,0),0),0)+IF(A1590&gt;=הלוואות!$D$29,IF(מרכז!A1590&lt;=הלוואות!$E$29,IF(DAY(מרכז!A1590)=הלוואות!$F$29,הלוואות!$G$29,0),0),0)+IF(A1590&gt;=הלוואות!$D$30,IF(מרכז!A1590&lt;=הלוואות!$E$30,IF(DAY(מרכז!A1590)=הלוואות!$F$30,הלוואות!$G$30,0),0),0)+IF(A1590&gt;=הלוואות!$D$31,IF(מרכז!A1590&lt;=הלוואות!$E$31,IF(DAY(מרכז!A1590)=הלוואות!$F$31,הלוואות!$G$31,0),0),0)+IF(A1590&gt;=הלוואות!$D$32,IF(מרכז!A1590&lt;=הלוואות!$E$32,IF(DAY(מרכז!A1590)=הלוואות!$F$32,הלוואות!$G$32,0),0),0)+IF(A1590&gt;=הלוואות!$D$33,IF(מרכז!A1590&lt;=הלוואות!$E$33,IF(DAY(מרכז!A1590)=הלוואות!$F$33,הלוואות!$G$33,0),0),0)+IF(A1590&gt;=הלוואות!$D$34,IF(מרכז!A1590&lt;=הלוואות!$E$34,IF(DAY(מרכז!A1590)=הלוואות!$F$34,הלוואות!$G$34,0),0),0)</f>
        <v>0</v>
      </c>
      <c r="E1590" s="93">
        <f>SUMIF(הלוואות!$D$46:$D$65,מרכז!A1590,הלוואות!$E$46:$E$65)</f>
        <v>0</v>
      </c>
      <c r="F1590" s="93">
        <f>SUMIF(נכנסים!$A$5:$A$5890,מרכז!A1590,נכנסים!$B$5:$B$5890)</f>
        <v>0</v>
      </c>
      <c r="G1590" s="94"/>
      <c r="H1590" s="94"/>
      <c r="I1590" s="94"/>
      <c r="J1590" s="99">
        <f t="shared" si="24"/>
        <v>50000</v>
      </c>
    </row>
    <row r="1591" spans="1:10">
      <c r="A1591" s="153">
        <v>47244</v>
      </c>
      <c r="B1591" s="93">
        <f>SUMIF(יוצאים!$A$5:$A$5835,מרכז!A1591,יוצאים!$D$5:$D$5835)</f>
        <v>0</v>
      </c>
      <c r="C1591" s="93">
        <f>HLOOKUP(DAY($A1591),'טב.הו"ק'!$G$4:$AK$162,'טב.הו"ק'!$A$162+2,FALSE)</f>
        <v>0</v>
      </c>
      <c r="D1591" s="93">
        <f>IF(A1591&gt;=הלוואות!$D$5,IF(מרכז!A1591&lt;=הלוואות!$E$5,IF(DAY(מרכז!A1591)=הלוואות!$F$5,הלוואות!$G$5,0),0),0)+IF(A1591&gt;=הלוואות!$D$6,IF(מרכז!A1591&lt;=הלוואות!$E$6,IF(DAY(מרכז!A1591)=הלוואות!$F$6,הלוואות!$G$6,0),0),0)+IF(A1591&gt;=הלוואות!$D$7,IF(מרכז!A1591&lt;=הלוואות!$E$7,IF(DAY(מרכז!A1591)=הלוואות!$F$7,הלוואות!$G$7,0),0),0)+IF(A1591&gt;=הלוואות!$D$8,IF(מרכז!A1591&lt;=הלוואות!$E$8,IF(DAY(מרכז!A1591)=הלוואות!$F$8,הלוואות!$G$8,0),0),0)+IF(A1591&gt;=הלוואות!$D$9,IF(מרכז!A1591&lt;=הלוואות!$E$9,IF(DAY(מרכז!A1591)=הלוואות!$F$9,הלוואות!$G$9,0),0),0)+IF(A1591&gt;=הלוואות!$D$10,IF(מרכז!A1591&lt;=הלוואות!$E$10,IF(DAY(מרכז!A1591)=הלוואות!$F$10,הלוואות!$G$10,0),0),0)+IF(A1591&gt;=הלוואות!$D$11,IF(מרכז!A1591&lt;=הלוואות!$E$11,IF(DAY(מרכז!A1591)=הלוואות!$F$11,הלוואות!$G$11,0),0),0)+IF(A1591&gt;=הלוואות!$D$12,IF(מרכז!A1591&lt;=הלוואות!$E$12,IF(DAY(מרכז!A1591)=הלוואות!$F$12,הלוואות!$G$12,0),0),0)+IF(A1591&gt;=הלוואות!$D$13,IF(מרכז!A1591&lt;=הלוואות!$E$13,IF(DAY(מרכז!A1591)=הלוואות!$F$13,הלוואות!$G$13,0),0),0)+IF(A1591&gt;=הלוואות!$D$14,IF(מרכז!A1591&lt;=הלוואות!$E$14,IF(DAY(מרכז!A1591)=הלוואות!$F$14,הלוואות!$G$14,0),0),0)+IF(A1591&gt;=הלוואות!$D$15,IF(מרכז!A1591&lt;=הלוואות!$E$15,IF(DAY(מרכז!A1591)=הלוואות!$F$15,הלוואות!$G$15,0),0),0)+IF(A1591&gt;=הלוואות!$D$16,IF(מרכז!A1591&lt;=הלוואות!$E$16,IF(DAY(מרכז!A1591)=הלוואות!$F$16,הלוואות!$G$16,0),0),0)+IF(A1591&gt;=הלוואות!$D$17,IF(מרכז!A1591&lt;=הלוואות!$E$17,IF(DAY(מרכז!A1591)=הלוואות!$F$17,הלוואות!$G$17,0),0),0)+IF(A1591&gt;=הלוואות!$D$18,IF(מרכז!A1591&lt;=הלוואות!$E$18,IF(DAY(מרכז!A1591)=הלוואות!$F$18,הלוואות!$G$18,0),0),0)+IF(A1591&gt;=הלוואות!$D$19,IF(מרכז!A1591&lt;=הלוואות!$E$19,IF(DAY(מרכז!A1591)=הלוואות!$F$19,הלוואות!$G$19,0),0),0)+IF(A1591&gt;=הלוואות!$D$20,IF(מרכז!A1591&lt;=הלוואות!$E$20,IF(DAY(מרכז!A1591)=הלוואות!$F$20,הלוואות!$G$20,0),0),0)+IF(A1591&gt;=הלוואות!$D$21,IF(מרכז!A1591&lt;=הלוואות!$E$21,IF(DAY(מרכז!A1591)=הלוואות!$F$21,הלוואות!$G$21,0),0),0)+IF(A1591&gt;=הלוואות!$D$22,IF(מרכז!A1591&lt;=הלוואות!$E$22,IF(DAY(מרכז!A1591)=הלוואות!$F$22,הלוואות!$G$22,0),0),0)+IF(A1591&gt;=הלוואות!$D$23,IF(מרכז!A1591&lt;=הלוואות!$E$23,IF(DAY(מרכז!A1591)=הלוואות!$F$23,הלוואות!$G$23,0),0),0)+IF(A1591&gt;=הלוואות!$D$24,IF(מרכז!A1591&lt;=הלוואות!$E$24,IF(DAY(מרכז!A1591)=הלוואות!$F$24,הלוואות!$G$24,0),0),0)+IF(A1591&gt;=הלוואות!$D$25,IF(מרכז!A1591&lt;=הלוואות!$E$25,IF(DAY(מרכז!A1591)=הלוואות!$F$25,הלוואות!$G$25,0),0),0)+IF(A1591&gt;=הלוואות!$D$26,IF(מרכז!A1591&lt;=הלוואות!$E$26,IF(DAY(מרכז!A1591)=הלוואות!$F$26,הלוואות!$G$26,0),0),0)+IF(A1591&gt;=הלוואות!$D$27,IF(מרכז!A1591&lt;=הלוואות!$E$27,IF(DAY(מרכז!A1591)=הלוואות!$F$27,הלוואות!$G$27,0),0),0)+IF(A1591&gt;=הלוואות!$D$28,IF(מרכז!A1591&lt;=הלוואות!$E$28,IF(DAY(מרכז!A1591)=הלוואות!$F$28,הלוואות!$G$28,0),0),0)+IF(A1591&gt;=הלוואות!$D$29,IF(מרכז!A1591&lt;=הלוואות!$E$29,IF(DAY(מרכז!A1591)=הלוואות!$F$29,הלוואות!$G$29,0),0),0)+IF(A1591&gt;=הלוואות!$D$30,IF(מרכז!A1591&lt;=הלוואות!$E$30,IF(DAY(מרכז!A1591)=הלוואות!$F$30,הלוואות!$G$30,0),0),0)+IF(A1591&gt;=הלוואות!$D$31,IF(מרכז!A1591&lt;=הלוואות!$E$31,IF(DAY(מרכז!A1591)=הלוואות!$F$31,הלוואות!$G$31,0),0),0)+IF(A1591&gt;=הלוואות!$D$32,IF(מרכז!A1591&lt;=הלוואות!$E$32,IF(DAY(מרכז!A1591)=הלוואות!$F$32,הלוואות!$G$32,0),0),0)+IF(A1591&gt;=הלוואות!$D$33,IF(מרכז!A1591&lt;=הלוואות!$E$33,IF(DAY(מרכז!A1591)=הלוואות!$F$33,הלוואות!$G$33,0),0),0)+IF(A1591&gt;=הלוואות!$D$34,IF(מרכז!A1591&lt;=הלוואות!$E$34,IF(DAY(מרכז!A1591)=הלוואות!$F$34,הלוואות!$G$34,0),0),0)</f>
        <v>0</v>
      </c>
      <c r="E1591" s="93">
        <f>SUMIF(הלוואות!$D$46:$D$65,מרכז!A1591,הלוואות!$E$46:$E$65)</f>
        <v>0</v>
      </c>
      <c r="F1591" s="93">
        <f>SUMIF(נכנסים!$A$5:$A$5890,מרכז!A1591,נכנסים!$B$5:$B$5890)</f>
        <v>0</v>
      </c>
      <c r="G1591" s="94"/>
      <c r="H1591" s="94"/>
      <c r="I1591" s="94"/>
      <c r="J1591" s="99">
        <f t="shared" si="24"/>
        <v>50000</v>
      </c>
    </row>
    <row r="1592" spans="1:10">
      <c r="A1592" s="153">
        <v>47245</v>
      </c>
      <c r="B1592" s="93">
        <f>SUMIF(יוצאים!$A$5:$A$5835,מרכז!A1592,יוצאים!$D$5:$D$5835)</f>
        <v>0</v>
      </c>
      <c r="C1592" s="93">
        <f>HLOOKUP(DAY($A1592),'טב.הו"ק'!$G$4:$AK$162,'טב.הו"ק'!$A$162+2,FALSE)</f>
        <v>0</v>
      </c>
      <c r="D1592" s="93">
        <f>IF(A1592&gt;=הלוואות!$D$5,IF(מרכז!A1592&lt;=הלוואות!$E$5,IF(DAY(מרכז!A1592)=הלוואות!$F$5,הלוואות!$G$5,0),0),0)+IF(A1592&gt;=הלוואות!$D$6,IF(מרכז!A1592&lt;=הלוואות!$E$6,IF(DAY(מרכז!A1592)=הלוואות!$F$6,הלוואות!$G$6,0),0),0)+IF(A1592&gt;=הלוואות!$D$7,IF(מרכז!A1592&lt;=הלוואות!$E$7,IF(DAY(מרכז!A1592)=הלוואות!$F$7,הלוואות!$G$7,0),0),0)+IF(A1592&gt;=הלוואות!$D$8,IF(מרכז!A1592&lt;=הלוואות!$E$8,IF(DAY(מרכז!A1592)=הלוואות!$F$8,הלוואות!$G$8,0),0),0)+IF(A1592&gt;=הלוואות!$D$9,IF(מרכז!A1592&lt;=הלוואות!$E$9,IF(DAY(מרכז!A1592)=הלוואות!$F$9,הלוואות!$G$9,0),0),0)+IF(A1592&gt;=הלוואות!$D$10,IF(מרכז!A1592&lt;=הלוואות!$E$10,IF(DAY(מרכז!A1592)=הלוואות!$F$10,הלוואות!$G$10,0),0),0)+IF(A1592&gt;=הלוואות!$D$11,IF(מרכז!A1592&lt;=הלוואות!$E$11,IF(DAY(מרכז!A1592)=הלוואות!$F$11,הלוואות!$G$11,0),0),0)+IF(A1592&gt;=הלוואות!$D$12,IF(מרכז!A1592&lt;=הלוואות!$E$12,IF(DAY(מרכז!A1592)=הלוואות!$F$12,הלוואות!$G$12,0),0),0)+IF(A1592&gt;=הלוואות!$D$13,IF(מרכז!A1592&lt;=הלוואות!$E$13,IF(DAY(מרכז!A1592)=הלוואות!$F$13,הלוואות!$G$13,0),0),0)+IF(A1592&gt;=הלוואות!$D$14,IF(מרכז!A1592&lt;=הלוואות!$E$14,IF(DAY(מרכז!A1592)=הלוואות!$F$14,הלוואות!$G$14,0),0),0)+IF(A1592&gt;=הלוואות!$D$15,IF(מרכז!A1592&lt;=הלוואות!$E$15,IF(DAY(מרכז!A1592)=הלוואות!$F$15,הלוואות!$G$15,0),0),0)+IF(A1592&gt;=הלוואות!$D$16,IF(מרכז!A1592&lt;=הלוואות!$E$16,IF(DAY(מרכז!A1592)=הלוואות!$F$16,הלוואות!$G$16,0),0),0)+IF(A1592&gt;=הלוואות!$D$17,IF(מרכז!A1592&lt;=הלוואות!$E$17,IF(DAY(מרכז!A1592)=הלוואות!$F$17,הלוואות!$G$17,0),0),0)+IF(A1592&gt;=הלוואות!$D$18,IF(מרכז!A1592&lt;=הלוואות!$E$18,IF(DAY(מרכז!A1592)=הלוואות!$F$18,הלוואות!$G$18,0),0),0)+IF(A1592&gt;=הלוואות!$D$19,IF(מרכז!A1592&lt;=הלוואות!$E$19,IF(DAY(מרכז!A1592)=הלוואות!$F$19,הלוואות!$G$19,0),0),0)+IF(A1592&gt;=הלוואות!$D$20,IF(מרכז!A1592&lt;=הלוואות!$E$20,IF(DAY(מרכז!A1592)=הלוואות!$F$20,הלוואות!$G$20,0),0),0)+IF(A1592&gt;=הלוואות!$D$21,IF(מרכז!A1592&lt;=הלוואות!$E$21,IF(DAY(מרכז!A1592)=הלוואות!$F$21,הלוואות!$G$21,0),0),0)+IF(A1592&gt;=הלוואות!$D$22,IF(מרכז!A1592&lt;=הלוואות!$E$22,IF(DAY(מרכז!A1592)=הלוואות!$F$22,הלוואות!$G$22,0),0),0)+IF(A1592&gt;=הלוואות!$D$23,IF(מרכז!A1592&lt;=הלוואות!$E$23,IF(DAY(מרכז!A1592)=הלוואות!$F$23,הלוואות!$G$23,0),0),0)+IF(A1592&gt;=הלוואות!$D$24,IF(מרכז!A1592&lt;=הלוואות!$E$24,IF(DAY(מרכז!A1592)=הלוואות!$F$24,הלוואות!$G$24,0),0),0)+IF(A1592&gt;=הלוואות!$D$25,IF(מרכז!A1592&lt;=הלוואות!$E$25,IF(DAY(מרכז!A1592)=הלוואות!$F$25,הלוואות!$G$25,0),0),0)+IF(A1592&gt;=הלוואות!$D$26,IF(מרכז!A1592&lt;=הלוואות!$E$26,IF(DAY(מרכז!A1592)=הלוואות!$F$26,הלוואות!$G$26,0),0),0)+IF(A1592&gt;=הלוואות!$D$27,IF(מרכז!A1592&lt;=הלוואות!$E$27,IF(DAY(מרכז!A1592)=הלוואות!$F$27,הלוואות!$G$27,0),0),0)+IF(A1592&gt;=הלוואות!$D$28,IF(מרכז!A1592&lt;=הלוואות!$E$28,IF(DAY(מרכז!A1592)=הלוואות!$F$28,הלוואות!$G$28,0),0),0)+IF(A1592&gt;=הלוואות!$D$29,IF(מרכז!A1592&lt;=הלוואות!$E$29,IF(DAY(מרכז!A1592)=הלוואות!$F$29,הלוואות!$G$29,0),0),0)+IF(A1592&gt;=הלוואות!$D$30,IF(מרכז!A1592&lt;=הלוואות!$E$30,IF(DAY(מרכז!A1592)=הלוואות!$F$30,הלוואות!$G$30,0),0),0)+IF(A1592&gt;=הלוואות!$D$31,IF(מרכז!A1592&lt;=הלוואות!$E$31,IF(DAY(מרכז!A1592)=הלוואות!$F$31,הלוואות!$G$31,0),0),0)+IF(A1592&gt;=הלוואות!$D$32,IF(מרכז!A1592&lt;=הלוואות!$E$32,IF(DAY(מרכז!A1592)=הלוואות!$F$32,הלוואות!$G$32,0),0),0)+IF(A1592&gt;=הלוואות!$D$33,IF(מרכז!A1592&lt;=הלוואות!$E$33,IF(DAY(מרכז!A1592)=הלוואות!$F$33,הלוואות!$G$33,0),0),0)+IF(A1592&gt;=הלוואות!$D$34,IF(מרכז!A1592&lt;=הלוואות!$E$34,IF(DAY(מרכז!A1592)=הלוואות!$F$34,הלוואות!$G$34,0),0),0)</f>
        <v>0</v>
      </c>
      <c r="E1592" s="93">
        <f>SUMIF(הלוואות!$D$46:$D$65,מרכז!A1592,הלוואות!$E$46:$E$65)</f>
        <v>0</v>
      </c>
      <c r="F1592" s="93">
        <f>SUMIF(נכנסים!$A$5:$A$5890,מרכז!A1592,נכנסים!$B$5:$B$5890)</f>
        <v>0</v>
      </c>
      <c r="G1592" s="94"/>
      <c r="H1592" s="94"/>
      <c r="I1592" s="94"/>
      <c r="J1592" s="99">
        <f t="shared" si="24"/>
        <v>50000</v>
      </c>
    </row>
    <row r="1593" spans="1:10">
      <c r="A1593" s="153">
        <v>47246</v>
      </c>
      <c r="B1593" s="93">
        <f>SUMIF(יוצאים!$A$5:$A$5835,מרכז!A1593,יוצאים!$D$5:$D$5835)</f>
        <v>0</v>
      </c>
      <c r="C1593" s="93">
        <f>HLOOKUP(DAY($A1593),'טב.הו"ק'!$G$4:$AK$162,'טב.הו"ק'!$A$162+2,FALSE)</f>
        <v>0</v>
      </c>
      <c r="D1593" s="93">
        <f>IF(A1593&gt;=הלוואות!$D$5,IF(מרכז!A1593&lt;=הלוואות!$E$5,IF(DAY(מרכז!A1593)=הלוואות!$F$5,הלוואות!$G$5,0),0),0)+IF(A1593&gt;=הלוואות!$D$6,IF(מרכז!A1593&lt;=הלוואות!$E$6,IF(DAY(מרכז!A1593)=הלוואות!$F$6,הלוואות!$G$6,0),0),0)+IF(A1593&gt;=הלוואות!$D$7,IF(מרכז!A1593&lt;=הלוואות!$E$7,IF(DAY(מרכז!A1593)=הלוואות!$F$7,הלוואות!$G$7,0),0),0)+IF(A1593&gt;=הלוואות!$D$8,IF(מרכז!A1593&lt;=הלוואות!$E$8,IF(DAY(מרכז!A1593)=הלוואות!$F$8,הלוואות!$G$8,0),0),0)+IF(A1593&gt;=הלוואות!$D$9,IF(מרכז!A1593&lt;=הלוואות!$E$9,IF(DAY(מרכז!A1593)=הלוואות!$F$9,הלוואות!$G$9,0),0),0)+IF(A1593&gt;=הלוואות!$D$10,IF(מרכז!A1593&lt;=הלוואות!$E$10,IF(DAY(מרכז!A1593)=הלוואות!$F$10,הלוואות!$G$10,0),0),0)+IF(A1593&gt;=הלוואות!$D$11,IF(מרכז!A1593&lt;=הלוואות!$E$11,IF(DAY(מרכז!A1593)=הלוואות!$F$11,הלוואות!$G$11,0),0),0)+IF(A1593&gt;=הלוואות!$D$12,IF(מרכז!A1593&lt;=הלוואות!$E$12,IF(DAY(מרכז!A1593)=הלוואות!$F$12,הלוואות!$G$12,0),0),0)+IF(A1593&gt;=הלוואות!$D$13,IF(מרכז!A1593&lt;=הלוואות!$E$13,IF(DAY(מרכז!A1593)=הלוואות!$F$13,הלוואות!$G$13,0),0),0)+IF(A1593&gt;=הלוואות!$D$14,IF(מרכז!A1593&lt;=הלוואות!$E$14,IF(DAY(מרכז!A1593)=הלוואות!$F$14,הלוואות!$G$14,0),0),0)+IF(A1593&gt;=הלוואות!$D$15,IF(מרכז!A1593&lt;=הלוואות!$E$15,IF(DAY(מרכז!A1593)=הלוואות!$F$15,הלוואות!$G$15,0),0),0)+IF(A1593&gt;=הלוואות!$D$16,IF(מרכז!A1593&lt;=הלוואות!$E$16,IF(DAY(מרכז!A1593)=הלוואות!$F$16,הלוואות!$G$16,0),0),0)+IF(A1593&gt;=הלוואות!$D$17,IF(מרכז!A1593&lt;=הלוואות!$E$17,IF(DAY(מרכז!A1593)=הלוואות!$F$17,הלוואות!$G$17,0),0),0)+IF(A1593&gt;=הלוואות!$D$18,IF(מרכז!A1593&lt;=הלוואות!$E$18,IF(DAY(מרכז!A1593)=הלוואות!$F$18,הלוואות!$G$18,0),0),0)+IF(A1593&gt;=הלוואות!$D$19,IF(מרכז!A1593&lt;=הלוואות!$E$19,IF(DAY(מרכז!A1593)=הלוואות!$F$19,הלוואות!$G$19,0),0),0)+IF(A1593&gt;=הלוואות!$D$20,IF(מרכז!A1593&lt;=הלוואות!$E$20,IF(DAY(מרכז!A1593)=הלוואות!$F$20,הלוואות!$G$20,0),0),0)+IF(A1593&gt;=הלוואות!$D$21,IF(מרכז!A1593&lt;=הלוואות!$E$21,IF(DAY(מרכז!A1593)=הלוואות!$F$21,הלוואות!$G$21,0),0),0)+IF(A1593&gt;=הלוואות!$D$22,IF(מרכז!A1593&lt;=הלוואות!$E$22,IF(DAY(מרכז!A1593)=הלוואות!$F$22,הלוואות!$G$22,0),0),0)+IF(A1593&gt;=הלוואות!$D$23,IF(מרכז!A1593&lt;=הלוואות!$E$23,IF(DAY(מרכז!A1593)=הלוואות!$F$23,הלוואות!$G$23,0),0),0)+IF(A1593&gt;=הלוואות!$D$24,IF(מרכז!A1593&lt;=הלוואות!$E$24,IF(DAY(מרכז!A1593)=הלוואות!$F$24,הלוואות!$G$24,0),0),0)+IF(A1593&gt;=הלוואות!$D$25,IF(מרכז!A1593&lt;=הלוואות!$E$25,IF(DAY(מרכז!A1593)=הלוואות!$F$25,הלוואות!$G$25,0),0),0)+IF(A1593&gt;=הלוואות!$D$26,IF(מרכז!A1593&lt;=הלוואות!$E$26,IF(DAY(מרכז!A1593)=הלוואות!$F$26,הלוואות!$G$26,0),0),0)+IF(A1593&gt;=הלוואות!$D$27,IF(מרכז!A1593&lt;=הלוואות!$E$27,IF(DAY(מרכז!A1593)=הלוואות!$F$27,הלוואות!$G$27,0),0),0)+IF(A1593&gt;=הלוואות!$D$28,IF(מרכז!A1593&lt;=הלוואות!$E$28,IF(DAY(מרכז!A1593)=הלוואות!$F$28,הלוואות!$G$28,0),0),0)+IF(A1593&gt;=הלוואות!$D$29,IF(מרכז!A1593&lt;=הלוואות!$E$29,IF(DAY(מרכז!A1593)=הלוואות!$F$29,הלוואות!$G$29,0),0),0)+IF(A1593&gt;=הלוואות!$D$30,IF(מרכז!A1593&lt;=הלוואות!$E$30,IF(DAY(מרכז!A1593)=הלוואות!$F$30,הלוואות!$G$30,0),0),0)+IF(A1593&gt;=הלוואות!$D$31,IF(מרכז!A1593&lt;=הלוואות!$E$31,IF(DAY(מרכז!A1593)=הלוואות!$F$31,הלוואות!$G$31,0),0),0)+IF(A1593&gt;=הלוואות!$D$32,IF(מרכז!A1593&lt;=הלוואות!$E$32,IF(DAY(מרכז!A1593)=הלוואות!$F$32,הלוואות!$G$32,0),0),0)+IF(A1593&gt;=הלוואות!$D$33,IF(מרכז!A1593&lt;=הלוואות!$E$33,IF(DAY(מרכז!A1593)=הלוואות!$F$33,הלוואות!$G$33,0),0),0)+IF(A1593&gt;=הלוואות!$D$34,IF(מרכז!A1593&lt;=הלוואות!$E$34,IF(DAY(מרכז!A1593)=הלוואות!$F$34,הלוואות!$G$34,0),0),0)</f>
        <v>0</v>
      </c>
      <c r="E1593" s="93">
        <f>SUMIF(הלוואות!$D$46:$D$65,מרכז!A1593,הלוואות!$E$46:$E$65)</f>
        <v>0</v>
      </c>
      <c r="F1593" s="93">
        <f>SUMIF(נכנסים!$A$5:$A$5890,מרכז!A1593,נכנסים!$B$5:$B$5890)</f>
        <v>0</v>
      </c>
      <c r="G1593" s="94"/>
      <c r="H1593" s="94"/>
      <c r="I1593" s="94"/>
      <c r="J1593" s="99">
        <f t="shared" si="24"/>
        <v>50000</v>
      </c>
    </row>
    <row r="1594" spans="1:10">
      <c r="A1594" s="153">
        <v>47247</v>
      </c>
      <c r="B1594" s="93">
        <f>SUMIF(יוצאים!$A$5:$A$5835,מרכז!A1594,יוצאים!$D$5:$D$5835)</f>
        <v>0</v>
      </c>
      <c r="C1594" s="93">
        <f>HLOOKUP(DAY($A1594),'טב.הו"ק'!$G$4:$AK$162,'טב.הו"ק'!$A$162+2,FALSE)</f>
        <v>0</v>
      </c>
      <c r="D1594" s="93">
        <f>IF(A1594&gt;=הלוואות!$D$5,IF(מרכז!A1594&lt;=הלוואות!$E$5,IF(DAY(מרכז!A1594)=הלוואות!$F$5,הלוואות!$G$5,0),0),0)+IF(A1594&gt;=הלוואות!$D$6,IF(מרכז!A1594&lt;=הלוואות!$E$6,IF(DAY(מרכז!A1594)=הלוואות!$F$6,הלוואות!$G$6,0),0),0)+IF(A1594&gt;=הלוואות!$D$7,IF(מרכז!A1594&lt;=הלוואות!$E$7,IF(DAY(מרכז!A1594)=הלוואות!$F$7,הלוואות!$G$7,0),0),0)+IF(A1594&gt;=הלוואות!$D$8,IF(מרכז!A1594&lt;=הלוואות!$E$8,IF(DAY(מרכז!A1594)=הלוואות!$F$8,הלוואות!$G$8,0),0),0)+IF(A1594&gt;=הלוואות!$D$9,IF(מרכז!A1594&lt;=הלוואות!$E$9,IF(DAY(מרכז!A1594)=הלוואות!$F$9,הלוואות!$G$9,0),0),0)+IF(A1594&gt;=הלוואות!$D$10,IF(מרכז!A1594&lt;=הלוואות!$E$10,IF(DAY(מרכז!A1594)=הלוואות!$F$10,הלוואות!$G$10,0),0),0)+IF(A1594&gt;=הלוואות!$D$11,IF(מרכז!A1594&lt;=הלוואות!$E$11,IF(DAY(מרכז!A1594)=הלוואות!$F$11,הלוואות!$G$11,0),0),0)+IF(A1594&gt;=הלוואות!$D$12,IF(מרכז!A1594&lt;=הלוואות!$E$12,IF(DAY(מרכז!A1594)=הלוואות!$F$12,הלוואות!$G$12,0),0),0)+IF(A1594&gt;=הלוואות!$D$13,IF(מרכז!A1594&lt;=הלוואות!$E$13,IF(DAY(מרכז!A1594)=הלוואות!$F$13,הלוואות!$G$13,0),0),0)+IF(A1594&gt;=הלוואות!$D$14,IF(מרכז!A1594&lt;=הלוואות!$E$14,IF(DAY(מרכז!A1594)=הלוואות!$F$14,הלוואות!$G$14,0),0),0)+IF(A1594&gt;=הלוואות!$D$15,IF(מרכז!A1594&lt;=הלוואות!$E$15,IF(DAY(מרכז!A1594)=הלוואות!$F$15,הלוואות!$G$15,0),0),0)+IF(A1594&gt;=הלוואות!$D$16,IF(מרכז!A1594&lt;=הלוואות!$E$16,IF(DAY(מרכז!A1594)=הלוואות!$F$16,הלוואות!$G$16,0),0),0)+IF(A1594&gt;=הלוואות!$D$17,IF(מרכז!A1594&lt;=הלוואות!$E$17,IF(DAY(מרכז!A1594)=הלוואות!$F$17,הלוואות!$G$17,0),0),0)+IF(A1594&gt;=הלוואות!$D$18,IF(מרכז!A1594&lt;=הלוואות!$E$18,IF(DAY(מרכז!A1594)=הלוואות!$F$18,הלוואות!$G$18,0),0),0)+IF(A1594&gt;=הלוואות!$D$19,IF(מרכז!A1594&lt;=הלוואות!$E$19,IF(DAY(מרכז!A1594)=הלוואות!$F$19,הלוואות!$G$19,0),0),0)+IF(A1594&gt;=הלוואות!$D$20,IF(מרכז!A1594&lt;=הלוואות!$E$20,IF(DAY(מרכז!A1594)=הלוואות!$F$20,הלוואות!$G$20,0),0),0)+IF(A1594&gt;=הלוואות!$D$21,IF(מרכז!A1594&lt;=הלוואות!$E$21,IF(DAY(מרכז!A1594)=הלוואות!$F$21,הלוואות!$G$21,0),0),0)+IF(A1594&gt;=הלוואות!$D$22,IF(מרכז!A1594&lt;=הלוואות!$E$22,IF(DAY(מרכז!A1594)=הלוואות!$F$22,הלוואות!$G$22,0),0),0)+IF(A1594&gt;=הלוואות!$D$23,IF(מרכז!A1594&lt;=הלוואות!$E$23,IF(DAY(מרכז!A1594)=הלוואות!$F$23,הלוואות!$G$23,0),0),0)+IF(A1594&gt;=הלוואות!$D$24,IF(מרכז!A1594&lt;=הלוואות!$E$24,IF(DAY(מרכז!A1594)=הלוואות!$F$24,הלוואות!$G$24,0),0),0)+IF(A1594&gt;=הלוואות!$D$25,IF(מרכז!A1594&lt;=הלוואות!$E$25,IF(DAY(מרכז!A1594)=הלוואות!$F$25,הלוואות!$G$25,0),0),0)+IF(A1594&gt;=הלוואות!$D$26,IF(מרכז!A1594&lt;=הלוואות!$E$26,IF(DAY(מרכז!A1594)=הלוואות!$F$26,הלוואות!$G$26,0),0),0)+IF(A1594&gt;=הלוואות!$D$27,IF(מרכז!A1594&lt;=הלוואות!$E$27,IF(DAY(מרכז!A1594)=הלוואות!$F$27,הלוואות!$G$27,0),0),0)+IF(A1594&gt;=הלוואות!$D$28,IF(מרכז!A1594&lt;=הלוואות!$E$28,IF(DAY(מרכז!A1594)=הלוואות!$F$28,הלוואות!$G$28,0),0),0)+IF(A1594&gt;=הלוואות!$D$29,IF(מרכז!A1594&lt;=הלוואות!$E$29,IF(DAY(מרכז!A1594)=הלוואות!$F$29,הלוואות!$G$29,0),0),0)+IF(A1594&gt;=הלוואות!$D$30,IF(מרכז!A1594&lt;=הלוואות!$E$30,IF(DAY(מרכז!A1594)=הלוואות!$F$30,הלוואות!$G$30,0),0),0)+IF(A1594&gt;=הלוואות!$D$31,IF(מרכז!A1594&lt;=הלוואות!$E$31,IF(DAY(מרכז!A1594)=הלוואות!$F$31,הלוואות!$G$31,0),0),0)+IF(A1594&gt;=הלוואות!$D$32,IF(מרכז!A1594&lt;=הלוואות!$E$32,IF(DAY(מרכז!A1594)=הלוואות!$F$32,הלוואות!$G$32,0),0),0)+IF(A1594&gt;=הלוואות!$D$33,IF(מרכז!A1594&lt;=הלוואות!$E$33,IF(DAY(מרכז!A1594)=הלוואות!$F$33,הלוואות!$G$33,0),0),0)+IF(A1594&gt;=הלוואות!$D$34,IF(מרכז!A1594&lt;=הלוואות!$E$34,IF(DAY(מרכז!A1594)=הלוואות!$F$34,הלוואות!$G$34,0),0),0)</f>
        <v>0</v>
      </c>
      <c r="E1594" s="93">
        <f>SUMIF(הלוואות!$D$46:$D$65,מרכז!A1594,הלוואות!$E$46:$E$65)</f>
        <v>0</v>
      </c>
      <c r="F1594" s="93">
        <f>SUMIF(נכנסים!$A$5:$A$5890,מרכז!A1594,נכנסים!$B$5:$B$5890)</f>
        <v>0</v>
      </c>
      <c r="G1594" s="94"/>
      <c r="H1594" s="94"/>
      <c r="I1594" s="94"/>
      <c r="J1594" s="99">
        <f t="shared" si="24"/>
        <v>50000</v>
      </c>
    </row>
    <row r="1595" spans="1:10">
      <c r="A1595" s="153">
        <v>47248</v>
      </c>
      <c r="B1595" s="93">
        <f>SUMIF(יוצאים!$A$5:$A$5835,מרכז!A1595,יוצאים!$D$5:$D$5835)</f>
        <v>0</v>
      </c>
      <c r="C1595" s="93">
        <f>HLOOKUP(DAY($A1595),'טב.הו"ק'!$G$4:$AK$162,'טב.הו"ק'!$A$162+2,FALSE)</f>
        <v>0</v>
      </c>
      <c r="D1595" s="93">
        <f>IF(A1595&gt;=הלוואות!$D$5,IF(מרכז!A1595&lt;=הלוואות!$E$5,IF(DAY(מרכז!A1595)=הלוואות!$F$5,הלוואות!$G$5,0),0),0)+IF(A1595&gt;=הלוואות!$D$6,IF(מרכז!A1595&lt;=הלוואות!$E$6,IF(DAY(מרכז!A1595)=הלוואות!$F$6,הלוואות!$G$6,0),0),0)+IF(A1595&gt;=הלוואות!$D$7,IF(מרכז!A1595&lt;=הלוואות!$E$7,IF(DAY(מרכז!A1595)=הלוואות!$F$7,הלוואות!$G$7,0),0),0)+IF(A1595&gt;=הלוואות!$D$8,IF(מרכז!A1595&lt;=הלוואות!$E$8,IF(DAY(מרכז!A1595)=הלוואות!$F$8,הלוואות!$G$8,0),0),0)+IF(A1595&gt;=הלוואות!$D$9,IF(מרכז!A1595&lt;=הלוואות!$E$9,IF(DAY(מרכז!A1595)=הלוואות!$F$9,הלוואות!$G$9,0),0),0)+IF(A1595&gt;=הלוואות!$D$10,IF(מרכז!A1595&lt;=הלוואות!$E$10,IF(DAY(מרכז!A1595)=הלוואות!$F$10,הלוואות!$G$10,0),0),0)+IF(A1595&gt;=הלוואות!$D$11,IF(מרכז!A1595&lt;=הלוואות!$E$11,IF(DAY(מרכז!A1595)=הלוואות!$F$11,הלוואות!$G$11,0),0),0)+IF(A1595&gt;=הלוואות!$D$12,IF(מרכז!A1595&lt;=הלוואות!$E$12,IF(DAY(מרכז!A1595)=הלוואות!$F$12,הלוואות!$G$12,0),0),0)+IF(A1595&gt;=הלוואות!$D$13,IF(מרכז!A1595&lt;=הלוואות!$E$13,IF(DAY(מרכז!A1595)=הלוואות!$F$13,הלוואות!$G$13,0),0),0)+IF(A1595&gt;=הלוואות!$D$14,IF(מרכז!A1595&lt;=הלוואות!$E$14,IF(DAY(מרכז!A1595)=הלוואות!$F$14,הלוואות!$G$14,0),0),0)+IF(A1595&gt;=הלוואות!$D$15,IF(מרכז!A1595&lt;=הלוואות!$E$15,IF(DAY(מרכז!A1595)=הלוואות!$F$15,הלוואות!$G$15,0),0),0)+IF(A1595&gt;=הלוואות!$D$16,IF(מרכז!A1595&lt;=הלוואות!$E$16,IF(DAY(מרכז!A1595)=הלוואות!$F$16,הלוואות!$G$16,0),0),0)+IF(A1595&gt;=הלוואות!$D$17,IF(מרכז!A1595&lt;=הלוואות!$E$17,IF(DAY(מרכז!A1595)=הלוואות!$F$17,הלוואות!$G$17,0),0),0)+IF(A1595&gt;=הלוואות!$D$18,IF(מרכז!A1595&lt;=הלוואות!$E$18,IF(DAY(מרכז!A1595)=הלוואות!$F$18,הלוואות!$G$18,0),0),0)+IF(A1595&gt;=הלוואות!$D$19,IF(מרכז!A1595&lt;=הלוואות!$E$19,IF(DAY(מרכז!A1595)=הלוואות!$F$19,הלוואות!$G$19,0),0),0)+IF(A1595&gt;=הלוואות!$D$20,IF(מרכז!A1595&lt;=הלוואות!$E$20,IF(DAY(מרכז!A1595)=הלוואות!$F$20,הלוואות!$G$20,0),0),0)+IF(A1595&gt;=הלוואות!$D$21,IF(מרכז!A1595&lt;=הלוואות!$E$21,IF(DAY(מרכז!A1595)=הלוואות!$F$21,הלוואות!$G$21,0),0),0)+IF(A1595&gt;=הלוואות!$D$22,IF(מרכז!A1595&lt;=הלוואות!$E$22,IF(DAY(מרכז!A1595)=הלוואות!$F$22,הלוואות!$G$22,0),0),0)+IF(A1595&gt;=הלוואות!$D$23,IF(מרכז!A1595&lt;=הלוואות!$E$23,IF(DAY(מרכז!A1595)=הלוואות!$F$23,הלוואות!$G$23,0),0),0)+IF(A1595&gt;=הלוואות!$D$24,IF(מרכז!A1595&lt;=הלוואות!$E$24,IF(DAY(מרכז!A1595)=הלוואות!$F$24,הלוואות!$G$24,0),0),0)+IF(A1595&gt;=הלוואות!$D$25,IF(מרכז!A1595&lt;=הלוואות!$E$25,IF(DAY(מרכז!A1595)=הלוואות!$F$25,הלוואות!$G$25,0),0),0)+IF(A1595&gt;=הלוואות!$D$26,IF(מרכז!A1595&lt;=הלוואות!$E$26,IF(DAY(מרכז!A1595)=הלוואות!$F$26,הלוואות!$G$26,0),0),0)+IF(A1595&gt;=הלוואות!$D$27,IF(מרכז!A1595&lt;=הלוואות!$E$27,IF(DAY(מרכז!A1595)=הלוואות!$F$27,הלוואות!$G$27,0),0),0)+IF(A1595&gt;=הלוואות!$D$28,IF(מרכז!A1595&lt;=הלוואות!$E$28,IF(DAY(מרכז!A1595)=הלוואות!$F$28,הלוואות!$G$28,0),0),0)+IF(A1595&gt;=הלוואות!$D$29,IF(מרכז!A1595&lt;=הלוואות!$E$29,IF(DAY(מרכז!A1595)=הלוואות!$F$29,הלוואות!$G$29,0),0),0)+IF(A1595&gt;=הלוואות!$D$30,IF(מרכז!A1595&lt;=הלוואות!$E$30,IF(DAY(מרכז!A1595)=הלוואות!$F$30,הלוואות!$G$30,0),0),0)+IF(A1595&gt;=הלוואות!$D$31,IF(מרכז!A1595&lt;=הלוואות!$E$31,IF(DAY(מרכז!A1595)=הלוואות!$F$31,הלוואות!$G$31,0),0),0)+IF(A1595&gt;=הלוואות!$D$32,IF(מרכז!A1595&lt;=הלוואות!$E$32,IF(DAY(מרכז!A1595)=הלוואות!$F$32,הלוואות!$G$32,0),0),0)+IF(A1595&gt;=הלוואות!$D$33,IF(מרכז!A1595&lt;=הלוואות!$E$33,IF(DAY(מרכז!A1595)=הלוואות!$F$33,הלוואות!$G$33,0),0),0)+IF(A1595&gt;=הלוואות!$D$34,IF(מרכז!A1595&lt;=הלוואות!$E$34,IF(DAY(מרכז!A1595)=הלוואות!$F$34,הלוואות!$G$34,0),0),0)</f>
        <v>0</v>
      </c>
      <c r="E1595" s="93">
        <f>SUMIF(הלוואות!$D$46:$D$65,מרכז!A1595,הלוואות!$E$46:$E$65)</f>
        <v>0</v>
      </c>
      <c r="F1595" s="93">
        <f>SUMIF(נכנסים!$A$5:$A$5890,מרכז!A1595,נכנסים!$B$5:$B$5890)</f>
        <v>0</v>
      </c>
      <c r="G1595" s="94"/>
      <c r="H1595" s="94"/>
      <c r="I1595" s="94"/>
      <c r="J1595" s="99">
        <f t="shared" si="24"/>
        <v>50000</v>
      </c>
    </row>
    <row r="1596" spans="1:10">
      <c r="A1596" s="153">
        <v>47249</v>
      </c>
      <c r="B1596" s="93">
        <f>SUMIF(יוצאים!$A$5:$A$5835,מרכז!A1596,יוצאים!$D$5:$D$5835)</f>
        <v>0</v>
      </c>
      <c r="C1596" s="93">
        <f>HLOOKUP(DAY($A1596),'טב.הו"ק'!$G$4:$AK$162,'טב.הו"ק'!$A$162+2,FALSE)</f>
        <v>0</v>
      </c>
      <c r="D1596" s="93">
        <f>IF(A1596&gt;=הלוואות!$D$5,IF(מרכז!A1596&lt;=הלוואות!$E$5,IF(DAY(מרכז!A1596)=הלוואות!$F$5,הלוואות!$G$5,0),0),0)+IF(A1596&gt;=הלוואות!$D$6,IF(מרכז!A1596&lt;=הלוואות!$E$6,IF(DAY(מרכז!A1596)=הלוואות!$F$6,הלוואות!$G$6,0),0),0)+IF(A1596&gt;=הלוואות!$D$7,IF(מרכז!A1596&lt;=הלוואות!$E$7,IF(DAY(מרכז!A1596)=הלוואות!$F$7,הלוואות!$G$7,0),0),0)+IF(A1596&gt;=הלוואות!$D$8,IF(מרכז!A1596&lt;=הלוואות!$E$8,IF(DAY(מרכז!A1596)=הלוואות!$F$8,הלוואות!$G$8,0),0),0)+IF(A1596&gt;=הלוואות!$D$9,IF(מרכז!A1596&lt;=הלוואות!$E$9,IF(DAY(מרכז!A1596)=הלוואות!$F$9,הלוואות!$G$9,0),0),0)+IF(A1596&gt;=הלוואות!$D$10,IF(מרכז!A1596&lt;=הלוואות!$E$10,IF(DAY(מרכז!A1596)=הלוואות!$F$10,הלוואות!$G$10,0),0),0)+IF(A1596&gt;=הלוואות!$D$11,IF(מרכז!A1596&lt;=הלוואות!$E$11,IF(DAY(מרכז!A1596)=הלוואות!$F$11,הלוואות!$G$11,0),0),0)+IF(A1596&gt;=הלוואות!$D$12,IF(מרכז!A1596&lt;=הלוואות!$E$12,IF(DAY(מרכז!A1596)=הלוואות!$F$12,הלוואות!$G$12,0),0),0)+IF(A1596&gt;=הלוואות!$D$13,IF(מרכז!A1596&lt;=הלוואות!$E$13,IF(DAY(מרכז!A1596)=הלוואות!$F$13,הלוואות!$G$13,0),0),0)+IF(A1596&gt;=הלוואות!$D$14,IF(מרכז!A1596&lt;=הלוואות!$E$14,IF(DAY(מרכז!A1596)=הלוואות!$F$14,הלוואות!$G$14,0),0),0)+IF(A1596&gt;=הלוואות!$D$15,IF(מרכז!A1596&lt;=הלוואות!$E$15,IF(DAY(מרכז!A1596)=הלוואות!$F$15,הלוואות!$G$15,0),0),0)+IF(A1596&gt;=הלוואות!$D$16,IF(מרכז!A1596&lt;=הלוואות!$E$16,IF(DAY(מרכז!A1596)=הלוואות!$F$16,הלוואות!$G$16,0),0),0)+IF(A1596&gt;=הלוואות!$D$17,IF(מרכז!A1596&lt;=הלוואות!$E$17,IF(DAY(מרכז!A1596)=הלוואות!$F$17,הלוואות!$G$17,0),0),0)+IF(A1596&gt;=הלוואות!$D$18,IF(מרכז!A1596&lt;=הלוואות!$E$18,IF(DAY(מרכז!A1596)=הלוואות!$F$18,הלוואות!$G$18,0),0),0)+IF(A1596&gt;=הלוואות!$D$19,IF(מרכז!A1596&lt;=הלוואות!$E$19,IF(DAY(מרכז!A1596)=הלוואות!$F$19,הלוואות!$G$19,0),0),0)+IF(A1596&gt;=הלוואות!$D$20,IF(מרכז!A1596&lt;=הלוואות!$E$20,IF(DAY(מרכז!A1596)=הלוואות!$F$20,הלוואות!$G$20,0),0),0)+IF(A1596&gt;=הלוואות!$D$21,IF(מרכז!A1596&lt;=הלוואות!$E$21,IF(DAY(מרכז!A1596)=הלוואות!$F$21,הלוואות!$G$21,0),0),0)+IF(A1596&gt;=הלוואות!$D$22,IF(מרכז!A1596&lt;=הלוואות!$E$22,IF(DAY(מרכז!A1596)=הלוואות!$F$22,הלוואות!$G$22,0),0),0)+IF(A1596&gt;=הלוואות!$D$23,IF(מרכז!A1596&lt;=הלוואות!$E$23,IF(DAY(מרכז!A1596)=הלוואות!$F$23,הלוואות!$G$23,0),0),0)+IF(A1596&gt;=הלוואות!$D$24,IF(מרכז!A1596&lt;=הלוואות!$E$24,IF(DAY(מרכז!A1596)=הלוואות!$F$24,הלוואות!$G$24,0),0),0)+IF(A1596&gt;=הלוואות!$D$25,IF(מרכז!A1596&lt;=הלוואות!$E$25,IF(DAY(מרכז!A1596)=הלוואות!$F$25,הלוואות!$G$25,0),0),0)+IF(A1596&gt;=הלוואות!$D$26,IF(מרכז!A1596&lt;=הלוואות!$E$26,IF(DAY(מרכז!A1596)=הלוואות!$F$26,הלוואות!$G$26,0),0),0)+IF(A1596&gt;=הלוואות!$D$27,IF(מרכז!A1596&lt;=הלוואות!$E$27,IF(DAY(מרכז!A1596)=הלוואות!$F$27,הלוואות!$G$27,0),0),0)+IF(A1596&gt;=הלוואות!$D$28,IF(מרכז!A1596&lt;=הלוואות!$E$28,IF(DAY(מרכז!A1596)=הלוואות!$F$28,הלוואות!$G$28,0),0),0)+IF(A1596&gt;=הלוואות!$D$29,IF(מרכז!A1596&lt;=הלוואות!$E$29,IF(DAY(מרכז!A1596)=הלוואות!$F$29,הלוואות!$G$29,0),0),0)+IF(A1596&gt;=הלוואות!$D$30,IF(מרכז!A1596&lt;=הלוואות!$E$30,IF(DAY(מרכז!A1596)=הלוואות!$F$30,הלוואות!$G$30,0),0),0)+IF(A1596&gt;=הלוואות!$D$31,IF(מרכז!A1596&lt;=הלוואות!$E$31,IF(DAY(מרכז!A1596)=הלוואות!$F$31,הלוואות!$G$31,0),0),0)+IF(A1596&gt;=הלוואות!$D$32,IF(מרכז!A1596&lt;=הלוואות!$E$32,IF(DAY(מרכז!A1596)=הלוואות!$F$32,הלוואות!$G$32,0),0),0)+IF(A1596&gt;=הלוואות!$D$33,IF(מרכז!A1596&lt;=הלוואות!$E$33,IF(DAY(מרכז!A1596)=הלוואות!$F$33,הלוואות!$G$33,0),0),0)+IF(A1596&gt;=הלוואות!$D$34,IF(מרכז!A1596&lt;=הלוואות!$E$34,IF(DAY(מרכז!A1596)=הלוואות!$F$34,הלוואות!$G$34,0),0),0)</f>
        <v>0</v>
      </c>
      <c r="E1596" s="93">
        <f>SUMIF(הלוואות!$D$46:$D$65,מרכז!A1596,הלוואות!$E$46:$E$65)</f>
        <v>0</v>
      </c>
      <c r="F1596" s="93">
        <f>SUMIF(נכנסים!$A$5:$A$5890,מרכז!A1596,נכנסים!$B$5:$B$5890)</f>
        <v>0</v>
      </c>
      <c r="G1596" s="94"/>
      <c r="H1596" s="94"/>
      <c r="I1596" s="94"/>
      <c r="J1596" s="99">
        <f t="shared" si="24"/>
        <v>50000</v>
      </c>
    </row>
    <row r="1597" spans="1:10">
      <c r="A1597" s="153">
        <v>47250</v>
      </c>
      <c r="B1597" s="93">
        <f>SUMIF(יוצאים!$A$5:$A$5835,מרכז!A1597,יוצאים!$D$5:$D$5835)</f>
        <v>0</v>
      </c>
      <c r="C1597" s="93">
        <f>HLOOKUP(DAY($A1597),'טב.הו"ק'!$G$4:$AK$162,'טב.הו"ק'!$A$162+2,FALSE)</f>
        <v>0</v>
      </c>
      <c r="D1597" s="93">
        <f>IF(A1597&gt;=הלוואות!$D$5,IF(מרכז!A1597&lt;=הלוואות!$E$5,IF(DAY(מרכז!A1597)=הלוואות!$F$5,הלוואות!$G$5,0),0),0)+IF(A1597&gt;=הלוואות!$D$6,IF(מרכז!A1597&lt;=הלוואות!$E$6,IF(DAY(מרכז!A1597)=הלוואות!$F$6,הלוואות!$G$6,0),0),0)+IF(A1597&gt;=הלוואות!$D$7,IF(מרכז!A1597&lt;=הלוואות!$E$7,IF(DAY(מרכז!A1597)=הלוואות!$F$7,הלוואות!$G$7,0),0),0)+IF(A1597&gt;=הלוואות!$D$8,IF(מרכז!A1597&lt;=הלוואות!$E$8,IF(DAY(מרכז!A1597)=הלוואות!$F$8,הלוואות!$G$8,0),0),0)+IF(A1597&gt;=הלוואות!$D$9,IF(מרכז!A1597&lt;=הלוואות!$E$9,IF(DAY(מרכז!A1597)=הלוואות!$F$9,הלוואות!$G$9,0),0),0)+IF(A1597&gt;=הלוואות!$D$10,IF(מרכז!A1597&lt;=הלוואות!$E$10,IF(DAY(מרכז!A1597)=הלוואות!$F$10,הלוואות!$G$10,0),0),0)+IF(A1597&gt;=הלוואות!$D$11,IF(מרכז!A1597&lt;=הלוואות!$E$11,IF(DAY(מרכז!A1597)=הלוואות!$F$11,הלוואות!$G$11,0),0),0)+IF(A1597&gt;=הלוואות!$D$12,IF(מרכז!A1597&lt;=הלוואות!$E$12,IF(DAY(מרכז!A1597)=הלוואות!$F$12,הלוואות!$G$12,0),0),0)+IF(A1597&gt;=הלוואות!$D$13,IF(מרכז!A1597&lt;=הלוואות!$E$13,IF(DAY(מרכז!A1597)=הלוואות!$F$13,הלוואות!$G$13,0),0),0)+IF(A1597&gt;=הלוואות!$D$14,IF(מרכז!A1597&lt;=הלוואות!$E$14,IF(DAY(מרכז!A1597)=הלוואות!$F$14,הלוואות!$G$14,0),0),0)+IF(A1597&gt;=הלוואות!$D$15,IF(מרכז!A1597&lt;=הלוואות!$E$15,IF(DAY(מרכז!A1597)=הלוואות!$F$15,הלוואות!$G$15,0),0),0)+IF(A1597&gt;=הלוואות!$D$16,IF(מרכז!A1597&lt;=הלוואות!$E$16,IF(DAY(מרכז!A1597)=הלוואות!$F$16,הלוואות!$G$16,0),0),0)+IF(A1597&gt;=הלוואות!$D$17,IF(מרכז!A1597&lt;=הלוואות!$E$17,IF(DAY(מרכז!A1597)=הלוואות!$F$17,הלוואות!$G$17,0),0),0)+IF(A1597&gt;=הלוואות!$D$18,IF(מרכז!A1597&lt;=הלוואות!$E$18,IF(DAY(מרכז!A1597)=הלוואות!$F$18,הלוואות!$G$18,0),0),0)+IF(A1597&gt;=הלוואות!$D$19,IF(מרכז!A1597&lt;=הלוואות!$E$19,IF(DAY(מרכז!A1597)=הלוואות!$F$19,הלוואות!$G$19,0),0),0)+IF(A1597&gt;=הלוואות!$D$20,IF(מרכז!A1597&lt;=הלוואות!$E$20,IF(DAY(מרכז!A1597)=הלוואות!$F$20,הלוואות!$G$20,0),0),0)+IF(A1597&gt;=הלוואות!$D$21,IF(מרכז!A1597&lt;=הלוואות!$E$21,IF(DAY(מרכז!A1597)=הלוואות!$F$21,הלוואות!$G$21,0),0),0)+IF(A1597&gt;=הלוואות!$D$22,IF(מרכז!A1597&lt;=הלוואות!$E$22,IF(DAY(מרכז!A1597)=הלוואות!$F$22,הלוואות!$G$22,0),0),0)+IF(A1597&gt;=הלוואות!$D$23,IF(מרכז!A1597&lt;=הלוואות!$E$23,IF(DAY(מרכז!A1597)=הלוואות!$F$23,הלוואות!$G$23,0),0),0)+IF(A1597&gt;=הלוואות!$D$24,IF(מרכז!A1597&lt;=הלוואות!$E$24,IF(DAY(מרכז!A1597)=הלוואות!$F$24,הלוואות!$G$24,0),0),0)+IF(A1597&gt;=הלוואות!$D$25,IF(מרכז!A1597&lt;=הלוואות!$E$25,IF(DAY(מרכז!A1597)=הלוואות!$F$25,הלוואות!$G$25,0),0),0)+IF(A1597&gt;=הלוואות!$D$26,IF(מרכז!A1597&lt;=הלוואות!$E$26,IF(DAY(מרכז!A1597)=הלוואות!$F$26,הלוואות!$G$26,0),0),0)+IF(A1597&gt;=הלוואות!$D$27,IF(מרכז!A1597&lt;=הלוואות!$E$27,IF(DAY(מרכז!A1597)=הלוואות!$F$27,הלוואות!$G$27,0),0),0)+IF(A1597&gt;=הלוואות!$D$28,IF(מרכז!A1597&lt;=הלוואות!$E$28,IF(DAY(מרכז!A1597)=הלוואות!$F$28,הלוואות!$G$28,0),0),0)+IF(A1597&gt;=הלוואות!$D$29,IF(מרכז!A1597&lt;=הלוואות!$E$29,IF(DAY(מרכז!A1597)=הלוואות!$F$29,הלוואות!$G$29,0),0),0)+IF(A1597&gt;=הלוואות!$D$30,IF(מרכז!A1597&lt;=הלוואות!$E$30,IF(DAY(מרכז!A1597)=הלוואות!$F$30,הלוואות!$G$30,0),0),0)+IF(A1597&gt;=הלוואות!$D$31,IF(מרכז!A1597&lt;=הלוואות!$E$31,IF(DAY(מרכז!A1597)=הלוואות!$F$31,הלוואות!$G$31,0),0),0)+IF(A1597&gt;=הלוואות!$D$32,IF(מרכז!A1597&lt;=הלוואות!$E$32,IF(DAY(מרכז!A1597)=הלוואות!$F$32,הלוואות!$G$32,0),0),0)+IF(A1597&gt;=הלוואות!$D$33,IF(מרכז!A1597&lt;=הלוואות!$E$33,IF(DAY(מרכז!A1597)=הלוואות!$F$33,הלוואות!$G$33,0),0),0)+IF(A1597&gt;=הלוואות!$D$34,IF(מרכז!A1597&lt;=הלוואות!$E$34,IF(DAY(מרכז!A1597)=הלוואות!$F$34,הלוואות!$G$34,0),0),0)</f>
        <v>0</v>
      </c>
      <c r="E1597" s="93">
        <f>SUMIF(הלוואות!$D$46:$D$65,מרכז!A1597,הלוואות!$E$46:$E$65)</f>
        <v>0</v>
      </c>
      <c r="F1597" s="93">
        <f>SUMIF(נכנסים!$A$5:$A$5890,מרכז!A1597,נכנסים!$B$5:$B$5890)</f>
        <v>0</v>
      </c>
      <c r="G1597" s="94"/>
      <c r="H1597" s="94"/>
      <c r="I1597" s="94"/>
      <c r="J1597" s="99">
        <f t="shared" si="24"/>
        <v>50000</v>
      </c>
    </row>
    <row r="1598" spans="1:10">
      <c r="A1598" s="153">
        <v>47251</v>
      </c>
      <c r="B1598" s="93">
        <f>SUMIF(יוצאים!$A$5:$A$5835,מרכז!A1598,יוצאים!$D$5:$D$5835)</f>
        <v>0</v>
      </c>
      <c r="C1598" s="93">
        <f>HLOOKUP(DAY($A1598),'טב.הו"ק'!$G$4:$AK$162,'טב.הו"ק'!$A$162+2,FALSE)</f>
        <v>0</v>
      </c>
      <c r="D1598" s="93">
        <f>IF(A1598&gt;=הלוואות!$D$5,IF(מרכז!A1598&lt;=הלוואות!$E$5,IF(DAY(מרכז!A1598)=הלוואות!$F$5,הלוואות!$G$5,0),0),0)+IF(A1598&gt;=הלוואות!$D$6,IF(מרכז!A1598&lt;=הלוואות!$E$6,IF(DAY(מרכז!A1598)=הלוואות!$F$6,הלוואות!$G$6,0),0),0)+IF(A1598&gt;=הלוואות!$D$7,IF(מרכז!A1598&lt;=הלוואות!$E$7,IF(DAY(מרכז!A1598)=הלוואות!$F$7,הלוואות!$G$7,0),0),0)+IF(A1598&gt;=הלוואות!$D$8,IF(מרכז!A1598&lt;=הלוואות!$E$8,IF(DAY(מרכז!A1598)=הלוואות!$F$8,הלוואות!$G$8,0),0),0)+IF(A1598&gt;=הלוואות!$D$9,IF(מרכז!A1598&lt;=הלוואות!$E$9,IF(DAY(מרכז!A1598)=הלוואות!$F$9,הלוואות!$G$9,0),0),0)+IF(A1598&gt;=הלוואות!$D$10,IF(מרכז!A1598&lt;=הלוואות!$E$10,IF(DAY(מרכז!A1598)=הלוואות!$F$10,הלוואות!$G$10,0),0),0)+IF(A1598&gt;=הלוואות!$D$11,IF(מרכז!A1598&lt;=הלוואות!$E$11,IF(DAY(מרכז!A1598)=הלוואות!$F$11,הלוואות!$G$11,0),0),0)+IF(A1598&gt;=הלוואות!$D$12,IF(מרכז!A1598&lt;=הלוואות!$E$12,IF(DAY(מרכז!A1598)=הלוואות!$F$12,הלוואות!$G$12,0),0),0)+IF(A1598&gt;=הלוואות!$D$13,IF(מרכז!A1598&lt;=הלוואות!$E$13,IF(DAY(מרכז!A1598)=הלוואות!$F$13,הלוואות!$G$13,0),0),0)+IF(A1598&gt;=הלוואות!$D$14,IF(מרכז!A1598&lt;=הלוואות!$E$14,IF(DAY(מרכז!A1598)=הלוואות!$F$14,הלוואות!$G$14,0),0),0)+IF(A1598&gt;=הלוואות!$D$15,IF(מרכז!A1598&lt;=הלוואות!$E$15,IF(DAY(מרכז!A1598)=הלוואות!$F$15,הלוואות!$G$15,0),0),0)+IF(A1598&gt;=הלוואות!$D$16,IF(מרכז!A1598&lt;=הלוואות!$E$16,IF(DAY(מרכז!A1598)=הלוואות!$F$16,הלוואות!$G$16,0),0),0)+IF(A1598&gt;=הלוואות!$D$17,IF(מרכז!A1598&lt;=הלוואות!$E$17,IF(DAY(מרכז!A1598)=הלוואות!$F$17,הלוואות!$G$17,0),0),0)+IF(A1598&gt;=הלוואות!$D$18,IF(מרכז!A1598&lt;=הלוואות!$E$18,IF(DAY(מרכז!A1598)=הלוואות!$F$18,הלוואות!$G$18,0),0),0)+IF(A1598&gt;=הלוואות!$D$19,IF(מרכז!A1598&lt;=הלוואות!$E$19,IF(DAY(מרכז!A1598)=הלוואות!$F$19,הלוואות!$G$19,0),0),0)+IF(A1598&gt;=הלוואות!$D$20,IF(מרכז!A1598&lt;=הלוואות!$E$20,IF(DAY(מרכז!A1598)=הלוואות!$F$20,הלוואות!$G$20,0),0),0)+IF(A1598&gt;=הלוואות!$D$21,IF(מרכז!A1598&lt;=הלוואות!$E$21,IF(DAY(מרכז!A1598)=הלוואות!$F$21,הלוואות!$G$21,0),0),0)+IF(A1598&gt;=הלוואות!$D$22,IF(מרכז!A1598&lt;=הלוואות!$E$22,IF(DAY(מרכז!A1598)=הלוואות!$F$22,הלוואות!$G$22,0),0),0)+IF(A1598&gt;=הלוואות!$D$23,IF(מרכז!A1598&lt;=הלוואות!$E$23,IF(DAY(מרכז!A1598)=הלוואות!$F$23,הלוואות!$G$23,0),0),0)+IF(A1598&gt;=הלוואות!$D$24,IF(מרכז!A1598&lt;=הלוואות!$E$24,IF(DAY(מרכז!A1598)=הלוואות!$F$24,הלוואות!$G$24,0),0),0)+IF(A1598&gt;=הלוואות!$D$25,IF(מרכז!A1598&lt;=הלוואות!$E$25,IF(DAY(מרכז!A1598)=הלוואות!$F$25,הלוואות!$G$25,0),0),0)+IF(A1598&gt;=הלוואות!$D$26,IF(מרכז!A1598&lt;=הלוואות!$E$26,IF(DAY(מרכז!A1598)=הלוואות!$F$26,הלוואות!$G$26,0),0),0)+IF(A1598&gt;=הלוואות!$D$27,IF(מרכז!A1598&lt;=הלוואות!$E$27,IF(DAY(מרכז!A1598)=הלוואות!$F$27,הלוואות!$G$27,0),0),0)+IF(A1598&gt;=הלוואות!$D$28,IF(מרכז!A1598&lt;=הלוואות!$E$28,IF(DAY(מרכז!A1598)=הלוואות!$F$28,הלוואות!$G$28,0),0),0)+IF(A1598&gt;=הלוואות!$D$29,IF(מרכז!A1598&lt;=הלוואות!$E$29,IF(DAY(מרכז!A1598)=הלוואות!$F$29,הלוואות!$G$29,0),0),0)+IF(A1598&gt;=הלוואות!$D$30,IF(מרכז!A1598&lt;=הלוואות!$E$30,IF(DAY(מרכז!A1598)=הלוואות!$F$30,הלוואות!$G$30,0),0),0)+IF(A1598&gt;=הלוואות!$D$31,IF(מרכז!A1598&lt;=הלוואות!$E$31,IF(DAY(מרכז!A1598)=הלוואות!$F$31,הלוואות!$G$31,0),0),0)+IF(A1598&gt;=הלוואות!$D$32,IF(מרכז!A1598&lt;=הלוואות!$E$32,IF(DAY(מרכז!A1598)=הלוואות!$F$32,הלוואות!$G$32,0),0),0)+IF(A1598&gt;=הלוואות!$D$33,IF(מרכז!A1598&lt;=הלוואות!$E$33,IF(DAY(מרכז!A1598)=הלוואות!$F$33,הלוואות!$G$33,0),0),0)+IF(A1598&gt;=הלוואות!$D$34,IF(מרכז!A1598&lt;=הלוואות!$E$34,IF(DAY(מרכז!A1598)=הלוואות!$F$34,הלוואות!$G$34,0),0),0)</f>
        <v>0</v>
      </c>
      <c r="E1598" s="93">
        <f>SUMIF(הלוואות!$D$46:$D$65,מרכז!A1598,הלוואות!$E$46:$E$65)</f>
        <v>0</v>
      </c>
      <c r="F1598" s="93">
        <f>SUMIF(נכנסים!$A$5:$A$5890,מרכז!A1598,נכנסים!$B$5:$B$5890)</f>
        <v>0</v>
      </c>
      <c r="G1598" s="94"/>
      <c r="H1598" s="94"/>
      <c r="I1598" s="94"/>
      <c r="J1598" s="99">
        <f t="shared" si="24"/>
        <v>50000</v>
      </c>
    </row>
    <row r="1599" spans="1:10">
      <c r="A1599" s="153">
        <v>47252</v>
      </c>
      <c r="B1599" s="93">
        <f>SUMIF(יוצאים!$A$5:$A$5835,מרכז!A1599,יוצאים!$D$5:$D$5835)</f>
        <v>0</v>
      </c>
      <c r="C1599" s="93">
        <f>HLOOKUP(DAY($A1599),'טב.הו"ק'!$G$4:$AK$162,'טב.הו"ק'!$A$162+2,FALSE)</f>
        <v>0</v>
      </c>
      <c r="D1599" s="93">
        <f>IF(A1599&gt;=הלוואות!$D$5,IF(מרכז!A1599&lt;=הלוואות!$E$5,IF(DAY(מרכז!A1599)=הלוואות!$F$5,הלוואות!$G$5,0),0),0)+IF(A1599&gt;=הלוואות!$D$6,IF(מרכז!A1599&lt;=הלוואות!$E$6,IF(DAY(מרכז!A1599)=הלוואות!$F$6,הלוואות!$G$6,0),0),0)+IF(A1599&gt;=הלוואות!$D$7,IF(מרכז!A1599&lt;=הלוואות!$E$7,IF(DAY(מרכז!A1599)=הלוואות!$F$7,הלוואות!$G$7,0),0),0)+IF(A1599&gt;=הלוואות!$D$8,IF(מרכז!A1599&lt;=הלוואות!$E$8,IF(DAY(מרכז!A1599)=הלוואות!$F$8,הלוואות!$G$8,0),0),0)+IF(A1599&gt;=הלוואות!$D$9,IF(מרכז!A1599&lt;=הלוואות!$E$9,IF(DAY(מרכז!A1599)=הלוואות!$F$9,הלוואות!$G$9,0),0),0)+IF(A1599&gt;=הלוואות!$D$10,IF(מרכז!A1599&lt;=הלוואות!$E$10,IF(DAY(מרכז!A1599)=הלוואות!$F$10,הלוואות!$G$10,0),0),0)+IF(A1599&gt;=הלוואות!$D$11,IF(מרכז!A1599&lt;=הלוואות!$E$11,IF(DAY(מרכז!A1599)=הלוואות!$F$11,הלוואות!$G$11,0),0),0)+IF(A1599&gt;=הלוואות!$D$12,IF(מרכז!A1599&lt;=הלוואות!$E$12,IF(DAY(מרכז!A1599)=הלוואות!$F$12,הלוואות!$G$12,0),0),0)+IF(A1599&gt;=הלוואות!$D$13,IF(מרכז!A1599&lt;=הלוואות!$E$13,IF(DAY(מרכז!A1599)=הלוואות!$F$13,הלוואות!$G$13,0),0),0)+IF(A1599&gt;=הלוואות!$D$14,IF(מרכז!A1599&lt;=הלוואות!$E$14,IF(DAY(מרכז!A1599)=הלוואות!$F$14,הלוואות!$G$14,0),0),0)+IF(A1599&gt;=הלוואות!$D$15,IF(מרכז!A1599&lt;=הלוואות!$E$15,IF(DAY(מרכז!A1599)=הלוואות!$F$15,הלוואות!$G$15,0),0),0)+IF(A1599&gt;=הלוואות!$D$16,IF(מרכז!A1599&lt;=הלוואות!$E$16,IF(DAY(מרכז!A1599)=הלוואות!$F$16,הלוואות!$G$16,0),0),0)+IF(A1599&gt;=הלוואות!$D$17,IF(מרכז!A1599&lt;=הלוואות!$E$17,IF(DAY(מרכז!A1599)=הלוואות!$F$17,הלוואות!$G$17,0),0),0)+IF(A1599&gt;=הלוואות!$D$18,IF(מרכז!A1599&lt;=הלוואות!$E$18,IF(DAY(מרכז!A1599)=הלוואות!$F$18,הלוואות!$G$18,0),0),0)+IF(A1599&gt;=הלוואות!$D$19,IF(מרכז!A1599&lt;=הלוואות!$E$19,IF(DAY(מרכז!A1599)=הלוואות!$F$19,הלוואות!$G$19,0),0),0)+IF(A1599&gt;=הלוואות!$D$20,IF(מרכז!A1599&lt;=הלוואות!$E$20,IF(DAY(מרכז!A1599)=הלוואות!$F$20,הלוואות!$G$20,0),0),0)+IF(A1599&gt;=הלוואות!$D$21,IF(מרכז!A1599&lt;=הלוואות!$E$21,IF(DAY(מרכז!A1599)=הלוואות!$F$21,הלוואות!$G$21,0),0),0)+IF(A1599&gt;=הלוואות!$D$22,IF(מרכז!A1599&lt;=הלוואות!$E$22,IF(DAY(מרכז!A1599)=הלוואות!$F$22,הלוואות!$G$22,0),0),0)+IF(A1599&gt;=הלוואות!$D$23,IF(מרכז!A1599&lt;=הלוואות!$E$23,IF(DAY(מרכז!A1599)=הלוואות!$F$23,הלוואות!$G$23,0),0),0)+IF(A1599&gt;=הלוואות!$D$24,IF(מרכז!A1599&lt;=הלוואות!$E$24,IF(DAY(מרכז!A1599)=הלוואות!$F$24,הלוואות!$G$24,0),0),0)+IF(A1599&gt;=הלוואות!$D$25,IF(מרכז!A1599&lt;=הלוואות!$E$25,IF(DAY(מרכז!A1599)=הלוואות!$F$25,הלוואות!$G$25,0),0),0)+IF(A1599&gt;=הלוואות!$D$26,IF(מרכז!A1599&lt;=הלוואות!$E$26,IF(DAY(מרכז!A1599)=הלוואות!$F$26,הלוואות!$G$26,0),0),0)+IF(A1599&gt;=הלוואות!$D$27,IF(מרכז!A1599&lt;=הלוואות!$E$27,IF(DAY(מרכז!A1599)=הלוואות!$F$27,הלוואות!$G$27,0),0),0)+IF(A1599&gt;=הלוואות!$D$28,IF(מרכז!A1599&lt;=הלוואות!$E$28,IF(DAY(מרכז!A1599)=הלוואות!$F$28,הלוואות!$G$28,0),0),0)+IF(A1599&gt;=הלוואות!$D$29,IF(מרכז!A1599&lt;=הלוואות!$E$29,IF(DAY(מרכז!A1599)=הלוואות!$F$29,הלוואות!$G$29,0),0),0)+IF(A1599&gt;=הלוואות!$D$30,IF(מרכז!A1599&lt;=הלוואות!$E$30,IF(DAY(מרכז!A1599)=הלוואות!$F$30,הלוואות!$G$30,0),0),0)+IF(A1599&gt;=הלוואות!$D$31,IF(מרכז!A1599&lt;=הלוואות!$E$31,IF(DAY(מרכז!A1599)=הלוואות!$F$31,הלוואות!$G$31,0),0),0)+IF(A1599&gt;=הלוואות!$D$32,IF(מרכז!A1599&lt;=הלוואות!$E$32,IF(DAY(מרכז!A1599)=הלוואות!$F$32,הלוואות!$G$32,0),0),0)+IF(A1599&gt;=הלוואות!$D$33,IF(מרכז!A1599&lt;=הלוואות!$E$33,IF(DAY(מרכז!A1599)=הלוואות!$F$33,הלוואות!$G$33,0),0),0)+IF(A1599&gt;=הלוואות!$D$34,IF(מרכז!A1599&lt;=הלוואות!$E$34,IF(DAY(מרכז!A1599)=הלוואות!$F$34,הלוואות!$G$34,0),0),0)</f>
        <v>0</v>
      </c>
      <c r="E1599" s="93">
        <f>SUMIF(הלוואות!$D$46:$D$65,מרכז!A1599,הלוואות!$E$46:$E$65)</f>
        <v>0</v>
      </c>
      <c r="F1599" s="93">
        <f>SUMIF(נכנסים!$A$5:$A$5890,מרכז!A1599,נכנסים!$B$5:$B$5890)</f>
        <v>0</v>
      </c>
      <c r="G1599" s="94"/>
      <c r="H1599" s="94"/>
      <c r="I1599" s="94"/>
      <c r="J1599" s="99">
        <f t="shared" si="24"/>
        <v>50000</v>
      </c>
    </row>
    <row r="1600" spans="1:10">
      <c r="A1600" s="153">
        <v>47253</v>
      </c>
      <c r="B1600" s="93">
        <f>SUMIF(יוצאים!$A$5:$A$5835,מרכז!A1600,יוצאים!$D$5:$D$5835)</f>
        <v>0</v>
      </c>
      <c r="C1600" s="93">
        <f>HLOOKUP(DAY($A1600),'טב.הו"ק'!$G$4:$AK$162,'טב.הו"ק'!$A$162+2,FALSE)</f>
        <v>0</v>
      </c>
      <c r="D1600" s="93">
        <f>IF(A1600&gt;=הלוואות!$D$5,IF(מרכז!A1600&lt;=הלוואות!$E$5,IF(DAY(מרכז!A1600)=הלוואות!$F$5,הלוואות!$G$5,0),0),0)+IF(A1600&gt;=הלוואות!$D$6,IF(מרכז!A1600&lt;=הלוואות!$E$6,IF(DAY(מרכז!A1600)=הלוואות!$F$6,הלוואות!$G$6,0),0),0)+IF(A1600&gt;=הלוואות!$D$7,IF(מרכז!A1600&lt;=הלוואות!$E$7,IF(DAY(מרכז!A1600)=הלוואות!$F$7,הלוואות!$G$7,0),0),0)+IF(A1600&gt;=הלוואות!$D$8,IF(מרכז!A1600&lt;=הלוואות!$E$8,IF(DAY(מרכז!A1600)=הלוואות!$F$8,הלוואות!$G$8,0),0),0)+IF(A1600&gt;=הלוואות!$D$9,IF(מרכז!A1600&lt;=הלוואות!$E$9,IF(DAY(מרכז!A1600)=הלוואות!$F$9,הלוואות!$G$9,0),0),0)+IF(A1600&gt;=הלוואות!$D$10,IF(מרכז!A1600&lt;=הלוואות!$E$10,IF(DAY(מרכז!A1600)=הלוואות!$F$10,הלוואות!$G$10,0),0),0)+IF(A1600&gt;=הלוואות!$D$11,IF(מרכז!A1600&lt;=הלוואות!$E$11,IF(DAY(מרכז!A1600)=הלוואות!$F$11,הלוואות!$G$11,0),0),0)+IF(A1600&gt;=הלוואות!$D$12,IF(מרכז!A1600&lt;=הלוואות!$E$12,IF(DAY(מרכז!A1600)=הלוואות!$F$12,הלוואות!$G$12,0),0),0)+IF(A1600&gt;=הלוואות!$D$13,IF(מרכז!A1600&lt;=הלוואות!$E$13,IF(DAY(מרכז!A1600)=הלוואות!$F$13,הלוואות!$G$13,0),0),0)+IF(A1600&gt;=הלוואות!$D$14,IF(מרכז!A1600&lt;=הלוואות!$E$14,IF(DAY(מרכז!A1600)=הלוואות!$F$14,הלוואות!$G$14,0),0),0)+IF(A1600&gt;=הלוואות!$D$15,IF(מרכז!A1600&lt;=הלוואות!$E$15,IF(DAY(מרכז!A1600)=הלוואות!$F$15,הלוואות!$G$15,0),0),0)+IF(A1600&gt;=הלוואות!$D$16,IF(מרכז!A1600&lt;=הלוואות!$E$16,IF(DAY(מרכז!A1600)=הלוואות!$F$16,הלוואות!$G$16,0),0),0)+IF(A1600&gt;=הלוואות!$D$17,IF(מרכז!A1600&lt;=הלוואות!$E$17,IF(DAY(מרכז!A1600)=הלוואות!$F$17,הלוואות!$G$17,0),0),0)+IF(A1600&gt;=הלוואות!$D$18,IF(מרכז!A1600&lt;=הלוואות!$E$18,IF(DAY(מרכז!A1600)=הלוואות!$F$18,הלוואות!$G$18,0),0),0)+IF(A1600&gt;=הלוואות!$D$19,IF(מרכז!A1600&lt;=הלוואות!$E$19,IF(DAY(מרכז!A1600)=הלוואות!$F$19,הלוואות!$G$19,0),0),0)+IF(A1600&gt;=הלוואות!$D$20,IF(מרכז!A1600&lt;=הלוואות!$E$20,IF(DAY(מרכז!A1600)=הלוואות!$F$20,הלוואות!$G$20,0),0),0)+IF(A1600&gt;=הלוואות!$D$21,IF(מרכז!A1600&lt;=הלוואות!$E$21,IF(DAY(מרכז!A1600)=הלוואות!$F$21,הלוואות!$G$21,0),0),0)+IF(A1600&gt;=הלוואות!$D$22,IF(מרכז!A1600&lt;=הלוואות!$E$22,IF(DAY(מרכז!A1600)=הלוואות!$F$22,הלוואות!$G$22,0),0),0)+IF(A1600&gt;=הלוואות!$D$23,IF(מרכז!A1600&lt;=הלוואות!$E$23,IF(DAY(מרכז!A1600)=הלוואות!$F$23,הלוואות!$G$23,0),0),0)+IF(A1600&gt;=הלוואות!$D$24,IF(מרכז!A1600&lt;=הלוואות!$E$24,IF(DAY(מרכז!A1600)=הלוואות!$F$24,הלוואות!$G$24,0),0),0)+IF(A1600&gt;=הלוואות!$D$25,IF(מרכז!A1600&lt;=הלוואות!$E$25,IF(DAY(מרכז!A1600)=הלוואות!$F$25,הלוואות!$G$25,0),0),0)+IF(A1600&gt;=הלוואות!$D$26,IF(מרכז!A1600&lt;=הלוואות!$E$26,IF(DAY(מרכז!A1600)=הלוואות!$F$26,הלוואות!$G$26,0),0),0)+IF(A1600&gt;=הלוואות!$D$27,IF(מרכז!A1600&lt;=הלוואות!$E$27,IF(DAY(מרכז!A1600)=הלוואות!$F$27,הלוואות!$G$27,0),0),0)+IF(A1600&gt;=הלוואות!$D$28,IF(מרכז!A1600&lt;=הלוואות!$E$28,IF(DAY(מרכז!A1600)=הלוואות!$F$28,הלוואות!$G$28,0),0),0)+IF(A1600&gt;=הלוואות!$D$29,IF(מרכז!A1600&lt;=הלוואות!$E$29,IF(DAY(מרכז!A1600)=הלוואות!$F$29,הלוואות!$G$29,0),0),0)+IF(A1600&gt;=הלוואות!$D$30,IF(מרכז!A1600&lt;=הלוואות!$E$30,IF(DAY(מרכז!A1600)=הלוואות!$F$30,הלוואות!$G$30,0),0),0)+IF(A1600&gt;=הלוואות!$D$31,IF(מרכז!A1600&lt;=הלוואות!$E$31,IF(DAY(מרכז!A1600)=הלוואות!$F$31,הלוואות!$G$31,0),0),0)+IF(A1600&gt;=הלוואות!$D$32,IF(מרכז!A1600&lt;=הלוואות!$E$32,IF(DAY(מרכז!A1600)=הלוואות!$F$32,הלוואות!$G$32,0),0),0)+IF(A1600&gt;=הלוואות!$D$33,IF(מרכז!A1600&lt;=הלוואות!$E$33,IF(DAY(מרכז!A1600)=הלוואות!$F$33,הלוואות!$G$33,0),0),0)+IF(A1600&gt;=הלוואות!$D$34,IF(מרכז!A1600&lt;=הלוואות!$E$34,IF(DAY(מרכז!A1600)=הלוואות!$F$34,הלוואות!$G$34,0),0),0)</f>
        <v>0</v>
      </c>
      <c r="E1600" s="93">
        <f>SUMIF(הלוואות!$D$46:$D$65,מרכז!A1600,הלוואות!$E$46:$E$65)</f>
        <v>0</v>
      </c>
      <c r="F1600" s="93">
        <f>SUMIF(נכנסים!$A$5:$A$5890,מרכז!A1600,נכנסים!$B$5:$B$5890)</f>
        <v>0</v>
      </c>
      <c r="G1600" s="94"/>
      <c r="H1600" s="94"/>
      <c r="I1600" s="94"/>
      <c r="J1600" s="99">
        <f t="shared" ref="J1600:J1663" si="25">J1599-B1600-C1600-D1600-E1600+F1600</f>
        <v>50000</v>
      </c>
    </row>
    <row r="1601" spans="1:10">
      <c r="A1601" s="153">
        <v>47254</v>
      </c>
      <c r="B1601" s="93">
        <f>SUMIF(יוצאים!$A$5:$A$5835,מרכז!A1601,יוצאים!$D$5:$D$5835)</f>
        <v>0</v>
      </c>
      <c r="C1601" s="93">
        <f>HLOOKUP(DAY($A1601),'טב.הו"ק'!$G$4:$AK$162,'טב.הו"ק'!$A$162+2,FALSE)</f>
        <v>0</v>
      </c>
      <c r="D1601" s="93">
        <f>IF(A1601&gt;=הלוואות!$D$5,IF(מרכז!A1601&lt;=הלוואות!$E$5,IF(DAY(מרכז!A1601)=הלוואות!$F$5,הלוואות!$G$5,0),0),0)+IF(A1601&gt;=הלוואות!$D$6,IF(מרכז!A1601&lt;=הלוואות!$E$6,IF(DAY(מרכז!A1601)=הלוואות!$F$6,הלוואות!$G$6,0),0),0)+IF(A1601&gt;=הלוואות!$D$7,IF(מרכז!A1601&lt;=הלוואות!$E$7,IF(DAY(מרכז!A1601)=הלוואות!$F$7,הלוואות!$G$7,0),0),0)+IF(A1601&gt;=הלוואות!$D$8,IF(מרכז!A1601&lt;=הלוואות!$E$8,IF(DAY(מרכז!A1601)=הלוואות!$F$8,הלוואות!$G$8,0),0),0)+IF(A1601&gt;=הלוואות!$D$9,IF(מרכז!A1601&lt;=הלוואות!$E$9,IF(DAY(מרכז!A1601)=הלוואות!$F$9,הלוואות!$G$9,0),0),0)+IF(A1601&gt;=הלוואות!$D$10,IF(מרכז!A1601&lt;=הלוואות!$E$10,IF(DAY(מרכז!A1601)=הלוואות!$F$10,הלוואות!$G$10,0),0),0)+IF(A1601&gt;=הלוואות!$D$11,IF(מרכז!A1601&lt;=הלוואות!$E$11,IF(DAY(מרכז!A1601)=הלוואות!$F$11,הלוואות!$G$11,0),0),0)+IF(A1601&gt;=הלוואות!$D$12,IF(מרכז!A1601&lt;=הלוואות!$E$12,IF(DAY(מרכז!A1601)=הלוואות!$F$12,הלוואות!$G$12,0),0),0)+IF(A1601&gt;=הלוואות!$D$13,IF(מרכז!A1601&lt;=הלוואות!$E$13,IF(DAY(מרכז!A1601)=הלוואות!$F$13,הלוואות!$G$13,0),0),0)+IF(A1601&gt;=הלוואות!$D$14,IF(מרכז!A1601&lt;=הלוואות!$E$14,IF(DAY(מרכז!A1601)=הלוואות!$F$14,הלוואות!$G$14,0),0),0)+IF(A1601&gt;=הלוואות!$D$15,IF(מרכז!A1601&lt;=הלוואות!$E$15,IF(DAY(מרכז!A1601)=הלוואות!$F$15,הלוואות!$G$15,0),0),0)+IF(A1601&gt;=הלוואות!$D$16,IF(מרכז!A1601&lt;=הלוואות!$E$16,IF(DAY(מרכז!A1601)=הלוואות!$F$16,הלוואות!$G$16,0),0),0)+IF(A1601&gt;=הלוואות!$D$17,IF(מרכז!A1601&lt;=הלוואות!$E$17,IF(DAY(מרכז!A1601)=הלוואות!$F$17,הלוואות!$G$17,0),0),0)+IF(A1601&gt;=הלוואות!$D$18,IF(מרכז!A1601&lt;=הלוואות!$E$18,IF(DAY(מרכז!A1601)=הלוואות!$F$18,הלוואות!$G$18,0),0),0)+IF(A1601&gt;=הלוואות!$D$19,IF(מרכז!A1601&lt;=הלוואות!$E$19,IF(DAY(מרכז!A1601)=הלוואות!$F$19,הלוואות!$G$19,0),0),0)+IF(A1601&gt;=הלוואות!$D$20,IF(מרכז!A1601&lt;=הלוואות!$E$20,IF(DAY(מרכז!A1601)=הלוואות!$F$20,הלוואות!$G$20,0),0),0)+IF(A1601&gt;=הלוואות!$D$21,IF(מרכז!A1601&lt;=הלוואות!$E$21,IF(DAY(מרכז!A1601)=הלוואות!$F$21,הלוואות!$G$21,0),0),0)+IF(A1601&gt;=הלוואות!$D$22,IF(מרכז!A1601&lt;=הלוואות!$E$22,IF(DAY(מרכז!A1601)=הלוואות!$F$22,הלוואות!$G$22,0),0),0)+IF(A1601&gt;=הלוואות!$D$23,IF(מרכז!A1601&lt;=הלוואות!$E$23,IF(DAY(מרכז!A1601)=הלוואות!$F$23,הלוואות!$G$23,0),0),0)+IF(A1601&gt;=הלוואות!$D$24,IF(מרכז!A1601&lt;=הלוואות!$E$24,IF(DAY(מרכז!A1601)=הלוואות!$F$24,הלוואות!$G$24,0),0),0)+IF(A1601&gt;=הלוואות!$D$25,IF(מרכז!A1601&lt;=הלוואות!$E$25,IF(DAY(מרכז!A1601)=הלוואות!$F$25,הלוואות!$G$25,0),0),0)+IF(A1601&gt;=הלוואות!$D$26,IF(מרכז!A1601&lt;=הלוואות!$E$26,IF(DAY(מרכז!A1601)=הלוואות!$F$26,הלוואות!$G$26,0),0),0)+IF(A1601&gt;=הלוואות!$D$27,IF(מרכז!A1601&lt;=הלוואות!$E$27,IF(DAY(מרכז!A1601)=הלוואות!$F$27,הלוואות!$G$27,0),0),0)+IF(A1601&gt;=הלוואות!$D$28,IF(מרכז!A1601&lt;=הלוואות!$E$28,IF(DAY(מרכז!A1601)=הלוואות!$F$28,הלוואות!$G$28,0),0),0)+IF(A1601&gt;=הלוואות!$D$29,IF(מרכז!A1601&lt;=הלוואות!$E$29,IF(DAY(מרכז!A1601)=הלוואות!$F$29,הלוואות!$G$29,0),0),0)+IF(A1601&gt;=הלוואות!$D$30,IF(מרכז!A1601&lt;=הלוואות!$E$30,IF(DAY(מרכז!A1601)=הלוואות!$F$30,הלוואות!$G$30,0),0),0)+IF(A1601&gt;=הלוואות!$D$31,IF(מרכז!A1601&lt;=הלוואות!$E$31,IF(DAY(מרכז!A1601)=הלוואות!$F$31,הלוואות!$G$31,0),0),0)+IF(A1601&gt;=הלוואות!$D$32,IF(מרכז!A1601&lt;=הלוואות!$E$32,IF(DAY(מרכז!A1601)=הלוואות!$F$32,הלוואות!$G$32,0),0),0)+IF(A1601&gt;=הלוואות!$D$33,IF(מרכז!A1601&lt;=הלוואות!$E$33,IF(DAY(מרכז!A1601)=הלוואות!$F$33,הלוואות!$G$33,0),0),0)+IF(A1601&gt;=הלוואות!$D$34,IF(מרכז!A1601&lt;=הלוואות!$E$34,IF(DAY(מרכז!A1601)=הלוואות!$F$34,הלוואות!$G$34,0),0),0)</f>
        <v>0</v>
      </c>
      <c r="E1601" s="93">
        <f>SUMIF(הלוואות!$D$46:$D$65,מרכז!A1601,הלוואות!$E$46:$E$65)</f>
        <v>0</v>
      </c>
      <c r="F1601" s="93">
        <f>SUMIF(נכנסים!$A$5:$A$5890,מרכז!A1601,נכנסים!$B$5:$B$5890)</f>
        <v>0</v>
      </c>
      <c r="G1601" s="94"/>
      <c r="H1601" s="94"/>
      <c r="I1601" s="94"/>
      <c r="J1601" s="99">
        <f t="shared" si="25"/>
        <v>50000</v>
      </c>
    </row>
    <row r="1602" spans="1:10">
      <c r="A1602" s="153">
        <v>47255</v>
      </c>
      <c r="B1602" s="93">
        <f>SUMIF(יוצאים!$A$5:$A$5835,מרכז!A1602,יוצאים!$D$5:$D$5835)</f>
        <v>0</v>
      </c>
      <c r="C1602" s="93">
        <f>HLOOKUP(DAY($A1602),'טב.הו"ק'!$G$4:$AK$162,'טב.הו"ק'!$A$162+2,FALSE)</f>
        <v>0</v>
      </c>
      <c r="D1602" s="93">
        <f>IF(A1602&gt;=הלוואות!$D$5,IF(מרכז!A1602&lt;=הלוואות!$E$5,IF(DAY(מרכז!A1602)=הלוואות!$F$5,הלוואות!$G$5,0),0),0)+IF(A1602&gt;=הלוואות!$D$6,IF(מרכז!A1602&lt;=הלוואות!$E$6,IF(DAY(מרכז!A1602)=הלוואות!$F$6,הלוואות!$G$6,0),0),0)+IF(A1602&gt;=הלוואות!$D$7,IF(מרכז!A1602&lt;=הלוואות!$E$7,IF(DAY(מרכז!A1602)=הלוואות!$F$7,הלוואות!$G$7,0),0),0)+IF(A1602&gt;=הלוואות!$D$8,IF(מרכז!A1602&lt;=הלוואות!$E$8,IF(DAY(מרכז!A1602)=הלוואות!$F$8,הלוואות!$G$8,0),0),0)+IF(A1602&gt;=הלוואות!$D$9,IF(מרכז!A1602&lt;=הלוואות!$E$9,IF(DAY(מרכז!A1602)=הלוואות!$F$9,הלוואות!$G$9,0),0),0)+IF(A1602&gt;=הלוואות!$D$10,IF(מרכז!A1602&lt;=הלוואות!$E$10,IF(DAY(מרכז!A1602)=הלוואות!$F$10,הלוואות!$G$10,0),0),0)+IF(A1602&gt;=הלוואות!$D$11,IF(מרכז!A1602&lt;=הלוואות!$E$11,IF(DAY(מרכז!A1602)=הלוואות!$F$11,הלוואות!$G$11,0),0),0)+IF(A1602&gt;=הלוואות!$D$12,IF(מרכז!A1602&lt;=הלוואות!$E$12,IF(DAY(מרכז!A1602)=הלוואות!$F$12,הלוואות!$G$12,0),0),0)+IF(A1602&gt;=הלוואות!$D$13,IF(מרכז!A1602&lt;=הלוואות!$E$13,IF(DAY(מרכז!A1602)=הלוואות!$F$13,הלוואות!$G$13,0),0),0)+IF(A1602&gt;=הלוואות!$D$14,IF(מרכז!A1602&lt;=הלוואות!$E$14,IF(DAY(מרכז!A1602)=הלוואות!$F$14,הלוואות!$G$14,0),0),0)+IF(A1602&gt;=הלוואות!$D$15,IF(מרכז!A1602&lt;=הלוואות!$E$15,IF(DAY(מרכז!A1602)=הלוואות!$F$15,הלוואות!$G$15,0),0),0)+IF(A1602&gt;=הלוואות!$D$16,IF(מרכז!A1602&lt;=הלוואות!$E$16,IF(DAY(מרכז!A1602)=הלוואות!$F$16,הלוואות!$G$16,0),0),0)+IF(A1602&gt;=הלוואות!$D$17,IF(מרכז!A1602&lt;=הלוואות!$E$17,IF(DAY(מרכז!A1602)=הלוואות!$F$17,הלוואות!$G$17,0),0),0)+IF(A1602&gt;=הלוואות!$D$18,IF(מרכז!A1602&lt;=הלוואות!$E$18,IF(DAY(מרכז!A1602)=הלוואות!$F$18,הלוואות!$G$18,0),0),0)+IF(A1602&gt;=הלוואות!$D$19,IF(מרכז!A1602&lt;=הלוואות!$E$19,IF(DAY(מרכז!A1602)=הלוואות!$F$19,הלוואות!$G$19,0),0),0)+IF(A1602&gt;=הלוואות!$D$20,IF(מרכז!A1602&lt;=הלוואות!$E$20,IF(DAY(מרכז!A1602)=הלוואות!$F$20,הלוואות!$G$20,0),0),0)+IF(A1602&gt;=הלוואות!$D$21,IF(מרכז!A1602&lt;=הלוואות!$E$21,IF(DAY(מרכז!A1602)=הלוואות!$F$21,הלוואות!$G$21,0),0),0)+IF(A1602&gt;=הלוואות!$D$22,IF(מרכז!A1602&lt;=הלוואות!$E$22,IF(DAY(מרכז!A1602)=הלוואות!$F$22,הלוואות!$G$22,0),0),0)+IF(A1602&gt;=הלוואות!$D$23,IF(מרכז!A1602&lt;=הלוואות!$E$23,IF(DAY(מרכז!A1602)=הלוואות!$F$23,הלוואות!$G$23,0),0),0)+IF(A1602&gt;=הלוואות!$D$24,IF(מרכז!A1602&lt;=הלוואות!$E$24,IF(DAY(מרכז!A1602)=הלוואות!$F$24,הלוואות!$G$24,0),0),0)+IF(A1602&gt;=הלוואות!$D$25,IF(מרכז!A1602&lt;=הלוואות!$E$25,IF(DAY(מרכז!A1602)=הלוואות!$F$25,הלוואות!$G$25,0),0),0)+IF(A1602&gt;=הלוואות!$D$26,IF(מרכז!A1602&lt;=הלוואות!$E$26,IF(DAY(מרכז!A1602)=הלוואות!$F$26,הלוואות!$G$26,0),0),0)+IF(A1602&gt;=הלוואות!$D$27,IF(מרכז!A1602&lt;=הלוואות!$E$27,IF(DAY(מרכז!A1602)=הלוואות!$F$27,הלוואות!$G$27,0),0),0)+IF(A1602&gt;=הלוואות!$D$28,IF(מרכז!A1602&lt;=הלוואות!$E$28,IF(DAY(מרכז!A1602)=הלוואות!$F$28,הלוואות!$G$28,0),0),0)+IF(A1602&gt;=הלוואות!$D$29,IF(מרכז!A1602&lt;=הלוואות!$E$29,IF(DAY(מרכז!A1602)=הלוואות!$F$29,הלוואות!$G$29,0),0),0)+IF(A1602&gt;=הלוואות!$D$30,IF(מרכז!A1602&lt;=הלוואות!$E$30,IF(DAY(מרכז!A1602)=הלוואות!$F$30,הלוואות!$G$30,0),0),0)+IF(A1602&gt;=הלוואות!$D$31,IF(מרכז!A1602&lt;=הלוואות!$E$31,IF(DAY(מרכז!A1602)=הלוואות!$F$31,הלוואות!$G$31,0),0),0)+IF(A1602&gt;=הלוואות!$D$32,IF(מרכז!A1602&lt;=הלוואות!$E$32,IF(DAY(מרכז!A1602)=הלוואות!$F$32,הלוואות!$G$32,0),0),0)+IF(A1602&gt;=הלוואות!$D$33,IF(מרכז!A1602&lt;=הלוואות!$E$33,IF(DAY(מרכז!A1602)=הלוואות!$F$33,הלוואות!$G$33,0),0),0)+IF(A1602&gt;=הלוואות!$D$34,IF(מרכז!A1602&lt;=הלוואות!$E$34,IF(DAY(מרכז!A1602)=הלוואות!$F$34,הלוואות!$G$34,0),0),0)</f>
        <v>0</v>
      </c>
      <c r="E1602" s="93">
        <f>SUMIF(הלוואות!$D$46:$D$65,מרכז!A1602,הלוואות!$E$46:$E$65)</f>
        <v>0</v>
      </c>
      <c r="F1602" s="93">
        <f>SUMIF(נכנסים!$A$5:$A$5890,מרכז!A1602,נכנסים!$B$5:$B$5890)</f>
        <v>0</v>
      </c>
      <c r="G1602" s="94"/>
      <c r="H1602" s="94"/>
      <c r="I1602" s="94"/>
      <c r="J1602" s="99">
        <f t="shared" si="25"/>
        <v>50000</v>
      </c>
    </row>
    <row r="1603" spans="1:10">
      <c r="A1603" s="153">
        <v>47256</v>
      </c>
      <c r="B1603" s="93">
        <f>SUMIF(יוצאים!$A$5:$A$5835,מרכז!A1603,יוצאים!$D$5:$D$5835)</f>
        <v>0</v>
      </c>
      <c r="C1603" s="93">
        <f>HLOOKUP(DAY($A1603),'טב.הו"ק'!$G$4:$AK$162,'טב.הו"ק'!$A$162+2,FALSE)</f>
        <v>0</v>
      </c>
      <c r="D1603" s="93">
        <f>IF(A1603&gt;=הלוואות!$D$5,IF(מרכז!A1603&lt;=הלוואות!$E$5,IF(DAY(מרכז!A1603)=הלוואות!$F$5,הלוואות!$G$5,0),0),0)+IF(A1603&gt;=הלוואות!$D$6,IF(מרכז!A1603&lt;=הלוואות!$E$6,IF(DAY(מרכז!A1603)=הלוואות!$F$6,הלוואות!$G$6,0),0),0)+IF(A1603&gt;=הלוואות!$D$7,IF(מרכז!A1603&lt;=הלוואות!$E$7,IF(DAY(מרכז!A1603)=הלוואות!$F$7,הלוואות!$G$7,0),0),0)+IF(A1603&gt;=הלוואות!$D$8,IF(מרכז!A1603&lt;=הלוואות!$E$8,IF(DAY(מרכז!A1603)=הלוואות!$F$8,הלוואות!$G$8,0),0),0)+IF(A1603&gt;=הלוואות!$D$9,IF(מרכז!A1603&lt;=הלוואות!$E$9,IF(DAY(מרכז!A1603)=הלוואות!$F$9,הלוואות!$G$9,0),0),0)+IF(A1603&gt;=הלוואות!$D$10,IF(מרכז!A1603&lt;=הלוואות!$E$10,IF(DAY(מרכז!A1603)=הלוואות!$F$10,הלוואות!$G$10,0),0),0)+IF(A1603&gt;=הלוואות!$D$11,IF(מרכז!A1603&lt;=הלוואות!$E$11,IF(DAY(מרכז!A1603)=הלוואות!$F$11,הלוואות!$G$11,0),0),0)+IF(A1603&gt;=הלוואות!$D$12,IF(מרכז!A1603&lt;=הלוואות!$E$12,IF(DAY(מרכז!A1603)=הלוואות!$F$12,הלוואות!$G$12,0),0),0)+IF(A1603&gt;=הלוואות!$D$13,IF(מרכז!A1603&lt;=הלוואות!$E$13,IF(DAY(מרכז!A1603)=הלוואות!$F$13,הלוואות!$G$13,0),0),0)+IF(A1603&gt;=הלוואות!$D$14,IF(מרכז!A1603&lt;=הלוואות!$E$14,IF(DAY(מרכז!A1603)=הלוואות!$F$14,הלוואות!$G$14,0),0),0)+IF(A1603&gt;=הלוואות!$D$15,IF(מרכז!A1603&lt;=הלוואות!$E$15,IF(DAY(מרכז!A1603)=הלוואות!$F$15,הלוואות!$G$15,0),0),0)+IF(A1603&gt;=הלוואות!$D$16,IF(מרכז!A1603&lt;=הלוואות!$E$16,IF(DAY(מרכז!A1603)=הלוואות!$F$16,הלוואות!$G$16,0),0),0)+IF(A1603&gt;=הלוואות!$D$17,IF(מרכז!A1603&lt;=הלוואות!$E$17,IF(DAY(מרכז!A1603)=הלוואות!$F$17,הלוואות!$G$17,0),0),0)+IF(A1603&gt;=הלוואות!$D$18,IF(מרכז!A1603&lt;=הלוואות!$E$18,IF(DAY(מרכז!A1603)=הלוואות!$F$18,הלוואות!$G$18,0),0),0)+IF(A1603&gt;=הלוואות!$D$19,IF(מרכז!A1603&lt;=הלוואות!$E$19,IF(DAY(מרכז!A1603)=הלוואות!$F$19,הלוואות!$G$19,0),0),0)+IF(A1603&gt;=הלוואות!$D$20,IF(מרכז!A1603&lt;=הלוואות!$E$20,IF(DAY(מרכז!A1603)=הלוואות!$F$20,הלוואות!$G$20,0),0),0)+IF(A1603&gt;=הלוואות!$D$21,IF(מרכז!A1603&lt;=הלוואות!$E$21,IF(DAY(מרכז!A1603)=הלוואות!$F$21,הלוואות!$G$21,0),0),0)+IF(A1603&gt;=הלוואות!$D$22,IF(מרכז!A1603&lt;=הלוואות!$E$22,IF(DAY(מרכז!A1603)=הלוואות!$F$22,הלוואות!$G$22,0),0),0)+IF(A1603&gt;=הלוואות!$D$23,IF(מרכז!A1603&lt;=הלוואות!$E$23,IF(DAY(מרכז!A1603)=הלוואות!$F$23,הלוואות!$G$23,0),0),0)+IF(A1603&gt;=הלוואות!$D$24,IF(מרכז!A1603&lt;=הלוואות!$E$24,IF(DAY(מרכז!A1603)=הלוואות!$F$24,הלוואות!$G$24,0),0),0)+IF(A1603&gt;=הלוואות!$D$25,IF(מרכז!A1603&lt;=הלוואות!$E$25,IF(DAY(מרכז!A1603)=הלוואות!$F$25,הלוואות!$G$25,0),0),0)+IF(A1603&gt;=הלוואות!$D$26,IF(מרכז!A1603&lt;=הלוואות!$E$26,IF(DAY(מרכז!A1603)=הלוואות!$F$26,הלוואות!$G$26,0),0),0)+IF(A1603&gt;=הלוואות!$D$27,IF(מרכז!A1603&lt;=הלוואות!$E$27,IF(DAY(מרכז!A1603)=הלוואות!$F$27,הלוואות!$G$27,0),0),0)+IF(A1603&gt;=הלוואות!$D$28,IF(מרכז!A1603&lt;=הלוואות!$E$28,IF(DAY(מרכז!A1603)=הלוואות!$F$28,הלוואות!$G$28,0),0),0)+IF(A1603&gt;=הלוואות!$D$29,IF(מרכז!A1603&lt;=הלוואות!$E$29,IF(DAY(מרכז!A1603)=הלוואות!$F$29,הלוואות!$G$29,0),0),0)+IF(A1603&gt;=הלוואות!$D$30,IF(מרכז!A1603&lt;=הלוואות!$E$30,IF(DAY(מרכז!A1603)=הלוואות!$F$30,הלוואות!$G$30,0),0),0)+IF(A1603&gt;=הלוואות!$D$31,IF(מרכז!A1603&lt;=הלוואות!$E$31,IF(DAY(מרכז!A1603)=הלוואות!$F$31,הלוואות!$G$31,0),0),0)+IF(A1603&gt;=הלוואות!$D$32,IF(מרכז!A1603&lt;=הלוואות!$E$32,IF(DAY(מרכז!A1603)=הלוואות!$F$32,הלוואות!$G$32,0),0),0)+IF(A1603&gt;=הלוואות!$D$33,IF(מרכז!A1603&lt;=הלוואות!$E$33,IF(DAY(מרכז!A1603)=הלוואות!$F$33,הלוואות!$G$33,0),0),0)+IF(A1603&gt;=הלוואות!$D$34,IF(מרכז!A1603&lt;=הלוואות!$E$34,IF(DAY(מרכז!A1603)=הלוואות!$F$34,הלוואות!$G$34,0),0),0)</f>
        <v>0</v>
      </c>
      <c r="E1603" s="93">
        <f>SUMIF(הלוואות!$D$46:$D$65,מרכז!A1603,הלוואות!$E$46:$E$65)</f>
        <v>0</v>
      </c>
      <c r="F1603" s="93">
        <f>SUMIF(נכנסים!$A$5:$A$5890,מרכז!A1603,נכנסים!$B$5:$B$5890)</f>
        <v>0</v>
      </c>
      <c r="G1603" s="94"/>
      <c r="H1603" s="94"/>
      <c r="I1603" s="94"/>
      <c r="J1603" s="99">
        <f t="shared" si="25"/>
        <v>50000</v>
      </c>
    </row>
    <row r="1604" spans="1:10">
      <c r="A1604" s="153">
        <v>47257</v>
      </c>
      <c r="B1604" s="93">
        <f>SUMIF(יוצאים!$A$5:$A$5835,מרכז!A1604,יוצאים!$D$5:$D$5835)</f>
        <v>0</v>
      </c>
      <c r="C1604" s="93">
        <f>HLOOKUP(DAY($A1604),'טב.הו"ק'!$G$4:$AK$162,'טב.הו"ק'!$A$162+2,FALSE)</f>
        <v>0</v>
      </c>
      <c r="D1604" s="93">
        <f>IF(A1604&gt;=הלוואות!$D$5,IF(מרכז!A1604&lt;=הלוואות!$E$5,IF(DAY(מרכז!A1604)=הלוואות!$F$5,הלוואות!$G$5,0),0),0)+IF(A1604&gt;=הלוואות!$D$6,IF(מרכז!A1604&lt;=הלוואות!$E$6,IF(DAY(מרכז!A1604)=הלוואות!$F$6,הלוואות!$G$6,0),0),0)+IF(A1604&gt;=הלוואות!$D$7,IF(מרכז!A1604&lt;=הלוואות!$E$7,IF(DAY(מרכז!A1604)=הלוואות!$F$7,הלוואות!$G$7,0),0),0)+IF(A1604&gt;=הלוואות!$D$8,IF(מרכז!A1604&lt;=הלוואות!$E$8,IF(DAY(מרכז!A1604)=הלוואות!$F$8,הלוואות!$G$8,0),0),0)+IF(A1604&gt;=הלוואות!$D$9,IF(מרכז!A1604&lt;=הלוואות!$E$9,IF(DAY(מרכז!A1604)=הלוואות!$F$9,הלוואות!$G$9,0),0),0)+IF(A1604&gt;=הלוואות!$D$10,IF(מרכז!A1604&lt;=הלוואות!$E$10,IF(DAY(מרכז!A1604)=הלוואות!$F$10,הלוואות!$G$10,0),0),0)+IF(A1604&gt;=הלוואות!$D$11,IF(מרכז!A1604&lt;=הלוואות!$E$11,IF(DAY(מרכז!A1604)=הלוואות!$F$11,הלוואות!$G$11,0),0),0)+IF(A1604&gt;=הלוואות!$D$12,IF(מרכז!A1604&lt;=הלוואות!$E$12,IF(DAY(מרכז!A1604)=הלוואות!$F$12,הלוואות!$G$12,0),0),0)+IF(A1604&gt;=הלוואות!$D$13,IF(מרכז!A1604&lt;=הלוואות!$E$13,IF(DAY(מרכז!A1604)=הלוואות!$F$13,הלוואות!$G$13,0),0),0)+IF(A1604&gt;=הלוואות!$D$14,IF(מרכז!A1604&lt;=הלוואות!$E$14,IF(DAY(מרכז!A1604)=הלוואות!$F$14,הלוואות!$G$14,0),0),0)+IF(A1604&gt;=הלוואות!$D$15,IF(מרכז!A1604&lt;=הלוואות!$E$15,IF(DAY(מרכז!A1604)=הלוואות!$F$15,הלוואות!$G$15,0),0),0)+IF(A1604&gt;=הלוואות!$D$16,IF(מרכז!A1604&lt;=הלוואות!$E$16,IF(DAY(מרכז!A1604)=הלוואות!$F$16,הלוואות!$G$16,0),0),0)+IF(A1604&gt;=הלוואות!$D$17,IF(מרכז!A1604&lt;=הלוואות!$E$17,IF(DAY(מרכז!A1604)=הלוואות!$F$17,הלוואות!$G$17,0),0),0)+IF(A1604&gt;=הלוואות!$D$18,IF(מרכז!A1604&lt;=הלוואות!$E$18,IF(DAY(מרכז!A1604)=הלוואות!$F$18,הלוואות!$G$18,0),0),0)+IF(A1604&gt;=הלוואות!$D$19,IF(מרכז!A1604&lt;=הלוואות!$E$19,IF(DAY(מרכז!A1604)=הלוואות!$F$19,הלוואות!$G$19,0),0),0)+IF(A1604&gt;=הלוואות!$D$20,IF(מרכז!A1604&lt;=הלוואות!$E$20,IF(DAY(מרכז!A1604)=הלוואות!$F$20,הלוואות!$G$20,0),0),0)+IF(A1604&gt;=הלוואות!$D$21,IF(מרכז!A1604&lt;=הלוואות!$E$21,IF(DAY(מרכז!A1604)=הלוואות!$F$21,הלוואות!$G$21,0),0),0)+IF(A1604&gt;=הלוואות!$D$22,IF(מרכז!A1604&lt;=הלוואות!$E$22,IF(DAY(מרכז!A1604)=הלוואות!$F$22,הלוואות!$G$22,0),0),0)+IF(A1604&gt;=הלוואות!$D$23,IF(מרכז!A1604&lt;=הלוואות!$E$23,IF(DAY(מרכז!A1604)=הלוואות!$F$23,הלוואות!$G$23,0),0),0)+IF(A1604&gt;=הלוואות!$D$24,IF(מרכז!A1604&lt;=הלוואות!$E$24,IF(DAY(מרכז!A1604)=הלוואות!$F$24,הלוואות!$G$24,0),0),0)+IF(A1604&gt;=הלוואות!$D$25,IF(מרכז!A1604&lt;=הלוואות!$E$25,IF(DAY(מרכז!A1604)=הלוואות!$F$25,הלוואות!$G$25,0),0),0)+IF(A1604&gt;=הלוואות!$D$26,IF(מרכז!A1604&lt;=הלוואות!$E$26,IF(DAY(מרכז!A1604)=הלוואות!$F$26,הלוואות!$G$26,0),0),0)+IF(A1604&gt;=הלוואות!$D$27,IF(מרכז!A1604&lt;=הלוואות!$E$27,IF(DAY(מרכז!A1604)=הלוואות!$F$27,הלוואות!$G$27,0),0),0)+IF(A1604&gt;=הלוואות!$D$28,IF(מרכז!A1604&lt;=הלוואות!$E$28,IF(DAY(מרכז!A1604)=הלוואות!$F$28,הלוואות!$G$28,0),0),0)+IF(A1604&gt;=הלוואות!$D$29,IF(מרכז!A1604&lt;=הלוואות!$E$29,IF(DAY(מרכז!A1604)=הלוואות!$F$29,הלוואות!$G$29,0),0),0)+IF(A1604&gt;=הלוואות!$D$30,IF(מרכז!A1604&lt;=הלוואות!$E$30,IF(DAY(מרכז!A1604)=הלוואות!$F$30,הלוואות!$G$30,0),0),0)+IF(A1604&gt;=הלוואות!$D$31,IF(מרכז!A1604&lt;=הלוואות!$E$31,IF(DAY(מרכז!A1604)=הלוואות!$F$31,הלוואות!$G$31,0),0),0)+IF(A1604&gt;=הלוואות!$D$32,IF(מרכז!A1604&lt;=הלוואות!$E$32,IF(DAY(מרכז!A1604)=הלוואות!$F$32,הלוואות!$G$32,0),0),0)+IF(A1604&gt;=הלוואות!$D$33,IF(מרכז!A1604&lt;=הלוואות!$E$33,IF(DAY(מרכז!A1604)=הלוואות!$F$33,הלוואות!$G$33,0),0),0)+IF(A1604&gt;=הלוואות!$D$34,IF(מרכז!A1604&lt;=הלוואות!$E$34,IF(DAY(מרכז!A1604)=הלוואות!$F$34,הלוואות!$G$34,0),0),0)</f>
        <v>0</v>
      </c>
      <c r="E1604" s="93">
        <f>SUMIF(הלוואות!$D$46:$D$65,מרכז!A1604,הלוואות!$E$46:$E$65)</f>
        <v>0</v>
      </c>
      <c r="F1604" s="93">
        <f>SUMIF(נכנסים!$A$5:$A$5890,מרכז!A1604,נכנסים!$B$5:$B$5890)</f>
        <v>0</v>
      </c>
      <c r="G1604" s="94"/>
      <c r="H1604" s="94"/>
      <c r="I1604" s="94"/>
      <c r="J1604" s="99">
        <f t="shared" si="25"/>
        <v>50000</v>
      </c>
    </row>
    <row r="1605" spans="1:10">
      <c r="A1605" s="153">
        <v>47258</v>
      </c>
      <c r="B1605" s="93">
        <f>SUMIF(יוצאים!$A$5:$A$5835,מרכז!A1605,יוצאים!$D$5:$D$5835)</f>
        <v>0</v>
      </c>
      <c r="C1605" s="93">
        <f>HLOOKUP(DAY($A1605),'טב.הו"ק'!$G$4:$AK$162,'טב.הו"ק'!$A$162+2,FALSE)</f>
        <v>0</v>
      </c>
      <c r="D1605" s="93">
        <f>IF(A1605&gt;=הלוואות!$D$5,IF(מרכז!A1605&lt;=הלוואות!$E$5,IF(DAY(מרכז!A1605)=הלוואות!$F$5,הלוואות!$G$5,0),0),0)+IF(A1605&gt;=הלוואות!$D$6,IF(מרכז!A1605&lt;=הלוואות!$E$6,IF(DAY(מרכז!A1605)=הלוואות!$F$6,הלוואות!$G$6,0),0),0)+IF(A1605&gt;=הלוואות!$D$7,IF(מרכז!A1605&lt;=הלוואות!$E$7,IF(DAY(מרכז!A1605)=הלוואות!$F$7,הלוואות!$G$7,0),0),0)+IF(A1605&gt;=הלוואות!$D$8,IF(מרכז!A1605&lt;=הלוואות!$E$8,IF(DAY(מרכז!A1605)=הלוואות!$F$8,הלוואות!$G$8,0),0),0)+IF(A1605&gt;=הלוואות!$D$9,IF(מרכז!A1605&lt;=הלוואות!$E$9,IF(DAY(מרכז!A1605)=הלוואות!$F$9,הלוואות!$G$9,0),0),0)+IF(A1605&gt;=הלוואות!$D$10,IF(מרכז!A1605&lt;=הלוואות!$E$10,IF(DAY(מרכז!A1605)=הלוואות!$F$10,הלוואות!$G$10,0),0),0)+IF(A1605&gt;=הלוואות!$D$11,IF(מרכז!A1605&lt;=הלוואות!$E$11,IF(DAY(מרכז!A1605)=הלוואות!$F$11,הלוואות!$G$11,0),0),0)+IF(A1605&gt;=הלוואות!$D$12,IF(מרכז!A1605&lt;=הלוואות!$E$12,IF(DAY(מרכז!A1605)=הלוואות!$F$12,הלוואות!$G$12,0),0),0)+IF(A1605&gt;=הלוואות!$D$13,IF(מרכז!A1605&lt;=הלוואות!$E$13,IF(DAY(מרכז!A1605)=הלוואות!$F$13,הלוואות!$G$13,0),0),0)+IF(A1605&gt;=הלוואות!$D$14,IF(מרכז!A1605&lt;=הלוואות!$E$14,IF(DAY(מרכז!A1605)=הלוואות!$F$14,הלוואות!$G$14,0),0),0)+IF(A1605&gt;=הלוואות!$D$15,IF(מרכז!A1605&lt;=הלוואות!$E$15,IF(DAY(מרכז!A1605)=הלוואות!$F$15,הלוואות!$G$15,0),0),0)+IF(A1605&gt;=הלוואות!$D$16,IF(מרכז!A1605&lt;=הלוואות!$E$16,IF(DAY(מרכז!A1605)=הלוואות!$F$16,הלוואות!$G$16,0),0),0)+IF(A1605&gt;=הלוואות!$D$17,IF(מרכז!A1605&lt;=הלוואות!$E$17,IF(DAY(מרכז!A1605)=הלוואות!$F$17,הלוואות!$G$17,0),0),0)+IF(A1605&gt;=הלוואות!$D$18,IF(מרכז!A1605&lt;=הלוואות!$E$18,IF(DAY(מרכז!A1605)=הלוואות!$F$18,הלוואות!$G$18,0),0),0)+IF(A1605&gt;=הלוואות!$D$19,IF(מרכז!A1605&lt;=הלוואות!$E$19,IF(DAY(מרכז!A1605)=הלוואות!$F$19,הלוואות!$G$19,0),0),0)+IF(A1605&gt;=הלוואות!$D$20,IF(מרכז!A1605&lt;=הלוואות!$E$20,IF(DAY(מרכז!A1605)=הלוואות!$F$20,הלוואות!$G$20,0),0),0)+IF(A1605&gt;=הלוואות!$D$21,IF(מרכז!A1605&lt;=הלוואות!$E$21,IF(DAY(מרכז!A1605)=הלוואות!$F$21,הלוואות!$G$21,0),0),0)+IF(A1605&gt;=הלוואות!$D$22,IF(מרכז!A1605&lt;=הלוואות!$E$22,IF(DAY(מרכז!A1605)=הלוואות!$F$22,הלוואות!$G$22,0),0),0)+IF(A1605&gt;=הלוואות!$D$23,IF(מרכז!A1605&lt;=הלוואות!$E$23,IF(DAY(מרכז!A1605)=הלוואות!$F$23,הלוואות!$G$23,0),0),0)+IF(A1605&gt;=הלוואות!$D$24,IF(מרכז!A1605&lt;=הלוואות!$E$24,IF(DAY(מרכז!A1605)=הלוואות!$F$24,הלוואות!$G$24,0),0),0)+IF(A1605&gt;=הלוואות!$D$25,IF(מרכז!A1605&lt;=הלוואות!$E$25,IF(DAY(מרכז!A1605)=הלוואות!$F$25,הלוואות!$G$25,0),0),0)+IF(A1605&gt;=הלוואות!$D$26,IF(מרכז!A1605&lt;=הלוואות!$E$26,IF(DAY(מרכז!A1605)=הלוואות!$F$26,הלוואות!$G$26,0),0),0)+IF(A1605&gt;=הלוואות!$D$27,IF(מרכז!A1605&lt;=הלוואות!$E$27,IF(DAY(מרכז!A1605)=הלוואות!$F$27,הלוואות!$G$27,0),0),0)+IF(A1605&gt;=הלוואות!$D$28,IF(מרכז!A1605&lt;=הלוואות!$E$28,IF(DAY(מרכז!A1605)=הלוואות!$F$28,הלוואות!$G$28,0),0),0)+IF(A1605&gt;=הלוואות!$D$29,IF(מרכז!A1605&lt;=הלוואות!$E$29,IF(DAY(מרכז!A1605)=הלוואות!$F$29,הלוואות!$G$29,0),0),0)+IF(A1605&gt;=הלוואות!$D$30,IF(מרכז!A1605&lt;=הלוואות!$E$30,IF(DAY(מרכז!A1605)=הלוואות!$F$30,הלוואות!$G$30,0),0),0)+IF(A1605&gt;=הלוואות!$D$31,IF(מרכז!A1605&lt;=הלוואות!$E$31,IF(DAY(מרכז!A1605)=הלוואות!$F$31,הלוואות!$G$31,0),0),0)+IF(A1605&gt;=הלוואות!$D$32,IF(מרכז!A1605&lt;=הלוואות!$E$32,IF(DAY(מרכז!A1605)=הלוואות!$F$32,הלוואות!$G$32,0),0),0)+IF(A1605&gt;=הלוואות!$D$33,IF(מרכז!A1605&lt;=הלוואות!$E$33,IF(DAY(מרכז!A1605)=הלוואות!$F$33,הלוואות!$G$33,0),0),0)+IF(A1605&gt;=הלוואות!$D$34,IF(מרכז!A1605&lt;=הלוואות!$E$34,IF(DAY(מרכז!A1605)=הלוואות!$F$34,הלוואות!$G$34,0),0),0)</f>
        <v>0</v>
      </c>
      <c r="E1605" s="93">
        <f>SUMIF(הלוואות!$D$46:$D$65,מרכז!A1605,הלוואות!$E$46:$E$65)</f>
        <v>0</v>
      </c>
      <c r="F1605" s="93">
        <f>SUMIF(נכנסים!$A$5:$A$5890,מרכז!A1605,נכנסים!$B$5:$B$5890)</f>
        <v>0</v>
      </c>
      <c r="G1605" s="94"/>
      <c r="H1605" s="94"/>
      <c r="I1605" s="94"/>
      <c r="J1605" s="99">
        <f t="shared" si="25"/>
        <v>50000</v>
      </c>
    </row>
    <row r="1606" spans="1:10">
      <c r="A1606" s="153">
        <v>47259</v>
      </c>
      <c r="B1606" s="93">
        <f>SUMIF(יוצאים!$A$5:$A$5835,מרכז!A1606,יוצאים!$D$5:$D$5835)</f>
        <v>0</v>
      </c>
      <c r="C1606" s="93">
        <f>HLOOKUP(DAY($A1606),'טב.הו"ק'!$G$4:$AK$162,'טב.הו"ק'!$A$162+2,FALSE)</f>
        <v>0</v>
      </c>
      <c r="D1606" s="93">
        <f>IF(A1606&gt;=הלוואות!$D$5,IF(מרכז!A1606&lt;=הלוואות!$E$5,IF(DAY(מרכז!A1606)=הלוואות!$F$5,הלוואות!$G$5,0),0),0)+IF(A1606&gt;=הלוואות!$D$6,IF(מרכז!A1606&lt;=הלוואות!$E$6,IF(DAY(מרכז!A1606)=הלוואות!$F$6,הלוואות!$G$6,0),0),0)+IF(A1606&gt;=הלוואות!$D$7,IF(מרכז!A1606&lt;=הלוואות!$E$7,IF(DAY(מרכז!A1606)=הלוואות!$F$7,הלוואות!$G$7,0),0),0)+IF(A1606&gt;=הלוואות!$D$8,IF(מרכז!A1606&lt;=הלוואות!$E$8,IF(DAY(מרכז!A1606)=הלוואות!$F$8,הלוואות!$G$8,0),0),0)+IF(A1606&gt;=הלוואות!$D$9,IF(מרכז!A1606&lt;=הלוואות!$E$9,IF(DAY(מרכז!A1606)=הלוואות!$F$9,הלוואות!$G$9,0),0),0)+IF(A1606&gt;=הלוואות!$D$10,IF(מרכז!A1606&lt;=הלוואות!$E$10,IF(DAY(מרכז!A1606)=הלוואות!$F$10,הלוואות!$G$10,0),0),0)+IF(A1606&gt;=הלוואות!$D$11,IF(מרכז!A1606&lt;=הלוואות!$E$11,IF(DAY(מרכז!A1606)=הלוואות!$F$11,הלוואות!$G$11,0),0),0)+IF(A1606&gt;=הלוואות!$D$12,IF(מרכז!A1606&lt;=הלוואות!$E$12,IF(DAY(מרכז!A1606)=הלוואות!$F$12,הלוואות!$G$12,0),0),0)+IF(A1606&gt;=הלוואות!$D$13,IF(מרכז!A1606&lt;=הלוואות!$E$13,IF(DAY(מרכז!A1606)=הלוואות!$F$13,הלוואות!$G$13,0),0),0)+IF(A1606&gt;=הלוואות!$D$14,IF(מרכז!A1606&lt;=הלוואות!$E$14,IF(DAY(מרכז!A1606)=הלוואות!$F$14,הלוואות!$G$14,0),0),0)+IF(A1606&gt;=הלוואות!$D$15,IF(מרכז!A1606&lt;=הלוואות!$E$15,IF(DAY(מרכז!A1606)=הלוואות!$F$15,הלוואות!$G$15,0),0),0)+IF(A1606&gt;=הלוואות!$D$16,IF(מרכז!A1606&lt;=הלוואות!$E$16,IF(DAY(מרכז!A1606)=הלוואות!$F$16,הלוואות!$G$16,0),0),0)+IF(A1606&gt;=הלוואות!$D$17,IF(מרכז!A1606&lt;=הלוואות!$E$17,IF(DAY(מרכז!A1606)=הלוואות!$F$17,הלוואות!$G$17,0),0),0)+IF(A1606&gt;=הלוואות!$D$18,IF(מרכז!A1606&lt;=הלוואות!$E$18,IF(DAY(מרכז!A1606)=הלוואות!$F$18,הלוואות!$G$18,0),0),0)+IF(A1606&gt;=הלוואות!$D$19,IF(מרכז!A1606&lt;=הלוואות!$E$19,IF(DAY(מרכז!A1606)=הלוואות!$F$19,הלוואות!$G$19,0),0),0)+IF(A1606&gt;=הלוואות!$D$20,IF(מרכז!A1606&lt;=הלוואות!$E$20,IF(DAY(מרכז!A1606)=הלוואות!$F$20,הלוואות!$G$20,0),0),0)+IF(A1606&gt;=הלוואות!$D$21,IF(מרכז!A1606&lt;=הלוואות!$E$21,IF(DAY(מרכז!A1606)=הלוואות!$F$21,הלוואות!$G$21,0),0),0)+IF(A1606&gt;=הלוואות!$D$22,IF(מרכז!A1606&lt;=הלוואות!$E$22,IF(DAY(מרכז!A1606)=הלוואות!$F$22,הלוואות!$G$22,0),0),0)+IF(A1606&gt;=הלוואות!$D$23,IF(מרכז!A1606&lt;=הלוואות!$E$23,IF(DAY(מרכז!A1606)=הלוואות!$F$23,הלוואות!$G$23,0),0),0)+IF(A1606&gt;=הלוואות!$D$24,IF(מרכז!A1606&lt;=הלוואות!$E$24,IF(DAY(מרכז!A1606)=הלוואות!$F$24,הלוואות!$G$24,0),0),0)+IF(A1606&gt;=הלוואות!$D$25,IF(מרכז!A1606&lt;=הלוואות!$E$25,IF(DAY(מרכז!A1606)=הלוואות!$F$25,הלוואות!$G$25,0),0),0)+IF(A1606&gt;=הלוואות!$D$26,IF(מרכז!A1606&lt;=הלוואות!$E$26,IF(DAY(מרכז!A1606)=הלוואות!$F$26,הלוואות!$G$26,0),0),0)+IF(A1606&gt;=הלוואות!$D$27,IF(מרכז!A1606&lt;=הלוואות!$E$27,IF(DAY(מרכז!A1606)=הלוואות!$F$27,הלוואות!$G$27,0),0),0)+IF(A1606&gt;=הלוואות!$D$28,IF(מרכז!A1606&lt;=הלוואות!$E$28,IF(DAY(מרכז!A1606)=הלוואות!$F$28,הלוואות!$G$28,0),0),0)+IF(A1606&gt;=הלוואות!$D$29,IF(מרכז!A1606&lt;=הלוואות!$E$29,IF(DAY(מרכז!A1606)=הלוואות!$F$29,הלוואות!$G$29,0),0),0)+IF(A1606&gt;=הלוואות!$D$30,IF(מרכז!A1606&lt;=הלוואות!$E$30,IF(DAY(מרכז!A1606)=הלוואות!$F$30,הלוואות!$G$30,0),0),0)+IF(A1606&gt;=הלוואות!$D$31,IF(מרכז!A1606&lt;=הלוואות!$E$31,IF(DAY(מרכז!A1606)=הלוואות!$F$31,הלוואות!$G$31,0),0),0)+IF(A1606&gt;=הלוואות!$D$32,IF(מרכז!A1606&lt;=הלוואות!$E$32,IF(DAY(מרכז!A1606)=הלוואות!$F$32,הלוואות!$G$32,0),0),0)+IF(A1606&gt;=הלוואות!$D$33,IF(מרכז!A1606&lt;=הלוואות!$E$33,IF(DAY(מרכז!A1606)=הלוואות!$F$33,הלוואות!$G$33,0),0),0)+IF(A1606&gt;=הלוואות!$D$34,IF(מרכז!A1606&lt;=הלוואות!$E$34,IF(DAY(מרכז!A1606)=הלוואות!$F$34,הלוואות!$G$34,0),0),0)</f>
        <v>0</v>
      </c>
      <c r="E1606" s="93">
        <f>SUMIF(הלוואות!$D$46:$D$65,מרכז!A1606,הלוואות!$E$46:$E$65)</f>
        <v>0</v>
      </c>
      <c r="F1606" s="93">
        <f>SUMIF(נכנסים!$A$5:$A$5890,מרכז!A1606,נכנסים!$B$5:$B$5890)</f>
        <v>0</v>
      </c>
      <c r="G1606" s="94"/>
      <c r="H1606" s="94"/>
      <c r="I1606" s="94"/>
      <c r="J1606" s="99">
        <f t="shared" si="25"/>
        <v>50000</v>
      </c>
    </row>
    <row r="1607" spans="1:10">
      <c r="A1607" s="153">
        <v>47260</v>
      </c>
      <c r="B1607" s="93">
        <f>SUMIF(יוצאים!$A$5:$A$5835,מרכז!A1607,יוצאים!$D$5:$D$5835)</f>
        <v>0</v>
      </c>
      <c r="C1607" s="93">
        <f>HLOOKUP(DAY($A1607),'טב.הו"ק'!$G$4:$AK$162,'טב.הו"ק'!$A$162+2,FALSE)</f>
        <v>0</v>
      </c>
      <c r="D1607" s="93">
        <f>IF(A1607&gt;=הלוואות!$D$5,IF(מרכז!A1607&lt;=הלוואות!$E$5,IF(DAY(מרכז!A1607)=הלוואות!$F$5,הלוואות!$G$5,0),0),0)+IF(A1607&gt;=הלוואות!$D$6,IF(מרכז!A1607&lt;=הלוואות!$E$6,IF(DAY(מרכז!A1607)=הלוואות!$F$6,הלוואות!$G$6,0),0),0)+IF(A1607&gt;=הלוואות!$D$7,IF(מרכז!A1607&lt;=הלוואות!$E$7,IF(DAY(מרכז!A1607)=הלוואות!$F$7,הלוואות!$G$7,0),0),0)+IF(A1607&gt;=הלוואות!$D$8,IF(מרכז!A1607&lt;=הלוואות!$E$8,IF(DAY(מרכז!A1607)=הלוואות!$F$8,הלוואות!$G$8,0),0),0)+IF(A1607&gt;=הלוואות!$D$9,IF(מרכז!A1607&lt;=הלוואות!$E$9,IF(DAY(מרכז!A1607)=הלוואות!$F$9,הלוואות!$G$9,0),0),0)+IF(A1607&gt;=הלוואות!$D$10,IF(מרכז!A1607&lt;=הלוואות!$E$10,IF(DAY(מרכז!A1607)=הלוואות!$F$10,הלוואות!$G$10,0),0),0)+IF(A1607&gt;=הלוואות!$D$11,IF(מרכז!A1607&lt;=הלוואות!$E$11,IF(DAY(מרכז!A1607)=הלוואות!$F$11,הלוואות!$G$11,0),0),0)+IF(A1607&gt;=הלוואות!$D$12,IF(מרכז!A1607&lt;=הלוואות!$E$12,IF(DAY(מרכז!A1607)=הלוואות!$F$12,הלוואות!$G$12,0),0),0)+IF(A1607&gt;=הלוואות!$D$13,IF(מרכז!A1607&lt;=הלוואות!$E$13,IF(DAY(מרכז!A1607)=הלוואות!$F$13,הלוואות!$G$13,0),0),0)+IF(A1607&gt;=הלוואות!$D$14,IF(מרכז!A1607&lt;=הלוואות!$E$14,IF(DAY(מרכז!A1607)=הלוואות!$F$14,הלוואות!$G$14,0),0),0)+IF(A1607&gt;=הלוואות!$D$15,IF(מרכז!A1607&lt;=הלוואות!$E$15,IF(DAY(מרכז!A1607)=הלוואות!$F$15,הלוואות!$G$15,0),0),0)+IF(A1607&gt;=הלוואות!$D$16,IF(מרכז!A1607&lt;=הלוואות!$E$16,IF(DAY(מרכז!A1607)=הלוואות!$F$16,הלוואות!$G$16,0),0),0)+IF(A1607&gt;=הלוואות!$D$17,IF(מרכז!A1607&lt;=הלוואות!$E$17,IF(DAY(מרכז!A1607)=הלוואות!$F$17,הלוואות!$G$17,0),0),0)+IF(A1607&gt;=הלוואות!$D$18,IF(מרכז!A1607&lt;=הלוואות!$E$18,IF(DAY(מרכז!A1607)=הלוואות!$F$18,הלוואות!$G$18,0),0),0)+IF(A1607&gt;=הלוואות!$D$19,IF(מרכז!A1607&lt;=הלוואות!$E$19,IF(DAY(מרכז!A1607)=הלוואות!$F$19,הלוואות!$G$19,0),0),0)+IF(A1607&gt;=הלוואות!$D$20,IF(מרכז!A1607&lt;=הלוואות!$E$20,IF(DAY(מרכז!A1607)=הלוואות!$F$20,הלוואות!$G$20,0),0),0)+IF(A1607&gt;=הלוואות!$D$21,IF(מרכז!A1607&lt;=הלוואות!$E$21,IF(DAY(מרכז!A1607)=הלוואות!$F$21,הלוואות!$G$21,0),0),0)+IF(A1607&gt;=הלוואות!$D$22,IF(מרכז!A1607&lt;=הלוואות!$E$22,IF(DAY(מרכז!A1607)=הלוואות!$F$22,הלוואות!$G$22,0),0),0)+IF(A1607&gt;=הלוואות!$D$23,IF(מרכז!A1607&lt;=הלוואות!$E$23,IF(DAY(מרכז!A1607)=הלוואות!$F$23,הלוואות!$G$23,0),0),0)+IF(A1607&gt;=הלוואות!$D$24,IF(מרכז!A1607&lt;=הלוואות!$E$24,IF(DAY(מרכז!A1607)=הלוואות!$F$24,הלוואות!$G$24,0),0),0)+IF(A1607&gt;=הלוואות!$D$25,IF(מרכז!A1607&lt;=הלוואות!$E$25,IF(DAY(מרכז!A1607)=הלוואות!$F$25,הלוואות!$G$25,0),0),0)+IF(A1607&gt;=הלוואות!$D$26,IF(מרכז!A1607&lt;=הלוואות!$E$26,IF(DAY(מרכז!A1607)=הלוואות!$F$26,הלוואות!$G$26,0),0),0)+IF(A1607&gt;=הלוואות!$D$27,IF(מרכז!A1607&lt;=הלוואות!$E$27,IF(DAY(מרכז!A1607)=הלוואות!$F$27,הלוואות!$G$27,0),0),0)+IF(A1607&gt;=הלוואות!$D$28,IF(מרכז!A1607&lt;=הלוואות!$E$28,IF(DAY(מרכז!A1607)=הלוואות!$F$28,הלוואות!$G$28,0),0),0)+IF(A1607&gt;=הלוואות!$D$29,IF(מרכז!A1607&lt;=הלוואות!$E$29,IF(DAY(מרכז!A1607)=הלוואות!$F$29,הלוואות!$G$29,0),0),0)+IF(A1607&gt;=הלוואות!$D$30,IF(מרכז!A1607&lt;=הלוואות!$E$30,IF(DAY(מרכז!A1607)=הלוואות!$F$30,הלוואות!$G$30,0),0),0)+IF(A1607&gt;=הלוואות!$D$31,IF(מרכז!A1607&lt;=הלוואות!$E$31,IF(DAY(מרכז!A1607)=הלוואות!$F$31,הלוואות!$G$31,0),0),0)+IF(A1607&gt;=הלוואות!$D$32,IF(מרכז!A1607&lt;=הלוואות!$E$32,IF(DAY(מרכז!A1607)=הלוואות!$F$32,הלוואות!$G$32,0),0),0)+IF(A1607&gt;=הלוואות!$D$33,IF(מרכז!A1607&lt;=הלוואות!$E$33,IF(DAY(מרכז!A1607)=הלוואות!$F$33,הלוואות!$G$33,0),0),0)+IF(A1607&gt;=הלוואות!$D$34,IF(מרכז!A1607&lt;=הלוואות!$E$34,IF(DAY(מרכז!A1607)=הלוואות!$F$34,הלוואות!$G$34,0),0),0)</f>
        <v>0</v>
      </c>
      <c r="E1607" s="93">
        <f>SUMIF(הלוואות!$D$46:$D$65,מרכז!A1607,הלוואות!$E$46:$E$65)</f>
        <v>0</v>
      </c>
      <c r="F1607" s="93">
        <f>SUMIF(נכנסים!$A$5:$A$5890,מרכז!A1607,נכנסים!$B$5:$B$5890)</f>
        <v>0</v>
      </c>
      <c r="G1607" s="94"/>
      <c r="H1607" s="94"/>
      <c r="I1607" s="94"/>
      <c r="J1607" s="99">
        <f t="shared" si="25"/>
        <v>50000</v>
      </c>
    </row>
    <row r="1608" spans="1:10">
      <c r="A1608" s="153">
        <v>47261</v>
      </c>
      <c r="B1608" s="93">
        <f>SUMIF(יוצאים!$A$5:$A$5835,מרכז!A1608,יוצאים!$D$5:$D$5835)</f>
        <v>0</v>
      </c>
      <c r="C1608" s="93">
        <f>HLOOKUP(DAY($A1608),'טב.הו"ק'!$G$4:$AK$162,'טב.הו"ק'!$A$162+2,FALSE)</f>
        <v>0</v>
      </c>
      <c r="D1608" s="93">
        <f>IF(A1608&gt;=הלוואות!$D$5,IF(מרכז!A1608&lt;=הלוואות!$E$5,IF(DAY(מרכז!A1608)=הלוואות!$F$5,הלוואות!$G$5,0),0),0)+IF(A1608&gt;=הלוואות!$D$6,IF(מרכז!A1608&lt;=הלוואות!$E$6,IF(DAY(מרכז!A1608)=הלוואות!$F$6,הלוואות!$G$6,0),0),0)+IF(A1608&gt;=הלוואות!$D$7,IF(מרכז!A1608&lt;=הלוואות!$E$7,IF(DAY(מרכז!A1608)=הלוואות!$F$7,הלוואות!$G$7,0),0),0)+IF(A1608&gt;=הלוואות!$D$8,IF(מרכז!A1608&lt;=הלוואות!$E$8,IF(DAY(מרכז!A1608)=הלוואות!$F$8,הלוואות!$G$8,0),0),0)+IF(A1608&gt;=הלוואות!$D$9,IF(מרכז!A1608&lt;=הלוואות!$E$9,IF(DAY(מרכז!A1608)=הלוואות!$F$9,הלוואות!$G$9,0),0),0)+IF(A1608&gt;=הלוואות!$D$10,IF(מרכז!A1608&lt;=הלוואות!$E$10,IF(DAY(מרכז!A1608)=הלוואות!$F$10,הלוואות!$G$10,0),0),0)+IF(A1608&gt;=הלוואות!$D$11,IF(מרכז!A1608&lt;=הלוואות!$E$11,IF(DAY(מרכז!A1608)=הלוואות!$F$11,הלוואות!$G$11,0),0),0)+IF(A1608&gt;=הלוואות!$D$12,IF(מרכז!A1608&lt;=הלוואות!$E$12,IF(DAY(מרכז!A1608)=הלוואות!$F$12,הלוואות!$G$12,0),0),0)+IF(A1608&gt;=הלוואות!$D$13,IF(מרכז!A1608&lt;=הלוואות!$E$13,IF(DAY(מרכז!A1608)=הלוואות!$F$13,הלוואות!$G$13,0),0),0)+IF(A1608&gt;=הלוואות!$D$14,IF(מרכז!A1608&lt;=הלוואות!$E$14,IF(DAY(מרכז!A1608)=הלוואות!$F$14,הלוואות!$G$14,0),0),0)+IF(A1608&gt;=הלוואות!$D$15,IF(מרכז!A1608&lt;=הלוואות!$E$15,IF(DAY(מרכז!A1608)=הלוואות!$F$15,הלוואות!$G$15,0),0),0)+IF(A1608&gt;=הלוואות!$D$16,IF(מרכז!A1608&lt;=הלוואות!$E$16,IF(DAY(מרכז!A1608)=הלוואות!$F$16,הלוואות!$G$16,0),0),0)+IF(A1608&gt;=הלוואות!$D$17,IF(מרכז!A1608&lt;=הלוואות!$E$17,IF(DAY(מרכז!A1608)=הלוואות!$F$17,הלוואות!$G$17,0),0),0)+IF(A1608&gt;=הלוואות!$D$18,IF(מרכז!A1608&lt;=הלוואות!$E$18,IF(DAY(מרכז!A1608)=הלוואות!$F$18,הלוואות!$G$18,0),0),0)+IF(A1608&gt;=הלוואות!$D$19,IF(מרכז!A1608&lt;=הלוואות!$E$19,IF(DAY(מרכז!A1608)=הלוואות!$F$19,הלוואות!$G$19,0),0),0)+IF(A1608&gt;=הלוואות!$D$20,IF(מרכז!A1608&lt;=הלוואות!$E$20,IF(DAY(מרכז!A1608)=הלוואות!$F$20,הלוואות!$G$20,0),0),0)+IF(A1608&gt;=הלוואות!$D$21,IF(מרכז!A1608&lt;=הלוואות!$E$21,IF(DAY(מרכז!A1608)=הלוואות!$F$21,הלוואות!$G$21,0),0),0)+IF(A1608&gt;=הלוואות!$D$22,IF(מרכז!A1608&lt;=הלוואות!$E$22,IF(DAY(מרכז!A1608)=הלוואות!$F$22,הלוואות!$G$22,0),0),0)+IF(A1608&gt;=הלוואות!$D$23,IF(מרכז!A1608&lt;=הלוואות!$E$23,IF(DAY(מרכז!A1608)=הלוואות!$F$23,הלוואות!$G$23,0),0),0)+IF(A1608&gt;=הלוואות!$D$24,IF(מרכז!A1608&lt;=הלוואות!$E$24,IF(DAY(מרכז!A1608)=הלוואות!$F$24,הלוואות!$G$24,0),0),0)+IF(A1608&gt;=הלוואות!$D$25,IF(מרכז!A1608&lt;=הלוואות!$E$25,IF(DAY(מרכז!A1608)=הלוואות!$F$25,הלוואות!$G$25,0),0),0)+IF(A1608&gt;=הלוואות!$D$26,IF(מרכז!A1608&lt;=הלוואות!$E$26,IF(DAY(מרכז!A1608)=הלוואות!$F$26,הלוואות!$G$26,0),0),0)+IF(A1608&gt;=הלוואות!$D$27,IF(מרכז!A1608&lt;=הלוואות!$E$27,IF(DAY(מרכז!A1608)=הלוואות!$F$27,הלוואות!$G$27,0),0),0)+IF(A1608&gt;=הלוואות!$D$28,IF(מרכז!A1608&lt;=הלוואות!$E$28,IF(DAY(מרכז!A1608)=הלוואות!$F$28,הלוואות!$G$28,0),0),0)+IF(A1608&gt;=הלוואות!$D$29,IF(מרכז!A1608&lt;=הלוואות!$E$29,IF(DAY(מרכז!A1608)=הלוואות!$F$29,הלוואות!$G$29,0),0),0)+IF(A1608&gt;=הלוואות!$D$30,IF(מרכז!A1608&lt;=הלוואות!$E$30,IF(DAY(מרכז!A1608)=הלוואות!$F$30,הלוואות!$G$30,0),0),0)+IF(A1608&gt;=הלוואות!$D$31,IF(מרכז!A1608&lt;=הלוואות!$E$31,IF(DAY(מרכז!A1608)=הלוואות!$F$31,הלוואות!$G$31,0),0),0)+IF(A1608&gt;=הלוואות!$D$32,IF(מרכז!A1608&lt;=הלוואות!$E$32,IF(DAY(מרכז!A1608)=הלוואות!$F$32,הלוואות!$G$32,0),0),0)+IF(A1608&gt;=הלוואות!$D$33,IF(מרכז!A1608&lt;=הלוואות!$E$33,IF(DAY(מרכז!A1608)=הלוואות!$F$33,הלוואות!$G$33,0),0),0)+IF(A1608&gt;=הלוואות!$D$34,IF(מרכז!A1608&lt;=הלוואות!$E$34,IF(DAY(מרכז!A1608)=הלוואות!$F$34,הלוואות!$G$34,0),0),0)</f>
        <v>0</v>
      </c>
      <c r="E1608" s="93">
        <f>SUMIF(הלוואות!$D$46:$D$65,מרכז!A1608,הלוואות!$E$46:$E$65)</f>
        <v>0</v>
      </c>
      <c r="F1608" s="93">
        <f>SUMIF(נכנסים!$A$5:$A$5890,מרכז!A1608,נכנסים!$B$5:$B$5890)</f>
        <v>0</v>
      </c>
      <c r="G1608" s="94"/>
      <c r="H1608" s="94"/>
      <c r="I1608" s="94"/>
      <c r="J1608" s="99">
        <f t="shared" si="25"/>
        <v>50000</v>
      </c>
    </row>
    <row r="1609" spans="1:10">
      <c r="A1609" s="153">
        <v>47262</v>
      </c>
      <c r="B1609" s="93">
        <f>SUMIF(יוצאים!$A$5:$A$5835,מרכז!A1609,יוצאים!$D$5:$D$5835)</f>
        <v>0</v>
      </c>
      <c r="C1609" s="93">
        <f>HLOOKUP(DAY($A1609),'טב.הו"ק'!$G$4:$AK$162,'טב.הו"ק'!$A$162+2,FALSE)</f>
        <v>0</v>
      </c>
      <c r="D1609" s="93">
        <f>IF(A1609&gt;=הלוואות!$D$5,IF(מרכז!A1609&lt;=הלוואות!$E$5,IF(DAY(מרכז!A1609)=הלוואות!$F$5,הלוואות!$G$5,0),0),0)+IF(A1609&gt;=הלוואות!$D$6,IF(מרכז!A1609&lt;=הלוואות!$E$6,IF(DAY(מרכז!A1609)=הלוואות!$F$6,הלוואות!$G$6,0),0),0)+IF(A1609&gt;=הלוואות!$D$7,IF(מרכז!A1609&lt;=הלוואות!$E$7,IF(DAY(מרכז!A1609)=הלוואות!$F$7,הלוואות!$G$7,0),0),0)+IF(A1609&gt;=הלוואות!$D$8,IF(מרכז!A1609&lt;=הלוואות!$E$8,IF(DAY(מרכז!A1609)=הלוואות!$F$8,הלוואות!$G$8,0),0),0)+IF(A1609&gt;=הלוואות!$D$9,IF(מרכז!A1609&lt;=הלוואות!$E$9,IF(DAY(מרכז!A1609)=הלוואות!$F$9,הלוואות!$G$9,0),0),0)+IF(A1609&gt;=הלוואות!$D$10,IF(מרכז!A1609&lt;=הלוואות!$E$10,IF(DAY(מרכז!A1609)=הלוואות!$F$10,הלוואות!$G$10,0),0),0)+IF(A1609&gt;=הלוואות!$D$11,IF(מרכז!A1609&lt;=הלוואות!$E$11,IF(DAY(מרכז!A1609)=הלוואות!$F$11,הלוואות!$G$11,0),0),0)+IF(A1609&gt;=הלוואות!$D$12,IF(מרכז!A1609&lt;=הלוואות!$E$12,IF(DAY(מרכז!A1609)=הלוואות!$F$12,הלוואות!$G$12,0),0),0)+IF(A1609&gt;=הלוואות!$D$13,IF(מרכז!A1609&lt;=הלוואות!$E$13,IF(DAY(מרכז!A1609)=הלוואות!$F$13,הלוואות!$G$13,0),0),0)+IF(A1609&gt;=הלוואות!$D$14,IF(מרכז!A1609&lt;=הלוואות!$E$14,IF(DAY(מרכז!A1609)=הלוואות!$F$14,הלוואות!$G$14,0),0),0)+IF(A1609&gt;=הלוואות!$D$15,IF(מרכז!A1609&lt;=הלוואות!$E$15,IF(DAY(מרכז!A1609)=הלוואות!$F$15,הלוואות!$G$15,0),0),0)+IF(A1609&gt;=הלוואות!$D$16,IF(מרכז!A1609&lt;=הלוואות!$E$16,IF(DAY(מרכז!A1609)=הלוואות!$F$16,הלוואות!$G$16,0),0),0)+IF(A1609&gt;=הלוואות!$D$17,IF(מרכז!A1609&lt;=הלוואות!$E$17,IF(DAY(מרכז!A1609)=הלוואות!$F$17,הלוואות!$G$17,0),0),0)+IF(A1609&gt;=הלוואות!$D$18,IF(מרכז!A1609&lt;=הלוואות!$E$18,IF(DAY(מרכז!A1609)=הלוואות!$F$18,הלוואות!$G$18,0),0),0)+IF(A1609&gt;=הלוואות!$D$19,IF(מרכז!A1609&lt;=הלוואות!$E$19,IF(DAY(מרכז!A1609)=הלוואות!$F$19,הלוואות!$G$19,0),0),0)+IF(A1609&gt;=הלוואות!$D$20,IF(מרכז!A1609&lt;=הלוואות!$E$20,IF(DAY(מרכז!A1609)=הלוואות!$F$20,הלוואות!$G$20,0),0),0)+IF(A1609&gt;=הלוואות!$D$21,IF(מרכז!A1609&lt;=הלוואות!$E$21,IF(DAY(מרכז!A1609)=הלוואות!$F$21,הלוואות!$G$21,0),0),0)+IF(A1609&gt;=הלוואות!$D$22,IF(מרכז!A1609&lt;=הלוואות!$E$22,IF(DAY(מרכז!A1609)=הלוואות!$F$22,הלוואות!$G$22,0),0),0)+IF(A1609&gt;=הלוואות!$D$23,IF(מרכז!A1609&lt;=הלוואות!$E$23,IF(DAY(מרכז!A1609)=הלוואות!$F$23,הלוואות!$G$23,0),0),0)+IF(A1609&gt;=הלוואות!$D$24,IF(מרכז!A1609&lt;=הלוואות!$E$24,IF(DAY(מרכז!A1609)=הלוואות!$F$24,הלוואות!$G$24,0),0),0)+IF(A1609&gt;=הלוואות!$D$25,IF(מרכז!A1609&lt;=הלוואות!$E$25,IF(DAY(מרכז!A1609)=הלוואות!$F$25,הלוואות!$G$25,0),0),0)+IF(A1609&gt;=הלוואות!$D$26,IF(מרכז!A1609&lt;=הלוואות!$E$26,IF(DAY(מרכז!A1609)=הלוואות!$F$26,הלוואות!$G$26,0),0),0)+IF(A1609&gt;=הלוואות!$D$27,IF(מרכז!A1609&lt;=הלוואות!$E$27,IF(DAY(מרכז!A1609)=הלוואות!$F$27,הלוואות!$G$27,0),0),0)+IF(A1609&gt;=הלוואות!$D$28,IF(מרכז!A1609&lt;=הלוואות!$E$28,IF(DAY(מרכז!A1609)=הלוואות!$F$28,הלוואות!$G$28,0),0),0)+IF(A1609&gt;=הלוואות!$D$29,IF(מרכז!A1609&lt;=הלוואות!$E$29,IF(DAY(מרכז!A1609)=הלוואות!$F$29,הלוואות!$G$29,0),0),0)+IF(A1609&gt;=הלוואות!$D$30,IF(מרכז!A1609&lt;=הלוואות!$E$30,IF(DAY(מרכז!A1609)=הלוואות!$F$30,הלוואות!$G$30,0),0),0)+IF(A1609&gt;=הלוואות!$D$31,IF(מרכז!A1609&lt;=הלוואות!$E$31,IF(DAY(מרכז!A1609)=הלוואות!$F$31,הלוואות!$G$31,0),0),0)+IF(A1609&gt;=הלוואות!$D$32,IF(מרכז!A1609&lt;=הלוואות!$E$32,IF(DAY(מרכז!A1609)=הלוואות!$F$32,הלוואות!$G$32,0),0),0)+IF(A1609&gt;=הלוואות!$D$33,IF(מרכז!A1609&lt;=הלוואות!$E$33,IF(DAY(מרכז!A1609)=הלוואות!$F$33,הלוואות!$G$33,0),0),0)+IF(A1609&gt;=הלוואות!$D$34,IF(מרכז!A1609&lt;=הלוואות!$E$34,IF(DAY(מרכז!A1609)=הלוואות!$F$34,הלוואות!$G$34,0),0),0)</f>
        <v>0</v>
      </c>
      <c r="E1609" s="93">
        <f>SUMIF(הלוואות!$D$46:$D$65,מרכז!A1609,הלוואות!$E$46:$E$65)</f>
        <v>0</v>
      </c>
      <c r="F1609" s="93">
        <f>SUMIF(נכנסים!$A$5:$A$5890,מרכז!A1609,נכנסים!$B$5:$B$5890)</f>
        <v>0</v>
      </c>
      <c r="G1609" s="94"/>
      <c r="H1609" s="94"/>
      <c r="I1609" s="94"/>
      <c r="J1609" s="99">
        <f t="shared" si="25"/>
        <v>50000</v>
      </c>
    </row>
    <row r="1610" spans="1:10">
      <c r="A1610" s="153">
        <v>47263</v>
      </c>
      <c r="B1610" s="93">
        <f>SUMIF(יוצאים!$A$5:$A$5835,מרכז!A1610,יוצאים!$D$5:$D$5835)</f>
        <v>0</v>
      </c>
      <c r="C1610" s="93">
        <f>HLOOKUP(DAY($A1610),'טב.הו"ק'!$G$4:$AK$162,'טב.הו"ק'!$A$162+2,FALSE)</f>
        <v>0</v>
      </c>
      <c r="D1610" s="93">
        <f>IF(A1610&gt;=הלוואות!$D$5,IF(מרכז!A1610&lt;=הלוואות!$E$5,IF(DAY(מרכז!A1610)=הלוואות!$F$5,הלוואות!$G$5,0),0),0)+IF(A1610&gt;=הלוואות!$D$6,IF(מרכז!A1610&lt;=הלוואות!$E$6,IF(DAY(מרכז!A1610)=הלוואות!$F$6,הלוואות!$G$6,0),0),0)+IF(A1610&gt;=הלוואות!$D$7,IF(מרכז!A1610&lt;=הלוואות!$E$7,IF(DAY(מרכז!A1610)=הלוואות!$F$7,הלוואות!$G$7,0),0),0)+IF(A1610&gt;=הלוואות!$D$8,IF(מרכז!A1610&lt;=הלוואות!$E$8,IF(DAY(מרכז!A1610)=הלוואות!$F$8,הלוואות!$G$8,0),0),0)+IF(A1610&gt;=הלוואות!$D$9,IF(מרכז!A1610&lt;=הלוואות!$E$9,IF(DAY(מרכז!A1610)=הלוואות!$F$9,הלוואות!$G$9,0),0),0)+IF(A1610&gt;=הלוואות!$D$10,IF(מרכז!A1610&lt;=הלוואות!$E$10,IF(DAY(מרכז!A1610)=הלוואות!$F$10,הלוואות!$G$10,0),0),0)+IF(A1610&gt;=הלוואות!$D$11,IF(מרכז!A1610&lt;=הלוואות!$E$11,IF(DAY(מרכז!A1610)=הלוואות!$F$11,הלוואות!$G$11,0),0),0)+IF(A1610&gt;=הלוואות!$D$12,IF(מרכז!A1610&lt;=הלוואות!$E$12,IF(DAY(מרכז!A1610)=הלוואות!$F$12,הלוואות!$G$12,0),0),0)+IF(A1610&gt;=הלוואות!$D$13,IF(מרכז!A1610&lt;=הלוואות!$E$13,IF(DAY(מרכז!A1610)=הלוואות!$F$13,הלוואות!$G$13,0),0),0)+IF(A1610&gt;=הלוואות!$D$14,IF(מרכז!A1610&lt;=הלוואות!$E$14,IF(DAY(מרכז!A1610)=הלוואות!$F$14,הלוואות!$G$14,0),0),0)+IF(A1610&gt;=הלוואות!$D$15,IF(מרכז!A1610&lt;=הלוואות!$E$15,IF(DAY(מרכז!A1610)=הלוואות!$F$15,הלוואות!$G$15,0),0),0)+IF(A1610&gt;=הלוואות!$D$16,IF(מרכז!A1610&lt;=הלוואות!$E$16,IF(DAY(מרכז!A1610)=הלוואות!$F$16,הלוואות!$G$16,0),0),0)+IF(A1610&gt;=הלוואות!$D$17,IF(מרכז!A1610&lt;=הלוואות!$E$17,IF(DAY(מרכז!A1610)=הלוואות!$F$17,הלוואות!$G$17,0),0),0)+IF(A1610&gt;=הלוואות!$D$18,IF(מרכז!A1610&lt;=הלוואות!$E$18,IF(DAY(מרכז!A1610)=הלוואות!$F$18,הלוואות!$G$18,0),0),0)+IF(A1610&gt;=הלוואות!$D$19,IF(מרכז!A1610&lt;=הלוואות!$E$19,IF(DAY(מרכז!A1610)=הלוואות!$F$19,הלוואות!$G$19,0),0),0)+IF(A1610&gt;=הלוואות!$D$20,IF(מרכז!A1610&lt;=הלוואות!$E$20,IF(DAY(מרכז!A1610)=הלוואות!$F$20,הלוואות!$G$20,0),0),0)+IF(A1610&gt;=הלוואות!$D$21,IF(מרכז!A1610&lt;=הלוואות!$E$21,IF(DAY(מרכז!A1610)=הלוואות!$F$21,הלוואות!$G$21,0),0),0)+IF(A1610&gt;=הלוואות!$D$22,IF(מרכז!A1610&lt;=הלוואות!$E$22,IF(DAY(מרכז!A1610)=הלוואות!$F$22,הלוואות!$G$22,0),0),0)+IF(A1610&gt;=הלוואות!$D$23,IF(מרכז!A1610&lt;=הלוואות!$E$23,IF(DAY(מרכז!A1610)=הלוואות!$F$23,הלוואות!$G$23,0),0),0)+IF(A1610&gt;=הלוואות!$D$24,IF(מרכז!A1610&lt;=הלוואות!$E$24,IF(DAY(מרכז!A1610)=הלוואות!$F$24,הלוואות!$G$24,0),0),0)+IF(A1610&gt;=הלוואות!$D$25,IF(מרכז!A1610&lt;=הלוואות!$E$25,IF(DAY(מרכז!A1610)=הלוואות!$F$25,הלוואות!$G$25,0),0),0)+IF(A1610&gt;=הלוואות!$D$26,IF(מרכז!A1610&lt;=הלוואות!$E$26,IF(DAY(מרכז!A1610)=הלוואות!$F$26,הלוואות!$G$26,0),0),0)+IF(A1610&gt;=הלוואות!$D$27,IF(מרכז!A1610&lt;=הלוואות!$E$27,IF(DAY(מרכז!A1610)=הלוואות!$F$27,הלוואות!$G$27,0),0),0)+IF(A1610&gt;=הלוואות!$D$28,IF(מרכז!A1610&lt;=הלוואות!$E$28,IF(DAY(מרכז!A1610)=הלוואות!$F$28,הלוואות!$G$28,0),0),0)+IF(A1610&gt;=הלוואות!$D$29,IF(מרכז!A1610&lt;=הלוואות!$E$29,IF(DAY(מרכז!A1610)=הלוואות!$F$29,הלוואות!$G$29,0),0),0)+IF(A1610&gt;=הלוואות!$D$30,IF(מרכז!A1610&lt;=הלוואות!$E$30,IF(DAY(מרכז!A1610)=הלוואות!$F$30,הלוואות!$G$30,0),0),0)+IF(A1610&gt;=הלוואות!$D$31,IF(מרכז!A1610&lt;=הלוואות!$E$31,IF(DAY(מרכז!A1610)=הלוואות!$F$31,הלוואות!$G$31,0),0),0)+IF(A1610&gt;=הלוואות!$D$32,IF(מרכז!A1610&lt;=הלוואות!$E$32,IF(DAY(מרכז!A1610)=הלוואות!$F$32,הלוואות!$G$32,0),0),0)+IF(A1610&gt;=הלוואות!$D$33,IF(מרכז!A1610&lt;=הלוואות!$E$33,IF(DAY(מרכז!A1610)=הלוואות!$F$33,הלוואות!$G$33,0),0),0)+IF(A1610&gt;=הלוואות!$D$34,IF(מרכז!A1610&lt;=הלוואות!$E$34,IF(DAY(מרכז!A1610)=הלוואות!$F$34,הלוואות!$G$34,0),0),0)</f>
        <v>0</v>
      </c>
      <c r="E1610" s="93">
        <f>SUMIF(הלוואות!$D$46:$D$65,מרכז!A1610,הלוואות!$E$46:$E$65)</f>
        <v>0</v>
      </c>
      <c r="F1610" s="93">
        <f>SUMIF(נכנסים!$A$5:$A$5890,מרכז!A1610,נכנסים!$B$5:$B$5890)</f>
        <v>0</v>
      </c>
      <c r="G1610" s="94"/>
      <c r="H1610" s="94"/>
      <c r="I1610" s="94"/>
      <c r="J1610" s="99">
        <f t="shared" si="25"/>
        <v>50000</v>
      </c>
    </row>
    <row r="1611" spans="1:10">
      <c r="A1611" s="153">
        <v>47264</v>
      </c>
      <c r="B1611" s="93">
        <f>SUMIF(יוצאים!$A$5:$A$5835,מרכז!A1611,יוצאים!$D$5:$D$5835)</f>
        <v>0</v>
      </c>
      <c r="C1611" s="93">
        <f>HLOOKUP(DAY($A1611),'טב.הו"ק'!$G$4:$AK$162,'טב.הו"ק'!$A$162+2,FALSE)</f>
        <v>0</v>
      </c>
      <c r="D1611" s="93">
        <f>IF(A1611&gt;=הלוואות!$D$5,IF(מרכז!A1611&lt;=הלוואות!$E$5,IF(DAY(מרכז!A1611)=הלוואות!$F$5,הלוואות!$G$5,0),0),0)+IF(A1611&gt;=הלוואות!$D$6,IF(מרכז!A1611&lt;=הלוואות!$E$6,IF(DAY(מרכז!A1611)=הלוואות!$F$6,הלוואות!$G$6,0),0),0)+IF(A1611&gt;=הלוואות!$D$7,IF(מרכז!A1611&lt;=הלוואות!$E$7,IF(DAY(מרכז!A1611)=הלוואות!$F$7,הלוואות!$G$7,0),0),0)+IF(A1611&gt;=הלוואות!$D$8,IF(מרכז!A1611&lt;=הלוואות!$E$8,IF(DAY(מרכז!A1611)=הלוואות!$F$8,הלוואות!$G$8,0),0),0)+IF(A1611&gt;=הלוואות!$D$9,IF(מרכז!A1611&lt;=הלוואות!$E$9,IF(DAY(מרכז!A1611)=הלוואות!$F$9,הלוואות!$G$9,0),0),0)+IF(A1611&gt;=הלוואות!$D$10,IF(מרכז!A1611&lt;=הלוואות!$E$10,IF(DAY(מרכז!A1611)=הלוואות!$F$10,הלוואות!$G$10,0),0),0)+IF(A1611&gt;=הלוואות!$D$11,IF(מרכז!A1611&lt;=הלוואות!$E$11,IF(DAY(מרכז!A1611)=הלוואות!$F$11,הלוואות!$G$11,0),0),0)+IF(A1611&gt;=הלוואות!$D$12,IF(מרכז!A1611&lt;=הלוואות!$E$12,IF(DAY(מרכז!A1611)=הלוואות!$F$12,הלוואות!$G$12,0),0),0)+IF(A1611&gt;=הלוואות!$D$13,IF(מרכז!A1611&lt;=הלוואות!$E$13,IF(DAY(מרכז!A1611)=הלוואות!$F$13,הלוואות!$G$13,0),0),0)+IF(A1611&gt;=הלוואות!$D$14,IF(מרכז!A1611&lt;=הלוואות!$E$14,IF(DAY(מרכז!A1611)=הלוואות!$F$14,הלוואות!$G$14,0),0),0)+IF(A1611&gt;=הלוואות!$D$15,IF(מרכז!A1611&lt;=הלוואות!$E$15,IF(DAY(מרכז!A1611)=הלוואות!$F$15,הלוואות!$G$15,0),0),0)+IF(A1611&gt;=הלוואות!$D$16,IF(מרכז!A1611&lt;=הלוואות!$E$16,IF(DAY(מרכז!A1611)=הלוואות!$F$16,הלוואות!$G$16,0),0),0)+IF(A1611&gt;=הלוואות!$D$17,IF(מרכז!A1611&lt;=הלוואות!$E$17,IF(DAY(מרכז!A1611)=הלוואות!$F$17,הלוואות!$G$17,0),0),0)+IF(A1611&gt;=הלוואות!$D$18,IF(מרכז!A1611&lt;=הלוואות!$E$18,IF(DAY(מרכז!A1611)=הלוואות!$F$18,הלוואות!$G$18,0),0),0)+IF(A1611&gt;=הלוואות!$D$19,IF(מרכז!A1611&lt;=הלוואות!$E$19,IF(DAY(מרכז!A1611)=הלוואות!$F$19,הלוואות!$G$19,0),0),0)+IF(A1611&gt;=הלוואות!$D$20,IF(מרכז!A1611&lt;=הלוואות!$E$20,IF(DAY(מרכז!A1611)=הלוואות!$F$20,הלוואות!$G$20,0),0),0)+IF(A1611&gt;=הלוואות!$D$21,IF(מרכז!A1611&lt;=הלוואות!$E$21,IF(DAY(מרכז!A1611)=הלוואות!$F$21,הלוואות!$G$21,0),0),0)+IF(A1611&gt;=הלוואות!$D$22,IF(מרכז!A1611&lt;=הלוואות!$E$22,IF(DAY(מרכז!A1611)=הלוואות!$F$22,הלוואות!$G$22,0),0),0)+IF(A1611&gt;=הלוואות!$D$23,IF(מרכז!A1611&lt;=הלוואות!$E$23,IF(DAY(מרכז!A1611)=הלוואות!$F$23,הלוואות!$G$23,0),0),0)+IF(A1611&gt;=הלוואות!$D$24,IF(מרכז!A1611&lt;=הלוואות!$E$24,IF(DAY(מרכז!A1611)=הלוואות!$F$24,הלוואות!$G$24,0),0),0)+IF(A1611&gt;=הלוואות!$D$25,IF(מרכז!A1611&lt;=הלוואות!$E$25,IF(DAY(מרכז!A1611)=הלוואות!$F$25,הלוואות!$G$25,0),0),0)+IF(A1611&gt;=הלוואות!$D$26,IF(מרכז!A1611&lt;=הלוואות!$E$26,IF(DAY(מרכז!A1611)=הלוואות!$F$26,הלוואות!$G$26,0),0),0)+IF(A1611&gt;=הלוואות!$D$27,IF(מרכז!A1611&lt;=הלוואות!$E$27,IF(DAY(מרכז!A1611)=הלוואות!$F$27,הלוואות!$G$27,0),0),0)+IF(A1611&gt;=הלוואות!$D$28,IF(מרכז!A1611&lt;=הלוואות!$E$28,IF(DAY(מרכז!A1611)=הלוואות!$F$28,הלוואות!$G$28,0),0),0)+IF(A1611&gt;=הלוואות!$D$29,IF(מרכז!A1611&lt;=הלוואות!$E$29,IF(DAY(מרכז!A1611)=הלוואות!$F$29,הלוואות!$G$29,0),0),0)+IF(A1611&gt;=הלוואות!$D$30,IF(מרכז!A1611&lt;=הלוואות!$E$30,IF(DAY(מרכז!A1611)=הלוואות!$F$30,הלוואות!$G$30,0),0),0)+IF(A1611&gt;=הלוואות!$D$31,IF(מרכז!A1611&lt;=הלוואות!$E$31,IF(DAY(מרכז!A1611)=הלוואות!$F$31,הלוואות!$G$31,0),0),0)+IF(A1611&gt;=הלוואות!$D$32,IF(מרכז!A1611&lt;=הלוואות!$E$32,IF(DAY(מרכז!A1611)=הלוואות!$F$32,הלוואות!$G$32,0),0),0)+IF(A1611&gt;=הלוואות!$D$33,IF(מרכז!A1611&lt;=הלוואות!$E$33,IF(DAY(מרכז!A1611)=הלוואות!$F$33,הלוואות!$G$33,0),0),0)+IF(A1611&gt;=הלוואות!$D$34,IF(מרכז!A1611&lt;=הלוואות!$E$34,IF(DAY(מרכז!A1611)=הלוואות!$F$34,הלוואות!$G$34,0),0),0)</f>
        <v>0</v>
      </c>
      <c r="E1611" s="93">
        <f>SUMIF(הלוואות!$D$46:$D$65,מרכז!A1611,הלוואות!$E$46:$E$65)</f>
        <v>0</v>
      </c>
      <c r="F1611" s="93">
        <f>SUMIF(נכנסים!$A$5:$A$5890,מרכז!A1611,נכנסים!$B$5:$B$5890)</f>
        <v>0</v>
      </c>
      <c r="G1611" s="94"/>
      <c r="H1611" s="94"/>
      <c r="I1611" s="94"/>
      <c r="J1611" s="99">
        <f t="shared" si="25"/>
        <v>50000</v>
      </c>
    </row>
    <row r="1612" spans="1:10">
      <c r="A1612" s="153">
        <v>47265</v>
      </c>
      <c r="B1612" s="93">
        <f>SUMIF(יוצאים!$A$5:$A$5835,מרכז!A1612,יוצאים!$D$5:$D$5835)</f>
        <v>0</v>
      </c>
      <c r="C1612" s="93">
        <f>HLOOKUP(DAY($A1612),'טב.הו"ק'!$G$4:$AK$162,'טב.הו"ק'!$A$162+2,FALSE)</f>
        <v>0</v>
      </c>
      <c r="D1612" s="93">
        <f>IF(A1612&gt;=הלוואות!$D$5,IF(מרכז!A1612&lt;=הלוואות!$E$5,IF(DAY(מרכז!A1612)=הלוואות!$F$5,הלוואות!$G$5,0),0),0)+IF(A1612&gt;=הלוואות!$D$6,IF(מרכז!A1612&lt;=הלוואות!$E$6,IF(DAY(מרכז!A1612)=הלוואות!$F$6,הלוואות!$G$6,0),0),0)+IF(A1612&gt;=הלוואות!$D$7,IF(מרכז!A1612&lt;=הלוואות!$E$7,IF(DAY(מרכז!A1612)=הלוואות!$F$7,הלוואות!$G$7,0),0),0)+IF(A1612&gt;=הלוואות!$D$8,IF(מרכז!A1612&lt;=הלוואות!$E$8,IF(DAY(מרכז!A1612)=הלוואות!$F$8,הלוואות!$G$8,0),0),0)+IF(A1612&gt;=הלוואות!$D$9,IF(מרכז!A1612&lt;=הלוואות!$E$9,IF(DAY(מרכז!A1612)=הלוואות!$F$9,הלוואות!$G$9,0),0),0)+IF(A1612&gt;=הלוואות!$D$10,IF(מרכז!A1612&lt;=הלוואות!$E$10,IF(DAY(מרכז!A1612)=הלוואות!$F$10,הלוואות!$G$10,0),0),0)+IF(A1612&gt;=הלוואות!$D$11,IF(מרכז!A1612&lt;=הלוואות!$E$11,IF(DAY(מרכז!A1612)=הלוואות!$F$11,הלוואות!$G$11,0),0),0)+IF(A1612&gt;=הלוואות!$D$12,IF(מרכז!A1612&lt;=הלוואות!$E$12,IF(DAY(מרכז!A1612)=הלוואות!$F$12,הלוואות!$G$12,0),0),0)+IF(A1612&gt;=הלוואות!$D$13,IF(מרכז!A1612&lt;=הלוואות!$E$13,IF(DAY(מרכז!A1612)=הלוואות!$F$13,הלוואות!$G$13,0),0),0)+IF(A1612&gt;=הלוואות!$D$14,IF(מרכז!A1612&lt;=הלוואות!$E$14,IF(DAY(מרכז!A1612)=הלוואות!$F$14,הלוואות!$G$14,0),0),0)+IF(A1612&gt;=הלוואות!$D$15,IF(מרכז!A1612&lt;=הלוואות!$E$15,IF(DAY(מרכז!A1612)=הלוואות!$F$15,הלוואות!$G$15,0),0),0)+IF(A1612&gt;=הלוואות!$D$16,IF(מרכז!A1612&lt;=הלוואות!$E$16,IF(DAY(מרכז!A1612)=הלוואות!$F$16,הלוואות!$G$16,0),0),0)+IF(A1612&gt;=הלוואות!$D$17,IF(מרכז!A1612&lt;=הלוואות!$E$17,IF(DAY(מרכז!A1612)=הלוואות!$F$17,הלוואות!$G$17,0),0),0)+IF(A1612&gt;=הלוואות!$D$18,IF(מרכז!A1612&lt;=הלוואות!$E$18,IF(DAY(מרכז!A1612)=הלוואות!$F$18,הלוואות!$G$18,0),0),0)+IF(A1612&gt;=הלוואות!$D$19,IF(מרכז!A1612&lt;=הלוואות!$E$19,IF(DAY(מרכז!A1612)=הלוואות!$F$19,הלוואות!$G$19,0),0),0)+IF(A1612&gt;=הלוואות!$D$20,IF(מרכז!A1612&lt;=הלוואות!$E$20,IF(DAY(מרכז!A1612)=הלוואות!$F$20,הלוואות!$G$20,0),0),0)+IF(A1612&gt;=הלוואות!$D$21,IF(מרכז!A1612&lt;=הלוואות!$E$21,IF(DAY(מרכז!A1612)=הלוואות!$F$21,הלוואות!$G$21,0),0),0)+IF(A1612&gt;=הלוואות!$D$22,IF(מרכז!A1612&lt;=הלוואות!$E$22,IF(DAY(מרכז!A1612)=הלוואות!$F$22,הלוואות!$G$22,0),0),0)+IF(A1612&gt;=הלוואות!$D$23,IF(מרכז!A1612&lt;=הלוואות!$E$23,IF(DAY(מרכז!A1612)=הלוואות!$F$23,הלוואות!$G$23,0),0),0)+IF(A1612&gt;=הלוואות!$D$24,IF(מרכז!A1612&lt;=הלוואות!$E$24,IF(DAY(מרכז!A1612)=הלוואות!$F$24,הלוואות!$G$24,0),0),0)+IF(A1612&gt;=הלוואות!$D$25,IF(מרכז!A1612&lt;=הלוואות!$E$25,IF(DAY(מרכז!A1612)=הלוואות!$F$25,הלוואות!$G$25,0),0),0)+IF(A1612&gt;=הלוואות!$D$26,IF(מרכז!A1612&lt;=הלוואות!$E$26,IF(DAY(מרכז!A1612)=הלוואות!$F$26,הלוואות!$G$26,0),0),0)+IF(A1612&gt;=הלוואות!$D$27,IF(מרכז!A1612&lt;=הלוואות!$E$27,IF(DAY(מרכז!A1612)=הלוואות!$F$27,הלוואות!$G$27,0),0),0)+IF(A1612&gt;=הלוואות!$D$28,IF(מרכז!A1612&lt;=הלוואות!$E$28,IF(DAY(מרכז!A1612)=הלוואות!$F$28,הלוואות!$G$28,0),0),0)+IF(A1612&gt;=הלוואות!$D$29,IF(מרכז!A1612&lt;=הלוואות!$E$29,IF(DAY(מרכז!A1612)=הלוואות!$F$29,הלוואות!$G$29,0),0),0)+IF(A1612&gt;=הלוואות!$D$30,IF(מרכז!A1612&lt;=הלוואות!$E$30,IF(DAY(מרכז!A1612)=הלוואות!$F$30,הלוואות!$G$30,0),0),0)+IF(A1612&gt;=הלוואות!$D$31,IF(מרכז!A1612&lt;=הלוואות!$E$31,IF(DAY(מרכז!A1612)=הלוואות!$F$31,הלוואות!$G$31,0),0),0)+IF(A1612&gt;=הלוואות!$D$32,IF(מרכז!A1612&lt;=הלוואות!$E$32,IF(DAY(מרכז!A1612)=הלוואות!$F$32,הלוואות!$G$32,0),0),0)+IF(A1612&gt;=הלוואות!$D$33,IF(מרכז!A1612&lt;=הלוואות!$E$33,IF(DAY(מרכז!A1612)=הלוואות!$F$33,הלוואות!$G$33,0),0),0)+IF(A1612&gt;=הלוואות!$D$34,IF(מרכז!A1612&lt;=הלוואות!$E$34,IF(DAY(מרכז!A1612)=הלוואות!$F$34,הלוואות!$G$34,0),0),0)</f>
        <v>0</v>
      </c>
      <c r="E1612" s="93">
        <f>SUMIF(הלוואות!$D$46:$D$65,מרכז!A1612,הלוואות!$E$46:$E$65)</f>
        <v>0</v>
      </c>
      <c r="F1612" s="93">
        <f>SUMIF(נכנסים!$A$5:$A$5890,מרכז!A1612,נכנסים!$B$5:$B$5890)</f>
        <v>0</v>
      </c>
      <c r="G1612" s="94"/>
      <c r="H1612" s="94"/>
      <c r="I1612" s="94"/>
      <c r="J1612" s="99">
        <f t="shared" si="25"/>
        <v>50000</v>
      </c>
    </row>
    <row r="1613" spans="1:10">
      <c r="A1613" s="153">
        <v>47266</v>
      </c>
      <c r="B1613" s="93">
        <f>SUMIF(יוצאים!$A$5:$A$5835,מרכז!A1613,יוצאים!$D$5:$D$5835)</f>
        <v>0</v>
      </c>
      <c r="C1613" s="93">
        <f>HLOOKUP(DAY($A1613),'טב.הו"ק'!$G$4:$AK$162,'טב.הו"ק'!$A$162+2,FALSE)</f>
        <v>0</v>
      </c>
      <c r="D1613" s="93">
        <f>IF(A1613&gt;=הלוואות!$D$5,IF(מרכז!A1613&lt;=הלוואות!$E$5,IF(DAY(מרכז!A1613)=הלוואות!$F$5,הלוואות!$G$5,0),0),0)+IF(A1613&gt;=הלוואות!$D$6,IF(מרכז!A1613&lt;=הלוואות!$E$6,IF(DAY(מרכז!A1613)=הלוואות!$F$6,הלוואות!$G$6,0),0),0)+IF(A1613&gt;=הלוואות!$D$7,IF(מרכז!A1613&lt;=הלוואות!$E$7,IF(DAY(מרכז!A1613)=הלוואות!$F$7,הלוואות!$G$7,0),0),0)+IF(A1613&gt;=הלוואות!$D$8,IF(מרכז!A1613&lt;=הלוואות!$E$8,IF(DAY(מרכז!A1613)=הלוואות!$F$8,הלוואות!$G$8,0),0),0)+IF(A1613&gt;=הלוואות!$D$9,IF(מרכז!A1613&lt;=הלוואות!$E$9,IF(DAY(מרכז!A1613)=הלוואות!$F$9,הלוואות!$G$9,0),0),0)+IF(A1613&gt;=הלוואות!$D$10,IF(מרכז!A1613&lt;=הלוואות!$E$10,IF(DAY(מרכז!A1613)=הלוואות!$F$10,הלוואות!$G$10,0),0),0)+IF(A1613&gt;=הלוואות!$D$11,IF(מרכז!A1613&lt;=הלוואות!$E$11,IF(DAY(מרכז!A1613)=הלוואות!$F$11,הלוואות!$G$11,0),0),0)+IF(A1613&gt;=הלוואות!$D$12,IF(מרכז!A1613&lt;=הלוואות!$E$12,IF(DAY(מרכז!A1613)=הלוואות!$F$12,הלוואות!$G$12,0),0),0)+IF(A1613&gt;=הלוואות!$D$13,IF(מרכז!A1613&lt;=הלוואות!$E$13,IF(DAY(מרכז!A1613)=הלוואות!$F$13,הלוואות!$G$13,0),0),0)+IF(A1613&gt;=הלוואות!$D$14,IF(מרכז!A1613&lt;=הלוואות!$E$14,IF(DAY(מרכז!A1613)=הלוואות!$F$14,הלוואות!$G$14,0),0),0)+IF(A1613&gt;=הלוואות!$D$15,IF(מרכז!A1613&lt;=הלוואות!$E$15,IF(DAY(מרכז!A1613)=הלוואות!$F$15,הלוואות!$G$15,0),0),0)+IF(A1613&gt;=הלוואות!$D$16,IF(מרכז!A1613&lt;=הלוואות!$E$16,IF(DAY(מרכז!A1613)=הלוואות!$F$16,הלוואות!$G$16,0),0),0)+IF(A1613&gt;=הלוואות!$D$17,IF(מרכז!A1613&lt;=הלוואות!$E$17,IF(DAY(מרכז!A1613)=הלוואות!$F$17,הלוואות!$G$17,0),0),0)+IF(A1613&gt;=הלוואות!$D$18,IF(מרכז!A1613&lt;=הלוואות!$E$18,IF(DAY(מרכז!A1613)=הלוואות!$F$18,הלוואות!$G$18,0),0),0)+IF(A1613&gt;=הלוואות!$D$19,IF(מרכז!A1613&lt;=הלוואות!$E$19,IF(DAY(מרכז!A1613)=הלוואות!$F$19,הלוואות!$G$19,0),0),0)+IF(A1613&gt;=הלוואות!$D$20,IF(מרכז!A1613&lt;=הלוואות!$E$20,IF(DAY(מרכז!A1613)=הלוואות!$F$20,הלוואות!$G$20,0),0),0)+IF(A1613&gt;=הלוואות!$D$21,IF(מרכז!A1613&lt;=הלוואות!$E$21,IF(DAY(מרכז!A1613)=הלוואות!$F$21,הלוואות!$G$21,0),0),0)+IF(A1613&gt;=הלוואות!$D$22,IF(מרכז!A1613&lt;=הלוואות!$E$22,IF(DAY(מרכז!A1613)=הלוואות!$F$22,הלוואות!$G$22,0),0),0)+IF(A1613&gt;=הלוואות!$D$23,IF(מרכז!A1613&lt;=הלוואות!$E$23,IF(DAY(מרכז!A1613)=הלוואות!$F$23,הלוואות!$G$23,0),0),0)+IF(A1613&gt;=הלוואות!$D$24,IF(מרכז!A1613&lt;=הלוואות!$E$24,IF(DAY(מרכז!A1613)=הלוואות!$F$24,הלוואות!$G$24,0),0),0)+IF(A1613&gt;=הלוואות!$D$25,IF(מרכז!A1613&lt;=הלוואות!$E$25,IF(DAY(מרכז!A1613)=הלוואות!$F$25,הלוואות!$G$25,0),0),0)+IF(A1613&gt;=הלוואות!$D$26,IF(מרכז!A1613&lt;=הלוואות!$E$26,IF(DAY(מרכז!A1613)=הלוואות!$F$26,הלוואות!$G$26,0),0),0)+IF(A1613&gt;=הלוואות!$D$27,IF(מרכז!A1613&lt;=הלוואות!$E$27,IF(DAY(מרכז!A1613)=הלוואות!$F$27,הלוואות!$G$27,0),0),0)+IF(A1613&gt;=הלוואות!$D$28,IF(מרכז!A1613&lt;=הלוואות!$E$28,IF(DAY(מרכז!A1613)=הלוואות!$F$28,הלוואות!$G$28,0),0),0)+IF(A1613&gt;=הלוואות!$D$29,IF(מרכז!A1613&lt;=הלוואות!$E$29,IF(DAY(מרכז!A1613)=הלוואות!$F$29,הלוואות!$G$29,0),0),0)+IF(A1613&gt;=הלוואות!$D$30,IF(מרכז!A1613&lt;=הלוואות!$E$30,IF(DAY(מרכז!A1613)=הלוואות!$F$30,הלוואות!$G$30,0),0),0)+IF(A1613&gt;=הלוואות!$D$31,IF(מרכז!A1613&lt;=הלוואות!$E$31,IF(DAY(מרכז!A1613)=הלוואות!$F$31,הלוואות!$G$31,0),0),0)+IF(A1613&gt;=הלוואות!$D$32,IF(מרכז!A1613&lt;=הלוואות!$E$32,IF(DAY(מרכז!A1613)=הלוואות!$F$32,הלוואות!$G$32,0),0),0)+IF(A1613&gt;=הלוואות!$D$33,IF(מרכז!A1613&lt;=הלוואות!$E$33,IF(DAY(מרכז!A1613)=הלוואות!$F$33,הלוואות!$G$33,0),0),0)+IF(A1613&gt;=הלוואות!$D$34,IF(מרכז!A1613&lt;=הלוואות!$E$34,IF(DAY(מרכז!A1613)=הלוואות!$F$34,הלוואות!$G$34,0),0),0)</f>
        <v>0</v>
      </c>
      <c r="E1613" s="93">
        <f>SUMIF(הלוואות!$D$46:$D$65,מרכז!A1613,הלוואות!$E$46:$E$65)</f>
        <v>0</v>
      </c>
      <c r="F1613" s="93">
        <f>SUMIF(נכנסים!$A$5:$A$5890,מרכז!A1613,נכנסים!$B$5:$B$5890)</f>
        <v>0</v>
      </c>
      <c r="G1613" s="94"/>
      <c r="H1613" s="94"/>
      <c r="I1613" s="94"/>
      <c r="J1613" s="99">
        <f t="shared" si="25"/>
        <v>50000</v>
      </c>
    </row>
    <row r="1614" spans="1:10">
      <c r="A1614" s="153">
        <v>47267</v>
      </c>
      <c r="B1614" s="93">
        <f>SUMIF(יוצאים!$A$5:$A$5835,מרכז!A1614,יוצאים!$D$5:$D$5835)</f>
        <v>0</v>
      </c>
      <c r="C1614" s="93">
        <f>HLOOKUP(DAY($A1614),'טב.הו"ק'!$G$4:$AK$162,'טב.הו"ק'!$A$162+2,FALSE)</f>
        <v>0</v>
      </c>
      <c r="D1614" s="93">
        <f>IF(A1614&gt;=הלוואות!$D$5,IF(מרכז!A1614&lt;=הלוואות!$E$5,IF(DAY(מרכז!A1614)=הלוואות!$F$5,הלוואות!$G$5,0),0),0)+IF(A1614&gt;=הלוואות!$D$6,IF(מרכז!A1614&lt;=הלוואות!$E$6,IF(DAY(מרכז!A1614)=הלוואות!$F$6,הלוואות!$G$6,0),0),0)+IF(A1614&gt;=הלוואות!$D$7,IF(מרכז!A1614&lt;=הלוואות!$E$7,IF(DAY(מרכז!A1614)=הלוואות!$F$7,הלוואות!$G$7,0),0),0)+IF(A1614&gt;=הלוואות!$D$8,IF(מרכז!A1614&lt;=הלוואות!$E$8,IF(DAY(מרכז!A1614)=הלוואות!$F$8,הלוואות!$G$8,0),0),0)+IF(A1614&gt;=הלוואות!$D$9,IF(מרכז!A1614&lt;=הלוואות!$E$9,IF(DAY(מרכז!A1614)=הלוואות!$F$9,הלוואות!$G$9,0),0),0)+IF(A1614&gt;=הלוואות!$D$10,IF(מרכז!A1614&lt;=הלוואות!$E$10,IF(DAY(מרכז!A1614)=הלוואות!$F$10,הלוואות!$G$10,0),0),0)+IF(A1614&gt;=הלוואות!$D$11,IF(מרכז!A1614&lt;=הלוואות!$E$11,IF(DAY(מרכז!A1614)=הלוואות!$F$11,הלוואות!$G$11,0),0),0)+IF(A1614&gt;=הלוואות!$D$12,IF(מרכז!A1614&lt;=הלוואות!$E$12,IF(DAY(מרכז!A1614)=הלוואות!$F$12,הלוואות!$G$12,0),0),0)+IF(A1614&gt;=הלוואות!$D$13,IF(מרכז!A1614&lt;=הלוואות!$E$13,IF(DAY(מרכז!A1614)=הלוואות!$F$13,הלוואות!$G$13,0),0),0)+IF(A1614&gt;=הלוואות!$D$14,IF(מרכז!A1614&lt;=הלוואות!$E$14,IF(DAY(מרכז!A1614)=הלוואות!$F$14,הלוואות!$G$14,0),0),0)+IF(A1614&gt;=הלוואות!$D$15,IF(מרכז!A1614&lt;=הלוואות!$E$15,IF(DAY(מרכז!A1614)=הלוואות!$F$15,הלוואות!$G$15,0),0),0)+IF(A1614&gt;=הלוואות!$D$16,IF(מרכז!A1614&lt;=הלוואות!$E$16,IF(DAY(מרכז!A1614)=הלוואות!$F$16,הלוואות!$G$16,0),0),0)+IF(A1614&gt;=הלוואות!$D$17,IF(מרכז!A1614&lt;=הלוואות!$E$17,IF(DAY(מרכז!A1614)=הלוואות!$F$17,הלוואות!$G$17,0),0),0)+IF(A1614&gt;=הלוואות!$D$18,IF(מרכז!A1614&lt;=הלוואות!$E$18,IF(DAY(מרכז!A1614)=הלוואות!$F$18,הלוואות!$G$18,0),0),0)+IF(A1614&gt;=הלוואות!$D$19,IF(מרכז!A1614&lt;=הלוואות!$E$19,IF(DAY(מרכז!A1614)=הלוואות!$F$19,הלוואות!$G$19,0),0),0)+IF(A1614&gt;=הלוואות!$D$20,IF(מרכז!A1614&lt;=הלוואות!$E$20,IF(DAY(מרכז!A1614)=הלוואות!$F$20,הלוואות!$G$20,0),0),0)+IF(A1614&gt;=הלוואות!$D$21,IF(מרכז!A1614&lt;=הלוואות!$E$21,IF(DAY(מרכז!A1614)=הלוואות!$F$21,הלוואות!$G$21,0),0),0)+IF(A1614&gt;=הלוואות!$D$22,IF(מרכז!A1614&lt;=הלוואות!$E$22,IF(DAY(מרכז!A1614)=הלוואות!$F$22,הלוואות!$G$22,0),0),0)+IF(A1614&gt;=הלוואות!$D$23,IF(מרכז!A1614&lt;=הלוואות!$E$23,IF(DAY(מרכז!A1614)=הלוואות!$F$23,הלוואות!$G$23,0),0),0)+IF(A1614&gt;=הלוואות!$D$24,IF(מרכז!A1614&lt;=הלוואות!$E$24,IF(DAY(מרכז!A1614)=הלוואות!$F$24,הלוואות!$G$24,0),0),0)+IF(A1614&gt;=הלוואות!$D$25,IF(מרכז!A1614&lt;=הלוואות!$E$25,IF(DAY(מרכז!A1614)=הלוואות!$F$25,הלוואות!$G$25,0),0),0)+IF(A1614&gt;=הלוואות!$D$26,IF(מרכז!A1614&lt;=הלוואות!$E$26,IF(DAY(מרכז!A1614)=הלוואות!$F$26,הלוואות!$G$26,0),0),0)+IF(A1614&gt;=הלוואות!$D$27,IF(מרכז!A1614&lt;=הלוואות!$E$27,IF(DAY(מרכז!A1614)=הלוואות!$F$27,הלוואות!$G$27,0),0),0)+IF(A1614&gt;=הלוואות!$D$28,IF(מרכז!A1614&lt;=הלוואות!$E$28,IF(DAY(מרכז!A1614)=הלוואות!$F$28,הלוואות!$G$28,0),0),0)+IF(A1614&gt;=הלוואות!$D$29,IF(מרכז!A1614&lt;=הלוואות!$E$29,IF(DAY(מרכז!A1614)=הלוואות!$F$29,הלוואות!$G$29,0),0),0)+IF(A1614&gt;=הלוואות!$D$30,IF(מרכז!A1614&lt;=הלוואות!$E$30,IF(DAY(מרכז!A1614)=הלוואות!$F$30,הלוואות!$G$30,0),0),0)+IF(A1614&gt;=הלוואות!$D$31,IF(מרכז!A1614&lt;=הלוואות!$E$31,IF(DAY(מרכז!A1614)=הלוואות!$F$31,הלוואות!$G$31,0),0),0)+IF(A1614&gt;=הלוואות!$D$32,IF(מרכז!A1614&lt;=הלוואות!$E$32,IF(DAY(מרכז!A1614)=הלוואות!$F$32,הלוואות!$G$32,0),0),0)+IF(A1614&gt;=הלוואות!$D$33,IF(מרכז!A1614&lt;=הלוואות!$E$33,IF(DAY(מרכז!A1614)=הלוואות!$F$33,הלוואות!$G$33,0),0),0)+IF(A1614&gt;=הלוואות!$D$34,IF(מרכז!A1614&lt;=הלוואות!$E$34,IF(DAY(מרכז!A1614)=הלוואות!$F$34,הלוואות!$G$34,0),0),0)</f>
        <v>0</v>
      </c>
      <c r="E1614" s="93">
        <f>SUMIF(הלוואות!$D$46:$D$65,מרכז!A1614,הלוואות!$E$46:$E$65)</f>
        <v>0</v>
      </c>
      <c r="F1614" s="93">
        <f>SUMIF(נכנסים!$A$5:$A$5890,מרכז!A1614,נכנסים!$B$5:$B$5890)</f>
        <v>0</v>
      </c>
      <c r="G1614" s="94"/>
      <c r="H1614" s="94"/>
      <c r="I1614" s="94"/>
      <c r="J1614" s="99">
        <f t="shared" si="25"/>
        <v>50000</v>
      </c>
    </row>
    <row r="1615" spans="1:10">
      <c r="A1615" s="153">
        <v>47268</v>
      </c>
      <c r="B1615" s="93">
        <f>SUMIF(יוצאים!$A$5:$A$5835,מרכז!A1615,יוצאים!$D$5:$D$5835)</f>
        <v>0</v>
      </c>
      <c r="C1615" s="93">
        <f>HLOOKUP(DAY($A1615),'טב.הו"ק'!$G$4:$AK$162,'טב.הו"ק'!$A$162+2,FALSE)</f>
        <v>0</v>
      </c>
      <c r="D1615" s="93">
        <f>IF(A1615&gt;=הלוואות!$D$5,IF(מרכז!A1615&lt;=הלוואות!$E$5,IF(DAY(מרכז!A1615)=הלוואות!$F$5,הלוואות!$G$5,0),0),0)+IF(A1615&gt;=הלוואות!$D$6,IF(מרכז!A1615&lt;=הלוואות!$E$6,IF(DAY(מרכז!A1615)=הלוואות!$F$6,הלוואות!$G$6,0),0),0)+IF(A1615&gt;=הלוואות!$D$7,IF(מרכז!A1615&lt;=הלוואות!$E$7,IF(DAY(מרכז!A1615)=הלוואות!$F$7,הלוואות!$G$7,0),0),0)+IF(A1615&gt;=הלוואות!$D$8,IF(מרכז!A1615&lt;=הלוואות!$E$8,IF(DAY(מרכז!A1615)=הלוואות!$F$8,הלוואות!$G$8,0),0),0)+IF(A1615&gt;=הלוואות!$D$9,IF(מרכז!A1615&lt;=הלוואות!$E$9,IF(DAY(מרכז!A1615)=הלוואות!$F$9,הלוואות!$G$9,0),0),0)+IF(A1615&gt;=הלוואות!$D$10,IF(מרכז!A1615&lt;=הלוואות!$E$10,IF(DAY(מרכז!A1615)=הלוואות!$F$10,הלוואות!$G$10,0),0),0)+IF(A1615&gt;=הלוואות!$D$11,IF(מרכז!A1615&lt;=הלוואות!$E$11,IF(DAY(מרכז!A1615)=הלוואות!$F$11,הלוואות!$G$11,0),0),0)+IF(A1615&gt;=הלוואות!$D$12,IF(מרכז!A1615&lt;=הלוואות!$E$12,IF(DAY(מרכז!A1615)=הלוואות!$F$12,הלוואות!$G$12,0),0),0)+IF(A1615&gt;=הלוואות!$D$13,IF(מרכז!A1615&lt;=הלוואות!$E$13,IF(DAY(מרכז!A1615)=הלוואות!$F$13,הלוואות!$G$13,0),0),0)+IF(A1615&gt;=הלוואות!$D$14,IF(מרכז!A1615&lt;=הלוואות!$E$14,IF(DAY(מרכז!A1615)=הלוואות!$F$14,הלוואות!$G$14,0),0),0)+IF(A1615&gt;=הלוואות!$D$15,IF(מרכז!A1615&lt;=הלוואות!$E$15,IF(DAY(מרכז!A1615)=הלוואות!$F$15,הלוואות!$G$15,0),0),0)+IF(A1615&gt;=הלוואות!$D$16,IF(מרכז!A1615&lt;=הלוואות!$E$16,IF(DAY(מרכז!A1615)=הלוואות!$F$16,הלוואות!$G$16,0),0),0)+IF(A1615&gt;=הלוואות!$D$17,IF(מרכז!A1615&lt;=הלוואות!$E$17,IF(DAY(מרכז!A1615)=הלוואות!$F$17,הלוואות!$G$17,0),0),0)+IF(A1615&gt;=הלוואות!$D$18,IF(מרכז!A1615&lt;=הלוואות!$E$18,IF(DAY(מרכז!A1615)=הלוואות!$F$18,הלוואות!$G$18,0),0),0)+IF(A1615&gt;=הלוואות!$D$19,IF(מרכז!A1615&lt;=הלוואות!$E$19,IF(DAY(מרכז!A1615)=הלוואות!$F$19,הלוואות!$G$19,0),0),0)+IF(A1615&gt;=הלוואות!$D$20,IF(מרכז!A1615&lt;=הלוואות!$E$20,IF(DAY(מרכז!A1615)=הלוואות!$F$20,הלוואות!$G$20,0),0),0)+IF(A1615&gt;=הלוואות!$D$21,IF(מרכז!A1615&lt;=הלוואות!$E$21,IF(DAY(מרכז!A1615)=הלוואות!$F$21,הלוואות!$G$21,0),0),0)+IF(A1615&gt;=הלוואות!$D$22,IF(מרכז!A1615&lt;=הלוואות!$E$22,IF(DAY(מרכז!A1615)=הלוואות!$F$22,הלוואות!$G$22,0),0),0)+IF(A1615&gt;=הלוואות!$D$23,IF(מרכז!A1615&lt;=הלוואות!$E$23,IF(DAY(מרכז!A1615)=הלוואות!$F$23,הלוואות!$G$23,0),0),0)+IF(A1615&gt;=הלוואות!$D$24,IF(מרכז!A1615&lt;=הלוואות!$E$24,IF(DAY(מרכז!A1615)=הלוואות!$F$24,הלוואות!$G$24,0),0),0)+IF(A1615&gt;=הלוואות!$D$25,IF(מרכז!A1615&lt;=הלוואות!$E$25,IF(DAY(מרכז!A1615)=הלוואות!$F$25,הלוואות!$G$25,0),0),0)+IF(A1615&gt;=הלוואות!$D$26,IF(מרכז!A1615&lt;=הלוואות!$E$26,IF(DAY(מרכז!A1615)=הלוואות!$F$26,הלוואות!$G$26,0),0),0)+IF(A1615&gt;=הלוואות!$D$27,IF(מרכז!A1615&lt;=הלוואות!$E$27,IF(DAY(מרכז!A1615)=הלוואות!$F$27,הלוואות!$G$27,0),0),0)+IF(A1615&gt;=הלוואות!$D$28,IF(מרכז!A1615&lt;=הלוואות!$E$28,IF(DAY(מרכז!A1615)=הלוואות!$F$28,הלוואות!$G$28,0),0),0)+IF(A1615&gt;=הלוואות!$D$29,IF(מרכז!A1615&lt;=הלוואות!$E$29,IF(DAY(מרכז!A1615)=הלוואות!$F$29,הלוואות!$G$29,0),0),0)+IF(A1615&gt;=הלוואות!$D$30,IF(מרכז!A1615&lt;=הלוואות!$E$30,IF(DAY(מרכז!A1615)=הלוואות!$F$30,הלוואות!$G$30,0),0),0)+IF(A1615&gt;=הלוואות!$D$31,IF(מרכז!A1615&lt;=הלוואות!$E$31,IF(DAY(מרכז!A1615)=הלוואות!$F$31,הלוואות!$G$31,0),0),0)+IF(A1615&gt;=הלוואות!$D$32,IF(מרכז!A1615&lt;=הלוואות!$E$32,IF(DAY(מרכז!A1615)=הלוואות!$F$32,הלוואות!$G$32,0),0),0)+IF(A1615&gt;=הלוואות!$D$33,IF(מרכז!A1615&lt;=הלוואות!$E$33,IF(DAY(מרכז!A1615)=הלוואות!$F$33,הלוואות!$G$33,0),0),0)+IF(A1615&gt;=הלוואות!$D$34,IF(מרכז!A1615&lt;=הלוואות!$E$34,IF(DAY(מרכז!A1615)=הלוואות!$F$34,הלוואות!$G$34,0),0),0)</f>
        <v>0</v>
      </c>
      <c r="E1615" s="93">
        <f>SUMIF(הלוואות!$D$46:$D$65,מרכז!A1615,הלוואות!$E$46:$E$65)</f>
        <v>0</v>
      </c>
      <c r="F1615" s="93">
        <f>SUMIF(נכנסים!$A$5:$A$5890,מרכז!A1615,נכנסים!$B$5:$B$5890)</f>
        <v>0</v>
      </c>
      <c r="G1615" s="94"/>
      <c r="H1615" s="94"/>
      <c r="I1615" s="94"/>
      <c r="J1615" s="99">
        <f t="shared" si="25"/>
        <v>50000</v>
      </c>
    </row>
    <row r="1616" spans="1:10">
      <c r="A1616" s="153">
        <v>47269</v>
      </c>
      <c r="B1616" s="93">
        <f>SUMIF(יוצאים!$A$5:$A$5835,מרכז!A1616,יוצאים!$D$5:$D$5835)</f>
        <v>0</v>
      </c>
      <c r="C1616" s="93">
        <f>HLOOKUP(DAY($A1616),'טב.הו"ק'!$G$4:$AK$162,'טב.הו"ק'!$A$162+2,FALSE)</f>
        <v>0</v>
      </c>
      <c r="D1616" s="93">
        <f>IF(A1616&gt;=הלוואות!$D$5,IF(מרכז!A1616&lt;=הלוואות!$E$5,IF(DAY(מרכז!A1616)=הלוואות!$F$5,הלוואות!$G$5,0),0),0)+IF(A1616&gt;=הלוואות!$D$6,IF(מרכז!A1616&lt;=הלוואות!$E$6,IF(DAY(מרכז!A1616)=הלוואות!$F$6,הלוואות!$G$6,0),0),0)+IF(A1616&gt;=הלוואות!$D$7,IF(מרכז!A1616&lt;=הלוואות!$E$7,IF(DAY(מרכז!A1616)=הלוואות!$F$7,הלוואות!$G$7,0),0),0)+IF(A1616&gt;=הלוואות!$D$8,IF(מרכז!A1616&lt;=הלוואות!$E$8,IF(DAY(מרכז!A1616)=הלוואות!$F$8,הלוואות!$G$8,0),0),0)+IF(A1616&gt;=הלוואות!$D$9,IF(מרכז!A1616&lt;=הלוואות!$E$9,IF(DAY(מרכז!A1616)=הלוואות!$F$9,הלוואות!$G$9,0),0),0)+IF(A1616&gt;=הלוואות!$D$10,IF(מרכז!A1616&lt;=הלוואות!$E$10,IF(DAY(מרכז!A1616)=הלוואות!$F$10,הלוואות!$G$10,0),0),0)+IF(A1616&gt;=הלוואות!$D$11,IF(מרכז!A1616&lt;=הלוואות!$E$11,IF(DAY(מרכז!A1616)=הלוואות!$F$11,הלוואות!$G$11,0),0),0)+IF(A1616&gt;=הלוואות!$D$12,IF(מרכז!A1616&lt;=הלוואות!$E$12,IF(DAY(מרכז!A1616)=הלוואות!$F$12,הלוואות!$G$12,0),0),0)+IF(A1616&gt;=הלוואות!$D$13,IF(מרכז!A1616&lt;=הלוואות!$E$13,IF(DAY(מרכז!A1616)=הלוואות!$F$13,הלוואות!$G$13,0),0),0)+IF(A1616&gt;=הלוואות!$D$14,IF(מרכז!A1616&lt;=הלוואות!$E$14,IF(DAY(מרכז!A1616)=הלוואות!$F$14,הלוואות!$G$14,0),0),0)+IF(A1616&gt;=הלוואות!$D$15,IF(מרכז!A1616&lt;=הלוואות!$E$15,IF(DAY(מרכז!A1616)=הלוואות!$F$15,הלוואות!$G$15,0),0),0)+IF(A1616&gt;=הלוואות!$D$16,IF(מרכז!A1616&lt;=הלוואות!$E$16,IF(DAY(מרכז!A1616)=הלוואות!$F$16,הלוואות!$G$16,0),0),0)+IF(A1616&gt;=הלוואות!$D$17,IF(מרכז!A1616&lt;=הלוואות!$E$17,IF(DAY(מרכז!A1616)=הלוואות!$F$17,הלוואות!$G$17,0),0),0)+IF(A1616&gt;=הלוואות!$D$18,IF(מרכז!A1616&lt;=הלוואות!$E$18,IF(DAY(מרכז!A1616)=הלוואות!$F$18,הלוואות!$G$18,0),0),0)+IF(A1616&gt;=הלוואות!$D$19,IF(מרכז!A1616&lt;=הלוואות!$E$19,IF(DAY(מרכז!A1616)=הלוואות!$F$19,הלוואות!$G$19,0),0),0)+IF(A1616&gt;=הלוואות!$D$20,IF(מרכז!A1616&lt;=הלוואות!$E$20,IF(DAY(מרכז!A1616)=הלוואות!$F$20,הלוואות!$G$20,0),0),0)+IF(A1616&gt;=הלוואות!$D$21,IF(מרכז!A1616&lt;=הלוואות!$E$21,IF(DAY(מרכז!A1616)=הלוואות!$F$21,הלוואות!$G$21,0),0),0)+IF(A1616&gt;=הלוואות!$D$22,IF(מרכז!A1616&lt;=הלוואות!$E$22,IF(DAY(מרכז!A1616)=הלוואות!$F$22,הלוואות!$G$22,0),0),0)+IF(A1616&gt;=הלוואות!$D$23,IF(מרכז!A1616&lt;=הלוואות!$E$23,IF(DAY(מרכז!A1616)=הלוואות!$F$23,הלוואות!$G$23,0),0),0)+IF(A1616&gt;=הלוואות!$D$24,IF(מרכז!A1616&lt;=הלוואות!$E$24,IF(DAY(מרכז!A1616)=הלוואות!$F$24,הלוואות!$G$24,0),0),0)+IF(A1616&gt;=הלוואות!$D$25,IF(מרכז!A1616&lt;=הלוואות!$E$25,IF(DAY(מרכז!A1616)=הלוואות!$F$25,הלוואות!$G$25,0),0),0)+IF(A1616&gt;=הלוואות!$D$26,IF(מרכז!A1616&lt;=הלוואות!$E$26,IF(DAY(מרכז!A1616)=הלוואות!$F$26,הלוואות!$G$26,0),0),0)+IF(A1616&gt;=הלוואות!$D$27,IF(מרכז!A1616&lt;=הלוואות!$E$27,IF(DAY(מרכז!A1616)=הלוואות!$F$27,הלוואות!$G$27,0),0),0)+IF(A1616&gt;=הלוואות!$D$28,IF(מרכז!A1616&lt;=הלוואות!$E$28,IF(DAY(מרכז!A1616)=הלוואות!$F$28,הלוואות!$G$28,0),0),0)+IF(A1616&gt;=הלוואות!$D$29,IF(מרכז!A1616&lt;=הלוואות!$E$29,IF(DAY(מרכז!A1616)=הלוואות!$F$29,הלוואות!$G$29,0),0),0)+IF(A1616&gt;=הלוואות!$D$30,IF(מרכז!A1616&lt;=הלוואות!$E$30,IF(DAY(מרכז!A1616)=הלוואות!$F$30,הלוואות!$G$30,0),0),0)+IF(A1616&gt;=הלוואות!$D$31,IF(מרכז!A1616&lt;=הלוואות!$E$31,IF(DAY(מרכז!A1616)=הלוואות!$F$31,הלוואות!$G$31,0),0),0)+IF(A1616&gt;=הלוואות!$D$32,IF(מרכז!A1616&lt;=הלוואות!$E$32,IF(DAY(מרכז!A1616)=הלוואות!$F$32,הלוואות!$G$32,0),0),0)+IF(A1616&gt;=הלוואות!$D$33,IF(מרכז!A1616&lt;=הלוואות!$E$33,IF(DAY(מרכז!A1616)=הלוואות!$F$33,הלוואות!$G$33,0),0),0)+IF(A1616&gt;=הלוואות!$D$34,IF(מרכז!A1616&lt;=הלוואות!$E$34,IF(DAY(מרכז!A1616)=הלוואות!$F$34,הלוואות!$G$34,0),0),0)</f>
        <v>0</v>
      </c>
      <c r="E1616" s="93">
        <f>SUMIF(הלוואות!$D$46:$D$65,מרכז!A1616,הלוואות!$E$46:$E$65)</f>
        <v>0</v>
      </c>
      <c r="F1616" s="93">
        <f>SUMIF(נכנסים!$A$5:$A$5890,מרכז!A1616,נכנסים!$B$5:$B$5890)</f>
        <v>0</v>
      </c>
      <c r="G1616" s="94"/>
      <c r="H1616" s="94"/>
      <c r="I1616" s="94"/>
      <c r="J1616" s="99">
        <f t="shared" si="25"/>
        <v>50000</v>
      </c>
    </row>
    <row r="1617" spans="1:10">
      <c r="A1617" s="153">
        <v>47270</v>
      </c>
      <c r="B1617" s="93">
        <f>SUMIF(יוצאים!$A$5:$A$5835,מרכז!A1617,יוצאים!$D$5:$D$5835)</f>
        <v>0</v>
      </c>
      <c r="C1617" s="93">
        <f>HLOOKUP(DAY($A1617),'טב.הו"ק'!$G$4:$AK$162,'טב.הו"ק'!$A$162+2,FALSE)</f>
        <v>0</v>
      </c>
      <c r="D1617" s="93">
        <f>IF(A1617&gt;=הלוואות!$D$5,IF(מרכז!A1617&lt;=הלוואות!$E$5,IF(DAY(מרכז!A1617)=הלוואות!$F$5,הלוואות!$G$5,0),0),0)+IF(A1617&gt;=הלוואות!$D$6,IF(מרכז!A1617&lt;=הלוואות!$E$6,IF(DAY(מרכז!A1617)=הלוואות!$F$6,הלוואות!$G$6,0),0),0)+IF(A1617&gt;=הלוואות!$D$7,IF(מרכז!A1617&lt;=הלוואות!$E$7,IF(DAY(מרכז!A1617)=הלוואות!$F$7,הלוואות!$G$7,0),0),0)+IF(A1617&gt;=הלוואות!$D$8,IF(מרכז!A1617&lt;=הלוואות!$E$8,IF(DAY(מרכז!A1617)=הלוואות!$F$8,הלוואות!$G$8,0),0),0)+IF(A1617&gt;=הלוואות!$D$9,IF(מרכז!A1617&lt;=הלוואות!$E$9,IF(DAY(מרכז!A1617)=הלוואות!$F$9,הלוואות!$G$9,0),0),0)+IF(A1617&gt;=הלוואות!$D$10,IF(מרכז!A1617&lt;=הלוואות!$E$10,IF(DAY(מרכז!A1617)=הלוואות!$F$10,הלוואות!$G$10,0),0),0)+IF(A1617&gt;=הלוואות!$D$11,IF(מרכז!A1617&lt;=הלוואות!$E$11,IF(DAY(מרכז!A1617)=הלוואות!$F$11,הלוואות!$G$11,0),0),0)+IF(A1617&gt;=הלוואות!$D$12,IF(מרכז!A1617&lt;=הלוואות!$E$12,IF(DAY(מרכז!A1617)=הלוואות!$F$12,הלוואות!$G$12,0),0),0)+IF(A1617&gt;=הלוואות!$D$13,IF(מרכז!A1617&lt;=הלוואות!$E$13,IF(DAY(מרכז!A1617)=הלוואות!$F$13,הלוואות!$G$13,0),0),0)+IF(A1617&gt;=הלוואות!$D$14,IF(מרכז!A1617&lt;=הלוואות!$E$14,IF(DAY(מרכז!A1617)=הלוואות!$F$14,הלוואות!$G$14,0),0),0)+IF(A1617&gt;=הלוואות!$D$15,IF(מרכז!A1617&lt;=הלוואות!$E$15,IF(DAY(מרכז!A1617)=הלוואות!$F$15,הלוואות!$G$15,0),0),0)+IF(A1617&gt;=הלוואות!$D$16,IF(מרכז!A1617&lt;=הלוואות!$E$16,IF(DAY(מרכז!A1617)=הלוואות!$F$16,הלוואות!$G$16,0),0),0)+IF(A1617&gt;=הלוואות!$D$17,IF(מרכז!A1617&lt;=הלוואות!$E$17,IF(DAY(מרכז!A1617)=הלוואות!$F$17,הלוואות!$G$17,0),0),0)+IF(A1617&gt;=הלוואות!$D$18,IF(מרכז!A1617&lt;=הלוואות!$E$18,IF(DAY(מרכז!A1617)=הלוואות!$F$18,הלוואות!$G$18,0),0),0)+IF(A1617&gt;=הלוואות!$D$19,IF(מרכז!A1617&lt;=הלוואות!$E$19,IF(DAY(מרכז!A1617)=הלוואות!$F$19,הלוואות!$G$19,0),0),0)+IF(A1617&gt;=הלוואות!$D$20,IF(מרכז!A1617&lt;=הלוואות!$E$20,IF(DAY(מרכז!A1617)=הלוואות!$F$20,הלוואות!$G$20,0),0),0)+IF(A1617&gt;=הלוואות!$D$21,IF(מרכז!A1617&lt;=הלוואות!$E$21,IF(DAY(מרכז!A1617)=הלוואות!$F$21,הלוואות!$G$21,0),0),0)+IF(A1617&gt;=הלוואות!$D$22,IF(מרכז!A1617&lt;=הלוואות!$E$22,IF(DAY(מרכז!A1617)=הלוואות!$F$22,הלוואות!$G$22,0),0),0)+IF(A1617&gt;=הלוואות!$D$23,IF(מרכז!A1617&lt;=הלוואות!$E$23,IF(DAY(מרכז!A1617)=הלוואות!$F$23,הלוואות!$G$23,0),0),0)+IF(A1617&gt;=הלוואות!$D$24,IF(מרכז!A1617&lt;=הלוואות!$E$24,IF(DAY(מרכז!A1617)=הלוואות!$F$24,הלוואות!$G$24,0),0),0)+IF(A1617&gt;=הלוואות!$D$25,IF(מרכז!A1617&lt;=הלוואות!$E$25,IF(DAY(מרכז!A1617)=הלוואות!$F$25,הלוואות!$G$25,0),0),0)+IF(A1617&gt;=הלוואות!$D$26,IF(מרכז!A1617&lt;=הלוואות!$E$26,IF(DAY(מרכז!A1617)=הלוואות!$F$26,הלוואות!$G$26,0),0),0)+IF(A1617&gt;=הלוואות!$D$27,IF(מרכז!A1617&lt;=הלוואות!$E$27,IF(DAY(מרכז!A1617)=הלוואות!$F$27,הלוואות!$G$27,0),0),0)+IF(A1617&gt;=הלוואות!$D$28,IF(מרכז!A1617&lt;=הלוואות!$E$28,IF(DAY(מרכז!A1617)=הלוואות!$F$28,הלוואות!$G$28,0),0),0)+IF(A1617&gt;=הלוואות!$D$29,IF(מרכז!A1617&lt;=הלוואות!$E$29,IF(DAY(מרכז!A1617)=הלוואות!$F$29,הלוואות!$G$29,0),0),0)+IF(A1617&gt;=הלוואות!$D$30,IF(מרכז!A1617&lt;=הלוואות!$E$30,IF(DAY(מרכז!A1617)=הלוואות!$F$30,הלוואות!$G$30,0),0),0)+IF(A1617&gt;=הלוואות!$D$31,IF(מרכז!A1617&lt;=הלוואות!$E$31,IF(DAY(מרכז!A1617)=הלוואות!$F$31,הלוואות!$G$31,0),0),0)+IF(A1617&gt;=הלוואות!$D$32,IF(מרכז!A1617&lt;=הלוואות!$E$32,IF(DAY(מרכז!A1617)=הלוואות!$F$32,הלוואות!$G$32,0),0),0)+IF(A1617&gt;=הלוואות!$D$33,IF(מרכז!A1617&lt;=הלוואות!$E$33,IF(DAY(מרכז!A1617)=הלוואות!$F$33,הלוואות!$G$33,0),0),0)+IF(A1617&gt;=הלוואות!$D$34,IF(מרכז!A1617&lt;=הלוואות!$E$34,IF(DAY(מרכז!A1617)=הלוואות!$F$34,הלוואות!$G$34,0),0),0)</f>
        <v>0</v>
      </c>
      <c r="E1617" s="93">
        <f>SUMIF(הלוואות!$D$46:$D$65,מרכז!A1617,הלוואות!$E$46:$E$65)</f>
        <v>0</v>
      </c>
      <c r="F1617" s="93">
        <f>SUMIF(נכנסים!$A$5:$A$5890,מרכז!A1617,נכנסים!$B$5:$B$5890)</f>
        <v>0</v>
      </c>
      <c r="G1617" s="94"/>
      <c r="H1617" s="94"/>
      <c r="I1617" s="94"/>
      <c r="J1617" s="99">
        <f t="shared" si="25"/>
        <v>50000</v>
      </c>
    </row>
    <row r="1618" spans="1:10">
      <c r="A1618" s="153">
        <v>47271</v>
      </c>
      <c r="B1618" s="93">
        <f>SUMIF(יוצאים!$A$5:$A$5835,מרכז!A1618,יוצאים!$D$5:$D$5835)</f>
        <v>0</v>
      </c>
      <c r="C1618" s="93">
        <f>HLOOKUP(DAY($A1618),'טב.הו"ק'!$G$4:$AK$162,'טב.הו"ק'!$A$162+2,FALSE)</f>
        <v>0</v>
      </c>
      <c r="D1618" s="93">
        <f>IF(A1618&gt;=הלוואות!$D$5,IF(מרכז!A1618&lt;=הלוואות!$E$5,IF(DAY(מרכז!A1618)=הלוואות!$F$5,הלוואות!$G$5,0),0),0)+IF(A1618&gt;=הלוואות!$D$6,IF(מרכז!A1618&lt;=הלוואות!$E$6,IF(DAY(מרכז!A1618)=הלוואות!$F$6,הלוואות!$G$6,0),0),0)+IF(A1618&gt;=הלוואות!$D$7,IF(מרכז!A1618&lt;=הלוואות!$E$7,IF(DAY(מרכז!A1618)=הלוואות!$F$7,הלוואות!$G$7,0),0),0)+IF(A1618&gt;=הלוואות!$D$8,IF(מרכז!A1618&lt;=הלוואות!$E$8,IF(DAY(מרכז!A1618)=הלוואות!$F$8,הלוואות!$G$8,0),0),0)+IF(A1618&gt;=הלוואות!$D$9,IF(מרכז!A1618&lt;=הלוואות!$E$9,IF(DAY(מרכז!A1618)=הלוואות!$F$9,הלוואות!$G$9,0),0),0)+IF(A1618&gt;=הלוואות!$D$10,IF(מרכז!A1618&lt;=הלוואות!$E$10,IF(DAY(מרכז!A1618)=הלוואות!$F$10,הלוואות!$G$10,0),0),0)+IF(A1618&gt;=הלוואות!$D$11,IF(מרכז!A1618&lt;=הלוואות!$E$11,IF(DAY(מרכז!A1618)=הלוואות!$F$11,הלוואות!$G$11,0),0),0)+IF(A1618&gt;=הלוואות!$D$12,IF(מרכז!A1618&lt;=הלוואות!$E$12,IF(DAY(מרכז!A1618)=הלוואות!$F$12,הלוואות!$G$12,0),0),0)+IF(A1618&gt;=הלוואות!$D$13,IF(מרכז!A1618&lt;=הלוואות!$E$13,IF(DAY(מרכז!A1618)=הלוואות!$F$13,הלוואות!$G$13,0),0),0)+IF(A1618&gt;=הלוואות!$D$14,IF(מרכז!A1618&lt;=הלוואות!$E$14,IF(DAY(מרכז!A1618)=הלוואות!$F$14,הלוואות!$G$14,0),0),0)+IF(A1618&gt;=הלוואות!$D$15,IF(מרכז!A1618&lt;=הלוואות!$E$15,IF(DAY(מרכז!A1618)=הלוואות!$F$15,הלוואות!$G$15,0),0),0)+IF(A1618&gt;=הלוואות!$D$16,IF(מרכז!A1618&lt;=הלוואות!$E$16,IF(DAY(מרכז!A1618)=הלוואות!$F$16,הלוואות!$G$16,0),0),0)+IF(A1618&gt;=הלוואות!$D$17,IF(מרכז!A1618&lt;=הלוואות!$E$17,IF(DAY(מרכז!A1618)=הלוואות!$F$17,הלוואות!$G$17,0),0),0)+IF(A1618&gt;=הלוואות!$D$18,IF(מרכז!A1618&lt;=הלוואות!$E$18,IF(DAY(מרכז!A1618)=הלוואות!$F$18,הלוואות!$G$18,0),0),0)+IF(A1618&gt;=הלוואות!$D$19,IF(מרכז!A1618&lt;=הלוואות!$E$19,IF(DAY(מרכז!A1618)=הלוואות!$F$19,הלוואות!$G$19,0),0),0)+IF(A1618&gt;=הלוואות!$D$20,IF(מרכז!A1618&lt;=הלוואות!$E$20,IF(DAY(מרכז!A1618)=הלוואות!$F$20,הלוואות!$G$20,0),0),0)+IF(A1618&gt;=הלוואות!$D$21,IF(מרכז!A1618&lt;=הלוואות!$E$21,IF(DAY(מרכז!A1618)=הלוואות!$F$21,הלוואות!$G$21,0),0),0)+IF(A1618&gt;=הלוואות!$D$22,IF(מרכז!A1618&lt;=הלוואות!$E$22,IF(DAY(מרכז!A1618)=הלוואות!$F$22,הלוואות!$G$22,0),0),0)+IF(A1618&gt;=הלוואות!$D$23,IF(מרכז!A1618&lt;=הלוואות!$E$23,IF(DAY(מרכז!A1618)=הלוואות!$F$23,הלוואות!$G$23,0),0),0)+IF(A1618&gt;=הלוואות!$D$24,IF(מרכז!A1618&lt;=הלוואות!$E$24,IF(DAY(מרכז!A1618)=הלוואות!$F$24,הלוואות!$G$24,0),0),0)+IF(A1618&gt;=הלוואות!$D$25,IF(מרכז!A1618&lt;=הלוואות!$E$25,IF(DAY(מרכז!A1618)=הלוואות!$F$25,הלוואות!$G$25,0),0),0)+IF(A1618&gt;=הלוואות!$D$26,IF(מרכז!A1618&lt;=הלוואות!$E$26,IF(DAY(מרכז!A1618)=הלוואות!$F$26,הלוואות!$G$26,0),0),0)+IF(A1618&gt;=הלוואות!$D$27,IF(מרכז!A1618&lt;=הלוואות!$E$27,IF(DAY(מרכז!A1618)=הלוואות!$F$27,הלוואות!$G$27,0),0),0)+IF(A1618&gt;=הלוואות!$D$28,IF(מרכז!A1618&lt;=הלוואות!$E$28,IF(DAY(מרכז!A1618)=הלוואות!$F$28,הלוואות!$G$28,0),0),0)+IF(A1618&gt;=הלוואות!$D$29,IF(מרכז!A1618&lt;=הלוואות!$E$29,IF(DAY(מרכז!A1618)=הלוואות!$F$29,הלוואות!$G$29,0),0),0)+IF(A1618&gt;=הלוואות!$D$30,IF(מרכז!A1618&lt;=הלוואות!$E$30,IF(DAY(מרכז!A1618)=הלוואות!$F$30,הלוואות!$G$30,0),0),0)+IF(A1618&gt;=הלוואות!$D$31,IF(מרכז!A1618&lt;=הלוואות!$E$31,IF(DAY(מרכז!A1618)=הלוואות!$F$31,הלוואות!$G$31,0),0),0)+IF(A1618&gt;=הלוואות!$D$32,IF(מרכז!A1618&lt;=הלוואות!$E$32,IF(DAY(מרכז!A1618)=הלוואות!$F$32,הלוואות!$G$32,0),0),0)+IF(A1618&gt;=הלוואות!$D$33,IF(מרכז!A1618&lt;=הלוואות!$E$33,IF(DAY(מרכז!A1618)=הלוואות!$F$33,הלוואות!$G$33,0),0),0)+IF(A1618&gt;=הלוואות!$D$34,IF(מרכז!A1618&lt;=הלוואות!$E$34,IF(DAY(מרכז!A1618)=הלוואות!$F$34,הלוואות!$G$34,0),0),0)</f>
        <v>0</v>
      </c>
      <c r="E1618" s="93">
        <f>SUMIF(הלוואות!$D$46:$D$65,מרכז!A1618,הלוואות!$E$46:$E$65)</f>
        <v>0</v>
      </c>
      <c r="F1618" s="93">
        <f>SUMIF(נכנסים!$A$5:$A$5890,מרכז!A1618,נכנסים!$B$5:$B$5890)</f>
        <v>0</v>
      </c>
      <c r="G1618" s="94"/>
      <c r="H1618" s="94"/>
      <c r="I1618" s="94"/>
      <c r="J1618" s="99">
        <f t="shared" si="25"/>
        <v>50000</v>
      </c>
    </row>
    <row r="1619" spans="1:10">
      <c r="A1619" s="153">
        <v>47272</v>
      </c>
      <c r="B1619" s="93">
        <f>SUMIF(יוצאים!$A$5:$A$5835,מרכז!A1619,יוצאים!$D$5:$D$5835)</f>
        <v>0</v>
      </c>
      <c r="C1619" s="93">
        <f>HLOOKUP(DAY($A1619),'טב.הו"ק'!$G$4:$AK$162,'טב.הו"ק'!$A$162+2,FALSE)</f>
        <v>0</v>
      </c>
      <c r="D1619" s="93">
        <f>IF(A1619&gt;=הלוואות!$D$5,IF(מרכז!A1619&lt;=הלוואות!$E$5,IF(DAY(מרכז!A1619)=הלוואות!$F$5,הלוואות!$G$5,0),0),0)+IF(A1619&gt;=הלוואות!$D$6,IF(מרכז!A1619&lt;=הלוואות!$E$6,IF(DAY(מרכז!A1619)=הלוואות!$F$6,הלוואות!$G$6,0),0),0)+IF(A1619&gt;=הלוואות!$D$7,IF(מרכז!A1619&lt;=הלוואות!$E$7,IF(DAY(מרכז!A1619)=הלוואות!$F$7,הלוואות!$G$7,0),0),0)+IF(A1619&gt;=הלוואות!$D$8,IF(מרכז!A1619&lt;=הלוואות!$E$8,IF(DAY(מרכז!A1619)=הלוואות!$F$8,הלוואות!$G$8,0),0),0)+IF(A1619&gt;=הלוואות!$D$9,IF(מרכז!A1619&lt;=הלוואות!$E$9,IF(DAY(מרכז!A1619)=הלוואות!$F$9,הלוואות!$G$9,0),0),0)+IF(A1619&gt;=הלוואות!$D$10,IF(מרכז!A1619&lt;=הלוואות!$E$10,IF(DAY(מרכז!A1619)=הלוואות!$F$10,הלוואות!$G$10,0),0),0)+IF(A1619&gt;=הלוואות!$D$11,IF(מרכז!A1619&lt;=הלוואות!$E$11,IF(DAY(מרכז!A1619)=הלוואות!$F$11,הלוואות!$G$11,0),0),0)+IF(A1619&gt;=הלוואות!$D$12,IF(מרכז!A1619&lt;=הלוואות!$E$12,IF(DAY(מרכז!A1619)=הלוואות!$F$12,הלוואות!$G$12,0),0),0)+IF(A1619&gt;=הלוואות!$D$13,IF(מרכז!A1619&lt;=הלוואות!$E$13,IF(DAY(מרכז!A1619)=הלוואות!$F$13,הלוואות!$G$13,0),0),0)+IF(A1619&gt;=הלוואות!$D$14,IF(מרכז!A1619&lt;=הלוואות!$E$14,IF(DAY(מרכז!A1619)=הלוואות!$F$14,הלוואות!$G$14,0),0),0)+IF(A1619&gt;=הלוואות!$D$15,IF(מרכז!A1619&lt;=הלוואות!$E$15,IF(DAY(מרכז!A1619)=הלוואות!$F$15,הלוואות!$G$15,0),0),0)+IF(A1619&gt;=הלוואות!$D$16,IF(מרכז!A1619&lt;=הלוואות!$E$16,IF(DAY(מרכז!A1619)=הלוואות!$F$16,הלוואות!$G$16,0),0),0)+IF(A1619&gt;=הלוואות!$D$17,IF(מרכז!A1619&lt;=הלוואות!$E$17,IF(DAY(מרכז!A1619)=הלוואות!$F$17,הלוואות!$G$17,0),0),0)+IF(A1619&gt;=הלוואות!$D$18,IF(מרכז!A1619&lt;=הלוואות!$E$18,IF(DAY(מרכז!A1619)=הלוואות!$F$18,הלוואות!$G$18,0),0),0)+IF(A1619&gt;=הלוואות!$D$19,IF(מרכז!A1619&lt;=הלוואות!$E$19,IF(DAY(מרכז!A1619)=הלוואות!$F$19,הלוואות!$G$19,0),0),0)+IF(A1619&gt;=הלוואות!$D$20,IF(מרכז!A1619&lt;=הלוואות!$E$20,IF(DAY(מרכז!A1619)=הלוואות!$F$20,הלוואות!$G$20,0),0),0)+IF(A1619&gt;=הלוואות!$D$21,IF(מרכז!A1619&lt;=הלוואות!$E$21,IF(DAY(מרכז!A1619)=הלוואות!$F$21,הלוואות!$G$21,0),0),0)+IF(A1619&gt;=הלוואות!$D$22,IF(מרכז!A1619&lt;=הלוואות!$E$22,IF(DAY(מרכז!A1619)=הלוואות!$F$22,הלוואות!$G$22,0),0),0)+IF(A1619&gt;=הלוואות!$D$23,IF(מרכז!A1619&lt;=הלוואות!$E$23,IF(DAY(מרכז!A1619)=הלוואות!$F$23,הלוואות!$G$23,0),0),0)+IF(A1619&gt;=הלוואות!$D$24,IF(מרכז!A1619&lt;=הלוואות!$E$24,IF(DAY(מרכז!A1619)=הלוואות!$F$24,הלוואות!$G$24,0),0),0)+IF(A1619&gt;=הלוואות!$D$25,IF(מרכז!A1619&lt;=הלוואות!$E$25,IF(DAY(מרכז!A1619)=הלוואות!$F$25,הלוואות!$G$25,0),0),0)+IF(A1619&gt;=הלוואות!$D$26,IF(מרכז!A1619&lt;=הלוואות!$E$26,IF(DAY(מרכז!A1619)=הלוואות!$F$26,הלוואות!$G$26,0),0),0)+IF(A1619&gt;=הלוואות!$D$27,IF(מרכז!A1619&lt;=הלוואות!$E$27,IF(DAY(מרכז!A1619)=הלוואות!$F$27,הלוואות!$G$27,0),0),0)+IF(A1619&gt;=הלוואות!$D$28,IF(מרכז!A1619&lt;=הלוואות!$E$28,IF(DAY(מרכז!A1619)=הלוואות!$F$28,הלוואות!$G$28,0),0),0)+IF(A1619&gt;=הלוואות!$D$29,IF(מרכז!A1619&lt;=הלוואות!$E$29,IF(DAY(מרכז!A1619)=הלוואות!$F$29,הלוואות!$G$29,0),0),0)+IF(A1619&gt;=הלוואות!$D$30,IF(מרכז!A1619&lt;=הלוואות!$E$30,IF(DAY(מרכז!A1619)=הלוואות!$F$30,הלוואות!$G$30,0),0),0)+IF(A1619&gt;=הלוואות!$D$31,IF(מרכז!A1619&lt;=הלוואות!$E$31,IF(DAY(מרכז!A1619)=הלוואות!$F$31,הלוואות!$G$31,0),0),0)+IF(A1619&gt;=הלוואות!$D$32,IF(מרכז!A1619&lt;=הלוואות!$E$32,IF(DAY(מרכז!A1619)=הלוואות!$F$32,הלוואות!$G$32,0),0),0)+IF(A1619&gt;=הלוואות!$D$33,IF(מרכז!A1619&lt;=הלוואות!$E$33,IF(DAY(מרכז!A1619)=הלוואות!$F$33,הלוואות!$G$33,0),0),0)+IF(A1619&gt;=הלוואות!$D$34,IF(מרכז!A1619&lt;=הלוואות!$E$34,IF(DAY(מרכז!A1619)=הלוואות!$F$34,הלוואות!$G$34,0),0),0)</f>
        <v>0</v>
      </c>
      <c r="E1619" s="93">
        <f>SUMIF(הלוואות!$D$46:$D$65,מרכז!A1619,הלוואות!$E$46:$E$65)</f>
        <v>0</v>
      </c>
      <c r="F1619" s="93">
        <f>SUMIF(נכנסים!$A$5:$A$5890,מרכז!A1619,נכנסים!$B$5:$B$5890)</f>
        <v>0</v>
      </c>
      <c r="G1619" s="94"/>
      <c r="H1619" s="94"/>
      <c r="I1619" s="94"/>
      <c r="J1619" s="99">
        <f t="shared" si="25"/>
        <v>50000</v>
      </c>
    </row>
    <row r="1620" spans="1:10">
      <c r="A1620" s="153">
        <v>47273</v>
      </c>
      <c r="B1620" s="93">
        <f>SUMIF(יוצאים!$A$5:$A$5835,מרכז!A1620,יוצאים!$D$5:$D$5835)</f>
        <v>0</v>
      </c>
      <c r="C1620" s="93">
        <f>HLOOKUP(DAY($A1620),'טב.הו"ק'!$G$4:$AK$162,'טב.הו"ק'!$A$162+2,FALSE)</f>
        <v>0</v>
      </c>
      <c r="D1620" s="93">
        <f>IF(A1620&gt;=הלוואות!$D$5,IF(מרכז!A1620&lt;=הלוואות!$E$5,IF(DAY(מרכז!A1620)=הלוואות!$F$5,הלוואות!$G$5,0),0),0)+IF(A1620&gt;=הלוואות!$D$6,IF(מרכז!A1620&lt;=הלוואות!$E$6,IF(DAY(מרכז!A1620)=הלוואות!$F$6,הלוואות!$G$6,0),0),0)+IF(A1620&gt;=הלוואות!$D$7,IF(מרכז!A1620&lt;=הלוואות!$E$7,IF(DAY(מרכז!A1620)=הלוואות!$F$7,הלוואות!$G$7,0),0),0)+IF(A1620&gt;=הלוואות!$D$8,IF(מרכז!A1620&lt;=הלוואות!$E$8,IF(DAY(מרכז!A1620)=הלוואות!$F$8,הלוואות!$G$8,0),0),0)+IF(A1620&gt;=הלוואות!$D$9,IF(מרכז!A1620&lt;=הלוואות!$E$9,IF(DAY(מרכז!A1620)=הלוואות!$F$9,הלוואות!$G$9,0),0),0)+IF(A1620&gt;=הלוואות!$D$10,IF(מרכז!A1620&lt;=הלוואות!$E$10,IF(DAY(מרכז!A1620)=הלוואות!$F$10,הלוואות!$G$10,0),0),0)+IF(A1620&gt;=הלוואות!$D$11,IF(מרכז!A1620&lt;=הלוואות!$E$11,IF(DAY(מרכז!A1620)=הלוואות!$F$11,הלוואות!$G$11,0),0),0)+IF(A1620&gt;=הלוואות!$D$12,IF(מרכז!A1620&lt;=הלוואות!$E$12,IF(DAY(מרכז!A1620)=הלוואות!$F$12,הלוואות!$G$12,0),0),0)+IF(A1620&gt;=הלוואות!$D$13,IF(מרכז!A1620&lt;=הלוואות!$E$13,IF(DAY(מרכז!A1620)=הלוואות!$F$13,הלוואות!$G$13,0),0),0)+IF(A1620&gt;=הלוואות!$D$14,IF(מרכז!A1620&lt;=הלוואות!$E$14,IF(DAY(מרכז!A1620)=הלוואות!$F$14,הלוואות!$G$14,0),0),0)+IF(A1620&gt;=הלוואות!$D$15,IF(מרכז!A1620&lt;=הלוואות!$E$15,IF(DAY(מרכז!A1620)=הלוואות!$F$15,הלוואות!$G$15,0),0),0)+IF(A1620&gt;=הלוואות!$D$16,IF(מרכז!A1620&lt;=הלוואות!$E$16,IF(DAY(מרכז!A1620)=הלוואות!$F$16,הלוואות!$G$16,0),0),0)+IF(A1620&gt;=הלוואות!$D$17,IF(מרכז!A1620&lt;=הלוואות!$E$17,IF(DAY(מרכז!A1620)=הלוואות!$F$17,הלוואות!$G$17,0),0),0)+IF(A1620&gt;=הלוואות!$D$18,IF(מרכז!A1620&lt;=הלוואות!$E$18,IF(DAY(מרכז!A1620)=הלוואות!$F$18,הלוואות!$G$18,0),0),0)+IF(A1620&gt;=הלוואות!$D$19,IF(מרכז!A1620&lt;=הלוואות!$E$19,IF(DAY(מרכז!A1620)=הלוואות!$F$19,הלוואות!$G$19,0),0),0)+IF(A1620&gt;=הלוואות!$D$20,IF(מרכז!A1620&lt;=הלוואות!$E$20,IF(DAY(מרכז!A1620)=הלוואות!$F$20,הלוואות!$G$20,0),0),0)+IF(A1620&gt;=הלוואות!$D$21,IF(מרכז!A1620&lt;=הלוואות!$E$21,IF(DAY(מרכז!A1620)=הלוואות!$F$21,הלוואות!$G$21,0),0),0)+IF(A1620&gt;=הלוואות!$D$22,IF(מרכז!A1620&lt;=הלוואות!$E$22,IF(DAY(מרכז!A1620)=הלוואות!$F$22,הלוואות!$G$22,0),0),0)+IF(A1620&gt;=הלוואות!$D$23,IF(מרכז!A1620&lt;=הלוואות!$E$23,IF(DAY(מרכז!A1620)=הלוואות!$F$23,הלוואות!$G$23,0),0),0)+IF(A1620&gt;=הלוואות!$D$24,IF(מרכז!A1620&lt;=הלוואות!$E$24,IF(DAY(מרכז!A1620)=הלוואות!$F$24,הלוואות!$G$24,0),0),0)+IF(A1620&gt;=הלוואות!$D$25,IF(מרכז!A1620&lt;=הלוואות!$E$25,IF(DAY(מרכז!A1620)=הלוואות!$F$25,הלוואות!$G$25,0),0),0)+IF(A1620&gt;=הלוואות!$D$26,IF(מרכז!A1620&lt;=הלוואות!$E$26,IF(DAY(מרכז!A1620)=הלוואות!$F$26,הלוואות!$G$26,0),0),0)+IF(A1620&gt;=הלוואות!$D$27,IF(מרכז!A1620&lt;=הלוואות!$E$27,IF(DAY(מרכז!A1620)=הלוואות!$F$27,הלוואות!$G$27,0),0),0)+IF(A1620&gt;=הלוואות!$D$28,IF(מרכז!A1620&lt;=הלוואות!$E$28,IF(DAY(מרכז!A1620)=הלוואות!$F$28,הלוואות!$G$28,0),0),0)+IF(A1620&gt;=הלוואות!$D$29,IF(מרכז!A1620&lt;=הלוואות!$E$29,IF(DAY(מרכז!A1620)=הלוואות!$F$29,הלוואות!$G$29,0),0),0)+IF(A1620&gt;=הלוואות!$D$30,IF(מרכז!A1620&lt;=הלוואות!$E$30,IF(DAY(מרכז!A1620)=הלוואות!$F$30,הלוואות!$G$30,0),0),0)+IF(A1620&gt;=הלוואות!$D$31,IF(מרכז!A1620&lt;=הלוואות!$E$31,IF(DAY(מרכז!A1620)=הלוואות!$F$31,הלוואות!$G$31,0),0),0)+IF(A1620&gt;=הלוואות!$D$32,IF(מרכז!A1620&lt;=הלוואות!$E$32,IF(DAY(מרכז!A1620)=הלוואות!$F$32,הלוואות!$G$32,0),0),0)+IF(A1620&gt;=הלוואות!$D$33,IF(מרכז!A1620&lt;=הלוואות!$E$33,IF(DAY(מרכז!A1620)=הלוואות!$F$33,הלוואות!$G$33,0),0),0)+IF(A1620&gt;=הלוואות!$D$34,IF(מרכז!A1620&lt;=הלוואות!$E$34,IF(DAY(מרכז!A1620)=הלוואות!$F$34,הלוואות!$G$34,0),0),0)</f>
        <v>0</v>
      </c>
      <c r="E1620" s="93">
        <f>SUMIF(הלוואות!$D$46:$D$65,מרכז!A1620,הלוואות!$E$46:$E$65)</f>
        <v>0</v>
      </c>
      <c r="F1620" s="93">
        <f>SUMIF(נכנסים!$A$5:$A$5890,מרכז!A1620,נכנסים!$B$5:$B$5890)</f>
        <v>0</v>
      </c>
      <c r="G1620" s="94"/>
      <c r="H1620" s="94"/>
      <c r="I1620" s="94"/>
      <c r="J1620" s="99">
        <f t="shared" si="25"/>
        <v>50000</v>
      </c>
    </row>
    <row r="1621" spans="1:10">
      <c r="A1621" s="153">
        <v>47274</v>
      </c>
      <c r="B1621" s="93">
        <f>SUMIF(יוצאים!$A$5:$A$5835,מרכז!A1621,יוצאים!$D$5:$D$5835)</f>
        <v>0</v>
      </c>
      <c r="C1621" s="93">
        <f>HLOOKUP(DAY($A1621),'טב.הו"ק'!$G$4:$AK$162,'טב.הו"ק'!$A$162+2,FALSE)</f>
        <v>0</v>
      </c>
      <c r="D1621" s="93">
        <f>IF(A1621&gt;=הלוואות!$D$5,IF(מרכז!A1621&lt;=הלוואות!$E$5,IF(DAY(מרכז!A1621)=הלוואות!$F$5,הלוואות!$G$5,0),0),0)+IF(A1621&gt;=הלוואות!$D$6,IF(מרכז!A1621&lt;=הלוואות!$E$6,IF(DAY(מרכז!A1621)=הלוואות!$F$6,הלוואות!$G$6,0),0),0)+IF(A1621&gt;=הלוואות!$D$7,IF(מרכז!A1621&lt;=הלוואות!$E$7,IF(DAY(מרכז!A1621)=הלוואות!$F$7,הלוואות!$G$7,0),0),0)+IF(A1621&gt;=הלוואות!$D$8,IF(מרכז!A1621&lt;=הלוואות!$E$8,IF(DAY(מרכז!A1621)=הלוואות!$F$8,הלוואות!$G$8,0),0),0)+IF(A1621&gt;=הלוואות!$D$9,IF(מרכז!A1621&lt;=הלוואות!$E$9,IF(DAY(מרכז!A1621)=הלוואות!$F$9,הלוואות!$G$9,0),0),0)+IF(A1621&gt;=הלוואות!$D$10,IF(מרכז!A1621&lt;=הלוואות!$E$10,IF(DAY(מרכז!A1621)=הלוואות!$F$10,הלוואות!$G$10,0),0),0)+IF(A1621&gt;=הלוואות!$D$11,IF(מרכז!A1621&lt;=הלוואות!$E$11,IF(DAY(מרכז!A1621)=הלוואות!$F$11,הלוואות!$G$11,0),0),0)+IF(A1621&gt;=הלוואות!$D$12,IF(מרכז!A1621&lt;=הלוואות!$E$12,IF(DAY(מרכז!A1621)=הלוואות!$F$12,הלוואות!$G$12,0),0),0)+IF(A1621&gt;=הלוואות!$D$13,IF(מרכז!A1621&lt;=הלוואות!$E$13,IF(DAY(מרכז!A1621)=הלוואות!$F$13,הלוואות!$G$13,0),0),0)+IF(A1621&gt;=הלוואות!$D$14,IF(מרכז!A1621&lt;=הלוואות!$E$14,IF(DAY(מרכז!A1621)=הלוואות!$F$14,הלוואות!$G$14,0),0),0)+IF(A1621&gt;=הלוואות!$D$15,IF(מרכז!A1621&lt;=הלוואות!$E$15,IF(DAY(מרכז!A1621)=הלוואות!$F$15,הלוואות!$G$15,0),0),0)+IF(A1621&gt;=הלוואות!$D$16,IF(מרכז!A1621&lt;=הלוואות!$E$16,IF(DAY(מרכז!A1621)=הלוואות!$F$16,הלוואות!$G$16,0),0),0)+IF(A1621&gt;=הלוואות!$D$17,IF(מרכז!A1621&lt;=הלוואות!$E$17,IF(DAY(מרכז!A1621)=הלוואות!$F$17,הלוואות!$G$17,0),0),0)+IF(A1621&gt;=הלוואות!$D$18,IF(מרכז!A1621&lt;=הלוואות!$E$18,IF(DAY(מרכז!A1621)=הלוואות!$F$18,הלוואות!$G$18,0),0),0)+IF(A1621&gt;=הלוואות!$D$19,IF(מרכז!A1621&lt;=הלוואות!$E$19,IF(DAY(מרכז!A1621)=הלוואות!$F$19,הלוואות!$G$19,0),0),0)+IF(A1621&gt;=הלוואות!$D$20,IF(מרכז!A1621&lt;=הלוואות!$E$20,IF(DAY(מרכז!A1621)=הלוואות!$F$20,הלוואות!$G$20,0),0),0)+IF(A1621&gt;=הלוואות!$D$21,IF(מרכז!A1621&lt;=הלוואות!$E$21,IF(DAY(מרכז!A1621)=הלוואות!$F$21,הלוואות!$G$21,0),0),0)+IF(A1621&gt;=הלוואות!$D$22,IF(מרכז!A1621&lt;=הלוואות!$E$22,IF(DAY(מרכז!A1621)=הלוואות!$F$22,הלוואות!$G$22,0),0),0)+IF(A1621&gt;=הלוואות!$D$23,IF(מרכז!A1621&lt;=הלוואות!$E$23,IF(DAY(מרכז!A1621)=הלוואות!$F$23,הלוואות!$G$23,0),0),0)+IF(A1621&gt;=הלוואות!$D$24,IF(מרכז!A1621&lt;=הלוואות!$E$24,IF(DAY(מרכז!A1621)=הלוואות!$F$24,הלוואות!$G$24,0),0),0)+IF(A1621&gt;=הלוואות!$D$25,IF(מרכז!A1621&lt;=הלוואות!$E$25,IF(DAY(מרכז!A1621)=הלוואות!$F$25,הלוואות!$G$25,0),0),0)+IF(A1621&gt;=הלוואות!$D$26,IF(מרכז!A1621&lt;=הלוואות!$E$26,IF(DAY(מרכז!A1621)=הלוואות!$F$26,הלוואות!$G$26,0),0),0)+IF(A1621&gt;=הלוואות!$D$27,IF(מרכז!A1621&lt;=הלוואות!$E$27,IF(DAY(מרכז!A1621)=הלוואות!$F$27,הלוואות!$G$27,0),0),0)+IF(A1621&gt;=הלוואות!$D$28,IF(מרכז!A1621&lt;=הלוואות!$E$28,IF(DAY(מרכז!A1621)=הלוואות!$F$28,הלוואות!$G$28,0),0),0)+IF(A1621&gt;=הלוואות!$D$29,IF(מרכז!A1621&lt;=הלוואות!$E$29,IF(DAY(מרכז!A1621)=הלוואות!$F$29,הלוואות!$G$29,0),0),0)+IF(A1621&gt;=הלוואות!$D$30,IF(מרכז!A1621&lt;=הלוואות!$E$30,IF(DAY(מרכז!A1621)=הלוואות!$F$30,הלוואות!$G$30,0),0),0)+IF(A1621&gt;=הלוואות!$D$31,IF(מרכז!A1621&lt;=הלוואות!$E$31,IF(DAY(מרכז!A1621)=הלוואות!$F$31,הלוואות!$G$31,0),0),0)+IF(A1621&gt;=הלוואות!$D$32,IF(מרכז!A1621&lt;=הלוואות!$E$32,IF(DAY(מרכז!A1621)=הלוואות!$F$32,הלוואות!$G$32,0),0),0)+IF(A1621&gt;=הלוואות!$D$33,IF(מרכז!A1621&lt;=הלוואות!$E$33,IF(DAY(מרכז!A1621)=הלוואות!$F$33,הלוואות!$G$33,0),0),0)+IF(A1621&gt;=הלוואות!$D$34,IF(מרכז!A1621&lt;=הלוואות!$E$34,IF(DAY(מרכז!A1621)=הלוואות!$F$34,הלוואות!$G$34,0),0),0)</f>
        <v>0</v>
      </c>
      <c r="E1621" s="93">
        <f>SUMIF(הלוואות!$D$46:$D$65,מרכז!A1621,הלוואות!$E$46:$E$65)</f>
        <v>0</v>
      </c>
      <c r="F1621" s="93">
        <f>SUMIF(נכנסים!$A$5:$A$5890,מרכז!A1621,נכנסים!$B$5:$B$5890)</f>
        <v>0</v>
      </c>
      <c r="G1621" s="94"/>
      <c r="H1621" s="94"/>
      <c r="I1621" s="94"/>
      <c r="J1621" s="99">
        <f t="shared" si="25"/>
        <v>50000</v>
      </c>
    </row>
    <row r="1622" spans="1:10">
      <c r="A1622" s="153">
        <v>47275</v>
      </c>
      <c r="B1622" s="93">
        <f>SUMIF(יוצאים!$A$5:$A$5835,מרכז!A1622,יוצאים!$D$5:$D$5835)</f>
        <v>0</v>
      </c>
      <c r="C1622" s="93">
        <f>HLOOKUP(DAY($A1622),'טב.הו"ק'!$G$4:$AK$162,'טב.הו"ק'!$A$162+2,FALSE)</f>
        <v>0</v>
      </c>
      <c r="D1622" s="93">
        <f>IF(A1622&gt;=הלוואות!$D$5,IF(מרכז!A1622&lt;=הלוואות!$E$5,IF(DAY(מרכז!A1622)=הלוואות!$F$5,הלוואות!$G$5,0),0),0)+IF(A1622&gt;=הלוואות!$D$6,IF(מרכז!A1622&lt;=הלוואות!$E$6,IF(DAY(מרכז!A1622)=הלוואות!$F$6,הלוואות!$G$6,0),0),0)+IF(A1622&gt;=הלוואות!$D$7,IF(מרכז!A1622&lt;=הלוואות!$E$7,IF(DAY(מרכז!A1622)=הלוואות!$F$7,הלוואות!$G$7,0),0),0)+IF(A1622&gt;=הלוואות!$D$8,IF(מרכז!A1622&lt;=הלוואות!$E$8,IF(DAY(מרכז!A1622)=הלוואות!$F$8,הלוואות!$G$8,0),0),0)+IF(A1622&gt;=הלוואות!$D$9,IF(מרכז!A1622&lt;=הלוואות!$E$9,IF(DAY(מרכז!A1622)=הלוואות!$F$9,הלוואות!$G$9,0),0),0)+IF(A1622&gt;=הלוואות!$D$10,IF(מרכז!A1622&lt;=הלוואות!$E$10,IF(DAY(מרכז!A1622)=הלוואות!$F$10,הלוואות!$G$10,0),0),0)+IF(A1622&gt;=הלוואות!$D$11,IF(מרכז!A1622&lt;=הלוואות!$E$11,IF(DAY(מרכז!A1622)=הלוואות!$F$11,הלוואות!$G$11,0),0),0)+IF(A1622&gt;=הלוואות!$D$12,IF(מרכז!A1622&lt;=הלוואות!$E$12,IF(DAY(מרכז!A1622)=הלוואות!$F$12,הלוואות!$G$12,0),0),0)+IF(A1622&gt;=הלוואות!$D$13,IF(מרכז!A1622&lt;=הלוואות!$E$13,IF(DAY(מרכז!A1622)=הלוואות!$F$13,הלוואות!$G$13,0),0),0)+IF(A1622&gt;=הלוואות!$D$14,IF(מרכז!A1622&lt;=הלוואות!$E$14,IF(DAY(מרכז!A1622)=הלוואות!$F$14,הלוואות!$G$14,0),0),0)+IF(A1622&gt;=הלוואות!$D$15,IF(מרכז!A1622&lt;=הלוואות!$E$15,IF(DAY(מרכז!A1622)=הלוואות!$F$15,הלוואות!$G$15,0),0),0)+IF(A1622&gt;=הלוואות!$D$16,IF(מרכז!A1622&lt;=הלוואות!$E$16,IF(DAY(מרכז!A1622)=הלוואות!$F$16,הלוואות!$G$16,0),0),0)+IF(A1622&gt;=הלוואות!$D$17,IF(מרכז!A1622&lt;=הלוואות!$E$17,IF(DAY(מרכז!A1622)=הלוואות!$F$17,הלוואות!$G$17,0),0),0)+IF(A1622&gt;=הלוואות!$D$18,IF(מרכז!A1622&lt;=הלוואות!$E$18,IF(DAY(מרכז!A1622)=הלוואות!$F$18,הלוואות!$G$18,0),0),0)+IF(A1622&gt;=הלוואות!$D$19,IF(מרכז!A1622&lt;=הלוואות!$E$19,IF(DAY(מרכז!A1622)=הלוואות!$F$19,הלוואות!$G$19,0),0),0)+IF(A1622&gt;=הלוואות!$D$20,IF(מרכז!A1622&lt;=הלוואות!$E$20,IF(DAY(מרכז!A1622)=הלוואות!$F$20,הלוואות!$G$20,0),0),0)+IF(A1622&gt;=הלוואות!$D$21,IF(מרכז!A1622&lt;=הלוואות!$E$21,IF(DAY(מרכז!A1622)=הלוואות!$F$21,הלוואות!$G$21,0),0),0)+IF(A1622&gt;=הלוואות!$D$22,IF(מרכז!A1622&lt;=הלוואות!$E$22,IF(DAY(מרכז!A1622)=הלוואות!$F$22,הלוואות!$G$22,0),0),0)+IF(A1622&gt;=הלוואות!$D$23,IF(מרכז!A1622&lt;=הלוואות!$E$23,IF(DAY(מרכז!A1622)=הלוואות!$F$23,הלוואות!$G$23,0),0),0)+IF(A1622&gt;=הלוואות!$D$24,IF(מרכז!A1622&lt;=הלוואות!$E$24,IF(DAY(מרכז!A1622)=הלוואות!$F$24,הלוואות!$G$24,0),0),0)+IF(A1622&gt;=הלוואות!$D$25,IF(מרכז!A1622&lt;=הלוואות!$E$25,IF(DAY(מרכז!A1622)=הלוואות!$F$25,הלוואות!$G$25,0),0),0)+IF(A1622&gt;=הלוואות!$D$26,IF(מרכז!A1622&lt;=הלוואות!$E$26,IF(DAY(מרכז!A1622)=הלוואות!$F$26,הלוואות!$G$26,0),0),0)+IF(A1622&gt;=הלוואות!$D$27,IF(מרכז!A1622&lt;=הלוואות!$E$27,IF(DAY(מרכז!A1622)=הלוואות!$F$27,הלוואות!$G$27,0),0),0)+IF(A1622&gt;=הלוואות!$D$28,IF(מרכז!A1622&lt;=הלוואות!$E$28,IF(DAY(מרכז!A1622)=הלוואות!$F$28,הלוואות!$G$28,0),0),0)+IF(A1622&gt;=הלוואות!$D$29,IF(מרכז!A1622&lt;=הלוואות!$E$29,IF(DAY(מרכז!A1622)=הלוואות!$F$29,הלוואות!$G$29,0),0),0)+IF(A1622&gt;=הלוואות!$D$30,IF(מרכז!A1622&lt;=הלוואות!$E$30,IF(DAY(מרכז!A1622)=הלוואות!$F$30,הלוואות!$G$30,0),0),0)+IF(A1622&gt;=הלוואות!$D$31,IF(מרכז!A1622&lt;=הלוואות!$E$31,IF(DAY(מרכז!A1622)=הלוואות!$F$31,הלוואות!$G$31,0),0),0)+IF(A1622&gt;=הלוואות!$D$32,IF(מרכז!A1622&lt;=הלוואות!$E$32,IF(DAY(מרכז!A1622)=הלוואות!$F$32,הלוואות!$G$32,0),0),0)+IF(A1622&gt;=הלוואות!$D$33,IF(מרכז!A1622&lt;=הלוואות!$E$33,IF(DAY(מרכז!A1622)=הלוואות!$F$33,הלוואות!$G$33,0),0),0)+IF(A1622&gt;=הלוואות!$D$34,IF(מרכז!A1622&lt;=הלוואות!$E$34,IF(DAY(מרכז!A1622)=הלוואות!$F$34,הלוואות!$G$34,0),0),0)</f>
        <v>0</v>
      </c>
      <c r="E1622" s="93">
        <f>SUMIF(הלוואות!$D$46:$D$65,מרכז!A1622,הלוואות!$E$46:$E$65)</f>
        <v>0</v>
      </c>
      <c r="F1622" s="93">
        <f>SUMIF(נכנסים!$A$5:$A$5890,מרכז!A1622,נכנסים!$B$5:$B$5890)</f>
        <v>0</v>
      </c>
      <c r="G1622" s="94"/>
      <c r="H1622" s="94"/>
      <c r="I1622" s="94"/>
      <c r="J1622" s="99">
        <f t="shared" si="25"/>
        <v>50000</v>
      </c>
    </row>
    <row r="1623" spans="1:10">
      <c r="A1623" s="153">
        <v>47276</v>
      </c>
      <c r="B1623" s="93">
        <f>SUMIF(יוצאים!$A$5:$A$5835,מרכז!A1623,יוצאים!$D$5:$D$5835)</f>
        <v>0</v>
      </c>
      <c r="C1623" s="93">
        <f>HLOOKUP(DAY($A1623),'טב.הו"ק'!$G$4:$AK$162,'טב.הו"ק'!$A$162+2,FALSE)</f>
        <v>0</v>
      </c>
      <c r="D1623" s="93">
        <f>IF(A1623&gt;=הלוואות!$D$5,IF(מרכז!A1623&lt;=הלוואות!$E$5,IF(DAY(מרכז!A1623)=הלוואות!$F$5,הלוואות!$G$5,0),0),0)+IF(A1623&gt;=הלוואות!$D$6,IF(מרכז!A1623&lt;=הלוואות!$E$6,IF(DAY(מרכז!A1623)=הלוואות!$F$6,הלוואות!$G$6,0),0),0)+IF(A1623&gt;=הלוואות!$D$7,IF(מרכז!A1623&lt;=הלוואות!$E$7,IF(DAY(מרכז!A1623)=הלוואות!$F$7,הלוואות!$G$7,0),0),0)+IF(A1623&gt;=הלוואות!$D$8,IF(מרכז!A1623&lt;=הלוואות!$E$8,IF(DAY(מרכז!A1623)=הלוואות!$F$8,הלוואות!$G$8,0),0),0)+IF(A1623&gt;=הלוואות!$D$9,IF(מרכז!A1623&lt;=הלוואות!$E$9,IF(DAY(מרכז!A1623)=הלוואות!$F$9,הלוואות!$G$9,0),0),0)+IF(A1623&gt;=הלוואות!$D$10,IF(מרכז!A1623&lt;=הלוואות!$E$10,IF(DAY(מרכז!A1623)=הלוואות!$F$10,הלוואות!$G$10,0),0),0)+IF(A1623&gt;=הלוואות!$D$11,IF(מרכז!A1623&lt;=הלוואות!$E$11,IF(DAY(מרכז!A1623)=הלוואות!$F$11,הלוואות!$G$11,0),0),0)+IF(A1623&gt;=הלוואות!$D$12,IF(מרכז!A1623&lt;=הלוואות!$E$12,IF(DAY(מרכז!A1623)=הלוואות!$F$12,הלוואות!$G$12,0),0),0)+IF(A1623&gt;=הלוואות!$D$13,IF(מרכז!A1623&lt;=הלוואות!$E$13,IF(DAY(מרכז!A1623)=הלוואות!$F$13,הלוואות!$G$13,0),0),0)+IF(A1623&gt;=הלוואות!$D$14,IF(מרכז!A1623&lt;=הלוואות!$E$14,IF(DAY(מרכז!A1623)=הלוואות!$F$14,הלוואות!$G$14,0),0),0)+IF(A1623&gt;=הלוואות!$D$15,IF(מרכז!A1623&lt;=הלוואות!$E$15,IF(DAY(מרכז!A1623)=הלוואות!$F$15,הלוואות!$G$15,0),0),0)+IF(A1623&gt;=הלוואות!$D$16,IF(מרכז!A1623&lt;=הלוואות!$E$16,IF(DAY(מרכז!A1623)=הלוואות!$F$16,הלוואות!$G$16,0),0),0)+IF(A1623&gt;=הלוואות!$D$17,IF(מרכז!A1623&lt;=הלוואות!$E$17,IF(DAY(מרכז!A1623)=הלוואות!$F$17,הלוואות!$G$17,0),0),0)+IF(A1623&gt;=הלוואות!$D$18,IF(מרכז!A1623&lt;=הלוואות!$E$18,IF(DAY(מרכז!A1623)=הלוואות!$F$18,הלוואות!$G$18,0),0),0)+IF(A1623&gt;=הלוואות!$D$19,IF(מרכז!A1623&lt;=הלוואות!$E$19,IF(DAY(מרכז!A1623)=הלוואות!$F$19,הלוואות!$G$19,0),0),0)+IF(A1623&gt;=הלוואות!$D$20,IF(מרכז!A1623&lt;=הלוואות!$E$20,IF(DAY(מרכז!A1623)=הלוואות!$F$20,הלוואות!$G$20,0),0),0)+IF(A1623&gt;=הלוואות!$D$21,IF(מרכז!A1623&lt;=הלוואות!$E$21,IF(DAY(מרכז!A1623)=הלוואות!$F$21,הלוואות!$G$21,0),0),0)+IF(A1623&gt;=הלוואות!$D$22,IF(מרכז!A1623&lt;=הלוואות!$E$22,IF(DAY(מרכז!A1623)=הלוואות!$F$22,הלוואות!$G$22,0),0),0)+IF(A1623&gt;=הלוואות!$D$23,IF(מרכז!A1623&lt;=הלוואות!$E$23,IF(DAY(מרכז!A1623)=הלוואות!$F$23,הלוואות!$G$23,0),0),0)+IF(A1623&gt;=הלוואות!$D$24,IF(מרכז!A1623&lt;=הלוואות!$E$24,IF(DAY(מרכז!A1623)=הלוואות!$F$24,הלוואות!$G$24,0),0),0)+IF(A1623&gt;=הלוואות!$D$25,IF(מרכז!A1623&lt;=הלוואות!$E$25,IF(DAY(מרכז!A1623)=הלוואות!$F$25,הלוואות!$G$25,0),0),0)+IF(A1623&gt;=הלוואות!$D$26,IF(מרכז!A1623&lt;=הלוואות!$E$26,IF(DAY(מרכז!A1623)=הלוואות!$F$26,הלוואות!$G$26,0),0),0)+IF(A1623&gt;=הלוואות!$D$27,IF(מרכז!A1623&lt;=הלוואות!$E$27,IF(DAY(מרכז!A1623)=הלוואות!$F$27,הלוואות!$G$27,0),0),0)+IF(A1623&gt;=הלוואות!$D$28,IF(מרכז!A1623&lt;=הלוואות!$E$28,IF(DAY(מרכז!A1623)=הלוואות!$F$28,הלוואות!$G$28,0),0),0)+IF(A1623&gt;=הלוואות!$D$29,IF(מרכז!A1623&lt;=הלוואות!$E$29,IF(DAY(מרכז!A1623)=הלוואות!$F$29,הלוואות!$G$29,0),0),0)+IF(A1623&gt;=הלוואות!$D$30,IF(מרכז!A1623&lt;=הלוואות!$E$30,IF(DAY(מרכז!A1623)=הלוואות!$F$30,הלוואות!$G$30,0),0),0)+IF(A1623&gt;=הלוואות!$D$31,IF(מרכז!A1623&lt;=הלוואות!$E$31,IF(DAY(מרכז!A1623)=הלוואות!$F$31,הלוואות!$G$31,0),0),0)+IF(A1623&gt;=הלוואות!$D$32,IF(מרכז!A1623&lt;=הלוואות!$E$32,IF(DAY(מרכז!A1623)=הלוואות!$F$32,הלוואות!$G$32,0),0),0)+IF(A1623&gt;=הלוואות!$D$33,IF(מרכז!A1623&lt;=הלוואות!$E$33,IF(DAY(מרכז!A1623)=הלוואות!$F$33,הלוואות!$G$33,0),0),0)+IF(A1623&gt;=הלוואות!$D$34,IF(מרכז!A1623&lt;=הלוואות!$E$34,IF(DAY(מרכז!A1623)=הלוואות!$F$34,הלוואות!$G$34,0),0),0)</f>
        <v>0</v>
      </c>
      <c r="E1623" s="93">
        <f>SUMIF(הלוואות!$D$46:$D$65,מרכז!A1623,הלוואות!$E$46:$E$65)</f>
        <v>0</v>
      </c>
      <c r="F1623" s="93">
        <f>SUMIF(נכנסים!$A$5:$A$5890,מרכז!A1623,נכנסים!$B$5:$B$5890)</f>
        <v>0</v>
      </c>
      <c r="G1623" s="94"/>
      <c r="H1623" s="94"/>
      <c r="I1623" s="94"/>
      <c r="J1623" s="99">
        <f t="shared" si="25"/>
        <v>50000</v>
      </c>
    </row>
    <row r="1624" spans="1:10">
      <c r="A1624" s="153">
        <v>47277</v>
      </c>
      <c r="B1624" s="93">
        <f>SUMIF(יוצאים!$A$5:$A$5835,מרכז!A1624,יוצאים!$D$5:$D$5835)</f>
        <v>0</v>
      </c>
      <c r="C1624" s="93">
        <f>HLOOKUP(DAY($A1624),'טב.הו"ק'!$G$4:$AK$162,'טב.הו"ק'!$A$162+2,FALSE)</f>
        <v>0</v>
      </c>
      <c r="D1624" s="93">
        <f>IF(A1624&gt;=הלוואות!$D$5,IF(מרכז!A1624&lt;=הלוואות!$E$5,IF(DAY(מרכז!A1624)=הלוואות!$F$5,הלוואות!$G$5,0),0),0)+IF(A1624&gt;=הלוואות!$D$6,IF(מרכז!A1624&lt;=הלוואות!$E$6,IF(DAY(מרכז!A1624)=הלוואות!$F$6,הלוואות!$G$6,0),0),0)+IF(A1624&gt;=הלוואות!$D$7,IF(מרכז!A1624&lt;=הלוואות!$E$7,IF(DAY(מרכז!A1624)=הלוואות!$F$7,הלוואות!$G$7,0),0),0)+IF(A1624&gt;=הלוואות!$D$8,IF(מרכז!A1624&lt;=הלוואות!$E$8,IF(DAY(מרכז!A1624)=הלוואות!$F$8,הלוואות!$G$8,0),0),0)+IF(A1624&gt;=הלוואות!$D$9,IF(מרכז!A1624&lt;=הלוואות!$E$9,IF(DAY(מרכז!A1624)=הלוואות!$F$9,הלוואות!$G$9,0),0),0)+IF(A1624&gt;=הלוואות!$D$10,IF(מרכז!A1624&lt;=הלוואות!$E$10,IF(DAY(מרכז!A1624)=הלוואות!$F$10,הלוואות!$G$10,0),0),0)+IF(A1624&gt;=הלוואות!$D$11,IF(מרכז!A1624&lt;=הלוואות!$E$11,IF(DAY(מרכז!A1624)=הלוואות!$F$11,הלוואות!$G$11,0),0),0)+IF(A1624&gt;=הלוואות!$D$12,IF(מרכז!A1624&lt;=הלוואות!$E$12,IF(DAY(מרכז!A1624)=הלוואות!$F$12,הלוואות!$G$12,0),0),0)+IF(A1624&gt;=הלוואות!$D$13,IF(מרכז!A1624&lt;=הלוואות!$E$13,IF(DAY(מרכז!A1624)=הלוואות!$F$13,הלוואות!$G$13,0),0),0)+IF(A1624&gt;=הלוואות!$D$14,IF(מרכז!A1624&lt;=הלוואות!$E$14,IF(DAY(מרכז!A1624)=הלוואות!$F$14,הלוואות!$G$14,0),0),0)+IF(A1624&gt;=הלוואות!$D$15,IF(מרכז!A1624&lt;=הלוואות!$E$15,IF(DAY(מרכז!A1624)=הלוואות!$F$15,הלוואות!$G$15,0),0),0)+IF(A1624&gt;=הלוואות!$D$16,IF(מרכז!A1624&lt;=הלוואות!$E$16,IF(DAY(מרכז!A1624)=הלוואות!$F$16,הלוואות!$G$16,0),0),0)+IF(A1624&gt;=הלוואות!$D$17,IF(מרכז!A1624&lt;=הלוואות!$E$17,IF(DAY(מרכז!A1624)=הלוואות!$F$17,הלוואות!$G$17,0),0),0)+IF(A1624&gt;=הלוואות!$D$18,IF(מרכז!A1624&lt;=הלוואות!$E$18,IF(DAY(מרכז!A1624)=הלוואות!$F$18,הלוואות!$G$18,0),0),0)+IF(A1624&gt;=הלוואות!$D$19,IF(מרכז!A1624&lt;=הלוואות!$E$19,IF(DAY(מרכז!A1624)=הלוואות!$F$19,הלוואות!$G$19,0),0),0)+IF(A1624&gt;=הלוואות!$D$20,IF(מרכז!A1624&lt;=הלוואות!$E$20,IF(DAY(מרכז!A1624)=הלוואות!$F$20,הלוואות!$G$20,0),0),0)+IF(A1624&gt;=הלוואות!$D$21,IF(מרכז!A1624&lt;=הלוואות!$E$21,IF(DAY(מרכז!A1624)=הלוואות!$F$21,הלוואות!$G$21,0),0),0)+IF(A1624&gt;=הלוואות!$D$22,IF(מרכז!A1624&lt;=הלוואות!$E$22,IF(DAY(מרכז!A1624)=הלוואות!$F$22,הלוואות!$G$22,0),0),0)+IF(A1624&gt;=הלוואות!$D$23,IF(מרכז!A1624&lt;=הלוואות!$E$23,IF(DAY(מרכז!A1624)=הלוואות!$F$23,הלוואות!$G$23,0),0),0)+IF(A1624&gt;=הלוואות!$D$24,IF(מרכז!A1624&lt;=הלוואות!$E$24,IF(DAY(מרכז!A1624)=הלוואות!$F$24,הלוואות!$G$24,0),0),0)+IF(A1624&gt;=הלוואות!$D$25,IF(מרכז!A1624&lt;=הלוואות!$E$25,IF(DAY(מרכז!A1624)=הלוואות!$F$25,הלוואות!$G$25,0),0),0)+IF(A1624&gt;=הלוואות!$D$26,IF(מרכז!A1624&lt;=הלוואות!$E$26,IF(DAY(מרכז!A1624)=הלוואות!$F$26,הלוואות!$G$26,0),0),0)+IF(A1624&gt;=הלוואות!$D$27,IF(מרכז!A1624&lt;=הלוואות!$E$27,IF(DAY(מרכז!A1624)=הלוואות!$F$27,הלוואות!$G$27,0),0),0)+IF(A1624&gt;=הלוואות!$D$28,IF(מרכז!A1624&lt;=הלוואות!$E$28,IF(DAY(מרכז!A1624)=הלוואות!$F$28,הלוואות!$G$28,0),0),0)+IF(A1624&gt;=הלוואות!$D$29,IF(מרכז!A1624&lt;=הלוואות!$E$29,IF(DAY(מרכז!A1624)=הלוואות!$F$29,הלוואות!$G$29,0),0),0)+IF(A1624&gt;=הלוואות!$D$30,IF(מרכז!A1624&lt;=הלוואות!$E$30,IF(DAY(מרכז!A1624)=הלוואות!$F$30,הלוואות!$G$30,0),0),0)+IF(A1624&gt;=הלוואות!$D$31,IF(מרכז!A1624&lt;=הלוואות!$E$31,IF(DAY(מרכז!A1624)=הלוואות!$F$31,הלוואות!$G$31,0),0),0)+IF(A1624&gt;=הלוואות!$D$32,IF(מרכז!A1624&lt;=הלוואות!$E$32,IF(DAY(מרכז!A1624)=הלוואות!$F$32,הלוואות!$G$32,0),0),0)+IF(A1624&gt;=הלוואות!$D$33,IF(מרכז!A1624&lt;=הלוואות!$E$33,IF(DAY(מרכז!A1624)=הלוואות!$F$33,הלוואות!$G$33,0),0),0)+IF(A1624&gt;=הלוואות!$D$34,IF(מרכז!A1624&lt;=הלוואות!$E$34,IF(DAY(מרכז!A1624)=הלוואות!$F$34,הלוואות!$G$34,0),0),0)</f>
        <v>0</v>
      </c>
      <c r="E1624" s="93">
        <f>SUMIF(הלוואות!$D$46:$D$65,מרכז!A1624,הלוואות!$E$46:$E$65)</f>
        <v>0</v>
      </c>
      <c r="F1624" s="93">
        <f>SUMIF(נכנסים!$A$5:$A$5890,מרכז!A1624,נכנסים!$B$5:$B$5890)</f>
        <v>0</v>
      </c>
      <c r="G1624" s="94"/>
      <c r="H1624" s="94"/>
      <c r="I1624" s="94"/>
      <c r="J1624" s="99">
        <f t="shared" si="25"/>
        <v>50000</v>
      </c>
    </row>
    <row r="1625" spans="1:10">
      <c r="A1625" s="153">
        <v>47278</v>
      </c>
      <c r="B1625" s="93">
        <f>SUMIF(יוצאים!$A$5:$A$5835,מרכז!A1625,יוצאים!$D$5:$D$5835)</f>
        <v>0</v>
      </c>
      <c r="C1625" s="93">
        <f>HLOOKUP(DAY($A1625),'טב.הו"ק'!$G$4:$AK$162,'טב.הו"ק'!$A$162+2,FALSE)</f>
        <v>0</v>
      </c>
      <c r="D1625" s="93">
        <f>IF(A1625&gt;=הלוואות!$D$5,IF(מרכז!A1625&lt;=הלוואות!$E$5,IF(DAY(מרכז!A1625)=הלוואות!$F$5,הלוואות!$G$5,0),0),0)+IF(A1625&gt;=הלוואות!$D$6,IF(מרכז!A1625&lt;=הלוואות!$E$6,IF(DAY(מרכז!A1625)=הלוואות!$F$6,הלוואות!$G$6,0),0),0)+IF(A1625&gt;=הלוואות!$D$7,IF(מרכז!A1625&lt;=הלוואות!$E$7,IF(DAY(מרכז!A1625)=הלוואות!$F$7,הלוואות!$G$7,0),0),0)+IF(A1625&gt;=הלוואות!$D$8,IF(מרכז!A1625&lt;=הלוואות!$E$8,IF(DAY(מרכז!A1625)=הלוואות!$F$8,הלוואות!$G$8,0),0),0)+IF(A1625&gt;=הלוואות!$D$9,IF(מרכז!A1625&lt;=הלוואות!$E$9,IF(DAY(מרכז!A1625)=הלוואות!$F$9,הלוואות!$G$9,0),0),0)+IF(A1625&gt;=הלוואות!$D$10,IF(מרכז!A1625&lt;=הלוואות!$E$10,IF(DAY(מרכז!A1625)=הלוואות!$F$10,הלוואות!$G$10,0),0),0)+IF(A1625&gt;=הלוואות!$D$11,IF(מרכז!A1625&lt;=הלוואות!$E$11,IF(DAY(מרכז!A1625)=הלוואות!$F$11,הלוואות!$G$11,0),0),0)+IF(A1625&gt;=הלוואות!$D$12,IF(מרכז!A1625&lt;=הלוואות!$E$12,IF(DAY(מרכז!A1625)=הלוואות!$F$12,הלוואות!$G$12,0),0),0)+IF(A1625&gt;=הלוואות!$D$13,IF(מרכז!A1625&lt;=הלוואות!$E$13,IF(DAY(מרכז!A1625)=הלוואות!$F$13,הלוואות!$G$13,0),0),0)+IF(A1625&gt;=הלוואות!$D$14,IF(מרכז!A1625&lt;=הלוואות!$E$14,IF(DAY(מרכז!A1625)=הלוואות!$F$14,הלוואות!$G$14,0),0),0)+IF(A1625&gt;=הלוואות!$D$15,IF(מרכז!A1625&lt;=הלוואות!$E$15,IF(DAY(מרכז!A1625)=הלוואות!$F$15,הלוואות!$G$15,0),0),0)+IF(A1625&gt;=הלוואות!$D$16,IF(מרכז!A1625&lt;=הלוואות!$E$16,IF(DAY(מרכז!A1625)=הלוואות!$F$16,הלוואות!$G$16,0),0),0)+IF(A1625&gt;=הלוואות!$D$17,IF(מרכז!A1625&lt;=הלוואות!$E$17,IF(DAY(מרכז!A1625)=הלוואות!$F$17,הלוואות!$G$17,0),0),0)+IF(A1625&gt;=הלוואות!$D$18,IF(מרכז!A1625&lt;=הלוואות!$E$18,IF(DAY(מרכז!A1625)=הלוואות!$F$18,הלוואות!$G$18,0),0),0)+IF(A1625&gt;=הלוואות!$D$19,IF(מרכז!A1625&lt;=הלוואות!$E$19,IF(DAY(מרכז!A1625)=הלוואות!$F$19,הלוואות!$G$19,0),0),0)+IF(A1625&gt;=הלוואות!$D$20,IF(מרכז!A1625&lt;=הלוואות!$E$20,IF(DAY(מרכז!A1625)=הלוואות!$F$20,הלוואות!$G$20,0),0),0)+IF(A1625&gt;=הלוואות!$D$21,IF(מרכז!A1625&lt;=הלוואות!$E$21,IF(DAY(מרכז!A1625)=הלוואות!$F$21,הלוואות!$G$21,0),0),0)+IF(A1625&gt;=הלוואות!$D$22,IF(מרכז!A1625&lt;=הלוואות!$E$22,IF(DAY(מרכז!A1625)=הלוואות!$F$22,הלוואות!$G$22,0),0),0)+IF(A1625&gt;=הלוואות!$D$23,IF(מרכז!A1625&lt;=הלוואות!$E$23,IF(DAY(מרכז!A1625)=הלוואות!$F$23,הלוואות!$G$23,0),0),0)+IF(A1625&gt;=הלוואות!$D$24,IF(מרכז!A1625&lt;=הלוואות!$E$24,IF(DAY(מרכז!A1625)=הלוואות!$F$24,הלוואות!$G$24,0),0),0)+IF(A1625&gt;=הלוואות!$D$25,IF(מרכז!A1625&lt;=הלוואות!$E$25,IF(DAY(מרכז!A1625)=הלוואות!$F$25,הלוואות!$G$25,0),0),0)+IF(A1625&gt;=הלוואות!$D$26,IF(מרכז!A1625&lt;=הלוואות!$E$26,IF(DAY(מרכז!A1625)=הלוואות!$F$26,הלוואות!$G$26,0),0),0)+IF(A1625&gt;=הלוואות!$D$27,IF(מרכז!A1625&lt;=הלוואות!$E$27,IF(DAY(מרכז!A1625)=הלוואות!$F$27,הלוואות!$G$27,0),0),0)+IF(A1625&gt;=הלוואות!$D$28,IF(מרכז!A1625&lt;=הלוואות!$E$28,IF(DAY(מרכז!A1625)=הלוואות!$F$28,הלוואות!$G$28,0),0),0)+IF(A1625&gt;=הלוואות!$D$29,IF(מרכז!A1625&lt;=הלוואות!$E$29,IF(DAY(מרכז!A1625)=הלוואות!$F$29,הלוואות!$G$29,0),0),0)+IF(A1625&gt;=הלוואות!$D$30,IF(מרכז!A1625&lt;=הלוואות!$E$30,IF(DAY(מרכז!A1625)=הלוואות!$F$30,הלוואות!$G$30,0),0),0)+IF(A1625&gt;=הלוואות!$D$31,IF(מרכז!A1625&lt;=הלוואות!$E$31,IF(DAY(מרכז!A1625)=הלוואות!$F$31,הלוואות!$G$31,0),0),0)+IF(A1625&gt;=הלוואות!$D$32,IF(מרכז!A1625&lt;=הלוואות!$E$32,IF(DAY(מרכז!A1625)=הלוואות!$F$32,הלוואות!$G$32,0),0),0)+IF(A1625&gt;=הלוואות!$D$33,IF(מרכז!A1625&lt;=הלוואות!$E$33,IF(DAY(מרכז!A1625)=הלוואות!$F$33,הלוואות!$G$33,0),0),0)+IF(A1625&gt;=הלוואות!$D$34,IF(מרכז!A1625&lt;=הלוואות!$E$34,IF(DAY(מרכז!A1625)=הלוואות!$F$34,הלוואות!$G$34,0),0),0)</f>
        <v>0</v>
      </c>
      <c r="E1625" s="93">
        <f>SUMIF(הלוואות!$D$46:$D$65,מרכז!A1625,הלוואות!$E$46:$E$65)</f>
        <v>0</v>
      </c>
      <c r="F1625" s="93">
        <f>SUMIF(נכנסים!$A$5:$A$5890,מרכז!A1625,נכנסים!$B$5:$B$5890)</f>
        <v>0</v>
      </c>
      <c r="G1625" s="94"/>
      <c r="H1625" s="94"/>
      <c r="I1625" s="94"/>
      <c r="J1625" s="99">
        <f t="shared" si="25"/>
        <v>50000</v>
      </c>
    </row>
    <row r="1626" spans="1:10">
      <c r="A1626" s="153">
        <v>47279</v>
      </c>
      <c r="B1626" s="93">
        <f>SUMIF(יוצאים!$A$5:$A$5835,מרכז!A1626,יוצאים!$D$5:$D$5835)</f>
        <v>0</v>
      </c>
      <c r="C1626" s="93">
        <f>HLOOKUP(DAY($A1626),'טב.הו"ק'!$G$4:$AK$162,'טב.הו"ק'!$A$162+2,FALSE)</f>
        <v>0</v>
      </c>
      <c r="D1626" s="93">
        <f>IF(A1626&gt;=הלוואות!$D$5,IF(מרכז!A1626&lt;=הלוואות!$E$5,IF(DAY(מרכז!A1626)=הלוואות!$F$5,הלוואות!$G$5,0),0),0)+IF(A1626&gt;=הלוואות!$D$6,IF(מרכז!A1626&lt;=הלוואות!$E$6,IF(DAY(מרכז!A1626)=הלוואות!$F$6,הלוואות!$G$6,0),0),0)+IF(A1626&gt;=הלוואות!$D$7,IF(מרכז!A1626&lt;=הלוואות!$E$7,IF(DAY(מרכז!A1626)=הלוואות!$F$7,הלוואות!$G$7,0),0),0)+IF(A1626&gt;=הלוואות!$D$8,IF(מרכז!A1626&lt;=הלוואות!$E$8,IF(DAY(מרכז!A1626)=הלוואות!$F$8,הלוואות!$G$8,0),0),0)+IF(A1626&gt;=הלוואות!$D$9,IF(מרכז!A1626&lt;=הלוואות!$E$9,IF(DAY(מרכז!A1626)=הלוואות!$F$9,הלוואות!$G$9,0),0),0)+IF(A1626&gt;=הלוואות!$D$10,IF(מרכז!A1626&lt;=הלוואות!$E$10,IF(DAY(מרכז!A1626)=הלוואות!$F$10,הלוואות!$G$10,0),0),0)+IF(A1626&gt;=הלוואות!$D$11,IF(מרכז!A1626&lt;=הלוואות!$E$11,IF(DAY(מרכז!A1626)=הלוואות!$F$11,הלוואות!$G$11,0),0),0)+IF(A1626&gt;=הלוואות!$D$12,IF(מרכז!A1626&lt;=הלוואות!$E$12,IF(DAY(מרכז!A1626)=הלוואות!$F$12,הלוואות!$G$12,0),0),0)+IF(A1626&gt;=הלוואות!$D$13,IF(מרכז!A1626&lt;=הלוואות!$E$13,IF(DAY(מרכז!A1626)=הלוואות!$F$13,הלוואות!$G$13,0),0),0)+IF(A1626&gt;=הלוואות!$D$14,IF(מרכז!A1626&lt;=הלוואות!$E$14,IF(DAY(מרכז!A1626)=הלוואות!$F$14,הלוואות!$G$14,0),0),0)+IF(A1626&gt;=הלוואות!$D$15,IF(מרכז!A1626&lt;=הלוואות!$E$15,IF(DAY(מרכז!A1626)=הלוואות!$F$15,הלוואות!$G$15,0),0),0)+IF(A1626&gt;=הלוואות!$D$16,IF(מרכז!A1626&lt;=הלוואות!$E$16,IF(DAY(מרכז!A1626)=הלוואות!$F$16,הלוואות!$G$16,0),0),0)+IF(A1626&gt;=הלוואות!$D$17,IF(מרכז!A1626&lt;=הלוואות!$E$17,IF(DAY(מרכז!A1626)=הלוואות!$F$17,הלוואות!$G$17,0),0),0)+IF(A1626&gt;=הלוואות!$D$18,IF(מרכז!A1626&lt;=הלוואות!$E$18,IF(DAY(מרכז!A1626)=הלוואות!$F$18,הלוואות!$G$18,0),0),0)+IF(A1626&gt;=הלוואות!$D$19,IF(מרכז!A1626&lt;=הלוואות!$E$19,IF(DAY(מרכז!A1626)=הלוואות!$F$19,הלוואות!$G$19,0),0),0)+IF(A1626&gt;=הלוואות!$D$20,IF(מרכז!A1626&lt;=הלוואות!$E$20,IF(DAY(מרכז!A1626)=הלוואות!$F$20,הלוואות!$G$20,0),0),0)+IF(A1626&gt;=הלוואות!$D$21,IF(מרכז!A1626&lt;=הלוואות!$E$21,IF(DAY(מרכז!A1626)=הלוואות!$F$21,הלוואות!$G$21,0),0),0)+IF(A1626&gt;=הלוואות!$D$22,IF(מרכז!A1626&lt;=הלוואות!$E$22,IF(DAY(מרכז!A1626)=הלוואות!$F$22,הלוואות!$G$22,0),0),0)+IF(A1626&gt;=הלוואות!$D$23,IF(מרכז!A1626&lt;=הלוואות!$E$23,IF(DAY(מרכז!A1626)=הלוואות!$F$23,הלוואות!$G$23,0),0),0)+IF(A1626&gt;=הלוואות!$D$24,IF(מרכז!A1626&lt;=הלוואות!$E$24,IF(DAY(מרכז!A1626)=הלוואות!$F$24,הלוואות!$G$24,0),0),0)+IF(A1626&gt;=הלוואות!$D$25,IF(מרכז!A1626&lt;=הלוואות!$E$25,IF(DAY(מרכז!A1626)=הלוואות!$F$25,הלוואות!$G$25,0),0),0)+IF(A1626&gt;=הלוואות!$D$26,IF(מרכז!A1626&lt;=הלוואות!$E$26,IF(DAY(מרכז!A1626)=הלוואות!$F$26,הלוואות!$G$26,0),0),0)+IF(A1626&gt;=הלוואות!$D$27,IF(מרכז!A1626&lt;=הלוואות!$E$27,IF(DAY(מרכז!A1626)=הלוואות!$F$27,הלוואות!$G$27,0),0),0)+IF(A1626&gt;=הלוואות!$D$28,IF(מרכז!A1626&lt;=הלוואות!$E$28,IF(DAY(מרכז!A1626)=הלוואות!$F$28,הלוואות!$G$28,0),0),0)+IF(A1626&gt;=הלוואות!$D$29,IF(מרכז!A1626&lt;=הלוואות!$E$29,IF(DAY(מרכז!A1626)=הלוואות!$F$29,הלוואות!$G$29,0),0),0)+IF(A1626&gt;=הלוואות!$D$30,IF(מרכז!A1626&lt;=הלוואות!$E$30,IF(DAY(מרכז!A1626)=הלוואות!$F$30,הלוואות!$G$30,0),0),0)+IF(A1626&gt;=הלוואות!$D$31,IF(מרכז!A1626&lt;=הלוואות!$E$31,IF(DAY(מרכז!A1626)=הלוואות!$F$31,הלוואות!$G$31,0),0),0)+IF(A1626&gt;=הלוואות!$D$32,IF(מרכז!A1626&lt;=הלוואות!$E$32,IF(DAY(מרכז!A1626)=הלוואות!$F$32,הלוואות!$G$32,0),0),0)+IF(A1626&gt;=הלוואות!$D$33,IF(מרכז!A1626&lt;=הלוואות!$E$33,IF(DAY(מרכז!A1626)=הלוואות!$F$33,הלוואות!$G$33,0),0),0)+IF(A1626&gt;=הלוואות!$D$34,IF(מרכז!A1626&lt;=הלוואות!$E$34,IF(DAY(מרכז!A1626)=הלוואות!$F$34,הלוואות!$G$34,0),0),0)</f>
        <v>0</v>
      </c>
      <c r="E1626" s="93">
        <f>SUMIF(הלוואות!$D$46:$D$65,מרכז!A1626,הלוואות!$E$46:$E$65)</f>
        <v>0</v>
      </c>
      <c r="F1626" s="93">
        <f>SUMIF(נכנסים!$A$5:$A$5890,מרכז!A1626,נכנסים!$B$5:$B$5890)</f>
        <v>0</v>
      </c>
      <c r="G1626" s="94"/>
      <c r="H1626" s="94"/>
      <c r="I1626" s="94"/>
      <c r="J1626" s="99">
        <f t="shared" si="25"/>
        <v>50000</v>
      </c>
    </row>
    <row r="1627" spans="1:10">
      <c r="A1627" s="153">
        <v>47280</v>
      </c>
      <c r="B1627" s="93">
        <f>SUMIF(יוצאים!$A$5:$A$5835,מרכז!A1627,יוצאים!$D$5:$D$5835)</f>
        <v>0</v>
      </c>
      <c r="C1627" s="93">
        <f>HLOOKUP(DAY($A1627),'טב.הו"ק'!$G$4:$AK$162,'טב.הו"ק'!$A$162+2,FALSE)</f>
        <v>0</v>
      </c>
      <c r="D1627" s="93">
        <f>IF(A1627&gt;=הלוואות!$D$5,IF(מרכז!A1627&lt;=הלוואות!$E$5,IF(DAY(מרכז!A1627)=הלוואות!$F$5,הלוואות!$G$5,0),0),0)+IF(A1627&gt;=הלוואות!$D$6,IF(מרכז!A1627&lt;=הלוואות!$E$6,IF(DAY(מרכז!A1627)=הלוואות!$F$6,הלוואות!$G$6,0),0),0)+IF(A1627&gt;=הלוואות!$D$7,IF(מרכז!A1627&lt;=הלוואות!$E$7,IF(DAY(מרכז!A1627)=הלוואות!$F$7,הלוואות!$G$7,0),0),0)+IF(A1627&gt;=הלוואות!$D$8,IF(מרכז!A1627&lt;=הלוואות!$E$8,IF(DAY(מרכז!A1627)=הלוואות!$F$8,הלוואות!$G$8,0),0),0)+IF(A1627&gt;=הלוואות!$D$9,IF(מרכז!A1627&lt;=הלוואות!$E$9,IF(DAY(מרכז!A1627)=הלוואות!$F$9,הלוואות!$G$9,0),0),0)+IF(A1627&gt;=הלוואות!$D$10,IF(מרכז!A1627&lt;=הלוואות!$E$10,IF(DAY(מרכז!A1627)=הלוואות!$F$10,הלוואות!$G$10,0),0),0)+IF(A1627&gt;=הלוואות!$D$11,IF(מרכז!A1627&lt;=הלוואות!$E$11,IF(DAY(מרכז!A1627)=הלוואות!$F$11,הלוואות!$G$11,0),0),0)+IF(A1627&gt;=הלוואות!$D$12,IF(מרכז!A1627&lt;=הלוואות!$E$12,IF(DAY(מרכז!A1627)=הלוואות!$F$12,הלוואות!$G$12,0),0),0)+IF(A1627&gt;=הלוואות!$D$13,IF(מרכז!A1627&lt;=הלוואות!$E$13,IF(DAY(מרכז!A1627)=הלוואות!$F$13,הלוואות!$G$13,0),0),0)+IF(A1627&gt;=הלוואות!$D$14,IF(מרכז!A1627&lt;=הלוואות!$E$14,IF(DAY(מרכז!A1627)=הלוואות!$F$14,הלוואות!$G$14,0),0),0)+IF(A1627&gt;=הלוואות!$D$15,IF(מרכז!A1627&lt;=הלוואות!$E$15,IF(DAY(מרכז!A1627)=הלוואות!$F$15,הלוואות!$G$15,0),0),0)+IF(A1627&gt;=הלוואות!$D$16,IF(מרכז!A1627&lt;=הלוואות!$E$16,IF(DAY(מרכז!A1627)=הלוואות!$F$16,הלוואות!$G$16,0),0),0)+IF(A1627&gt;=הלוואות!$D$17,IF(מרכז!A1627&lt;=הלוואות!$E$17,IF(DAY(מרכז!A1627)=הלוואות!$F$17,הלוואות!$G$17,0),0),0)+IF(A1627&gt;=הלוואות!$D$18,IF(מרכז!A1627&lt;=הלוואות!$E$18,IF(DAY(מרכז!A1627)=הלוואות!$F$18,הלוואות!$G$18,0),0),0)+IF(A1627&gt;=הלוואות!$D$19,IF(מרכז!A1627&lt;=הלוואות!$E$19,IF(DAY(מרכז!A1627)=הלוואות!$F$19,הלוואות!$G$19,0),0),0)+IF(A1627&gt;=הלוואות!$D$20,IF(מרכז!A1627&lt;=הלוואות!$E$20,IF(DAY(מרכז!A1627)=הלוואות!$F$20,הלוואות!$G$20,0),0),0)+IF(A1627&gt;=הלוואות!$D$21,IF(מרכז!A1627&lt;=הלוואות!$E$21,IF(DAY(מרכז!A1627)=הלוואות!$F$21,הלוואות!$G$21,0),0),0)+IF(A1627&gt;=הלוואות!$D$22,IF(מרכז!A1627&lt;=הלוואות!$E$22,IF(DAY(מרכז!A1627)=הלוואות!$F$22,הלוואות!$G$22,0),0),0)+IF(A1627&gt;=הלוואות!$D$23,IF(מרכז!A1627&lt;=הלוואות!$E$23,IF(DAY(מרכז!A1627)=הלוואות!$F$23,הלוואות!$G$23,0),0),0)+IF(A1627&gt;=הלוואות!$D$24,IF(מרכז!A1627&lt;=הלוואות!$E$24,IF(DAY(מרכז!A1627)=הלוואות!$F$24,הלוואות!$G$24,0),0),0)+IF(A1627&gt;=הלוואות!$D$25,IF(מרכז!A1627&lt;=הלוואות!$E$25,IF(DAY(מרכז!A1627)=הלוואות!$F$25,הלוואות!$G$25,0),0),0)+IF(A1627&gt;=הלוואות!$D$26,IF(מרכז!A1627&lt;=הלוואות!$E$26,IF(DAY(מרכז!A1627)=הלוואות!$F$26,הלוואות!$G$26,0),0),0)+IF(A1627&gt;=הלוואות!$D$27,IF(מרכז!A1627&lt;=הלוואות!$E$27,IF(DAY(מרכז!A1627)=הלוואות!$F$27,הלוואות!$G$27,0),0),0)+IF(A1627&gt;=הלוואות!$D$28,IF(מרכז!A1627&lt;=הלוואות!$E$28,IF(DAY(מרכז!A1627)=הלוואות!$F$28,הלוואות!$G$28,0),0),0)+IF(A1627&gt;=הלוואות!$D$29,IF(מרכז!A1627&lt;=הלוואות!$E$29,IF(DAY(מרכז!A1627)=הלוואות!$F$29,הלוואות!$G$29,0),0),0)+IF(A1627&gt;=הלוואות!$D$30,IF(מרכז!A1627&lt;=הלוואות!$E$30,IF(DAY(מרכז!A1627)=הלוואות!$F$30,הלוואות!$G$30,0),0),0)+IF(A1627&gt;=הלוואות!$D$31,IF(מרכז!A1627&lt;=הלוואות!$E$31,IF(DAY(מרכז!A1627)=הלוואות!$F$31,הלוואות!$G$31,0),0),0)+IF(A1627&gt;=הלוואות!$D$32,IF(מרכז!A1627&lt;=הלוואות!$E$32,IF(DAY(מרכז!A1627)=הלוואות!$F$32,הלוואות!$G$32,0),0),0)+IF(A1627&gt;=הלוואות!$D$33,IF(מרכז!A1627&lt;=הלוואות!$E$33,IF(DAY(מרכז!A1627)=הלוואות!$F$33,הלוואות!$G$33,0),0),0)+IF(A1627&gt;=הלוואות!$D$34,IF(מרכז!A1627&lt;=הלוואות!$E$34,IF(DAY(מרכז!A1627)=הלוואות!$F$34,הלוואות!$G$34,0),0),0)</f>
        <v>0</v>
      </c>
      <c r="E1627" s="93">
        <f>SUMIF(הלוואות!$D$46:$D$65,מרכז!A1627,הלוואות!$E$46:$E$65)</f>
        <v>0</v>
      </c>
      <c r="F1627" s="93">
        <f>SUMIF(נכנסים!$A$5:$A$5890,מרכז!A1627,נכנסים!$B$5:$B$5890)</f>
        <v>0</v>
      </c>
      <c r="G1627" s="94"/>
      <c r="H1627" s="94"/>
      <c r="I1627" s="94"/>
      <c r="J1627" s="99">
        <f t="shared" si="25"/>
        <v>50000</v>
      </c>
    </row>
    <row r="1628" spans="1:10">
      <c r="A1628" s="153">
        <v>47281</v>
      </c>
      <c r="B1628" s="93">
        <f>SUMIF(יוצאים!$A$5:$A$5835,מרכז!A1628,יוצאים!$D$5:$D$5835)</f>
        <v>0</v>
      </c>
      <c r="C1628" s="93">
        <f>HLOOKUP(DAY($A1628),'טב.הו"ק'!$G$4:$AK$162,'טב.הו"ק'!$A$162+2,FALSE)</f>
        <v>0</v>
      </c>
      <c r="D1628" s="93">
        <f>IF(A1628&gt;=הלוואות!$D$5,IF(מרכז!A1628&lt;=הלוואות!$E$5,IF(DAY(מרכז!A1628)=הלוואות!$F$5,הלוואות!$G$5,0),0),0)+IF(A1628&gt;=הלוואות!$D$6,IF(מרכז!A1628&lt;=הלוואות!$E$6,IF(DAY(מרכז!A1628)=הלוואות!$F$6,הלוואות!$G$6,0),0),0)+IF(A1628&gt;=הלוואות!$D$7,IF(מרכז!A1628&lt;=הלוואות!$E$7,IF(DAY(מרכז!A1628)=הלוואות!$F$7,הלוואות!$G$7,0),0),0)+IF(A1628&gt;=הלוואות!$D$8,IF(מרכז!A1628&lt;=הלוואות!$E$8,IF(DAY(מרכז!A1628)=הלוואות!$F$8,הלוואות!$G$8,0),0),0)+IF(A1628&gt;=הלוואות!$D$9,IF(מרכז!A1628&lt;=הלוואות!$E$9,IF(DAY(מרכז!A1628)=הלוואות!$F$9,הלוואות!$G$9,0),0),0)+IF(A1628&gt;=הלוואות!$D$10,IF(מרכז!A1628&lt;=הלוואות!$E$10,IF(DAY(מרכז!A1628)=הלוואות!$F$10,הלוואות!$G$10,0),0),0)+IF(A1628&gt;=הלוואות!$D$11,IF(מרכז!A1628&lt;=הלוואות!$E$11,IF(DAY(מרכז!A1628)=הלוואות!$F$11,הלוואות!$G$11,0),0),0)+IF(A1628&gt;=הלוואות!$D$12,IF(מרכז!A1628&lt;=הלוואות!$E$12,IF(DAY(מרכז!A1628)=הלוואות!$F$12,הלוואות!$G$12,0),0),0)+IF(A1628&gt;=הלוואות!$D$13,IF(מרכז!A1628&lt;=הלוואות!$E$13,IF(DAY(מרכז!A1628)=הלוואות!$F$13,הלוואות!$G$13,0),0),0)+IF(A1628&gt;=הלוואות!$D$14,IF(מרכז!A1628&lt;=הלוואות!$E$14,IF(DAY(מרכז!A1628)=הלוואות!$F$14,הלוואות!$G$14,0),0),0)+IF(A1628&gt;=הלוואות!$D$15,IF(מרכז!A1628&lt;=הלוואות!$E$15,IF(DAY(מרכז!A1628)=הלוואות!$F$15,הלוואות!$G$15,0),0),0)+IF(A1628&gt;=הלוואות!$D$16,IF(מרכז!A1628&lt;=הלוואות!$E$16,IF(DAY(מרכז!A1628)=הלוואות!$F$16,הלוואות!$G$16,0),0),0)+IF(A1628&gt;=הלוואות!$D$17,IF(מרכז!A1628&lt;=הלוואות!$E$17,IF(DAY(מרכז!A1628)=הלוואות!$F$17,הלוואות!$G$17,0),0),0)+IF(A1628&gt;=הלוואות!$D$18,IF(מרכז!A1628&lt;=הלוואות!$E$18,IF(DAY(מרכז!A1628)=הלוואות!$F$18,הלוואות!$G$18,0),0),0)+IF(A1628&gt;=הלוואות!$D$19,IF(מרכז!A1628&lt;=הלוואות!$E$19,IF(DAY(מרכז!A1628)=הלוואות!$F$19,הלוואות!$G$19,0),0),0)+IF(A1628&gt;=הלוואות!$D$20,IF(מרכז!A1628&lt;=הלוואות!$E$20,IF(DAY(מרכז!A1628)=הלוואות!$F$20,הלוואות!$G$20,0),0),0)+IF(A1628&gt;=הלוואות!$D$21,IF(מרכז!A1628&lt;=הלוואות!$E$21,IF(DAY(מרכז!A1628)=הלוואות!$F$21,הלוואות!$G$21,0),0),0)+IF(A1628&gt;=הלוואות!$D$22,IF(מרכז!A1628&lt;=הלוואות!$E$22,IF(DAY(מרכז!A1628)=הלוואות!$F$22,הלוואות!$G$22,0),0),0)+IF(A1628&gt;=הלוואות!$D$23,IF(מרכז!A1628&lt;=הלוואות!$E$23,IF(DAY(מרכז!A1628)=הלוואות!$F$23,הלוואות!$G$23,0),0),0)+IF(A1628&gt;=הלוואות!$D$24,IF(מרכז!A1628&lt;=הלוואות!$E$24,IF(DAY(מרכז!A1628)=הלוואות!$F$24,הלוואות!$G$24,0),0),0)+IF(A1628&gt;=הלוואות!$D$25,IF(מרכז!A1628&lt;=הלוואות!$E$25,IF(DAY(מרכז!A1628)=הלוואות!$F$25,הלוואות!$G$25,0),0),0)+IF(A1628&gt;=הלוואות!$D$26,IF(מרכז!A1628&lt;=הלוואות!$E$26,IF(DAY(מרכז!A1628)=הלוואות!$F$26,הלוואות!$G$26,0),0),0)+IF(A1628&gt;=הלוואות!$D$27,IF(מרכז!A1628&lt;=הלוואות!$E$27,IF(DAY(מרכז!A1628)=הלוואות!$F$27,הלוואות!$G$27,0),0),0)+IF(A1628&gt;=הלוואות!$D$28,IF(מרכז!A1628&lt;=הלוואות!$E$28,IF(DAY(מרכז!A1628)=הלוואות!$F$28,הלוואות!$G$28,0),0),0)+IF(A1628&gt;=הלוואות!$D$29,IF(מרכז!A1628&lt;=הלוואות!$E$29,IF(DAY(מרכז!A1628)=הלוואות!$F$29,הלוואות!$G$29,0),0),0)+IF(A1628&gt;=הלוואות!$D$30,IF(מרכז!A1628&lt;=הלוואות!$E$30,IF(DAY(מרכז!A1628)=הלוואות!$F$30,הלוואות!$G$30,0),0),0)+IF(A1628&gt;=הלוואות!$D$31,IF(מרכז!A1628&lt;=הלוואות!$E$31,IF(DAY(מרכז!A1628)=הלוואות!$F$31,הלוואות!$G$31,0),0),0)+IF(A1628&gt;=הלוואות!$D$32,IF(מרכז!A1628&lt;=הלוואות!$E$32,IF(DAY(מרכז!A1628)=הלוואות!$F$32,הלוואות!$G$32,0),0),0)+IF(A1628&gt;=הלוואות!$D$33,IF(מרכז!A1628&lt;=הלוואות!$E$33,IF(DAY(מרכז!A1628)=הלוואות!$F$33,הלוואות!$G$33,0),0),0)+IF(A1628&gt;=הלוואות!$D$34,IF(מרכז!A1628&lt;=הלוואות!$E$34,IF(DAY(מרכז!A1628)=הלוואות!$F$34,הלוואות!$G$34,0),0),0)</f>
        <v>0</v>
      </c>
      <c r="E1628" s="93">
        <f>SUMIF(הלוואות!$D$46:$D$65,מרכז!A1628,הלוואות!$E$46:$E$65)</f>
        <v>0</v>
      </c>
      <c r="F1628" s="93">
        <f>SUMIF(נכנסים!$A$5:$A$5890,מרכז!A1628,נכנסים!$B$5:$B$5890)</f>
        <v>0</v>
      </c>
      <c r="G1628" s="94"/>
      <c r="H1628" s="94"/>
      <c r="I1628" s="94"/>
      <c r="J1628" s="99">
        <f t="shared" si="25"/>
        <v>50000</v>
      </c>
    </row>
    <row r="1629" spans="1:10">
      <c r="A1629" s="153">
        <v>47282</v>
      </c>
      <c r="B1629" s="93">
        <f>SUMIF(יוצאים!$A$5:$A$5835,מרכז!A1629,יוצאים!$D$5:$D$5835)</f>
        <v>0</v>
      </c>
      <c r="C1629" s="93">
        <f>HLOOKUP(DAY($A1629),'טב.הו"ק'!$G$4:$AK$162,'טב.הו"ק'!$A$162+2,FALSE)</f>
        <v>0</v>
      </c>
      <c r="D1629" s="93">
        <f>IF(A1629&gt;=הלוואות!$D$5,IF(מרכז!A1629&lt;=הלוואות!$E$5,IF(DAY(מרכז!A1629)=הלוואות!$F$5,הלוואות!$G$5,0),0),0)+IF(A1629&gt;=הלוואות!$D$6,IF(מרכז!A1629&lt;=הלוואות!$E$6,IF(DAY(מרכז!A1629)=הלוואות!$F$6,הלוואות!$G$6,0),0),0)+IF(A1629&gt;=הלוואות!$D$7,IF(מרכז!A1629&lt;=הלוואות!$E$7,IF(DAY(מרכז!A1629)=הלוואות!$F$7,הלוואות!$G$7,0),0),0)+IF(A1629&gt;=הלוואות!$D$8,IF(מרכז!A1629&lt;=הלוואות!$E$8,IF(DAY(מרכז!A1629)=הלוואות!$F$8,הלוואות!$G$8,0),0),0)+IF(A1629&gt;=הלוואות!$D$9,IF(מרכז!A1629&lt;=הלוואות!$E$9,IF(DAY(מרכז!A1629)=הלוואות!$F$9,הלוואות!$G$9,0),0),0)+IF(A1629&gt;=הלוואות!$D$10,IF(מרכז!A1629&lt;=הלוואות!$E$10,IF(DAY(מרכז!A1629)=הלוואות!$F$10,הלוואות!$G$10,0),0),0)+IF(A1629&gt;=הלוואות!$D$11,IF(מרכז!A1629&lt;=הלוואות!$E$11,IF(DAY(מרכז!A1629)=הלוואות!$F$11,הלוואות!$G$11,0),0),0)+IF(A1629&gt;=הלוואות!$D$12,IF(מרכז!A1629&lt;=הלוואות!$E$12,IF(DAY(מרכז!A1629)=הלוואות!$F$12,הלוואות!$G$12,0),0),0)+IF(A1629&gt;=הלוואות!$D$13,IF(מרכז!A1629&lt;=הלוואות!$E$13,IF(DAY(מרכז!A1629)=הלוואות!$F$13,הלוואות!$G$13,0),0),0)+IF(A1629&gt;=הלוואות!$D$14,IF(מרכז!A1629&lt;=הלוואות!$E$14,IF(DAY(מרכז!A1629)=הלוואות!$F$14,הלוואות!$G$14,0),0),0)+IF(A1629&gt;=הלוואות!$D$15,IF(מרכז!A1629&lt;=הלוואות!$E$15,IF(DAY(מרכז!A1629)=הלוואות!$F$15,הלוואות!$G$15,0),0),0)+IF(A1629&gt;=הלוואות!$D$16,IF(מרכז!A1629&lt;=הלוואות!$E$16,IF(DAY(מרכז!A1629)=הלוואות!$F$16,הלוואות!$G$16,0),0),0)+IF(A1629&gt;=הלוואות!$D$17,IF(מרכז!A1629&lt;=הלוואות!$E$17,IF(DAY(מרכז!A1629)=הלוואות!$F$17,הלוואות!$G$17,0),0),0)+IF(A1629&gt;=הלוואות!$D$18,IF(מרכז!A1629&lt;=הלוואות!$E$18,IF(DAY(מרכז!A1629)=הלוואות!$F$18,הלוואות!$G$18,0),0),0)+IF(A1629&gt;=הלוואות!$D$19,IF(מרכז!A1629&lt;=הלוואות!$E$19,IF(DAY(מרכז!A1629)=הלוואות!$F$19,הלוואות!$G$19,0),0),0)+IF(A1629&gt;=הלוואות!$D$20,IF(מרכז!A1629&lt;=הלוואות!$E$20,IF(DAY(מרכז!A1629)=הלוואות!$F$20,הלוואות!$G$20,0),0),0)+IF(A1629&gt;=הלוואות!$D$21,IF(מרכז!A1629&lt;=הלוואות!$E$21,IF(DAY(מרכז!A1629)=הלוואות!$F$21,הלוואות!$G$21,0),0),0)+IF(A1629&gt;=הלוואות!$D$22,IF(מרכז!A1629&lt;=הלוואות!$E$22,IF(DAY(מרכז!A1629)=הלוואות!$F$22,הלוואות!$G$22,0),0),0)+IF(A1629&gt;=הלוואות!$D$23,IF(מרכז!A1629&lt;=הלוואות!$E$23,IF(DAY(מרכז!A1629)=הלוואות!$F$23,הלוואות!$G$23,0),0),0)+IF(A1629&gt;=הלוואות!$D$24,IF(מרכז!A1629&lt;=הלוואות!$E$24,IF(DAY(מרכז!A1629)=הלוואות!$F$24,הלוואות!$G$24,0),0),0)+IF(A1629&gt;=הלוואות!$D$25,IF(מרכז!A1629&lt;=הלוואות!$E$25,IF(DAY(מרכז!A1629)=הלוואות!$F$25,הלוואות!$G$25,0),0),0)+IF(A1629&gt;=הלוואות!$D$26,IF(מרכז!A1629&lt;=הלוואות!$E$26,IF(DAY(מרכז!A1629)=הלוואות!$F$26,הלוואות!$G$26,0),0),0)+IF(A1629&gt;=הלוואות!$D$27,IF(מרכז!A1629&lt;=הלוואות!$E$27,IF(DAY(מרכז!A1629)=הלוואות!$F$27,הלוואות!$G$27,0),0),0)+IF(A1629&gt;=הלוואות!$D$28,IF(מרכז!A1629&lt;=הלוואות!$E$28,IF(DAY(מרכז!A1629)=הלוואות!$F$28,הלוואות!$G$28,0),0),0)+IF(A1629&gt;=הלוואות!$D$29,IF(מרכז!A1629&lt;=הלוואות!$E$29,IF(DAY(מרכז!A1629)=הלוואות!$F$29,הלוואות!$G$29,0),0),0)+IF(A1629&gt;=הלוואות!$D$30,IF(מרכז!A1629&lt;=הלוואות!$E$30,IF(DAY(מרכז!A1629)=הלוואות!$F$30,הלוואות!$G$30,0),0),0)+IF(A1629&gt;=הלוואות!$D$31,IF(מרכז!A1629&lt;=הלוואות!$E$31,IF(DAY(מרכז!A1629)=הלוואות!$F$31,הלוואות!$G$31,0),0),0)+IF(A1629&gt;=הלוואות!$D$32,IF(מרכז!A1629&lt;=הלוואות!$E$32,IF(DAY(מרכז!A1629)=הלוואות!$F$32,הלוואות!$G$32,0),0),0)+IF(A1629&gt;=הלוואות!$D$33,IF(מרכז!A1629&lt;=הלוואות!$E$33,IF(DAY(מרכז!A1629)=הלוואות!$F$33,הלוואות!$G$33,0),0),0)+IF(A1629&gt;=הלוואות!$D$34,IF(מרכז!A1629&lt;=הלוואות!$E$34,IF(DAY(מרכז!A1629)=הלוואות!$F$34,הלוואות!$G$34,0),0),0)</f>
        <v>0</v>
      </c>
      <c r="E1629" s="93">
        <f>SUMIF(הלוואות!$D$46:$D$65,מרכז!A1629,הלוואות!$E$46:$E$65)</f>
        <v>0</v>
      </c>
      <c r="F1629" s="93">
        <f>SUMIF(נכנסים!$A$5:$A$5890,מרכז!A1629,נכנסים!$B$5:$B$5890)</f>
        <v>0</v>
      </c>
      <c r="G1629" s="94"/>
      <c r="H1629" s="94"/>
      <c r="I1629" s="94"/>
      <c r="J1629" s="99">
        <f t="shared" si="25"/>
        <v>50000</v>
      </c>
    </row>
    <row r="1630" spans="1:10">
      <c r="A1630" s="153">
        <v>47283</v>
      </c>
      <c r="B1630" s="93">
        <f>SUMIF(יוצאים!$A$5:$A$5835,מרכז!A1630,יוצאים!$D$5:$D$5835)</f>
        <v>0</v>
      </c>
      <c r="C1630" s="93">
        <f>HLOOKUP(DAY($A1630),'טב.הו"ק'!$G$4:$AK$162,'טב.הו"ק'!$A$162+2,FALSE)</f>
        <v>0</v>
      </c>
      <c r="D1630" s="93">
        <f>IF(A1630&gt;=הלוואות!$D$5,IF(מרכז!A1630&lt;=הלוואות!$E$5,IF(DAY(מרכז!A1630)=הלוואות!$F$5,הלוואות!$G$5,0),0),0)+IF(A1630&gt;=הלוואות!$D$6,IF(מרכז!A1630&lt;=הלוואות!$E$6,IF(DAY(מרכז!A1630)=הלוואות!$F$6,הלוואות!$G$6,0),0),0)+IF(A1630&gt;=הלוואות!$D$7,IF(מרכז!A1630&lt;=הלוואות!$E$7,IF(DAY(מרכז!A1630)=הלוואות!$F$7,הלוואות!$G$7,0),0),0)+IF(A1630&gt;=הלוואות!$D$8,IF(מרכז!A1630&lt;=הלוואות!$E$8,IF(DAY(מרכז!A1630)=הלוואות!$F$8,הלוואות!$G$8,0),0),0)+IF(A1630&gt;=הלוואות!$D$9,IF(מרכז!A1630&lt;=הלוואות!$E$9,IF(DAY(מרכז!A1630)=הלוואות!$F$9,הלוואות!$G$9,0),0),0)+IF(A1630&gt;=הלוואות!$D$10,IF(מרכז!A1630&lt;=הלוואות!$E$10,IF(DAY(מרכז!A1630)=הלוואות!$F$10,הלוואות!$G$10,0),0),0)+IF(A1630&gt;=הלוואות!$D$11,IF(מרכז!A1630&lt;=הלוואות!$E$11,IF(DAY(מרכז!A1630)=הלוואות!$F$11,הלוואות!$G$11,0),0),0)+IF(A1630&gt;=הלוואות!$D$12,IF(מרכז!A1630&lt;=הלוואות!$E$12,IF(DAY(מרכז!A1630)=הלוואות!$F$12,הלוואות!$G$12,0),0),0)+IF(A1630&gt;=הלוואות!$D$13,IF(מרכז!A1630&lt;=הלוואות!$E$13,IF(DAY(מרכז!A1630)=הלוואות!$F$13,הלוואות!$G$13,0),0),0)+IF(A1630&gt;=הלוואות!$D$14,IF(מרכז!A1630&lt;=הלוואות!$E$14,IF(DAY(מרכז!A1630)=הלוואות!$F$14,הלוואות!$G$14,0),0),0)+IF(A1630&gt;=הלוואות!$D$15,IF(מרכז!A1630&lt;=הלוואות!$E$15,IF(DAY(מרכז!A1630)=הלוואות!$F$15,הלוואות!$G$15,0),0),0)+IF(A1630&gt;=הלוואות!$D$16,IF(מרכז!A1630&lt;=הלוואות!$E$16,IF(DAY(מרכז!A1630)=הלוואות!$F$16,הלוואות!$G$16,0),0),0)+IF(A1630&gt;=הלוואות!$D$17,IF(מרכז!A1630&lt;=הלוואות!$E$17,IF(DAY(מרכז!A1630)=הלוואות!$F$17,הלוואות!$G$17,0),0),0)+IF(A1630&gt;=הלוואות!$D$18,IF(מרכז!A1630&lt;=הלוואות!$E$18,IF(DAY(מרכז!A1630)=הלוואות!$F$18,הלוואות!$G$18,0),0),0)+IF(A1630&gt;=הלוואות!$D$19,IF(מרכז!A1630&lt;=הלוואות!$E$19,IF(DAY(מרכז!A1630)=הלוואות!$F$19,הלוואות!$G$19,0),0),0)+IF(A1630&gt;=הלוואות!$D$20,IF(מרכז!A1630&lt;=הלוואות!$E$20,IF(DAY(מרכז!A1630)=הלוואות!$F$20,הלוואות!$G$20,0),0),0)+IF(A1630&gt;=הלוואות!$D$21,IF(מרכז!A1630&lt;=הלוואות!$E$21,IF(DAY(מרכז!A1630)=הלוואות!$F$21,הלוואות!$G$21,0),0),0)+IF(A1630&gt;=הלוואות!$D$22,IF(מרכז!A1630&lt;=הלוואות!$E$22,IF(DAY(מרכז!A1630)=הלוואות!$F$22,הלוואות!$G$22,0),0),0)+IF(A1630&gt;=הלוואות!$D$23,IF(מרכז!A1630&lt;=הלוואות!$E$23,IF(DAY(מרכז!A1630)=הלוואות!$F$23,הלוואות!$G$23,0),0),0)+IF(A1630&gt;=הלוואות!$D$24,IF(מרכז!A1630&lt;=הלוואות!$E$24,IF(DAY(מרכז!A1630)=הלוואות!$F$24,הלוואות!$G$24,0),0),0)+IF(A1630&gt;=הלוואות!$D$25,IF(מרכז!A1630&lt;=הלוואות!$E$25,IF(DAY(מרכז!A1630)=הלוואות!$F$25,הלוואות!$G$25,0),0),0)+IF(A1630&gt;=הלוואות!$D$26,IF(מרכז!A1630&lt;=הלוואות!$E$26,IF(DAY(מרכז!A1630)=הלוואות!$F$26,הלוואות!$G$26,0),0),0)+IF(A1630&gt;=הלוואות!$D$27,IF(מרכז!A1630&lt;=הלוואות!$E$27,IF(DAY(מרכז!A1630)=הלוואות!$F$27,הלוואות!$G$27,0),0),0)+IF(A1630&gt;=הלוואות!$D$28,IF(מרכז!A1630&lt;=הלוואות!$E$28,IF(DAY(מרכז!A1630)=הלוואות!$F$28,הלוואות!$G$28,0),0),0)+IF(A1630&gt;=הלוואות!$D$29,IF(מרכז!A1630&lt;=הלוואות!$E$29,IF(DAY(מרכז!A1630)=הלוואות!$F$29,הלוואות!$G$29,0),0),0)+IF(A1630&gt;=הלוואות!$D$30,IF(מרכז!A1630&lt;=הלוואות!$E$30,IF(DAY(מרכז!A1630)=הלוואות!$F$30,הלוואות!$G$30,0),0),0)+IF(A1630&gt;=הלוואות!$D$31,IF(מרכז!A1630&lt;=הלוואות!$E$31,IF(DAY(מרכז!A1630)=הלוואות!$F$31,הלוואות!$G$31,0),0),0)+IF(A1630&gt;=הלוואות!$D$32,IF(מרכז!A1630&lt;=הלוואות!$E$32,IF(DAY(מרכז!A1630)=הלוואות!$F$32,הלוואות!$G$32,0),0),0)+IF(A1630&gt;=הלוואות!$D$33,IF(מרכז!A1630&lt;=הלוואות!$E$33,IF(DAY(מרכז!A1630)=הלוואות!$F$33,הלוואות!$G$33,0),0),0)+IF(A1630&gt;=הלוואות!$D$34,IF(מרכז!A1630&lt;=הלוואות!$E$34,IF(DAY(מרכז!A1630)=הלוואות!$F$34,הלוואות!$G$34,0),0),0)</f>
        <v>0</v>
      </c>
      <c r="E1630" s="93">
        <f>SUMIF(הלוואות!$D$46:$D$65,מרכז!A1630,הלוואות!$E$46:$E$65)</f>
        <v>0</v>
      </c>
      <c r="F1630" s="93">
        <f>SUMIF(נכנסים!$A$5:$A$5890,מרכז!A1630,נכנסים!$B$5:$B$5890)</f>
        <v>0</v>
      </c>
      <c r="G1630" s="94"/>
      <c r="H1630" s="94"/>
      <c r="I1630" s="94"/>
      <c r="J1630" s="99">
        <f t="shared" si="25"/>
        <v>50000</v>
      </c>
    </row>
    <row r="1631" spans="1:10">
      <c r="A1631" s="153">
        <v>47284</v>
      </c>
      <c r="B1631" s="93">
        <f>SUMIF(יוצאים!$A$5:$A$5835,מרכז!A1631,יוצאים!$D$5:$D$5835)</f>
        <v>0</v>
      </c>
      <c r="C1631" s="93">
        <f>HLOOKUP(DAY($A1631),'טב.הו"ק'!$G$4:$AK$162,'טב.הו"ק'!$A$162+2,FALSE)</f>
        <v>0</v>
      </c>
      <c r="D1631" s="93">
        <f>IF(A1631&gt;=הלוואות!$D$5,IF(מרכז!A1631&lt;=הלוואות!$E$5,IF(DAY(מרכז!A1631)=הלוואות!$F$5,הלוואות!$G$5,0),0),0)+IF(A1631&gt;=הלוואות!$D$6,IF(מרכז!A1631&lt;=הלוואות!$E$6,IF(DAY(מרכז!A1631)=הלוואות!$F$6,הלוואות!$G$6,0),0),0)+IF(A1631&gt;=הלוואות!$D$7,IF(מרכז!A1631&lt;=הלוואות!$E$7,IF(DAY(מרכז!A1631)=הלוואות!$F$7,הלוואות!$G$7,0),0),0)+IF(A1631&gt;=הלוואות!$D$8,IF(מרכז!A1631&lt;=הלוואות!$E$8,IF(DAY(מרכז!A1631)=הלוואות!$F$8,הלוואות!$G$8,0),0),0)+IF(A1631&gt;=הלוואות!$D$9,IF(מרכז!A1631&lt;=הלוואות!$E$9,IF(DAY(מרכז!A1631)=הלוואות!$F$9,הלוואות!$G$9,0),0),0)+IF(A1631&gt;=הלוואות!$D$10,IF(מרכז!A1631&lt;=הלוואות!$E$10,IF(DAY(מרכז!A1631)=הלוואות!$F$10,הלוואות!$G$10,0),0),0)+IF(A1631&gt;=הלוואות!$D$11,IF(מרכז!A1631&lt;=הלוואות!$E$11,IF(DAY(מרכז!A1631)=הלוואות!$F$11,הלוואות!$G$11,0),0),0)+IF(A1631&gt;=הלוואות!$D$12,IF(מרכז!A1631&lt;=הלוואות!$E$12,IF(DAY(מרכז!A1631)=הלוואות!$F$12,הלוואות!$G$12,0),0),0)+IF(A1631&gt;=הלוואות!$D$13,IF(מרכז!A1631&lt;=הלוואות!$E$13,IF(DAY(מרכז!A1631)=הלוואות!$F$13,הלוואות!$G$13,0),0),0)+IF(A1631&gt;=הלוואות!$D$14,IF(מרכז!A1631&lt;=הלוואות!$E$14,IF(DAY(מרכז!A1631)=הלוואות!$F$14,הלוואות!$G$14,0),0),0)+IF(A1631&gt;=הלוואות!$D$15,IF(מרכז!A1631&lt;=הלוואות!$E$15,IF(DAY(מרכז!A1631)=הלוואות!$F$15,הלוואות!$G$15,0),0),0)+IF(A1631&gt;=הלוואות!$D$16,IF(מרכז!A1631&lt;=הלוואות!$E$16,IF(DAY(מרכז!A1631)=הלוואות!$F$16,הלוואות!$G$16,0),0),0)+IF(A1631&gt;=הלוואות!$D$17,IF(מרכז!A1631&lt;=הלוואות!$E$17,IF(DAY(מרכז!A1631)=הלוואות!$F$17,הלוואות!$G$17,0),0),0)+IF(A1631&gt;=הלוואות!$D$18,IF(מרכז!A1631&lt;=הלוואות!$E$18,IF(DAY(מרכז!A1631)=הלוואות!$F$18,הלוואות!$G$18,0),0),0)+IF(A1631&gt;=הלוואות!$D$19,IF(מרכז!A1631&lt;=הלוואות!$E$19,IF(DAY(מרכז!A1631)=הלוואות!$F$19,הלוואות!$G$19,0),0),0)+IF(A1631&gt;=הלוואות!$D$20,IF(מרכז!A1631&lt;=הלוואות!$E$20,IF(DAY(מרכז!A1631)=הלוואות!$F$20,הלוואות!$G$20,0),0),0)+IF(A1631&gt;=הלוואות!$D$21,IF(מרכז!A1631&lt;=הלוואות!$E$21,IF(DAY(מרכז!A1631)=הלוואות!$F$21,הלוואות!$G$21,0),0),0)+IF(A1631&gt;=הלוואות!$D$22,IF(מרכז!A1631&lt;=הלוואות!$E$22,IF(DAY(מרכז!A1631)=הלוואות!$F$22,הלוואות!$G$22,0),0),0)+IF(A1631&gt;=הלוואות!$D$23,IF(מרכז!A1631&lt;=הלוואות!$E$23,IF(DAY(מרכז!A1631)=הלוואות!$F$23,הלוואות!$G$23,0),0),0)+IF(A1631&gt;=הלוואות!$D$24,IF(מרכז!A1631&lt;=הלוואות!$E$24,IF(DAY(מרכז!A1631)=הלוואות!$F$24,הלוואות!$G$24,0),0),0)+IF(A1631&gt;=הלוואות!$D$25,IF(מרכז!A1631&lt;=הלוואות!$E$25,IF(DAY(מרכז!A1631)=הלוואות!$F$25,הלוואות!$G$25,0),0),0)+IF(A1631&gt;=הלוואות!$D$26,IF(מרכז!A1631&lt;=הלוואות!$E$26,IF(DAY(מרכז!A1631)=הלוואות!$F$26,הלוואות!$G$26,0),0),0)+IF(A1631&gt;=הלוואות!$D$27,IF(מרכז!A1631&lt;=הלוואות!$E$27,IF(DAY(מרכז!A1631)=הלוואות!$F$27,הלוואות!$G$27,0),0),0)+IF(A1631&gt;=הלוואות!$D$28,IF(מרכז!A1631&lt;=הלוואות!$E$28,IF(DAY(מרכז!A1631)=הלוואות!$F$28,הלוואות!$G$28,0),0),0)+IF(A1631&gt;=הלוואות!$D$29,IF(מרכז!A1631&lt;=הלוואות!$E$29,IF(DAY(מרכז!A1631)=הלוואות!$F$29,הלוואות!$G$29,0),0),0)+IF(A1631&gt;=הלוואות!$D$30,IF(מרכז!A1631&lt;=הלוואות!$E$30,IF(DAY(מרכז!A1631)=הלוואות!$F$30,הלוואות!$G$30,0),0),0)+IF(A1631&gt;=הלוואות!$D$31,IF(מרכז!A1631&lt;=הלוואות!$E$31,IF(DAY(מרכז!A1631)=הלוואות!$F$31,הלוואות!$G$31,0),0),0)+IF(A1631&gt;=הלוואות!$D$32,IF(מרכז!A1631&lt;=הלוואות!$E$32,IF(DAY(מרכז!A1631)=הלוואות!$F$32,הלוואות!$G$32,0),0),0)+IF(A1631&gt;=הלוואות!$D$33,IF(מרכז!A1631&lt;=הלוואות!$E$33,IF(DAY(מרכז!A1631)=הלוואות!$F$33,הלוואות!$G$33,0),0),0)+IF(A1631&gt;=הלוואות!$D$34,IF(מרכז!A1631&lt;=הלוואות!$E$34,IF(DAY(מרכז!A1631)=הלוואות!$F$34,הלוואות!$G$34,0),0),0)</f>
        <v>0</v>
      </c>
      <c r="E1631" s="93">
        <f>SUMIF(הלוואות!$D$46:$D$65,מרכז!A1631,הלוואות!$E$46:$E$65)</f>
        <v>0</v>
      </c>
      <c r="F1631" s="93">
        <f>SUMIF(נכנסים!$A$5:$A$5890,מרכז!A1631,נכנסים!$B$5:$B$5890)</f>
        <v>0</v>
      </c>
      <c r="G1631" s="94"/>
      <c r="H1631" s="94"/>
      <c r="I1631" s="94"/>
      <c r="J1631" s="99">
        <f t="shared" si="25"/>
        <v>50000</v>
      </c>
    </row>
    <row r="1632" spans="1:10">
      <c r="A1632" s="153">
        <v>47285</v>
      </c>
      <c r="B1632" s="93">
        <f>SUMIF(יוצאים!$A$5:$A$5835,מרכז!A1632,יוצאים!$D$5:$D$5835)</f>
        <v>0</v>
      </c>
      <c r="C1632" s="93">
        <f>HLOOKUP(DAY($A1632),'טב.הו"ק'!$G$4:$AK$162,'טב.הו"ק'!$A$162+2,FALSE)</f>
        <v>0</v>
      </c>
      <c r="D1632" s="93">
        <f>IF(A1632&gt;=הלוואות!$D$5,IF(מרכז!A1632&lt;=הלוואות!$E$5,IF(DAY(מרכז!A1632)=הלוואות!$F$5,הלוואות!$G$5,0),0),0)+IF(A1632&gt;=הלוואות!$D$6,IF(מרכז!A1632&lt;=הלוואות!$E$6,IF(DAY(מרכז!A1632)=הלוואות!$F$6,הלוואות!$G$6,0),0),0)+IF(A1632&gt;=הלוואות!$D$7,IF(מרכז!A1632&lt;=הלוואות!$E$7,IF(DAY(מרכז!A1632)=הלוואות!$F$7,הלוואות!$G$7,0),0),0)+IF(A1632&gt;=הלוואות!$D$8,IF(מרכז!A1632&lt;=הלוואות!$E$8,IF(DAY(מרכז!A1632)=הלוואות!$F$8,הלוואות!$G$8,0),0),0)+IF(A1632&gt;=הלוואות!$D$9,IF(מרכז!A1632&lt;=הלוואות!$E$9,IF(DAY(מרכז!A1632)=הלוואות!$F$9,הלוואות!$G$9,0),0),0)+IF(A1632&gt;=הלוואות!$D$10,IF(מרכז!A1632&lt;=הלוואות!$E$10,IF(DAY(מרכז!A1632)=הלוואות!$F$10,הלוואות!$G$10,0),0),0)+IF(A1632&gt;=הלוואות!$D$11,IF(מרכז!A1632&lt;=הלוואות!$E$11,IF(DAY(מרכז!A1632)=הלוואות!$F$11,הלוואות!$G$11,0),0),0)+IF(A1632&gt;=הלוואות!$D$12,IF(מרכז!A1632&lt;=הלוואות!$E$12,IF(DAY(מרכז!A1632)=הלוואות!$F$12,הלוואות!$G$12,0),0),0)+IF(A1632&gt;=הלוואות!$D$13,IF(מרכז!A1632&lt;=הלוואות!$E$13,IF(DAY(מרכז!A1632)=הלוואות!$F$13,הלוואות!$G$13,0),0),0)+IF(A1632&gt;=הלוואות!$D$14,IF(מרכז!A1632&lt;=הלוואות!$E$14,IF(DAY(מרכז!A1632)=הלוואות!$F$14,הלוואות!$G$14,0),0),0)+IF(A1632&gt;=הלוואות!$D$15,IF(מרכז!A1632&lt;=הלוואות!$E$15,IF(DAY(מרכז!A1632)=הלוואות!$F$15,הלוואות!$G$15,0),0),0)+IF(A1632&gt;=הלוואות!$D$16,IF(מרכז!A1632&lt;=הלוואות!$E$16,IF(DAY(מרכז!A1632)=הלוואות!$F$16,הלוואות!$G$16,0),0),0)+IF(A1632&gt;=הלוואות!$D$17,IF(מרכז!A1632&lt;=הלוואות!$E$17,IF(DAY(מרכז!A1632)=הלוואות!$F$17,הלוואות!$G$17,0),0),0)+IF(A1632&gt;=הלוואות!$D$18,IF(מרכז!A1632&lt;=הלוואות!$E$18,IF(DAY(מרכז!A1632)=הלוואות!$F$18,הלוואות!$G$18,0),0),0)+IF(A1632&gt;=הלוואות!$D$19,IF(מרכז!A1632&lt;=הלוואות!$E$19,IF(DAY(מרכז!A1632)=הלוואות!$F$19,הלוואות!$G$19,0),0),0)+IF(A1632&gt;=הלוואות!$D$20,IF(מרכז!A1632&lt;=הלוואות!$E$20,IF(DAY(מרכז!A1632)=הלוואות!$F$20,הלוואות!$G$20,0),0),0)+IF(A1632&gt;=הלוואות!$D$21,IF(מרכז!A1632&lt;=הלוואות!$E$21,IF(DAY(מרכז!A1632)=הלוואות!$F$21,הלוואות!$G$21,0),0),0)+IF(A1632&gt;=הלוואות!$D$22,IF(מרכז!A1632&lt;=הלוואות!$E$22,IF(DAY(מרכז!A1632)=הלוואות!$F$22,הלוואות!$G$22,0),0),0)+IF(A1632&gt;=הלוואות!$D$23,IF(מרכז!A1632&lt;=הלוואות!$E$23,IF(DAY(מרכז!A1632)=הלוואות!$F$23,הלוואות!$G$23,0),0),0)+IF(A1632&gt;=הלוואות!$D$24,IF(מרכז!A1632&lt;=הלוואות!$E$24,IF(DAY(מרכז!A1632)=הלוואות!$F$24,הלוואות!$G$24,0),0),0)+IF(A1632&gt;=הלוואות!$D$25,IF(מרכז!A1632&lt;=הלוואות!$E$25,IF(DAY(מרכז!A1632)=הלוואות!$F$25,הלוואות!$G$25,0),0),0)+IF(A1632&gt;=הלוואות!$D$26,IF(מרכז!A1632&lt;=הלוואות!$E$26,IF(DAY(מרכז!A1632)=הלוואות!$F$26,הלוואות!$G$26,0),0),0)+IF(A1632&gt;=הלוואות!$D$27,IF(מרכז!A1632&lt;=הלוואות!$E$27,IF(DAY(מרכז!A1632)=הלוואות!$F$27,הלוואות!$G$27,0),0),0)+IF(A1632&gt;=הלוואות!$D$28,IF(מרכז!A1632&lt;=הלוואות!$E$28,IF(DAY(מרכז!A1632)=הלוואות!$F$28,הלוואות!$G$28,0),0),0)+IF(A1632&gt;=הלוואות!$D$29,IF(מרכז!A1632&lt;=הלוואות!$E$29,IF(DAY(מרכז!A1632)=הלוואות!$F$29,הלוואות!$G$29,0),0),0)+IF(A1632&gt;=הלוואות!$D$30,IF(מרכז!A1632&lt;=הלוואות!$E$30,IF(DAY(מרכז!A1632)=הלוואות!$F$30,הלוואות!$G$30,0),0),0)+IF(A1632&gt;=הלוואות!$D$31,IF(מרכז!A1632&lt;=הלוואות!$E$31,IF(DAY(מרכז!A1632)=הלוואות!$F$31,הלוואות!$G$31,0),0),0)+IF(A1632&gt;=הלוואות!$D$32,IF(מרכז!A1632&lt;=הלוואות!$E$32,IF(DAY(מרכז!A1632)=הלוואות!$F$32,הלוואות!$G$32,0),0),0)+IF(A1632&gt;=הלוואות!$D$33,IF(מרכז!A1632&lt;=הלוואות!$E$33,IF(DAY(מרכז!A1632)=הלוואות!$F$33,הלוואות!$G$33,0),0),0)+IF(A1632&gt;=הלוואות!$D$34,IF(מרכז!A1632&lt;=הלוואות!$E$34,IF(DAY(מרכז!A1632)=הלוואות!$F$34,הלוואות!$G$34,0),0),0)</f>
        <v>0</v>
      </c>
      <c r="E1632" s="93">
        <f>SUMIF(הלוואות!$D$46:$D$65,מרכז!A1632,הלוואות!$E$46:$E$65)</f>
        <v>0</v>
      </c>
      <c r="F1632" s="93">
        <f>SUMIF(נכנסים!$A$5:$A$5890,מרכז!A1632,נכנסים!$B$5:$B$5890)</f>
        <v>0</v>
      </c>
      <c r="G1632" s="94"/>
      <c r="H1632" s="94"/>
      <c r="I1632" s="94"/>
      <c r="J1632" s="99">
        <f t="shared" si="25"/>
        <v>50000</v>
      </c>
    </row>
    <row r="1633" spans="1:10">
      <c r="A1633" s="153">
        <v>47286</v>
      </c>
      <c r="B1633" s="93">
        <f>SUMIF(יוצאים!$A$5:$A$5835,מרכז!A1633,יוצאים!$D$5:$D$5835)</f>
        <v>0</v>
      </c>
      <c r="C1633" s="93">
        <f>HLOOKUP(DAY($A1633),'טב.הו"ק'!$G$4:$AK$162,'טב.הו"ק'!$A$162+2,FALSE)</f>
        <v>0</v>
      </c>
      <c r="D1633" s="93">
        <f>IF(A1633&gt;=הלוואות!$D$5,IF(מרכז!A1633&lt;=הלוואות!$E$5,IF(DAY(מרכז!A1633)=הלוואות!$F$5,הלוואות!$G$5,0),0),0)+IF(A1633&gt;=הלוואות!$D$6,IF(מרכז!A1633&lt;=הלוואות!$E$6,IF(DAY(מרכז!A1633)=הלוואות!$F$6,הלוואות!$G$6,0),0),0)+IF(A1633&gt;=הלוואות!$D$7,IF(מרכז!A1633&lt;=הלוואות!$E$7,IF(DAY(מרכז!A1633)=הלוואות!$F$7,הלוואות!$G$7,0),0),0)+IF(A1633&gt;=הלוואות!$D$8,IF(מרכז!A1633&lt;=הלוואות!$E$8,IF(DAY(מרכז!A1633)=הלוואות!$F$8,הלוואות!$G$8,0),0),0)+IF(A1633&gt;=הלוואות!$D$9,IF(מרכז!A1633&lt;=הלוואות!$E$9,IF(DAY(מרכז!A1633)=הלוואות!$F$9,הלוואות!$G$9,0),0),0)+IF(A1633&gt;=הלוואות!$D$10,IF(מרכז!A1633&lt;=הלוואות!$E$10,IF(DAY(מרכז!A1633)=הלוואות!$F$10,הלוואות!$G$10,0),0),0)+IF(A1633&gt;=הלוואות!$D$11,IF(מרכז!A1633&lt;=הלוואות!$E$11,IF(DAY(מרכז!A1633)=הלוואות!$F$11,הלוואות!$G$11,0),0),0)+IF(A1633&gt;=הלוואות!$D$12,IF(מרכז!A1633&lt;=הלוואות!$E$12,IF(DAY(מרכז!A1633)=הלוואות!$F$12,הלוואות!$G$12,0),0),0)+IF(A1633&gt;=הלוואות!$D$13,IF(מרכז!A1633&lt;=הלוואות!$E$13,IF(DAY(מרכז!A1633)=הלוואות!$F$13,הלוואות!$G$13,0),0),0)+IF(A1633&gt;=הלוואות!$D$14,IF(מרכז!A1633&lt;=הלוואות!$E$14,IF(DAY(מרכז!A1633)=הלוואות!$F$14,הלוואות!$G$14,0),0),0)+IF(A1633&gt;=הלוואות!$D$15,IF(מרכז!A1633&lt;=הלוואות!$E$15,IF(DAY(מרכז!A1633)=הלוואות!$F$15,הלוואות!$G$15,0),0),0)+IF(A1633&gt;=הלוואות!$D$16,IF(מרכז!A1633&lt;=הלוואות!$E$16,IF(DAY(מרכז!A1633)=הלוואות!$F$16,הלוואות!$G$16,0),0),0)+IF(A1633&gt;=הלוואות!$D$17,IF(מרכז!A1633&lt;=הלוואות!$E$17,IF(DAY(מרכז!A1633)=הלוואות!$F$17,הלוואות!$G$17,0),0),0)+IF(A1633&gt;=הלוואות!$D$18,IF(מרכז!A1633&lt;=הלוואות!$E$18,IF(DAY(מרכז!A1633)=הלוואות!$F$18,הלוואות!$G$18,0),0),0)+IF(A1633&gt;=הלוואות!$D$19,IF(מרכז!A1633&lt;=הלוואות!$E$19,IF(DAY(מרכז!A1633)=הלוואות!$F$19,הלוואות!$G$19,0),0),0)+IF(A1633&gt;=הלוואות!$D$20,IF(מרכז!A1633&lt;=הלוואות!$E$20,IF(DAY(מרכז!A1633)=הלוואות!$F$20,הלוואות!$G$20,0),0),0)+IF(A1633&gt;=הלוואות!$D$21,IF(מרכז!A1633&lt;=הלוואות!$E$21,IF(DAY(מרכז!A1633)=הלוואות!$F$21,הלוואות!$G$21,0),0),0)+IF(A1633&gt;=הלוואות!$D$22,IF(מרכז!A1633&lt;=הלוואות!$E$22,IF(DAY(מרכז!A1633)=הלוואות!$F$22,הלוואות!$G$22,0),0),0)+IF(A1633&gt;=הלוואות!$D$23,IF(מרכז!A1633&lt;=הלוואות!$E$23,IF(DAY(מרכז!A1633)=הלוואות!$F$23,הלוואות!$G$23,0),0),0)+IF(A1633&gt;=הלוואות!$D$24,IF(מרכז!A1633&lt;=הלוואות!$E$24,IF(DAY(מרכז!A1633)=הלוואות!$F$24,הלוואות!$G$24,0),0),0)+IF(A1633&gt;=הלוואות!$D$25,IF(מרכז!A1633&lt;=הלוואות!$E$25,IF(DAY(מרכז!A1633)=הלוואות!$F$25,הלוואות!$G$25,0),0),0)+IF(A1633&gt;=הלוואות!$D$26,IF(מרכז!A1633&lt;=הלוואות!$E$26,IF(DAY(מרכז!A1633)=הלוואות!$F$26,הלוואות!$G$26,0),0),0)+IF(A1633&gt;=הלוואות!$D$27,IF(מרכז!A1633&lt;=הלוואות!$E$27,IF(DAY(מרכז!A1633)=הלוואות!$F$27,הלוואות!$G$27,0),0),0)+IF(A1633&gt;=הלוואות!$D$28,IF(מרכז!A1633&lt;=הלוואות!$E$28,IF(DAY(מרכז!A1633)=הלוואות!$F$28,הלוואות!$G$28,0),0),0)+IF(A1633&gt;=הלוואות!$D$29,IF(מרכז!A1633&lt;=הלוואות!$E$29,IF(DAY(מרכז!A1633)=הלוואות!$F$29,הלוואות!$G$29,0),0),0)+IF(A1633&gt;=הלוואות!$D$30,IF(מרכז!A1633&lt;=הלוואות!$E$30,IF(DAY(מרכז!A1633)=הלוואות!$F$30,הלוואות!$G$30,0),0),0)+IF(A1633&gt;=הלוואות!$D$31,IF(מרכז!A1633&lt;=הלוואות!$E$31,IF(DAY(מרכז!A1633)=הלוואות!$F$31,הלוואות!$G$31,0),0),0)+IF(A1633&gt;=הלוואות!$D$32,IF(מרכז!A1633&lt;=הלוואות!$E$32,IF(DAY(מרכז!A1633)=הלוואות!$F$32,הלוואות!$G$32,0),0),0)+IF(A1633&gt;=הלוואות!$D$33,IF(מרכז!A1633&lt;=הלוואות!$E$33,IF(DAY(מרכז!A1633)=הלוואות!$F$33,הלוואות!$G$33,0),0),0)+IF(A1633&gt;=הלוואות!$D$34,IF(מרכז!A1633&lt;=הלוואות!$E$34,IF(DAY(מרכז!A1633)=הלוואות!$F$34,הלוואות!$G$34,0),0),0)</f>
        <v>0</v>
      </c>
      <c r="E1633" s="93">
        <f>SUMIF(הלוואות!$D$46:$D$65,מרכז!A1633,הלוואות!$E$46:$E$65)</f>
        <v>0</v>
      </c>
      <c r="F1633" s="93">
        <f>SUMIF(נכנסים!$A$5:$A$5890,מרכז!A1633,נכנסים!$B$5:$B$5890)</f>
        <v>0</v>
      </c>
      <c r="G1633" s="94"/>
      <c r="H1633" s="94"/>
      <c r="I1633" s="94"/>
      <c r="J1633" s="99">
        <f t="shared" si="25"/>
        <v>50000</v>
      </c>
    </row>
    <row r="1634" spans="1:10">
      <c r="A1634" s="153">
        <v>47287</v>
      </c>
      <c r="B1634" s="93">
        <f>SUMIF(יוצאים!$A$5:$A$5835,מרכז!A1634,יוצאים!$D$5:$D$5835)</f>
        <v>0</v>
      </c>
      <c r="C1634" s="93">
        <f>HLOOKUP(DAY($A1634),'טב.הו"ק'!$G$4:$AK$162,'טב.הו"ק'!$A$162+2,FALSE)</f>
        <v>0</v>
      </c>
      <c r="D1634" s="93">
        <f>IF(A1634&gt;=הלוואות!$D$5,IF(מרכז!A1634&lt;=הלוואות!$E$5,IF(DAY(מרכז!A1634)=הלוואות!$F$5,הלוואות!$G$5,0),0),0)+IF(A1634&gt;=הלוואות!$D$6,IF(מרכז!A1634&lt;=הלוואות!$E$6,IF(DAY(מרכז!A1634)=הלוואות!$F$6,הלוואות!$G$6,0),0),0)+IF(A1634&gt;=הלוואות!$D$7,IF(מרכז!A1634&lt;=הלוואות!$E$7,IF(DAY(מרכז!A1634)=הלוואות!$F$7,הלוואות!$G$7,0),0),0)+IF(A1634&gt;=הלוואות!$D$8,IF(מרכז!A1634&lt;=הלוואות!$E$8,IF(DAY(מרכז!A1634)=הלוואות!$F$8,הלוואות!$G$8,0),0),0)+IF(A1634&gt;=הלוואות!$D$9,IF(מרכז!A1634&lt;=הלוואות!$E$9,IF(DAY(מרכז!A1634)=הלוואות!$F$9,הלוואות!$G$9,0),0),0)+IF(A1634&gt;=הלוואות!$D$10,IF(מרכז!A1634&lt;=הלוואות!$E$10,IF(DAY(מרכז!A1634)=הלוואות!$F$10,הלוואות!$G$10,0),0),0)+IF(A1634&gt;=הלוואות!$D$11,IF(מרכז!A1634&lt;=הלוואות!$E$11,IF(DAY(מרכז!A1634)=הלוואות!$F$11,הלוואות!$G$11,0),0),0)+IF(A1634&gt;=הלוואות!$D$12,IF(מרכז!A1634&lt;=הלוואות!$E$12,IF(DAY(מרכז!A1634)=הלוואות!$F$12,הלוואות!$G$12,0),0),0)+IF(A1634&gt;=הלוואות!$D$13,IF(מרכז!A1634&lt;=הלוואות!$E$13,IF(DAY(מרכז!A1634)=הלוואות!$F$13,הלוואות!$G$13,0),0),0)+IF(A1634&gt;=הלוואות!$D$14,IF(מרכז!A1634&lt;=הלוואות!$E$14,IF(DAY(מרכז!A1634)=הלוואות!$F$14,הלוואות!$G$14,0),0),0)+IF(A1634&gt;=הלוואות!$D$15,IF(מרכז!A1634&lt;=הלוואות!$E$15,IF(DAY(מרכז!A1634)=הלוואות!$F$15,הלוואות!$G$15,0),0),0)+IF(A1634&gt;=הלוואות!$D$16,IF(מרכז!A1634&lt;=הלוואות!$E$16,IF(DAY(מרכז!A1634)=הלוואות!$F$16,הלוואות!$G$16,0),0),0)+IF(A1634&gt;=הלוואות!$D$17,IF(מרכז!A1634&lt;=הלוואות!$E$17,IF(DAY(מרכז!A1634)=הלוואות!$F$17,הלוואות!$G$17,0),0),0)+IF(A1634&gt;=הלוואות!$D$18,IF(מרכז!A1634&lt;=הלוואות!$E$18,IF(DAY(מרכז!A1634)=הלוואות!$F$18,הלוואות!$G$18,0),0),0)+IF(A1634&gt;=הלוואות!$D$19,IF(מרכז!A1634&lt;=הלוואות!$E$19,IF(DAY(מרכז!A1634)=הלוואות!$F$19,הלוואות!$G$19,0),0),0)+IF(A1634&gt;=הלוואות!$D$20,IF(מרכז!A1634&lt;=הלוואות!$E$20,IF(DAY(מרכז!A1634)=הלוואות!$F$20,הלוואות!$G$20,0),0),0)+IF(A1634&gt;=הלוואות!$D$21,IF(מרכז!A1634&lt;=הלוואות!$E$21,IF(DAY(מרכז!A1634)=הלוואות!$F$21,הלוואות!$G$21,0),0),0)+IF(A1634&gt;=הלוואות!$D$22,IF(מרכז!A1634&lt;=הלוואות!$E$22,IF(DAY(מרכז!A1634)=הלוואות!$F$22,הלוואות!$G$22,0),0),0)+IF(A1634&gt;=הלוואות!$D$23,IF(מרכז!A1634&lt;=הלוואות!$E$23,IF(DAY(מרכז!A1634)=הלוואות!$F$23,הלוואות!$G$23,0),0),0)+IF(A1634&gt;=הלוואות!$D$24,IF(מרכז!A1634&lt;=הלוואות!$E$24,IF(DAY(מרכז!A1634)=הלוואות!$F$24,הלוואות!$G$24,0),0),0)+IF(A1634&gt;=הלוואות!$D$25,IF(מרכז!A1634&lt;=הלוואות!$E$25,IF(DAY(מרכז!A1634)=הלוואות!$F$25,הלוואות!$G$25,0),0),0)+IF(A1634&gt;=הלוואות!$D$26,IF(מרכז!A1634&lt;=הלוואות!$E$26,IF(DAY(מרכז!A1634)=הלוואות!$F$26,הלוואות!$G$26,0),0),0)+IF(A1634&gt;=הלוואות!$D$27,IF(מרכז!A1634&lt;=הלוואות!$E$27,IF(DAY(מרכז!A1634)=הלוואות!$F$27,הלוואות!$G$27,0),0),0)+IF(A1634&gt;=הלוואות!$D$28,IF(מרכז!A1634&lt;=הלוואות!$E$28,IF(DAY(מרכז!A1634)=הלוואות!$F$28,הלוואות!$G$28,0),0),0)+IF(A1634&gt;=הלוואות!$D$29,IF(מרכז!A1634&lt;=הלוואות!$E$29,IF(DAY(מרכז!A1634)=הלוואות!$F$29,הלוואות!$G$29,0),0),0)+IF(A1634&gt;=הלוואות!$D$30,IF(מרכז!A1634&lt;=הלוואות!$E$30,IF(DAY(מרכז!A1634)=הלוואות!$F$30,הלוואות!$G$30,0),0),0)+IF(A1634&gt;=הלוואות!$D$31,IF(מרכז!A1634&lt;=הלוואות!$E$31,IF(DAY(מרכז!A1634)=הלוואות!$F$31,הלוואות!$G$31,0),0),0)+IF(A1634&gt;=הלוואות!$D$32,IF(מרכז!A1634&lt;=הלוואות!$E$32,IF(DAY(מרכז!A1634)=הלוואות!$F$32,הלוואות!$G$32,0),0),0)+IF(A1634&gt;=הלוואות!$D$33,IF(מרכז!A1634&lt;=הלוואות!$E$33,IF(DAY(מרכז!A1634)=הלוואות!$F$33,הלוואות!$G$33,0),0),0)+IF(A1634&gt;=הלוואות!$D$34,IF(מרכז!A1634&lt;=הלוואות!$E$34,IF(DAY(מרכז!A1634)=הלוואות!$F$34,הלוואות!$G$34,0),0),0)</f>
        <v>0</v>
      </c>
      <c r="E1634" s="93">
        <f>SUMIF(הלוואות!$D$46:$D$65,מרכז!A1634,הלוואות!$E$46:$E$65)</f>
        <v>0</v>
      </c>
      <c r="F1634" s="93">
        <f>SUMIF(נכנסים!$A$5:$A$5890,מרכז!A1634,נכנסים!$B$5:$B$5890)</f>
        <v>0</v>
      </c>
      <c r="G1634" s="94"/>
      <c r="H1634" s="94"/>
      <c r="I1634" s="94"/>
      <c r="J1634" s="99">
        <f t="shared" si="25"/>
        <v>50000</v>
      </c>
    </row>
    <row r="1635" spans="1:10">
      <c r="A1635" s="153">
        <v>47288</v>
      </c>
      <c r="B1635" s="93">
        <f>SUMIF(יוצאים!$A$5:$A$5835,מרכז!A1635,יוצאים!$D$5:$D$5835)</f>
        <v>0</v>
      </c>
      <c r="C1635" s="93">
        <f>HLOOKUP(DAY($A1635),'טב.הו"ק'!$G$4:$AK$162,'טב.הו"ק'!$A$162+2,FALSE)</f>
        <v>0</v>
      </c>
      <c r="D1635" s="93">
        <f>IF(A1635&gt;=הלוואות!$D$5,IF(מרכז!A1635&lt;=הלוואות!$E$5,IF(DAY(מרכז!A1635)=הלוואות!$F$5,הלוואות!$G$5,0),0),0)+IF(A1635&gt;=הלוואות!$D$6,IF(מרכז!A1635&lt;=הלוואות!$E$6,IF(DAY(מרכז!A1635)=הלוואות!$F$6,הלוואות!$G$6,0),0),0)+IF(A1635&gt;=הלוואות!$D$7,IF(מרכז!A1635&lt;=הלוואות!$E$7,IF(DAY(מרכז!A1635)=הלוואות!$F$7,הלוואות!$G$7,0),0),0)+IF(A1635&gt;=הלוואות!$D$8,IF(מרכז!A1635&lt;=הלוואות!$E$8,IF(DAY(מרכז!A1635)=הלוואות!$F$8,הלוואות!$G$8,0),0),0)+IF(A1635&gt;=הלוואות!$D$9,IF(מרכז!A1635&lt;=הלוואות!$E$9,IF(DAY(מרכז!A1635)=הלוואות!$F$9,הלוואות!$G$9,0),0),0)+IF(A1635&gt;=הלוואות!$D$10,IF(מרכז!A1635&lt;=הלוואות!$E$10,IF(DAY(מרכז!A1635)=הלוואות!$F$10,הלוואות!$G$10,0),0),0)+IF(A1635&gt;=הלוואות!$D$11,IF(מרכז!A1635&lt;=הלוואות!$E$11,IF(DAY(מרכז!A1635)=הלוואות!$F$11,הלוואות!$G$11,0),0),0)+IF(A1635&gt;=הלוואות!$D$12,IF(מרכז!A1635&lt;=הלוואות!$E$12,IF(DAY(מרכז!A1635)=הלוואות!$F$12,הלוואות!$G$12,0),0),0)+IF(A1635&gt;=הלוואות!$D$13,IF(מרכז!A1635&lt;=הלוואות!$E$13,IF(DAY(מרכז!A1635)=הלוואות!$F$13,הלוואות!$G$13,0),0),0)+IF(A1635&gt;=הלוואות!$D$14,IF(מרכז!A1635&lt;=הלוואות!$E$14,IF(DAY(מרכז!A1635)=הלוואות!$F$14,הלוואות!$G$14,0),0),0)+IF(A1635&gt;=הלוואות!$D$15,IF(מרכז!A1635&lt;=הלוואות!$E$15,IF(DAY(מרכז!A1635)=הלוואות!$F$15,הלוואות!$G$15,0),0),0)+IF(A1635&gt;=הלוואות!$D$16,IF(מרכז!A1635&lt;=הלוואות!$E$16,IF(DAY(מרכז!A1635)=הלוואות!$F$16,הלוואות!$G$16,0),0),0)+IF(A1635&gt;=הלוואות!$D$17,IF(מרכז!A1635&lt;=הלוואות!$E$17,IF(DAY(מרכז!A1635)=הלוואות!$F$17,הלוואות!$G$17,0),0),0)+IF(A1635&gt;=הלוואות!$D$18,IF(מרכז!A1635&lt;=הלוואות!$E$18,IF(DAY(מרכז!A1635)=הלוואות!$F$18,הלוואות!$G$18,0),0),0)+IF(A1635&gt;=הלוואות!$D$19,IF(מרכז!A1635&lt;=הלוואות!$E$19,IF(DAY(מרכז!A1635)=הלוואות!$F$19,הלוואות!$G$19,0),0),0)+IF(A1635&gt;=הלוואות!$D$20,IF(מרכז!A1635&lt;=הלוואות!$E$20,IF(DAY(מרכז!A1635)=הלוואות!$F$20,הלוואות!$G$20,0),0),0)+IF(A1635&gt;=הלוואות!$D$21,IF(מרכז!A1635&lt;=הלוואות!$E$21,IF(DAY(מרכז!A1635)=הלוואות!$F$21,הלוואות!$G$21,0),0),0)+IF(A1635&gt;=הלוואות!$D$22,IF(מרכז!A1635&lt;=הלוואות!$E$22,IF(DAY(מרכז!A1635)=הלוואות!$F$22,הלוואות!$G$22,0),0),0)+IF(A1635&gt;=הלוואות!$D$23,IF(מרכז!A1635&lt;=הלוואות!$E$23,IF(DAY(מרכז!A1635)=הלוואות!$F$23,הלוואות!$G$23,0),0),0)+IF(A1635&gt;=הלוואות!$D$24,IF(מרכז!A1635&lt;=הלוואות!$E$24,IF(DAY(מרכז!A1635)=הלוואות!$F$24,הלוואות!$G$24,0),0),0)+IF(A1635&gt;=הלוואות!$D$25,IF(מרכז!A1635&lt;=הלוואות!$E$25,IF(DAY(מרכז!A1635)=הלוואות!$F$25,הלוואות!$G$25,0),0),0)+IF(A1635&gt;=הלוואות!$D$26,IF(מרכז!A1635&lt;=הלוואות!$E$26,IF(DAY(מרכז!A1635)=הלוואות!$F$26,הלוואות!$G$26,0),0),0)+IF(A1635&gt;=הלוואות!$D$27,IF(מרכז!A1635&lt;=הלוואות!$E$27,IF(DAY(מרכז!A1635)=הלוואות!$F$27,הלוואות!$G$27,0),0),0)+IF(A1635&gt;=הלוואות!$D$28,IF(מרכז!A1635&lt;=הלוואות!$E$28,IF(DAY(מרכז!A1635)=הלוואות!$F$28,הלוואות!$G$28,0),0),0)+IF(A1635&gt;=הלוואות!$D$29,IF(מרכז!A1635&lt;=הלוואות!$E$29,IF(DAY(מרכז!A1635)=הלוואות!$F$29,הלוואות!$G$29,0),0),0)+IF(A1635&gt;=הלוואות!$D$30,IF(מרכז!A1635&lt;=הלוואות!$E$30,IF(DAY(מרכז!A1635)=הלוואות!$F$30,הלוואות!$G$30,0),0),0)+IF(A1635&gt;=הלוואות!$D$31,IF(מרכז!A1635&lt;=הלוואות!$E$31,IF(DAY(מרכז!A1635)=הלוואות!$F$31,הלוואות!$G$31,0),0),0)+IF(A1635&gt;=הלוואות!$D$32,IF(מרכז!A1635&lt;=הלוואות!$E$32,IF(DAY(מרכז!A1635)=הלוואות!$F$32,הלוואות!$G$32,0),0),0)+IF(A1635&gt;=הלוואות!$D$33,IF(מרכז!A1635&lt;=הלוואות!$E$33,IF(DAY(מרכז!A1635)=הלוואות!$F$33,הלוואות!$G$33,0),0),0)+IF(A1635&gt;=הלוואות!$D$34,IF(מרכז!A1635&lt;=הלוואות!$E$34,IF(DAY(מרכז!A1635)=הלוואות!$F$34,הלוואות!$G$34,0),0),0)</f>
        <v>0</v>
      </c>
      <c r="E1635" s="93">
        <f>SUMIF(הלוואות!$D$46:$D$65,מרכז!A1635,הלוואות!$E$46:$E$65)</f>
        <v>0</v>
      </c>
      <c r="F1635" s="93">
        <f>SUMIF(נכנסים!$A$5:$A$5890,מרכז!A1635,נכנסים!$B$5:$B$5890)</f>
        <v>0</v>
      </c>
      <c r="G1635" s="94"/>
      <c r="H1635" s="94"/>
      <c r="I1635" s="94"/>
      <c r="J1635" s="99">
        <f t="shared" si="25"/>
        <v>50000</v>
      </c>
    </row>
    <row r="1636" spans="1:10">
      <c r="A1636" s="153">
        <v>47289</v>
      </c>
      <c r="B1636" s="93">
        <f>SUMIF(יוצאים!$A$5:$A$5835,מרכז!A1636,יוצאים!$D$5:$D$5835)</f>
        <v>0</v>
      </c>
      <c r="C1636" s="93">
        <f>HLOOKUP(DAY($A1636),'טב.הו"ק'!$G$4:$AK$162,'טב.הו"ק'!$A$162+2,FALSE)</f>
        <v>0</v>
      </c>
      <c r="D1636" s="93">
        <f>IF(A1636&gt;=הלוואות!$D$5,IF(מרכז!A1636&lt;=הלוואות!$E$5,IF(DAY(מרכז!A1636)=הלוואות!$F$5,הלוואות!$G$5,0),0),0)+IF(A1636&gt;=הלוואות!$D$6,IF(מרכז!A1636&lt;=הלוואות!$E$6,IF(DAY(מרכז!A1636)=הלוואות!$F$6,הלוואות!$G$6,0),0),0)+IF(A1636&gt;=הלוואות!$D$7,IF(מרכז!A1636&lt;=הלוואות!$E$7,IF(DAY(מרכז!A1636)=הלוואות!$F$7,הלוואות!$G$7,0),0),0)+IF(A1636&gt;=הלוואות!$D$8,IF(מרכז!A1636&lt;=הלוואות!$E$8,IF(DAY(מרכז!A1636)=הלוואות!$F$8,הלוואות!$G$8,0),0),0)+IF(A1636&gt;=הלוואות!$D$9,IF(מרכז!A1636&lt;=הלוואות!$E$9,IF(DAY(מרכז!A1636)=הלוואות!$F$9,הלוואות!$G$9,0),0),0)+IF(A1636&gt;=הלוואות!$D$10,IF(מרכז!A1636&lt;=הלוואות!$E$10,IF(DAY(מרכז!A1636)=הלוואות!$F$10,הלוואות!$G$10,0),0),0)+IF(A1636&gt;=הלוואות!$D$11,IF(מרכז!A1636&lt;=הלוואות!$E$11,IF(DAY(מרכז!A1636)=הלוואות!$F$11,הלוואות!$G$11,0),0),0)+IF(A1636&gt;=הלוואות!$D$12,IF(מרכז!A1636&lt;=הלוואות!$E$12,IF(DAY(מרכז!A1636)=הלוואות!$F$12,הלוואות!$G$12,0),0),0)+IF(A1636&gt;=הלוואות!$D$13,IF(מרכז!A1636&lt;=הלוואות!$E$13,IF(DAY(מרכז!A1636)=הלוואות!$F$13,הלוואות!$G$13,0),0),0)+IF(A1636&gt;=הלוואות!$D$14,IF(מרכז!A1636&lt;=הלוואות!$E$14,IF(DAY(מרכז!A1636)=הלוואות!$F$14,הלוואות!$G$14,0),0),0)+IF(A1636&gt;=הלוואות!$D$15,IF(מרכז!A1636&lt;=הלוואות!$E$15,IF(DAY(מרכז!A1636)=הלוואות!$F$15,הלוואות!$G$15,0),0),0)+IF(A1636&gt;=הלוואות!$D$16,IF(מרכז!A1636&lt;=הלוואות!$E$16,IF(DAY(מרכז!A1636)=הלוואות!$F$16,הלוואות!$G$16,0),0),0)+IF(A1636&gt;=הלוואות!$D$17,IF(מרכז!A1636&lt;=הלוואות!$E$17,IF(DAY(מרכז!A1636)=הלוואות!$F$17,הלוואות!$G$17,0),0),0)+IF(A1636&gt;=הלוואות!$D$18,IF(מרכז!A1636&lt;=הלוואות!$E$18,IF(DAY(מרכז!A1636)=הלוואות!$F$18,הלוואות!$G$18,0),0),0)+IF(A1636&gt;=הלוואות!$D$19,IF(מרכז!A1636&lt;=הלוואות!$E$19,IF(DAY(מרכז!A1636)=הלוואות!$F$19,הלוואות!$G$19,0),0),0)+IF(A1636&gt;=הלוואות!$D$20,IF(מרכז!A1636&lt;=הלוואות!$E$20,IF(DAY(מרכז!A1636)=הלוואות!$F$20,הלוואות!$G$20,0),0),0)+IF(A1636&gt;=הלוואות!$D$21,IF(מרכז!A1636&lt;=הלוואות!$E$21,IF(DAY(מרכז!A1636)=הלוואות!$F$21,הלוואות!$G$21,0),0),0)+IF(A1636&gt;=הלוואות!$D$22,IF(מרכז!A1636&lt;=הלוואות!$E$22,IF(DAY(מרכז!A1636)=הלוואות!$F$22,הלוואות!$G$22,0),0),0)+IF(A1636&gt;=הלוואות!$D$23,IF(מרכז!A1636&lt;=הלוואות!$E$23,IF(DAY(מרכז!A1636)=הלוואות!$F$23,הלוואות!$G$23,0),0),0)+IF(A1636&gt;=הלוואות!$D$24,IF(מרכז!A1636&lt;=הלוואות!$E$24,IF(DAY(מרכז!A1636)=הלוואות!$F$24,הלוואות!$G$24,0),0),0)+IF(A1636&gt;=הלוואות!$D$25,IF(מרכז!A1636&lt;=הלוואות!$E$25,IF(DAY(מרכז!A1636)=הלוואות!$F$25,הלוואות!$G$25,0),0),0)+IF(A1636&gt;=הלוואות!$D$26,IF(מרכז!A1636&lt;=הלוואות!$E$26,IF(DAY(מרכז!A1636)=הלוואות!$F$26,הלוואות!$G$26,0),0),0)+IF(A1636&gt;=הלוואות!$D$27,IF(מרכז!A1636&lt;=הלוואות!$E$27,IF(DAY(מרכז!A1636)=הלוואות!$F$27,הלוואות!$G$27,0),0),0)+IF(A1636&gt;=הלוואות!$D$28,IF(מרכז!A1636&lt;=הלוואות!$E$28,IF(DAY(מרכז!A1636)=הלוואות!$F$28,הלוואות!$G$28,0),0),0)+IF(A1636&gt;=הלוואות!$D$29,IF(מרכז!A1636&lt;=הלוואות!$E$29,IF(DAY(מרכז!A1636)=הלוואות!$F$29,הלוואות!$G$29,0),0),0)+IF(A1636&gt;=הלוואות!$D$30,IF(מרכז!A1636&lt;=הלוואות!$E$30,IF(DAY(מרכז!A1636)=הלוואות!$F$30,הלוואות!$G$30,0),0),0)+IF(A1636&gt;=הלוואות!$D$31,IF(מרכז!A1636&lt;=הלוואות!$E$31,IF(DAY(מרכז!A1636)=הלוואות!$F$31,הלוואות!$G$31,0),0),0)+IF(A1636&gt;=הלוואות!$D$32,IF(מרכז!A1636&lt;=הלוואות!$E$32,IF(DAY(מרכז!A1636)=הלוואות!$F$32,הלוואות!$G$32,0),0),0)+IF(A1636&gt;=הלוואות!$D$33,IF(מרכז!A1636&lt;=הלוואות!$E$33,IF(DAY(מרכז!A1636)=הלוואות!$F$33,הלוואות!$G$33,0),0),0)+IF(A1636&gt;=הלוואות!$D$34,IF(מרכז!A1636&lt;=הלוואות!$E$34,IF(DAY(מרכז!A1636)=הלוואות!$F$34,הלוואות!$G$34,0),0),0)</f>
        <v>0</v>
      </c>
      <c r="E1636" s="93">
        <f>SUMIF(הלוואות!$D$46:$D$65,מרכז!A1636,הלוואות!$E$46:$E$65)</f>
        <v>0</v>
      </c>
      <c r="F1636" s="93">
        <f>SUMIF(נכנסים!$A$5:$A$5890,מרכז!A1636,נכנסים!$B$5:$B$5890)</f>
        <v>0</v>
      </c>
      <c r="G1636" s="94"/>
      <c r="H1636" s="94"/>
      <c r="I1636" s="94"/>
      <c r="J1636" s="99">
        <f t="shared" si="25"/>
        <v>50000</v>
      </c>
    </row>
    <row r="1637" spans="1:10">
      <c r="A1637" s="153">
        <v>47290</v>
      </c>
      <c r="B1637" s="93">
        <f>SUMIF(יוצאים!$A$5:$A$5835,מרכז!A1637,יוצאים!$D$5:$D$5835)</f>
        <v>0</v>
      </c>
      <c r="C1637" s="93">
        <f>HLOOKUP(DAY($A1637),'טב.הו"ק'!$G$4:$AK$162,'טב.הו"ק'!$A$162+2,FALSE)</f>
        <v>0</v>
      </c>
      <c r="D1637" s="93">
        <f>IF(A1637&gt;=הלוואות!$D$5,IF(מרכז!A1637&lt;=הלוואות!$E$5,IF(DAY(מרכז!A1637)=הלוואות!$F$5,הלוואות!$G$5,0),0),0)+IF(A1637&gt;=הלוואות!$D$6,IF(מרכז!A1637&lt;=הלוואות!$E$6,IF(DAY(מרכז!A1637)=הלוואות!$F$6,הלוואות!$G$6,0),0),0)+IF(A1637&gt;=הלוואות!$D$7,IF(מרכז!A1637&lt;=הלוואות!$E$7,IF(DAY(מרכז!A1637)=הלוואות!$F$7,הלוואות!$G$7,0),0),0)+IF(A1637&gt;=הלוואות!$D$8,IF(מרכז!A1637&lt;=הלוואות!$E$8,IF(DAY(מרכז!A1637)=הלוואות!$F$8,הלוואות!$G$8,0),0),0)+IF(A1637&gt;=הלוואות!$D$9,IF(מרכז!A1637&lt;=הלוואות!$E$9,IF(DAY(מרכז!A1637)=הלוואות!$F$9,הלוואות!$G$9,0),0),0)+IF(A1637&gt;=הלוואות!$D$10,IF(מרכז!A1637&lt;=הלוואות!$E$10,IF(DAY(מרכז!A1637)=הלוואות!$F$10,הלוואות!$G$10,0),0),0)+IF(A1637&gt;=הלוואות!$D$11,IF(מרכז!A1637&lt;=הלוואות!$E$11,IF(DAY(מרכז!A1637)=הלוואות!$F$11,הלוואות!$G$11,0),0),0)+IF(A1637&gt;=הלוואות!$D$12,IF(מרכז!A1637&lt;=הלוואות!$E$12,IF(DAY(מרכז!A1637)=הלוואות!$F$12,הלוואות!$G$12,0),0),0)+IF(A1637&gt;=הלוואות!$D$13,IF(מרכז!A1637&lt;=הלוואות!$E$13,IF(DAY(מרכז!A1637)=הלוואות!$F$13,הלוואות!$G$13,0),0),0)+IF(A1637&gt;=הלוואות!$D$14,IF(מרכז!A1637&lt;=הלוואות!$E$14,IF(DAY(מרכז!A1637)=הלוואות!$F$14,הלוואות!$G$14,0),0),0)+IF(A1637&gt;=הלוואות!$D$15,IF(מרכז!A1637&lt;=הלוואות!$E$15,IF(DAY(מרכז!A1637)=הלוואות!$F$15,הלוואות!$G$15,0),0),0)+IF(A1637&gt;=הלוואות!$D$16,IF(מרכז!A1637&lt;=הלוואות!$E$16,IF(DAY(מרכז!A1637)=הלוואות!$F$16,הלוואות!$G$16,0),0),0)+IF(A1637&gt;=הלוואות!$D$17,IF(מרכז!A1637&lt;=הלוואות!$E$17,IF(DAY(מרכז!A1637)=הלוואות!$F$17,הלוואות!$G$17,0),0),0)+IF(A1637&gt;=הלוואות!$D$18,IF(מרכז!A1637&lt;=הלוואות!$E$18,IF(DAY(מרכז!A1637)=הלוואות!$F$18,הלוואות!$G$18,0),0),0)+IF(A1637&gt;=הלוואות!$D$19,IF(מרכז!A1637&lt;=הלוואות!$E$19,IF(DAY(מרכז!A1637)=הלוואות!$F$19,הלוואות!$G$19,0),0),0)+IF(A1637&gt;=הלוואות!$D$20,IF(מרכז!A1637&lt;=הלוואות!$E$20,IF(DAY(מרכז!A1637)=הלוואות!$F$20,הלוואות!$G$20,0),0),0)+IF(A1637&gt;=הלוואות!$D$21,IF(מרכז!A1637&lt;=הלוואות!$E$21,IF(DAY(מרכז!A1637)=הלוואות!$F$21,הלוואות!$G$21,0),0),0)+IF(A1637&gt;=הלוואות!$D$22,IF(מרכז!A1637&lt;=הלוואות!$E$22,IF(DAY(מרכז!A1637)=הלוואות!$F$22,הלוואות!$G$22,0),0),0)+IF(A1637&gt;=הלוואות!$D$23,IF(מרכז!A1637&lt;=הלוואות!$E$23,IF(DAY(מרכז!A1637)=הלוואות!$F$23,הלוואות!$G$23,0),0),0)+IF(A1637&gt;=הלוואות!$D$24,IF(מרכז!A1637&lt;=הלוואות!$E$24,IF(DAY(מרכז!A1637)=הלוואות!$F$24,הלוואות!$G$24,0),0),0)+IF(A1637&gt;=הלוואות!$D$25,IF(מרכז!A1637&lt;=הלוואות!$E$25,IF(DAY(מרכז!A1637)=הלוואות!$F$25,הלוואות!$G$25,0),0),0)+IF(A1637&gt;=הלוואות!$D$26,IF(מרכז!A1637&lt;=הלוואות!$E$26,IF(DAY(מרכז!A1637)=הלוואות!$F$26,הלוואות!$G$26,0),0),0)+IF(A1637&gt;=הלוואות!$D$27,IF(מרכז!A1637&lt;=הלוואות!$E$27,IF(DAY(מרכז!A1637)=הלוואות!$F$27,הלוואות!$G$27,0),0),0)+IF(A1637&gt;=הלוואות!$D$28,IF(מרכז!A1637&lt;=הלוואות!$E$28,IF(DAY(מרכז!A1637)=הלוואות!$F$28,הלוואות!$G$28,0),0),0)+IF(A1637&gt;=הלוואות!$D$29,IF(מרכז!A1637&lt;=הלוואות!$E$29,IF(DAY(מרכז!A1637)=הלוואות!$F$29,הלוואות!$G$29,0),0),0)+IF(A1637&gt;=הלוואות!$D$30,IF(מרכז!A1637&lt;=הלוואות!$E$30,IF(DAY(מרכז!A1637)=הלוואות!$F$30,הלוואות!$G$30,0),0),0)+IF(A1637&gt;=הלוואות!$D$31,IF(מרכז!A1637&lt;=הלוואות!$E$31,IF(DAY(מרכז!A1637)=הלוואות!$F$31,הלוואות!$G$31,0),0),0)+IF(A1637&gt;=הלוואות!$D$32,IF(מרכז!A1637&lt;=הלוואות!$E$32,IF(DAY(מרכז!A1637)=הלוואות!$F$32,הלוואות!$G$32,0),0),0)+IF(A1637&gt;=הלוואות!$D$33,IF(מרכז!A1637&lt;=הלוואות!$E$33,IF(DAY(מרכז!A1637)=הלוואות!$F$33,הלוואות!$G$33,0),0),0)+IF(A1637&gt;=הלוואות!$D$34,IF(מרכז!A1637&lt;=הלוואות!$E$34,IF(DAY(מרכז!A1637)=הלוואות!$F$34,הלוואות!$G$34,0),0),0)</f>
        <v>0</v>
      </c>
      <c r="E1637" s="93">
        <f>SUMIF(הלוואות!$D$46:$D$65,מרכז!A1637,הלוואות!$E$46:$E$65)</f>
        <v>0</v>
      </c>
      <c r="F1637" s="93">
        <f>SUMIF(נכנסים!$A$5:$A$5890,מרכז!A1637,נכנסים!$B$5:$B$5890)</f>
        <v>0</v>
      </c>
      <c r="G1637" s="94"/>
      <c r="H1637" s="94"/>
      <c r="I1637" s="94"/>
      <c r="J1637" s="99">
        <f t="shared" si="25"/>
        <v>50000</v>
      </c>
    </row>
    <row r="1638" spans="1:10">
      <c r="A1638" s="153">
        <v>47291</v>
      </c>
      <c r="B1638" s="93">
        <f>SUMIF(יוצאים!$A$5:$A$5835,מרכז!A1638,יוצאים!$D$5:$D$5835)</f>
        <v>0</v>
      </c>
      <c r="C1638" s="93">
        <f>HLOOKUP(DAY($A1638),'טב.הו"ק'!$G$4:$AK$162,'טב.הו"ק'!$A$162+2,FALSE)</f>
        <v>0</v>
      </c>
      <c r="D1638" s="93">
        <f>IF(A1638&gt;=הלוואות!$D$5,IF(מרכז!A1638&lt;=הלוואות!$E$5,IF(DAY(מרכז!A1638)=הלוואות!$F$5,הלוואות!$G$5,0),0),0)+IF(A1638&gt;=הלוואות!$D$6,IF(מרכז!A1638&lt;=הלוואות!$E$6,IF(DAY(מרכז!A1638)=הלוואות!$F$6,הלוואות!$G$6,0),0),0)+IF(A1638&gt;=הלוואות!$D$7,IF(מרכז!A1638&lt;=הלוואות!$E$7,IF(DAY(מרכז!A1638)=הלוואות!$F$7,הלוואות!$G$7,0),0),0)+IF(A1638&gt;=הלוואות!$D$8,IF(מרכז!A1638&lt;=הלוואות!$E$8,IF(DAY(מרכז!A1638)=הלוואות!$F$8,הלוואות!$G$8,0),0),0)+IF(A1638&gt;=הלוואות!$D$9,IF(מרכז!A1638&lt;=הלוואות!$E$9,IF(DAY(מרכז!A1638)=הלוואות!$F$9,הלוואות!$G$9,0),0),0)+IF(A1638&gt;=הלוואות!$D$10,IF(מרכז!A1638&lt;=הלוואות!$E$10,IF(DAY(מרכז!A1638)=הלוואות!$F$10,הלוואות!$G$10,0),0),0)+IF(A1638&gt;=הלוואות!$D$11,IF(מרכז!A1638&lt;=הלוואות!$E$11,IF(DAY(מרכז!A1638)=הלוואות!$F$11,הלוואות!$G$11,0),0),0)+IF(A1638&gt;=הלוואות!$D$12,IF(מרכז!A1638&lt;=הלוואות!$E$12,IF(DAY(מרכז!A1638)=הלוואות!$F$12,הלוואות!$G$12,0),0),0)+IF(A1638&gt;=הלוואות!$D$13,IF(מרכז!A1638&lt;=הלוואות!$E$13,IF(DAY(מרכז!A1638)=הלוואות!$F$13,הלוואות!$G$13,0),0),0)+IF(A1638&gt;=הלוואות!$D$14,IF(מרכז!A1638&lt;=הלוואות!$E$14,IF(DAY(מרכז!A1638)=הלוואות!$F$14,הלוואות!$G$14,0),0),0)+IF(A1638&gt;=הלוואות!$D$15,IF(מרכז!A1638&lt;=הלוואות!$E$15,IF(DAY(מרכז!A1638)=הלוואות!$F$15,הלוואות!$G$15,0),0),0)+IF(A1638&gt;=הלוואות!$D$16,IF(מרכז!A1638&lt;=הלוואות!$E$16,IF(DAY(מרכז!A1638)=הלוואות!$F$16,הלוואות!$G$16,0),0),0)+IF(A1638&gt;=הלוואות!$D$17,IF(מרכז!A1638&lt;=הלוואות!$E$17,IF(DAY(מרכז!A1638)=הלוואות!$F$17,הלוואות!$G$17,0),0),0)+IF(A1638&gt;=הלוואות!$D$18,IF(מרכז!A1638&lt;=הלוואות!$E$18,IF(DAY(מרכז!A1638)=הלוואות!$F$18,הלוואות!$G$18,0),0),0)+IF(A1638&gt;=הלוואות!$D$19,IF(מרכז!A1638&lt;=הלוואות!$E$19,IF(DAY(מרכז!A1638)=הלוואות!$F$19,הלוואות!$G$19,0),0),0)+IF(A1638&gt;=הלוואות!$D$20,IF(מרכז!A1638&lt;=הלוואות!$E$20,IF(DAY(מרכז!A1638)=הלוואות!$F$20,הלוואות!$G$20,0),0),0)+IF(A1638&gt;=הלוואות!$D$21,IF(מרכז!A1638&lt;=הלוואות!$E$21,IF(DAY(מרכז!A1638)=הלוואות!$F$21,הלוואות!$G$21,0),0),0)+IF(A1638&gt;=הלוואות!$D$22,IF(מרכז!A1638&lt;=הלוואות!$E$22,IF(DAY(מרכז!A1638)=הלוואות!$F$22,הלוואות!$G$22,0),0),0)+IF(A1638&gt;=הלוואות!$D$23,IF(מרכז!A1638&lt;=הלוואות!$E$23,IF(DAY(מרכז!A1638)=הלוואות!$F$23,הלוואות!$G$23,0),0),0)+IF(A1638&gt;=הלוואות!$D$24,IF(מרכז!A1638&lt;=הלוואות!$E$24,IF(DAY(מרכז!A1638)=הלוואות!$F$24,הלוואות!$G$24,0),0),0)+IF(A1638&gt;=הלוואות!$D$25,IF(מרכז!A1638&lt;=הלוואות!$E$25,IF(DAY(מרכז!A1638)=הלוואות!$F$25,הלוואות!$G$25,0),0),0)+IF(A1638&gt;=הלוואות!$D$26,IF(מרכז!A1638&lt;=הלוואות!$E$26,IF(DAY(מרכז!A1638)=הלוואות!$F$26,הלוואות!$G$26,0),0),0)+IF(A1638&gt;=הלוואות!$D$27,IF(מרכז!A1638&lt;=הלוואות!$E$27,IF(DAY(מרכז!A1638)=הלוואות!$F$27,הלוואות!$G$27,0),0),0)+IF(A1638&gt;=הלוואות!$D$28,IF(מרכז!A1638&lt;=הלוואות!$E$28,IF(DAY(מרכז!A1638)=הלוואות!$F$28,הלוואות!$G$28,0),0),0)+IF(A1638&gt;=הלוואות!$D$29,IF(מרכז!A1638&lt;=הלוואות!$E$29,IF(DAY(מרכז!A1638)=הלוואות!$F$29,הלוואות!$G$29,0),0),0)+IF(A1638&gt;=הלוואות!$D$30,IF(מרכז!A1638&lt;=הלוואות!$E$30,IF(DAY(מרכז!A1638)=הלוואות!$F$30,הלוואות!$G$30,0),0),0)+IF(A1638&gt;=הלוואות!$D$31,IF(מרכז!A1638&lt;=הלוואות!$E$31,IF(DAY(מרכז!A1638)=הלוואות!$F$31,הלוואות!$G$31,0),0),0)+IF(A1638&gt;=הלוואות!$D$32,IF(מרכז!A1638&lt;=הלוואות!$E$32,IF(DAY(מרכז!A1638)=הלוואות!$F$32,הלוואות!$G$32,0),0),0)+IF(A1638&gt;=הלוואות!$D$33,IF(מרכז!A1638&lt;=הלוואות!$E$33,IF(DAY(מרכז!A1638)=הלוואות!$F$33,הלוואות!$G$33,0),0),0)+IF(A1638&gt;=הלוואות!$D$34,IF(מרכז!A1638&lt;=הלוואות!$E$34,IF(DAY(מרכז!A1638)=הלוואות!$F$34,הלוואות!$G$34,0),0),0)</f>
        <v>0</v>
      </c>
      <c r="E1638" s="93">
        <f>SUMIF(הלוואות!$D$46:$D$65,מרכז!A1638,הלוואות!$E$46:$E$65)</f>
        <v>0</v>
      </c>
      <c r="F1638" s="93">
        <f>SUMIF(נכנסים!$A$5:$A$5890,מרכז!A1638,נכנסים!$B$5:$B$5890)</f>
        <v>0</v>
      </c>
      <c r="G1638" s="94"/>
      <c r="H1638" s="94"/>
      <c r="I1638" s="94"/>
      <c r="J1638" s="99">
        <f t="shared" si="25"/>
        <v>50000</v>
      </c>
    </row>
    <row r="1639" spans="1:10">
      <c r="A1639" s="153">
        <v>47292</v>
      </c>
      <c r="B1639" s="93">
        <f>SUMIF(יוצאים!$A$5:$A$5835,מרכז!A1639,יוצאים!$D$5:$D$5835)</f>
        <v>0</v>
      </c>
      <c r="C1639" s="93">
        <f>HLOOKUP(DAY($A1639),'טב.הו"ק'!$G$4:$AK$162,'טב.הו"ק'!$A$162+2,FALSE)</f>
        <v>0</v>
      </c>
      <c r="D1639" s="93">
        <f>IF(A1639&gt;=הלוואות!$D$5,IF(מרכז!A1639&lt;=הלוואות!$E$5,IF(DAY(מרכז!A1639)=הלוואות!$F$5,הלוואות!$G$5,0),0),0)+IF(A1639&gt;=הלוואות!$D$6,IF(מרכז!A1639&lt;=הלוואות!$E$6,IF(DAY(מרכז!A1639)=הלוואות!$F$6,הלוואות!$G$6,0),0),0)+IF(A1639&gt;=הלוואות!$D$7,IF(מרכז!A1639&lt;=הלוואות!$E$7,IF(DAY(מרכז!A1639)=הלוואות!$F$7,הלוואות!$G$7,0),0),0)+IF(A1639&gt;=הלוואות!$D$8,IF(מרכז!A1639&lt;=הלוואות!$E$8,IF(DAY(מרכז!A1639)=הלוואות!$F$8,הלוואות!$G$8,0),0),0)+IF(A1639&gt;=הלוואות!$D$9,IF(מרכז!A1639&lt;=הלוואות!$E$9,IF(DAY(מרכז!A1639)=הלוואות!$F$9,הלוואות!$G$9,0),0),0)+IF(A1639&gt;=הלוואות!$D$10,IF(מרכז!A1639&lt;=הלוואות!$E$10,IF(DAY(מרכז!A1639)=הלוואות!$F$10,הלוואות!$G$10,0),0),0)+IF(A1639&gt;=הלוואות!$D$11,IF(מרכז!A1639&lt;=הלוואות!$E$11,IF(DAY(מרכז!A1639)=הלוואות!$F$11,הלוואות!$G$11,0),0),0)+IF(A1639&gt;=הלוואות!$D$12,IF(מרכז!A1639&lt;=הלוואות!$E$12,IF(DAY(מרכז!A1639)=הלוואות!$F$12,הלוואות!$G$12,0),0),0)+IF(A1639&gt;=הלוואות!$D$13,IF(מרכז!A1639&lt;=הלוואות!$E$13,IF(DAY(מרכז!A1639)=הלוואות!$F$13,הלוואות!$G$13,0),0),0)+IF(A1639&gt;=הלוואות!$D$14,IF(מרכז!A1639&lt;=הלוואות!$E$14,IF(DAY(מרכז!A1639)=הלוואות!$F$14,הלוואות!$G$14,0),0),0)+IF(A1639&gt;=הלוואות!$D$15,IF(מרכז!A1639&lt;=הלוואות!$E$15,IF(DAY(מרכז!A1639)=הלוואות!$F$15,הלוואות!$G$15,0),0),0)+IF(A1639&gt;=הלוואות!$D$16,IF(מרכז!A1639&lt;=הלוואות!$E$16,IF(DAY(מרכז!A1639)=הלוואות!$F$16,הלוואות!$G$16,0),0),0)+IF(A1639&gt;=הלוואות!$D$17,IF(מרכז!A1639&lt;=הלוואות!$E$17,IF(DAY(מרכז!A1639)=הלוואות!$F$17,הלוואות!$G$17,0),0),0)+IF(A1639&gt;=הלוואות!$D$18,IF(מרכז!A1639&lt;=הלוואות!$E$18,IF(DAY(מרכז!A1639)=הלוואות!$F$18,הלוואות!$G$18,0),0),0)+IF(A1639&gt;=הלוואות!$D$19,IF(מרכז!A1639&lt;=הלוואות!$E$19,IF(DAY(מרכז!A1639)=הלוואות!$F$19,הלוואות!$G$19,0),0),0)+IF(A1639&gt;=הלוואות!$D$20,IF(מרכז!A1639&lt;=הלוואות!$E$20,IF(DAY(מרכז!A1639)=הלוואות!$F$20,הלוואות!$G$20,0),0),0)+IF(A1639&gt;=הלוואות!$D$21,IF(מרכז!A1639&lt;=הלוואות!$E$21,IF(DAY(מרכז!A1639)=הלוואות!$F$21,הלוואות!$G$21,0),0),0)+IF(A1639&gt;=הלוואות!$D$22,IF(מרכז!A1639&lt;=הלוואות!$E$22,IF(DAY(מרכז!A1639)=הלוואות!$F$22,הלוואות!$G$22,0),0),0)+IF(A1639&gt;=הלוואות!$D$23,IF(מרכז!A1639&lt;=הלוואות!$E$23,IF(DAY(מרכז!A1639)=הלוואות!$F$23,הלוואות!$G$23,0),0),0)+IF(A1639&gt;=הלוואות!$D$24,IF(מרכז!A1639&lt;=הלוואות!$E$24,IF(DAY(מרכז!A1639)=הלוואות!$F$24,הלוואות!$G$24,0),0),0)+IF(A1639&gt;=הלוואות!$D$25,IF(מרכז!A1639&lt;=הלוואות!$E$25,IF(DAY(מרכז!A1639)=הלוואות!$F$25,הלוואות!$G$25,0),0),0)+IF(A1639&gt;=הלוואות!$D$26,IF(מרכז!A1639&lt;=הלוואות!$E$26,IF(DAY(מרכז!A1639)=הלוואות!$F$26,הלוואות!$G$26,0),0),0)+IF(A1639&gt;=הלוואות!$D$27,IF(מרכז!A1639&lt;=הלוואות!$E$27,IF(DAY(מרכז!A1639)=הלוואות!$F$27,הלוואות!$G$27,0),0),0)+IF(A1639&gt;=הלוואות!$D$28,IF(מרכז!A1639&lt;=הלוואות!$E$28,IF(DAY(מרכז!A1639)=הלוואות!$F$28,הלוואות!$G$28,0),0),0)+IF(A1639&gt;=הלוואות!$D$29,IF(מרכז!A1639&lt;=הלוואות!$E$29,IF(DAY(מרכז!A1639)=הלוואות!$F$29,הלוואות!$G$29,0),0),0)+IF(A1639&gt;=הלוואות!$D$30,IF(מרכז!A1639&lt;=הלוואות!$E$30,IF(DAY(מרכז!A1639)=הלוואות!$F$30,הלוואות!$G$30,0),0),0)+IF(A1639&gt;=הלוואות!$D$31,IF(מרכז!A1639&lt;=הלוואות!$E$31,IF(DAY(מרכז!A1639)=הלוואות!$F$31,הלוואות!$G$31,0),0),0)+IF(A1639&gt;=הלוואות!$D$32,IF(מרכז!A1639&lt;=הלוואות!$E$32,IF(DAY(מרכז!A1639)=הלוואות!$F$32,הלוואות!$G$32,0),0),0)+IF(A1639&gt;=הלוואות!$D$33,IF(מרכז!A1639&lt;=הלוואות!$E$33,IF(DAY(מרכז!A1639)=הלוואות!$F$33,הלוואות!$G$33,0),0),0)+IF(A1639&gt;=הלוואות!$D$34,IF(מרכז!A1639&lt;=הלוואות!$E$34,IF(DAY(מרכז!A1639)=הלוואות!$F$34,הלוואות!$G$34,0),0),0)</f>
        <v>0</v>
      </c>
      <c r="E1639" s="93">
        <f>SUMIF(הלוואות!$D$46:$D$65,מרכז!A1639,הלוואות!$E$46:$E$65)</f>
        <v>0</v>
      </c>
      <c r="F1639" s="93">
        <f>SUMIF(נכנסים!$A$5:$A$5890,מרכז!A1639,נכנסים!$B$5:$B$5890)</f>
        <v>0</v>
      </c>
      <c r="G1639" s="94"/>
      <c r="H1639" s="94"/>
      <c r="I1639" s="94"/>
      <c r="J1639" s="99">
        <f t="shared" si="25"/>
        <v>50000</v>
      </c>
    </row>
    <row r="1640" spans="1:10">
      <c r="A1640" s="153">
        <v>47293</v>
      </c>
      <c r="B1640" s="93">
        <f>SUMIF(יוצאים!$A$5:$A$5835,מרכז!A1640,יוצאים!$D$5:$D$5835)</f>
        <v>0</v>
      </c>
      <c r="C1640" s="93">
        <f>HLOOKUP(DAY($A1640),'טב.הו"ק'!$G$4:$AK$162,'טב.הו"ק'!$A$162+2,FALSE)</f>
        <v>0</v>
      </c>
      <c r="D1640" s="93">
        <f>IF(A1640&gt;=הלוואות!$D$5,IF(מרכז!A1640&lt;=הלוואות!$E$5,IF(DAY(מרכז!A1640)=הלוואות!$F$5,הלוואות!$G$5,0),0),0)+IF(A1640&gt;=הלוואות!$D$6,IF(מרכז!A1640&lt;=הלוואות!$E$6,IF(DAY(מרכז!A1640)=הלוואות!$F$6,הלוואות!$G$6,0),0),0)+IF(A1640&gt;=הלוואות!$D$7,IF(מרכז!A1640&lt;=הלוואות!$E$7,IF(DAY(מרכז!A1640)=הלוואות!$F$7,הלוואות!$G$7,0),0),0)+IF(A1640&gt;=הלוואות!$D$8,IF(מרכז!A1640&lt;=הלוואות!$E$8,IF(DAY(מרכז!A1640)=הלוואות!$F$8,הלוואות!$G$8,0),0),0)+IF(A1640&gt;=הלוואות!$D$9,IF(מרכז!A1640&lt;=הלוואות!$E$9,IF(DAY(מרכז!A1640)=הלוואות!$F$9,הלוואות!$G$9,0),0),0)+IF(A1640&gt;=הלוואות!$D$10,IF(מרכז!A1640&lt;=הלוואות!$E$10,IF(DAY(מרכז!A1640)=הלוואות!$F$10,הלוואות!$G$10,0),0),0)+IF(A1640&gt;=הלוואות!$D$11,IF(מרכז!A1640&lt;=הלוואות!$E$11,IF(DAY(מרכז!A1640)=הלוואות!$F$11,הלוואות!$G$11,0),0),0)+IF(A1640&gt;=הלוואות!$D$12,IF(מרכז!A1640&lt;=הלוואות!$E$12,IF(DAY(מרכז!A1640)=הלוואות!$F$12,הלוואות!$G$12,0),0),0)+IF(A1640&gt;=הלוואות!$D$13,IF(מרכז!A1640&lt;=הלוואות!$E$13,IF(DAY(מרכז!A1640)=הלוואות!$F$13,הלוואות!$G$13,0),0),0)+IF(A1640&gt;=הלוואות!$D$14,IF(מרכז!A1640&lt;=הלוואות!$E$14,IF(DAY(מרכז!A1640)=הלוואות!$F$14,הלוואות!$G$14,0),0),0)+IF(A1640&gt;=הלוואות!$D$15,IF(מרכז!A1640&lt;=הלוואות!$E$15,IF(DAY(מרכז!A1640)=הלוואות!$F$15,הלוואות!$G$15,0),0),0)+IF(A1640&gt;=הלוואות!$D$16,IF(מרכז!A1640&lt;=הלוואות!$E$16,IF(DAY(מרכז!A1640)=הלוואות!$F$16,הלוואות!$G$16,0),0),0)+IF(A1640&gt;=הלוואות!$D$17,IF(מרכז!A1640&lt;=הלוואות!$E$17,IF(DAY(מרכז!A1640)=הלוואות!$F$17,הלוואות!$G$17,0),0),0)+IF(A1640&gt;=הלוואות!$D$18,IF(מרכז!A1640&lt;=הלוואות!$E$18,IF(DAY(מרכז!A1640)=הלוואות!$F$18,הלוואות!$G$18,0),0),0)+IF(A1640&gt;=הלוואות!$D$19,IF(מרכז!A1640&lt;=הלוואות!$E$19,IF(DAY(מרכז!A1640)=הלוואות!$F$19,הלוואות!$G$19,0),0),0)+IF(A1640&gt;=הלוואות!$D$20,IF(מרכז!A1640&lt;=הלוואות!$E$20,IF(DAY(מרכז!A1640)=הלוואות!$F$20,הלוואות!$G$20,0),0),0)+IF(A1640&gt;=הלוואות!$D$21,IF(מרכז!A1640&lt;=הלוואות!$E$21,IF(DAY(מרכז!A1640)=הלוואות!$F$21,הלוואות!$G$21,0),0),0)+IF(A1640&gt;=הלוואות!$D$22,IF(מרכז!A1640&lt;=הלוואות!$E$22,IF(DAY(מרכז!A1640)=הלוואות!$F$22,הלוואות!$G$22,0),0),0)+IF(A1640&gt;=הלוואות!$D$23,IF(מרכז!A1640&lt;=הלוואות!$E$23,IF(DAY(מרכז!A1640)=הלוואות!$F$23,הלוואות!$G$23,0),0),0)+IF(A1640&gt;=הלוואות!$D$24,IF(מרכז!A1640&lt;=הלוואות!$E$24,IF(DAY(מרכז!A1640)=הלוואות!$F$24,הלוואות!$G$24,0),0),0)+IF(A1640&gt;=הלוואות!$D$25,IF(מרכז!A1640&lt;=הלוואות!$E$25,IF(DAY(מרכז!A1640)=הלוואות!$F$25,הלוואות!$G$25,0),0),0)+IF(A1640&gt;=הלוואות!$D$26,IF(מרכז!A1640&lt;=הלוואות!$E$26,IF(DAY(מרכז!A1640)=הלוואות!$F$26,הלוואות!$G$26,0),0),0)+IF(A1640&gt;=הלוואות!$D$27,IF(מרכז!A1640&lt;=הלוואות!$E$27,IF(DAY(מרכז!A1640)=הלוואות!$F$27,הלוואות!$G$27,0),0),0)+IF(A1640&gt;=הלוואות!$D$28,IF(מרכז!A1640&lt;=הלוואות!$E$28,IF(DAY(מרכז!A1640)=הלוואות!$F$28,הלוואות!$G$28,0),0),0)+IF(A1640&gt;=הלוואות!$D$29,IF(מרכז!A1640&lt;=הלוואות!$E$29,IF(DAY(מרכז!A1640)=הלוואות!$F$29,הלוואות!$G$29,0),0),0)+IF(A1640&gt;=הלוואות!$D$30,IF(מרכז!A1640&lt;=הלוואות!$E$30,IF(DAY(מרכז!A1640)=הלוואות!$F$30,הלוואות!$G$30,0),0),0)+IF(A1640&gt;=הלוואות!$D$31,IF(מרכז!A1640&lt;=הלוואות!$E$31,IF(DAY(מרכז!A1640)=הלוואות!$F$31,הלוואות!$G$31,0),0),0)+IF(A1640&gt;=הלוואות!$D$32,IF(מרכז!A1640&lt;=הלוואות!$E$32,IF(DAY(מרכז!A1640)=הלוואות!$F$32,הלוואות!$G$32,0),0),0)+IF(A1640&gt;=הלוואות!$D$33,IF(מרכז!A1640&lt;=הלוואות!$E$33,IF(DAY(מרכז!A1640)=הלוואות!$F$33,הלוואות!$G$33,0),0),0)+IF(A1640&gt;=הלוואות!$D$34,IF(מרכז!A1640&lt;=הלוואות!$E$34,IF(DAY(מרכז!A1640)=הלוואות!$F$34,הלוואות!$G$34,0),0),0)</f>
        <v>0</v>
      </c>
      <c r="E1640" s="93">
        <f>SUMIF(הלוואות!$D$46:$D$65,מרכז!A1640,הלוואות!$E$46:$E$65)</f>
        <v>0</v>
      </c>
      <c r="F1640" s="93">
        <f>SUMIF(נכנסים!$A$5:$A$5890,מרכז!A1640,נכנסים!$B$5:$B$5890)</f>
        <v>0</v>
      </c>
      <c r="G1640" s="94"/>
      <c r="H1640" s="94"/>
      <c r="I1640" s="94"/>
      <c r="J1640" s="99">
        <f t="shared" si="25"/>
        <v>50000</v>
      </c>
    </row>
    <row r="1641" spans="1:10">
      <c r="A1641" s="153">
        <v>47294</v>
      </c>
      <c r="B1641" s="93">
        <f>SUMIF(יוצאים!$A$5:$A$5835,מרכז!A1641,יוצאים!$D$5:$D$5835)</f>
        <v>0</v>
      </c>
      <c r="C1641" s="93">
        <f>HLOOKUP(DAY($A1641),'טב.הו"ק'!$G$4:$AK$162,'טב.הו"ק'!$A$162+2,FALSE)</f>
        <v>0</v>
      </c>
      <c r="D1641" s="93">
        <f>IF(A1641&gt;=הלוואות!$D$5,IF(מרכז!A1641&lt;=הלוואות!$E$5,IF(DAY(מרכז!A1641)=הלוואות!$F$5,הלוואות!$G$5,0),0),0)+IF(A1641&gt;=הלוואות!$D$6,IF(מרכז!A1641&lt;=הלוואות!$E$6,IF(DAY(מרכז!A1641)=הלוואות!$F$6,הלוואות!$G$6,0),0),0)+IF(A1641&gt;=הלוואות!$D$7,IF(מרכז!A1641&lt;=הלוואות!$E$7,IF(DAY(מרכז!A1641)=הלוואות!$F$7,הלוואות!$G$7,0),0),0)+IF(A1641&gt;=הלוואות!$D$8,IF(מרכז!A1641&lt;=הלוואות!$E$8,IF(DAY(מרכז!A1641)=הלוואות!$F$8,הלוואות!$G$8,0),0),0)+IF(A1641&gt;=הלוואות!$D$9,IF(מרכז!A1641&lt;=הלוואות!$E$9,IF(DAY(מרכז!A1641)=הלוואות!$F$9,הלוואות!$G$9,0),0),0)+IF(A1641&gt;=הלוואות!$D$10,IF(מרכז!A1641&lt;=הלוואות!$E$10,IF(DAY(מרכז!A1641)=הלוואות!$F$10,הלוואות!$G$10,0),0),0)+IF(A1641&gt;=הלוואות!$D$11,IF(מרכז!A1641&lt;=הלוואות!$E$11,IF(DAY(מרכז!A1641)=הלוואות!$F$11,הלוואות!$G$11,0),0),0)+IF(A1641&gt;=הלוואות!$D$12,IF(מרכז!A1641&lt;=הלוואות!$E$12,IF(DAY(מרכז!A1641)=הלוואות!$F$12,הלוואות!$G$12,0),0),0)+IF(A1641&gt;=הלוואות!$D$13,IF(מרכז!A1641&lt;=הלוואות!$E$13,IF(DAY(מרכז!A1641)=הלוואות!$F$13,הלוואות!$G$13,0),0),0)+IF(A1641&gt;=הלוואות!$D$14,IF(מרכז!A1641&lt;=הלוואות!$E$14,IF(DAY(מרכז!A1641)=הלוואות!$F$14,הלוואות!$G$14,0),0),0)+IF(A1641&gt;=הלוואות!$D$15,IF(מרכז!A1641&lt;=הלוואות!$E$15,IF(DAY(מרכז!A1641)=הלוואות!$F$15,הלוואות!$G$15,0),0),0)+IF(A1641&gt;=הלוואות!$D$16,IF(מרכז!A1641&lt;=הלוואות!$E$16,IF(DAY(מרכז!A1641)=הלוואות!$F$16,הלוואות!$G$16,0),0),0)+IF(A1641&gt;=הלוואות!$D$17,IF(מרכז!A1641&lt;=הלוואות!$E$17,IF(DAY(מרכז!A1641)=הלוואות!$F$17,הלוואות!$G$17,0),0),0)+IF(A1641&gt;=הלוואות!$D$18,IF(מרכז!A1641&lt;=הלוואות!$E$18,IF(DAY(מרכז!A1641)=הלוואות!$F$18,הלוואות!$G$18,0),0),0)+IF(A1641&gt;=הלוואות!$D$19,IF(מרכז!A1641&lt;=הלוואות!$E$19,IF(DAY(מרכז!A1641)=הלוואות!$F$19,הלוואות!$G$19,0),0),0)+IF(A1641&gt;=הלוואות!$D$20,IF(מרכז!A1641&lt;=הלוואות!$E$20,IF(DAY(מרכז!A1641)=הלוואות!$F$20,הלוואות!$G$20,0),0),0)+IF(A1641&gt;=הלוואות!$D$21,IF(מרכז!A1641&lt;=הלוואות!$E$21,IF(DAY(מרכז!A1641)=הלוואות!$F$21,הלוואות!$G$21,0),0),0)+IF(A1641&gt;=הלוואות!$D$22,IF(מרכז!A1641&lt;=הלוואות!$E$22,IF(DAY(מרכז!A1641)=הלוואות!$F$22,הלוואות!$G$22,0),0),0)+IF(A1641&gt;=הלוואות!$D$23,IF(מרכז!A1641&lt;=הלוואות!$E$23,IF(DAY(מרכז!A1641)=הלוואות!$F$23,הלוואות!$G$23,0),0),0)+IF(A1641&gt;=הלוואות!$D$24,IF(מרכז!A1641&lt;=הלוואות!$E$24,IF(DAY(מרכז!A1641)=הלוואות!$F$24,הלוואות!$G$24,0),0),0)+IF(A1641&gt;=הלוואות!$D$25,IF(מרכז!A1641&lt;=הלוואות!$E$25,IF(DAY(מרכז!A1641)=הלוואות!$F$25,הלוואות!$G$25,0),0),0)+IF(A1641&gt;=הלוואות!$D$26,IF(מרכז!A1641&lt;=הלוואות!$E$26,IF(DAY(מרכז!A1641)=הלוואות!$F$26,הלוואות!$G$26,0),0),0)+IF(A1641&gt;=הלוואות!$D$27,IF(מרכז!A1641&lt;=הלוואות!$E$27,IF(DAY(מרכז!A1641)=הלוואות!$F$27,הלוואות!$G$27,0),0),0)+IF(A1641&gt;=הלוואות!$D$28,IF(מרכז!A1641&lt;=הלוואות!$E$28,IF(DAY(מרכז!A1641)=הלוואות!$F$28,הלוואות!$G$28,0),0),0)+IF(A1641&gt;=הלוואות!$D$29,IF(מרכז!A1641&lt;=הלוואות!$E$29,IF(DAY(מרכז!A1641)=הלוואות!$F$29,הלוואות!$G$29,0),0),0)+IF(A1641&gt;=הלוואות!$D$30,IF(מרכז!A1641&lt;=הלוואות!$E$30,IF(DAY(מרכז!A1641)=הלוואות!$F$30,הלוואות!$G$30,0),0),0)+IF(A1641&gt;=הלוואות!$D$31,IF(מרכז!A1641&lt;=הלוואות!$E$31,IF(DAY(מרכז!A1641)=הלוואות!$F$31,הלוואות!$G$31,0),0),0)+IF(A1641&gt;=הלוואות!$D$32,IF(מרכז!A1641&lt;=הלוואות!$E$32,IF(DAY(מרכז!A1641)=הלוואות!$F$32,הלוואות!$G$32,0),0),0)+IF(A1641&gt;=הלוואות!$D$33,IF(מרכז!A1641&lt;=הלוואות!$E$33,IF(DAY(מרכז!A1641)=הלוואות!$F$33,הלוואות!$G$33,0),0),0)+IF(A1641&gt;=הלוואות!$D$34,IF(מרכז!A1641&lt;=הלוואות!$E$34,IF(DAY(מרכז!A1641)=הלוואות!$F$34,הלוואות!$G$34,0),0),0)</f>
        <v>0</v>
      </c>
      <c r="E1641" s="93">
        <f>SUMIF(הלוואות!$D$46:$D$65,מרכז!A1641,הלוואות!$E$46:$E$65)</f>
        <v>0</v>
      </c>
      <c r="F1641" s="93">
        <f>SUMIF(נכנסים!$A$5:$A$5890,מרכז!A1641,נכנסים!$B$5:$B$5890)</f>
        <v>0</v>
      </c>
      <c r="G1641" s="94"/>
      <c r="H1641" s="94"/>
      <c r="I1641" s="94"/>
      <c r="J1641" s="99">
        <f t="shared" si="25"/>
        <v>50000</v>
      </c>
    </row>
    <row r="1642" spans="1:10">
      <c r="A1642" s="153">
        <v>47295</v>
      </c>
      <c r="B1642" s="93">
        <f>SUMIF(יוצאים!$A$5:$A$5835,מרכז!A1642,יוצאים!$D$5:$D$5835)</f>
        <v>0</v>
      </c>
      <c r="C1642" s="93">
        <f>HLOOKUP(DAY($A1642),'טב.הו"ק'!$G$4:$AK$162,'טב.הו"ק'!$A$162+2,FALSE)</f>
        <v>0</v>
      </c>
      <c r="D1642" s="93">
        <f>IF(A1642&gt;=הלוואות!$D$5,IF(מרכז!A1642&lt;=הלוואות!$E$5,IF(DAY(מרכז!A1642)=הלוואות!$F$5,הלוואות!$G$5,0),0),0)+IF(A1642&gt;=הלוואות!$D$6,IF(מרכז!A1642&lt;=הלוואות!$E$6,IF(DAY(מרכז!A1642)=הלוואות!$F$6,הלוואות!$G$6,0),0),0)+IF(A1642&gt;=הלוואות!$D$7,IF(מרכז!A1642&lt;=הלוואות!$E$7,IF(DAY(מרכז!A1642)=הלוואות!$F$7,הלוואות!$G$7,0),0),0)+IF(A1642&gt;=הלוואות!$D$8,IF(מרכז!A1642&lt;=הלוואות!$E$8,IF(DAY(מרכז!A1642)=הלוואות!$F$8,הלוואות!$G$8,0),0),0)+IF(A1642&gt;=הלוואות!$D$9,IF(מרכז!A1642&lt;=הלוואות!$E$9,IF(DAY(מרכז!A1642)=הלוואות!$F$9,הלוואות!$G$9,0),0),0)+IF(A1642&gt;=הלוואות!$D$10,IF(מרכז!A1642&lt;=הלוואות!$E$10,IF(DAY(מרכז!A1642)=הלוואות!$F$10,הלוואות!$G$10,0),0),0)+IF(A1642&gt;=הלוואות!$D$11,IF(מרכז!A1642&lt;=הלוואות!$E$11,IF(DAY(מרכז!A1642)=הלוואות!$F$11,הלוואות!$G$11,0),0),0)+IF(A1642&gt;=הלוואות!$D$12,IF(מרכז!A1642&lt;=הלוואות!$E$12,IF(DAY(מרכז!A1642)=הלוואות!$F$12,הלוואות!$G$12,0),0),0)+IF(A1642&gt;=הלוואות!$D$13,IF(מרכז!A1642&lt;=הלוואות!$E$13,IF(DAY(מרכז!A1642)=הלוואות!$F$13,הלוואות!$G$13,0),0),0)+IF(A1642&gt;=הלוואות!$D$14,IF(מרכז!A1642&lt;=הלוואות!$E$14,IF(DAY(מרכז!A1642)=הלוואות!$F$14,הלוואות!$G$14,0),0),0)+IF(A1642&gt;=הלוואות!$D$15,IF(מרכז!A1642&lt;=הלוואות!$E$15,IF(DAY(מרכז!A1642)=הלוואות!$F$15,הלוואות!$G$15,0),0),0)+IF(A1642&gt;=הלוואות!$D$16,IF(מרכז!A1642&lt;=הלוואות!$E$16,IF(DAY(מרכז!A1642)=הלוואות!$F$16,הלוואות!$G$16,0),0),0)+IF(A1642&gt;=הלוואות!$D$17,IF(מרכז!A1642&lt;=הלוואות!$E$17,IF(DAY(מרכז!A1642)=הלוואות!$F$17,הלוואות!$G$17,0),0),0)+IF(A1642&gt;=הלוואות!$D$18,IF(מרכז!A1642&lt;=הלוואות!$E$18,IF(DAY(מרכז!A1642)=הלוואות!$F$18,הלוואות!$G$18,0),0),0)+IF(A1642&gt;=הלוואות!$D$19,IF(מרכז!A1642&lt;=הלוואות!$E$19,IF(DAY(מרכז!A1642)=הלוואות!$F$19,הלוואות!$G$19,0),0),0)+IF(A1642&gt;=הלוואות!$D$20,IF(מרכז!A1642&lt;=הלוואות!$E$20,IF(DAY(מרכז!A1642)=הלוואות!$F$20,הלוואות!$G$20,0),0),0)+IF(A1642&gt;=הלוואות!$D$21,IF(מרכז!A1642&lt;=הלוואות!$E$21,IF(DAY(מרכז!A1642)=הלוואות!$F$21,הלוואות!$G$21,0),0),0)+IF(A1642&gt;=הלוואות!$D$22,IF(מרכז!A1642&lt;=הלוואות!$E$22,IF(DAY(מרכז!A1642)=הלוואות!$F$22,הלוואות!$G$22,0),0),0)+IF(A1642&gt;=הלוואות!$D$23,IF(מרכז!A1642&lt;=הלוואות!$E$23,IF(DAY(מרכז!A1642)=הלוואות!$F$23,הלוואות!$G$23,0),0),0)+IF(A1642&gt;=הלוואות!$D$24,IF(מרכז!A1642&lt;=הלוואות!$E$24,IF(DAY(מרכז!A1642)=הלוואות!$F$24,הלוואות!$G$24,0),0),0)+IF(A1642&gt;=הלוואות!$D$25,IF(מרכז!A1642&lt;=הלוואות!$E$25,IF(DAY(מרכז!A1642)=הלוואות!$F$25,הלוואות!$G$25,0),0),0)+IF(A1642&gt;=הלוואות!$D$26,IF(מרכז!A1642&lt;=הלוואות!$E$26,IF(DAY(מרכז!A1642)=הלוואות!$F$26,הלוואות!$G$26,0),0),0)+IF(A1642&gt;=הלוואות!$D$27,IF(מרכז!A1642&lt;=הלוואות!$E$27,IF(DAY(מרכז!A1642)=הלוואות!$F$27,הלוואות!$G$27,0),0),0)+IF(A1642&gt;=הלוואות!$D$28,IF(מרכז!A1642&lt;=הלוואות!$E$28,IF(DAY(מרכז!A1642)=הלוואות!$F$28,הלוואות!$G$28,0),0),0)+IF(A1642&gt;=הלוואות!$D$29,IF(מרכז!A1642&lt;=הלוואות!$E$29,IF(DAY(מרכז!A1642)=הלוואות!$F$29,הלוואות!$G$29,0),0),0)+IF(A1642&gt;=הלוואות!$D$30,IF(מרכז!A1642&lt;=הלוואות!$E$30,IF(DAY(מרכז!A1642)=הלוואות!$F$30,הלוואות!$G$30,0),0),0)+IF(A1642&gt;=הלוואות!$D$31,IF(מרכז!A1642&lt;=הלוואות!$E$31,IF(DAY(מרכז!A1642)=הלוואות!$F$31,הלוואות!$G$31,0),0),0)+IF(A1642&gt;=הלוואות!$D$32,IF(מרכז!A1642&lt;=הלוואות!$E$32,IF(DAY(מרכז!A1642)=הלוואות!$F$32,הלוואות!$G$32,0),0),0)+IF(A1642&gt;=הלוואות!$D$33,IF(מרכז!A1642&lt;=הלוואות!$E$33,IF(DAY(מרכז!A1642)=הלוואות!$F$33,הלוואות!$G$33,0),0),0)+IF(A1642&gt;=הלוואות!$D$34,IF(מרכז!A1642&lt;=הלוואות!$E$34,IF(DAY(מרכז!A1642)=הלוואות!$F$34,הלוואות!$G$34,0),0),0)</f>
        <v>0</v>
      </c>
      <c r="E1642" s="93">
        <f>SUMIF(הלוואות!$D$46:$D$65,מרכז!A1642,הלוואות!$E$46:$E$65)</f>
        <v>0</v>
      </c>
      <c r="F1642" s="93">
        <f>SUMIF(נכנסים!$A$5:$A$5890,מרכז!A1642,נכנסים!$B$5:$B$5890)</f>
        <v>0</v>
      </c>
      <c r="G1642" s="94"/>
      <c r="H1642" s="94"/>
      <c r="I1642" s="94"/>
      <c r="J1642" s="99">
        <f t="shared" si="25"/>
        <v>50000</v>
      </c>
    </row>
    <row r="1643" spans="1:10">
      <c r="A1643" s="153">
        <v>47296</v>
      </c>
      <c r="B1643" s="93">
        <f>SUMIF(יוצאים!$A$5:$A$5835,מרכז!A1643,יוצאים!$D$5:$D$5835)</f>
        <v>0</v>
      </c>
      <c r="C1643" s="93">
        <f>HLOOKUP(DAY($A1643),'טב.הו"ק'!$G$4:$AK$162,'טב.הו"ק'!$A$162+2,FALSE)</f>
        <v>0</v>
      </c>
      <c r="D1643" s="93">
        <f>IF(A1643&gt;=הלוואות!$D$5,IF(מרכז!A1643&lt;=הלוואות!$E$5,IF(DAY(מרכז!A1643)=הלוואות!$F$5,הלוואות!$G$5,0),0),0)+IF(A1643&gt;=הלוואות!$D$6,IF(מרכז!A1643&lt;=הלוואות!$E$6,IF(DAY(מרכז!A1643)=הלוואות!$F$6,הלוואות!$G$6,0),0),0)+IF(A1643&gt;=הלוואות!$D$7,IF(מרכז!A1643&lt;=הלוואות!$E$7,IF(DAY(מרכז!A1643)=הלוואות!$F$7,הלוואות!$G$7,0),0),0)+IF(A1643&gt;=הלוואות!$D$8,IF(מרכז!A1643&lt;=הלוואות!$E$8,IF(DAY(מרכז!A1643)=הלוואות!$F$8,הלוואות!$G$8,0),0),0)+IF(A1643&gt;=הלוואות!$D$9,IF(מרכז!A1643&lt;=הלוואות!$E$9,IF(DAY(מרכז!A1643)=הלוואות!$F$9,הלוואות!$G$9,0),0),0)+IF(A1643&gt;=הלוואות!$D$10,IF(מרכז!A1643&lt;=הלוואות!$E$10,IF(DAY(מרכז!A1643)=הלוואות!$F$10,הלוואות!$G$10,0),0),0)+IF(A1643&gt;=הלוואות!$D$11,IF(מרכז!A1643&lt;=הלוואות!$E$11,IF(DAY(מרכז!A1643)=הלוואות!$F$11,הלוואות!$G$11,0),0),0)+IF(A1643&gt;=הלוואות!$D$12,IF(מרכז!A1643&lt;=הלוואות!$E$12,IF(DAY(מרכז!A1643)=הלוואות!$F$12,הלוואות!$G$12,0),0),0)+IF(A1643&gt;=הלוואות!$D$13,IF(מרכז!A1643&lt;=הלוואות!$E$13,IF(DAY(מרכז!A1643)=הלוואות!$F$13,הלוואות!$G$13,0),0),0)+IF(A1643&gt;=הלוואות!$D$14,IF(מרכז!A1643&lt;=הלוואות!$E$14,IF(DAY(מרכז!A1643)=הלוואות!$F$14,הלוואות!$G$14,0),0),0)+IF(A1643&gt;=הלוואות!$D$15,IF(מרכז!A1643&lt;=הלוואות!$E$15,IF(DAY(מרכז!A1643)=הלוואות!$F$15,הלוואות!$G$15,0),0),0)+IF(A1643&gt;=הלוואות!$D$16,IF(מרכז!A1643&lt;=הלוואות!$E$16,IF(DAY(מרכז!A1643)=הלוואות!$F$16,הלוואות!$G$16,0),0),0)+IF(A1643&gt;=הלוואות!$D$17,IF(מרכז!A1643&lt;=הלוואות!$E$17,IF(DAY(מרכז!A1643)=הלוואות!$F$17,הלוואות!$G$17,0),0),0)+IF(A1643&gt;=הלוואות!$D$18,IF(מרכז!A1643&lt;=הלוואות!$E$18,IF(DAY(מרכז!A1643)=הלוואות!$F$18,הלוואות!$G$18,0),0),0)+IF(A1643&gt;=הלוואות!$D$19,IF(מרכז!A1643&lt;=הלוואות!$E$19,IF(DAY(מרכז!A1643)=הלוואות!$F$19,הלוואות!$G$19,0),0),0)+IF(A1643&gt;=הלוואות!$D$20,IF(מרכז!A1643&lt;=הלוואות!$E$20,IF(DAY(מרכז!A1643)=הלוואות!$F$20,הלוואות!$G$20,0),0),0)+IF(A1643&gt;=הלוואות!$D$21,IF(מרכז!A1643&lt;=הלוואות!$E$21,IF(DAY(מרכז!A1643)=הלוואות!$F$21,הלוואות!$G$21,0),0),0)+IF(A1643&gt;=הלוואות!$D$22,IF(מרכז!A1643&lt;=הלוואות!$E$22,IF(DAY(מרכז!A1643)=הלוואות!$F$22,הלוואות!$G$22,0),0),0)+IF(A1643&gt;=הלוואות!$D$23,IF(מרכז!A1643&lt;=הלוואות!$E$23,IF(DAY(מרכז!A1643)=הלוואות!$F$23,הלוואות!$G$23,0),0),0)+IF(A1643&gt;=הלוואות!$D$24,IF(מרכז!A1643&lt;=הלוואות!$E$24,IF(DAY(מרכז!A1643)=הלוואות!$F$24,הלוואות!$G$24,0),0),0)+IF(A1643&gt;=הלוואות!$D$25,IF(מרכז!A1643&lt;=הלוואות!$E$25,IF(DAY(מרכז!A1643)=הלוואות!$F$25,הלוואות!$G$25,0),0),0)+IF(A1643&gt;=הלוואות!$D$26,IF(מרכז!A1643&lt;=הלוואות!$E$26,IF(DAY(מרכז!A1643)=הלוואות!$F$26,הלוואות!$G$26,0),0),0)+IF(A1643&gt;=הלוואות!$D$27,IF(מרכז!A1643&lt;=הלוואות!$E$27,IF(DAY(מרכז!A1643)=הלוואות!$F$27,הלוואות!$G$27,0),0),0)+IF(A1643&gt;=הלוואות!$D$28,IF(מרכז!A1643&lt;=הלוואות!$E$28,IF(DAY(מרכז!A1643)=הלוואות!$F$28,הלוואות!$G$28,0),0),0)+IF(A1643&gt;=הלוואות!$D$29,IF(מרכז!A1643&lt;=הלוואות!$E$29,IF(DAY(מרכז!A1643)=הלוואות!$F$29,הלוואות!$G$29,0),0),0)+IF(A1643&gt;=הלוואות!$D$30,IF(מרכז!A1643&lt;=הלוואות!$E$30,IF(DAY(מרכז!A1643)=הלוואות!$F$30,הלוואות!$G$30,0),0),0)+IF(A1643&gt;=הלוואות!$D$31,IF(מרכז!A1643&lt;=הלוואות!$E$31,IF(DAY(מרכז!A1643)=הלוואות!$F$31,הלוואות!$G$31,0),0),0)+IF(A1643&gt;=הלוואות!$D$32,IF(מרכז!A1643&lt;=הלוואות!$E$32,IF(DAY(מרכז!A1643)=הלוואות!$F$32,הלוואות!$G$32,0),0),0)+IF(A1643&gt;=הלוואות!$D$33,IF(מרכז!A1643&lt;=הלוואות!$E$33,IF(DAY(מרכז!A1643)=הלוואות!$F$33,הלוואות!$G$33,0),0),0)+IF(A1643&gt;=הלוואות!$D$34,IF(מרכז!A1643&lt;=הלוואות!$E$34,IF(DAY(מרכז!A1643)=הלוואות!$F$34,הלוואות!$G$34,0),0),0)</f>
        <v>0</v>
      </c>
      <c r="E1643" s="93">
        <f>SUMIF(הלוואות!$D$46:$D$65,מרכז!A1643,הלוואות!$E$46:$E$65)</f>
        <v>0</v>
      </c>
      <c r="F1643" s="93">
        <f>SUMIF(נכנסים!$A$5:$A$5890,מרכז!A1643,נכנסים!$B$5:$B$5890)</f>
        <v>0</v>
      </c>
      <c r="G1643" s="94"/>
      <c r="H1643" s="94"/>
      <c r="I1643" s="94"/>
      <c r="J1643" s="99">
        <f t="shared" si="25"/>
        <v>50000</v>
      </c>
    </row>
    <row r="1644" spans="1:10">
      <c r="A1644" s="153">
        <v>47297</v>
      </c>
      <c r="B1644" s="93">
        <f>SUMIF(יוצאים!$A$5:$A$5835,מרכז!A1644,יוצאים!$D$5:$D$5835)</f>
        <v>0</v>
      </c>
      <c r="C1644" s="93">
        <f>HLOOKUP(DAY($A1644),'טב.הו"ק'!$G$4:$AK$162,'טב.הו"ק'!$A$162+2,FALSE)</f>
        <v>0</v>
      </c>
      <c r="D1644" s="93">
        <f>IF(A1644&gt;=הלוואות!$D$5,IF(מרכז!A1644&lt;=הלוואות!$E$5,IF(DAY(מרכז!A1644)=הלוואות!$F$5,הלוואות!$G$5,0),0),0)+IF(A1644&gt;=הלוואות!$D$6,IF(מרכז!A1644&lt;=הלוואות!$E$6,IF(DAY(מרכז!A1644)=הלוואות!$F$6,הלוואות!$G$6,0),0),0)+IF(A1644&gt;=הלוואות!$D$7,IF(מרכז!A1644&lt;=הלוואות!$E$7,IF(DAY(מרכז!A1644)=הלוואות!$F$7,הלוואות!$G$7,0),0),0)+IF(A1644&gt;=הלוואות!$D$8,IF(מרכז!A1644&lt;=הלוואות!$E$8,IF(DAY(מרכז!A1644)=הלוואות!$F$8,הלוואות!$G$8,0),0),0)+IF(A1644&gt;=הלוואות!$D$9,IF(מרכז!A1644&lt;=הלוואות!$E$9,IF(DAY(מרכז!A1644)=הלוואות!$F$9,הלוואות!$G$9,0),0),0)+IF(A1644&gt;=הלוואות!$D$10,IF(מרכז!A1644&lt;=הלוואות!$E$10,IF(DAY(מרכז!A1644)=הלוואות!$F$10,הלוואות!$G$10,0),0),0)+IF(A1644&gt;=הלוואות!$D$11,IF(מרכז!A1644&lt;=הלוואות!$E$11,IF(DAY(מרכז!A1644)=הלוואות!$F$11,הלוואות!$G$11,0),0),0)+IF(A1644&gt;=הלוואות!$D$12,IF(מרכז!A1644&lt;=הלוואות!$E$12,IF(DAY(מרכז!A1644)=הלוואות!$F$12,הלוואות!$G$12,0),0),0)+IF(A1644&gt;=הלוואות!$D$13,IF(מרכז!A1644&lt;=הלוואות!$E$13,IF(DAY(מרכז!A1644)=הלוואות!$F$13,הלוואות!$G$13,0),0),0)+IF(A1644&gt;=הלוואות!$D$14,IF(מרכז!A1644&lt;=הלוואות!$E$14,IF(DAY(מרכז!A1644)=הלוואות!$F$14,הלוואות!$G$14,0),0),0)+IF(A1644&gt;=הלוואות!$D$15,IF(מרכז!A1644&lt;=הלוואות!$E$15,IF(DAY(מרכז!A1644)=הלוואות!$F$15,הלוואות!$G$15,0),0),0)+IF(A1644&gt;=הלוואות!$D$16,IF(מרכז!A1644&lt;=הלוואות!$E$16,IF(DAY(מרכז!A1644)=הלוואות!$F$16,הלוואות!$G$16,0),0),0)+IF(A1644&gt;=הלוואות!$D$17,IF(מרכז!A1644&lt;=הלוואות!$E$17,IF(DAY(מרכז!A1644)=הלוואות!$F$17,הלוואות!$G$17,0),0),0)+IF(A1644&gt;=הלוואות!$D$18,IF(מרכז!A1644&lt;=הלוואות!$E$18,IF(DAY(מרכז!A1644)=הלוואות!$F$18,הלוואות!$G$18,0),0),0)+IF(A1644&gt;=הלוואות!$D$19,IF(מרכז!A1644&lt;=הלוואות!$E$19,IF(DAY(מרכז!A1644)=הלוואות!$F$19,הלוואות!$G$19,0),0),0)+IF(A1644&gt;=הלוואות!$D$20,IF(מרכז!A1644&lt;=הלוואות!$E$20,IF(DAY(מרכז!A1644)=הלוואות!$F$20,הלוואות!$G$20,0),0),0)+IF(A1644&gt;=הלוואות!$D$21,IF(מרכז!A1644&lt;=הלוואות!$E$21,IF(DAY(מרכז!A1644)=הלוואות!$F$21,הלוואות!$G$21,0),0),0)+IF(A1644&gt;=הלוואות!$D$22,IF(מרכז!A1644&lt;=הלוואות!$E$22,IF(DAY(מרכז!A1644)=הלוואות!$F$22,הלוואות!$G$22,0),0),0)+IF(A1644&gt;=הלוואות!$D$23,IF(מרכז!A1644&lt;=הלוואות!$E$23,IF(DAY(מרכז!A1644)=הלוואות!$F$23,הלוואות!$G$23,0),0),0)+IF(A1644&gt;=הלוואות!$D$24,IF(מרכז!A1644&lt;=הלוואות!$E$24,IF(DAY(מרכז!A1644)=הלוואות!$F$24,הלוואות!$G$24,0),0),0)+IF(A1644&gt;=הלוואות!$D$25,IF(מרכז!A1644&lt;=הלוואות!$E$25,IF(DAY(מרכז!A1644)=הלוואות!$F$25,הלוואות!$G$25,0),0),0)+IF(A1644&gt;=הלוואות!$D$26,IF(מרכז!A1644&lt;=הלוואות!$E$26,IF(DAY(מרכז!A1644)=הלוואות!$F$26,הלוואות!$G$26,0),0),0)+IF(A1644&gt;=הלוואות!$D$27,IF(מרכז!A1644&lt;=הלוואות!$E$27,IF(DAY(מרכז!A1644)=הלוואות!$F$27,הלוואות!$G$27,0),0),0)+IF(A1644&gt;=הלוואות!$D$28,IF(מרכז!A1644&lt;=הלוואות!$E$28,IF(DAY(מרכז!A1644)=הלוואות!$F$28,הלוואות!$G$28,0),0),0)+IF(A1644&gt;=הלוואות!$D$29,IF(מרכז!A1644&lt;=הלוואות!$E$29,IF(DAY(מרכז!A1644)=הלוואות!$F$29,הלוואות!$G$29,0),0),0)+IF(A1644&gt;=הלוואות!$D$30,IF(מרכז!A1644&lt;=הלוואות!$E$30,IF(DAY(מרכז!A1644)=הלוואות!$F$30,הלוואות!$G$30,0),0),0)+IF(A1644&gt;=הלוואות!$D$31,IF(מרכז!A1644&lt;=הלוואות!$E$31,IF(DAY(מרכז!A1644)=הלוואות!$F$31,הלוואות!$G$31,0),0),0)+IF(A1644&gt;=הלוואות!$D$32,IF(מרכז!A1644&lt;=הלוואות!$E$32,IF(DAY(מרכז!A1644)=הלוואות!$F$32,הלוואות!$G$32,0),0),0)+IF(A1644&gt;=הלוואות!$D$33,IF(מרכז!A1644&lt;=הלוואות!$E$33,IF(DAY(מרכז!A1644)=הלוואות!$F$33,הלוואות!$G$33,0),0),0)+IF(A1644&gt;=הלוואות!$D$34,IF(מרכז!A1644&lt;=הלוואות!$E$34,IF(DAY(מרכז!A1644)=הלוואות!$F$34,הלוואות!$G$34,0),0),0)</f>
        <v>0</v>
      </c>
      <c r="E1644" s="93">
        <f>SUMIF(הלוואות!$D$46:$D$65,מרכז!A1644,הלוואות!$E$46:$E$65)</f>
        <v>0</v>
      </c>
      <c r="F1644" s="93">
        <f>SUMIF(נכנסים!$A$5:$A$5890,מרכז!A1644,נכנסים!$B$5:$B$5890)</f>
        <v>0</v>
      </c>
      <c r="G1644" s="94"/>
      <c r="H1644" s="94"/>
      <c r="I1644" s="94"/>
      <c r="J1644" s="99">
        <f t="shared" si="25"/>
        <v>50000</v>
      </c>
    </row>
    <row r="1645" spans="1:10">
      <c r="A1645" s="153">
        <v>47298</v>
      </c>
      <c r="B1645" s="93">
        <f>SUMIF(יוצאים!$A$5:$A$5835,מרכז!A1645,יוצאים!$D$5:$D$5835)</f>
        <v>0</v>
      </c>
      <c r="C1645" s="93">
        <f>HLOOKUP(DAY($A1645),'טב.הו"ק'!$G$4:$AK$162,'טב.הו"ק'!$A$162+2,FALSE)</f>
        <v>0</v>
      </c>
      <c r="D1645" s="93">
        <f>IF(A1645&gt;=הלוואות!$D$5,IF(מרכז!A1645&lt;=הלוואות!$E$5,IF(DAY(מרכז!A1645)=הלוואות!$F$5,הלוואות!$G$5,0),0),0)+IF(A1645&gt;=הלוואות!$D$6,IF(מרכז!A1645&lt;=הלוואות!$E$6,IF(DAY(מרכז!A1645)=הלוואות!$F$6,הלוואות!$G$6,0),0),0)+IF(A1645&gt;=הלוואות!$D$7,IF(מרכז!A1645&lt;=הלוואות!$E$7,IF(DAY(מרכז!A1645)=הלוואות!$F$7,הלוואות!$G$7,0),0),0)+IF(A1645&gt;=הלוואות!$D$8,IF(מרכז!A1645&lt;=הלוואות!$E$8,IF(DAY(מרכז!A1645)=הלוואות!$F$8,הלוואות!$G$8,0),0),0)+IF(A1645&gt;=הלוואות!$D$9,IF(מרכז!A1645&lt;=הלוואות!$E$9,IF(DAY(מרכז!A1645)=הלוואות!$F$9,הלוואות!$G$9,0),0),0)+IF(A1645&gt;=הלוואות!$D$10,IF(מרכז!A1645&lt;=הלוואות!$E$10,IF(DAY(מרכז!A1645)=הלוואות!$F$10,הלוואות!$G$10,0),0),0)+IF(A1645&gt;=הלוואות!$D$11,IF(מרכז!A1645&lt;=הלוואות!$E$11,IF(DAY(מרכז!A1645)=הלוואות!$F$11,הלוואות!$G$11,0),0),0)+IF(A1645&gt;=הלוואות!$D$12,IF(מרכז!A1645&lt;=הלוואות!$E$12,IF(DAY(מרכז!A1645)=הלוואות!$F$12,הלוואות!$G$12,0),0),0)+IF(A1645&gt;=הלוואות!$D$13,IF(מרכז!A1645&lt;=הלוואות!$E$13,IF(DAY(מרכז!A1645)=הלוואות!$F$13,הלוואות!$G$13,0),0),0)+IF(A1645&gt;=הלוואות!$D$14,IF(מרכז!A1645&lt;=הלוואות!$E$14,IF(DAY(מרכז!A1645)=הלוואות!$F$14,הלוואות!$G$14,0),0),0)+IF(A1645&gt;=הלוואות!$D$15,IF(מרכז!A1645&lt;=הלוואות!$E$15,IF(DAY(מרכז!A1645)=הלוואות!$F$15,הלוואות!$G$15,0),0),0)+IF(A1645&gt;=הלוואות!$D$16,IF(מרכז!A1645&lt;=הלוואות!$E$16,IF(DAY(מרכז!A1645)=הלוואות!$F$16,הלוואות!$G$16,0),0),0)+IF(A1645&gt;=הלוואות!$D$17,IF(מרכז!A1645&lt;=הלוואות!$E$17,IF(DAY(מרכז!A1645)=הלוואות!$F$17,הלוואות!$G$17,0),0),0)+IF(A1645&gt;=הלוואות!$D$18,IF(מרכז!A1645&lt;=הלוואות!$E$18,IF(DAY(מרכז!A1645)=הלוואות!$F$18,הלוואות!$G$18,0),0),0)+IF(A1645&gt;=הלוואות!$D$19,IF(מרכז!A1645&lt;=הלוואות!$E$19,IF(DAY(מרכז!A1645)=הלוואות!$F$19,הלוואות!$G$19,0),0),0)+IF(A1645&gt;=הלוואות!$D$20,IF(מרכז!A1645&lt;=הלוואות!$E$20,IF(DAY(מרכז!A1645)=הלוואות!$F$20,הלוואות!$G$20,0),0),0)+IF(A1645&gt;=הלוואות!$D$21,IF(מרכז!A1645&lt;=הלוואות!$E$21,IF(DAY(מרכז!A1645)=הלוואות!$F$21,הלוואות!$G$21,0),0),0)+IF(A1645&gt;=הלוואות!$D$22,IF(מרכז!A1645&lt;=הלוואות!$E$22,IF(DAY(מרכז!A1645)=הלוואות!$F$22,הלוואות!$G$22,0),0),0)+IF(A1645&gt;=הלוואות!$D$23,IF(מרכז!A1645&lt;=הלוואות!$E$23,IF(DAY(מרכז!A1645)=הלוואות!$F$23,הלוואות!$G$23,0),0),0)+IF(A1645&gt;=הלוואות!$D$24,IF(מרכז!A1645&lt;=הלוואות!$E$24,IF(DAY(מרכז!A1645)=הלוואות!$F$24,הלוואות!$G$24,0),0),0)+IF(A1645&gt;=הלוואות!$D$25,IF(מרכז!A1645&lt;=הלוואות!$E$25,IF(DAY(מרכז!A1645)=הלוואות!$F$25,הלוואות!$G$25,0),0),0)+IF(A1645&gt;=הלוואות!$D$26,IF(מרכז!A1645&lt;=הלוואות!$E$26,IF(DAY(מרכז!A1645)=הלוואות!$F$26,הלוואות!$G$26,0),0),0)+IF(A1645&gt;=הלוואות!$D$27,IF(מרכז!A1645&lt;=הלוואות!$E$27,IF(DAY(מרכז!A1645)=הלוואות!$F$27,הלוואות!$G$27,0),0),0)+IF(A1645&gt;=הלוואות!$D$28,IF(מרכז!A1645&lt;=הלוואות!$E$28,IF(DAY(מרכז!A1645)=הלוואות!$F$28,הלוואות!$G$28,0),0),0)+IF(A1645&gt;=הלוואות!$D$29,IF(מרכז!A1645&lt;=הלוואות!$E$29,IF(DAY(מרכז!A1645)=הלוואות!$F$29,הלוואות!$G$29,0),0),0)+IF(A1645&gt;=הלוואות!$D$30,IF(מרכז!A1645&lt;=הלוואות!$E$30,IF(DAY(מרכז!A1645)=הלוואות!$F$30,הלוואות!$G$30,0),0),0)+IF(A1645&gt;=הלוואות!$D$31,IF(מרכז!A1645&lt;=הלוואות!$E$31,IF(DAY(מרכז!A1645)=הלוואות!$F$31,הלוואות!$G$31,0),0),0)+IF(A1645&gt;=הלוואות!$D$32,IF(מרכז!A1645&lt;=הלוואות!$E$32,IF(DAY(מרכז!A1645)=הלוואות!$F$32,הלוואות!$G$32,0),0),0)+IF(A1645&gt;=הלוואות!$D$33,IF(מרכז!A1645&lt;=הלוואות!$E$33,IF(DAY(מרכז!A1645)=הלוואות!$F$33,הלוואות!$G$33,0),0),0)+IF(A1645&gt;=הלוואות!$D$34,IF(מרכז!A1645&lt;=הלוואות!$E$34,IF(DAY(מרכז!A1645)=הלוואות!$F$34,הלוואות!$G$34,0),0),0)</f>
        <v>0</v>
      </c>
      <c r="E1645" s="93">
        <f>SUMIF(הלוואות!$D$46:$D$65,מרכז!A1645,הלוואות!$E$46:$E$65)</f>
        <v>0</v>
      </c>
      <c r="F1645" s="93">
        <f>SUMIF(נכנסים!$A$5:$A$5890,מרכז!A1645,נכנסים!$B$5:$B$5890)</f>
        <v>0</v>
      </c>
      <c r="G1645" s="94"/>
      <c r="H1645" s="94"/>
      <c r="I1645" s="94"/>
      <c r="J1645" s="99">
        <f t="shared" si="25"/>
        <v>50000</v>
      </c>
    </row>
    <row r="1646" spans="1:10">
      <c r="A1646" s="153">
        <v>47299</v>
      </c>
      <c r="B1646" s="93">
        <f>SUMIF(יוצאים!$A$5:$A$5835,מרכז!A1646,יוצאים!$D$5:$D$5835)</f>
        <v>0</v>
      </c>
      <c r="C1646" s="93">
        <f>HLOOKUP(DAY($A1646),'טב.הו"ק'!$G$4:$AK$162,'טב.הו"ק'!$A$162+2,FALSE)</f>
        <v>0</v>
      </c>
      <c r="D1646" s="93">
        <f>IF(A1646&gt;=הלוואות!$D$5,IF(מרכז!A1646&lt;=הלוואות!$E$5,IF(DAY(מרכז!A1646)=הלוואות!$F$5,הלוואות!$G$5,0),0),0)+IF(A1646&gt;=הלוואות!$D$6,IF(מרכז!A1646&lt;=הלוואות!$E$6,IF(DAY(מרכז!A1646)=הלוואות!$F$6,הלוואות!$G$6,0),0),0)+IF(A1646&gt;=הלוואות!$D$7,IF(מרכז!A1646&lt;=הלוואות!$E$7,IF(DAY(מרכז!A1646)=הלוואות!$F$7,הלוואות!$G$7,0),0),0)+IF(A1646&gt;=הלוואות!$D$8,IF(מרכז!A1646&lt;=הלוואות!$E$8,IF(DAY(מרכז!A1646)=הלוואות!$F$8,הלוואות!$G$8,0),0),0)+IF(A1646&gt;=הלוואות!$D$9,IF(מרכז!A1646&lt;=הלוואות!$E$9,IF(DAY(מרכז!A1646)=הלוואות!$F$9,הלוואות!$G$9,0),0),0)+IF(A1646&gt;=הלוואות!$D$10,IF(מרכז!A1646&lt;=הלוואות!$E$10,IF(DAY(מרכז!A1646)=הלוואות!$F$10,הלוואות!$G$10,0),0),0)+IF(A1646&gt;=הלוואות!$D$11,IF(מרכז!A1646&lt;=הלוואות!$E$11,IF(DAY(מרכז!A1646)=הלוואות!$F$11,הלוואות!$G$11,0),0),0)+IF(A1646&gt;=הלוואות!$D$12,IF(מרכז!A1646&lt;=הלוואות!$E$12,IF(DAY(מרכז!A1646)=הלוואות!$F$12,הלוואות!$G$12,0),0),0)+IF(A1646&gt;=הלוואות!$D$13,IF(מרכז!A1646&lt;=הלוואות!$E$13,IF(DAY(מרכז!A1646)=הלוואות!$F$13,הלוואות!$G$13,0),0),0)+IF(A1646&gt;=הלוואות!$D$14,IF(מרכז!A1646&lt;=הלוואות!$E$14,IF(DAY(מרכז!A1646)=הלוואות!$F$14,הלוואות!$G$14,0),0),0)+IF(A1646&gt;=הלוואות!$D$15,IF(מרכז!A1646&lt;=הלוואות!$E$15,IF(DAY(מרכז!A1646)=הלוואות!$F$15,הלוואות!$G$15,0),0),0)+IF(A1646&gt;=הלוואות!$D$16,IF(מרכז!A1646&lt;=הלוואות!$E$16,IF(DAY(מרכז!A1646)=הלוואות!$F$16,הלוואות!$G$16,0),0),0)+IF(A1646&gt;=הלוואות!$D$17,IF(מרכז!A1646&lt;=הלוואות!$E$17,IF(DAY(מרכז!A1646)=הלוואות!$F$17,הלוואות!$G$17,0),0),0)+IF(A1646&gt;=הלוואות!$D$18,IF(מרכז!A1646&lt;=הלוואות!$E$18,IF(DAY(מרכז!A1646)=הלוואות!$F$18,הלוואות!$G$18,0),0),0)+IF(A1646&gt;=הלוואות!$D$19,IF(מרכז!A1646&lt;=הלוואות!$E$19,IF(DAY(מרכז!A1646)=הלוואות!$F$19,הלוואות!$G$19,0),0),0)+IF(A1646&gt;=הלוואות!$D$20,IF(מרכז!A1646&lt;=הלוואות!$E$20,IF(DAY(מרכז!A1646)=הלוואות!$F$20,הלוואות!$G$20,0),0),0)+IF(A1646&gt;=הלוואות!$D$21,IF(מרכז!A1646&lt;=הלוואות!$E$21,IF(DAY(מרכז!A1646)=הלוואות!$F$21,הלוואות!$G$21,0),0),0)+IF(A1646&gt;=הלוואות!$D$22,IF(מרכז!A1646&lt;=הלוואות!$E$22,IF(DAY(מרכז!A1646)=הלוואות!$F$22,הלוואות!$G$22,0),0),0)+IF(A1646&gt;=הלוואות!$D$23,IF(מרכז!A1646&lt;=הלוואות!$E$23,IF(DAY(מרכז!A1646)=הלוואות!$F$23,הלוואות!$G$23,0),0),0)+IF(A1646&gt;=הלוואות!$D$24,IF(מרכז!A1646&lt;=הלוואות!$E$24,IF(DAY(מרכז!A1646)=הלוואות!$F$24,הלוואות!$G$24,0),0),0)+IF(A1646&gt;=הלוואות!$D$25,IF(מרכז!A1646&lt;=הלוואות!$E$25,IF(DAY(מרכז!A1646)=הלוואות!$F$25,הלוואות!$G$25,0),0),0)+IF(A1646&gt;=הלוואות!$D$26,IF(מרכז!A1646&lt;=הלוואות!$E$26,IF(DAY(מרכז!A1646)=הלוואות!$F$26,הלוואות!$G$26,0),0),0)+IF(A1646&gt;=הלוואות!$D$27,IF(מרכז!A1646&lt;=הלוואות!$E$27,IF(DAY(מרכז!A1646)=הלוואות!$F$27,הלוואות!$G$27,0),0),0)+IF(A1646&gt;=הלוואות!$D$28,IF(מרכז!A1646&lt;=הלוואות!$E$28,IF(DAY(מרכז!A1646)=הלוואות!$F$28,הלוואות!$G$28,0),0),0)+IF(A1646&gt;=הלוואות!$D$29,IF(מרכז!A1646&lt;=הלוואות!$E$29,IF(DAY(מרכז!A1646)=הלוואות!$F$29,הלוואות!$G$29,0),0),0)+IF(A1646&gt;=הלוואות!$D$30,IF(מרכז!A1646&lt;=הלוואות!$E$30,IF(DAY(מרכז!A1646)=הלוואות!$F$30,הלוואות!$G$30,0),0),0)+IF(A1646&gt;=הלוואות!$D$31,IF(מרכז!A1646&lt;=הלוואות!$E$31,IF(DAY(מרכז!A1646)=הלוואות!$F$31,הלוואות!$G$31,0),0),0)+IF(A1646&gt;=הלוואות!$D$32,IF(מרכז!A1646&lt;=הלוואות!$E$32,IF(DAY(מרכז!A1646)=הלוואות!$F$32,הלוואות!$G$32,0),0),0)+IF(A1646&gt;=הלוואות!$D$33,IF(מרכז!A1646&lt;=הלוואות!$E$33,IF(DAY(מרכז!A1646)=הלוואות!$F$33,הלוואות!$G$33,0),0),0)+IF(A1646&gt;=הלוואות!$D$34,IF(מרכז!A1646&lt;=הלוואות!$E$34,IF(DAY(מרכז!A1646)=הלוואות!$F$34,הלוואות!$G$34,0),0),0)</f>
        <v>0</v>
      </c>
      <c r="E1646" s="93">
        <f>SUMIF(הלוואות!$D$46:$D$65,מרכז!A1646,הלוואות!$E$46:$E$65)</f>
        <v>0</v>
      </c>
      <c r="F1646" s="93">
        <f>SUMIF(נכנסים!$A$5:$A$5890,מרכז!A1646,נכנסים!$B$5:$B$5890)</f>
        <v>0</v>
      </c>
      <c r="G1646" s="94"/>
      <c r="H1646" s="94"/>
      <c r="I1646" s="94"/>
      <c r="J1646" s="99">
        <f t="shared" si="25"/>
        <v>50000</v>
      </c>
    </row>
    <row r="1647" spans="1:10">
      <c r="A1647" s="153">
        <v>47300</v>
      </c>
      <c r="B1647" s="93">
        <f>SUMIF(יוצאים!$A$5:$A$5835,מרכז!A1647,יוצאים!$D$5:$D$5835)</f>
        <v>0</v>
      </c>
      <c r="C1647" s="93">
        <f>HLOOKUP(DAY($A1647),'טב.הו"ק'!$G$4:$AK$162,'טב.הו"ק'!$A$162+2,FALSE)</f>
        <v>0</v>
      </c>
      <c r="D1647" s="93">
        <f>IF(A1647&gt;=הלוואות!$D$5,IF(מרכז!A1647&lt;=הלוואות!$E$5,IF(DAY(מרכז!A1647)=הלוואות!$F$5,הלוואות!$G$5,0),0),0)+IF(A1647&gt;=הלוואות!$D$6,IF(מרכז!A1647&lt;=הלוואות!$E$6,IF(DAY(מרכז!A1647)=הלוואות!$F$6,הלוואות!$G$6,0),0),0)+IF(A1647&gt;=הלוואות!$D$7,IF(מרכז!A1647&lt;=הלוואות!$E$7,IF(DAY(מרכז!A1647)=הלוואות!$F$7,הלוואות!$G$7,0),0),0)+IF(A1647&gt;=הלוואות!$D$8,IF(מרכז!A1647&lt;=הלוואות!$E$8,IF(DAY(מרכז!A1647)=הלוואות!$F$8,הלוואות!$G$8,0),0),0)+IF(A1647&gt;=הלוואות!$D$9,IF(מרכז!A1647&lt;=הלוואות!$E$9,IF(DAY(מרכז!A1647)=הלוואות!$F$9,הלוואות!$G$9,0),0),0)+IF(A1647&gt;=הלוואות!$D$10,IF(מרכז!A1647&lt;=הלוואות!$E$10,IF(DAY(מרכז!A1647)=הלוואות!$F$10,הלוואות!$G$10,0),0),0)+IF(A1647&gt;=הלוואות!$D$11,IF(מרכז!A1647&lt;=הלוואות!$E$11,IF(DAY(מרכז!A1647)=הלוואות!$F$11,הלוואות!$G$11,0),0),0)+IF(A1647&gt;=הלוואות!$D$12,IF(מרכז!A1647&lt;=הלוואות!$E$12,IF(DAY(מרכז!A1647)=הלוואות!$F$12,הלוואות!$G$12,0),0),0)+IF(A1647&gt;=הלוואות!$D$13,IF(מרכז!A1647&lt;=הלוואות!$E$13,IF(DAY(מרכז!A1647)=הלוואות!$F$13,הלוואות!$G$13,0),0),0)+IF(A1647&gt;=הלוואות!$D$14,IF(מרכז!A1647&lt;=הלוואות!$E$14,IF(DAY(מרכז!A1647)=הלוואות!$F$14,הלוואות!$G$14,0),0),0)+IF(A1647&gt;=הלוואות!$D$15,IF(מרכז!A1647&lt;=הלוואות!$E$15,IF(DAY(מרכז!A1647)=הלוואות!$F$15,הלוואות!$G$15,0),0),0)+IF(A1647&gt;=הלוואות!$D$16,IF(מרכז!A1647&lt;=הלוואות!$E$16,IF(DAY(מרכז!A1647)=הלוואות!$F$16,הלוואות!$G$16,0),0),0)+IF(A1647&gt;=הלוואות!$D$17,IF(מרכז!A1647&lt;=הלוואות!$E$17,IF(DAY(מרכז!A1647)=הלוואות!$F$17,הלוואות!$G$17,0),0),0)+IF(A1647&gt;=הלוואות!$D$18,IF(מרכז!A1647&lt;=הלוואות!$E$18,IF(DAY(מרכז!A1647)=הלוואות!$F$18,הלוואות!$G$18,0),0),0)+IF(A1647&gt;=הלוואות!$D$19,IF(מרכז!A1647&lt;=הלוואות!$E$19,IF(DAY(מרכז!A1647)=הלוואות!$F$19,הלוואות!$G$19,0),0),0)+IF(A1647&gt;=הלוואות!$D$20,IF(מרכז!A1647&lt;=הלוואות!$E$20,IF(DAY(מרכז!A1647)=הלוואות!$F$20,הלוואות!$G$20,0),0),0)+IF(A1647&gt;=הלוואות!$D$21,IF(מרכז!A1647&lt;=הלוואות!$E$21,IF(DAY(מרכז!A1647)=הלוואות!$F$21,הלוואות!$G$21,0),0),0)+IF(A1647&gt;=הלוואות!$D$22,IF(מרכז!A1647&lt;=הלוואות!$E$22,IF(DAY(מרכז!A1647)=הלוואות!$F$22,הלוואות!$G$22,0),0),0)+IF(A1647&gt;=הלוואות!$D$23,IF(מרכז!A1647&lt;=הלוואות!$E$23,IF(DAY(מרכז!A1647)=הלוואות!$F$23,הלוואות!$G$23,0),0),0)+IF(A1647&gt;=הלוואות!$D$24,IF(מרכז!A1647&lt;=הלוואות!$E$24,IF(DAY(מרכז!A1647)=הלוואות!$F$24,הלוואות!$G$24,0),0),0)+IF(A1647&gt;=הלוואות!$D$25,IF(מרכז!A1647&lt;=הלוואות!$E$25,IF(DAY(מרכז!A1647)=הלוואות!$F$25,הלוואות!$G$25,0),0),0)+IF(A1647&gt;=הלוואות!$D$26,IF(מרכז!A1647&lt;=הלוואות!$E$26,IF(DAY(מרכז!A1647)=הלוואות!$F$26,הלוואות!$G$26,0),0),0)+IF(A1647&gt;=הלוואות!$D$27,IF(מרכז!A1647&lt;=הלוואות!$E$27,IF(DAY(מרכז!A1647)=הלוואות!$F$27,הלוואות!$G$27,0),0),0)+IF(A1647&gt;=הלוואות!$D$28,IF(מרכז!A1647&lt;=הלוואות!$E$28,IF(DAY(מרכז!A1647)=הלוואות!$F$28,הלוואות!$G$28,0),0),0)+IF(A1647&gt;=הלוואות!$D$29,IF(מרכז!A1647&lt;=הלוואות!$E$29,IF(DAY(מרכז!A1647)=הלוואות!$F$29,הלוואות!$G$29,0),0),0)+IF(A1647&gt;=הלוואות!$D$30,IF(מרכז!A1647&lt;=הלוואות!$E$30,IF(DAY(מרכז!A1647)=הלוואות!$F$30,הלוואות!$G$30,0),0),0)+IF(A1647&gt;=הלוואות!$D$31,IF(מרכז!A1647&lt;=הלוואות!$E$31,IF(DAY(מרכז!A1647)=הלוואות!$F$31,הלוואות!$G$31,0),0),0)+IF(A1647&gt;=הלוואות!$D$32,IF(מרכז!A1647&lt;=הלוואות!$E$32,IF(DAY(מרכז!A1647)=הלוואות!$F$32,הלוואות!$G$32,0),0),0)+IF(A1647&gt;=הלוואות!$D$33,IF(מרכז!A1647&lt;=הלוואות!$E$33,IF(DAY(מרכז!A1647)=הלוואות!$F$33,הלוואות!$G$33,0),0),0)+IF(A1647&gt;=הלוואות!$D$34,IF(מרכז!A1647&lt;=הלוואות!$E$34,IF(DAY(מרכז!A1647)=הלוואות!$F$34,הלוואות!$G$34,0),0),0)</f>
        <v>0</v>
      </c>
      <c r="E1647" s="93">
        <f>SUMIF(הלוואות!$D$46:$D$65,מרכז!A1647,הלוואות!$E$46:$E$65)</f>
        <v>0</v>
      </c>
      <c r="F1647" s="93">
        <f>SUMIF(נכנסים!$A$5:$A$5890,מרכז!A1647,נכנסים!$B$5:$B$5890)</f>
        <v>0</v>
      </c>
      <c r="G1647" s="94"/>
      <c r="H1647" s="94"/>
      <c r="I1647" s="94"/>
      <c r="J1647" s="99">
        <f t="shared" si="25"/>
        <v>50000</v>
      </c>
    </row>
    <row r="1648" spans="1:10">
      <c r="A1648" s="153">
        <v>47301</v>
      </c>
      <c r="B1648" s="93">
        <f>SUMIF(יוצאים!$A$5:$A$5835,מרכז!A1648,יוצאים!$D$5:$D$5835)</f>
        <v>0</v>
      </c>
      <c r="C1648" s="93">
        <f>HLOOKUP(DAY($A1648),'טב.הו"ק'!$G$4:$AK$162,'טב.הו"ק'!$A$162+2,FALSE)</f>
        <v>0</v>
      </c>
      <c r="D1648" s="93">
        <f>IF(A1648&gt;=הלוואות!$D$5,IF(מרכז!A1648&lt;=הלוואות!$E$5,IF(DAY(מרכז!A1648)=הלוואות!$F$5,הלוואות!$G$5,0),0),0)+IF(A1648&gt;=הלוואות!$D$6,IF(מרכז!A1648&lt;=הלוואות!$E$6,IF(DAY(מרכז!A1648)=הלוואות!$F$6,הלוואות!$G$6,0),0),0)+IF(A1648&gt;=הלוואות!$D$7,IF(מרכז!A1648&lt;=הלוואות!$E$7,IF(DAY(מרכז!A1648)=הלוואות!$F$7,הלוואות!$G$7,0),0),0)+IF(A1648&gt;=הלוואות!$D$8,IF(מרכז!A1648&lt;=הלוואות!$E$8,IF(DAY(מרכז!A1648)=הלוואות!$F$8,הלוואות!$G$8,0),0),0)+IF(A1648&gt;=הלוואות!$D$9,IF(מרכז!A1648&lt;=הלוואות!$E$9,IF(DAY(מרכז!A1648)=הלוואות!$F$9,הלוואות!$G$9,0),0),0)+IF(A1648&gt;=הלוואות!$D$10,IF(מרכז!A1648&lt;=הלוואות!$E$10,IF(DAY(מרכז!A1648)=הלוואות!$F$10,הלוואות!$G$10,0),0),0)+IF(A1648&gt;=הלוואות!$D$11,IF(מרכז!A1648&lt;=הלוואות!$E$11,IF(DAY(מרכז!A1648)=הלוואות!$F$11,הלוואות!$G$11,0),0),0)+IF(A1648&gt;=הלוואות!$D$12,IF(מרכז!A1648&lt;=הלוואות!$E$12,IF(DAY(מרכז!A1648)=הלוואות!$F$12,הלוואות!$G$12,0),0),0)+IF(A1648&gt;=הלוואות!$D$13,IF(מרכז!A1648&lt;=הלוואות!$E$13,IF(DAY(מרכז!A1648)=הלוואות!$F$13,הלוואות!$G$13,0),0),0)+IF(A1648&gt;=הלוואות!$D$14,IF(מרכז!A1648&lt;=הלוואות!$E$14,IF(DAY(מרכז!A1648)=הלוואות!$F$14,הלוואות!$G$14,0),0),0)+IF(A1648&gt;=הלוואות!$D$15,IF(מרכז!A1648&lt;=הלוואות!$E$15,IF(DAY(מרכז!A1648)=הלוואות!$F$15,הלוואות!$G$15,0),0),0)+IF(A1648&gt;=הלוואות!$D$16,IF(מרכז!A1648&lt;=הלוואות!$E$16,IF(DAY(מרכז!A1648)=הלוואות!$F$16,הלוואות!$G$16,0),0),0)+IF(A1648&gt;=הלוואות!$D$17,IF(מרכז!A1648&lt;=הלוואות!$E$17,IF(DAY(מרכז!A1648)=הלוואות!$F$17,הלוואות!$G$17,0),0),0)+IF(A1648&gt;=הלוואות!$D$18,IF(מרכז!A1648&lt;=הלוואות!$E$18,IF(DAY(מרכז!A1648)=הלוואות!$F$18,הלוואות!$G$18,0),0),0)+IF(A1648&gt;=הלוואות!$D$19,IF(מרכז!A1648&lt;=הלוואות!$E$19,IF(DAY(מרכז!A1648)=הלוואות!$F$19,הלוואות!$G$19,0),0),0)+IF(A1648&gt;=הלוואות!$D$20,IF(מרכז!A1648&lt;=הלוואות!$E$20,IF(DAY(מרכז!A1648)=הלוואות!$F$20,הלוואות!$G$20,0),0),0)+IF(A1648&gt;=הלוואות!$D$21,IF(מרכז!A1648&lt;=הלוואות!$E$21,IF(DAY(מרכז!A1648)=הלוואות!$F$21,הלוואות!$G$21,0),0),0)+IF(A1648&gt;=הלוואות!$D$22,IF(מרכז!A1648&lt;=הלוואות!$E$22,IF(DAY(מרכז!A1648)=הלוואות!$F$22,הלוואות!$G$22,0),0),0)+IF(A1648&gt;=הלוואות!$D$23,IF(מרכז!A1648&lt;=הלוואות!$E$23,IF(DAY(מרכז!A1648)=הלוואות!$F$23,הלוואות!$G$23,0),0),0)+IF(A1648&gt;=הלוואות!$D$24,IF(מרכז!A1648&lt;=הלוואות!$E$24,IF(DAY(מרכז!A1648)=הלוואות!$F$24,הלוואות!$G$24,0),0),0)+IF(A1648&gt;=הלוואות!$D$25,IF(מרכז!A1648&lt;=הלוואות!$E$25,IF(DAY(מרכז!A1648)=הלוואות!$F$25,הלוואות!$G$25,0),0),0)+IF(A1648&gt;=הלוואות!$D$26,IF(מרכז!A1648&lt;=הלוואות!$E$26,IF(DAY(מרכז!A1648)=הלוואות!$F$26,הלוואות!$G$26,0),0),0)+IF(A1648&gt;=הלוואות!$D$27,IF(מרכז!A1648&lt;=הלוואות!$E$27,IF(DAY(מרכז!A1648)=הלוואות!$F$27,הלוואות!$G$27,0),0),0)+IF(A1648&gt;=הלוואות!$D$28,IF(מרכז!A1648&lt;=הלוואות!$E$28,IF(DAY(מרכז!A1648)=הלוואות!$F$28,הלוואות!$G$28,0),0),0)+IF(A1648&gt;=הלוואות!$D$29,IF(מרכז!A1648&lt;=הלוואות!$E$29,IF(DAY(מרכז!A1648)=הלוואות!$F$29,הלוואות!$G$29,0),0),0)+IF(A1648&gt;=הלוואות!$D$30,IF(מרכז!A1648&lt;=הלוואות!$E$30,IF(DAY(מרכז!A1648)=הלוואות!$F$30,הלוואות!$G$30,0),0),0)+IF(A1648&gt;=הלוואות!$D$31,IF(מרכז!A1648&lt;=הלוואות!$E$31,IF(DAY(מרכז!A1648)=הלוואות!$F$31,הלוואות!$G$31,0),0),0)+IF(A1648&gt;=הלוואות!$D$32,IF(מרכז!A1648&lt;=הלוואות!$E$32,IF(DAY(מרכז!A1648)=הלוואות!$F$32,הלוואות!$G$32,0),0),0)+IF(A1648&gt;=הלוואות!$D$33,IF(מרכז!A1648&lt;=הלוואות!$E$33,IF(DAY(מרכז!A1648)=הלוואות!$F$33,הלוואות!$G$33,0),0),0)+IF(A1648&gt;=הלוואות!$D$34,IF(מרכז!A1648&lt;=הלוואות!$E$34,IF(DAY(מרכז!A1648)=הלוואות!$F$34,הלוואות!$G$34,0),0),0)</f>
        <v>0</v>
      </c>
      <c r="E1648" s="93">
        <f>SUMIF(הלוואות!$D$46:$D$65,מרכז!A1648,הלוואות!$E$46:$E$65)</f>
        <v>0</v>
      </c>
      <c r="F1648" s="93">
        <f>SUMIF(נכנסים!$A$5:$A$5890,מרכז!A1648,נכנסים!$B$5:$B$5890)</f>
        <v>0</v>
      </c>
      <c r="G1648" s="94"/>
      <c r="H1648" s="94"/>
      <c r="I1648" s="94"/>
      <c r="J1648" s="99">
        <f t="shared" si="25"/>
        <v>50000</v>
      </c>
    </row>
    <row r="1649" spans="1:10">
      <c r="A1649" s="153">
        <v>47302</v>
      </c>
      <c r="B1649" s="93">
        <f>SUMIF(יוצאים!$A$5:$A$5835,מרכז!A1649,יוצאים!$D$5:$D$5835)</f>
        <v>0</v>
      </c>
      <c r="C1649" s="93">
        <f>HLOOKUP(DAY($A1649),'טב.הו"ק'!$G$4:$AK$162,'טב.הו"ק'!$A$162+2,FALSE)</f>
        <v>0</v>
      </c>
      <c r="D1649" s="93">
        <f>IF(A1649&gt;=הלוואות!$D$5,IF(מרכז!A1649&lt;=הלוואות!$E$5,IF(DAY(מרכז!A1649)=הלוואות!$F$5,הלוואות!$G$5,0),0),0)+IF(A1649&gt;=הלוואות!$D$6,IF(מרכז!A1649&lt;=הלוואות!$E$6,IF(DAY(מרכז!A1649)=הלוואות!$F$6,הלוואות!$G$6,0),0),0)+IF(A1649&gt;=הלוואות!$D$7,IF(מרכז!A1649&lt;=הלוואות!$E$7,IF(DAY(מרכז!A1649)=הלוואות!$F$7,הלוואות!$G$7,0),0),0)+IF(A1649&gt;=הלוואות!$D$8,IF(מרכז!A1649&lt;=הלוואות!$E$8,IF(DAY(מרכז!A1649)=הלוואות!$F$8,הלוואות!$G$8,0),0),0)+IF(A1649&gt;=הלוואות!$D$9,IF(מרכז!A1649&lt;=הלוואות!$E$9,IF(DAY(מרכז!A1649)=הלוואות!$F$9,הלוואות!$G$9,0),0),0)+IF(A1649&gt;=הלוואות!$D$10,IF(מרכז!A1649&lt;=הלוואות!$E$10,IF(DAY(מרכז!A1649)=הלוואות!$F$10,הלוואות!$G$10,0),0),0)+IF(A1649&gt;=הלוואות!$D$11,IF(מרכז!A1649&lt;=הלוואות!$E$11,IF(DAY(מרכז!A1649)=הלוואות!$F$11,הלוואות!$G$11,0),0),0)+IF(A1649&gt;=הלוואות!$D$12,IF(מרכז!A1649&lt;=הלוואות!$E$12,IF(DAY(מרכז!A1649)=הלוואות!$F$12,הלוואות!$G$12,0),0),0)+IF(A1649&gt;=הלוואות!$D$13,IF(מרכז!A1649&lt;=הלוואות!$E$13,IF(DAY(מרכז!A1649)=הלוואות!$F$13,הלוואות!$G$13,0),0),0)+IF(A1649&gt;=הלוואות!$D$14,IF(מרכז!A1649&lt;=הלוואות!$E$14,IF(DAY(מרכז!A1649)=הלוואות!$F$14,הלוואות!$G$14,0),0),0)+IF(A1649&gt;=הלוואות!$D$15,IF(מרכז!A1649&lt;=הלוואות!$E$15,IF(DAY(מרכז!A1649)=הלוואות!$F$15,הלוואות!$G$15,0),0),0)+IF(A1649&gt;=הלוואות!$D$16,IF(מרכז!A1649&lt;=הלוואות!$E$16,IF(DAY(מרכז!A1649)=הלוואות!$F$16,הלוואות!$G$16,0),0),0)+IF(A1649&gt;=הלוואות!$D$17,IF(מרכז!A1649&lt;=הלוואות!$E$17,IF(DAY(מרכז!A1649)=הלוואות!$F$17,הלוואות!$G$17,0),0),0)+IF(A1649&gt;=הלוואות!$D$18,IF(מרכז!A1649&lt;=הלוואות!$E$18,IF(DAY(מרכז!A1649)=הלוואות!$F$18,הלוואות!$G$18,0),0),0)+IF(A1649&gt;=הלוואות!$D$19,IF(מרכז!A1649&lt;=הלוואות!$E$19,IF(DAY(מרכז!A1649)=הלוואות!$F$19,הלוואות!$G$19,0),0),0)+IF(A1649&gt;=הלוואות!$D$20,IF(מרכז!A1649&lt;=הלוואות!$E$20,IF(DAY(מרכז!A1649)=הלוואות!$F$20,הלוואות!$G$20,0),0),0)+IF(A1649&gt;=הלוואות!$D$21,IF(מרכז!A1649&lt;=הלוואות!$E$21,IF(DAY(מרכז!A1649)=הלוואות!$F$21,הלוואות!$G$21,0),0),0)+IF(A1649&gt;=הלוואות!$D$22,IF(מרכז!A1649&lt;=הלוואות!$E$22,IF(DAY(מרכז!A1649)=הלוואות!$F$22,הלוואות!$G$22,0),0),0)+IF(A1649&gt;=הלוואות!$D$23,IF(מרכז!A1649&lt;=הלוואות!$E$23,IF(DAY(מרכז!A1649)=הלוואות!$F$23,הלוואות!$G$23,0),0),0)+IF(A1649&gt;=הלוואות!$D$24,IF(מרכז!A1649&lt;=הלוואות!$E$24,IF(DAY(מרכז!A1649)=הלוואות!$F$24,הלוואות!$G$24,0),0),0)+IF(A1649&gt;=הלוואות!$D$25,IF(מרכז!A1649&lt;=הלוואות!$E$25,IF(DAY(מרכז!A1649)=הלוואות!$F$25,הלוואות!$G$25,0),0),0)+IF(A1649&gt;=הלוואות!$D$26,IF(מרכז!A1649&lt;=הלוואות!$E$26,IF(DAY(מרכז!A1649)=הלוואות!$F$26,הלוואות!$G$26,0),0),0)+IF(A1649&gt;=הלוואות!$D$27,IF(מרכז!A1649&lt;=הלוואות!$E$27,IF(DAY(מרכז!A1649)=הלוואות!$F$27,הלוואות!$G$27,0),0),0)+IF(A1649&gt;=הלוואות!$D$28,IF(מרכז!A1649&lt;=הלוואות!$E$28,IF(DAY(מרכז!A1649)=הלוואות!$F$28,הלוואות!$G$28,0),0),0)+IF(A1649&gt;=הלוואות!$D$29,IF(מרכז!A1649&lt;=הלוואות!$E$29,IF(DAY(מרכז!A1649)=הלוואות!$F$29,הלוואות!$G$29,0),0),0)+IF(A1649&gt;=הלוואות!$D$30,IF(מרכז!A1649&lt;=הלוואות!$E$30,IF(DAY(מרכז!A1649)=הלוואות!$F$30,הלוואות!$G$30,0),0),0)+IF(A1649&gt;=הלוואות!$D$31,IF(מרכז!A1649&lt;=הלוואות!$E$31,IF(DAY(מרכז!A1649)=הלוואות!$F$31,הלוואות!$G$31,0),0),0)+IF(A1649&gt;=הלוואות!$D$32,IF(מרכז!A1649&lt;=הלוואות!$E$32,IF(DAY(מרכז!A1649)=הלוואות!$F$32,הלוואות!$G$32,0),0),0)+IF(A1649&gt;=הלוואות!$D$33,IF(מרכז!A1649&lt;=הלוואות!$E$33,IF(DAY(מרכז!A1649)=הלוואות!$F$33,הלוואות!$G$33,0),0),0)+IF(A1649&gt;=הלוואות!$D$34,IF(מרכז!A1649&lt;=הלוואות!$E$34,IF(DAY(מרכז!A1649)=הלוואות!$F$34,הלוואות!$G$34,0),0),0)</f>
        <v>0</v>
      </c>
      <c r="E1649" s="93">
        <f>SUMIF(הלוואות!$D$46:$D$65,מרכז!A1649,הלוואות!$E$46:$E$65)</f>
        <v>0</v>
      </c>
      <c r="F1649" s="93">
        <f>SUMIF(נכנסים!$A$5:$A$5890,מרכז!A1649,נכנסים!$B$5:$B$5890)</f>
        <v>0</v>
      </c>
      <c r="G1649" s="94"/>
      <c r="H1649" s="94"/>
      <c r="I1649" s="94"/>
      <c r="J1649" s="99">
        <f t="shared" si="25"/>
        <v>50000</v>
      </c>
    </row>
    <row r="1650" spans="1:10">
      <c r="A1650" s="153">
        <v>47303</v>
      </c>
      <c r="B1650" s="93">
        <f>SUMIF(יוצאים!$A$5:$A$5835,מרכז!A1650,יוצאים!$D$5:$D$5835)</f>
        <v>0</v>
      </c>
      <c r="C1650" s="93">
        <f>HLOOKUP(DAY($A1650),'טב.הו"ק'!$G$4:$AK$162,'טב.הו"ק'!$A$162+2,FALSE)</f>
        <v>0</v>
      </c>
      <c r="D1650" s="93">
        <f>IF(A1650&gt;=הלוואות!$D$5,IF(מרכז!A1650&lt;=הלוואות!$E$5,IF(DAY(מרכז!A1650)=הלוואות!$F$5,הלוואות!$G$5,0),0),0)+IF(A1650&gt;=הלוואות!$D$6,IF(מרכז!A1650&lt;=הלוואות!$E$6,IF(DAY(מרכז!A1650)=הלוואות!$F$6,הלוואות!$G$6,0),0),0)+IF(A1650&gt;=הלוואות!$D$7,IF(מרכז!A1650&lt;=הלוואות!$E$7,IF(DAY(מרכז!A1650)=הלוואות!$F$7,הלוואות!$G$7,0),0),0)+IF(A1650&gt;=הלוואות!$D$8,IF(מרכז!A1650&lt;=הלוואות!$E$8,IF(DAY(מרכז!A1650)=הלוואות!$F$8,הלוואות!$G$8,0),0),0)+IF(A1650&gt;=הלוואות!$D$9,IF(מרכז!A1650&lt;=הלוואות!$E$9,IF(DAY(מרכז!A1650)=הלוואות!$F$9,הלוואות!$G$9,0),0),0)+IF(A1650&gt;=הלוואות!$D$10,IF(מרכז!A1650&lt;=הלוואות!$E$10,IF(DAY(מרכז!A1650)=הלוואות!$F$10,הלוואות!$G$10,0),0),0)+IF(A1650&gt;=הלוואות!$D$11,IF(מרכז!A1650&lt;=הלוואות!$E$11,IF(DAY(מרכז!A1650)=הלוואות!$F$11,הלוואות!$G$11,0),0),0)+IF(A1650&gt;=הלוואות!$D$12,IF(מרכז!A1650&lt;=הלוואות!$E$12,IF(DAY(מרכז!A1650)=הלוואות!$F$12,הלוואות!$G$12,0),0),0)+IF(A1650&gt;=הלוואות!$D$13,IF(מרכז!A1650&lt;=הלוואות!$E$13,IF(DAY(מרכז!A1650)=הלוואות!$F$13,הלוואות!$G$13,0),0),0)+IF(A1650&gt;=הלוואות!$D$14,IF(מרכז!A1650&lt;=הלוואות!$E$14,IF(DAY(מרכז!A1650)=הלוואות!$F$14,הלוואות!$G$14,0),0),0)+IF(A1650&gt;=הלוואות!$D$15,IF(מרכז!A1650&lt;=הלוואות!$E$15,IF(DAY(מרכז!A1650)=הלוואות!$F$15,הלוואות!$G$15,0),0),0)+IF(A1650&gt;=הלוואות!$D$16,IF(מרכז!A1650&lt;=הלוואות!$E$16,IF(DAY(מרכז!A1650)=הלוואות!$F$16,הלוואות!$G$16,0),0),0)+IF(A1650&gt;=הלוואות!$D$17,IF(מרכז!A1650&lt;=הלוואות!$E$17,IF(DAY(מרכז!A1650)=הלוואות!$F$17,הלוואות!$G$17,0),0),0)+IF(A1650&gt;=הלוואות!$D$18,IF(מרכז!A1650&lt;=הלוואות!$E$18,IF(DAY(מרכז!A1650)=הלוואות!$F$18,הלוואות!$G$18,0),0),0)+IF(A1650&gt;=הלוואות!$D$19,IF(מרכז!A1650&lt;=הלוואות!$E$19,IF(DAY(מרכז!A1650)=הלוואות!$F$19,הלוואות!$G$19,0),0),0)+IF(A1650&gt;=הלוואות!$D$20,IF(מרכז!A1650&lt;=הלוואות!$E$20,IF(DAY(מרכז!A1650)=הלוואות!$F$20,הלוואות!$G$20,0),0),0)+IF(A1650&gt;=הלוואות!$D$21,IF(מרכז!A1650&lt;=הלוואות!$E$21,IF(DAY(מרכז!A1650)=הלוואות!$F$21,הלוואות!$G$21,0),0),0)+IF(A1650&gt;=הלוואות!$D$22,IF(מרכז!A1650&lt;=הלוואות!$E$22,IF(DAY(מרכז!A1650)=הלוואות!$F$22,הלוואות!$G$22,0),0),0)+IF(A1650&gt;=הלוואות!$D$23,IF(מרכז!A1650&lt;=הלוואות!$E$23,IF(DAY(מרכז!A1650)=הלוואות!$F$23,הלוואות!$G$23,0),0),0)+IF(A1650&gt;=הלוואות!$D$24,IF(מרכז!A1650&lt;=הלוואות!$E$24,IF(DAY(מרכז!A1650)=הלוואות!$F$24,הלוואות!$G$24,0),0),0)+IF(A1650&gt;=הלוואות!$D$25,IF(מרכז!A1650&lt;=הלוואות!$E$25,IF(DAY(מרכז!A1650)=הלוואות!$F$25,הלוואות!$G$25,0),0),0)+IF(A1650&gt;=הלוואות!$D$26,IF(מרכז!A1650&lt;=הלוואות!$E$26,IF(DAY(מרכז!A1650)=הלוואות!$F$26,הלוואות!$G$26,0),0),0)+IF(A1650&gt;=הלוואות!$D$27,IF(מרכז!A1650&lt;=הלוואות!$E$27,IF(DAY(מרכז!A1650)=הלוואות!$F$27,הלוואות!$G$27,0),0),0)+IF(A1650&gt;=הלוואות!$D$28,IF(מרכז!A1650&lt;=הלוואות!$E$28,IF(DAY(מרכז!A1650)=הלוואות!$F$28,הלוואות!$G$28,0),0),0)+IF(A1650&gt;=הלוואות!$D$29,IF(מרכז!A1650&lt;=הלוואות!$E$29,IF(DAY(מרכז!A1650)=הלוואות!$F$29,הלוואות!$G$29,0),0),0)+IF(A1650&gt;=הלוואות!$D$30,IF(מרכז!A1650&lt;=הלוואות!$E$30,IF(DAY(מרכז!A1650)=הלוואות!$F$30,הלוואות!$G$30,0),0),0)+IF(A1650&gt;=הלוואות!$D$31,IF(מרכז!A1650&lt;=הלוואות!$E$31,IF(DAY(מרכז!A1650)=הלוואות!$F$31,הלוואות!$G$31,0),0),0)+IF(A1650&gt;=הלוואות!$D$32,IF(מרכז!A1650&lt;=הלוואות!$E$32,IF(DAY(מרכז!A1650)=הלוואות!$F$32,הלוואות!$G$32,0),0),0)+IF(A1650&gt;=הלוואות!$D$33,IF(מרכז!A1650&lt;=הלוואות!$E$33,IF(DAY(מרכז!A1650)=הלוואות!$F$33,הלוואות!$G$33,0),0),0)+IF(A1650&gt;=הלוואות!$D$34,IF(מרכז!A1650&lt;=הלוואות!$E$34,IF(DAY(מרכז!A1650)=הלוואות!$F$34,הלוואות!$G$34,0),0),0)</f>
        <v>0</v>
      </c>
      <c r="E1650" s="93">
        <f>SUMIF(הלוואות!$D$46:$D$65,מרכז!A1650,הלוואות!$E$46:$E$65)</f>
        <v>0</v>
      </c>
      <c r="F1650" s="93">
        <f>SUMIF(נכנסים!$A$5:$A$5890,מרכז!A1650,נכנסים!$B$5:$B$5890)</f>
        <v>0</v>
      </c>
      <c r="G1650" s="94"/>
      <c r="H1650" s="94"/>
      <c r="I1650" s="94"/>
      <c r="J1650" s="99">
        <f t="shared" si="25"/>
        <v>50000</v>
      </c>
    </row>
    <row r="1651" spans="1:10">
      <c r="A1651" s="153">
        <v>47304</v>
      </c>
      <c r="B1651" s="93">
        <f>SUMIF(יוצאים!$A$5:$A$5835,מרכז!A1651,יוצאים!$D$5:$D$5835)</f>
        <v>0</v>
      </c>
      <c r="C1651" s="93">
        <f>HLOOKUP(DAY($A1651),'טב.הו"ק'!$G$4:$AK$162,'טב.הו"ק'!$A$162+2,FALSE)</f>
        <v>0</v>
      </c>
      <c r="D1651" s="93">
        <f>IF(A1651&gt;=הלוואות!$D$5,IF(מרכז!A1651&lt;=הלוואות!$E$5,IF(DAY(מרכז!A1651)=הלוואות!$F$5,הלוואות!$G$5,0),0),0)+IF(A1651&gt;=הלוואות!$D$6,IF(מרכז!A1651&lt;=הלוואות!$E$6,IF(DAY(מרכז!A1651)=הלוואות!$F$6,הלוואות!$G$6,0),0),0)+IF(A1651&gt;=הלוואות!$D$7,IF(מרכז!A1651&lt;=הלוואות!$E$7,IF(DAY(מרכז!A1651)=הלוואות!$F$7,הלוואות!$G$7,0),0),0)+IF(A1651&gt;=הלוואות!$D$8,IF(מרכז!A1651&lt;=הלוואות!$E$8,IF(DAY(מרכז!A1651)=הלוואות!$F$8,הלוואות!$G$8,0),0),0)+IF(A1651&gt;=הלוואות!$D$9,IF(מרכז!A1651&lt;=הלוואות!$E$9,IF(DAY(מרכז!A1651)=הלוואות!$F$9,הלוואות!$G$9,0),0),0)+IF(A1651&gt;=הלוואות!$D$10,IF(מרכז!A1651&lt;=הלוואות!$E$10,IF(DAY(מרכז!A1651)=הלוואות!$F$10,הלוואות!$G$10,0),0),0)+IF(A1651&gt;=הלוואות!$D$11,IF(מרכז!A1651&lt;=הלוואות!$E$11,IF(DAY(מרכז!A1651)=הלוואות!$F$11,הלוואות!$G$11,0),0),0)+IF(A1651&gt;=הלוואות!$D$12,IF(מרכז!A1651&lt;=הלוואות!$E$12,IF(DAY(מרכז!A1651)=הלוואות!$F$12,הלוואות!$G$12,0),0),0)+IF(A1651&gt;=הלוואות!$D$13,IF(מרכז!A1651&lt;=הלוואות!$E$13,IF(DAY(מרכז!A1651)=הלוואות!$F$13,הלוואות!$G$13,0),0),0)+IF(A1651&gt;=הלוואות!$D$14,IF(מרכז!A1651&lt;=הלוואות!$E$14,IF(DAY(מרכז!A1651)=הלוואות!$F$14,הלוואות!$G$14,0),0),0)+IF(A1651&gt;=הלוואות!$D$15,IF(מרכז!A1651&lt;=הלוואות!$E$15,IF(DAY(מרכז!A1651)=הלוואות!$F$15,הלוואות!$G$15,0),0),0)+IF(A1651&gt;=הלוואות!$D$16,IF(מרכז!A1651&lt;=הלוואות!$E$16,IF(DAY(מרכז!A1651)=הלוואות!$F$16,הלוואות!$G$16,0),0),0)+IF(A1651&gt;=הלוואות!$D$17,IF(מרכז!A1651&lt;=הלוואות!$E$17,IF(DAY(מרכז!A1651)=הלוואות!$F$17,הלוואות!$G$17,0),0),0)+IF(A1651&gt;=הלוואות!$D$18,IF(מרכז!A1651&lt;=הלוואות!$E$18,IF(DAY(מרכז!A1651)=הלוואות!$F$18,הלוואות!$G$18,0),0),0)+IF(A1651&gt;=הלוואות!$D$19,IF(מרכז!A1651&lt;=הלוואות!$E$19,IF(DAY(מרכז!A1651)=הלוואות!$F$19,הלוואות!$G$19,0),0),0)+IF(A1651&gt;=הלוואות!$D$20,IF(מרכז!A1651&lt;=הלוואות!$E$20,IF(DAY(מרכז!A1651)=הלוואות!$F$20,הלוואות!$G$20,0),0),0)+IF(A1651&gt;=הלוואות!$D$21,IF(מרכז!A1651&lt;=הלוואות!$E$21,IF(DAY(מרכז!A1651)=הלוואות!$F$21,הלוואות!$G$21,0),0),0)+IF(A1651&gt;=הלוואות!$D$22,IF(מרכז!A1651&lt;=הלוואות!$E$22,IF(DAY(מרכז!A1651)=הלוואות!$F$22,הלוואות!$G$22,0),0),0)+IF(A1651&gt;=הלוואות!$D$23,IF(מרכז!A1651&lt;=הלוואות!$E$23,IF(DAY(מרכז!A1651)=הלוואות!$F$23,הלוואות!$G$23,0),0),0)+IF(A1651&gt;=הלוואות!$D$24,IF(מרכז!A1651&lt;=הלוואות!$E$24,IF(DAY(מרכז!A1651)=הלוואות!$F$24,הלוואות!$G$24,0),0),0)+IF(A1651&gt;=הלוואות!$D$25,IF(מרכז!A1651&lt;=הלוואות!$E$25,IF(DAY(מרכז!A1651)=הלוואות!$F$25,הלוואות!$G$25,0),0),0)+IF(A1651&gt;=הלוואות!$D$26,IF(מרכז!A1651&lt;=הלוואות!$E$26,IF(DAY(מרכז!A1651)=הלוואות!$F$26,הלוואות!$G$26,0),0),0)+IF(A1651&gt;=הלוואות!$D$27,IF(מרכז!A1651&lt;=הלוואות!$E$27,IF(DAY(מרכז!A1651)=הלוואות!$F$27,הלוואות!$G$27,0),0),0)+IF(A1651&gt;=הלוואות!$D$28,IF(מרכז!A1651&lt;=הלוואות!$E$28,IF(DAY(מרכז!A1651)=הלוואות!$F$28,הלוואות!$G$28,0),0),0)+IF(A1651&gt;=הלוואות!$D$29,IF(מרכז!A1651&lt;=הלוואות!$E$29,IF(DAY(מרכז!A1651)=הלוואות!$F$29,הלוואות!$G$29,0),0),0)+IF(A1651&gt;=הלוואות!$D$30,IF(מרכז!A1651&lt;=הלוואות!$E$30,IF(DAY(מרכז!A1651)=הלוואות!$F$30,הלוואות!$G$30,0),0),0)+IF(A1651&gt;=הלוואות!$D$31,IF(מרכז!A1651&lt;=הלוואות!$E$31,IF(DAY(מרכז!A1651)=הלוואות!$F$31,הלוואות!$G$31,0),0),0)+IF(A1651&gt;=הלוואות!$D$32,IF(מרכז!A1651&lt;=הלוואות!$E$32,IF(DAY(מרכז!A1651)=הלוואות!$F$32,הלוואות!$G$32,0),0),0)+IF(A1651&gt;=הלוואות!$D$33,IF(מרכז!A1651&lt;=הלוואות!$E$33,IF(DAY(מרכז!A1651)=הלוואות!$F$33,הלוואות!$G$33,0),0),0)+IF(A1651&gt;=הלוואות!$D$34,IF(מרכז!A1651&lt;=הלוואות!$E$34,IF(DAY(מרכז!A1651)=הלוואות!$F$34,הלוואות!$G$34,0),0),0)</f>
        <v>0</v>
      </c>
      <c r="E1651" s="93">
        <f>SUMIF(הלוואות!$D$46:$D$65,מרכז!A1651,הלוואות!$E$46:$E$65)</f>
        <v>0</v>
      </c>
      <c r="F1651" s="93">
        <f>SUMIF(נכנסים!$A$5:$A$5890,מרכז!A1651,נכנסים!$B$5:$B$5890)</f>
        <v>0</v>
      </c>
      <c r="G1651" s="94"/>
      <c r="H1651" s="94"/>
      <c r="I1651" s="94"/>
      <c r="J1651" s="99">
        <f t="shared" si="25"/>
        <v>50000</v>
      </c>
    </row>
    <row r="1652" spans="1:10">
      <c r="A1652" s="153">
        <v>47305</v>
      </c>
      <c r="B1652" s="93">
        <f>SUMIF(יוצאים!$A$5:$A$5835,מרכז!A1652,יוצאים!$D$5:$D$5835)</f>
        <v>0</v>
      </c>
      <c r="C1652" s="93">
        <f>HLOOKUP(DAY($A1652),'טב.הו"ק'!$G$4:$AK$162,'טב.הו"ק'!$A$162+2,FALSE)</f>
        <v>0</v>
      </c>
      <c r="D1652" s="93">
        <f>IF(A1652&gt;=הלוואות!$D$5,IF(מרכז!A1652&lt;=הלוואות!$E$5,IF(DAY(מרכז!A1652)=הלוואות!$F$5,הלוואות!$G$5,0),0),0)+IF(A1652&gt;=הלוואות!$D$6,IF(מרכז!A1652&lt;=הלוואות!$E$6,IF(DAY(מרכז!A1652)=הלוואות!$F$6,הלוואות!$G$6,0),0),0)+IF(A1652&gt;=הלוואות!$D$7,IF(מרכז!A1652&lt;=הלוואות!$E$7,IF(DAY(מרכז!A1652)=הלוואות!$F$7,הלוואות!$G$7,0),0),0)+IF(A1652&gt;=הלוואות!$D$8,IF(מרכז!A1652&lt;=הלוואות!$E$8,IF(DAY(מרכז!A1652)=הלוואות!$F$8,הלוואות!$G$8,0),0),0)+IF(A1652&gt;=הלוואות!$D$9,IF(מרכז!A1652&lt;=הלוואות!$E$9,IF(DAY(מרכז!A1652)=הלוואות!$F$9,הלוואות!$G$9,0),0),0)+IF(A1652&gt;=הלוואות!$D$10,IF(מרכז!A1652&lt;=הלוואות!$E$10,IF(DAY(מרכז!A1652)=הלוואות!$F$10,הלוואות!$G$10,0),0),0)+IF(A1652&gt;=הלוואות!$D$11,IF(מרכז!A1652&lt;=הלוואות!$E$11,IF(DAY(מרכז!A1652)=הלוואות!$F$11,הלוואות!$G$11,0),0),0)+IF(A1652&gt;=הלוואות!$D$12,IF(מרכז!A1652&lt;=הלוואות!$E$12,IF(DAY(מרכז!A1652)=הלוואות!$F$12,הלוואות!$G$12,0),0),0)+IF(A1652&gt;=הלוואות!$D$13,IF(מרכז!A1652&lt;=הלוואות!$E$13,IF(DAY(מרכז!A1652)=הלוואות!$F$13,הלוואות!$G$13,0),0),0)+IF(A1652&gt;=הלוואות!$D$14,IF(מרכז!A1652&lt;=הלוואות!$E$14,IF(DAY(מרכז!A1652)=הלוואות!$F$14,הלוואות!$G$14,0),0),0)+IF(A1652&gt;=הלוואות!$D$15,IF(מרכז!A1652&lt;=הלוואות!$E$15,IF(DAY(מרכז!A1652)=הלוואות!$F$15,הלוואות!$G$15,0),0),0)+IF(A1652&gt;=הלוואות!$D$16,IF(מרכז!A1652&lt;=הלוואות!$E$16,IF(DAY(מרכז!A1652)=הלוואות!$F$16,הלוואות!$G$16,0),0),0)+IF(A1652&gt;=הלוואות!$D$17,IF(מרכז!A1652&lt;=הלוואות!$E$17,IF(DAY(מרכז!A1652)=הלוואות!$F$17,הלוואות!$G$17,0),0),0)+IF(A1652&gt;=הלוואות!$D$18,IF(מרכז!A1652&lt;=הלוואות!$E$18,IF(DAY(מרכז!A1652)=הלוואות!$F$18,הלוואות!$G$18,0),0),0)+IF(A1652&gt;=הלוואות!$D$19,IF(מרכז!A1652&lt;=הלוואות!$E$19,IF(DAY(מרכז!A1652)=הלוואות!$F$19,הלוואות!$G$19,0),0),0)+IF(A1652&gt;=הלוואות!$D$20,IF(מרכז!A1652&lt;=הלוואות!$E$20,IF(DAY(מרכז!A1652)=הלוואות!$F$20,הלוואות!$G$20,0),0),0)+IF(A1652&gt;=הלוואות!$D$21,IF(מרכז!A1652&lt;=הלוואות!$E$21,IF(DAY(מרכז!A1652)=הלוואות!$F$21,הלוואות!$G$21,0),0),0)+IF(A1652&gt;=הלוואות!$D$22,IF(מרכז!A1652&lt;=הלוואות!$E$22,IF(DAY(מרכז!A1652)=הלוואות!$F$22,הלוואות!$G$22,0),0),0)+IF(A1652&gt;=הלוואות!$D$23,IF(מרכז!A1652&lt;=הלוואות!$E$23,IF(DAY(מרכז!A1652)=הלוואות!$F$23,הלוואות!$G$23,0),0),0)+IF(A1652&gt;=הלוואות!$D$24,IF(מרכז!A1652&lt;=הלוואות!$E$24,IF(DAY(מרכז!A1652)=הלוואות!$F$24,הלוואות!$G$24,0),0),0)+IF(A1652&gt;=הלוואות!$D$25,IF(מרכז!A1652&lt;=הלוואות!$E$25,IF(DAY(מרכז!A1652)=הלוואות!$F$25,הלוואות!$G$25,0),0),0)+IF(A1652&gt;=הלוואות!$D$26,IF(מרכז!A1652&lt;=הלוואות!$E$26,IF(DAY(מרכז!A1652)=הלוואות!$F$26,הלוואות!$G$26,0),0),0)+IF(A1652&gt;=הלוואות!$D$27,IF(מרכז!A1652&lt;=הלוואות!$E$27,IF(DAY(מרכז!A1652)=הלוואות!$F$27,הלוואות!$G$27,0),0),0)+IF(A1652&gt;=הלוואות!$D$28,IF(מרכז!A1652&lt;=הלוואות!$E$28,IF(DAY(מרכז!A1652)=הלוואות!$F$28,הלוואות!$G$28,0),0),0)+IF(A1652&gt;=הלוואות!$D$29,IF(מרכז!A1652&lt;=הלוואות!$E$29,IF(DAY(מרכז!A1652)=הלוואות!$F$29,הלוואות!$G$29,0),0),0)+IF(A1652&gt;=הלוואות!$D$30,IF(מרכז!A1652&lt;=הלוואות!$E$30,IF(DAY(מרכז!A1652)=הלוואות!$F$30,הלוואות!$G$30,0),0),0)+IF(A1652&gt;=הלוואות!$D$31,IF(מרכז!A1652&lt;=הלוואות!$E$31,IF(DAY(מרכז!A1652)=הלוואות!$F$31,הלוואות!$G$31,0),0),0)+IF(A1652&gt;=הלוואות!$D$32,IF(מרכז!A1652&lt;=הלוואות!$E$32,IF(DAY(מרכז!A1652)=הלוואות!$F$32,הלוואות!$G$32,0),0),0)+IF(A1652&gt;=הלוואות!$D$33,IF(מרכז!A1652&lt;=הלוואות!$E$33,IF(DAY(מרכז!A1652)=הלוואות!$F$33,הלוואות!$G$33,0),0),0)+IF(A1652&gt;=הלוואות!$D$34,IF(מרכז!A1652&lt;=הלוואות!$E$34,IF(DAY(מרכז!A1652)=הלוואות!$F$34,הלוואות!$G$34,0),0),0)</f>
        <v>0</v>
      </c>
      <c r="E1652" s="93">
        <f>SUMIF(הלוואות!$D$46:$D$65,מרכז!A1652,הלוואות!$E$46:$E$65)</f>
        <v>0</v>
      </c>
      <c r="F1652" s="93">
        <f>SUMIF(נכנסים!$A$5:$A$5890,מרכז!A1652,נכנסים!$B$5:$B$5890)</f>
        <v>0</v>
      </c>
      <c r="G1652" s="94"/>
      <c r="H1652" s="94"/>
      <c r="I1652" s="94"/>
      <c r="J1652" s="99">
        <f t="shared" si="25"/>
        <v>50000</v>
      </c>
    </row>
    <row r="1653" spans="1:10">
      <c r="A1653" s="153">
        <v>47306</v>
      </c>
      <c r="B1653" s="93">
        <f>SUMIF(יוצאים!$A$5:$A$5835,מרכז!A1653,יוצאים!$D$5:$D$5835)</f>
        <v>0</v>
      </c>
      <c r="C1653" s="93">
        <f>HLOOKUP(DAY($A1653),'טב.הו"ק'!$G$4:$AK$162,'טב.הו"ק'!$A$162+2,FALSE)</f>
        <v>0</v>
      </c>
      <c r="D1653" s="93">
        <f>IF(A1653&gt;=הלוואות!$D$5,IF(מרכז!A1653&lt;=הלוואות!$E$5,IF(DAY(מרכז!A1653)=הלוואות!$F$5,הלוואות!$G$5,0),0),0)+IF(A1653&gt;=הלוואות!$D$6,IF(מרכז!A1653&lt;=הלוואות!$E$6,IF(DAY(מרכז!A1653)=הלוואות!$F$6,הלוואות!$G$6,0),0),0)+IF(A1653&gt;=הלוואות!$D$7,IF(מרכז!A1653&lt;=הלוואות!$E$7,IF(DAY(מרכז!A1653)=הלוואות!$F$7,הלוואות!$G$7,0),0),0)+IF(A1653&gt;=הלוואות!$D$8,IF(מרכז!A1653&lt;=הלוואות!$E$8,IF(DAY(מרכז!A1653)=הלוואות!$F$8,הלוואות!$G$8,0),0),0)+IF(A1653&gt;=הלוואות!$D$9,IF(מרכז!A1653&lt;=הלוואות!$E$9,IF(DAY(מרכז!A1653)=הלוואות!$F$9,הלוואות!$G$9,0),0),0)+IF(A1653&gt;=הלוואות!$D$10,IF(מרכז!A1653&lt;=הלוואות!$E$10,IF(DAY(מרכז!A1653)=הלוואות!$F$10,הלוואות!$G$10,0),0),0)+IF(A1653&gt;=הלוואות!$D$11,IF(מרכז!A1653&lt;=הלוואות!$E$11,IF(DAY(מרכז!A1653)=הלוואות!$F$11,הלוואות!$G$11,0),0),0)+IF(A1653&gt;=הלוואות!$D$12,IF(מרכז!A1653&lt;=הלוואות!$E$12,IF(DAY(מרכז!A1653)=הלוואות!$F$12,הלוואות!$G$12,0),0),0)+IF(A1653&gt;=הלוואות!$D$13,IF(מרכז!A1653&lt;=הלוואות!$E$13,IF(DAY(מרכז!A1653)=הלוואות!$F$13,הלוואות!$G$13,0),0),0)+IF(A1653&gt;=הלוואות!$D$14,IF(מרכז!A1653&lt;=הלוואות!$E$14,IF(DAY(מרכז!A1653)=הלוואות!$F$14,הלוואות!$G$14,0),0),0)+IF(A1653&gt;=הלוואות!$D$15,IF(מרכז!A1653&lt;=הלוואות!$E$15,IF(DAY(מרכז!A1653)=הלוואות!$F$15,הלוואות!$G$15,0),0),0)+IF(A1653&gt;=הלוואות!$D$16,IF(מרכז!A1653&lt;=הלוואות!$E$16,IF(DAY(מרכז!A1653)=הלוואות!$F$16,הלוואות!$G$16,0),0),0)+IF(A1653&gt;=הלוואות!$D$17,IF(מרכז!A1653&lt;=הלוואות!$E$17,IF(DAY(מרכז!A1653)=הלוואות!$F$17,הלוואות!$G$17,0),0),0)+IF(A1653&gt;=הלוואות!$D$18,IF(מרכז!A1653&lt;=הלוואות!$E$18,IF(DAY(מרכז!A1653)=הלוואות!$F$18,הלוואות!$G$18,0),0),0)+IF(A1653&gt;=הלוואות!$D$19,IF(מרכז!A1653&lt;=הלוואות!$E$19,IF(DAY(מרכז!A1653)=הלוואות!$F$19,הלוואות!$G$19,0),0),0)+IF(A1653&gt;=הלוואות!$D$20,IF(מרכז!A1653&lt;=הלוואות!$E$20,IF(DAY(מרכז!A1653)=הלוואות!$F$20,הלוואות!$G$20,0),0),0)+IF(A1653&gt;=הלוואות!$D$21,IF(מרכז!A1653&lt;=הלוואות!$E$21,IF(DAY(מרכז!A1653)=הלוואות!$F$21,הלוואות!$G$21,0),0),0)+IF(A1653&gt;=הלוואות!$D$22,IF(מרכז!A1653&lt;=הלוואות!$E$22,IF(DAY(מרכז!A1653)=הלוואות!$F$22,הלוואות!$G$22,0),0),0)+IF(A1653&gt;=הלוואות!$D$23,IF(מרכז!A1653&lt;=הלוואות!$E$23,IF(DAY(מרכז!A1653)=הלוואות!$F$23,הלוואות!$G$23,0),0),0)+IF(A1653&gt;=הלוואות!$D$24,IF(מרכז!A1653&lt;=הלוואות!$E$24,IF(DAY(מרכז!A1653)=הלוואות!$F$24,הלוואות!$G$24,0),0),0)+IF(A1653&gt;=הלוואות!$D$25,IF(מרכז!A1653&lt;=הלוואות!$E$25,IF(DAY(מרכז!A1653)=הלוואות!$F$25,הלוואות!$G$25,0),0),0)+IF(A1653&gt;=הלוואות!$D$26,IF(מרכז!A1653&lt;=הלוואות!$E$26,IF(DAY(מרכז!A1653)=הלוואות!$F$26,הלוואות!$G$26,0),0),0)+IF(A1653&gt;=הלוואות!$D$27,IF(מרכז!A1653&lt;=הלוואות!$E$27,IF(DAY(מרכז!A1653)=הלוואות!$F$27,הלוואות!$G$27,0),0),0)+IF(A1653&gt;=הלוואות!$D$28,IF(מרכז!A1653&lt;=הלוואות!$E$28,IF(DAY(מרכז!A1653)=הלוואות!$F$28,הלוואות!$G$28,0),0),0)+IF(A1653&gt;=הלוואות!$D$29,IF(מרכז!A1653&lt;=הלוואות!$E$29,IF(DAY(מרכז!A1653)=הלוואות!$F$29,הלוואות!$G$29,0),0),0)+IF(A1653&gt;=הלוואות!$D$30,IF(מרכז!A1653&lt;=הלוואות!$E$30,IF(DAY(מרכז!A1653)=הלוואות!$F$30,הלוואות!$G$30,0),0),0)+IF(A1653&gt;=הלוואות!$D$31,IF(מרכז!A1653&lt;=הלוואות!$E$31,IF(DAY(מרכז!A1653)=הלוואות!$F$31,הלוואות!$G$31,0),0),0)+IF(A1653&gt;=הלוואות!$D$32,IF(מרכז!A1653&lt;=הלוואות!$E$32,IF(DAY(מרכז!A1653)=הלוואות!$F$32,הלוואות!$G$32,0),0),0)+IF(A1653&gt;=הלוואות!$D$33,IF(מרכז!A1653&lt;=הלוואות!$E$33,IF(DAY(מרכז!A1653)=הלוואות!$F$33,הלוואות!$G$33,0),0),0)+IF(A1653&gt;=הלוואות!$D$34,IF(מרכז!A1653&lt;=הלוואות!$E$34,IF(DAY(מרכז!A1653)=הלוואות!$F$34,הלוואות!$G$34,0),0),0)</f>
        <v>0</v>
      </c>
      <c r="E1653" s="93">
        <f>SUMIF(הלוואות!$D$46:$D$65,מרכז!A1653,הלוואות!$E$46:$E$65)</f>
        <v>0</v>
      </c>
      <c r="F1653" s="93">
        <f>SUMIF(נכנסים!$A$5:$A$5890,מרכז!A1653,נכנסים!$B$5:$B$5890)</f>
        <v>0</v>
      </c>
      <c r="G1653" s="94"/>
      <c r="H1653" s="94"/>
      <c r="I1653" s="94"/>
      <c r="J1653" s="99">
        <f t="shared" si="25"/>
        <v>50000</v>
      </c>
    </row>
    <row r="1654" spans="1:10">
      <c r="A1654" s="153">
        <v>47307</v>
      </c>
      <c r="B1654" s="93">
        <f>SUMIF(יוצאים!$A$5:$A$5835,מרכז!A1654,יוצאים!$D$5:$D$5835)</f>
        <v>0</v>
      </c>
      <c r="C1654" s="93">
        <f>HLOOKUP(DAY($A1654),'טב.הו"ק'!$G$4:$AK$162,'טב.הו"ק'!$A$162+2,FALSE)</f>
        <v>0</v>
      </c>
      <c r="D1654" s="93">
        <f>IF(A1654&gt;=הלוואות!$D$5,IF(מרכז!A1654&lt;=הלוואות!$E$5,IF(DAY(מרכז!A1654)=הלוואות!$F$5,הלוואות!$G$5,0),0),0)+IF(A1654&gt;=הלוואות!$D$6,IF(מרכז!A1654&lt;=הלוואות!$E$6,IF(DAY(מרכז!A1654)=הלוואות!$F$6,הלוואות!$G$6,0),0),0)+IF(A1654&gt;=הלוואות!$D$7,IF(מרכז!A1654&lt;=הלוואות!$E$7,IF(DAY(מרכז!A1654)=הלוואות!$F$7,הלוואות!$G$7,0),0),0)+IF(A1654&gt;=הלוואות!$D$8,IF(מרכז!A1654&lt;=הלוואות!$E$8,IF(DAY(מרכז!A1654)=הלוואות!$F$8,הלוואות!$G$8,0),0),0)+IF(A1654&gt;=הלוואות!$D$9,IF(מרכז!A1654&lt;=הלוואות!$E$9,IF(DAY(מרכז!A1654)=הלוואות!$F$9,הלוואות!$G$9,0),0),0)+IF(A1654&gt;=הלוואות!$D$10,IF(מרכז!A1654&lt;=הלוואות!$E$10,IF(DAY(מרכז!A1654)=הלוואות!$F$10,הלוואות!$G$10,0),0),0)+IF(A1654&gt;=הלוואות!$D$11,IF(מרכז!A1654&lt;=הלוואות!$E$11,IF(DAY(מרכז!A1654)=הלוואות!$F$11,הלוואות!$G$11,0),0),0)+IF(A1654&gt;=הלוואות!$D$12,IF(מרכז!A1654&lt;=הלוואות!$E$12,IF(DAY(מרכז!A1654)=הלוואות!$F$12,הלוואות!$G$12,0),0),0)+IF(A1654&gt;=הלוואות!$D$13,IF(מרכז!A1654&lt;=הלוואות!$E$13,IF(DAY(מרכז!A1654)=הלוואות!$F$13,הלוואות!$G$13,0),0),0)+IF(A1654&gt;=הלוואות!$D$14,IF(מרכז!A1654&lt;=הלוואות!$E$14,IF(DAY(מרכז!A1654)=הלוואות!$F$14,הלוואות!$G$14,0),0),0)+IF(A1654&gt;=הלוואות!$D$15,IF(מרכז!A1654&lt;=הלוואות!$E$15,IF(DAY(מרכז!A1654)=הלוואות!$F$15,הלוואות!$G$15,0),0),0)+IF(A1654&gt;=הלוואות!$D$16,IF(מרכז!A1654&lt;=הלוואות!$E$16,IF(DAY(מרכז!A1654)=הלוואות!$F$16,הלוואות!$G$16,0),0),0)+IF(A1654&gt;=הלוואות!$D$17,IF(מרכז!A1654&lt;=הלוואות!$E$17,IF(DAY(מרכז!A1654)=הלוואות!$F$17,הלוואות!$G$17,0),0),0)+IF(A1654&gt;=הלוואות!$D$18,IF(מרכז!A1654&lt;=הלוואות!$E$18,IF(DAY(מרכז!A1654)=הלוואות!$F$18,הלוואות!$G$18,0),0),0)+IF(A1654&gt;=הלוואות!$D$19,IF(מרכז!A1654&lt;=הלוואות!$E$19,IF(DAY(מרכז!A1654)=הלוואות!$F$19,הלוואות!$G$19,0),0),0)+IF(A1654&gt;=הלוואות!$D$20,IF(מרכז!A1654&lt;=הלוואות!$E$20,IF(DAY(מרכז!A1654)=הלוואות!$F$20,הלוואות!$G$20,0),0),0)+IF(A1654&gt;=הלוואות!$D$21,IF(מרכז!A1654&lt;=הלוואות!$E$21,IF(DAY(מרכז!A1654)=הלוואות!$F$21,הלוואות!$G$21,0),0),0)+IF(A1654&gt;=הלוואות!$D$22,IF(מרכז!A1654&lt;=הלוואות!$E$22,IF(DAY(מרכז!A1654)=הלוואות!$F$22,הלוואות!$G$22,0),0),0)+IF(A1654&gt;=הלוואות!$D$23,IF(מרכז!A1654&lt;=הלוואות!$E$23,IF(DAY(מרכז!A1654)=הלוואות!$F$23,הלוואות!$G$23,0),0),0)+IF(A1654&gt;=הלוואות!$D$24,IF(מרכז!A1654&lt;=הלוואות!$E$24,IF(DAY(מרכז!A1654)=הלוואות!$F$24,הלוואות!$G$24,0),0),0)+IF(A1654&gt;=הלוואות!$D$25,IF(מרכז!A1654&lt;=הלוואות!$E$25,IF(DAY(מרכז!A1654)=הלוואות!$F$25,הלוואות!$G$25,0),0),0)+IF(A1654&gt;=הלוואות!$D$26,IF(מרכז!A1654&lt;=הלוואות!$E$26,IF(DAY(מרכז!A1654)=הלוואות!$F$26,הלוואות!$G$26,0),0),0)+IF(A1654&gt;=הלוואות!$D$27,IF(מרכז!A1654&lt;=הלוואות!$E$27,IF(DAY(מרכז!A1654)=הלוואות!$F$27,הלוואות!$G$27,0),0),0)+IF(A1654&gt;=הלוואות!$D$28,IF(מרכז!A1654&lt;=הלוואות!$E$28,IF(DAY(מרכז!A1654)=הלוואות!$F$28,הלוואות!$G$28,0),0),0)+IF(A1654&gt;=הלוואות!$D$29,IF(מרכז!A1654&lt;=הלוואות!$E$29,IF(DAY(מרכז!A1654)=הלוואות!$F$29,הלוואות!$G$29,0),0),0)+IF(A1654&gt;=הלוואות!$D$30,IF(מרכז!A1654&lt;=הלוואות!$E$30,IF(DAY(מרכז!A1654)=הלוואות!$F$30,הלוואות!$G$30,0),0),0)+IF(A1654&gt;=הלוואות!$D$31,IF(מרכז!A1654&lt;=הלוואות!$E$31,IF(DAY(מרכז!A1654)=הלוואות!$F$31,הלוואות!$G$31,0),0),0)+IF(A1654&gt;=הלוואות!$D$32,IF(מרכז!A1654&lt;=הלוואות!$E$32,IF(DAY(מרכז!A1654)=הלוואות!$F$32,הלוואות!$G$32,0),0),0)+IF(A1654&gt;=הלוואות!$D$33,IF(מרכז!A1654&lt;=הלוואות!$E$33,IF(DAY(מרכז!A1654)=הלוואות!$F$33,הלוואות!$G$33,0),0),0)+IF(A1654&gt;=הלוואות!$D$34,IF(מרכז!A1654&lt;=הלוואות!$E$34,IF(DAY(מרכז!A1654)=הלוואות!$F$34,הלוואות!$G$34,0),0),0)</f>
        <v>0</v>
      </c>
      <c r="E1654" s="93">
        <f>SUMIF(הלוואות!$D$46:$D$65,מרכז!A1654,הלוואות!$E$46:$E$65)</f>
        <v>0</v>
      </c>
      <c r="F1654" s="93">
        <f>SUMIF(נכנסים!$A$5:$A$5890,מרכז!A1654,נכנסים!$B$5:$B$5890)</f>
        <v>0</v>
      </c>
      <c r="G1654" s="94"/>
      <c r="H1654" s="94"/>
      <c r="I1654" s="94"/>
      <c r="J1654" s="99">
        <f t="shared" si="25"/>
        <v>50000</v>
      </c>
    </row>
    <row r="1655" spans="1:10">
      <c r="A1655" s="153">
        <v>47308</v>
      </c>
      <c r="B1655" s="93">
        <f>SUMIF(יוצאים!$A$5:$A$5835,מרכז!A1655,יוצאים!$D$5:$D$5835)</f>
        <v>0</v>
      </c>
      <c r="C1655" s="93">
        <f>HLOOKUP(DAY($A1655),'טב.הו"ק'!$G$4:$AK$162,'טב.הו"ק'!$A$162+2,FALSE)</f>
        <v>0</v>
      </c>
      <c r="D1655" s="93">
        <f>IF(A1655&gt;=הלוואות!$D$5,IF(מרכז!A1655&lt;=הלוואות!$E$5,IF(DAY(מרכז!A1655)=הלוואות!$F$5,הלוואות!$G$5,0),0),0)+IF(A1655&gt;=הלוואות!$D$6,IF(מרכז!A1655&lt;=הלוואות!$E$6,IF(DAY(מרכז!A1655)=הלוואות!$F$6,הלוואות!$G$6,0),0),0)+IF(A1655&gt;=הלוואות!$D$7,IF(מרכז!A1655&lt;=הלוואות!$E$7,IF(DAY(מרכז!A1655)=הלוואות!$F$7,הלוואות!$G$7,0),0),0)+IF(A1655&gt;=הלוואות!$D$8,IF(מרכז!A1655&lt;=הלוואות!$E$8,IF(DAY(מרכז!A1655)=הלוואות!$F$8,הלוואות!$G$8,0),0),0)+IF(A1655&gt;=הלוואות!$D$9,IF(מרכז!A1655&lt;=הלוואות!$E$9,IF(DAY(מרכז!A1655)=הלוואות!$F$9,הלוואות!$G$9,0),0),0)+IF(A1655&gt;=הלוואות!$D$10,IF(מרכז!A1655&lt;=הלוואות!$E$10,IF(DAY(מרכז!A1655)=הלוואות!$F$10,הלוואות!$G$10,0),0),0)+IF(A1655&gt;=הלוואות!$D$11,IF(מרכז!A1655&lt;=הלוואות!$E$11,IF(DAY(מרכז!A1655)=הלוואות!$F$11,הלוואות!$G$11,0),0),0)+IF(A1655&gt;=הלוואות!$D$12,IF(מרכז!A1655&lt;=הלוואות!$E$12,IF(DAY(מרכז!A1655)=הלוואות!$F$12,הלוואות!$G$12,0),0),0)+IF(A1655&gt;=הלוואות!$D$13,IF(מרכז!A1655&lt;=הלוואות!$E$13,IF(DAY(מרכז!A1655)=הלוואות!$F$13,הלוואות!$G$13,0),0),0)+IF(A1655&gt;=הלוואות!$D$14,IF(מרכז!A1655&lt;=הלוואות!$E$14,IF(DAY(מרכז!A1655)=הלוואות!$F$14,הלוואות!$G$14,0),0),0)+IF(A1655&gt;=הלוואות!$D$15,IF(מרכז!A1655&lt;=הלוואות!$E$15,IF(DAY(מרכז!A1655)=הלוואות!$F$15,הלוואות!$G$15,0),0),0)+IF(A1655&gt;=הלוואות!$D$16,IF(מרכז!A1655&lt;=הלוואות!$E$16,IF(DAY(מרכז!A1655)=הלוואות!$F$16,הלוואות!$G$16,0),0),0)+IF(A1655&gt;=הלוואות!$D$17,IF(מרכז!A1655&lt;=הלוואות!$E$17,IF(DAY(מרכז!A1655)=הלוואות!$F$17,הלוואות!$G$17,0),0),0)+IF(A1655&gt;=הלוואות!$D$18,IF(מרכז!A1655&lt;=הלוואות!$E$18,IF(DAY(מרכז!A1655)=הלוואות!$F$18,הלוואות!$G$18,0),0),0)+IF(A1655&gt;=הלוואות!$D$19,IF(מרכז!A1655&lt;=הלוואות!$E$19,IF(DAY(מרכז!A1655)=הלוואות!$F$19,הלוואות!$G$19,0),0),0)+IF(A1655&gt;=הלוואות!$D$20,IF(מרכז!A1655&lt;=הלוואות!$E$20,IF(DAY(מרכז!A1655)=הלוואות!$F$20,הלוואות!$G$20,0),0),0)+IF(A1655&gt;=הלוואות!$D$21,IF(מרכז!A1655&lt;=הלוואות!$E$21,IF(DAY(מרכז!A1655)=הלוואות!$F$21,הלוואות!$G$21,0),0),0)+IF(A1655&gt;=הלוואות!$D$22,IF(מרכז!A1655&lt;=הלוואות!$E$22,IF(DAY(מרכז!A1655)=הלוואות!$F$22,הלוואות!$G$22,0),0),0)+IF(A1655&gt;=הלוואות!$D$23,IF(מרכז!A1655&lt;=הלוואות!$E$23,IF(DAY(מרכז!A1655)=הלוואות!$F$23,הלוואות!$G$23,0),0),0)+IF(A1655&gt;=הלוואות!$D$24,IF(מרכז!A1655&lt;=הלוואות!$E$24,IF(DAY(מרכז!A1655)=הלוואות!$F$24,הלוואות!$G$24,0),0),0)+IF(A1655&gt;=הלוואות!$D$25,IF(מרכז!A1655&lt;=הלוואות!$E$25,IF(DAY(מרכז!A1655)=הלוואות!$F$25,הלוואות!$G$25,0),0),0)+IF(A1655&gt;=הלוואות!$D$26,IF(מרכז!A1655&lt;=הלוואות!$E$26,IF(DAY(מרכז!A1655)=הלוואות!$F$26,הלוואות!$G$26,0),0),0)+IF(A1655&gt;=הלוואות!$D$27,IF(מרכז!A1655&lt;=הלוואות!$E$27,IF(DAY(מרכז!A1655)=הלוואות!$F$27,הלוואות!$G$27,0),0),0)+IF(A1655&gt;=הלוואות!$D$28,IF(מרכז!A1655&lt;=הלוואות!$E$28,IF(DAY(מרכז!A1655)=הלוואות!$F$28,הלוואות!$G$28,0),0),0)+IF(A1655&gt;=הלוואות!$D$29,IF(מרכז!A1655&lt;=הלוואות!$E$29,IF(DAY(מרכז!A1655)=הלוואות!$F$29,הלוואות!$G$29,0),0),0)+IF(A1655&gt;=הלוואות!$D$30,IF(מרכז!A1655&lt;=הלוואות!$E$30,IF(DAY(מרכז!A1655)=הלוואות!$F$30,הלוואות!$G$30,0),0),0)+IF(A1655&gt;=הלוואות!$D$31,IF(מרכז!A1655&lt;=הלוואות!$E$31,IF(DAY(מרכז!A1655)=הלוואות!$F$31,הלוואות!$G$31,0),0),0)+IF(A1655&gt;=הלוואות!$D$32,IF(מרכז!A1655&lt;=הלוואות!$E$32,IF(DAY(מרכז!A1655)=הלוואות!$F$32,הלוואות!$G$32,0),0),0)+IF(A1655&gt;=הלוואות!$D$33,IF(מרכז!A1655&lt;=הלוואות!$E$33,IF(DAY(מרכז!A1655)=הלוואות!$F$33,הלוואות!$G$33,0),0),0)+IF(A1655&gt;=הלוואות!$D$34,IF(מרכז!A1655&lt;=הלוואות!$E$34,IF(DAY(מרכז!A1655)=הלוואות!$F$34,הלוואות!$G$34,0),0),0)</f>
        <v>0</v>
      </c>
      <c r="E1655" s="93">
        <f>SUMIF(הלוואות!$D$46:$D$65,מרכז!A1655,הלוואות!$E$46:$E$65)</f>
        <v>0</v>
      </c>
      <c r="F1655" s="93">
        <f>SUMIF(נכנסים!$A$5:$A$5890,מרכז!A1655,נכנסים!$B$5:$B$5890)</f>
        <v>0</v>
      </c>
      <c r="G1655" s="94"/>
      <c r="H1655" s="94"/>
      <c r="I1655" s="94"/>
      <c r="J1655" s="99">
        <f t="shared" si="25"/>
        <v>50000</v>
      </c>
    </row>
    <row r="1656" spans="1:10">
      <c r="A1656" s="153">
        <v>47309</v>
      </c>
      <c r="B1656" s="93">
        <f>SUMIF(יוצאים!$A$5:$A$5835,מרכז!A1656,יוצאים!$D$5:$D$5835)</f>
        <v>0</v>
      </c>
      <c r="C1656" s="93">
        <f>HLOOKUP(DAY($A1656),'טב.הו"ק'!$G$4:$AK$162,'טב.הו"ק'!$A$162+2,FALSE)</f>
        <v>0</v>
      </c>
      <c r="D1656" s="93">
        <f>IF(A1656&gt;=הלוואות!$D$5,IF(מרכז!A1656&lt;=הלוואות!$E$5,IF(DAY(מרכז!A1656)=הלוואות!$F$5,הלוואות!$G$5,0),0),0)+IF(A1656&gt;=הלוואות!$D$6,IF(מרכז!A1656&lt;=הלוואות!$E$6,IF(DAY(מרכז!A1656)=הלוואות!$F$6,הלוואות!$G$6,0),0),0)+IF(A1656&gt;=הלוואות!$D$7,IF(מרכז!A1656&lt;=הלוואות!$E$7,IF(DAY(מרכז!A1656)=הלוואות!$F$7,הלוואות!$G$7,0),0),0)+IF(A1656&gt;=הלוואות!$D$8,IF(מרכז!A1656&lt;=הלוואות!$E$8,IF(DAY(מרכז!A1656)=הלוואות!$F$8,הלוואות!$G$8,0),0),0)+IF(A1656&gt;=הלוואות!$D$9,IF(מרכז!A1656&lt;=הלוואות!$E$9,IF(DAY(מרכז!A1656)=הלוואות!$F$9,הלוואות!$G$9,0),0),0)+IF(A1656&gt;=הלוואות!$D$10,IF(מרכז!A1656&lt;=הלוואות!$E$10,IF(DAY(מרכז!A1656)=הלוואות!$F$10,הלוואות!$G$10,0),0),0)+IF(A1656&gt;=הלוואות!$D$11,IF(מרכז!A1656&lt;=הלוואות!$E$11,IF(DAY(מרכז!A1656)=הלוואות!$F$11,הלוואות!$G$11,0),0),0)+IF(A1656&gt;=הלוואות!$D$12,IF(מרכז!A1656&lt;=הלוואות!$E$12,IF(DAY(מרכז!A1656)=הלוואות!$F$12,הלוואות!$G$12,0),0),0)+IF(A1656&gt;=הלוואות!$D$13,IF(מרכז!A1656&lt;=הלוואות!$E$13,IF(DAY(מרכז!A1656)=הלוואות!$F$13,הלוואות!$G$13,0),0),0)+IF(A1656&gt;=הלוואות!$D$14,IF(מרכז!A1656&lt;=הלוואות!$E$14,IF(DAY(מרכז!A1656)=הלוואות!$F$14,הלוואות!$G$14,0),0),0)+IF(A1656&gt;=הלוואות!$D$15,IF(מרכז!A1656&lt;=הלוואות!$E$15,IF(DAY(מרכז!A1656)=הלוואות!$F$15,הלוואות!$G$15,0),0),0)+IF(A1656&gt;=הלוואות!$D$16,IF(מרכז!A1656&lt;=הלוואות!$E$16,IF(DAY(מרכז!A1656)=הלוואות!$F$16,הלוואות!$G$16,0),0),0)+IF(A1656&gt;=הלוואות!$D$17,IF(מרכז!A1656&lt;=הלוואות!$E$17,IF(DAY(מרכז!A1656)=הלוואות!$F$17,הלוואות!$G$17,0),0),0)+IF(A1656&gt;=הלוואות!$D$18,IF(מרכז!A1656&lt;=הלוואות!$E$18,IF(DAY(מרכז!A1656)=הלוואות!$F$18,הלוואות!$G$18,0),0),0)+IF(A1656&gt;=הלוואות!$D$19,IF(מרכז!A1656&lt;=הלוואות!$E$19,IF(DAY(מרכז!A1656)=הלוואות!$F$19,הלוואות!$G$19,0),0),0)+IF(A1656&gt;=הלוואות!$D$20,IF(מרכז!A1656&lt;=הלוואות!$E$20,IF(DAY(מרכז!A1656)=הלוואות!$F$20,הלוואות!$G$20,0),0),0)+IF(A1656&gt;=הלוואות!$D$21,IF(מרכז!A1656&lt;=הלוואות!$E$21,IF(DAY(מרכז!A1656)=הלוואות!$F$21,הלוואות!$G$21,0),0),0)+IF(A1656&gt;=הלוואות!$D$22,IF(מרכז!A1656&lt;=הלוואות!$E$22,IF(DAY(מרכז!A1656)=הלוואות!$F$22,הלוואות!$G$22,0),0),0)+IF(A1656&gt;=הלוואות!$D$23,IF(מרכז!A1656&lt;=הלוואות!$E$23,IF(DAY(מרכז!A1656)=הלוואות!$F$23,הלוואות!$G$23,0),0),0)+IF(A1656&gt;=הלוואות!$D$24,IF(מרכז!A1656&lt;=הלוואות!$E$24,IF(DAY(מרכז!A1656)=הלוואות!$F$24,הלוואות!$G$24,0),0),0)+IF(A1656&gt;=הלוואות!$D$25,IF(מרכז!A1656&lt;=הלוואות!$E$25,IF(DAY(מרכז!A1656)=הלוואות!$F$25,הלוואות!$G$25,0),0),0)+IF(A1656&gt;=הלוואות!$D$26,IF(מרכז!A1656&lt;=הלוואות!$E$26,IF(DAY(מרכז!A1656)=הלוואות!$F$26,הלוואות!$G$26,0),0),0)+IF(A1656&gt;=הלוואות!$D$27,IF(מרכז!A1656&lt;=הלוואות!$E$27,IF(DAY(מרכז!A1656)=הלוואות!$F$27,הלוואות!$G$27,0),0),0)+IF(A1656&gt;=הלוואות!$D$28,IF(מרכז!A1656&lt;=הלוואות!$E$28,IF(DAY(מרכז!A1656)=הלוואות!$F$28,הלוואות!$G$28,0),0),0)+IF(A1656&gt;=הלוואות!$D$29,IF(מרכז!A1656&lt;=הלוואות!$E$29,IF(DAY(מרכז!A1656)=הלוואות!$F$29,הלוואות!$G$29,0),0),0)+IF(A1656&gt;=הלוואות!$D$30,IF(מרכז!A1656&lt;=הלוואות!$E$30,IF(DAY(מרכז!A1656)=הלוואות!$F$30,הלוואות!$G$30,0),0),0)+IF(A1656&gt;=הלוואות!$D$31,IF(מרכז!A1656&lt;=הלוואות!$E$31,IF(DAY(מרכז!A1656)=הלוואות!$F$31,הלוואות!$G$31,0),0),0)+IF(A1656&gt;=הלוואות!$D$32,IF(מרכז!A1656&lt;=הלוואות!$E$32,IF(DAY(מרכז!A1656)=הלוואות!$F$32,הלוואות!$G$32,0),0),0)+IF(A1656&gt;=הלוואות!$D$33,IF(מרכז!A1656&lt;=הלוואות!$E$33,IF(DAY(מרכז!A1656)=הלוואות!$F$33,הלוואות!$G$33,0),0),0)+IF(A1656&gt;=הלוואות!$D$34,IF(מרכז!A1656&lt;=הלוואות!$E$34,IF(DAY(מרכז!A1656)=הלוואות!$F$34,הלוואות!$G$34,0),0),0)</f>
        <v>0</v>
      </c>
      <c r="E1656" s="93">
        <f>SUMIF(הלוואות!$D$46:$D$65,מרכז!A1656,הלוואות!$E$46:$E$65)</f>
        <v>0</v>
      </c>
      <c r="F1656" s="93">
        <f>SUMIF(נכנסים!$A$5:$A$5890,מרכז!A1656,נכנסים!$B$5:$B$5890)</f>
        <v>0</v>
      </c>
      <c r="G1656" s="94"/>
      <c r="H1656" s="94"/>
      <c r="I1656" s="94"/>
      <c r="J1656" s="99">
        <f t="shared" si="25"/>
        <v>50000</v>
      </c>
    </row>
    <row r="1657" spans="1:10">
      <c r="A1657" s="153">
        <v>47310</v>
      </c>
      <c r="B1657" s="93">
        <f>SUMIF(יוצאים!$A$5:$A$5835,מרכז!A1657,יוצאים!$D$5:$D$5835)</f>
        <v>0</v>
      </c>
      <c r="C1657" s="93">
        <f>HLOOKUP(DAY($A1657),'טב.הו"ק'!$G$4:$AK$162,'טב.הו"ק'!$A$162+2,FALSE)</f>
        <v>0</v>
      </c>
      <c r="D1657" s="93">
        <f>IF(A1657&gt;=הלוואות!$D$5,IF(מרכז!A1657&lt;=הלוואות!$E$5,IF(DAY(מרכז!A1657)=הלוואות!$F$5,הלוואות!$G$5,0),0),0)+IF(A1657&gt;=הלוואות!$D$6,IF(מרכז!A1657&lt;=הלוואות!$E$6,IF(DAY(מרכז!A1657)=הלוואות!$F$6,הלוואות!$G$6,0),0),0)+IF(A1657&gt;=הלוואות!$D$7,IF(מרכז!A1657&lt;=הלוואות!$E$7,IF(DAY(מרכז!A1657)=הלוואות!$F$7,הלוואות!$G$7,0),0),0)+IF(A1657&gt;=הלוואות!$D$8,IF(מרכז!A1657&lt;=הלוואות!$E$8,IF(DAY(מרכז!A1657)=הלוואות!$F$8,הלוואות!$G$8,0),0),0)+IF(A1657&gt;=הלוואות!$D$9,IF(מרכז!A1657&lt;=הלוואות!$E$9,IF(DAY(מרכז!A1657)=הלוואות!$F$9,הלוואות!$G$9,0),0),0)+IF(A1657&gt;=הלוואות!$D$10,IF(מרכז!A1657&lt;=הלוואות!$E$10,IF(DAY(מרכז!A1657)=הלוואות!$F$10,הלוואות!$G$10,0),0),0)+IF(A1657&gt;=הלוואות!$D$11,IF(מרכז!A1657&lt;=הלוואות!$E$11,IF(DAY(מרכז!A1657)=הלוואות!$F$11,הלוואות!$G$11,0),0),0)+IF(A1657&gt;=הלוואות!$D$12,IF(מרכז!A1657&lt;=הלוואות!$E$12,IF(DAY(מרכז!A1657)=הלוואות!$F$12,הלוואות!$G$12,0),0),0)+IF(A1657&gt;=הלוואות!$D$13,IF(מרכז!A1657&lt;=הלוואות!$E$13,IF(DAY(מרכז!A1657)=הלוואות!$F$13,הלוואות!$G$13,0),0),0)+IF(A1657&gt;=הלוואות!$D$14,IF(מרכז!A1657&lt;=הלוואות!$E$14,IF(DAY(מרכז!A1657)=הלוואות!$F$14,הלוואות!$G$14,0),0),0)+IF(A1657&gt;=הלוואות!$D$15,IF(מרכז!A1657&lt;=הלוואות!$E$15,IF(DAY(מרכז!A1657)=הלוואות!$F$15,הלוואות!$G$15,0),0),0)+IF(A1657&gt;=הלוואות!$D$16,IF(מרכז!A1657&lt;=הלוואות!$E$16,IF(DAY(מרכז!A1657)=הלוואות!$F$16,הלוואות!$G$16,0),0),0)+IF(A1657&gt;=הלוואות!$D$17,IF(מרכז!A1657&lt;=הלוואות!$E$17,IF(DAY(מרכז!A1657)=הלוואות!$F$17,הלוואות!$G$17,0),0),0)+IF(A1657&gt;=הלוואות!$D$18,IF(מרכז!A1657&lt;=הלוואות!$E$18,IF(DAY(מרכז!A1657)=הלוואות!$F$18,הלוואות!$G$18,0),0),0)+IF(A1657&gt;=הלוואות!$D$19,IF(מרכז!A1657&lt;=הלוואות!$E$19,IF(DAY(מרכז!A1657)=הלוואות!$F$19,הלוואות!$G$19,0),0),0)+IF(A1657&gt;=הלוואות!$D$20,IF(מרכז!A1657&lt;=הלוואות!$E$20,IF(DAY(מרכז!A1657)=הלוואות!$F$20,הלוואות!$G$20,0),0),0)+IF(A1657&gt;=הלוואות!$D$21,IF(מרכז!A1657&lt;=הלוואות!$E$21,IF(DAY(מרכז!A1657)=הלוואות!$F$21,הלוואות!$G$21,0),0),0)+IF(A1657&gt;=הלוואות!$D$22,IF(מרכז!A1657&lt;=הלוואות!$E$22,IF(DAY(מרכז!A1657)=הלוואות!$F$22,הלוואות!$G$22,0),0),0)+IF(A1657&gt;=הלוואות!$D$23,IF(מרכז!A1657&lt;=הלוואות!$E$23,IF(DAY(מרכז!A1657)=הלוואות!$F$23,הלוואות!$G$23,0),0),0)+IF(A1657&gt;=הלוואות!$D$24,IF(מרכז!A1657&lt;=הלוואות!$E$24,IF(DAY(מרכז!A1657)=הלוואות!$F$24,הלוואות!$G$24,0),0),0)+IF(A1657&gt;=הלוואות!$D$25,IF(מרכז!A1657&lt;=הלוואות!$E$25,IF(DAY(מרכז!A1657)=הלוואות!$F$25,הלוואות!$G$25,0),0),0)+IF(A1657&gt;=הלוואות!$D$26,IF(מרכז!A1657&lt;=הלוואות!$E$26,IF(DAY(מרכז!A1657)=הלוואות!$F$26,הלוואות!$G$26,0),0),0)+IF(A1657&gt;=הלוואות!$D$27,IF(מרכז!A1657&lt;=הלוואות!$E$27,IF(DAY(מרכז!A1657)=הלוואות!$F$27,הלוואות!$G$27,0),0),0)+IF(A1657&gt;=הלוואות!$D$28,IF(מרכז!A1657&lt;=הלוואות!$E$28,IF(DAY(מרכז!A1657)=הלוואות!$F$28,הלוואות!$G$28,0),0),0)+IF(A1657&gt;=הלוואות!$D$29,IF(מרכז!A1657&lt;=הלוואות!$E$29,IF(DAY(מרכז!A1657)=הלוואות!$F$29,הלוואות!$G$29,0),0),0)+IF(A1657&gt;=הלוואות!$D$30,IF(מרכז!A1657&lt;=הלוואות!$E$30,IF(DAY(מרכז!A1657)=הלוואות!$F$30,הלוואות!$G$30,0),0),0)+IF(A1657&gt;=הלוואות!$D$31,IF(מרכז!A1657&lt;=הלוואות!$E$31,IF(DAY(מרכז!A1657)=הלוואות!$F$31,הלוואות!$G$31,0),0),0)+IF(A1657&gt;=הלוואות!$D$32,IF(מרכז!A1657&lt;=הלוואות!$E$32,IF(DAY(מרכז!A1657)=הלוואות!$F$32,הלוואות!$G$32,0),0),0)+IF(A1657&gt;=הלוואות!$D$33,IF(מרכז!A1657&lt;=הלוואות!$E$33,IF(DAY(מרכז!A1657)=הלוואות!$F$33,הלוואות!$G$33,0),0),0)+IF(A1657&gt;=הלוואות!$D$34,IF(מרכז!A1657&lt;=הלוואות!$E$34,IF(DAY(מרכז!A1657)=הלוואות!$F$34,הלוואות!$G$34,0),0),0)</f>
        <v>0</v>
      </c>
      <c r="E1657" s="93">
        <f>SUMIF(הלוואות!$D$46:$D$65,מרכז!A1657,הלוואות!$E$46:$E$65)</f>
        <v>0</v>
      </c>
      <c r="F1657" s="93">
        <f>SUMIF(נכנסים!$A$5:$A$5890,מרכז!A1657,נכנסים!$B$5:$B$5890)</f>
        <v>0</v>
      </c>
      <c r="G1657" s="94"/>
      <c r="H1657" s="94"/>
      <c r="I1657" s="94"/>
      <c r="J1657" s="99">
        <f t="shared" si="25"/>
        <v>50000</v>
      </c>
    </row>
    <row r="1658" spans="1:10">
      <c r="A1658" s="153">
        <v>47311</v>
      </c>
      <c r="B1658" s="93">
        <f>SUMIF(יוצאים!$A$5:$A$5835,מרכז!A1658,יוצאים!$D$5:$D$5835)</f>
        <v>0</v>
      </c>
      <c r="C1658" s="93">
        <f>HLOOKUP(DAY($A1658),'טב.הו"ק'!$G$4:$AK$162,'טב.הו"ק'!$A$162+2,FALSE)</f>
        <v>0</v>
      </c>
      <c r="D1658" s="93">
        <f>IF(A1658&gt;=הלוואות!$D$5,IF(מרכז!A1658&lt;=הלוואות!$E$5,IF(DAY(מרכז!A1658)=הלוואות!$F$5,הלוואות!$G$5,0),0),0)+IF(A1658&gt;=הלוואות!$D$6,IF(מרכז!A1658&lt;=הלוואות!$E$6,IF(DAY(מרכז!A1658)=הלוואות!$F$6,הלוואות!$G$6,0),0),0)+IF(A1658&gt;=הלוואות!$D$7,IF(מרכז!A1658&lt;=הלוואות!$E$7,IF(DAY(מרכז!A1658)=הלוואות!$F$7,הלוואות!$G$7,0),0),0)+IF(A1658&gt;=הלוואות!$D$8,IF(מרכז!A1658&lt;=הלוואות!$E$8,IF(DAY(מרכז!A1658)=הלוואות!$F$8,הלוואות!$G$8,0),0),0)+IF(A1658&gt;=הלוואות!$D$9,IF(מרכז!A1658&lt;=הלוואות!$E$9,IF(DAY(מרכז!A1658)=הלוואות!$F$9,הלוואות!$G$9,0),0),0)+IF(A1658&gt;=הלוואות!$D$10,IF(מרכז!A1658&lt;=הלוואות!$E$10,IF(DAY(מרכז!A1658)=הלוואות!$F$10,הלוואות!$G$10,0),0),0)+IF(A1658&gt;=הלוואות!$D$11,IF(מרכז!A1658&lt;=הלוואות!$E$11,IF(DAY(מרכז!A1658)=הלוואות!$F$11,הלוואות!$G$11,0),0),0)+IF(A1658&gt;=הלוואות!$D$12,IF(מרכז!A1658&lt;=הלוואות!$E$12,IF(DAY(מרכז!A1658)=הלוואות!$F$12,הלוואות!$G$12,0),0),0)+IF(A1658&gt;=הלוואות!$D$13,IF(מרכז!A1658&lt;=הלוואות!$E$13,IF(DAY(מרכז!A1658)=הלוואות!$F$13,הלוואות!$G$13,0),0),0)+IF(A1658&gt;=הלוואות!$D$14,IF(מרכז!A1658&lt;=הלוואות!$E$14,IF(DAY(מרכז!A1658)=הלוואות!$F$14,הלוואות!$G$14,0),0),0)+IF(A1658&gt;=הלוואות!$D$15,IF(מרכז!A1658&lt;=הלוואות!$E$15,IF(DAY(מרכז!A1658)=הלוואות!$F$15,הלוואות!$G$15,0),0),0)+IF(A1658&gt;=הלוואות!$D$16,IF(מרכז!A1658&lt;=הלוואות!$E$16,IF(DAY(מרכז!A1658)=הלוואות!$F$16,הלוואות!$G$16,0),0),0)+IF(A1658&gt;=הלוואות!$D$17,IF(מרכז!A1658&lt;=הלוואות!$E$17,IF(DAY(מרכז!A1658)=הלוואות!$F$17,הלוואות!$G$17,0),0),0)+IF(A1658&gt;=הלוואות!$D$18,IF(מרכז!A1658&lt;=הלוואות!$E$18,IF(DAY(מרכז!A1658)=הלוואות!$F$18,הלוואות!$G$18,0),0),0)+IF(A1658&gt;=הלוואות!$D$19,IF(מרכז!A1658&lt;=הלוואות!$E$19,IF(DAY(מרכז!A1658)=הלוואות!$F$19,הלוואות!$G$19,0),0),0)+IF(A1658&gt;=הלוואות!$D$20,IF(מרכז!A1658&lt;=הלוואות!$E$20,IF(DAY(מרכז!A1658)=הלוואות!$F$20,הלוואות!$G$20,0),0),0)+IF(A1658&gt;=הלוואות!$D$21,IF(מרכז!A1658&lt;=הלוואות!$E$21,IF(DAY(מרכז!A1658)=הלוואות!$F$21,הלוואות!$G$21,0),0),0)+IF(A1658&gt;=הלוואות!$D$22,IF(מרכז!A1658&lt;=הלוואות!$E$22,IF(DAY(מרכז!A1658)=הלוואות!$F$22,הלוואות!$G$22,0),0),0)+IF(A1658&gt;=הלוואות!$D$23,IF(מרכז!A1658&lt;=הלוואות!$E$23,IF(DAY(מרכז!A1658)=הלוואות!$F$23,הלוואות!$G$23,0),0),0)+IF(A1658&gt;=הלוואות!$D$24,IF(מרכז!A1658&lt;=הלוואות!$E$24,IF(DAY(מרכז!A1658)=הלוואות!$F$24,הלוואות!$G$24,0),0),0)+IF(A1658&gt;=הלוואות!$D$25,IF(מרכז!A1658&lt;=הלוואות!$E$25,IF(DAY(מרכז!A1658)=הלוואות!$F$25,הלוואות!$G$25,0),0),0)+IF(A1658&gt;=הלוואות!$D$26,IF(מרכז!A1658&lt;=הלוואות!$E$26,IF(DAY(מרכז!A1658)=הלוואות!$F$26,הלוואות!$G$26,0),0),0)+IF(A1658&gt;=הלוואות!$D$27,IF(מרכז!A1658&lt;=הלוואות!$E$27,IF(DAY(מרכז!A1658)=הלוואות!$F$27,הלוואות!$G$27,0),0),0)+IF(A1658&gt;=הלוואות!$D$28,IF(מרכז!A1658&lt;=הלוואות!$E$28,IF(DAY(מרכז!A1658)=הלוואות!$F$28,הלוואות!$G$28,0),0),0)+IF(A1658&gt;=הלוואות!$D$29,IF(מרכז!A1658&lt;=הלוואות!$E$29,IF(DAY(מרכז!A1658)=הלוואות!$F$29,הלוואות!$G$29,0),0),0)+IF(A1658&gt;=הלוואות!$D$30,IF(מרכז!A1658&lt;=הלוואות!$E$30,IF(DAY(מרכז!A1658)=הלוואות!$F$30,הלוואות!$G$30,0),0),0)+IF(A1658&gt;=הלוואות!$D$31,IF(מרכז!A1658&lt;=הלוואות!$E$31,IF(DAY(מרכז!A1658)=הלוואות!$F$31,הלוואות!$G$31,0),0),0)+IF(A1658&gt;=הלוואות!$D$32,IF(מרכז!A1658&lt;=הלוואות!$E$32,IF(DAY(מרכז!A1658)=הלוואות!$F$32,הלוואות!$G$32,0),0),0)+IF(A1658&gt;=הלוואות!$D$33,IF(מרכז!A1658&lt;=הלוואות!$E$33,IF(DAY(מרכז!A1658)=הלוואות!$F$33,הלוואות!$G$33,0),0),0)+IF(A1658&gt;=הלוואות!$D$34,IF(מרכז!A1658&lt;=הלוואות!$E$34,IF(DAY(מרכז!A1658)=הלוואות!$F$34,הלוואות!$G$34,0),0),0)</f>
        <v>0</v>
      </c>
      <c r="E1658" s="93">
        <f>SUMIF(הלוואות!$D$46:$D$65,מרכז!A1658,הלוואות!$E$46:$E$65)</f>
        <v>0</v>
      </c>
      <c r="F1658" s="93">
        <f>SUMIF(נכנסים!$A$5:$A$5890,מרכז!A1658,נכנסים!$B$5:$B$5890)</f>
        <v>0</v>
      </c>
      <c r="G1658" s="94"/>
      <c r="H1658" s="94"/>
      <c r="I1658" s="94"/>
      <c r="J1658" s="99">
        <f t="shared" si="25"/>
        <v>50000</v>
      </c>
    </row>
    <row r="1659" spans="1:10">
      <c r="A1659" s="153">
        <v>47312</v>
      </c>
      <c r="B1659" s="93">
        <f>SUMIF(יוצאים!$A$5:$A$5835,מרכז!A1659,יוצאים!$D$5:$D$5835)</f>
        <v>0</v>
      </c>
      <c r="C1659" s="93">
        <f>HLOOKUP(DAY($A1659),'טב.הו"ק'!$G$4:$AK$162,'טב.הו"ק'!$A$162+2,FALSE)</f>
        <v>0</v>
      </c>
      <c r="D1659" s="93">
        <f>IF(A1659&gt;=הלוואות!$D$5,IF(מרכז!A1659&lt;=הלוואות!$E$5,IF(DAY(מרכז!A1659)=הלוואות!$F$5,הלוואות!$G$5,0),0),0)+IF(A1659&gt;=הלוואות!$D$6,IF(מרכז!A1659&lt;=הלוואות!$E$6,IF(DAY(מרכז!A1659)=הלוואות!$F$6,הלוואות!$G$6,0),0),0)+IF(A1659&gt;=הלוואות!$D$7,IF(מרכז!A1659&lt;=הלוואות!$E$7,IF(DAY(מרכז!A1659)=הלוואות!$F$7,הלוואות!$G$7,0),0),0)+IF(A1659&gt;=הלוואות!$D$8,IF(מרכז!A1659&lt;=הלוואות!$E$8,IF(DAY(מרכז!A1659)=הלוואות!$F$8,הלוואות!$G$8,0),0),0)+IF(A1659&gt;=הלוואות!$D$9,IF(מרכז!A1659&lt;=הלוואות!$E$9,IF(DAY(מרכז!A1659)=הלוואות!$F$9,הלוואות!$G$9,0),0),0)+IF(A1659&gt;=הלוואות!$D$10,IF(מרכז!A1659&lt;=הלוואות!$E$10,IF(DAY(מרכז!A1659)=הלוואות!$F$10,הלוואות!$G$10,0),0),0)+IF(A1659&gt;=הלוואות!$D$11,IF(מרכז!A1659&lt;=הלוואות!$E$11,IF(DAY(מרכז!A1659)=הלוואות!$F$11,הלוואות!$G$11,0),0),0)+IF(A1659&gt;=הלוואות!$D$12,IF(מרכז!A1659&lt;=הלוואות!$E$12,IF(DAY(מרכז!A1659)=הלוואות!$F$12,הלוואות!$G$12,0),0),0)+IF(A1659&gt;=הלוואות!$D$13,IF(מרכז!A1659&lt;=הלוואות!$E$13,IF(DAY(מרכז!A1659)=הלוואות!$F$13,הלוואות!$G$13,0),0),0)+IF(A1659&gt;=הלוואות!$D$14,IF(מרכז!A1659&lt;=הלוואות!$E$14,IF(DAY(מרכז!A1659)=הלוואות!$F$14,הלוואות!$G$14,0),0),0)+IF(A1659&gt;=הלוואות!$D$15,IF(מרכז!A1659&lt;=הלוואות!$E$15,IF(DAY(מרכז!A1659)=הלוואות!$F$15,הלוואות!$G$15,0),0),0)+IF(A1659&gt;=הלוואות!$D$16,IF(מרכז!A1659&lt;=הלוואות!$E$16,IF(DAY(מרכז!A1659)=הלוואות!$F$16,הלוואות!$G$16,0),0),0)+IF(A1659&gt;=הלוואות!$D$17,IF(מרכז!A1659&lt;=הלוואות!$E$17,IF(DAY(מרכז!A1659)=הלוואות!$F$17,הלוואות!$G$17,0),0),0)+IF(A1659&gt;=הלוואות!$D$18,IF(מרכז!A1659&lt;=הלוואות!$E$18,IF(DAY(מרכז!A1659)=הלוואות!$F$18,הלוואות!$G$18,0),0),0)+IF(A1659&gt;=הלוואות!$D$19,IF(מרכז!A1659&lt;=הלוואות!$E$19,IF(DAY(מרכז!A1659)=הלוואות!$F$19,הלוואות!$G$19,0),0),0)+IF(A1659&gt;=הלוואות!$D$20,IF(מרכז!A1659&lt;=הלוואות!$E$20,IF(DAY(מרכז!A1659)=הלוואות!$F$20,הלוואות!$G$20,0),0),0)+IF(A1659&gt;=הלוואות!$D$21,IF(מרכז!A1659&lt;=הלוואות!$E$21,IF(DAY(מרכז!A1659)=הלוואות!$F$21,הלוואות!$G$21,0),0),0)+IF(A1659&gt;=הלוואות!$D$22,IF(מרכז!A1659&lt;=הלוואות!$E$22,IF(DAY(מרכז!A1659)=הלוואות!$F$22,הלוואות!$G$22,0),0),0)+IF(A1659&gt;=הלוואות!$D$23,IF(מרכז!A1659&lt;=הלוואות!$E$23,IF(DAY(מרכז!A1659)=הלוואות!$F$23,הלוואות!$G$23,0),0),0)+IF(A1659&gt;=הלוואות!$D$24,IF(מרכז!A1659&lt;=הלוואות!$E$24,IF(DAY(מרכז!A1659)=הלוואות!$F$24,הלוואות!$G$24,0),0),0)+IF(A1659&gt;=הלוואות!$D$25,IF(מרכז!A1659&lt;=הלוואות!$E$25,IF(DAY(מרכז!A1659)=הלוואות!$F$25,הלוואות!$G$25,0),0),0)+IF(A1659&gt;=הלוואות!$D$26,IF(מרכז!A1659&lt;=הלוואות!$E$26,IF(DAY(מרכז!A1659)=הלוואות!$F$26,הלוואות!$G$26,0),0),0)+IF(A1659&gt;=הלוואות!$D$27,IF(מרכז!A1659&lt;=הלוואות!$E$27,IF(DAY(מרכז!A1659)=הלוואות!$F$27,הלוואות!$G$27,0),0),0)+IF(A1659&gt;=הלוואות!$D$28,IF(מרכז!A1659&lt;=הלוואות!$E$28,IF(DAY(מרכז!A1659)=הלוואות!$F$28,הלוואות!$G$28,0),0),0)+IF(A1659&gt;=הלוואות!$D$29,IF(מרכז!A1659&lt;=הלוואות!$E$29,IF(DAY(מרכז!A1659)=הלוואות!$F$29,הלוואות!$G$29,0),0),0)+IF(A1659&gt;=הלוואות!$D$30,IF(מרכז!A1659&lt;=הלוואות!$E$30,IF(DAY(מרכז!A1659)=הלוואות!$F$30,הלוואות!$G$30,0),0),0)+IF(A1659&gt;=הלוואות!$D$31,IF(מרכז!A1659&lt;=הלוואות!$E$31,IF(DAY(מרכז!A1659)=הלוואות!$F$31,הלוואות!$G$31,0),0),0)+IF(A1659&gt;=הלוואות!$D$32,IF(מרכז!A1659&lt;=הלוואות!$E$32,IF(DAY(מרכז!A1659)=הלוואות!$F$32,הלוואות!$G$32,0),0),0)+IF(A1659&gt;=הלוואות!$D$33,IF(מרכז!A1659&lt;=הלוואות!$E$33,IF(DAY(מרכז!A1659)=הלוואות!$F$33,הלוואות!$G$33,0),0),0)+IF(A1659&gt;=הלוואות!$D$34,IF(מרכז!A1659&lt;=הלוואות!$E$34,IF(DAY(מרכז!A1659)=הלוואות!$F$34,הלוואות!$G$34,0),0),0)</f>
        <v>0</v>
      </c>
      <c r="E1659" s="93">
        <f>SUMIF(הלוואות!$D$46:$D$65,מרכז!A1659,הלוואות!$E$46:$E$65)</f>
        <v>0</v>
      </c>
      <c r="F1659" s="93">
        <f>SUMIF(נכנסים!$A$5:$A$5890,מרכז!A1659,נכנסים!$B$5:$B$5890)</f>
        <v>0</v>
      </c>
      <c r="G1659" s="94"/>
      <c r="H1659" s="94"/>
      <c r="I1659" s="94"/>
      <c r="J1659" s="99">
        <f t="shared" si="25"/>
        <v>50000</v>
      </c>
    </row>
    <row r="1660" spans="1:10">
      <c r="A1660" s="153">
        <v>47313</v>
      </c>
      <c r="B1660" s="93">
        <f>SUMIF(יוצאים!$A$5:$A$5835,מרכז!A1660,יוצאים!$D$5:$D$5835)</f>
        <v>0</v>
      </c>
      <c r="C1660" s="93">
        <f>HLOOKUP(DAY($A1660),'טב.הו"ק'!$G$4:$AK$162,'טב.הו"ק'!$A$162+2,FALSE)</f>
        <v>0</v>
      </c>
      <c r="D1660" s="93">
        <f>IF(A1660&gt;=הלוואות!$D$5,IF(מרכז!A1660&lt;=הלוואות!$E$5,IF(DAY(מרכז!A1660)=הלוואות!$F$5,הלוואות!$G$5,0),0),0)+IF(A1660&gt;=הלוואות!$D$6,IF(מרכז!A1660&lt;=הלוואות!$E$6,IF(DAY(מרכז!A1660)=הלוואות!$F$6,הלוואות!$G$6,0),0),0)+IF(A1660&gt;=הלוואות!$D$7,IF(מרכז!A1660&lt;=הלוואות!$E$7,IF(DAY(מרכז!A1660)=הלוואות!$F$7,הלוואות!$G$7,0),0),0)+IF(A1660&gt;=הלוואות!$D$8,IF(מרכז!A1660&lt;=הלוואות!$E$8,IF(DAY(מרכז!A1660)=הלוואות!$F$8,הלוואות!$G$8,0),0),0)+IF(A1660&gt;=הלוואות!$D$9,IF(מרכז!A1660&lt;=הלוואות!$E$9,IF(DAY(מרכז!A1660)=הלוואות!$F$9,הלוואות!$G$9,0),0),0)+IF(A1660&gt;=הלוואות!$D$10,IF(מרכז!A1660&lt;=הלוואות!$E$10,IF(DAY(מרכז!A1660)=הלוואות!$F$10,הלוואות!$G$10,0),0),0)+IF(A1660&gt;=הלוואות!$D$11,IF(מרכז!A1660&lt;=הלוואות!$E$11,IF(DAY(מרכז!A1660)=הלוואות!$F$11,הלוואות!$G$11,0),0),0)+IF(A1660&gt;=הלוואות!$D$12,IF(מרכז!A1660&lt;=הלוואות!$E$12,IF(DAY(מרכז!A1660)=הלוואות!$F$12,הלוואות!$G$12,0),0),0)+IF(A1660&gt;=הלוואות!$D$13,IF(מרכז!A1660&lt;=הלוואות!$E$13,IF(DAY(מרכז!A1660)=הלוואות!$F$13,הלוואות!$G$13,0),0),0)+IF(A1660&gt;=הלוואות!$D$14,IF(מרכז!A1660&lt;=הלוואות!$E$14,IF(DAY(מרכז!A1660)=הלוואות!$F$14,הלוואות!$G$14,0),0),0)+IF(A1660&gt;=הלוואות!$D$15,IF(מרכז!A1660&lt;=הלוואות!$E$15,IF(DAY(מרכז!A1660)=הלוואות!$F$15,הלוואות!$G$15,0),0),0)+IF(A1660&gt;=הלוואות!$D$16,IF(מרכז!A1660&lt;=הלוואות!$E$16,IF(DAY(מרכז!A1660)=הלוואות!$F$16,הלוואות!$G$16,0),0),0)+IF(A1660&gt;=הלוואות!$D$17,IF(מרכז!A1660&lt;=הלוואות!$E$17,IF(DAY(מרכז!A1660)=הלוואות!$F$17,הלוואות!$G$17,0),0),0)+IF(A1660&gt;=הלוואות!$D$18,IF(מרכז!A1660&lt;=הלוואות!$E$18,IF(DAY(מרכז!A1660)=הלוואות!$F$18,הלוואות!$G$18,0),0),0)+IF(A1660&gt;=הלוואות!$D$19,IF(מרכז!A1660&lt;=הלוואות!$E$19,IF(DAY(מרכז!A1660)=הלוואות!$F$19,הלוואות!$G$19,0),0),0)+IF(A1660&gt;=הלוואות!$D$20,IF(מרכז!A1660&lt;=הלוואות!$E$20,IF(DAY(מרכז!A1660)=הלוואות!$F$20,הלוואות!$G$20,0),0),0)+IF(A1660&gt;=הלוואות!$D$21,IF(מרכז!A1660&lt;=הלוואות!$E$21,IF(DAY(מרכז!A1660)=הלוואות!$F$21,הלוואות!$G$21,0),0),0)+IF(A1660&gt;=הלוואות!$D$22,IF(מרכז!A1660&lt;=הלוואות!$E$22,IF(DAY(מרכז!A1660)=הלוואות!$F$22,הלוואות!$G$22,0),0),0)+IF(A1660&gt;=הלוואות!$D$23,IF(מרכז!A1660&lt;=הלוואות!$E$23,IF(DAY(מרכז!A1660)=הלוואות!$F$23,הלוואות!$G$23,0),0),0)+IF(A1660&gt;=הלוואות!$D$24,IF(מרכז!A1660&lt;=הלוואות!$E$24,IF(DAY(מרכז!A1660)=הלוואות!$F$24,הלוואות!$G$24,0),0),0)+IF(A1660&gt;=הלוואות!$D$25,IF(מרכז!A1660&lt;=הלוואות!$E$25,IF(DAY(מרכז!A1660)=הלוואות!$F$25,הלוואות!$G$25,0),0),0)+IF(A1660&gt;=הלוואות!$D$26,IF(מרכז!A1660&lt;=הלוואות!$E$26,IF(DAY(מרכז!A1660)=הלוואות!$F$26,הלוואות!$G$26,0),0),0)+IF(A1660&gt;=הלוואות!$D$27,IF(מרכז!A1660&lt;=הלוואות!$E$27,IF(DAY(מרכז!A1660)=הלוואות!$F$27,הלוואות!$G$27,0),0),0)+IF(A1660&gt;=הלוואות!$D$28,IF(מרכז!A1660&lt;=הלוואות!$E$28,IF(DAY(מרכז!A1660)=הלוואות!$F$28,הלוואות!$G$28,0),0),0)+IF(A1660&gt;=הלוואות!$D$29,IF(מרכז!A1660&lt;=הלוואות!$E$29,IF(DAY(מרכז!A1660)=הלוואות!$F$29,הלוואות!$G$29,0),0),0)+IF(A1660&gt;=הלוואות!$D$30,IF(מרכז!A1660&lt;=הלוואות!$E$30,IF(DAY(מרכז!A1660)=הלוואות!$F$30,הלוואות!$G$30,0),0),0)+IF(A1660&gt;=הלוואות!$D$31,IF(מרכז!A1660&lt;=הלוואות!$E$31,IF(DAY(מרכז!A1660)=הלוואות!$F$31,הלוואות!$G$31,0),0),0)+IF(A1660&gt;=הלוואות!$D$32,IF(מרכז!A1660&lt;=הלוואות!$E$32,IF(DAY(מרכז!A1660)=הלוואות!$F$32,הלוואות!$G$32,0),0),0)+IF(A1660&gt;=הלוואות!$D$33,IF(מרכז!A1660&lt;=הלוואות!$E$33,IF(DAY(מרכז!A1660)=הלוואות!$F$33,הלוואות!$G$33,0),0),0)+IF(A1660&gt;=הלוואות!$D$34,IF(מרכז!A1660&lt;=הלוואות!$E$34,IF(DAY(מרכז!A1660)=הלוואות!$F$34,הלוואות!$G$34,0),0),0)</f>
        <v>0</v>
      </c>
      <c r="E1660" s="93">
        <f>SUMIF(הלוואות!$D$46:$D$65,מרכז!A1660,הלוואות!$E$46:$E$65)</f>
        <v>0</v>
      </c>
      <c r="F1660" s="93">
        <f>SUMIF(נכנסים!$A$5:$A$5890,מרכז!A1660,נכנסים!$B$5:$B$5890)</f>
        <v>0</v>
      </c>
      <c r="G1660" s="94"/>
      <c r="H1660" s="94"/>
      <c r="I1660" s="94"/>
      <c r="J1660" s="99">
        <f t="shared" si="25"/>
        <v>50000</v>
      </c>
    </row>
    <row r="1661" spans="1:10">
      <c r="A1661" s="153">
        <v>47314</v>
      </c>
      <c r="B1661" s="93">
        <f>SUMIF(יוצאים!$A$5:$A$5835,מרכז!A1661,יוצאים!$D$5:$D$5835)</f>
        <v>0</v>
      </c>
      <c r="C1661" s="93">
        <f>HLOOKUP(DAY($A1661),'טב.הו"ק'!$G$4:$AK$162,'טב.הו"ק'!$A$162+2,FALSE)</f>
        <v>0</v>
      </c>
      <c r="D1661" s="93">
        <f>IF(A1661&gt;=הלוואות!$D$5,IF(מרכז!A1661&lt;=הלוואות!$E$5,IF(DAY(מרכז!A1661)=הלוואות!$F$5,הלוואות!$G$5,0),0),0)+IF(A1661&gt;=הלוואות!$D$6,IF(מרכז!A1661&lt;=הלוואות!$E$6,IF(DAY(מרכז!A1661)=הלוואות!$F$6,הלוואות!$G$6,0),0),0)+IF(A1661&gt;=הלוואות!$D$7,IF(מרכז!A1661&lt;=הלוואות!$E$7,IF(DAY(מרכז!A1661)=הלוואות!$F$7,הלוואות!$G$7,0),0),0)+IF(A1661&gt;=הלוואות!$D$8,IF(מרכז!A1661&lt;=הלוואות!$E$8,IF(DAY(מרכז!A1661)=הלוואות!$F$8,הלוואות!$G$8,0),0),0)+IF(A1661&gt;=הלוואות!$D$9,IF(מרכז!A1661&lt;=הלוואות!$E$9,IF(DAY(מרכז!A1661)=הלוואות!$F$9,הלוואות!$G$9,0),0),0)+IF(A1661&gt;=הלוואות!$D$10,IF(מרכז!A1661&lt;=הלוואות!$E$10,IF(DAY(מרכז!A1661)=הלוואות!$F$10,הלוואות!$G$10,0),0),0)+IF(A1661&gt;=הלוואות!$D$11,IF(מרכז!A1661&lt;=הלוואות!$E$11,IF(DAY(מרכז!A1661)=הלוואות!$F$11,הלוואות!$G$11,0),0),0)+IF(A1661&gt;=הלוואות!$D$12,IF(מרכז!A1661&lt;=הלוואות!$E$12,IF(DAY(מרכז!A1661)=הלוואות!$F$12,הלוואות!$G$12,0),0),0)+IF(A1661&gt;=הלוואות!$D$13,IF(מרכז!A1661&lt;=הלוואות!$E$13,IF(DAY(מרכז!A1661)=הלוואות!$F$13,הלוואות!$G$13,0),0),0)+IF(A1661&gt;=הלוואות!$D$14,IF(מרכז!A1661&lt;=הלוואות!$E$14,IF(DAY(מרכז!A1661)=הלוואות!$F$14,הלוואות!$G$14,0),0),0)+IF(A1661&gt;=הלוואות!$D$15,IF(מרכז!A1661&lt;=הלוואות!$E$15,IF(DAY(מרכז!A1661)=הלוואות!$F$15,הלוואות!$G$15,0),0),0)+IF(A1661&gt;=הלוואות!$D$16,IF(מרכז!A1661&lt;=הלוואות!$E$16,IF(DAY(מרכז!A1661)=הלוואות!$F$16,הלוואות!$G$16,0),0),0)+IF(A1661&gt;=הלוואות!$D$17,IF(מרכז!A1661&lt;=הלוואות!$E$17,IF(DAY(מרכז!A1661)=הלוואות!$F$17,הלוואות!$G$17,0),0),0)+IF(A1661&gt;=הלוואות!$D$18,IF(מרכז!A1661&lt;=הלוואות!$E$18,IF(DAY(מרכז!A1661)=הלוואות!$F$18,הלוואות!$G$18,0),0),0)+IF(A1661&gt;=הלוואות!$D$19,IF(מרכז!A1661&lt;=הלוואות!$E$19,IF(DAY(מרכז!A1661)=הלוואות!$F$19,הלוואות!$G$19,0),0),0)+IF(A1661&gt;=הלוואות!$D$20,IF(מרכז!A1661&lt;=הלוואות!$E$20,IF(DAY(מרכז!A1661)=הלוואות!$F$20,הלוואות!$G$20,0),0),0)+IF(A1661&gt;=הלוואות!$D$21,IF(מרכז!A1661&lt;=הלוואות!$E$21,IF(DAY(מרכז!A1661)=הלוואות!$F$21,הלוואות!$G$21,0),0),0)+IF(A1661&gt;=הלוואות!$D$22,IF(מרכז!A1661&lt;=הלוואות!$E$22,IF(DAY(מרכז!A1661)=הלוואות!$F$22,הלוואות!$G$22,0),0),0)+IF(A1661&gt;=הלוואות!$D$23,IF(מרכז!A1661&lt;=הלוואות!$E$23,IF(DAY(מרכז!A1661)=הלוואות!$F$23,הלוואות!$G$23,0),0),0)+IF(A1661&gt;=הלוואות!$D$24,IF(מרכז!A1661&lt;=הלוואות!$E$24,IF(DAY(מרכז!A1661)=הלוואות!$F$24,הלוואות!$G$24,0),0),0)+IF(A1661&gt;=הלוואות!$D$25,IF(מרכז!A1661&lt;=הלוואות!$E$25,IF(DAY(מרכז!A1661)=הלוואות!$F$25,הלוואות!$G$25,0),0),0)+IF(A1661&gt;=הלוואות!$D$26,IF(מרכז!A1661&lt;=הלוואות!$E$26,IF(DAY(מרכז!A1661)=הלוואות!$F$26,הלוואות!$G$26,0),0),0)+IF(A1661&gt;=הלוואות!$D$27,IF(מרכז!A1661&lt;=הלוואות!$E$27,IF(DAY(מרכז!A1661)=הלוואות!$F$27,הלוואות!$G$27,0),0),0)+IF(A1661&gt;=הלוואות!$D$28,IF(מרכז!A1661&lt;=הלוואות!$E$28,IF(DAY(מרכז!A1661)=הלוואות!$F$28,הלוואות!$G$28,0),0),0)+IF(A1661&gt;=הלוואות!$D$29,IF(מרכז!A1661&lt;=הלוואות!$E$29,IF(DAY(מרכז!A1661)=הלוואות!$F$29,הלוואות!$G$29,0),0),0)+IF(A1661&gt;=הלוואות!$D$30,IF(מרכז!A1661&lt;=הלוואות!$E$30,IF(DAY(מרכז!A1661)=הלוואות!$F$30,הלוואות!$G$30,0),0),0)+IF(A1661&gt;=הלוואות!$D$31,IF(מרכז!A1661&lt;=הלוואות!$E$31,IF(DAY(מרכז!A1661)=הלוואות!$F$31,הלוואות!$G$31,0),0),0)+IF(A1661&gt;=הלוואות!$D$32,IF(מרכז!A1661&lt;=הלוואות!$E$32,IF(DAY(מרכז!A1661)=הלוואות!$F$32,הלוואות!$G$32,0),0),0)+IF(A1661&gt;=הלוואות!$D$33,IF(מרכז!A1661&lt;=הלוואות!$E$33,IF(DAY(מרכז!A1661)=הלוואות!$F$33,הלוואות!$G$33,0),0),0)+IF(A1661&gt;=הלוואות!$D$34,IF(מרכז!A1661&lt;=הלוואות!$E$34,IF(DAY(מרכז!A1661)=הלוואות!$F$34,הלוואות!$G$34,0),0),0)</f>
        <v>0</v>
      </c>
      <c r="E1661" s="93">
        <f>SUMIF(הלוואות!$D$46:$D$65,מרכז!A1661,הלוואות!$E$46:$E$65)</f>
        <v>0</v>
      </c>
      <c r="F1661" s="93">
        <f>SUMIF(נכנסים!$A$5:$A$5890,מרכז!A1661,נכנסים!$B$5:$B$5890)</f>
        <v>0</v>
      </c>
      <c r="G1661" s="94"/>
      <c r="H1661" s="94"/>
      <c r="I1661" s="94"/>
      <c r="J1661" s="99">
        <f t="shared" si="25"/>
        <v>50000</v>
      </c>
    </row>
    <row r="1662" spans="1:10">
      <c r="A1662" s="153">
        <v>47315</v>
      </c>
      <c r="B1662" s="93">
        <f>SUMIF(יוצאים!$A$5:$A$5835,מרכז!A1662,יוצאים!$D$5:$D$5835)</f>
        <v>0</v>
      </c>
      <c r="C1662" s="93">
        <f>HLOOKUP(DAY($A1662),'טב.הו"ק'!$G$4:$AK$162,'טב.הו"ק'!$A$162+2,FALSE)</f>
        <v>0</v>
      </c>
      <c r="D1662" s="93">
        <f>IF(A1662&gt;=הלוואות!$D$5,IF(מרכז!A1662&lt;=הלוואות!$E$5,IF(DAY(מרכז!A1662)=הלוואות!$F$5,הלוואות!$G$5,0),0),0)+IF(A1662&gt;=הלוואות!$D$6,IF(מרכז!A1662&lt;=הלוואות!$E$6,IF(DAY(מרכז!A1662)=הלוואות!$F$6,הלוואות!$G$6,0),0),0)+IF(A1662&gt;=הלוואות!$D$7,IF(מרכז!A1662&lt;=הלוואות!$E$7,IF(DAY(מרכז!A1662)=הלוואות!$F$7,הלוואות!$G$7,0),0),0)+IF(A1662&gt;=הלוואות!$D$8,IF(מרכז!A1662&lt;=הלוואות!$E$8,IF(DAY(מרכז!A1662)=הלוואות!$F$8,הלוואות!$G$8,0),0),0)+IF(A1662&gt;=הלוואות!$D$9,IF(מרכז!A1662&lt;=הלוואות!$E$9,IF(DAY(מרכז!A1662)=הלוואות!$F$9,הלוואות!$G$9,0),0),0)+IF(A1662&gt;=הלוואות!$D$10,IF(מרכז!A1662&lt;=הלוואות!$E$10,IF(DAY(מרכז!A1662)=הלוואות!$F$10,הלוואות!$G$10,0),0),0)+IF(A1662&gt;=הלוואות!$D$11,IF(מרכז!A1662&lt;=הלוואות!$E$11,IF(DAY(מרכז!A1662)=הלוואות!$F$11,הלוואות!$G$11,0),0),0)+IF(A1662&gt;=הלוואות!$D$12,IF(מרכז!A1662&lt;=הלוואות!$E$12,IF(DAY(מרכז!A1662)=הלוואות!$F$12,הלוואות!$G$12,0),0),0)+IF(A1662&gt;=הלוואות!$D$13,IF(מרכז!A1662&lt;=הלוואות!$E$13,IF(DAY(מרכז!A1662)=הלוואות!$F$13,הלוואות!$G$13,0),0),0)+IF(A1662&gt;=הלוואות!$D$14,IF(מרכז!A1662&lt;=הלוואות!$E$14,IF(DAY(מרכז!A1662)=הלוואות!$F$14,הלוואות!$G$14,0),0),0)+IF(A1662&gt;=הלוואות!$D$15,IF(מרכז!A1662&lt;=הלוואות!$E$15,IF(DAY(מרכז!A1662)=הלוואות!$F$15,הלוואות!$G$15,0),0),0)+IF(A1662&gt;=הלוואות!$D$16,IF(מרכז!A1662&lt;=הלוואות!$E$16,IF(DAY(מרכז!A1662)=הלוואות!$F$16,הלוואות!$G$16,0),0),0)+IF(A1662&gt;=הלוואות!$D$17,IF(מרכז!A1662&lt;=הלוואות!$E$17,IF(DAY(מרכז!A1662)=הלוואות!$F$17,הלוואות!$G$17,0),0),0)+IF(A1662&gt;=הלוואות!$D$18,IF(מרכז!A1662&lt;=הלוואות!$E$18,IF(DAY(מרכז!A1662)=הלוואות!$F$18,הלוואות!$G$18,0),0),0)+IF(A1662&gt;=הלוואות!$D$19,IF(מרכז!A1662&lt;=הלוואות!$E$19,IF(DAY(מרכז!A1662)=הלוואות!$F$19,הלוואות!$G$19,0),0),0)+IF(A1662&gt;=הלוואות!$D$20,IF(מרכז!A1662&lt;=הלוואות!$E$20,IF(DAY(מרכז!A1662)=הלוואות!$F$20,הלוואות!$G$20,0),0),0)+IF(A1662&gt;=הלוואות!$D$21,IF(מרכז!A1662&lt;=הלוואות!$E$21,IF(DAY(מרכז!A1662)=הלוואות!$F$21,הלוואות!$G$21,0),0),0)+IF(A1662&gt;=הלוואות!$D$22,IF(מרכז!A1662&lt;=הלוואות!$E$22,IF(DAY(מרכז!A1662)=הלוואות!$F$22,הלוואות!$G$22,0),0),0)+IF(A1662&gt;=הלוואות!$D$23,IF(מרכז!A1662&lt;=הלוואות!$E$23,IF(DAY(מרכז!A1662)=הלוואות!$F$23,הלוואות!$G$23,0),0),0)+IF(A1662&gt;=הלוואות!$D$24,IF(מרכז!A1662&lt;=הלוואות!$E$24,IF(DAY(מרכז!A1662)=הלוואות!$F$24,הלוואות!$G$24,0),0),0)+IF(A1662&gt;=הלוואות!$D$25,IF(מרכז!A1662&lt;=הלוואות!$E$25,IF(DAY(מרכז!A1662)=הלוואות!$F$25,הלוואות!$G$25,0),0),0)+IF(A1662&gt;=הלוואות!$D$26,IF(מרכז!A1662&lt;=הלוואות!$E$26,IF(DAY(מרכז!A1662)=הלוואות!$F$26,הלוואות!$G$26,0),0),0)+IF(A1662&gt;=הלוואות!$D$27,IF(מרכז!A1662&lt;=הלוואות!$E$27,IF(DAY(מרכז!A1662)=הלוואות!$F$27,הלוואות!$G$27,0),0),0)+IF(A1662&gt;=הלוואות!$D$28,IF(מרכז!A1662&lt;=הלוואות!$E$28,IF(DAY(מרכז!A1662)=הלוואות!$F$28,הלוואות!$G$28,0),0),0)+IF(A1662&gt;=הלוואות!$D$29,IF(מרכז!A1662&lt;=הלוואות!$E$29,IF(DAY(מרכז!A1662)=הלוואות!$F$29,הלוואות!$G$29,0),0),0)+IF(A1662&gt;=הלוואות!$D$30,IF(מרכז!A1662&lt;=הלוואות!$E$30,IF(DAY(מרכז!A1662)=הלוואות!$F$30,הלוואות!$G$30,0),0),0)+IF(A1662&gt;=הלוואות!$D$31,IF(מרכז!A1662&lt;=הלוואות!$E$31,IF(DAY(מרכז!A1662)=הלוואות!$F$31,הלוואות!$G$31,0),0),0)+IF(A1662&gt;=הלוואות!$D$32,IF(מרכז!A1662&lt;=הלוואות!$E$32,IF(DAY(מרכז!A1662)=הלוואות!$F$32,הלוואות!$G$32,0),0),0)+IF(A1662&gt;=הלוואות!$D$33,IF(מרכז!A1662&lt;=הלוואות!$E$33,IF(DAY(מרכז!A1662)=הלוואות!$F$33,הלוואות!$G$33,0),0),0)+IF(A1662&gt;=הלוואות!$D$34,IF(מרכז!A1662&lt;=הלוואות!$E$34,IF(DAY(מרכז!A1662)=הלוואות!$F$34,הלוואות!$G$34,0),0),0)</f>
        <v>0</v>
      </c>
      <c r="E1662" s="93">
        <f>SUMIF(הלוואות!$D$46:$D$65,מרכז!A1662,הלוואות!$E$46:$E$65)</f>
        <v>0</v>
      </c>
      <c r="F1662" s="93">
        <f>SUMIF(נכנסים!$A$5:$A$5890,מרכז!A1662,נכנסים!$B$5:$B$5890)</f>
        <v>0</v>
      </c>
      <c r="G1662" s="94"/>
      <c r="H1662" s="94"/>
      <c r="I1662" s="94"/>
      <c r="J1662" s="99">
        <f t="shared" si="25"/>
        <v>50000</v>
      </c>
    </row>
    <row r="1663" spans="1:10">
      <c r="A1663" s="153">
        <v>47316</v>
      </c>
      <c r="B1663" s="93">
        <f>SUMIF(יוצאים!$A$5:$A$5835,מרכז!A1663,יוצאים!$D$5:$D$5835)</f>
        <v>0</v>
      </c>
      <c r="C1663" s="93">
        <f>HLOOKUP(DAY($A1663),'טב.הו"ק'!$G$4:$AK$162,'טב.הו"ק'!$A$162+2,FALSE)</f>
        <v>0</v>
      </c>
      <c r="D1663" s="93">
        <f>IF(A1663&gt;=הלוואות!$D$5,IF(מרכז!A1663&lt;=הלוואות!$E$5,IF(DAY(מרכז!A1663)=הלוואות!$F$5,הלוואות!$G$5,0),0),0)+IF(A1663&gt;=הלוואות!$D$6,IF(מרכז!A1663&lt;=הלוואות!$E$6,IF(DAY(מרכז!A1663)=הלוואות!$F$6,הלוואות!$G$6,0),0),0)+IF(A1663&gt;=הלוואות!$D$7,IF(מרכז!A1663&lt;=הלוואות!$E$7,IF(DAY(מרכז!A1663)=הלוואות!$F$7,הלוואות!$G$7,0),0),0)+IF(A1663&gt;=הלוואות!$D$8,IF(מרכז!A1663&lt;=הלוואות!$E$8,IF(DAY(מרכז!A1663)=הלוואות!$F$8,הלוואות!$G$8,0),0),0)+IF(A1663&gt;=הלוואות!$D$9,IF(מרכז!A1663&lt;=הלוואות!$E$9,IF(DAY(מרכז!A1663)=הלוואות!$F$9,הלוואות!$G$9,0),0),0)+IF(A1663&gt;=הלוואות!$D$10,IF(מרכז!A1663&lt;=הלוואות!$E$10,IF(DAY(מרכז!A1663)=הלוואות!$F$10,הלוואות!$G$10,0),0),0)+IF(A1663&gt;=הלוואות!$D$11,IF(מרכז!A1663&lt;=הלוואות!$E$11,IF(DAY(מרכז!A1663)=הלוואות!$F$11,הלוואות!$G$11,0),0),0)+IF(A1663&gt;=הלוואות!$D$12,IF(מרכז!A1663&lt;=הלוואות!$E$12,IF(DAY(מרכז!A1663)=הלוואות!$F$12,הלוואות!$G$12,0),0),0)+IF(A1663&gt;=הלוואות!$D$13,IF(מרכז!A1663&lt;=הלוואות!$E$13,IF(DAY(מרכז!A1663)=הלוואות!$F$13,הלוואות!$G$13,0),0),0)+IF(A1663&gt;=הלוואות!$D$14,IF(מרכז!A1663&lt;=הלוואות!$E$14,IF(DAY(מרכז!A1663)=הלוואות!$F$14,הלוואות!$G$14,0),0),0)+IF(A1663&gt;=הלוואות!$D$15,IF(מרכז!A1663&lt;=הלוואות!$E$15,IF(DAY(מרכז!A1663)=הלוואות!$F$15,הלוואות!$G$15,0),0),0)+IF(A1663&gt;=הלוואות!$D$16,IF(מרכז!A1663&lt;=הלוואות!$E$16,IF(DAY(מרכז!A1663)=הלוואות!$F$16,הלוואות!$G$16,0),0),0)+IF(A1663&gt;=הלוואות!$D$17,IF(מרכז!A1663&lt;=הלוואות!$E$17,IF(DAY(מרכז!A1663)=הלוואות!$F$17,הלוואות!$G$17,0),0),0)+IF(A1663&gt;=הלוואות!$D$18,IF(מרכז!A1663&lt;=הלוואות!$E$18,IF(DAY(מרכז!A1663)=הלוואות!$F$18,הלוואות!$G$18,0),0),0)+IF(A1663&gt;=הלוואות!$D$19,IF(מרכז!A1663&lt;=הלוואות!$E$19,IF(DAY(מרכז!A1663)=הלוואות!$F$19,הלוואות!$G$19,0),0),0)+IF(A1663&gt;=הלוואות!$D$20,IF(מרכז!A1663&lt;=הלוואות!$E$20,IF(DAY(מרכז!A1663)=הלוואות!$F$20,הלוואות!$G$20,0),0),0)+IF(A1663&gt;=הלוואות!$D$21,IF(מרכז!A1663&lt;=הלוואות!$E$21,IF(DAY(מרכז!A1663)=הלוואות!$F$21,הלוואות!$G$21,0),0),0)+IF(A1663&gt;=הלוואות!$D$22,IF(מרכז!A1663&lt;=הלוואות!$E$22,IF(DAY(מרכז!A1663)=הלוואות!$F$22,הלוואות!$G$22,0),0),0)+IF(A1663&gt;=הלוואות!$D$23,IF(מרכז!A1663&lt;=הלוואות!$E$23,IF(DAY(מרכז!A1663)=הלוואות!$F$23,הלוואות!$G$23,0),0),0)+IF(A1663&gt;=הלוואות!$D$24,IF(מרכז!A1663&lt;=הלוואות!$E$24,IF(DAY(מרכז!A1663)=הלוואות!$F$24,הלוואות!$G$24,0),0),0)+IF(A1663&gt;=הלוואות!$D$25,IF(מרכז!A1663&lt;=הלוואות!$E$25,IF(DAY(מרכז!A1663)=הלוואות!$F$25,הלוואות!$G$25,0),0),0)+IF(A1663&gt;=הלוואות!$D$26,IF(מרכז!A1663&lt;=הלוואות!$E$26,IF(DAY(מרכז!A1663)=הלוואות!$F$26,הלוואות!$G$26,0),0),0)+IF(A1663&gt;=הלוואות!$D$27,IF(מרכז!A1663&lt;=הלוואות!$E$27,IF(DAY(מרכז!A1663)=הלוואות!$F$27,הלוואות!$G$27,0),0),0)+IF(A1663&gt;=הלוואות!$D$28,IF(מרכז!A1663&lt;=הלוואות!$E$28,IF(DAY(מרכז!A1663)=הלוואות!$F$28,הלוואות!$G$28,0),0),0)+IF(A1663&gt;=הלוואות!$D$29,IF(מרכז!A1663&lt;=הלוואות!$E$29,IF(DAY(מרכז!A1663)=הלוואות!$F$29,הלוואות!$G$29,0),0),0)+IF(A1663&gt;=הלוואות!$D$30,IF(מרכז!A1663&lt;=הלוואות!$E$30,IF(DAY(מרכז!A1663)=הלוואות!$F$30,הלוואות!$G$30,0),0),0)+IF(A1663&gt;=הלוואות!$D$31,IF(מרכז!A1663&lt;=הלוואות!$E$31,IF(DAY(מרכז!A1663)=הלוואות!$F$31,הלוואות!$G$31,0),0),0)+IF(A1663&gt;=הלוואות!$D$32,IF(מרכז!A1663&lt;=הלוואות!$E$32,IF(DAY(מרכז!A1663)=הלוואות!$F$32,הלוואות!$G$32,0),0),0)+IF(A1663&gt;=הלוואות!$D$33,IF(מרכז!A1663&lt;=הלוואות!$E$33,IF(DAY(מרכז!A1663)=הלוואות!$F$33,הלוואות!$G$33,0),0),0)+IF(A1663&gt;=הלוואות!$D$34,IF(מרכז!A1663&lt;=הלוואות!$E$34,IF(DAY(מרכז!A1663)=הלוואות!$F$34,הלוואות!$G$34,0),0),0)</f>
        <v>0</v>
      </c>
      <c r="E1663" s="93">
        <f>SUMIF(הלוואות!$D$46:$D$65,מרכז!A1663,הלוואות!$E$46:$E$65)</f>
        <v>0</v>
      </c>
      <c r="F1663" s="93">
        <f>SUMIF(נכנסים!$A$5:$A$5890,מרכז!A1663,נכנסים!$B$5:$B$5890)</f>
        <v>0</v>
      </c>
      <c r="G1663" s="94"/>
      <c r="H1663" s="94"/>
      <c r="I1663" s="94"/>
      <c r="J1663" s="99">
        <f t="shared" si="25"/>
        <v>50000</v>
      </c>
    </row>
    <row r="1664" spans="1:10">
      <c r="A1664" s="153">
        <v>47317</v>
      </c>
      <c r="B1664" s="93">
        <f>SUMIF(יוצאים!$A$5:$A$5835,מרכז!A1664,יוצאים!$D$5:$D$5835)</f>
        <v>0</v>
      </c>
      <c r="C1664" s="93">
        <f>HLOOKUP(DAY($A1664),'טב.הו"ק'!$G$4:$AK$162,'טב.הו"ק'!$A$162+2,FALSE)</f>
        <v>0</v>
      </c>
      <c r="D1664" s="93">
        <f>IF(A1664&gt;=הלוואות!$D$5,IF(מרכז!A1664&lt;=הלוואות!$E$5,IF(DAY(מרכז!A1664)=הלוואות!$F$5,הלוואות!$G$5,0),0),0)+IF(A1664&gt;=הלוואות!$D$6,IF(מרכז!A1664&lt;=הלוואות!$E$6,IF(DAY(מרכז!A1664)=הלוואות!$F$6,הלוואות!$G$6,0),0),0)+IF(A1664&gt;=הלוואות!$D$7,IF(מרכז!A1664&lt;=הלוואות!$E$7,IF(DAY(מרכז!A1664)=הלוואות!$F$7,הלוואות!$G$7,0),0),0)+IF(A1664&gt;=הלוואות!$D$8,IF(מרכז!A1664&lt;=הלוואות!$E$8,IF(DAY(מרכז!A1664)=הלוואות!$F$8,הלוואות!$G$8,0),0),0)+IF(A1664&gt;=הלוואות!$D$9,IF(מרכז!A1664&lt;=הלוואות!$E$9,IF(DAY(מרכז!A1664)=הלוואות!$F$9,הלוואות!$G$9,0),0),0)+IF(A1664&gt;=הלוואות!$D$10,IF(מרכז!A1664&lt;=הלוואות!$E$10,IF(DAY(מרכז!A1664)=הלוואות!$F$10,הלוואות!$G$10,0),0),0)+IF(A1664&gt;=הלוואות!$D$11,IF(מרכז!A1664&lt;=הלוואות!$E$11,IF(DAY(מרכז!A1664)=הלוואות!$F$11,הלוואות!$G$11,0),0),0)+IF(A1664&gt;=הלוואות!$D$12,IF(מרכז!A1664&lt;=הלוואות!$E$12,IF(DAY(מרכז!A1664)=הלוואות!$F$12,הלוואות!$G$12,0),0),0)+IF(A1664&gt;=הלוואות!$D$13,IF(מרכז!A1664&lt;=הלוואות!$E$13,IF(DAY(מרכז!A1664)=הלוואות!$F$13,הלוואות!$G$13,0),0),0)+IF(A1664&gt;=הלוואות!$D$14,IF(מרכז!A1664&lt;=הלוואות!$E$14,IF(DAY(מרכז!A1664)=הלוואות!$F$14,הלוואות!$G$14,0),0),0)+IF(A1664&gt;=הלוואות!$D$15,IF(מרכז!A1664&lt;=הלוואות!$E$15,IF(DAY(מרכז!A1664)=הלוואות!$F$15,הלוואות!$G$15,0),0),0)+IF(A1664&gt;=הלוואות!$D$16,IF(מרכז!A1664&lt;=הלוואות!$E$16,IF(DAY(מרכז!A1664)=הלוואות!$F$16,הלוואות!$G$16,0),0),0)+IF(A1664&gt;=הלוואות!$D$17,IF(מרכז!A1664&lt;=הלוואות!$E$17,IF(DAY(מרכז!A1664)=הלוואות!$F$17,הלוואות!$G$17,0),0),0)+IF(A1664&gt;=הלוואות!$D$18,IF(מרכז!A1664&lt;=הלוואות!$E$18,IF(DAY(מרכז!A1664)=הלוואות!$F$18,הלוואות!$G$18,0),0),0)+IF(A1664&gt;=הלוואות!$D$19,IF(מרכז!A1664&lt;=הלוואות!$E$19,IF(DAY(מרכז!A1664)=הלוואות!$F$19,הלוואות!$G$19,0),0),0)+IF(A1664&gt;=הלוואות!$D$20,IF(מרכז!A1664&lt;=הלוואות!$E$20,IF(DAY(מרכז!A1664)=הלוואות!$F$20,הלוואות!$G$20,0),0),0)+IF(A1664&gt;=הלוואות!$D$21,IF(מרכז!A1664&lt;=הלוואות!$E$21,IF(DAY(מרכז!A1664)=הלוואות!$F$21,הלוואות!$G$21,0),0),0)+IF(A1664&gt;=הלוואות!$D$22,IF(מרכז!A1664&lt;=הלוואות!$E$22,IF(DAY(מרכז!A1664)=הלוואות!$F$22,הלוואות!$G$22,0),0),0)+IF(A1664&gt;=הלוואות!$D$23,IF(מרכז!A1664&lt;=הלוואות!$E$23,IF(DAY(מרכז!A1664)=הלוואות!$F$23,הלוואות!$G$23,0),0),0)+IF(A1664&gt;=הלוואות!$D$24,IF(מרכז!A1664&lt;=הלוואות!$E$24,IF(DAY(מרכז!A1664)=הלוואות!$F$24,הלוואות!$G$24,0),0),0)+IF(A1664&gt;=הלוואות!$D$25,IF(מרכז!A1664&lt;=הלוואות!$E$25,IF(DAY(מרכז!A1664)=הלוואות!$F$25,הלוואות!$G$25,0),0),0)+IF(A1664&gt;=הלוואות!$D$26,IF(מרכז!A1664&lt;=הלוואות!$E$26,IF(DAY(מרכז!A1664)=הלוואות!$F$26,הלוואות!$G$26,0),0),0)+IF(A1664&gt;=הלוואות!$D$27,IF(מרכז!A1664&lt;=הלוואות!$E$27,IF(DAY(מרכז!A1664)=הלוואות!$F$27,הלוואות!$G$27,0),0),0)+IF(A1664&gt;=הלוואות!$D$28,IF(מרכז!A1664&lt;=הלוואות!$E$28,IF(DAY(מרכז!A1664)=הלוואות!$F$28,הלוואות!$G$28,0),0),0)+IF(A1664&gt;=הלוואות!$D$29,IF(מרכז!A1664&lt;=הלוואות!$E$29,IF(DAY(מרכז!A1664)=הלוואות!$F$29,הלוואות!$G$29,0),0),0)+IF(A1664&gt;=הלוואות!$D$30,IF(מרכז!A1664&lt;=הלוואות!$E$30,IF(DAY(מרכז!A1664)=הלוואות!$F$30,הלוואות!$G$30,0),0),0)+IF(A1664&gt;=הלוואות!$D$31,IF(מרכז!A1664&lt;=הלוואות!$E$31,IF(DAY(מרכז!A1664)=הלוואות!$F$31,הלוואות!$G$31,0),0),0)+IF(A1664&gt;=הלוואות!$D$32,IF(מרכז!A1664&lt;=הלוואות!$E$32,IF(DAY(מרכז!A1664)=הלוואות!$F$32,הלוואות!$G$32,0),0),0)+IF(A1664&gt;=הלוואות!$D$33,IF(מרכז!A1664&lt;=הלוואות!$E$33,IF(DAY(מרכז!A1664)=הלוואות!$F$33,הלוואות!$G$33,0),0),0)+IF(A1664&gt;=הלוואות!$D$34,IF(מרכז!A1664&lt;=הלוואות!$E$34,IF(DAY(מרכז!A1664)=הלוואות!$F$34,הלוואות!$G$34,0),0),0)</f>
        <v>0</v>
      </c>
      <c r="E1664" s="93">
        <f>SUMIF(הלוואות!$D$46:$D$65,מרכז!A1664,הלוואות!$E$46:$E$65)</f>
        <v>0</v>
      </c>
      <c r="F1664" s="93">
        <f>SUMIF(נכנסים!$A$5:$A$5890,מרכז!A1664,נכנסים!$B$5:$B$5890)</f>
        <v>0</v>
      </c>
      <c r="G1664" s="94"/>
      <c r="H1664" s="94"/>
      <c r="I1664" s="94"/>
      <c r="J1664" s="99">
        <f t="shared" ref="J1664:J1727" si="26">J1663-B1664-C1664-D1664-E1664+F1664</f>
        <v>50000</v>
      </c>
    </row>
    <row r="1665" spans="1:10">
      <c r="A1665" s="153">
        <v>47318</v>
      </c>
      <c r="B1665" s="93">
        <f>SUMIF(יוצאים!$A$5:$A$5835,מרכז!A1665,יוצאים!$D$5:$D$5835)</f>
        <v>0</v>
      </c>
      <c r="C1665" s="93">
        <f>HLOOKUP(DAY($A1665),'טב.הו"ק'!$G$4:$AK$162,'טב.הו"ק'!$A$162+2,FALSE)</f>
        <v>0</v>
      </c>
      <c r="D1665" s="93">
        <f>IF(A1665&gt;=הלוואות!$D$5,IF(מרכז!A1665&lt;=הלוואות!$E$5,IF(DAY(מרכז!A1665)=הלוואות!$F$5,הלוואות!$G$5,0),0),0)+IF(A1665&gt;=הלוואות!$D$6,IF(מרכז!A1665&lt;=הלוואות!$E$6,IF(DAY(מרכז!A1665)=הלוואות!$F$6,הלוואות!$G$6,0),0),0)+IF(A1665&gt;=הלוואות!$D$7,IF(מרכז!A1665&lt;=הלוואות!$E$7,IF(DAY(מרכז!A1665)=הלוואות!$F$7,הלוואות!$G$7,0),0),0)+IF(A1665&gt;=הלוואות!$D$8,IF(מרכז!A1665&lt;=הלוואות!$E$8,IF(DAY(מרכז!A1665)=הלוואות!$F$8,הלוואות!$G$8,0),0),0)+IF(A1665&gt;=הלוואות!$D$9,IF(מרכז!A1665&lt;=הלוואות!$E$9,IF(DAY(מרכז!A1665)=הלוואות!$F$9,הלוואות!$G$9,0),0),0)+IF(A1665&gt;=הלוואות!$D$10,IF(מרכז!A1665&lt;=הלוואות!$E$10,IF(DAY(מרכז!A1665)=הלוואות!$F$10,הלוואות!$G$10,0),0),0)+IF(A1665&gt;=הלוואות!$D$11,IF(מרכז!A1665&lt;=הלוואות!$E$11,IF(DAY(מרכז!A1665)=הלוואות!$F$11,הלוואות!$G$11,0),0),0)+IF(A1665&gt;=הלוואות!$D$12,IF(מרכז!A1665&lt;=הלוואות!$E$12,IF(DAY(מרכז!A1665)=הלוואות!$F$12,הלוואות!$G$12,0),0),0)+IF(A1665&gt;=הלוואות!$D$13,IF(מרכז!A1665&lt;=הלוואות!$E$13,IF(DAY(מרכז!A1665)=הלוואות!$F$13,הלוואות!$G$13,0),0),0)+IF(A1665&gt;=הלוואות!$D$14,IF(מרכז!A1665&lt;=הלוואות!$E$14,IF(DAY(מרכז!A1665)=הלוואות!$F$14,הלוואות!$G$14,0),0),0)+IF(A1665&gt;=הלוואות!$D$15,IF(מרכז!A1665&lt;=הלוואות!$E$15,IF(DAY(מרכז!A1665)=הלוואות!$F$15,הלוואות!$G$15,0),0),0)+IF(A1665&gt;=הלוואות!$D$16,IF(מרכז!A1665&lt;=הלוואות!$E$16,IF(DAY(מרכז!A1665)=הלוואות!$F$16,הלוואות!$G$16,0),0),0)+IF(A1665&gt;=הלוואות!$D$17,IF(מרכז!A1665&lt;=הלוואות!$E$17,IF(DAY(מרכז!A1665)=הלוואות!$F$17,הלוואות!$G$17,0),0),0)+IF(A1665&gt;=הלוואות!$D$18,IF(מרכז!A1665&lt;=הלוואות!$E$18,IF(DAY(מרכז!A1665)=הלוואות!$F$18,הלוואות!$G$18,0),0),0)+IF(A1665&gt;=הלוואות!$D$19,IF(מרכז!A1665&lt;=הלוואות!$E$19,IF(DAY(מרכז!A1665)=הלוואות!$F$19,הלוואות!$G$19,0),0),0)+IF(A1665&gt;=הלוואות!$D$20,IF(מרכז!A1665&lt;=הלוואות!$E$20,IF(DAY(מרכז!A1665)=הלוואות!$F$20,הלוואות!$G$20,0),0),0)+IF(A1665&gt;=הלוואות!$D$21,IF(מרכז!A1665&lt;=הלוואות!$E$21,IF(DAY(מרכז!A1665)=הלוואות!$F$21,הלוואות!$G$21,0),0),0)+IF(A1665&gt;=הלוואות!$D$22,IF(מרכז!A1665&lt;=הלוואות!$E$22,IF(DAY(מרכז!A1665)=הלוואות!$F$22,הלוואות!$G$22,0),0),0)+IF(A1665&gt;=הלוואות!$D$23,IF(מרכז!A1665&lt;=הלוואות!$E$23,IF(DAY(מרכז!A1665)=הלוואות!$F$23,הלוואות!$G$23,0),0),0)+IF(A1665&gt;=הלוואות!$D$24,IF(מרכז!A1665&lt;=הלוואות!$E$24,IF(DAY(מרכז!A1665)=הלוואות!$F$24,הלוואות!$G$24,0),0),0)+IF(A1665&gt;=הלוואות!$D$25,IF(מרכז!A1665&lt;=הלוואות!$E$25,IF(DAY(מרכז!A1665)=הלוואות!$F$25,הלוואות!$G$25,0),0),0)+IF(A1665&gt;=הלוואות!$D$26,IF(מרכז!A1665&lt;=הלוואות!$E$26,IF(DAY(מרכז!A1665)=הלוואות!$F$26,הלוואות!$G$26,0),0),0)+IF(A1665&gt;=הלוואות!$D$27,IF(מרכז!A1665&lt;=הלוואות!$E$27,IF(DAY(מרכז!A1665)=הלוואות!$F$27,הלוואות!$G$27,0),0),0)+IF(A1665&gt;=הלוואות!$D$28,IF(מרכז!A1665&lt;=הלוואות!$E$28,IF(DAY(מרכז!A1665)=הלוואות!$F$28,הלוואות!$G$28,0),0),0)+IF(A1665&gt;=הלוואות!$D$29,IF(מרכז!A1665&lt;=הלוואות!$E$29,IF(DAY(מרכז!A1665)=הלוואות!$F$29,הלוואות!$G$29,0),0),0)+IF(A1665&gt;=הלוואות!$D$30,IF(מרכז!A1665&lt;=הלוואות!$E$30,IF(DAY(מרכז!A1665)=הלוואות!$F$30,הלוואות!$G$30,0),0),0)+IF(A1665&gt;=הלוואות!$D$31,IF(מרכז!A1665&lt;=הלוואות!$E$31,IF(DAY(מרכז!A1665)=הלוואות!$F$31,הלוואות!$G$31,0),0),0)+IF(A1665&gt;=הלוואות!$D$32,IF(מרכז!A1665&lt;=הלוואות!$E$32,IF(DAY(מרכז!A1665)=הלוואות!$F$32,הלוואות!$G$32,0),0),0)+IF(A1665&gt;=הלוואות!$D$33,IF(מרכז!A1665&lt;=הלוואות!$E$33,IF(DAY(מרכז!A1665)=הלוואות!$F$33,הלוואות!$G$33,0),0),0)+IF(A1665&gt;=הלוואות!$D$34,IF(מרכז!A1665&lt;=הלוואות!$E$34,IF(DAY(מרכז!A1665)=הלוואות!$F$34,הלוואות!$G$34,0),0),0)</f>
        <v>0</v>
      </c>
      <c r="E1665" s="93">
        <f>SUMIF(הלוואות!$D$46:$D$65,מרכז!A1665,הלוואות!$E$46:$E$65)</f>
        <v>0</v>
      </c>
      <c r="F1665" s="93">
        <f>SUMIF(נכנסים!$A$5:$A$5890,מרכז!A1665,נכנסים!$B$5:$B$5890)</f>
        <v>0</v>
      </c>
      <c r="G1665" s="94"/>
      <c r="H1665" s="94"/>
      <c r="I1665" s="94"/>
      <c r="J1665" s="99">
        <f t="shared" si="26"/>
        <v>50000</v>
      </c>
    </row>
    <row r="1666" spans="1:10">
      <c r="A1666" s="153">
        <v>47319</v>
      </c>
      <c r="B1666" s="93">
        <f>SUMIF(יוצאים!$A$5:$A$5835,מרכז!A1666,יוצאים!$D$5:$D$5835)</f>
        <v>0</v>
      </c>
      <c r="C1666" s="93">
        <f>HLOOKUP(DAY($A1666),'טב.הו"ק'!$G$4:$AK$162,'טב.הו"ק'!$A$162+2,FALSE)</f>
        <v>0</v>
      </c>
      <c r="D1666" s="93">
        <f>IF(A1666&gt;=הלוואות!$D$5,IF(מרכז!A1666&lt;=הלוואות!$E$5,IF(DAY(מרכז!A1666)=הלוואות!$F$5,הלוואות!$G$5,0),0),0)+IF(A1666&gt;=הלוואות!$D$6,IF(מרכז!A1666&lt;=הלוואות!$E$6,IF(DAY(מרכז!A1666)=הלוואות!$F$6,הלוואות!$G$6,0),0),0)+IF(A1666&gt;=הלוואות!$D$7,IF(מרכז!A1666&lt;=הלוואות!$E$7,IF(DAY(מרכז!A1666)=הלוואות!$F$7,הלוואות!$G$7,0),0),0)+IF(A1666&gt;=הלוואות!$D$8,IF(מרכז!A1666&lt;=הלוואות!$E$8,IF(DAY(מרכז!A1666)=הלוואות!$F$8,הלוואות!$G$8,0),0),0)+IF(A1666&gt;=הלוואות!$D$9,IF(מרכז!A1666&lt;=הלוואות!$E$9,IF(DAY(מרכז!A1666)=הלוואות!$F$9,הלוואות!$G$9,0),0),0)+IF(A1666&gt;=הלוואות!$D$10,IF(מרכז!A1666&lt;=הלוואות!$E$10,IF(DAY(מרכז!A1666)=הלוואות!$F$10,הלוואות!$G$10,0),0),0)+IF(A1666&gt;=הלוואות!$D$11,IF(מרכז!A1666&lt;=הלוואות!$E$11,IF(DAY(מרכז!A1666)=הלוואות!$F$11,הלוואות!$G$11,0),0),0)+IF(A1666&gt;=הלוואות!$D$12,IF(מרכז!A1666&lt;=הלוואות!$E$12,IF(DAY(מרכז!A1666)=הלוואות!$F$12,הלוואות!$G$12,0),0),0)+IF(A1666&gt;=הלוואות!$D$13,IF(מרכז!A1666&lt;=הלוואות!$E$13,IF(DAY(מרכז!A1666)=הלוואות!$F$13,הלוואות!$G$13,0),0),0)+IF(A1666&gt;=הלוואות!$D$14,IF(מרכז!A1666&lt;=הלוואות!$E$14,IF(DAY(מרכז!A1666)=הלוואות!$F$14,הלוואות!$G$14,0),0),0)+IF(A1666&gt;=הלוואות!$D$15,IF(מרכז!A1666&lt;=הלוואות!$E$15,IF(DAY(מרכז!A1666)=הלוואות!$F$15,הלוואות!$G$15,0),0),0)+IF(A1666&gt;=הלוואות!$D$16,IF(מרכז!A1666&lt;=הלוואות!$E$16,IF(DAY(מרכז!A1666)=הלוואות!$F$16,הלוואות!$G$16,0),0),0)+IF(A1666&gt;=הלוואות!$D$17,IF(מרכז!A1666&lt;=הלוואות!$E$17,IF(DAY(מרכז!A1666)=הלוואות!$F$17,הלוואות!$G$17,0),0),0)+IF(A1666&gt;=הלוואות!$D$18,IF(מרכז!A1666&lt;=הלוואות!$E$18,IF(DAY(מרכז!A1666)=הלוואות!$F$18,הלוואות!$G$18,0),0),0)+IF(A1666&gt;=הלוואות!$D$19,IF(מרכז!A1666&lt;=הלוואות!$E$19,IF(DAY(מרכז!A1666)=הלוואות!$F$19,הלוואות!$G$19,0),0),0)+IF(A1666&gt;=הלוואות!$D$20,IF(מרכז!A1666&lt;=הלוואות!$E$20,IF(DAY(מרכז!A1666)=הלוואות!$F$20,הלוואות!$G$20,0),0),0)+IF(A1666&gt;=הלוואות!$D$21,IF(מרכז!A1666&lt;=הלוואות!$E$21,IF(DAY(מרכז!A1666)=הלוואות!$F$21,הלוואות!$G$21,0),0),0)+IF(A1666&gt;=הלוואות!$D$22,IF(מרכז!A1666&lt;=הלוואות!$E$22,IF(DAY(מרכז!A1666)=הלוואות!$F$22,הלוואות!$G$22,0),0),0)+IF(A1666&gt;=הלוואות!$D$23,IF(מרכז!A1666&lt;=הלוואות!$E$23,IF(DAY(מרכז!A1666)=הלוואות!$F$23,הלוואות!$G$23,0),0),0)+IF(A1666&gt;=הלוואות!$D$24,IF(מרכז!A1666&lt;=הלוואות!$E$24,IF(DAY(מרכז!A1666)=הלוואות!$F$24,הלוואות!$G$24,0),0),0)+IF(A1666&gt;=הלוואות!$D$25,IF(מרכז!A1666&lt;=הלוואות!$E$25,IF(DAY(מרכז!A1666)=הלוואות!$F$25,הלוואות!$G$25,0),0),0)+IF(A1666&gt;=הלוואות!$D$26,IF(מרכז!A1666&lt;=הלוואות!$E$26,IF(DAY(מרכז!A1666)=הלוואות!$F$26,הלוואות!$G$26,0),0),0)+IF(A1666&gt;=הלוואות!$D$27,IF(מרכז!A1666&lt;=הלוואות!$E$27,IF(DAY(מרכז!A1666)=הלוואות!$F$27,הלוואות!$G$27,0),0),0)+IF(A1666&gt;=הלוואות!$D$28,IF(מרכז!A1666&lt;=הלוואות!$E$28,IF(DAY(מרכז!A1666)=הלוואות!$F$28,הלוואות!$G$28,0),0),0)+IF(A1666&gt;=הלוואות!$D$29,IF(מרכז!A1666&lt;=הלוואות!$E$29,IF(DAY(מרכז!A1666)=הלוואות!$F$29,הלוואות!$G$29,0),0),0)+IF(A1666&gt;=הלוואות!$D$30,IF(מרכז!A1666&lt;=הלוואות!$E$30,IF(DAY(מרכז!A1666)=הלוואות!$F$30,הלוואות!$G$30,0),0),0)+IF(A1666&gt;=הלוואות!$D$31,IF(מרכז!A1666&lt;=הלוואות!$E$31,IF(DAY(מרכז!A1666)=הלוואות!$F$31,הלוואות!$G$31,0),0),0)+IF(A1666&gt;=הלוואות!$D$32,IF(מרכז!A1666&lt;=הלוואות!$E$32,IF(DAY(מרכז!A1666)=הלוואות!$F$32,הלוואות!$G$32,0),0),0)+IF(A1666&gt;=הלוואות!$D$33,IF(מרכז!A1666&lt;=הלוואות!$E$33,IF(DAY(מרכז!A1666)=הלוואות!$F$33,הלוואות!$G$33,0),0),0)+IF(A1666&gt;=הלוואות!$D$34,IF(מרכז!A1666&lt;=הלוואות!$E$34,IF(DAY(מרכז!A1666)=הלוואות!$F$34,הלוואות!$G$34,0),0),0)</f>
        <v>0</v>
      </c>
      <c r="E1666" s="93">
        <f>SUMIF(הלוואות!$D$46:$D$65,מרכז!A1666,הלוואות!$E$46:$E$65)</f>
        <v>0</v>
      </c>
      <c r="F1666" s="93">
        <f>SUMIF(נכנסים!$A$5:$A$5890,מרכז!A1666,נכנסים!$B$5:$B$5890)</f>
        <v>0</v>
      </c>
      <c r="G1666" s="94"/>
      <c r="H1666" s="94"/>
      <c r="I1666" s="94"/>
      <c r="J1666" s="99">
        <f t="shared" si="26"/>
        <v>50000</v>
      </c>
    </row>
    <row r="1667" spans="1:10">
      <c r="A1667" s="153">
        <v>47320</v>
      </c>
      <c r="B1667" s="93">
        <f>SUMIF(יוצאים!$A$5:$A$5835,מרכז!A1667,יוצאים!$D$5:$D$5835)</f>
        <v>0</v>
      </c>
      <c r="C1667" s="93">
        <f>HLOOKUP(DAY($A1667),'טב.הו"ק'!$G$4:$AK$162,'טב.הו"ק'!$A$162+2,FALSE)</f>
        <v>0</v>
      </c>
      <c r="D1667" s="93">
        <f>IF(A1667&gt;=הלוואות!$D$5,IF(מרכז!A1667&lt;=הלוואות!$E$5,IF(DAY(מרכז!A1667)=הלוואות!$F$5,הלוואות!$G$5,0),0),0)+IF(A1667&gt;=הלוואות!$D$6,IF(מרכז!A1667&lt;=הלוואות!$E$6,IF(DAY(מרכז!A1667)=הלוואות!$F$6,הלוואות!$G$6,0),0),0)+IF(A1667&gt;=הלוואות!$D$7,IF(מרכז!A1667&lt;=הלוואות!$E$7,IF(DAY(מרכז!A1667)=הלוואות!$F$7,הלוואות!$G$7,0),0),0)+IF(A1667&gt;=הלוואות!$D$8,IF(מרכז!A1667&lt;=הלוואות!$E$8,IF(DAY(מרכז!A1667)=הלוואות!$F$8,הלוואות!$G$8,0),0),0)+IF(A1667&gt;=הלוואות!$D$9,IF(מרכז!A1667&lt;=הלוואות!$E$9,IF(DAY(מרכז!A1667)=הלוואות!$F$9,הלוואות!$G$9,0),0),0)+IF(A1667&gt;=הלוואות!$D$10,IF(מרכז!A1667&lt;=הלוואות!$E$10,IF(DAY(מרכז!A1667)=הלוואות!$F$10,הלוואות!$G$10,0),0),0)+IF(A1667&gt;=הלוואות!$D$11,IF(מרכז!A1667&lt;=הלוואות!$E$11,IF(DAY(מרכז!A1667)=הלוואות!$F$11,הלוואות!$G$11,0),0),0)+IF(A1667&gt;=הלוואות!$D$12,IF(מרכז!A1667&lt;=הלוואות!$E$12,IF(DAY(מרכז!A1667)=הלוואות!$F$12,הלוואות!$G$12,0),0),0)+IF(A1667&gt;=הלוואות!$D$13,IF(מרכז!A1667&lt;=הלוואות!$E$13,IF(DAY(מרכז!A1667)=הלוואות!$F$13,הלוואות!$G$13,0),0),0)+IF(A1667&gt;=הלוואות!$D$14,IF(מרכז!A1667&lt;=הלוואות!$E$14,IF(DAY(מרכז!A1667)=הלוואות!$F$14,הלוואות!$G$14,0),0),0)+IF(A1667&gt;=הלוואות!$D$15,IF(מרכז!A1667&lt;=הלוואות!$E$15,IF(DAY(מרכז!A1667)=הלוואות!$F$15,הלוואות!$G$15,0),0),0)+IF(A1667&gt;=הלוואות!$D$16,IF(מרכז!A1667&lt;=הלוואות!$E$16,IF(DAY(מרכז!A1667)=הלוואות!$F$16,הלוואות!$G$16,0),0),0)+IF(A1667&gt;=הלוואות!$D$17,IF(מרכז!A1667&lt;=הלוואות!$E$17,IF(DAY(מרכז!A1667)=הלוואות!$F$17,הלוואות!$G$17,0),0),0)+IF(A1667&gt;=הלוואות!$D$18,IF(מרכז!A1667&lt;=הלוואות!$E$18,IF(DAY(מרכז!A1667)=הלוואות!$F$18,הלוואות!$G$18,0),0),0)+IF(A1667&gt;=הלוואות!$D$19,IF(מרכז!A1667&lt;=הלוואות!$E$19,IF(DAY(מרכז!A1667)=הלוואות!$F$19,הלוואות!$G$19,0),0),0)+IF(A1667&gt;=הלוואות!$D$20,IF(מרכז!A1667&lt;=הלוואות!$E$20,IF(DAY(מרכז!A1667)=הלוואות!$F$20,הלוואות!$G$20,0),0),0)+IF(A1667&gt;=הלוואות!$D$21,IF(מרכז!A1667&lt;=הלוואות!$E$21,IF(DAY(מרכז!A1667)=הלוואות!$F$21,הלוואות!$G$21,0),0),0)+IF(A1667&gt;=הלוואות!$D$22,IF(מרכז!A1667&lt;=הלוואות!$E$22,IF(DAY(מרכז!A1667)=הלוואות!$F$22,הלוואות!$G$22,0),0),0)+IF(A1667&gt;=הלוואות!$D$23,IF(מרכז!A1667&lt;=הלוואות!$E$23,IF(DAY(מרכז!A1667)=הלוואות!$F$23,הלוואות!$G$23,0),0),0)+IF(A1667&gt;=הלוואות!$D$24,IF(מרכז!A1667&lt;=הלוואות!$E$24,IF(DAY(מרכז!A1667)=הלוואות!$F$24,הלוואות!$G$24,0),0),0)+IF(A1667&gt;=הלוואות!$D$25,IF(מרכז!A1667&lt;=הלוואות!$E$25,IF(DAY(מרכז!A1667)=הלוואות!$F$25,הלוואות!$G$25,0),0),0)+IF(A1667&gt;=הלוואות!$D$26,IF(מרכז!A1667&lt;=הלוואות!$E$26,IF(DAY(מרכז!A1667)=הלוואות!$F$26,הלוואות!$G$26,0),0),0)+IF(A1667&gt;=הלוואות!$D$27,IF(מרכז!A1667&lt;=הלוואות!$E$27,IF(DAY(מרכז!A1667)=הלוואות!$F$27,הלוואות!$G$27,0),0),0)+IF(A1667&gt;=הלוואות!$D$28,IF(מרכז!A1667&lt;=הלוואות!$E$28,IF(DAY(מרכז!A1667)=הלוואות!$F$28,הלוואות!$G$28,0),0),0)+IF(A1667&gt;=הלוואות!$D$29,IF(מרכז!A1667&lt;=הלוואות!$E$29,IF(DAY(מרכז!A1667)=הלוואות!$F$29,הלוואות!$G$29,0),0),0)+IF(A1667&gt;=הלוואות!$D$30,IF(מרכז!A1667&lt;=הלוואות!$E$30,IF(DAY(מרכז!A1667)=הלוואות!$F$30,הלוואות!$G$30,0),0),0)+IF(A1667&gt;=הלוואות!$D$31,IF(מרכז!A1667&lt;=הלוואות!$E$31,IF(DAY(מרכז!A1667)=הלוואות!$F$31,הלוואות!$G$31,0),0),0)+IF(A1667&gt;=הלוואות!$D$32,IF(מרכז!A1667&lt;=הלוואות!$E$32,IF(DAY(מרכז!A1667)=הלוואות!$F$32,הלוואות!$G$32,0),0),0)+IF(A1667&gt;=הלוואות!$D$33,IF(מרכז!A1667&lt;=הלוואות!$E$33,IF(DAY(מרכז!A1667)=הלוואות!$F$33,הלוואות!$G$33,0),0),0)+IF(A1667&gt;=הלוואות!$D$34,IF(מרכז!A1667&lt;=הלוואות!$E$34,IF(DAY(מרכז!A1667)=הלוואות!$F$34,הלוואות!$G$34,0),0),0)</f>
        <v>0</v>
      </c>
      <c r="E1667" s="93">
        <f>SUMIF(הלוואות!$D$46:$D$65,מרכז!A1667,הלוואות!$E$46:$E$65)</f>
        <v>0</v>
      </c>
      <c r="F1667" s="93">
        <f>SUMIF(נכנסים!$A$5:$A$5890,מרכז!A1667,נכנסים!$B$5:$B$5890)</f>
        <v>0</v>
      </c>
      <c r="G1667" s="94"/>
      <c r="H1667" s="94"/>
      <c r="I1667" s="94"/>
      <c r="J1667" s="99">
        <f t="shared" si="26"/>
        <v>50000</v>
      </c>
    </row>
    <row r="1668" spans="1:10">
      <c r="A1668" s="153">
        <v>47321</v>
      </c>
      <c r="B1668" s="93">
        <f>SUMIF(יוצאים!$A$5:$A$5835,מרכז!A1668,יוצאים!$D$5:$D$5835)</f>
        <v>0</v>
      </c>
      <c r="C1668" s="93">
        <f>HLOOKUP(DAY($A1668),'טב.הו"ק'!$G$4:$AK$162,'טב.הו"ק'!$A$162+2,FALSE)</f>
        <v>0</v>
      </c>
      <c r="D1668" s="93">
        <f>IF(A1668&gt;=הלוואות!$D$5,IF(מרכז!A1668&lt;=הלוואות!$E$5,IF(DAY(מרכז!A1668)=הלוואות!$F$5,הלוואות!$G$5,0),0),0)+IF(A1668&gt;=הלוואות!$D$6,IF(מרכז!A1668&lt;=הלוואות!$E$6,IF(DAY(מרכז!A1668)=הלוואות!$F$6,הלוואות!$G$6,0),0),0)+IF(A1668&gt;=הלוואות!$D$7,IF(מרכז!A1668&lt;=הלוואות!$E$7,IF(DAY(מרכז!A1668)=הלוואות!$F$7,הלוואות!$G$7,0),0),0)+IF(A1668&gt;=הלוואות!$D$8,IF(מרכז!A1668&lt;=הלוואות!$E$8,IF(DAY(מרכז!A1668)=הלוואות!$F$8,הלוואות!$G$8,0),0),0)+IF(A1668&gt;=הלוואות!$D$9,IF(מרכז!A1668&lt;=הלוואות!$E$9,IF(DAY(מרכז!A1668)=הלוואות!$F$9,הלוואות!$G$9,0),0),0)+IF(A1668&gt;=הלוואות!$D$10,IF(מרכז!A1668&lt;=הלוואות!$E$10,IF(DAY(מרכז!A1668)=הלוואות!$F$10,הלוואות!$G$10,0),0),0)+IF(A1668&gt;=הלוואות!$D$11,IF(מרכז!A1668&lt;=הלוואות!$E$11,IF(DAY(מרכז!A1668)=הלוואות!$F$11,הלוואות!$G$11,0),0),0)+IF(A1668&gt;=הלוואות!$D$12,IF(מרכז!A1668&lt;=הלוואות!$E$12,IF(DAY(מרכז!A1668)=הלוואות!$F$12,הלוואות!$G$12,0),0),0)+IF(A1668&gt;=הלוואות!$D$13,IF(מרכז!A1668&lt;=הלוואות!$E$13,IF(DAY(מרכז!A1668)=הלוואות!$F$13,הלוואות!$G$13,0),0),0)+IF(A1668&gt;=הלוואות!$D$14,IF(מרכז!A1668&lt;=הלוואות!$E$14,IF(DAY(מרכז!A1668)=הלוואות!$F$14,הלוואות!$G$14,0),0),0)+IF(A1668&gt;=הלוואות!$D$15,IF(מרכז!A1668&lt;=הלוואות!$E$15,IF(DAY(מרכז!A1668)=הלוואות!$F$15,הלוואות!$G$15,0),0),0)+IF(A1668&gt;=הלוואות!$D$16,IF(מרכז!A1668&lt;=הלוואות!$E$16,IF(DAY(מרכז!A1668)=הלוואות!$F$16,הלוואות!$G$16,0),0),0)+IF(A1668&gt;=הלוואות!$D$17,IF(מרכז!A1668&lt;=הלוואות!$E$17,IF(DAY(מרכז!A1668)=הלוואות!$F$17,הלוואות!$G$17,0),0),0)+IF(A1668&gt;=הלוואות!$D$18,IF(מרכז!A1668&lt;=הלוואות!$E$18,IF(DAY(מרכז!A1668)=הלוואות!$F$18,הלוואות!$G$18,0),0),0)+IF(A1668&gt;=הלוואות!$D$19,IF(מרכז!A1668&lt;=הלוואות!$E$19,IF(DAY(מרכז!A1668)=הלוואות!$F$19,הלוואות!$G$19,0),0),0)+IF(A1668&gt;=הלוואות!$D$20,IF(מרכז!A1668&lt;=הלוואות!$E$20,IF(DAY(מרכז!A1668)=הלוואות!$F$20,הלוואות!$G$20,0),0),0)+IF(A1668&gt;=הלוואות!$D$21,IF(מרכז!A1668&lt;=הלוואות!$E$21,IF(DAY(מרכז!A1668)=הלוואות!$F$21,הלוואות!$G$21,0),0),0)+IF(A1668&gt;=הלוואות!$D$22,IF(מרכז!A1668&lt;=הלוואות!$E$22,IF(DAY(מרכז!A1668)=הלוואות!$F$22,הלוואות!$G$22,0),0),0)+IF(A1668&gt;=הלוואות!$D$23,IF(מרכז!A1668&lt;=הלוואות!$E$23,IF(DAY(מרכז!A1668)=הלוואות!$F$23,הלוואות!$G$23,0),0),0)+IF(A1668&gt;=הלוואות!$D$24,IF(מרכז!A1668&lt;=הלוואות!$E$24,IF(DAY(מרכז!A1668)=הלוואות!$F$24,הלוואות!$G$24,0),0),0)+IF(A1668&gt;=הלוואות!$D$25,IF(מרכז!A1668&lt;=הלוואות!$E$25,IF(DAY(מרכז!A1668)=הלוואות!$F$25,הלוואות!$G$25,0),0),0)+IF(A1668&gt;=הלוואות!$D$26,IF(מרכז!A1668&lt;=הלוואות!$E$26,IF(DAY(מרכז!A1668)=הלוואות!$F$26,הלוואות!$G$26,0),0),0)+IF(A1668&gt;=הלוואות!$D$27,IF(מרכז!A1668&lt;=הלוואות!$E$27,IF(DAY(מרכז!A1668)=הלוואות!$F$27,הלוואות!$G$27,0),0),0)+IF(A1668&gt;=הלוואות!$D$28,IF(מרכז!A1668&lt;=הלוואות!$E$28,IF(DAY(מרכז!A1668)=הלוואות!$F$28,הלוואות!$G$28,0),0),0)+IF(A1668&gt;=הלוואות!$D$29,IF(מרכז!A1668&lt;=הלוואות!$E$29,IF(DAY(מרכז!A1668)=הלוואות!$F$29,הלוואות!$G$29,0),0),0)+IF(A1668&gt;=הלוואות!$D$30,IF(מרכז!A1668&lt;=הלוואות!$E$30,IF(DAY(מרכז!A1668)=הלוואות!$F$30,הלוואות!$G$30,0),0),0)+IF(A1668&gt;=הלוואות!$D$31,IF(מרכז!A1668&lt;=הלוואות!$E$31,IF(DAY(מרכז!A1668)=הלוואות!$F$31,הלוואות!$G$31,0),0),0)+IF(A1668&gt;=הלוואות!$D$32,IF(מרכז!A1668&lt;=הלוואות!$E$32,IF(DAY(מרכז!A1668)=הלוואות!$F$32,הלוואות!$G$32,0),0),0)+IF(A1668&gt;=הלוואות!$D$33,IF(מרכז!A1668&lt;=הלוואות!$E$33,IF(DAY(מרכז!A1668)=הלוואות!$F$33,הלוואות!$G$33,0),0),0)+IF(A1668&gt;=הלוואות!$D$34,IF(מרכז!A1668&lt;=הלוואות!$E$34,IF(DAY(מרכז!A1668)=הלוואות!$F$34,הלוואות!$G$34,0),0),0)</f>
        <v>0</v>
      </c>
      <c r="E1668" s="93">
        <f>SUMIF(הלוואות!$D$46:$D$65,מרכז!A1668,הלוואות!$E$46:$E$65)</f>
        <v>0</v>
      </c>
      <c r="F1668" s="93">
        <f>SUMIF(נכנסים!$A$5:$A$5890,מרכז!A1668,נכנסים!$B$5:$B$5890)</f>
        <v>0</v>
      </c>
      <c r="G1668" s="94"/>
      <c r="H1668" s="94"/>
      <c r="I1668" s="94"/>
      <c r="J1668" s="99">
        <f t="shared" si="26"/>
        <v>50000</v>
      </c>
    </row>
    <row r="1669" spans="1:10">
      <c r="A1669" s="153">
        <v>47322</v>
      </c>
      <c r="B1669" s="93">
        <f>SUMIF(יוצאים!$A$5:$A$5835,מרכז!A1669,יוצאים!$D$5:$D$5835)</f>
        <v>0</v>
      </c>
      <c r="C1669" s="93">
        <f>HLOOKUP(DAY($A1669),'טב.הו"ק'!$G$4:$AK$162,'טב.הו"ק'!$A$162+2,FALSE)</f>
        <v>0</v>
      </c>
      <c r="D1669" s="93">
        <f>IF(A1669&gt;=הלוואות!$D$5,IF(מרכז!A1669&lt;=הלוואות!$E$5,IF(DAY(מרכז!A1669)=הלוואות!$F$5,הלוואות!$G$5,0),0),0)+IF(A1669&gt;=הלוואות!$D$6,IF(מרכז!A1669&lt;=הלוואות!$E$6,IF(DAY(מרכז!A1669)=הלוואות!$F$6,הלוואות!$G$6,0),0),0)+IF(A1669&gt;=הלוואות!$D$7,IF(מרכז!A1669&lt;=הלוואות!$E$7,IF(DAY(מרכז!A1669)=הלוואות!$F$7,הלוואות!$G$7,0),0),0)+IF(A1669&gt;=הלוואות!$D$8,IF(מרכז!A1669&lt;=הלוואות!$E$8,IF(DAY(מרכז!A1669)=הלוואות!$F$8,הלוואות!$G$8,0),0),0)+IF(A1669&gt;=הלוואות!$D$9,IF(מרכז!A1669&lt;=הלוואות!$E$9,IF(DAY(מרכז!A1669)=הלוואות!$F$9,הלוואות!$G$9,0),0),0)+IF(A1669&gt;=הלוואות!$D$10,IF(מרכז!A1669&lt;=הלוואות!$E$10,IF(DAY(מרכז!A1669)=הלוואות!$F$10,הלוואות!$G$10,0),0),0)+IF(A1669&gt;=הלוואות!$D$11,IF(מרכז!A1669&lt;=הלוואות!$E$11,IF(DAY(מרכז!A1669)=הלוואות!$F$11,הלוואות!$G$11,0),0),0)+IF(A1669&gt;=הלוואות!$D$12,IF(מרכז!A1669&lt;=הלוואות!$E$12,IF(DAY(מרכז!A1669)=הלוואות!$F$12,הלוואות!$G$12,0),0),0)+IF(A1669&gt;=הלוואות!$D$13,IF(מרכז!A1669&lt;=הלוואות!$E$13,IF(DAY(מרכז!A1669)=הלוואות!$F$13,הלוואות!$G$13,0),0),0)+IF(A1669&gt;=הלוואות!$D$14,IF(מרכז!A1669&lt;=הלוואות!$E$14,IF(DAY(מרכז!A1669)=הלוואות!$F$14,הלוואות!$G$14,0),0),0)+IF(A1669&gt;=הלוואות!$D$15,IF(מרכז!A1669&lt;=הלוואות!$E$15,IF(DAY(מרכז!A1669)=הלוואות!$F$15,הלוואות!$G$15,0),0),0)+IF(A1669&gt;=הלוואות!$D$16,IF(מרכז!A1669&lt;=הלוואות!$E$16,IF(DAY(מרכז!A1669)=הלוואות!$F$16,הלוואות!$G$16,0),0),0)+IF(A1669&gt;=הלוואות!$D$17,IF(מרכז!A1669&lt;=הלוואות!$E$17,IF(DAY(מרכז!A1669)=הלוואות!$F$17,הלוואות!$G$17,0),0),0)+IF(A1669&gt;=הלוואות!$D$18,IF(מרכז!A1669&lt;=הלוואות!$E$18,IF(DAY(מרכז!A1669)=הלוואות!$F$18,הלוואות!$G$18,0),0),0)+IF(A1669&gt;=הלוואות!$D$19,IF(מרכז!A1669&lt;=הלוואות!$E$19,IF(DAY(מרכז!A1669)=הלוואות!$F$19,הלוואות!$G$19,0),0),0)+IF(A1669&gt;=הלוואות!$D$20,IF(מרכז!A1669&lt;=הלוואות!$E$20,IF(DAY(מרכז!A1669)=הלוואות!$F$20,הלוואות!$G$20,0),0),0)+IF(A1669&gt;=הלוואות!$D$21,IF(מרכז!A1669&lt;=הלוואות!$E$21,IF(DAY(מרכז!A1669)=הלוואות!$F$21,הלוואות!$G$21,0),0),0)+IF(A1669&gt;=הלוואות!$D$22,IF(מרכז!A1669&lt;=הלוואות!$E$22,IF(DAY(מרכז!A1669)=הלוואות!$F$22,הלוואות!$G$22,0),0),0)+IF(A1669&gt;=הלוואות!$D$23,IF(מרכז!A1669&lt;=הלוואות!$E$23,IF(DAY(מרכז!A1669)=הלוואות!$F$23,הלוואות!$G$23,0),0),0)+IF(A1669&gt;=הלוואות!$D$24,IF(מרכז!A1669&lt;=הלוואות!$E$24,IF(DAY(מרכז!A1669)=הלוואות!$F$24,הלוואות!$G$24,0),0),0)+IF(A1669&gt;=הלוואות!$D$25,IF(מרכז!A1669&lt;=הלוואות!$E$25,IF(DAY(מרכז!A1669)=הלוואות!$F$25,הלוואות!$G$25,0),0),0)+IF(A1669&gt;=הלוואות!$D$26,IF(מרכז!A1669&lt;=הלוואות!$E$26,IF(DAY(מרכז!A1669)=הלוואות!$F$26,הלוואות!$G$26,0),0),0)+IF(A1669&gt;=הלוואות!$D$27,IF(מרכז!A1669&lt;=הלוואות!$E$27,IF(DAY(מרכז!A1669)=הלוואות!$F$27,הלוואות!$G$27,0),0),0)+IF(A1669&gt;=הלוואות!$D$28,IF(מרכז!A1669&lt;=הלוואות!$E$28,IF(DAY(מרכז!A1669)=הלוואות!$F$28,הלוואות!$G$28,0),0),0)+IF(A1669&gt;=הלוואות!$D$29,IF(מרכז!A1669&lt;=הלוואות!$E$29,IF(DAY(מרכז!A1669)=הלוואות!$F$29,הלוואות!$G$29,0),0),0)+IF(A1669&gt;=הלוואות!$D$30,IF(מרכז!A1669&lt;=הלוואות!$E$30,IF(DAY(מרכז!A1669)=הלוואות!$F$30,הלוואות!$G$30,0),0),0)+IF(A1669&gt;=הלוואות!$D$31,IF(מרכז!A1669&lt;=הלוואות!$E$31,IF(DAY(מרכז!A1669)=הלוואות!$F$31,הלוואות!$G$31,0),0),0)+IF(A1669&gt;=הלוואות!$D$32,IF(מרכז!A1669&lt;=הלוואות!$E$32,IF(DAY(מרכז!A1669)=הלוואות!$F$32,הלוואות!$G$32,0),0),0)+IF(A1669&gt;=הלוואות!$D$33,IF(מרכז!A1669&lt;=הלוואות!$E$33,IF(DAY(מרכז!A1669)=הלוואות!$F$33,הלוואות!$G$33,0),0),0)+IF(A1669&gt;=הלוואות!$D$34,IF(מרכז!A1669&lt;=הלוואות!$E$34,IF(DAY(מרכז!A1669)=הלוואות!$F$34,הלוואות!$G$34,0),0),0)</f>
        <v>0</v>
      </c>
      <c r="E1669" s="93">
        <f>SUMIF(הלוואות!$D$46:$D$65,מרכז!A1669,הלוואות!$E$46:$E$65)</f>
        <v>0</v>
      </c>
      <c r="F1669" s="93">
        <f>SUMIF(נכנסים!$A$5:$A$5890,מרכז!A1669,נכנסים!$B$5:$B$5890)</f>
        <v>0</v>
      </c>
      <c r="G1669" s="94"/>
      <c r="H1669" s="94"/>
      <c r="I1669" s="94"/>
      <c r="J1669" s="99">
        <f t="shared" si="26"/>
        <v>50000</v>
      </c>
    </row>
    <row r="1670" spans="1:10">
      <c r="A1670" s="153">
        <v>47323</v>
      </c>
      <c r="B1670" s="93">
        <f>SUMIF(יוצאים!$A$5:$A$5835,מרכז!A1670,יוצאים!$D$5:$D$5835)</f>
        <v>0</v>
      </c>
      <c r="C1670" s="93">
        <f>HLOOKUP(DAY($A1670),'טב.הו"ק'!$G$4:$AK$162,'טב.הו"ק'!$A$162+2,FALSE)</f>
        <v>0</v>
      </c>
      <c r="D1670" s="93">
        <f>IF(A1670&gt;=הלוואות!$D$5,IF(מרכז!A1670&lt;=הלוואות!$E$5,IF(DAY(מרכז!A1670)=הלוואות!$F$5,הלוואות!$G$5,0),0),0)+IF(A1670&gt;=הלוואות!$D$6,IF(מרכז!A1670&lt;=הלוואות!$E$6,IF(DAY(מרכז!A1670)=הלוואות!$F$6,הלוואות!$G$6,0),0),0)+IF(A1670&gt;=הלוואות!$D$7,IF(מרכז!A1670&lt;=הלוואות!$E$7,IF(DAY(מרכז!A1670)=הלוואות!$F$7,הלוואות!$G$7,0),0),0)+IF(A1670&gt;=הלוואות!$D$8,IF(מרכז!A1670&lt;=הלוואות!$E$8,IF(DAY(מרכז!A1670)=הלוואות!$F$8,הלוואות!$G$8,0),0),0)+IF(A1670&gt;=הלוואות!$D$9,IF(מרכז!A1670&lt;=הלוואות!$E$9,IF(DAY(מרכז!A1670)=הלוואות!$F$9,הלוואות!$G$9,0),0),0)+IF(A1670&gt;=הלוואות!$D$10,IF(מרכז!A1670&lt;=הלוואות!$E$10,IF(DAY(מרכז!A1670)=הלוואות!$F$10,הלוואות!$G$10,0),0),0)+IF(A1670&gt;=הלוואות!$D$11,IF(מרכז!A1670&lt;=הלוואות!$E$11,IF(DAY(מרכז!A1670)=הלוואות!$F$11,הלוואות!$G$11,0),0),0)+IF(A1670&gt;=הלוואות!$D$12,IF(מרכז!A1670&lt;=הלוואות!$E$12,IF(DAY(מרכז!A1670)=הלוואות!$F$12,הלוואות!$G$12,0),0),0)+IF(A1670&gt;=הלוואות!$D$13,IF(מרכז!A1670&lt;=הלוואות!$E$13,IF(DAY(מרכז!A1670)=הלוואות!$F$13,הלוואות!$G$13,0),0),0)+IF(A1670&gt;=הלוואות!$D$14,IF(מרכז!A1670&lt;=הלוואות!$E$14,IF(DAY(מרכז!A1670)=הלוואות!$F$14,הלוואות!$G$14,0),0),0)+IF(A1670&gt;=הלוואות!$D$15,IF(מרכז!A1670&lt;=הלוואות!$E$15,IF(DAY(מרכז!A1670)=הלוואות!$F$15,הלוואות!$G$15,0),0),0)+IF(A1670&gt;=הלוואות!$D$16,IF(מרכז!A1670&lt;=הלוואות!$E$16,IF(DAY(מרכז!A1670)=הלוואות!$F$16,הלוואות!$G$16,0),0),0)+IF(A1670&gt;=הלוואות!$D$17,IF(מרכז!A1670&lt;=הלוואות!$E$17,IF(DAY(מרכז!A1670)=הלוואות!$F$17,הלוואות!$G$17,0),0),0)+IF(A1670&gt;=הלוואות!$D$18,IF(מרכז!A1670&lt;=הלוואות!$E$18,IF(DAY(מרכז!A1670)=הלוואות!$F$18,הלוואות!$G$18,0),0),0)+IF(A1670&gt;=הלוואות!$D$19,IF(מרכז!A1670&lt;=הלוואות!$E$19,IF(DAY(מרכז!A1670)=הלוואות!$F$19,הלוואות!$G$19,0),0),0)+IF(A1670&gt;=הלוואות!$D$20,IF(מרכז!A1670&lt;=הלוואות!$E$20,IF(DAY(מרכז!A1670)=הלוואות!$F$20,הלוואות!$G$20,0),0),0)+IF(A1670&gt;=הלוואות!$D$21,IF(מרכז!A1670&lt;=הלוואות!$E$21,IF(DAY(מרכז!A1670)=הלוואות!$F$21,הלוואות!$G$21,0),0),0)+IF(A1670&gt;=הלוואות!$D$22,IF(מרכז!A1670&lt;=הלוואות!$E$22,IF(DAY(מרכז!A1670)=הלוואות!$F$22,הלוואות!$G$22,0),0),0)+IF(A1670&gt;=הלוואות!$D$23,IF(מרכז!A1670&lt;=הלוואות!$E$23,IF(DAY(מרכז!A1670)=הלוואות!$F$23,הלוואות!$G$23,0),0),0)+IF(A1670&gt;=הלוואות!$D$24,IF(מרכז!A1670&lt;=הלוואות!$E$24,IF(DAY(מרכז!A1670)=הלוואות!$F$24,הלוואות!$G$24,0),0),0)+IF(A1670&gt;=הלוואות!$D$25,IF(מרכז!A1670&lt;=הלוואות!$E$25,IF(DAY(מרכז!A1670)=הלוואות!$F$25,הלוואות!$G$25,0),0),0)+IF(A1670&gt;=הלוואות!$D$26,IF(מרכז!A1670&lt;=הלוואות!$E$26,IF(DAY(מרכז!A1670)=הלוואות!$F$26,הלוואות!$G$26,0),0),0)+IF(A1670&gt;=הלוואות!$D$27,IF(מרכז!A1670&lt;=הלוואות!$E$27,IF(DAY(מרכז!A1670)=הלוואות!$F$27,הלוואות!$G$27,0),0),0)+IF(A1670&gt;=הלוואות!$D$28,IF(מרכז!A1670&lt;=הלוואות!$E$28,IF(DAY(מרכז!A1670)=הלוואות!$F$28,הלוואות!$G$28,0),0),0)+IF(A1670&gt;=הלוואות!$D$29,IF(מרכז!A1670&lt;=הלוואות!$E$29,IF(DAY(מרכז!A1670)=הלוואות!$F$29,הלוואות!$G$29,0),0),0)+IF(A1670&gt;=הלוואות!$D$30,IF(מרכז!A1670&lt;=הלוואות!$E$30,IF(DAY(מרכז!A1670)=הלוואות!$F$30,הלוואות!$G$30,0),0),0)+IF(A1670&gt;=הלוואות!$D$31,IF(מרכז!A1670&lt;=הלוואות!$E$31,IF(DAY(מרכז!A1670)=הלוואות!$F$31,הלוואות!$G$31,0),0),0)+IF(A1670&gt;=הלוואות!$D$32,IF(מרכז!A1670&lt;=הלוואות!$E$32,IF(DAY(מרכז!A1670)=הלוואות!$F$32,הלוואות!$G$32,0),0),0)+IF(A1670&gt;=הלוואות!$D$33,IF(מרכז!A1670&lt;=הלוואות!$E$33,IF(DAY(מרכז!A1670)=הלוואות!$F$33,הלוואות!$G$33,0),0),0)+IF(A1670&gt;=הלוואות!$D$34,IF(מרכז!A1670&lt;=הלוואות!$E$34,IF(DAY(מרכז!A1670)=הלוואות!$F$34,הלוואות!$G$34,0),0),0)</f>
        <v>0</v>
      </c>
      <c r="E1670" s="93">
        <f>SUMIF(הלוואות!$D$46:$D$65,מרכז!A1670,הלוואות!$E$46:$E$65)</f>
        <v>0</v>
      </c>
      <c r="F1670" s="93">
        <f>SUMIF(נכנסים!$A$5:$A$5890,מרכז!A1670,נכנסים!$B$5:$B$5890)</f>
        <v>0</v>
      </c>
      <c r="G1670" s="94"/>
      <c r="H1670" s="94"/>
      <c r="I1670" s="94"/>
      <c r="J1670" s="99">
        <f t="shared" si="26"/>
        <v>50000</v>
      </c>
    </row>
    <row r="1671" spans="1:10">
      <c r="A1671" s="153">
        <v>47324</v>
      </c>
      <c r="B1671" s="93">
        <f>SUMIF(יוצאים!$A$5:$A$5835,מרכז!A1671,יוצאים!$D$5:$D$5835)</f>
        <v>0</v>
      </c>
      <c r="C1671" s="93">
        <f>HLOOKUP(DAY($A1671),'טב.הו"ק'!$G$4:$AK$162,'טב.הו"ק'!$A$162+2,FALSE)</f>
        <v>0</v>
      </c>
      <c r="D1671" s="93">
        <f>IF(A1671&gt;=הלוואות!$D$5,IF(מרכז!A1671&lt;=הלוואות!$E$5,IF(DAY(מרכז!A1671)=הלוואות!$F$5,הלוואות!$G$5,0),0),0)+IF(A1671&gt;=הלוואות!$D$6,IF(מרכז!A1671&lt;=הלוואות!$E$6,IF(DAY(מרכז!A1671)=הלוואות!$F$6,הלוואות!$G$6,0),0),0)+IF(A1671&gt;=הלוואות!$D$7,IF(מרכז!A1671&lt;=הלוואות!$E$7,IF(DAY(מרכז!A1671)=הלוואות!$F$7,הלוואות!$G$7,0),0),0)+IF(A1671&gt;=הלוואות!$D$8,IF(מרכז!A1671&lt;=הלוואות!$E$8,IF(DAY(מרכז!A1671)=הלוואות!$F$8,הלוואות!$G$8,0),0),0)+IF(A1671&gt;=הלוואות!$D$9,IF(מרכז!A1671&lt;=הלוואות!$E$9,IF(DAY(מרכז!A1671)=הלוואות!$F$9,הלוואות!$G$9,0),0),0)+IF(A1671&gt;=הלוואות!$D$10,IF(מרכז!A1671&lt;=הלוואות!$E$10,IF(DAY(מרכז!A1671)=הלוואות!$F$10,הלוואות!$G$10,0),0),0)+IF(A1671&gt;=הלוואות!$D$11,IF(מרכז!A1671&lt;=הלוואות!$E$11,IF(DAY(מרכז!A1671)=הלוואות!$F$11,הלוואות!$G$11,0),0),0)+IF(A1671&gt;=הלוואות!$D$12,IF(מרכז!A1671&lt;=הלוואות!$E$12,IF(DAY(מרכז!A1671)=הלוואות!$F$12,הלוואות!$G$12,0),0),0)+IF(A1671&gt;=הלוואות!$D$13,IF(מרכז!A1671&lt;=הלוואות!$E$13,IF(DAY(מרכז!A1671)=הלוואות!$F$13,הלוואות!$G$13,0),0),0)+IF(A1671&gt;=הלוואות!$D$14,IF(מרכז!A1671&lt;=הלוואות!$E$14,IF(DAY(מרכז!A1671)=הלוואות!$F$14,הלוואות!$G$14,0),0),0)+IF(A1671&gt;=הלוואות!$D$15,IF(מרכז!A1671&lt;=הלוואות!$E$15,IF(DAY(מרכז!A1671)=הלוואות!$F$15,הלוואות!$G$15,0),0),0)+IF(A1671&gt;=הלוואות!$D$16,IF(מרכז!A1671&lt;=הלוואות!$E$16,IF(DAY(מרכז!A1671)=הלוואות!$F$16,הלוואות!$G$16,0),0),0)+IF(A1671&gt;=הלוואות!$D$17,IF(מרכז!A1671&lt;=הלוואות!$E$17,IF(DAY(מרכז!A1671)=הלוואות!$F$17,הלוואות!$G$17,0),0),0)+IF(A1671&gt;=הלוואות!$D$18,IF(מרכז!A1671&lt;=הלוואות!$E$18,IF(DAY(מרכז!A1671)=הלוואות!$F$18,הלוואות!$G$18,0),0),0)+IF(A1671&gt;=הלוואות!$D$19,IF(מרכז!A1671&lt;=הלוואות!$E$19,IF(DAY(מרכז!A1671)=הלוואות!$F$19,הלוואות!$G$19,0),0),0)+IF(A1671&gt;=הלוואות!$D$20,IF(מרכז!A1671&lt;=הלוואות!$E$20,IF(DAY(מרכז!A1671)=הלוואות!$F$20,הלוואות!$G$20,0),0),0)+IF(A1671&gt;=הלוואות!$D$21,IF(מרכז!A1671&lt;=הלוואות!$E$21,IF(DAY(מרכז!A1671)=הלוואות!$F$21,הלוואות!$G$21,0),0),0)+IF(A1671&gt;=הלוואות!$D$22,IF(מרכז!A1671&lt;=הלוואות!$E$22,IF(DAY(מרכז!A1671)=הלוואות!$F$22,הלוואות!$G$22,0),0),0)+IF(A1671&gt;=הלוואות!$D$23,IF(מרכז!A1671&lt;=הלוואות!$E$23,IF(DAY(מרכז!A1671)=הלוואות!$F$23,הלוואות!$G$23,0),0),0)+IF(A1671&gt;=הלוואות!$D$24,IF(מרכז!A1671&lt;=הלוואות!$E$24,IF(DAY(מרכז!A1671)=הלוואות!$F$24,הלוואות!$G$24,0),0),0)+IF(A1671&gt;=הלוואות!$D$25,IF(מרכז!A1671&lt;=הלוואות!$E$25,IF(DAY(מרכז!A1671)=הלוואות!$F$25,הלוואות!$G$25,0),0),0)+IF(A1671&gt;=הלוואות!$D$26,IF(מרכז!A1671&lt;=הלוואות!$E$26,IF(DAY(מרכז!A1671)=הלוואות!$F$26,הלוואות!$G$26,0),0),0)+IF(A1671&gt;=הלוואות!$D$27,IF(מרכז!A1671&lt;=הלוואות!$E$27,IF(DAY(מרכז!A1671)=הלוואות!$F$27,הלוואות!$G$27,0),0),0)+IF(A1671&gt;=הלוואות!$D$28,IF(מרכז!A1671&lt;=הלוואות!$E$28,IF(DAY(מרכז!A1671)=הלוואות!$F$28,הלוואות!$G$28,0),0),0)+IF(A1671&gt;=הלוואות!$D$29,IF(מרכז!A1671&lt;=הלוואות!$E$29,IF(DAY(מרכז!A1671)=הלוואות!$F$29,הלוואות!$G$29,0),0),0)+IF(A1671&gt;=הלוואות!$D$30,IF(מרכז!A1671&lt;=הלוואות!$E$30,IF(DAY(מרכז!A1671)=הלוואות!$F$30,הלוואות!$G$30,0),0),0)+IF(A1671&gt;=הלוואות!$D$31,IF(מרכז!A1671&lt;=הלוואות!$E$31,IF(DAY(מרכז!A1671)=הלוואות!$F$31,הלוואות!$G$31,0),0),0)+IF(A1671&gt;=הלוואות!$D$32,IF(מרכז!A1671&lt;=הלוואות!$E$32,IF(DAY(מרכז!A1671)=הלוואות!$F$32,הלוואות!$G$32,0),0),0)+IF(A1671&gt;=הלוואות!$D$33,IF(מרכז!A1671&lt;=הלוואות!$E$33,IF(DAY(מרכז!A1671)=הלוואות!$F$33,הלוואות!$G$33,0),0),0)+IF(A1671&gt;=הלוואות!$D$34,IF(מרכז!A1671&lt;=הלוואות!$E$34,IF(DAY(מרכז!A1671)=הלוואות!$F$34,הלוואות!$G$34,0),0),0)</f>
        <v>0</v>
      </c>
      <c r="E1671" s="93">
        <f>SUMIF(הלוואות!$D$46:$D$65,מרכז!A1671,הלוואות!$E$46:$E$65)</f>
        <v>0</v>
      </c>
      <c r="F1671" s="93">
        <f>SUMIF(נכנסים!$A$5:$A$5890,מרכז!A1671,נכנסים!$B$5:$B$5890)</f>
        <v>0</v>
      </c>
      <c r="G1671" s="94"/>
      <c r="H1671" s="94"/>
      <c r="I1671" s="94"/>
      <c r="J1671" s="99">
        <f t="shared" si="26"/>
        <v>50000</v>
      </c>
    </row>
    <row r="1672" spans="1:10">
      <c r="A1672" s="153">
        <v>47325</v>
      </c>
      <c r="B1672" s="93">
        <f>SUMIF(יוצאים!$A$5:$A$5835,מרכז!A1672,יוצאים!$D$5:$D$5835)</f>
        <v>0</v>
      </c>
      <c r="C1672" s="93">
        <f>HLOOKUP(DAY($A1672),'טב.הו"ק'!$G$4:$AK$162,'טב.הו"ק'!$A$162+2,FALSE)</f>
        <v>0</v>
      </c>
      <c r="D1672" s="93">
        <f>IF(A1672&gt;=הלוואות!$D$5,IF(מרכז!A1672&lt;=הלוואות!$E$5,IF(DAY(מרכז!A1672)=הלוואות!$F$5,הלוואות!$G$5,0),0),0)+IF(A1672&gt;=הלוואות!$D$6,IF(מרכז!A1672&lt;=הלוואות!$E$6,IF(DAY(מרכז!A1672)=הלוואות!$F$6,הלוואות!$G$6,0),0),0)+IF(A1672&gt;=הלוואות!$D$7,IF(מרכז!A1672&lt;=הלוואות!$E$7,IF(DAY(מרכז!A1672)=הלוואות!$F$7,הלוואות!$G$7,0),0),0)+IF(A1672&gt;=הלוואות!$D$8,IF(מרכז!A1672&lt;=הלוואות!$E$8,IF(DAY(מרכז!A1672)=הלוואות!$F$8,הלוואות!$G$8,0),0),0)+IF(A1672&gt;=הלוואות!$D$9,IF(מרכז!A1672&lt;=הלוואות!$E$9,IF(DAY(מרכז!A1672)=הלוואות!$F$9,הלוואות!$G$9,0),0),0)+IF(A1672&gt;=הלוואות!$D$10,IF(מרכז!A1672&lt;=הלוואות!$E$10,IF(DAY(מרכז!A1672)=הלוואות!$F$10,הלוואות!$G$10,0),0),0)+IF(A1672&gt;=הלוואות!$D$11,IF(מרכז!A1672&lt;=הלוואות!$E$11,IF(DAY(מרכז!A1672)=הלוואות!$F$11,הלוואות!$G$11,0),0),0)+IF(A1672&gt;=הלוואות!$D$12,IF(מרכז!A1672&lt;=הלוואות!$E$12,IF(DAY(מרכז!A1672)=הלוואות!$F$12,הלוואות!$G$12,0),0),0)+IF(A1672&gt;=הלוואות!$D$13,IF(מרכז!A1672&lt;=הלוואות!$E$13,IF(DAY(מרכז!A1672)=הלוואות!$F$13,הלוואות!$G$13,0),0),0)+IF(A1672&gt;=הלוואות!$D$14,IF(מרכז!A1672&lt;=הלוואות!$E$14,IF(DAY(מרכז!A1672)=הלוואות!$F$14,הלוואות!$G$14,0),0),0)+IF(A1672&gt;=הלוואות!$D$15,IF(מרכז!A1672&lt;=הלוואות!$E$15,IF(DAY(מרכז!A1672)=הלוואות!$F$15,הלוואות!$G$15,0),0),0)+IF(A1672&gt;=הלוואות!$D$16,IF(מרכז!A1672&lt;=הלוואות!$E$16,IF(DAY(מרכז!A1672)=הלוואות!$F$16,הלוואות!$G$16,0),0),0)+IF(A1672&gt;=הלוואות!$D$17,IF(מרכז!A1672&lt;=הלוואות!$E$17,IF(DAY(מרכז!A1672)=הלוואות!$F$17,הלוואות!$G$17,0),0),0)+IF(A1672&gt;=הלוואות!$D$18,IF(מרכז!A1672&lt;=הלוואות!$E$18,IF(DAY(מרכז!A1672)=הלוואות!$F$18,הלוואות!$G$18,0),0),0)+IF(A1672&gt;=הלוואות!$D$19,IF(מרכז!A1672&lt;=הלוואות!$E$19,IF(DAY(מרכז!A1672)=הלוואות!$F$19,הלוואות!$G$19,0),0),0)+IF(A1672&gt;=הלוואות!$D$20,IF(מרכז!A1672&lt;=הלוואות!$E$20,IF(DAY(מרכז!A1672)=הלוואות!$F$20,הלוואות!$G$20,0),0),0)+IF(A1672&gt;=הלוואות!$D$21,IF(מרכז!A1672&lt;=הלוואות!$E$21,IF(DAY(מרכז!A1672)=הלוואות!$F$21,הלוואות!$G$21,0),0),0)+IF(A1672&gt;=הלוואות!$D$22,IF(מרכז!A1672&lt;=הלוואות!$E$22,IF(DAY(מרכז!A1672)=הלוואות!$F$22,הלוואות!$G$22,0),0),0)+IF(A1672&gt;=הלוואות!$D$23,IF(מרכז!A1672&lt;=הלוואות!$E$23,IF(DAY(מרכז!A1672)=הלוואות!$F$23,הלוואות!$G$23,0),0),0)+IF(A1672&gt;=הלוואות!$D$24,IF(מרכז!A1672&lt;=הלוואות!$E$24,IF(DAY(מרכז!A1672)=הלוואות!$F$24,הלוואות!$G$24,0),0),0)+IF(A1672&gt;=הלוואות!$D$25,IF(מרכז!A1672&lt;=הלוואות!$E$25,IF(DAY(מרכז!A1672)=הלוואות!$F$25,הלוואות!$G$25,0),0),0)+IF(A1672&gt;=הלוואות!$D$26,IF(מרכז!A1672&lt;=הלוואות!$E$26,IF(DAY(מרכז!A1672)=הלוואות!$F$26,הלוואות!$G$26,0),0),0)+IF(A1672&gt;=הלוואות!$D$27,IF(מרכז!A1672&lt;=הלוואות!$E$27,IF(DAY(מרכז!A1672)=הלוואות!$F$27,הלוואות!$G$27,0),0),0)+IF(A1672&gt;=הלוואות!$D$28,IF(מרכז!A1672&lt;=הלוואות!$E$28,IF(DAY(מרכז!A1672)=הלוואות!$F$28,הלוואות!$G$28,0),0),0)+IF(A1672&gt;=הלוואות!$D$29,IF(מרכז!A1672&lt;=הלוואות!$E$29,IF(DAY(מרכז!A1672)=הלוואות!$F$29,הלוואות!$G$29,0),0),0)+IF(A1672&gt;=הלוואות!$D$30,IF(מרכז!A1672&lt;=הלוואות!$E$30,IF(DAY(מרכז!A1672)=הלוואות!$F$30,הלוואות!$G$30,0),0),0)+IF(A1672&gt;=הלוואות!$D$31,IF(מרכז!A1672&lt;=הלוואות!$E$31,IF(DAY(מרכז!A1672)=הלוואות!$F$31,הלוואות!$G$31,0),0),0)+IF(A1672&gt;=הלוואות!$D$32,IF(מרכז!A1672&lt;=הלוואות!$E$32,IF(DAY(מרכז!A1672)=הלוואות!$F$32,הלוואות!$G$32,0),0),0)+IF(A1672&gt;=הלוואות!$D$33,IF(מרכז!A1672&lt;=הלוואות!$E$33,IF(DAY(מרכז!A1672)=הלוואות!$F$33,הלוואות!$G$33,0),0),0)+IF(A1672&gt;=הלוואות!$D$34,IF(מרכז!A1672&lt;=הלוואות!$E$34,IF(DAY(מרכז!A1672)=הלוואות!$F$34,הלוואות!$G$34,0),0),0)</f>
        <v>0</v>
      </c>
      <c r="E1672" s="93">
        <f>SUMIF(הלוואות!$D$46:$D$65,מרכז!A1672,הלוואות!$E$46:$E$65)</f>
        <v>0</v>
      </c>
      <c r="F1672" s="93">
        <f>SUMIF(נכנסים!$A$5:$A$5890,מרכז!A1672,נכנסים!$B$5:$B$5890)</f>
        <v>0</v>
      </c>
      <c r="G1672" s="94"/>
      <c r="H1672" s="94"/>
      <c r="I1672" s="94"/>
      <c r="J1672" s="99">
        <f t="shared" si="26"/>
        <v>50000</v>
      </c>
    </row>
    <row r="1673" spans="1:10">
      <c r="A1673" s="153">
        <v>47326</v>
      </c>
      <c r="B1673" s="93">
        <f>SUMIF(יוצאים!$A$5:$A$5835,מרכז!A1673,יוצאים!$D$5:$D$5835)</f>
        <v>0</v>
      </c>
      <c r="C1673" s="93">
        <f>HLOOKUP(DAY($A1673),'טב.הו"ק'!$G$4:$AK$162,'טב.הו"ק'!$A$162+2,FALSE)</f>
        <v>0</v>
      </c>
      <c r="D1673" s="93">
        <f>IF(A1673&gt;=הלוואות!$D$5,IF(מרכז!A1673&lt;=הלוואות!$E$5,IF(DAY(מרכז!A1673)=הלוואות!$F$5,הלוואות!$G$5,0),0),0)+IF(A1673&gt;=הלוואות!$D$6,IF(מרכז!A1673&lt;=הלוואות!$E$6,IF(DAY(מרכז!A1673)=הלוואות!$F$6,הלוואות!$G$6,0),0),0)+IF(A1673&gt;=הלוואות!$D$7,IF(מרכז!A1673&lt;=הלוואות!$E$7,IF(DAY(מרכז!A1673)=הלוואות!$F$7,הלוואות!$G$7,0),0),0)+IF(A1673&gt;=הלוואות!$D$8,IF(מרכז!A1673&lt;=הלוואות!$E$8,IF(DAY(מרכז!A1673)=הלוואות!$F$8,הלוואות!$G$8,0),0),0)+IF(A1673&gt;=הלוואות!$D$9,IF(מרכז!A1673&lt;=הלוואות!$E$9,IF(DAY(מרכז!A1673)=הלוואות!$F$9,הלוואות!$G$9,0),0),0)+IF(A1673&gt;=הלוואות!$D$10,IF(מרכז!A1673&lt;=הלוואות!$E$10,IF(DAY(מרכז!A1673)=הלוואות!$F$10,הלוואות!$G$10,0),0),0)+IF(A1673&gt;=הלוואות!$D$11,IF(מרכז!A1673&lt;=הלוואות!$E$11,IF(DAY(מרכז!A1673)=הלוואות!$F$11,הלוואות!$G$11,0),0),0)+IF(A1673&gt;=הלוואות!$D$12,IF(מרכז!A1673&lt;=הלוואות!$E$12,IF(DAY(מרכז!A1673)=הלוואות!$F$12,הלוואות!$G$12,0),0),0)+IF(A1673&gt;=הלוואות!$D$13,IF(מרכז!A1673&lt;=הלוואות!$E$13,IF(DAY(מרכז!A1673)=הלוואות!$F$13,הלוואות!$G$13,0),0),0)+IF(A1673&gt;=הלוואות!$D$14,IF(מרכז!A1673&lt;=הלוואות!$E$14,IF(DAY(מרכז!A1673)=הלוואות!$F$14,הלוואות!$G$14,0),0),0)+IF(A1673&gt;=הלוואות!$D$15,IF(מרכז!A1673&lt;=הלוואות!$E$15,IF(DAY(מרכז!A1673)=הלוואות!$F$15,הלוואות!$G$15,0),0),0)+IF(A1673&gt;=הלוואות!$D$16,IF(מרכז!A1673&lt;=הלוואות!$E$16,IF(DAY(מרכז!A1673)=הלוואות!$F$16,הלוואות!$G$16,0),0),0)+IF(A1673&gt;=הלוואות!$D$17,IF(מרכז!A1673&lt;=הלוואות!$E$17,IF(DAY(מרכז!A1673)=הלוואות!$F$17,הלוואות!$G$17,0),0),0)+IF(A1673&gt;=הלוואות!$D$18,IF(מרכז!A1673&lt;=הלוואות!$E$18,IF(DAY(מרכז!A1673)=הלוואות!$F$18,הלוואות!$G$18,0),0),0)+IF(A1673&gt;=הלוואות!$D$19,IF(מרכז!A1673&lt;=הלוואות!$E$19,IF(DAY(מרכז!A1673)=הלוואות!$F$19,הלוואות!$G$19,0),0),0)+IF(A1673&gt;=הלוואות!$D$20,IF(מרכז!A1673&lt;=הלוואות!$E$20,IF(DAY(מרכז!A1673)=הלוואות!$F$20,הלוואות!$G$20,0),0),0)+IF(A1673&gt;=הלוואות!$D$21,IF(מרכז!A1673&lt;=הלוואות!$E$21,IF(DAY(מרכז!A1673)=הלוואות!$F$21,הלוואות!$G$21,0),0),0)+IF(A1673&gt;=הלוואות!$D$22,IF(מרכז!A1673&lt;=הלוואות!$E$22,IF(DAY(מרכז!A1673)=הלוואות!$F$22,הלוואות!$G$22,0),0),0)+IF(A1673&gt;=הלוואות!$D$23,IF(מרכז!A1673&lt;=הלוואות!$E$23,IF(DAY(מרכז!A1673)=הלוואות!$F$23,הלוואות!$G$23,0),0),0)+IF(A1673&gt;=הלוואות!$D$24,IF(מרכז!A1673&lt;=הלוואות!$E$24,IF(DAY(מרכז!A1673)=הלוואות!$F$24,הלוואות!$G$24,0),0),0)+IF(A1673&gt;=הלוואות!$D$25,IF(מרכז!A1673&lt;=הלוואות!$E$25,IF(DAY(מרכז!A1673)=הלוואות!$F$25,הלוואות!$G$25,0),0),0)+IF(A1673&gt;=הלוואות!$D$26,IF(מרכז!A1673&lt;=הלוואות!$E$26,IF(DAY(מרכז!A1673)=הלוואות!$F$26,הלוואות!$G$26,0),0),0)+IF(A1673&gt;=הלוואות!$D$27,IF(מרכז!A1673&lt;=הלוואות!$E$27,IF(DAY(מרכז!A1673)=הלוואות!$F$27,הלוואות!$G$27,0),0),0)+IF(A1673&gt;=הלוואות!$D$28,IF(מרכז!A1673&lt;=הלוואות!$E$28,IF(DAY(מרכז!A1673)=הלוואות!$F$28,הלוואות!$G$28,0),0),0)+IF(A1673&gt;=הלוואות!$D$29,IF(מרכז!A1673&lt;=הלוואות!$E$29,IF(DAY(מרכז!A1673)=הלוואות!$F$29,הלוואות!$G$29,0),0),0)+IF(A1673&gt;=הלוואות!$D$30,IF(מרכז!A1673&lt;=הלוואות!$E$30,IF(DAY(מרכז!A1673)=הלוואות!$F$30,הלוואות!$G$30,0),0),0)+IF(A1673&gt;=הלוואות!$D$31,IF(מרכז!A1673&lt;=הלוואות!$E$31,IF(DAY(מרכז!A1673)=הלוואות!$F$31,הלוואות!$G$31,0),0),0)+IF(A1673&gt;=הלוואות!$D$32,IF(מרכז!A1673&lt;=הלוואות!$E$32,IF(DAY(מרכז!A1673)=הלוואות!$F$32,הלוואות!$G$32,0),0),0)+IF(A1673&gt;=הלוואות!$D$33,IF(מרכז!A1673&lt;=הלוואות!$E$33,IF(DAY(מרכז!A1673)=הלוואות!$F$33,הלוואות!$G$33,0),0),0)+IF(A1673&gt;=הלוואות!$D$34,IF(מרכז!A1673&lt;=הלוואות!$E$34,IF(DAY(מרכז!A1673)=הלוואות!$F$34,הלוואות!$G$34,0),0),0)</f>
        <v>0</v>
      </c>
      <c r="E1673" s="93">
        <f>SUMIF(הלוואות!$D$46:$D$65,מרכז!A1673,הלוואות!$E$46:$E$65)</f>
        <v>0</v>
      </c>
      <c r="F1673" s="93">
        <f>SUMIF(נכנסים!$A$5:$A$5890,מרכז!A1673,נכנסים!$B$5:$B$5890)</f>
        <v>0</v>
      </c>
      <c r="G1673" s="94"/>
      <c r="H1673" s="94"/>
      <c r="I1673" s="94"/>
      <c r="J1673" s="99">
        <f t="shared" si="26"/>
        <v>50000</v>
      </c>
    </row>
    <row r="1674" spans="1:10">
      <c r="A1674" s="153">
        <v>47327</v>
      </c>
      <c r="B1674" s="93">
        <f>SUMIF(יוצאים!$A$5:$A$5835,מרכז!A1674,יוצאים!$D$5:$D$5835)</f>
        <v>0</v>
      </c>
      <c r="C1674" s="93">
        <f>HLOOKUP(DAY($A1674),'טב.הו"ק'!$G$4:$AK$162,'טב.הו"ק'!$A$162+2,FALSE)</f>
        <v>0</v>
      </c>
      <c r="D1674" s="93">
        <f>IF(A1674&gt;=הלוואות!$D$5,IF(מרכז!A1674&lt;=הלוואות!$E$5,IF(DAY(מרכז!A1674)=הלוואות!$F$5,הלוואות!$G$5,0),0),0)+IF(A1674&gt;=הלוואות!$D$6,IF(מרכז!A1674&lt;=הלוואות!$E$6,IF(DAY(מרכז!A1674)=הלוואות!$F$6,הלוואות!$G$6,0),0),0)+IF(A1674&gt;=הלוואות!$D$7,IF(מרכז!A1674&lt;=הלוואות!$E$7,IF(DAY(מרכז!A1674)=הלוואות!$F$7,הלוואות!$G$7,0),0),0)+IF(A1674&gt;=הלוואות!$D$8,IF(מרכז!A1674&lt;=הלוואות!$E$8,IF(DAY(מרכז!A1674)=הלוואות!$F$8,הלוואות!$G$8,0),0),0)+IF(A1674&gt;=הלוואות!$D$9,IF(מרכז!A1674&lt;=הלוואות!$E$9,IF(DAY(מרכז!A1674)=הלוואות!$F$9,הלוואות!$G$9,0),0),0)+IF(A1674&gt;=הלוואות!$D$10,IF(מרכז!A1674&lt;=הלוואות!$E$10,IF(DAY(מרכז!A1674)=הלוואות!$F$10,הלוואות!$G$10,0),0),0)+IF(A1674&gt;=הלוואות!$D$11,IF(מרכז!A1674&lt;=הלוואות!$E$11,IF(DAY(מרכז!A1674)=הלוואות!$F$11,הלוואות!$G$11,0),0),0)+IF(A1674&gt;=הלוואות!$D$12,IF(מרכז!A1674&lt;=הלוואות!$E$12,IF(DAY(מרכז!A1674)=הלוואות!$F$12,הלוואות!$G$12,0),0),0)+IF(A1674&gt;=הלוואות!$D$13,IF(מרכז!A1674&lt;=הלוואות!$E$13,IF(DAY(מרכז!A1674)=הלוואות!$F$13,הלוואות!$G$13,0),0),0)+IF(A1674&gt;=הלוואות!$D$14,IF(מרכז!A1674&lt;=הלוואות!$E$14,IF(DAY(מרכז!A1674)=הלוואות!$F$14,הלוואות!$G$14,0),0),0)+IF(A1674&gt;=הלוואות!$D$15,IF(מרכז!A1674&lt;=הלוואות!$E$15,IF(DAY(מרכז!A1674)=הלוואות!$F$15,הלוואות!$G$15,0),0),0)+IF(A1674&gt;=הלוואות!$D$16,IF(מרכז!A1674&lt;=הלוואות!$E$16,IF(DAY(מרכז!A1674)=הלוואות!$F$16,הלוואות!$G$16,0),0),0)+IF(A1674&gt;=הלוואות!$D$17,IF(מרכז!A1674&lt;=הלוואות!$E$17,IF(DAY(מרכז!A1674)=הלוואות!$F$17,הלוואות!$G$17,0),0),0)+IF(A1674&gt;=הלוואות!$D$18,IF(מרכז!A1674&lt;=הלוואות!$E$18,IF(DAY(מרכז!A1674)=הלוואות!$F$18,הלוואות!$G$18,0),0),0)+IF(A1674&gt;=הלוואות!$D$19,IF(מרכז!A1674&lt;=הלוואות!$E$19,IF(DAY(מרכז!A1674)=הלוואות!$F$19,הלוואות!$G$19,0),0),0)+IF(A1674&gt;=הלוואות!$D$20,IF(מרכז!A1674&lt;=הלוואות!$E$20,IF(DAY(מרכז!A1674)=הלוואות!$F$20,הלוואות!$G$20,0),0),0)+IF(A1674&gt;=הלוואות!$D$21,IF(מרכז!A1674&lt;=הלוואות!$E$21,IF(DAY(מרכז!A1674)=הלוואות!$F$21,הלוואות!$G$21,0),0),0)+IF(A1674&gt;=הלוואות!$D$22,IF(מרכז!A1674&lt;=הלוואות!$E$22,IF(DAY(מרכז!A1674)=הלוואות!$F$22,הלוואות!$G$22,0),0),0)+IF(A1674&gt;=הלוואות!$D$23,IF(מרכז!A1674&lt;=הלוואות!$E$23,IF(DAY(מרכז!A1674)=הלוואות!$F$23,הלוואות!$G$23,0),0),0)+IF(A1674&gt;=הלוואות!$D$24,IF(מרכז!A1674&lt;=הלוואות!$E$24,IF(DAY(מרכז!A1674)=הלוואות!$F$24,הלוואות!$G$24,0),0),0)+IF(A1674&gt;=הלוואות!$D$25,IF(מרכז!A1674&lt;=הלוואות!$E$25,IF(DAY(מרכז!A1674)=הלוואות!$F$25,הלוואות!$G$25,0),0),0)+IF(A1674&gt;=הלוואות!$D$26,IF(מרכז!A1674&lt;=הלוואות!$E$26,IF(DAY(מרכז!A1674)=הלוואות!$F$26,הלוואות!$G$26,0),0),0)+IF(A1674&gt;=הלוואות!$D$27,IF(מרכז!A1674&lt;=הלוואות!$E$27,IF(DAY(מרכז!A1674)=הלוואות!$F$27,הלוואות!$G$27,0),0),0)+IF(A1674&gt;=הלוואות!$D$28,IF(מרכז!A1674&lt;=הלוואות!$E$28,IF(DAY(מרכז!A1674)=הלוואות!$F$28,הלוואות!$G$28,0),0),0)+IF(A1674&gt;=הלוואות!$D$29,IF(מרכז!A1674&lt;=הלוואות!$E$29,IF(DAY(מרכז!A1674)=הלוואות!$F$29,הלוואות!$G$29,0),0),0)+IF(A1674&gt;=הלוואות!$D$30,IF(מרכז!A1674&lt;=הלוואות!$E$30,IF(DAY(מרכז!A1674)=הלוואות!$F$30,הלוואות!$G$30,0),0),0)+IF(A1674&gt;=הלוואות!$D$31,IF(מרכז!A1674&lt;=הלוואות!$E$31,IF(DAY(מרכז!A1674)=הלוואות!$F$31,הלוואות!$G$31,0),0),0)+IF(A1674&gt;=הלוואות!$D$32,IF(מרכז!A1674&lt;=הלוואות!$E$32,IF(DAY(מרכז!A1674)=הלוואות!$F$32,הלוואות!$G$32,0),0),0)+IF(A1674&gt;=הלוואות!$D$33,IF(מרכז!A1674&lt;=הלוואות!$E$33,IF(DAY(מרכז!A1674)=הלוואות!$F$33,הלוואות!$G$33,0),0),0)+IF(A1674&gt;=הלוואות!$D$34,IF(מרכז!A1674&lt;=הלוואות!$E$34,IF(DAY(מרכז!A1674)=הלוואות!$F$34,הלוואות!$G$34,0),0),0)</f>
        <v>0</v>
      </c>
      <c r="E1674" s="93">
        <f>SUMIF(הלוואות!$D$46:$D$65,מרכז!A1674,הלוואות!$E$46:$E$65)</f>
        <v>0</v>
      </c>
      <c r="F1674" s="93">
        <f>SUMIF(נכנסים!$A$5:$A$5890,מרכז!A1674,נכנסים!$B$5:$B$5890)</f>
        <v>0</v>
      </c>
      <c r="G1674" s="94"/>
      <c r="H1674" s="94"/>
      <c r="I1674" s="94"/>
      <c r="J1674" s="99">
        <f t="shared" si="26"/>
        <v>50000</v>
      </c>
    </row>
    <row r="1675" spans="1:10">
      <c r="A1675" s="153">
        <v>47328</v>
      </c>
      <c r="B1675" s="93">
        <f>SUMIF(יוצאים!$A$5:$A$5835,מרכז!A1675,יוצאים!$D$5:$D$5835)</f>
        <v>0</v>
      </c>
      <c r="C1675" s="93">
        <f>HLOOKUP(DAY($A1675),'טב.הו"ק'!$G$4:$AK$162,'טב.הו"ק'!$A$162+2,FALSE)</f>
        <v>0</v>
      </c>
      <c r="D1675" s="93">
        <f>IF(A1675&gt;=הלוואות!$D$5,IF(מרכז!A1675&lt;=הלוואות!$E$5,IF(DAY(מרכז!A1675)=הלוואות!$F$5,הלוואות!$G$5,0),0),0)+IF(A1675&gt;=הלוואות!$D$6,IF(מרכז!A1675&lt;=הלוואות!$E$6,IF(DAY(מרכז!A1675)=הלוואות!$F$6,הלוואות!$G$6,0),0),0)+IF(A1675&gt;=הלוואות!$D$7,IF(מרכז!A1675&lt;=הלוואות!$E$7,IF(DAY(מרכז!A1675)=הלוואות!$F$7,הלוואות!$G$7,0),0),0)+IF(A1675&gt;=הלוואות!$D$8,IF(מרכז!A1675&lt;=הלוואות!$E$8,IF(DAY(מרכז!A1675)=הלוואות!$F$8,הלוואות!$G$8,0),0),0)+IF(A1675&gt;=הלוואות!$D$9,IF(מרכז!A1675&lt;=הלוואות!$E$9,IF(DAY(מרכז!A1675)=הלוואות!$F$9,הלוואות!$G$9,0),0),0)+IF(A1675&gt;=הלוואות!$D$10,IF(מרכז!A1675&lt;=הלוואות!$E$10,IF(DAY(מרכז!A1675)=הלוואות!$F$10,הלוואות!$G$10,0),0),0)+IF(A1675&gt;=הלוואות!$D$11,IF(מרכז!A1675&lt;=הלוואות!$E$11,IF(DAY(מרכז!A1675)=הלוואות!$F$11,הלוואות!$G$11,0),0),0)+IF(A1675&gt;=הלוואות!$D$12,IF(מרכז!A1675&lt;=הלוואות!$E$12,IF(DAY(מרכז!A1675)=הלוואות!$F$12,הלוואות!$G$12,0),0),0)+IF(A1675&gt;=הלוואות!$D$13,IF(מרכז!A1675&lt;=הלוואות!$E$13,IF(DAY(מרכז!A1675)=הלוואות!$F$13,הלוואות!$G$13,0),0),0)+IF(A1675&gt;=הלוואות!$D$14,IF(מרכז!A1675&lt;=הלוואות!$E$14,IF(DAY(מרכז!A1675)=הלוואות!$F$14,הלוואות!$G$14,0),0),0)+IF(A1675&gt;=הלוואות!$D$15,IF(מרכז!A1675&lt;=הלוואות!$E$15,IF(DAY(מרכז!A1675)=הלוואות!$F$15,הלוואות!$G$15,0),0),0)+IF(A1675&gt;=הלוואות!$D$16,IF(מרכז!A1675&lt;=הלוואות!$E$16,IF(DAY(מרכז!A1675)=הלוואות!$F$16,הלוואות!$G$16,0),0),0)+IF(A1675&gt;=הלוואות!$D$17,IF(מרכז!A1675&lt;=הלוואות!$E$17,IF(DAY(מרכז!A1675)=הלוואות!$F$17,הלוואות!$G$17,0),0),0)+IF(A1675&gt;=הלוואות!$D$18,IF(מרכז!A1675&lt;=הלוואות!$E$18,IF(DAY(מרכז!A1675)=הלוואות!$F$18,הלוואות!$G$18,0),0),0)+IF(A1675&gt;=הלוואות!$D$19,IF(מרכז!A1675&lt;=הלוואות!$E$19,IF(DAY(מרכז!A1675)=הלוואות!$F$19,הלוואות!$G$19,0),0),0)+IF(A1675&gt;=הלוואות!$D$20,IF(מרכז!A1675&lt;=הלוואות!$E$20,IF(DAY(מרכז!A1675)=הלוואות!$F$20,הלוואות!$G$20,0),0),0)+IF(A1675&gt;=הלוואות!$D$21,IF(מרכז!A1675&lt;=הלוואות!$E$21,IF(DAY(מרכז!A1675)=הלוואות!$F$21,הלוואות!$G$21,0),0),0)+IF(A1675&gt;=הלוואות!$D$22,IF(מרכז!A1675&lt;=הלוואות!$E$22,IF(DAY(מרכז!A1675)=הלוואות!$F$22,הלוואות!$G$22,0),0),0)+IF(A1675&gt;=הלוואות!$D$23,IF(מרכז!A1675&lt;=הלוואות!$E$23,IF(DAY(מרכז!A1675)=הלוואות!$F$23,הלוואות!$G$23,0),0),0)+IF(A1675&gt;=הלוואות!$D$24,IF(מרכז!A1675&lt;=הלוואות!$E$24,IF(DAY(מרכז!A1675)=הלוואות!$F$24,הלוואות!$G$24,0),0),0)+IF(A1675&gt;=הלוואות!$D$25,IF(מרכז!A1675&lt;=הלוואות!$E$25,IF(DAY(מרכז!A1675)=הלוואות!$F$25,הלוואות!$G$25,0),0),0)+IF(A1675&gt;=הלוואות!$D$26,IF(מרכז!A1675&lt;=הלוואות!$E$26,IF(DAY(מרכז!A1675)=הלוואות!$F$26,הלוואות!$G$26,0),0),0)+IF(A1675&gt;=הלוואות!$D$27,IF(מרכז!A1675&lt;=הלוואות!$E$27,IF(DAY(מרכז!A1675)=הלוואות!$F$27,הלוואות!$G$27,0),0),0)+IF(A1675&gt;=הלוואות!$D$28,IF(מרכז!A1675&lt;=הלוואות!$E$28,IF(DAY(מרכז!A1675)=הלוואות!$F$28,הלוואות!$G$28,0),0),0)+IF(A1675&gt;=הלוואות!$D$29,IF(מרכז!A1675&lt;=הלוואות!$E$29,IF(DAY(מרכז!A1675)=הלוואות!$F$29,הלוואות!$G$29,0),0),0)+IF(A1675&gt;=הלוואות!$D$30,IF(מרכז!A1675&lt;=הלוואות!$E$30,IF(DAY(מרכז!A1675)=הלוואות!$F$30,הלוואות!$G$30,0),0),0)+IF(A1675&gt;=הלוואות!$D$31,IF(מרכז!A1675&lt;=הלוואות!$E$31,IF(DAY(מרכז!A1675)=הלוואות!$F$31,הלוואות!$G$31,0),0),0)+IF(A1675&gt;=הלוואות!$D$32,IF(מרכז!A1675&lt;=הלוואות!$E$32,IF(DAY(מרכז!A1675)=הלוואות!$F$32,הלוואות!$G$32,0),0),0)+IF(A1675&gt;=הלוואות!$D$33,IF(מרכז!A1675&lt;=הלוואות!$E$33,IF(DAY(מרכז!A1675)=הלוואות!$F$33,הלוואות!$G$33,0),0),0)+IF(A1675&gt;=הלוואות!$D$34,IF(מרכז!A1675&lt;=הלוואות!$E$34,IF(DAY(מרכז!A1675)=הלוואות!$F$34,הלוואות!$G$34,0),0),0)</f>
        <v>0</v>
      </c>
      <c r="E1675" s="93">
        <f>SUMIF(הלוואות!$D$46:$D$65,מרכז!A1675,הלוואות!$E$46:$E$65)</f>
        <v>0</v>
      </c>
      <c r="F1675" s="93">
        <f>SUMIF(נכנסים!$A$5:$A$5890,מרכז!A1675,נכנסים!$B$5:$B$5890)</f>
        <v>0</v>
      </c>
      <c r="G1675" s="94"/>
      <c r="H1675" s="94"/>
      <c r="I1675" s="94"/>
      <c r="J1675" s="99">
        <f t="shared" si="26"/>
        <v>50000</v>
      </c>
    </row>
    <row r="1676" spans="1:10">
      <c r="A1676" s="153">
        <v>47329</v>
      </c>
      <c r="B1676" s="93">
        <f>SUMIF(יוצאים!$A$5:$A$5835,מרכז!A1676,יוצאים!$D$5:$D$5835)</f>
        <v>0</v>
      </c>
      <c r="C1676" s="93">
        <f>HLOOKUP(DAY($A1676),'טב.הו"ק'!$G$4:$AK$162,'טב.הו"ק'!$A$162+2,FALSE)</f>
        <v>0</v>
      </c>
      <c r="D1676" s="93">
        <f>IF(A1676&gt;=הלוואות!$D$5,IF(מרכז!A1676&lt;=הלוואות!$E$5,IF(DAY(מרכז!A1676)=הלוואות!$F$5,הלוואות!$G$5,0),0),0)+IF(A1676&gt;=הלוואות!$D$6,IF(מרכז!A1676&lt;=הלוואות!$E$6,IF(DAY(מרכז!A1676)=הלוואות!$F$6,הלוואות!$G$6,0),0),0)+IF(A1676&gt;=הלוואות!$D$7,IF(מרכז!A1676&lt;=הלוואות!$E$7,IF(DAY(מרכז!A1676)=הלוואות!$F$7,הלוואות!$G$7,0),0),0)+IF(A1676&gt;=הלוואות!$D$8,IF(מרכז!A1676&lt;=הלוואות!$E$8,IF(DAY(מרכז!A1676)=הלוואות!$F$8,הלוואות!$G$8,0),0),0)+IF(A1676&gt;=הלוואות!$D$9,IF(מרכז!A1676&lt;=הלוואות!$E$9,IF(DAY(מרכז!A1676)=הלוואות!$F$9,הלוואות!$G$9,0),0),0)+IF(A1676&gt;=הלוואות!$D$10,IF(מרכז!A1676&lt;=הלוואות!$E$10,IF(DAY(מרכז!A1676)=הלוואות!$F$10,הלוואות!$G$10,0),0),0)+IF(A1676&gt;=הלוואות!$D$11,IF(מרכז!A1676&lt;=הלוואות!$E$11,IF(DAY(מרכז!A1676)=הלוואות!$F$11,הלוואות!$G$11,0),0),0)+IF(A1676&gt;=הלוואות!$D$12,IF(מרכז!A1676&lt;=הלוואות!$E$12,IF(DAY(מרכז!A1676)=הלוואות!$F$12,הלוואות!$G$12,0),0),0)+IF(A1676&gt;=הלוואות!$D$13,IF(מרכז!A1676&lt;=הלוואות!$E$13,IF(DAY(מרכז!A1676)=הלוואות!$F$13,הלוואות!$G$13,0),0),0)+IF(A1676&gt;=הלוואות!$D$14,IF(מרכז!A1676&lt;=הלוואות!$E$14,IF(DAY(מרכז!A1676)=הלוואות!$F$14,הלוואות!$G$14,0),0),0)+IF(A1676&gt;=הלוואות!$D$15,IF(מרכז!A1676&lt;=הלוואות!$E$15,IF(DAY(מרכז!A1676)=הלוואות!$F$15,הלוואות!$G$15,0),0),0)+IF(A1676&gt;=הלוואות!$D$16,IF(מרכז!A1676&lt;=הלוואות!$E$16,IF(DAY(מרכז!A1676)=הלוואות!$F$16,הלוואות!$G$16,0),0),0)+IF(A1676&gt;=הלוואות!$D$17,IF(מרכז!A1676&lt;=הלוואות!$E$17,IF(DAY(מרכז!A1676)=הלוואות!$F$17,הלוואות!$G$17,0),0),0)+IF(A1676&gt;=הלוואות!$D$18,IF(מרכז!A1676&lt;=הלוואות!$E$18,IF(DAY(מרכז!A1676)=הלוואות!$F$18,הלוואות!$G$18,0),0),0)+IF(A1676&gt;=הלוואות!$D$19,IF(מרכז!A1676&lt;=הלוואות!$E$19,IF(DAY(מרכז!A1676)=הלוואות!$F$19,הלוואות!$G$19,0),0),0)+IF(A1676&gt;=הלוואות!$D$20,IF(מרכז!A1676&lt;=הלוואות!$E$20,IF(DAY(מרכז!A1676)=הלוואות!$F$20,הלוואות!$G$20,0),0),0)+IF(A1676&gt;=הלוואות!$D$21,IF(מרכז!A1676&lt;=הלוואות!$E$21,IF(DAY(מרכז!A1676)=הלוואות!$F$21,הלוואות!$G$21,0),0),0)+IF(A1676&gt;=הלוואות!$D$22,IF(מרכז!A1676&lt;=הלוואות!$E$22,IF(DAY(מרכז!A1676)=הלוואות!$F$22,הלוואות!$G$22,0),0),0)+IF(A1676&gt;=הלוואות!$D$23,IF(מרכז!A1676&lt;=הלוואות!$E$23,IF(DAY(מרכז!A1676)=הלוואות!$F$23,הלוואות!$G$23,0),0),0)+IF(A1676&gt;=הלוואות!$D$24,IF(מרכז!A1676&lt;=הלוואות!$E$24,IF(DAY(מרכז!A1676)=הלוואות!$F$24,הלוואות!$G$24,0),0),0)+IF(A1676&gt;=הלוואות!$D$25,IF(מרכז!A1676&lt;=הלוואות!$E$25,IF(DAY(מרכז!A1676)=הלוואות!$F$25,הלוואות!$G$25,0),0),0)+IF(A1676&gt;=הלוואות!$D$26,IF(מרכז!A1676&lt;=הלוואות!$E$26,IF(DAY(מרכז!A1676)=הלוואות!$F$26,הלוואות!$G$26,0),0),0)+IF(A1676&gt;=הלוואות!$D$27,IF(מרכז!A1676&lt;=הלוואות!$E$27,IF(DAY(מרכז!A1676)=הלוואות!$F$27,הלוואות!$G$27,0),0),0)+IF(A1676&gt;=הלוואות!$D$28,IF(מרכז!A1676&lt;=הלוואות!$E$28,IF(DAY(מרכז!A1676)=הלוואות!$F$28,הלוואות!$G$28,0),0),0)+IF(A1676&gt;=הלוואות!$D$29,IF(מרכז!A1676&lt;=הלוואות!$E$29,IF(DAY(מרכז!A1676)=הלוואות!$F$29,הלוואות!$G$29,0),0),0)+IF(A1676&gt;=הלוואות!$D$30,IF(מרכז!A1676&lt;=הלוואות!$E$30,IF(DAY(מרכז!A1676)=הלוואות!$F$30,הלוואות!$G$30,0),0),0)+IF(A1676&gt;=הלוואות!$D$31,IF(מרכז!A1676&lt;=הלוואות!$E$31,IF(DAY(מרכז!A1676)=הלוואות!$F$31,הלוואות!$G$31,0),0),0)+IF(A1676&gt;=הלוואות!$D$32,IF(מרכז!A1676&lt;=הלוואות!$E$32,IF(DAY(מרכז!A1676)=הלוואות!$F$32,הלוואות!$G$32,0),0),0)+IF(A1676&gt;=הלוואות!$D$33,IF(מרכז!A1676&lt;=הלוואות!$E$33,IF(DAY(מרכז!A1676)=הלוואות!$F$33,הלוואות!$G$33,0),0),0)+IF(A1676&gt;=הלוואות!$D$34,IF(מרכז!A1676&lt;=הלוואות!$E$34,IF(DAY(מרכז!A1676)=הלוואות!$F$34,הלוואות!$G$34,0),0),0)</f>
        <v>0</v>
      </c>
      <c r="E1676" s="93">
        <f>SUMIF(הלוואות!$D$46:$D$65,מרכז!A1676,הלוואות!$E$46:$E$65)</f>
        <v>0</v>
      </c>
      <c r="F1676" s="93">
        <f>SUMIF(נכנסים!$A$5:$A$5890,מרכז!A1676,נכנסים!$B$5:$B$5890)</f>
        <v>0</v>
      </c>
      <c r="G1676" s="94"/>
      <c r="H1676" s="94"/>
      <c r="I1676" s="94"/>
      <c r="J1676" s="99">
        <f t="shared" si="26"/>
        <v>50000</v>
      </c>
    </row>
    <row r="1677" spans="1:10">
      <c r="A1677" s="153">
        <v>47330</v>
      </c>
      <c r="B1677" s="93">
        <f>SUMIF(יוצאים!$A$5:$A$5835,מרכז!A1677,יוצאים!$D$5:$D$5835)</f>
        <v>0</v>
      </c>
      <c r="C1677" s="93">
        <f>HLOOKUP(DAY($A1677),'טב.הו"ק'!$G$4:$AK$162,'טב.הו"ק'!$A$162+2,FALSE)</f>
        <v>0</v>
      </c>
      <c r="D1677" s="93">
        <f>IF(A1677&gt;=הלוואות!$D$5,IF(מרכז!A1677&lt;=הלוואות!$E$5,IF(DAY(מרכז!A1677)=הלוואות!$F$5,הלוואות!$G$5,0),0),0)+IF(A1677&gt;=הלוואות!$D$6,IF(מרכז!A1677&lt;=הלוואות!$E$6,IF(DAY(מרכז!A1677)=הלוואות!$F$6,הלוואות!$G$6,0),0),0)+IF(A1677&gt;=הלוואות!$D$7,IF(מרכז!A1677&lt;=הלוואות!$E$7,IF(DAY(מרכז!A1677)=הלוואות!$F$7,הלוואות!$G$7,0),0),0)+IF(A1677&gt;=הלוואות!$D$8,IF(מרכז!A1677&lt;=הלוואות!$E$8,IF(DAY(מרכז!A1677)=הלוואות!$F$8,הלוואות!$G$8,0),0),0)+IF(A1677&gt;=הלוואות!$D$9,IF(מרכז!A1677&lt;=הלוואות!$E$9,IF(DAY(מרכז!A1677)=הלוואות!$F$9,הלוואות!$G$9,0),0),0)+IF(A1677&gt;=הלוואות!$D$10,IF(מרכז!A1677&lt;=הלוואות!$E$10,IF(DAY(מרכז!A1677)=הלוואות!$F$10,הלוואות!$G$10,0),0),0)+IF(A1677&gt;=הלוואות!$D$11,IF(מרכז!A1677&lt;=הלוואות!$E$11,IF(DAY(מרכז!A1677)=הלוואות!$F$11,הלוואות!$G$11,0),0),0)+IF(A1677&gt;=הלוואות!$D$12,IF(מרכז!A1677&lt;=הלוואות!$E$12,IF(DAY(מרכז!A1677)=הלוואות!$F$12,הלוואות!$G$12,0),0),0)+IF(A1677&gt;=הלוואות!$D$13,IF(מרכז!A1677&lt;=הלוואות!$E$13,IF(DAY(מרכז!A1677)=הלוואות!$F$13,הלוואות!$G$13,0),0),0)+IF(A1677&gt;=הלוואות!$D$14,IF(מרכז!A1677&lt;=הלוואות!$E$14,IF(DAY(מרכז!A1677)=הלוואות!$F$14,הלוואות!$G$14,0),0),0)+IF(A1677&gt;=הלוואות!$D$15,IF(מרכז!A1677&lt;=הלוואות!$E$15,IF(DAY(מרכז!A1677)=הלוואות!$F$15,הלוואות!$G$15,0),0),0)+IF(A1677&gt;=הלוואות!$D$16,IF(מרכז!A1677&lt;=הלוואות!$E$16,IF(DAY(מרכז!A1677)=הלוואות!$F$16,הלוואות!$G$16,0),0),0)+IF(A1677&gt;=הלוואות!$D$17,IF(מרכז!A1677&lt;=הלוואות!$E$17,IF(DAY(מרכז!A1677)=הלוואות!$F$17,הלוואות!$G$17,0),0),0)+IF(A1677&gt;=הלוואות!$D$18,IF(מרכז!A1677&lt;=הלוואות!$E$18,IF(DAY(מרכז!A1677)=הלוואות!$F$18,הלוואות!$G$18,0),0),0)+IF(A1677&gt;=הלוואות!$D$19,IF(מרכז!A1677&lt;=הלוואות!$E$19,IF(DAY(מרכז!A1677)=הלוואות!$F$19,הלוואות!$G$19,0),0),0)+IF(A1677&gt;=הלוואות!$D$20,IF(מרכז!A1677&lt;=הלוואות!$E$20,IF(DAY(מרכז!A1677)=הלוואות!$F$20,הלוואות!$G$20,0),0),0)+IF(A1677&gt;=הלוואות!$D$21,IF(מרכז!A1677&lt;=הלוואות!$E$21,IF(DAY(מרכז!A1677)=הלוואות!$F$21,הלוואות!$G$21,0),0),0)+IF(A1677&gt;=הלוואות!$D$22,IF(מרכז!A1677&lt;=הלוואות!$E$22,IF(DAY(מרכז!A1677)=הלוואות!$F$22,הלוואות!$G$22,0),0),0)+IF(A1677&gt;=הלוואות!$D$23,IF(מרכז!A1677&lt;=הלוואות!$E$23,IF(DAY(מרכז!A1677)=הלוואות!$F$23,הלוואות!$G$23,0),0),0)+IF(A1677&gt;=הלוואות!$D$24,IF(מרכז!A1677&lt;=הלוואות!$E$24,IF(DAY(מרכז!A1677)=הלוואות!$F$24,הלוואות!$G$24,0),0),0)+IF(A1677&gt;=הלוואות!$D$25,IF(מרכז!A1677&lt;=הלוואות!$E$25,IF(DAY(מרכז!A1677)=הלוואות!$F$25,הלוואות!$G$25,0),0),0)+IF(A1677&gt;=הלוואות!$D$26,IF(מרכז!A1677&lt;=הלוואות!$E$26,IF(DAY(מרכז!A1677)=הלוואות!$F$26,הלוואות!$G$26,0),0),0)+IF(A1677&gt;=הלוואות!$D$27,IF(מרכז!A1677&lt;=הלוואות!$E$27,IF(DAY(מרכז!A1677)=הלוואות!$F$27,הלוואות!$G$27,0),0),0)+IF(A1677&gt;=הלוואות!$D$28,IF(מרכז!A1677&lt;=הלוואות!$E$28,IF(DAY(מרכז!A1677)=הלוואות!$F$28,הלוואות!$G$28,0),0),0)+IF(A1677&gt;=הלוואות!$D$29,IF(מרכז!A1677&lt;=הלוואות!$E$29,IF(DAY(מרכז!A1677)=הלוואות!$F$29,הלוואות!$G$29,0),0),0)+IF(A1677&gt;=הלוואות!$D$30,IF(מרכז!A1677&lt;=הלוואות!$E$30,IF(DAY(מרכז!A1677)=הלוואות!$F$30,הלוואות!$G$30,0),0),0)+IF(A1677&gt;=הלוואות!$D$31,IF(מרכז!A1677&lt;=הלוואות!$E$31,IF(DAY(מרכז!A1677)=הלוואות!$F$31,הלוואות!$G$31,0),0),0)+IF(A1677&gt;=הלוואות!$D$32,IF(מרכז!A1677&lt;=הלוואות!$E$32,IF(DAY(מרכז!A1677)=הלוואות!$F$32,הלוואות!$G$32,0),0),0)+IF(A1677&gt;=הלוואות!$D$33,IF(מרכז!A1677&lt;=הלוואות!$E$33,IF(DAY(מרכז!A1677)=הלוואות!$F$33,הלוואות!$G$33,0),0),0)+IF(A1677&gt;=הלוואות!$D$34,IF(מרכז!A1677&lt;=הלוואות!$E$34,IF(DAY(מרכז!A1677)=הלוואות!$F$34,הלוואות!$G$34,0),0),0)</f>
        <v>0</v>
      </c>
      <c r="E1677" s="93">
        <f>SUMIF(הלוואות!$D$46:$D$65,מרכז!A1677,הלוואות!$E$46:$E$65)</f>
        <v>0</v>
      </c>
      <c r="F1677" s="93">
        <f>SUMIF(נכנסים!$A$5:$A$5890,מרכז!A1677,נכנסים!$B$5:$B$5890)</f>
        <v>0</v>
      </c>
      <c r="G1677" s="94"/>
      <c r="H1677" s="94"/>
      <c r="I1677" s="94"/>
      <c r="J1677" s="99">
        <f t="shared" si="26"/>
        <v>50000</v>
      </c>
    </row>
    <row r="1678" spans="1:10">
      <c r="A1678" s="153">
        <v>47331</v>
      </c>
      <c r="B1678" s="93">
        <f>SUMIF(יוצאים!$A$5:$A$5835,מרכז!A1678,יוצאים!$D$5:$D$5835)</f>
        <v>0</v>
      </c>
      <c r="C1678" s="93">
        <f>HLOOKUP(DAY($A1678),'טב.הו"ק'!$G$4:$AK$162,'טב.הו"ק'!$A$162+2,FALSE)</f>
        <v>0</v>
      </c>
      <c r="D1678" s="93">
        <f>IF(A1678&gt;=הלוואות!$D$5,IF(מרכז!A1678&lt;=הלוואות!$E$5,IF(DAY(מרכז!A1678)=הלוואות!$F$5,הלוואות!$G$5,0),0),0)+IF(A1678&gt;=הלוואות!$D$6,IF(מרכז!A1678&lt;=הלוואות!$E$6,IF(DAY(מרכז!A1678)=הלוואות!$F$6,הלוואות!$G$6,0),0),0)+IF(A1678&gt;=הלוואות!$D$7,IF(מרכז!A1678&lt;=הלוואות!$E$7,IF(DAY(מרכז!A1678)=הלוואות!$F$7,הלוואות!$G$7,0),0),0)+IF(A1678&gt;=הלוואות!$D$8,IF(מרכז!A1678&lt;=הלוואות!$E$8,IF(DAY(מרכז!A1678)=הלוואות!$F$8,הלוואות!$G$8,0),0),0)+IF(A1678&gt;=הלוואות!$D$9,IF(מרכז!A1678&lt;=הלוואות!$E$9,IF(DAY(מרכז!A1678)=הלוואות!$F$9,הלוואות!$G$9,0),0),0)+IF(A1678&gt;=הלוואות!$D$10,IF(מרכז!A1678&lt;=הלוואות!$E$10,IF(DAY(מרכז!A1678)=הלוואות!$F$10,הלוואות!$G$10,0),0),0)+IF(A1678&gt;=הלוואות!$D$11,IF(מרכז!A1678&lt;=הלוואות!$E$11,IF(DAY(מרכז!A1678)=הלוואות!$F$11,הלוואות!$G$11,0),0),0)+IF(A1678&gt;=הלוואות!$D$12,IF(מרכז!A1678&lt;=הלוואות!$E$12,IF(DAY(מרכז!A1678)=הלוואות!$F$12,הלוואות!$G$12,0),0),0)+IF(A1678&gt;=הלוואות!$D$13,IF(מרכז!A1678&lt;=הלוואות!$E$13,IF(DAY(מרכז!A1678)=הלוואות!$F$13,הלוואות!$G$13,0),0),0)+IF(A1678&gt;=הלוואות!$D$14,IF(מרכז!A1678&lt;=הלוואות!$E$14,IF(DAY(מרכז!A1678)=הלוואות!$F$14,הלוואות!$G$14,0),0),0)+IF(A1678&gt;=הלוואות!$D$15,IF(מרכז!A1678&lt;=הלוואות!$E$15,IF(DAY(מרכז!A1678)=הלוואות!$F$15,הלוואות!$G$15,0),0),0)+IF(A1678&gt;=הלוואות!$D$16,IF(מרכז!A1678&lt;=הלוואות!$E$16,IF(DAY(מרכז!A1678)=הלוואות!$F$16,הלוואות!$G$16,0),0),0)+IF(A1678&gt;=הלוואות!$D$17,IF(מרכז!A1678&lt;=הלוואות!$E$17,IF(DAY(מרכז!A1678)=הלוואות!$F$17,הלוואות!$G$17,0),0),0)+IF(A1678&gt;=הלוואות!$D$18,IF(מרכז!A1678&lt;=הלוואות!$E$18,IF(DAY(מרכז!A1678)=הלוואות!$F$18,הלוואות!$G$18,0),0),0)+IF(A1678&gt;=הלוואות!$D$19,IF(מרכז!A1678&lt;=הלוואות!$E$19,IF(DAY(מרכז!A1678)=הלוואות!$F$19,הלוואות!$G$19,0),0),0)+IF(A1678&gt;=הלוואות!$D$20,IF(מרכז!A1678&lt;=הלוואות!$E$20,IF(DAY(מרכז!A1678)=הלוואות!$F$20,הלוואות!$G$20,0),0),0)+IF(A1678&gt;=הלוואות!$D$21,IF(מרכז!A1678&lt;=הלוואות!$E$21,IF(DAY(מרכז!A1678)=הלוואות!$F$21,הלוואות!$G$21,0),0),0)+IF(A1678&gt;=הלוואות!$D$22,IF(מרכז!A1678&lt;=הלוואות!$E$22,IF(DAY(מרכז!A1678)=הלוואות!$F$22,הלוואות!$G$22,0),0),0)+IF(A1678&gt;=הלוואות!$D$23,IF(מרכז!A1678&lt;=הלוואות!$E$23,IF(DAY(מרכז!A1678)=הלוואות!$F$23,הלוואות!$G$23,0),0),0)+IF(A1678&gt;=הלוואות!$D$24,IF(מרכז!A1678&lt;=הלוואות!$E$24,IF(DAY(מרכז!A1678)=הלוואות!$F$24,הלוואות!$G$24,0),0),0)+IF(A1678&gt;=הלוואות!$D$25,IF(מרכז!A1678&lt;=הלוואות!$E$25,IF(DAY(מרכז!A1678)=הלוואות!$F$25,הלוואות!$G$25,0),0),0)+IF(A1678&gt;=הלוואות!$D$26,IF(מרכז!A1678&lt;=הלוואות!$E$26,IF(DAY(מרכז!A1678)=הלוואות!$F$26,הלוואות!$G$26,0),0),0)+IF(A1678&gt;=הלוואות!$D$27,IF(מרכז!A1678&lt;=הלוואות!$E$27,IF(DAY(מרכז!A1678)=הלוואות!$F$27,הלוואות!$G$27,0),0),0)+IF(A1678&gt;=הלוואות!$D$28,IF(מרכז!A1678&lt;=הלוואות!$E$28,IF(DAY(מרכז!A1678)=הלוואות!$F$28,הלוואות!$G$28,0),0),0)+IF(A1678&gt;=הלוואות!$D$29,IF(מרכז!A1678&lt;=הלוואות!$E$29,IF(DAY(מרכז!A1678)=הלוואות!$F$29,הלוואות!$G$29,0),0),0)+IF(A1678&gt;=הלוואות!$D$30,IF(מרכז!A1678&lt;=הלוואות!$E$30,IF(DAY(מרכז!A1678)=הלוואות!$F$30,הלוואות!$G$30,0),0),0)+IF(A1678&gt;=הלוואות!$D$31,IF(מרכז!A1678&lt;=הלוואות!$E$31,IF(DAY(מרכז!A1678)=הלוואות!$F$31,הלוואות!$G$31,0),0),0)+IF(A1678&gt;=הלוואות!$D$32,IF(מרכז!A1678&lt;=הלוואות!$E$32,IF(DAY(מרכז!A1678)=הלוואות!$F$32,הלוואות!$G$32,0),0),0)+IF(A1678&gt;=הלוואות!$D$33,IF(מרכז!A1678&lt;=הלוואות!$E$33,IF(DAY(מרכז!A1678)=הלוואות!$F$33,הלוואות!$G$33,0),0),0)+IF(A1678&gt;=הלוואות!$D$34,IF(מרכז!A1678&lt;=הלוואות!$E$34,IF(DAY(מרכז!A1678)=הלוואות!$F$34,הלוואות!$G$34,0),0),0)</f>
        <v>0</v>
      </c>
      <c r="E1678" s="93">
        <f>SUMIF(הלוואות!$D$46:$D$65,מרכז!A1678,הלוואות!$E$46:$E$65)</f>
        <v>0</v>
      </c>
      <c r="F1678" s="93">
        <f>SUMIF(נכנסים!$A$5:$A$5890,מרכז!A1678,נכנסים!$B$5:$B$5890)</f>
        <v>0</v>
      </c>
      <c r="G1678" s="94"/>
      <c r="H1678" s="94"/>
      <c r="I1678" s="94"/>
      <c r="J1678" s="99">
        <f t="shared" si="26"/>
        <v>50000</v>
      </c>
    </row>
    <row r="1679" spans="1:10">
      <c r="A1679" s="153">
        <v>47332</v>
      </c>
      <c r="B1679" s="93">
        <f>SUMIF(יוצאים!$A$5:$A$5835,מרכז!A1679,יוצאים!$D$5:$D$5835)</f>
        <v>0</v>
      </c>
      <c r="C1679" s="93">
        <f>HLOOKUP(DAY($A1679),'טב.הו"ק'!$G$4:$AK$162,'טב.הו"ק'!$A$162+2,FALSE)</f>
        <v>0</v>
      </c>
      <c r="D1679" s="93">
        <f>IF(A1679&gt;=הלוואות!$D$5,IF(מרכז!A1679&lt;=הלוואות!$E$5,IF(DAY(מרכז!A1679)=הלוואות!$F$5,הלוואות!$G$5,0),0),0)+IF(A1679&gt;=הלוואות!$D$6,IF(מרכז!A1679&lt;=הלוואות!$E$6,IF(DAY(מרכז!A1679)=הלוואות!$F$6,הלוואות!$G$6,0),0),0)+IF(A1679&gt;=הלוואות!$D$7,IF(מרכז!A1679&lt;=הלוואות!$E$7,IF(DAY(מרכז!A1679)=הלוואות!$F$7,הלוואות!$G$7,0),0),0)+IF(A1679&gt;=הלוואות!$D$8,IF(מרכז!A1679&lt;=הלוואות!$E$8,IF(DAY(מרכז!A1679)=הלוואות!$F$8,הלוואות!$G$8,0),0),0)+IF(A1679&gt;=הלוואות!$D$9,IF(מרכז!A1679&lt;=הלוואות!$E$9,IF(DAY(מרכז!A1679)=הלוואות!$F$9,הלוואות!$G$9,0),0),0)+IF(A1679&gt;=הלוואות!$D$10,IF(מרכז!A1679&lt;=הלוואות!$E$10,IF(DAY(מרכז!A1679)=הלוואות!$F$10,הלוואות!$G$10,0),0),0)+IF(A1679&gt;=הלוואות!$D$11,IF(מרכז!A1679&lt;=הלוואות!$E$11,IF(DAY(מרכז!A1679)=הלוואות!$F$11,הלוואות!$G$11,0),0),0)+IF(A1679&gt;=הלוואות!$D$12,IF(מרכז!A1679&lt;=הלוואות!$E$12,IF(DAY(מרכז!A1679)=הלוואות!$F$12,הלוואות!$G$12,0),0),0)+IF(A1679&gt;=הלוואות!$D$13,IF(מרכז!A1679&lt;=הלוואות!$E$13,IF(DAY(מרכז!A1679)=הלוואות!$F$13,הלוואות!$G$13,0),0),0)+IF(A1679&gt;=הלוואות!$D$14,IF(מרכז!A1679&lt;=הלוואות!$E$14,IF(DAY(מרכז!A1679)=הלוואות!$F$14,הלוואות!$G$14,0),0),0)+IF(A1679&gt;=הלוואות!$D$15,IF(מרכז!A1679&lt;=הלוואות!$E$15,IF(DAY(מרכז!A1679)=הלוואות!$F$15,הלוואות!$G$15,0),0),0)+IF(A1679&gt;=הלוואות!$D$16,IF(מרכז!A1679&lt;=הלוואות!$E$16,IF(DAY(מרכז!A1679)=הלוואות!$F$16,הלוואות!$G$16,0),0),0)+IF(A1679&gt;=הלוואות!$D$17,IF(מרכז!A1679&lt;=הלוואות!$E$17,IF(DAY(מרכז!A1679)=הלוואות!$F$17,הלוואות!$G$17,0),0),0)+IF(A1679&gt;=הלוואות!$D$18,IF(מרכז!A1679&lt;=הלוואות!$E$18,IF(DAY(מרכז!A1679)=הלוואות!$F$18,הלוואות!$G$18,0),0),0)+IF(A1679&gt;=הלוואות!$D$19,IF(מרכז!A1679&lt;=הלוואות!$E$19,IF(DAY(מרכז!A1679)=הלוואות!$F$19,הלוואות!$G$19,0),0),0)+IF(A1679&gt;=הלוואות!$D$20,IF(מרכז!A1679&lt;=הלוואות!$E$20,IF(DAY(מרכז!A1679)=הלוואות!$F$20,הלוואות!$G$20,0),0),0)+IF(A1679&gt;=הלוואות!$D$21,IF(מרכז!A1679&lt;=הלוואות!$E$21,IF(DAY(מרכז!A1679)=הלוואות!$F$21,הלוואות!$G$21,0),0),0)+IF(A1679&gt;=הלוואות!$D$22,IF(מרכז!A1679&lt;=הלוואות!$E$22,IF(DAY(מרכז!A1679)=הלוואות!$F$22,הלוואות!$G$22,0),0),0)+IF(A1679&gt;=הלוואות!$D$23,IF(מרכז!A1679&lt;=הלוואות!$E$23,IF(DAY(מרכז!A1679)=הלוואות!$F$23,הלוואות!$G$23,0),0),0)+IF(A1679&gt;=הלוואות!$D$24,IF(מרכז!A1679&lt;=הלוואות!$E$24,IF(DAY(מרכז!A1679)=הלוואות!$F$24,הלוואות!$G$24,0),0),0)+IF(A1679&gt;=הלוואות!$D$25,IF(מרכז!A1679&lt;=הלוואות!$E$25,IF(DAY(מרכז!A1679)=הלוואות!$F$25,הלוואות!$G$25,0),0),0)+IF(A1679&gt;=הלוואות!$D$26,IF(מרכז!A1679&lt;=הלוואות!$E$26,IF(DAY(מרכז!A1679)=הלוואות!$F$26,הלוואות!$G$26,0),0),0)+IF(A1679&gt;=הלוואות!$D$27,IF(מרכז!A1679&lt;=הלוואות!$E$27,IF(DAY(מרכז!A1679)=הלוואות!$F$27,הלוואות!$G$27,0),0),0)+IF(A1679&gt;=הלוואות!$D$28,IF(מרכז!A1679&lt;=הלוואות!$E$28,IF(DAY(מרכז!A1679)=הלוואות!$F$28,הלוואות!$G$28,0),0),0)+IF(A1679&gt;=הלוואות!$D$29,IF(מרכז!A1679&lt;=הלוואות!$E$29,IF(DAY(מרכז!A1679)=הלוואות!$F$29,הלוואות!$G$29,0),0),0)+IF(A1679&gt;=הלוואות!$D$30,IF(מרכז!A1679&lt;=הלוואות!$E$30,IF(DAY(מרכז!A1679)=הלוואות!$F$30,הלוואות!$G$30,0),0),0)+IF(A1679&gt;=הלוואות!$D$31,IF(מרכז!A1679&lt;=הלוואות!$E$31,IF(DAY(מרכז!A1679)=הלוואות!$F$31,הלוואות!$G$31,0),0),0)+IF(A1679&gt;=הלוואות!$D$32,IF(מרכז!A1679&lt;=הלוואות!$E$32,IF(DAY(מרכז!A1679)=הלוואות!$F$32,הלוואות!$G$32,0),0),0)+IF(A1679&gt;=הלוואות!$D$33,IF(מרכז!A1679&lt;=הלוואות!$E$33,IF(DAY(מרכז!A1679)=הלוואות!$F$33,הלוואות!$G$33,0),0),0)+IF(A1679&gt;=הלוואות!$D$34,IF(מרכז!A1679&lt;=הלוואות!$E$34,IF(DAY(מרכז!A1679)=הלוואות!$F$34,הלוואות!$G$34,0),0),0)</f>
        <v>0</v>
      </c>
      <c r="E1679" s="93">
        <f>SUMIF(הלוואות!$D$46:$D$65,מרכז!A1679,הלוואות!$E$46:$E$65)</f>
        <v>0</v>
      </c>
      <c r="F1679" s="93">
        <f>SUMIF(נכנסים!$A$5:$A$5890,מרכז!A1679,נכנסים!$B$5:$B$5890)</f>
        <v>0</v>
      </c>
      <c r="G1679" s="94"/>
      <c r="H1679" s="94"/>
      <c r="I1679" s="94"/>
      <c r="J1679" s="99">
        <f t="shared" si="26"/>
        <v>50000</v>
      </c>
    </row>
    <row r="1680" spans="1:10">
      <c r="A1680" s="153">
        <v>47333</v>
      </c>
      <c r="B1680" s="93">
        <f>SUMIF(יוצאים!$A$5:$A$5835,מרכז!A1680,יוצאים!$D$5:$D$5835)</f>
        <v>0</v>
      </c>
      <c r="C1680" s="93">
        <f>HLOOKUP(DAY($A1680),'טב.הו"ק'!$G$4:$AK$162,'טב.הו"ק'!$A$162+2,FALSE)</f>
        <v>0</v>
      </c>
      <c r="D1680" s="93">
        <f>IF(A1680&gt;=הלוואות!$D$5,IF(מרכז!A1680&lt;=הלוואות!$E$5,IF(DAY(מרכז!A1680)=הלוואות!$F$5,הלוואות!$G$5,0),0),0)+IF(A1680&gt;=הלוואות!$D$6,IF(מרכז!A1680&lt;=הלוואות!$E$6,IF(DAY(מרכז!A1680)=הלוואות!$F$6,הלוואות!$G$6,0),0),0)+IF(A1680&gt;=הלוואות!$D$7,IF(מרכז!A1680&lt;=הלוואות!$E$7,IF(DAY(מרכז!A1680)=הלוואות!$F$7,הלוואות!$G$7,0),0),0)+IF(A1680&gt;=הלוואות!$D$8,IF(מרכז!A1680&lt;=הלוואות!$E$8,IF(DAY(מרכז!A1680)=הלוואות!$F$8,הלוואות!$G$8,0),0),0)+IF(A1680&gt;=הלוואות!$D$9,IF(מרכז!A1680&lt;=הלוואות!$E$9,IF(DAY(מרכז!A1680)=הלוואות!$F$9,הלוואות!$G$9,0),0),0)+IF(A1680&gt;=הלוואות!$D$10,IF(מרכז!A1680&lt;=הלוואות!$E$10,IF(DAY(מרכז!A1680)=הלוואות!$F$10,הלוואות!$G$10,0),0),0)+IF(A1680&gt;=הלוואות!$D$11,IF(מרכז!A1680&lt;=הלוואות!$E$11,IF(DAY(מרכז!A1680)=הלוואות!$F$11,הלוואות!$G$11,0),0),0)+IF(A1680&gt;=הלוואות!$D$12,IF(מרכז!A1680&lt;=הלוואות!$E$12,IF(DAY(מרכז!A1680)=הלוואות!$F$12,הלוואות!$G$12,0),0),0)+IF(A1680&gt;=הלוואות!$D$13,IF(מרכז!A1680&lt;=הלוואות!$E$13,IF(DAY(מרכז!A1680)=הלוואות!$F$13,הלוואות!$G$13,0),0),0)+IF(A1680&gt;=הלוואות!$D$14,IF(מרכז!A1680&lt;=הלוואות!$E$14,IF(DAY(מרכז!A1680)=הלוואות!$F$14,הלוואות!$G$14,0),0),0)+IF(A1680&gt;=הלוואות!$D$15,IF(מרכז!A1680&lt;=הלוואות!$E$15,IF(DAY(מרכז!A1680)=הלוואות!$F$15,הלוואות!$G$15,0),0),0)+IF(A1680&gt;=הלוואות!$D$16,IF(מרכז!A1680&lt;=הלוואות!$E$16,IF(DAY(מרכז!A1680)=הלוואות!$F$16,הלוואות!$G$16,0),0),0)+IF(A1680&gt;=הלוואות!$D$17,IF(מרכז!A1680&lt;=הלוואות!$E$17,IF(DAY(מרכז!A1680)=הלוואות!$F$17,הלוואות!$G$17,0),0),0)+IF(A1680&gt;=הלוואות!$D$18,IF(מרכז!A1680&lt;=הלוואות!$E$18,IF(DAY(מרכז!A1680)=הלוואות!$F$18,הלוואות!$G$18,0),0),0)+IF(A1680&gt;=הלוואות!$D$19,IF(מרכז!A1680&lt;=הלוואות!$E$19,IF(DAY(מרכז!A1680)=הלוואות!$F$19,הלוואות!$G$19,0),0),0)+IF(A1680&gt;=הלוואות!$D$20,IF(מרכז!A1680&lt;=הלוואות!$E$20,IF(DAY(מרכז!A1680)=הלוואות!$F$20,הלוואות!$G$20,0),0),0)+IF(A1680&gt;=הלוואות!$D$21,IF(מרכז!A1680&lt;=הלוואות!$E$21,IF(DAY(מרכז!A1680)=הלוואות!$F$21,הלוואות!$G$21,0),0),0)+IF(A1680&gt;=הלוואות!$D$22,IF(מרכז!A1680&lt;=הלוואות!$E$22,IF(DAY(מרכז!A1680)=הלוואות!$F$22,הלוואות!$G$22,0),0),0)+IF(A1680&gt;=הלוואות!$D$23,IF(מרכז!A1680&lt;=הלוואות!$E$23,IF(DAY(מרכז!A1680)=הלוואות!$F$23,הלוואות!$G$23,0),0),0)+IF(A1680&gt;=הלוואות!$D$24,IF(מרכז!A1680&lt;=הלוואות!$E$24,IF(DAY(מרכז!A1680)=הלוואות!$F$24,הלוואות!$G$24,0),0),0)+IF(A1680&gt;=הלוואות!$D$25,IF(מרכז!A1680&lt;=הלוואות!$E$25,IF(DAY(מרכז!A1680)=הלוואות!$F$25,הלוואות!$G$25,0),0),0)+IF(A1680&gt;=הלוואות!$D$26,IF(מרכז!A1680&lt;=הלוואות!$E$26,IF(DAY(מרכז!A1680)=הלוואות!$F$26,הלוואות!$G$26,0),0),0)+IF(A1680&gt;=הלוואות!$D$27,IF(מרכז!A1680&lt;=הלוואות!$E$27,IF(DAY(מרכז!A1680)=הלוואות!$F$27,הלוואות!$G$27,0),0),0)+IF(A1680&gt;=הלוואות!$D$28,IF(מרכז!A1680&lt;=הלוואות!$E$28,IF(DAY(מרכז!A1680)=הלוואות!$F$28,הלוואות!$G$28,0),0),0)+IF(A1680&gt;=הלוואות!$D$29,IF(מרכז!A1680&lt;=הלוואות!$E$29,IF(DAY(מרכז!A1680)=הלוואות!$F$29,הלוואות!$G$29,0),0),0)+IF(A1680&gt;=הלוואות!$D$30,IF(מרכז!A1680&lt;=הלוואות!$E$30,IF(DAY(מרכז!A1680)=הלוואות!$F$30,הלוואות!$G$30,0),0),0)+IF(A1680&gt;=הלוואות!$D$31,IF(מרכז!A1680&lt;=הלוואות!$E$31,IF(DAY(מרכז!A1680)=הלוואות!$F$31,הלוואות!$G$31,0),0),0)+IF(A1680&gt;=הלוואות!$D$32,IF(מרכז!A1680&lt;=הלוואות!$E$32,IF(DAY(מרכז!A1680)=הלוואות!$F$32,הלוואות!$G$32,0),0),0)+IF(A1680&gt;=הלוואות!$D$33,IF(מרכז!A1680&lt;=הלוואות!$E$33,IF(DAY(מרכז!A1680)=הלוואות!$F$33,הלוואות!$G$33,0),0),0)+IF(A1680&gt;=הלוואות!$D$34,IF(מרכז!A1680&lt;=הלוואות!$E$34,IF(DAY(מרכז!A1680)=הלוואות!$F$34,הלוואות!$G$34,0),0),0)</f>
        <v>0</v>
      </c>
      <c r="E1680" s="93">
        <f>SUMIF(הלוואות!$D$46:$D$65,מרכז!A1680,הלוואות!$E$46:$E$65)</f>
        <v>0</v>
      </c>
      <c r="F1680" s="93">
        <f>SUMIF(נכנסים!$A$5:$A$5890,מרכז!A1680,נכנסים!$B$5:$B$5890)</f>
        <v>0</v>
      </c>
      <c r="G1680" s="94"/>
      <c r="H1680" s="94"/>
      <c r="I1680" s="94"/>
      <c r="J1680" s="99">
        <f t="shared" si="26"/>
        <v>50000</v>
      </c>
    </row>
    <row r="1681" spans="1:10">
      <c r="A1681" s="153">
        <v>47334</v>
      </c>
      <c r="B1681" s="93">
        <f>SUMIF(יוצאים!$A$5:$A$5835,מרכז!A1681,יוצאים!$D$5:$D$5835)</f>
        <v>0</v>
      </c>
      <c r="C1681" s="93">
        <f>HLOOKUP(DAY($A1681),'טב.הו"ק'!$G$4:$AK$162,'טב.הו"ק'!$A$162+2,FALSE)</f>
        <v>0</v>
      </c>
      <c r="D1681" s="93">
        <f>IF(A1681&gt;=הלוואות!$D$5,IF(מרכז!A1681&lt;=הלוואות!$E$5,IF(DAY(מרכז!A1681)=הלוואות!$F$5,הלוואות!$G$5,0),0),0)+IF(A1681&gt;=הלוואות!$D$6,IF(מרכז!A1681&lt;=הלוואות!$E$6,IF(DAY(מרכז!A1681)=הלוואות!$F$6,הלוואות!$G$6,0),0),0)+IF(A1681&gt;=הלוואות!$D$7,IF(מרכז!A1681&lt;=הלוואות!$E$7,IF(DAY(מרכז!A1681)=הלוואות!$F$7,הלוואות!$G$7,0),0),0)+IF(A1681&gt;=הלוואות!$D$8,IF(מרכז!A1681&lt;=הלוואות!$E$8,IF(DAY(מרכז!A1681)=הלוואות!$F$8,הלוואות!$G$8,0),0),0)+IF(A1681&gt;=הלוואות!$D$9,IF(מרכז!A1681&lt;=הלוואות!$E$9,IF(DAY(מרכז!A1681)=הלוואות!$F$9,הלוואות!$G$9,0),0),0)+IF(A1681&gt;=הלוואות!$D$10,IF(מרכז!A1681&lt;=הלוואות!$E$10,IF(DAY(מרכז!A1681)=הלוואות!$F$10,הלוואות!$G$10,0),0),0)+IF(A1681&gt;=הלוואות!$D$11,IF(מרכז!A1681&lt;=הלוואות!$E$11,IF(DAY(מרכז!A1681)=הלוואות!$F$11,הלוואות!$G$11,0),0),0)+IF(A1681&gt;=הלוואות!$D$12,IF(מרכז!A1681&lt;=הלוואות!$E$12,IF(DAY(מרכז!A1681)=הלוואות!$F$12,הלוואות!$G$12,0),0),0)+IF(A1681&gt;=הלוואות!$D$13,IF(מרכז!A1681&lt;=הלוואות!$E$13,IF(DAY(מרכז!A1681)=הלוואות!$F$13,הלוואות!$G$13,0),0),0)+IF(A1681&gt;=הלוואות!$D$14,IF(מרכז!A1681&lt;=הלוואות!$E$14,IF(DAY(מרכז!A1681)=הלוואות!$F$14,הלוואות!$G$14,0),0),0)+IF(A1681&gt;=הלוואות!$D$15,IF(מרכז!A1681&lt;=הלוואות!$E$15,IF(DAY(מרכז!A1681)=הלוואות!$F$15,הלוואות!$G$15,0),0),0)+IF(A1681&gt;=הלוואות!$D$16,IF(מרכז!A1681&lt;=הלוואות!$E$16,IF(DAY(מרכז!A1681)=הלוואות!$F$16,הלוואות!$G$16,0),0),0)+IF(A1681&gt;=הלוואות!$D$17,IF(מרכז!A1681&lt;=הלוואות!$E$17,IF(DAY(מרכז!A1681)=הלוואות!$F$17,הלוואות!$G$17,0),0),0)+IF(A1681&gt;=הלוואות!$D$18,IF(מרכז!A1681&lt;=הלוואות!$E$18,IF(DAY(מרכז!A1681)=הלוואות!$F$18,הלוואות!$G$18,0),0),0)+IF(A1681&gt;=הלוואות!$D$19,IF(מרכז!A1681&lt;=הלוואות!$E$19,IF(DAY(מרכז!A1681)=הלוואות!$F$19,הלוואות!$G$19,0),0),0)+IF(A1681&gt;=הלוואות!$D$20,IF(מרכז!A1681&lt;=הלוואות!$E$20,IF(DAY(מרכז!A1681)=הלוואות!$F$20,הלוואות!$G$20,0),0),0)+IF(A1681&gt;=הלוואות!$D$21,IF(מרכז!A1681&lt;=הלוואות!$E$21,IF(DAY(מרכז!A1681)=הלוואות!$F$21,הלוואות!$G$21,0),0),0)+IF(A1681&gt;=הלוואות!$D$22,IF(מרכז!A1681&lt;=הלוואות!$E$22,IF(DAY(מרכז!A1681)=הלוואות!$F$22,הלוואות!$G$22,0),0),0)+IF(A1681&gt;=הלוואות!$D$23,IF(מרכז!A1681&lt;=הלוואות!$E$23,IF(DAY(מרכז!A1681)=הלוואות!$F$23,הלוואות!$G$23,0),0),0)+IF(A1681&gt;=הלוואות!$D$24,IF(מרכז!A1681&lt;=הלוואות!$E$24,IF(DAY(מרכז!A1681)=הלוואות!$F$24,הלוואות!$G$24,0),0),0)+IF(A1681&gt;=הלוואות!$D$25,IF(מרכז!A1681&lt;=הלוואות!$E$25,IF(DAY(מרכז!A1681)=הלוואות!$F$25,הלוואות!$G$25,0),0),0)+IF(A1681&gt;=הלוואות!$D$26,IF(מרכז!A1681&lt;=הלוואות!$E$26,IF(DAY(מרכז!A1681)=הלוואות!$F$26,הלוואות!$G$26,0),0),0)+IF(A1681&gt;=הלוואות!$D$27,IF(מרכז!A1681&lt;=הלוואות!$E$27,IF(DAY(מרכז!A1681)=הלוואות!$F$27,הלוואות!$G$27,0),0),0)+IF(A1681&gt;=הלוואות!$D$28,IF(מרכז!A1681&lt;=הלוואות!$E$28,IF(DAY(מרכז!A1681)=הלוואות!$F$28,הלוואות!$G$28,0),0),0)+IF(A1681&gt;=הלוואות!$D$29,IF(מרכז!A1681&lt;=הלוואות!$E$29,IF(DAY(מרכז!A1681)=הלוואות!$F$29,הלוואות!$G$29,0),0),0)+IF(A1681&gt;=הלוואות!$D$30,IF(מרכז!A1681&lt;=הלוואות!$E$30,IF(DAY(מרכז!A1681)=הלוואות!$F$30,הלוואות!$G$30,0),0),0)+IF(A1681&gt;=הלוואות!$D$31,IF(מרכז!A1681&lt;=הלוואות!$E$31,IF(DAY(מרכז!A1681)=הלוואות!$F$31,הלוואות!$G$31,0),0),0)+IF(A1681&gt;=הלוואות!$D$32,IF(מרכז!A1681&lt;=הלוואות!$E$32,IF(DAY(מרכז!A1681)=הלוואות!$F$32,הלוואות!$G$32,0),0),0)+IF(A1681&gt;=הלוואות!$D$33,IF(מרכז!A1681&lt;=הלוואות!$E$33,IF(DAY(מרכז!A1681)=הלוואות!$F$33,הלוואות!$G$33,0),0),0)+IF(A1681&gt;=הלוואות!$D$34,IF(מרכז!A1681&lt;=הלוואות!$E$34,IF(DAY(מרכז!A1681)=הלוואות!$F$34,הלוואות!$G$34,0),0),0)</f>
        <v>0</v>
      </c>
      <c r="E1681" s="93">
        <f>SUMIF(הלוואות!$D$46:$D$65,מרכז!A1681,הלוואות!$E$46:$E$65)</f>
        <v>0</v>
      </c>
      <c r="F1681" s="93">
        <f>SUMIF(נכנסים!$A$5:$A$5890,מרכז!A1681,נכנסים!$B$5:$B$5890)</f>
        <v>0</v>
      </c>
      <c r="G1681" s="94"/>
      <c r="H1681" s="94"/>
      <c r="I1681" s="94"/>
      <c r="J1681" s="99">
        <f t="shared" si="26"/>
        <v>50000</v>
      </c>
    </row>
    <row r="1682" spans="1:10">
      <c r="A1682" s="153">
        <v>47335</v>
      </c>
      <c r="B1682" s="93">
        <f>SUMIF(יוצאים!$A$5:$A$5835,מרכז!A1682,יוצאים!$D$5:$D$5835)</f>
        <v>0</v>
      </c>
      <c r="C1682" s="93">
        <f>HLOOKUP(DAY($A1682),'טב.הו"ק'!$G$4:$AK$162,'טב.הו"ק'!$A$162+2,FALSE)</f>
        <v>0</v>
      </c>
      <c r="D1682" s="93">
        <f>IF(A1682&gt;=הלוואות!$D$5,IF(מרכז!A1682&lt;=הלוואות!$E$5,IF(DAY(מרכז!A1682)=הלוואות!$F$5,הלוואות!$G$5,0),0),0)+IF(A1682&gt;=הלוואות!$D$6,IF(מרכז!A1682&lt;=הלוואות!$E$6,IF(DAY(מרכז!A1682)=הלוואות!$F$6,הלוואות!$G$6,0),0),0)+IF(A1682&gt;=הלוואות!$D$7,IF(מרכז!A1682&lt;=הלוואות!$E$7,IF(DAY(מרכז!A1682)=הלוואות!$F$7,הלוואות!$G$7,0),0),0)+IF(A1682&gt;=הלוואות!$D$8,IF(מרכז!A1682&lt;=הלוואות!$E$8,IF(DAY(מרכז!A1682)=הלוואות!$F$8,הלוואות!$G$8,0),0),0)+IF(A1682&gt;=הלוואות!$D$9,IF(מרכז!A1682&lt;=הלוואות!$E$9,IF(DAY(מרכז!A1682)=הלוואות!$F$9,הלוואות!$G$9,0),0),0)+IF(A1682&gt;=הלוואות!$D$10,IF(מרכז!A1682&lt;=הלוואות!$E$10,IF(DAY(מרכז!A1682)=הלוואות!$F$10,הלוואות!$G$10,0),0),0)+IF(A1682&gt;=הלוואות!$D$11,IF(מרכז!A1682&lt;=הלוואות!$E$11,IF(DAY(מרכז!A1682)=הלוואות!$F$11,הלוואות!$G$11,0),0),0)+IF(A1682&gt;=הלוואות!$D$12,IF(מרכז!A1682&lt;=הלוואות!$E$12,IF(DAY(מרכז!A1682)=הלוואות!$F$12,הלוואות!$G$12,0),0),0)+IF(A1682&gt;=הלוואות!$D$13,IF(מרכז!A1682&lt;=הלוואות!$E$13,IF(DAY(מרכז!A1682)=הלוואות!$F$13,הלוואות!$G$13,0),0),0)+IF(A1682&gt;=הלוואות!$D$14,IF(מרכז!A1682&lt;=הלוואות!$E$14,IF(DAY(מרכז!A1682)=הלוואות!$F$14,הלוואות!$G$14,0),0),0)+IF(A1682&gt;=הלוואות!$D$15,IF(מרכז!A1682&lt;=הלוואות!$E$15,IF(DAY(מרכז!A1682)=הלוואות!$F$15,הלוואות!$G$15,0),0),0)+IF(A1682&gt;=הלוואות!$D$16,IF(מרכז!A1682&lt;=הלוואות!$E$16,IF(DAY(מרכז!A1682)=הלוואות!$F$16,הלוואות!$G$16,0),0),0)+IF(A1682&gt;=הלוואות!$D$17,IF(מרכז!A1682&lt;=הלוואות!$E$17,IF(DAY(מרכז!A1682)=הלוואות!$F$17,הלוואות!$G$17,0),0),0)+IF(A1682&gt;=הלוואות!$D$18,IF(מרכז!A1682&lt;=הלוואות!$E$18,IF(DAY(מרכז!A1682)=הלוואות!$F$18,הלוואות!$G$18,0),0),0)+IF(A1682&gt;=הלוואות!$D$19,IF(מרכז!A1682&lt;=הלוואות!$E$19,IF(DAY(מרכז!A1682)=הלוואות!$F$19,הלוואות!$G$19,0),0),0)+IF(A1682&gt;=הלוואות!$D$20,IF(מרכז!A1682&lt;=הלוואות!$E$20,IF(DAY(מרכז!A1682)=הלוואות!$F$20,הלוואות!$G$20,0),0),0)+IF(A1682&gt;=הלוואות!$D$21,IF(מרכז!A1682&lt;=הלוואות!$E$21,IF(DAY(מרכז!A1682)=הלוואות!$F$21,הלוואות!$G$21,0),0),0)+IF(A1682&gt;=הלוואות!$D$22,IF(מרכז!A1682&lt;=הלוואות!$E$22,IF(DAY(מרכז!A1682)=הלוואות!$F$22,הלוואות!$G$22,0),0),0)+IF(A1682&gt;=הלוואות!$D$23,IF(מרכז!A1682&lt;=הלוואות!$E$23,IF(DAY(מרכז!A1682)=הלוואות!$F$23,הלוואות!$G$23,0),0),0)+IF(A1682&gt;=הלוואות!$D$24,IF(מרכז!A1682&lt;=הלוואות!$E$24,IF(DAY(מרכז!A1682)=הלוואות!$F$24,הלוואות!$G$24,0),0),0)+IF(A1682&gt;=הלוואות!$D$25,IF(מרכז!A1682&lt;=הלוואות!$E$25,IF(DAY(מרכז!A1682)=הלוואות!$F$25,הלוואות!$G$25,0),0),0)+IF(A1682&gt;=הלוואות!$D$26,IF(מרכז!A1682&lt;=הלוואות!$E$26,IF(DAY(מרכז!A1682)=הלוואות!$F$26,הלוואות!$G$26,0),0),0)+IF(A1682&gt;=הלוואות!$D$27,IF(מרכז!A1682&lt;=הלוואות!$E$27,IF(DAY(מרכז!A1682)=הלוואות!$F$27,הלוואות!$G$27,0),0),0)+IF(A1682&gt;=הלוואות!$D$28,IF(מרכז!A1682&lt;=הלוואות!$E$28,IF(DAY(מרכז!A1682)=הלוואות!$F$28,הלוואות!$G$28,0),0),0)+IF(A1682&gt;=הלוואות!$D$29,IF(מרכז!A1682&lt;=הלוואות!$E$29,IF(DAY(מרכז!A1682)=הלוואות!$F$29,הלוואות!$G$29,0),0),0)+IF(A1682&gt;=הלוואות!$D$30,IF(מרכז!A1682&lt;=הלוואות!$E$30,IF(DAY(מרכז!A1682)=הלוואות!$F$30,הלוואות!$G$30,0),0),0)+IF(A1682&gt;=הלוואות!$D$31,IF(מרכז!A1682&lt;=הלוואות!$E$31,IF(DAY(מרכז!A1682)=הלוואות!$F$31,הלוואות!$G$31,0),0),0)+IF(A1682&gt;=הלוואות!$D$32,IF(מרכז!A1682&lt;=הלוואות!$E$32,IF(DAY(מרכז!A1682)=הלוואות!$F$32,הלוואות!$G$32,0),0),0)+IF(A1682&gt;=הלוואות!$D$33,IF(מרכז!A1682&lt;=הלוואות!$E$33,IF(DAY(מרכז!A1682)=הלוואות!$F$33,הלוואות!$G$33,0),0),0)+IF(A1682&gt;=הלוואות!$D$34,IF(מרכז!A1682&lt;=הלוואות!$E$34,IF(DAY(מרכז!A1682)=הלוואות!$F$34,הלוואות!$G$34,0),0),0)</f>
        <v>0</v>
      </c>
      <c r="E1682" s="93">
        <f>SUMIF(הלוואות!$D$46:$D$65,מרכז!A1682,הלוואות!$E$46:$E$65)</f>
        <v>0</v>
      </c>
      <c r="F1682" s="93">
        <f>SUMIF(נכנסים!$A$5:$A$5890,מרכז!A1682,נכנסים!$B$5:$B$5890)</f>
        <v>0</v>
      </c>
      <c r="G1682" s="94"/>
      <c r="H1682" s="94"/>
      <c r="I1682" s="94"/>
      <c r="J1682" s="99">
        <f t="shared" si="26"/>
        <v>50000</v>
      </c>
    </row>
    <row r="1683" spans="1:10">
      <c r="A1683" s="153">
        <v>47336</v>
      </c>
      <c r="B1683" s="93">
        <f>SUMIF(יוצאים!$A$5:$A$5835,מרכז!A1683,יוצאים!$D$5:$D$5835)</f>
        <v>0</v>
      </c>
      <c r="C1683" s="93">
        <f>HLOOKUP(DAY($A1683),'טב.הו"ק'!$G$4:$AK$162,'טב.הו"ק'!$A$162+2,FALSE)</f>
        <v>0</v>
      </c>
      <c r="D1683" s="93">
        <f>IF(A1683&gt;=הלוואות!$D$5,IF(מרכז!A1683&lt;=הלוואות!$E$5,IF(DAY(מרכז!A1683)=הלוואות!$F$5,הלוואות!$G$5,0),0),0)+IF(A1683&gt;=הלוואות!$D$6,IF(מרכז!A1683&lt;=הלוואות!$E$6,IF(DAY(מרכז!A1683)=הלוואות!$F$6,הלוואות!$G$6,0),0),0)+IF(A1683&gt;=הלוואות!$D$7,IF(מרכז!A1683&lt;=הלוואות!$E$7,IF(DAY(מרכז!A1683)=הלוואות!$F$7,הלוואות!$G$7,0),0),0)+IF(A1683&gt;=הלוואות!$D$8,IF(מרכז!A1683&lt;=הלוואות!$E$8,IF(DAY(מרכז!A1683)=הלוואות!$F$8,הלוואות!$G$8,0),0),0)+IF(A1683&gt;=הלוואות!$D$9,IF(מרכז!A1683&lt;=הלוואות!$E$9,IF(DAY(מרכז!A1683)=הלוואות!$F$9,הלוואות!$G$9,0),0),0)+IF(A1683&gt;=הלוואות!$D$10,IF(מרכז!A1683&lt;=הלוואות!$E$10,IF(DAY(מרכז!A1683)=הלוואות!$F$10,הלוואות!$G$10,0),0),0)+IF(A1683&gt;=הלוואות!$D$11,IF(מרכז!A1683&lt;=הלוואות!$E$11,IF(DAY(מרכז!A1683)=הלוואות!$F$11,הלוואות!$G$11,0),0),0)+IF(A1683&gt;=הלוואות!$D$12,IF(מרכז!A1683&lt;=הלוואות!$E$12,IF(DAY(מרכז!A1683)=הלוואות!$F$12,הלוואות!$G$12,0),0),0)+IF(A1683&gt;=הלוואות!$D$13,IF(מרכז!A1683&lt;=הלוואות!$E$13,IF(DAY(מרכז!A1683)=הלוואות!$F$13,הלוואות!$G$13,0),0),0)+IF(A1683&gt;=הלוואות!$D$14,IF(מרכז!A1683&lt;=הלוואות!$E$14,IF(DAY(מרכז!A1683)=הלוואות!$F$14,הלוואות!$G$14,0),0),0)+IF(A1683&gt;=הלוואות!$D$15,IF(מרכז!A1683&lt;=הלוואות!$E$15,IF(DAY(מרכז!A1683)=הלוואות!$F$15,הלוואות!$G$15,0),0),0)+IF(A1683&gt;=הלוואות!$D$16,IF(מרכז!A1683&lt;=הלוואות!$E$16,IF(DAY(מרכז!A1683)=הלוואות!$F$16,הלוואות!$G$16,0),0),0)+IF(A1683&gt;=הלוואות!$D$17,IF(מרכז!A1683&lt;=הלוואות!$E$17,IF(DAY(מרכז!A1683)=הלוואות!$F$17,הלוואות!$G$17,0),0),0)+IF(A1683&gt;=הלוואות!$D$18,IF(מרכז!A1683&lt;=הלוואות!$E$18,IF(DAY(מרכז!A1683)=הלוואות!$F$18,הלוואות!$G$18,0),0),0)+IF(A1683&gt;=הלוואות!$D$19,IF(מרכז!A1683&lt;=הלוואות!$E$19,IF(DAY(מרכז!A1683)=הלוואות!$F$19,הלוואות!$G$19,0),0),0)+IF(A1683&gt;=הלוואות!$D$20,IF(מרכז!A1683&lt;=הלוואות!$E$20,IF(DAY(מרכז!A1683)=הלוואות!$F$20,הלוואות!$G$20,0),0),0)+IF(A1683&gt;=הלוואות!$D$21,IF(מרכז!A1683&lt;=הלוואות!$E$21,IF(DAY(מרכז!A1683)=הלוואות!$F$21,הלוואות!$G$21,0),0),0)+IF(A1683&gt;=הלוואות!$D$22,IF(מרכז!A1683&lt;=הלוואות!$E$22,IF(DAY(מרכז!A1683)=הלוואות!$F$22,הלוואות!$G$22,0),0),0)+IF(A1683&gt;=הלוואות!$D$23,IF(מרכז!A1683&lt;=הלוואות!$E$23,IF(DAY(מרכז!A1683)=הלוואות!$F$23,הלוואות!$G$23,0),0),0)+IF(A1683&gt;=הלוואות!$D$24,IF(מרכז!A1683&lt;=הלוואות!$E$24,IF(DAY(מרכז!A1683)=הלוואות!$F$24,הלוואות!$G$24,0),0),0)+IF(A1683&gt;=הלוואות!$D$25,IF(מרכז!A1683&lt;=הלוואות!$E$25,IF(DAY(מרכז!A1683)=הלוואות!$F$25,הלוואות!$G$25,0),0),0)+IF(A1683&gt;=הלוואות!$D$26,IF(מרכז!A1683&lt;=הלוואות!$E$26,IF(DAY(מרכז!A1683)=הלוואות!$F$26,הלוואות!$G$26,0),0),0)+IF(A1683&gt;=הלוואות!$D$27,IF(מרכז!A1683&lt;=הלוואות!$E$27,IF(DAY(מרכז!A1683)=הלוואות!$F$27,הלוואות!$G$27,0),0),0)+IF(A1683&gt;=הלוואות!$D$28,IF(מרכז!A1683&lt;=הלוואות!$E$28,IF(DAY(מרכז!A1683)=הלוואות!$F$28,הלוואות!$G$28,0),0),0)+IF(A1683&gt;=הלוואות!$D$29,IF(מרכז!A1683&lt;=הלוואות!$E$29,IF(DAY(מרכז!A1683)=הלוואות!$F$29,הלוואות!$G$29,0),0),0)+IF(A1683&gt;=הלוואות!$D$30,IF(מרכז!A1683&lt;=הלוואות!$E$30,IF(DAY(מרכז!A1683)=הלוואות!$F$30,הלוואות!$G$30,0),0),0)+IF(A1683&gt;=הלוואות!$D$31,IF(מרכז!A1683&lt;=הלוואות!$E$31,IF(DAY(מרכז!A1683)=הלוואות!$F$31,הלוואות!$G$31,0),0),0)+IF(A1683&gt;=הלוואות!$D$32,IF(מרכז!A1683&lt;=הלוואות!$E$32,IF(DAY(מרכז!A1683)=הלוואות!$F$32,הלוואות!$G$32,0),0),0)+IF(A1683&gt;=הלוואות!$D$33,IF(מרכז!A1683&lt;=הלוואות!$E$33,IF(DAY(מרכז!A1683)=הלוואות!$F$33,הלוואות!$G$33,0),0),0)+IF(A1683&gt;=הלוואות!$D$34,IF(מרכז!A1683&lt;=הלוואות!$E$34,IF(DAY(מרכז!A1683)=הלוואות!$F$34,הלוואות!$G$34,0),0),0)</f>
        <v>0</v>
      </c>
      <c r="E1683" s="93">
        <f>SUMIF(הלוואות!$D$46:$D$65,מרכז!A1683,הלוואות!$E$46:$E$65)</f>
        <v>0</v>
      </c>
      <c r="F1683" s="93">
        <f>SUMIF(נכנסים!$A$5:$A$5890,מרכז!A1683,נכנסים!$B$5:$B$5890)</f>
        <v>0</v>
      </c>
      <c r="G1683" s="94"/>
      <c r="H1683" s="94"/>
      <c r="I1683" s="94"/>
      <c r="J1683" s="99">
        <f t="shared" si="26"/>
        <v>50000</v>
      </c>
    </row>
    <row r="1684" spans="1:10">
      <c r="A1684" s="153">
        <v>47337</v>
      </c>
      <c r="B1684" s="93">
        <f>SUMIF(יוצאים!$A$5:$A$5835,מרכז!A1684,יוצאים!$D$5:$D$5835)</f>
        <v>0</v>
      </c>
      <c r="C1684" s="93">
        <f>HLOOKUP(DAY($A1684),'טב.הו"ק'!$G$4:$AK$162,'טב.הו"ק'!$A$162+2,FALSE)</f>
        <v>0</v>
      </c>
      <c r="D1684" s="93">
        <f>IF(A1684&gt;=הלוואות!$D$5,IF(מרכז!A1684&lt;=הלוואות!$E$5,IF(DAY(מרכז!A1684)=הלוואות!$F$5,הלוואות!$G$5,0),0),0)+IF(A1684&gt;=הלוואות!$D$6,IF(מרכז!A1684&lt;=הלוואות!$E$6,IF(DAY(מרכז!A1684)=הלוואות!$F$6,הלוואות!$G$6,0),0),0)+IF(A1684&gt;=הלוואות!$D$7,IF(מרכז!A1684&lt;=הלוואות!$E$7,IF(DAY(מרכז!A1684)=הלוואות!$F$7,הלוואות!$G$7,0),0),0)+IF(A1684&gt;=הלוואות!$D$8,IF(מרכז!A1684&lt;=הלוואות!$E$8,IF(DAY(מרכז!A1684)=הלוואות!$F$8,הלוואות!$G$8,0),0),0)+IF(A1684&gt;=הלוואות!$D$9,IF(מרכז!A1684&lt;=הלוואות!$E$9,IF(DAY(מרכז!A1684)=הלוואות!$F$9,הלוואות!$G$9,0),0),0)+IF(A1684&gt;=הלוואות!$D$10,IF(מרכז!A1684&lt;=הלוואות!$E$10,IF(DAY(מרכז!A1684)=הלוואות!$F$10,הלוואות!$G$10,0),0),0)+IF(A1684&gt;=הלוואות!$D$11,IF(מרכז!A1684&lt;=הלוואות!$E$11,IF(DAY(מרכז!A1684)=הלוואות!$F$11,הלוואות!$G$11,0),0),0)+IF(A1684&gt;=הלוואות!$D$12,IF(מרכז!A1684&lt;=הלוואות!$E$12,IF(DAY(מרכז!A1684)=הלוואות!$F$12,הלוואות!$G$12,0),0),0)+IF(A1684&gt;=הלוואות!$D$13,IF(מרכז!A1684&lt;=הלוואות!$E$13,IF(DAY(מרכז!A1684)=הלוואות!$F$13,הלוואות!$G$13,0),0),0)+IF(A1684&gt;=הלוואות!$D$14,IF(מרכז!A1684&lt;=הלוואות!$E$14,IF(DAY(מרכז!A1684)=הלוואות!$F$14,הלוואות!$G$14,0),0),0)+IF(A1684&gt;=הלוואות!$D$15,IF(מרכז!A1684&lt;=הלוואות!$E$15,IF(DAY(מרכז!A1684)=הלוואות!$F$15,הלוואות!$G$15,0),0),0)+IF(A1684&gt;=הלוואות!$D$16,IF(מרכז!A1684&lt;=הלוואות!$E$16,IF(DAY(מרכז!A1684)=הלוואות!$F$16,הלוואות!$G$16,0),0),0)+IF(A1684&gt;=הלוואות!$D$17,IF(מרכז!A1684&lt;=הלוואות!$E$17,IF(DAY(מרכז!A1684)=הלוואות!$F$17,הלוואות!$G$17,0),0),0)+IF(A1684&gt;=הלוואות!$D$18,IF(מרכז!A1684&lt;=הלוואות!$E$18,IF(DAY(מרכז!A1684)=הלוואות!$F$18,הלוואות!$G$18,0),0),0)+IF(A1684&gt;=הלוואות!$D$19,IF(מרכז!A1684&lt;=הלוואות!$E$19,IF(DAY(מרכז!A1684)=הלוואות!$F$19,הלוואות!$G$19,0),0),0)+IF(A1684&gt;=הלוואות!$D$20,IF(מרכז!A1684&lt;=הלוואות!$E$20,IF(DAY(מרכז!A1684)=הלוואות!$F$20,הלוואות!$G$20,0),0),0)+IF(A1684&gt;=הלוואות!$D$21,IF(מרכז!A1684&lt;=הלוואות!$E$21,IF(DAY(מרכז!A1684)=הלוואות!$F$21,הלוואות!$G$21,0),0),0)+IF(A1684&gt;=הלוואות!$D$22,IF(מרכז!A1684&lt;=הלוואות!$E$22,IF(DAY(מרכז!A1684)=הלוואות!$F$22,הלוואות!$G$22,0),0),0)+IF(A1684&gt;=הלוואות!$D$23,IF(מרכז!A1684&lt;=הלוואות!$E$23,IF(DAY(מרכז!A1684)=הלוואות!$F$23,הלוואות!$G$23,0),0),0)+IF(A1684&gt;=הלוואות!$D$24,IF(מרכז!A1684&lt;=הלוואות!$E$24,IF(DAY(מרכז!A1684)=הלוואות!$F$24,הלוואות!$G$24,0),0),0)+IF(A1684&gt;=הלוואות!$D$25,IF(מרכז!A1684&lt;=הלוואות!$E$25,IF(DAY(מרכז!A1684)=הלוואות!$F$25,הלוואות!$G$25,0),0),0)+IF(A1684&gt;=הלוואות!$D$26,IF(מרכז!A1684&lt;=הלוואות!$E$26,IF(DAY(מרכז!A1684)=הלוואות!$F$26,הלוואות!$G$26,0),0),0)+IF(A1684&gt;=הלוואות!$D$27,IF(מרכז!A1684&lt;=הלוואות!$E$27,IF(DAY(מרכז!A1684)=הלוואות!$F$27,הלוואות!$G$27,0),0),0)+IF(A1684&gt;=הלוואות!$D$28,IF(מרכז!A1684&lt;=הלוואות!$E$28,IF(DAY(מרכז!A1684)=הלוואות!$F$28,הלוואות!$G$28,0),0),0)+IF(A1684&gt;=הלוואות!$D$29,IF(מרכז!A1684&lt;=הלוואות!$E$29,IF(DAY(מרכז!A1684)=הלוואות!$F$29,הלוואות!$G$29,0),0),0)+IF(A1684&gt;=הלוואות!$D$30,IF(מרכז!A1684&lt;=הלוואות!$E$30,IF(DAY(מרכז!A1684)=הלוואות!$F$30,הלוואות!$G$30,0),0),0)+IF(A1684&gt;=הלוואות!$D$31,IF(מרכז!A1684&lt;=הלוואות!$E$31,IF(DAY(מרכז!A1684)=הלוואות!$F$31,הלוואות!$G$31,0),0),0)+IF(A1684&gt;=הלוואות!$D$32,IF(מרכז!A1684&lt;=הלוואות!$E$32,IF(DAY(מרכז!A1684)=הלוואות!$F$32,הלוואות!$G$32,0),0),0)+IF(A1684&gt;=הלוואות!$D$33,IF(מרכז!A1684&lt;=הלוואות!$E$33,IF(DAY(מרכז!A1684)=הלוואות!$F$33,הלוואות!$G$33,0),0),0)+IF(A1684&gt;=הלוואות!$D$34,IF(מרכז!A1684&lt;=הלוואות!$E$34,IF(DAY(מרכז!A1684)=הלוואות!$F$34,הלוואות!$G$34,0),0),0)</f>
        <v>0</v>
      </c>
      <c r="E1684" s="93">
        <f>SUMIF(הלוואות!$D$46:$D$65,מרכז!A1684,הלוואות!$E$46:$E$65)</f>
        <v>0</v>
      </c>
      <c r="F1684" s="93">
        <f>SUMIF(נכנסים!$A$5:$A$5890,מרכז!A1684,נכנסים!$B$5:$B$5890)</f>
        <v>0</v>
      </c>
      <c r="G1684" s="94"/>
      <c r="H1684" s="94"/>
      <c r="I1684" s="94"/>
      <c r="J1684" s="99">
        <f t="shared" si="26"/>
        <v>50000</v>
      </c>
    </row>
    <row r="1685" spans="1:10">
      <c r="A1685" s="153">
        <v>47338</v>
      </c>
      <c r="B1685" s="93">
        <f>SUMIF(יוצאים!$A$5:$A$5835,מרכז!A1685,יוצאים!$D$5:$D$5835)</f>
        <v>0</v>
      </c>
      <c r="C1685" s="93">
        <f>HLOOKUP(DAY($A1685),'טב.הו"ק'!$G$4:$AK$162,'טב.הו"ק'!$A$162+2,FALSE)</f>
        <v>0</v>
      </c>
      <c r="D1685" s="93">
        <f>IF(A1685&gt;=הלוואות!$D$5,IF(מרכז!A1685&lt;=הלוואות!$E$5,IF(DAY(מרכז!A1685)=הלוואות!$F$5,הלוואות!$G$5,0),0),0)+IF(A1685&gt;=הלוואות!$D$6,IF(מרכז!A1685&lt;=הלוואות!$E$6,IF(DAY(מרכז!A1685)=הלוואות!$F$6,הלוואות!$G$6,0),0),0)+IF(A1685&gt;=הלוואות!$D$7,IF(מרכז!A1685&lt;=הלוואות!$E$7,IF(DAY(מרכז!A1685)=הלוואות!$F$7,הלוואות!$G$7,0),0),0)+IF(A1685&gt;=הלוואות!$D$8,IF(מרכז!A1685&lt;=הלוואות!$E$8,IF(DAY(מרכז!A1685)=הלוואות!$F$8,הלוואות!$G$8,0),0),0)+IF(A1685&gt;=הלוואות!$D$9,IF(מרכז!A1685&lt;=הלוואות!$E$9,IF(DAY(מרכז!A1685)=הלוואות!$F$9,הלוואות!$G$9,0),0),0)+IF(A1685&gt;=הלוואות!$D$10,IF(מרכז!A1685&lt;=הלוואות!$E$10,IF(DAY(מרכז!A1685)=הלוואות!$F$10,הלוואות!$G$10,0),0),0)+IF(A1685&gt;=הלוואות!$D$11,IF(מרכז!A1685&lt;=הלוואות!$E$11,IF(DAY(מרכז!A1685)=הלוואות!$F$11,הלוואות!$G$11,0),0),0)+IF(A1685&gt;=הלוואות!$D$12,IF(מרכז!A1685&lt;=הלוואות!$E$12,IF(DAY(מרכז!A1685)=הלוואות!$F$12,הלוואות!$G$12,0),0),0)+IF(A1685&gt;=הלוואות!$D$13,IF(מרכז!A1685&lt;=הלוואות!$E$13,IF(DAY(מרכז!A1685)=הלוואות!$F$13,הלוואות!$G$13,0),0),0)+IF(A1685&gt;=הלוואות!$D$14,IF(מרכז!A1685&lt;=הלוואות!$E$14,IF(DAY(מרכז!A1685)=הלוואות!$F$14,הלוואות!$G$14,0),0),0)+IF(A1685&gt;=הלוואות!$D$15,IF(מרכז!A1685&lt;=הלוואות!$E$15,IF(DAY(מרכז!A1685)=הלוואות!$F$15,הלוואות!$G$15,0),0),0)+IF(A1685&gt;=הלוואות!$D$16,IF(מרכז!A1685&lt;=הלוואות!$E$16,IF(DAY(מרכז!A1685)=הלוואות!$F$16,הלוואות!$G$16,0),0),0)+IF(A1685&gt;=הלוואות!$D$17,IF(מרכז!A1685&lt;=הלוואות!$E$17,IF(DAY(מרכז!A1685)=הלוואות!$F$17,הלוואות!$G$17,0),0),0)+IF(A1685&gt;=הלוואות!$D$18,IF(מרכז!A1685&lt;=הלוואות!$E$18,IF(DAY(מרכז!A1685)=הלוואות!$F$18,הלוואות!$G$18,0),0),0)+IF(A1685&gt;=הלוואות!$D$19,IF(מרכז!A1685&lt;=הלוואות!$E$19,IF(DAY(מרכז!A1685)=הלוואות!$F$19,הלוואות!$G$19,0),0),0)+IF(A1685&gt;=הלוואות!$D$20,IF(מרכז!A1685&lt;=הלוואות!$E$20,IF(DAY(מרכז!A1685)=הלוואות!$F$20,הלוואות!$G$20,0),0),0)+IF(A1685&gt;=הלוואות!$D$21,IF(מרכז!A1685&lt;=הלוואות!$E$21,IF(DAY(מרכז!A1685)=הלוואות!$F$21,הלוואות!$G$21,0),0),0)+IF(A1685&gt;=הלוואות!$D$22,IF(מרכז!A1685&lt;=הלוואות!$E$22,IF(DAY(מרכז!A1685)=הלוואות!$F$22,הלוואות!$G$22,0),0),0)+IF(A1685&gt;=הלוואות!$D$23,IF(מרכז!A1685&lt;=הלוואות!$E$23,IF(DAY(מרכז!A1685)=הלוואות!$F$23,הלוואות!$G$23,0),0),0)+IF(A1685&gt;=הלוואות!$D$24,IF(מרכז!A1685&lt;=הלוואות!$E$24,IF(DAY(מרכז!A1685)=הלוואות!$F$24,הלוואות!$G$24,0),0),0)+IF(A1685&gt;=הלוואות!$D$25,IF(מרכז!A1685&lt;=הלוואות!$E$25,IF(DAY(מרכז!A1685)=הלוואות!$F$25,הלוואות!$G$25,0),0),0)+IF(A1685&gt;=הלוואות!$D$26,IF(מרכז!A1685&lt;=הלוואות!$E$26,IF(DAY(מרכז!A1685)=הלוואות!$F$26,הלוואות!$G$26,0),0),0)+IF(A1685&gt;=הלוואות!$D$27,IF(מרכז!A1685&lt;=הלוואות!$E$27,IF(DAY(מרכז!A1685)=הלוואות!$F$27,הלוואות!$G$27,0),0),0)+IF(A1685&gt;=הלוואות!$D$28,IF(מרכז!A1685&lt;=הלוואות!$E$28,IF(DAY(מרכז!A1685)=הלוואות!$F$28,הלוואות!$G$28,0),0),0)+IF(A1685&gt;=הלוואות!$D$29,IF(מרכז!A1685&lt;=הלוואות!$E$29,IF(DAY(מרכז!A1685)=הלוואות!$F$29,הלוואות!$G$29,0),0),0)+IF(A1685&gt;=הלוואות!$D$30,IF(מרכז!A1685&lt;=הלוואות!$E$30,IF(DAY(מרכז!A1685)=הלוואות!$F$30,הלוואות!$G$30,0),0),0)+IF(A1685&gt;=הלוואות!$D$31,IF(מרכז!A1685&lt;=הלוואות!$E$31,IF(DAY(מרכז!A1685)=הלוואות!$F$31,הלוואות!$G$31,0),0),0)+IF(A1685&gt;=הלוואות!$D$32,IF(מרכז!A1685&lt;=הלוואות!$E$32,IF(DAY(מרכז!A1685)=הלוואות!$F$32,הלוואות!$G$32,0),0),0)+IF(A1685&gt;=הלוואות!$D$33,IF(מרכז!A1685&lt;=הלוואות!$E$33,IF(DAY(מרכז!A1685)=הלוואות!$F$33,הלוואות!$G$33,0),0),0)+IF(A1685&gt;=הלוואות!$D$34,IF(מרכז!A1685&lt;=הלוואות!$E$34,IF(DAY(מרכז!A1685)=הלוואות!$F$34,הלוואות!$G$34,0),0),0)</f>
        <v>0</v>
      </c>
      <c r="E1685" s="93">
        <f>SUMIF(הלוואות!$D$46:$D$65,מרכז!A1685,הלוואות!$E$46:$E$65)</f>
        <v>0</v>
      </c>
      <c r="F1685" s="93">
        <f>SUMIF(נכנסים!$A$5:$A$5890,מרכז!A1685,נכנסים!$B$5:$B$5890)</f>
        <v>0</v>
      </c>
      <c r="G1685" s="94"/>
      <c r="H1685" s="94"/>
      <c r="I1685" s="94"/>
      <c r="J1685" s="99">
        <f t="shared" si="26"/>
        <v>50000</v>
      </c>
    </row>
    <row r="1686" spans="1:10">
      <c r="A1686" s="153">
        <v>47339</v>
      </c>
      <c r="B1686" s="93">
        <f>SUMIF(יוצאים!$A$5:$A$5835,מרכז!A1686,יוצאים!$D$5:$D$5835)</f>
        <v>0</v>
      </c>
      <c r="C1686" s="93">
        <f>HLOOKUP(DAY($A1686),'טב.הו"ק'!$G$4:$AK$162,'טב.הו"ק'!$A$162+2,FALSE)</f>
        <v>0</v>
      </c>
      <c r="D1686" s="93">
        <f>IF(A1686&gt;=הלוואות!$D$5,IF(מרכז!A1686&lt;=הלוואות!$E$5,IF(DAY(מרכז!A1686)=הלוואות!$F$5,הלוואות!$G$5,0),0),0)+IF(A1686&gt;=הלוואות!$D$6,IF(מרכז!A1686&lt;=הלוואות!$E$6,IF(DAY(מרכז!A1686)=הלוואות!$F$6,הלוואות!$G$6,0),0),0)+IF(A1686&gt;=הלוואות!$D$7,IF(מרכז!A1686&lt;=הלוואות!$E$7,IF(DAY(מרכז!A1686)=הלוואות!$F$7,הלוואות!$G$7,0),0),0)+IF(A1686&gt;=הלוואות!$D$8,IF(מרכז!A1686&lt;=הלוואות!$E$8,IF(DAY(מרכז!A1686)=הלוואות!$F$8,הלוואות!$G$8,0),0),0)+IF(A1686&gt;=הלוואות!$D$9,IF(מרכז!A1686&lt;=הלוואות!$E$9,IF(DAY(מרכז!A1686)=הלוואות!$F$9,הלוואות!$G$9,0),0),0)+IF(A1686&gt;=הלוואות!$D$10,IF(מרכז!A1686&lt;=הלוואות!$E$10,IF(DAY(מרכז!A1686)=הלוואות!$F$10,הלוואות!$G$10,0),0),0)+IF(A1686&gt;=הלוואות!$D$11,IF(מרכז!A1686&lt;=הלוואות!$E$11,IF(DAY(מרכז!A1686)=הלוואות!$F$11,הלוואות!$G$11,0),0),0)+IF(A1686&gt;=הלוואות!$D$12,IF(מרכז!A1686&lt;=הלוואות!$E$12,IF(DAY(מרכז!A1686)=הלוואות!$F$12,הלוואות!$G$12,0),0),0)+IF(A1686&gt;=הלוואות!$D$13,IF(מרכז!A1686&lt;=הלוואות!$E$13,IF(DAY(מרכז!A1686)=הלוואות!$F$13,הלוואות!$G$13,0),0),0)+IF(A1686&gt;=הלוואות!$D$14,IF(מרכז!A1686&lt;=הלוואות!$E$14,IF(DAY(מרכז!A1686)=הלוואות!$F$14,הלוואות!$G$14,0),0),0)+IF(A1686&gt;=הלוואות!$D$15,IF(מרכז!A1686&lt;=הלוואות!$E$15,IF(DAY(מרכז!A1686)=הלוואות!$F$15,הלוואות!$G$15,0),0),0)+IF(A1686&gt;=הלוואות!$D$16,IF(מרכז!A1686&lt;=הלוואות!$E$16,IF(DAY(מרכז!A1686)=הלוואות!$F$16,הלוואות!$G$16,0),0),0)+IF(A1686&gt;=הלוואות!$D$17,IF(מרכז!A1686&lt;=הלוואות!$E$17,IF(DAY(מרכז!A1686)=הלוואות!$F$17,הלוואות!$G$17,0),0),0)+IF(A1686&gt;=הלוואות!$D$18,IF(מרכז!A1686&lt;=הלוואות!$E$18,IF(DAY(מרכז!A1686)=הלוואות!$F$18,הלוואות!$G$18,0),0),0)+IF(A1686&gt;=הלוואות!$D$19,IF(מרכז!A1686&lt;=הלוואות!$E$19,IF(DAY(מרכז!A1686)=הלוואות!$F$19,הלוואות!$G$19,0),0),0)+IF(A1686&gt;=הלוואות!$D$20,IF(מרכז!A1686&lt;=הלוואות!$E$20,IF(DAY(מרכז!A1686)=הלוואות!$F$20,הלוואות!$G$20,0),0),0)+IF(A1686&gt;=הלוואות!$D$21,IF(מרכז!A1686&lt;=הלוואות!$E$21,IF(DAY(מרכז!A1686)=הלוואות!$F$21,הלוואות!$G$21,0),0),0)+IF(A1686&gt;=הלוואות!$D$22,IF(מרכז!A1686&lt;=הלוואות!$E$22,IF(DAY(מרכז!A1686)=הלוואות!$F$22,הלוואות!$G$22,0),0),0)+IF(A1686&gt;=הלוואות!$D$23,IF(מרכז!A1686&lt;=הלוואות!$E$23,IF(DAY(מרכז!A1686)=הלוואות!$F$23,הלוואות!$G$23,0),0),0)+IF(A1686&gt;=הלוואות!$D$24,IF(מרכז!A1686&lt;=הלוואות!$E$24,IF(DAY(מרכז!A1686)=הלוואות!$F$24,הלוואות!$G$24,0),0),0)+IF(A1686&gt;=הלוואות!$D$25,IF(מרכז!A1686&lt;=הלוואות!$E$25,IF(DAY(מרכז!A1686)=הלוואות!$F$25,הלוואות!$G$25,0),0),0)+IF(A1686&gt;=הלוואות!$D$26,IF(מרכז!A1686&lt;=הלוואות!$E$26,IF(DAY(מרכז!A1686)=הלוואות!$F$26,הלוואות!$G$26,0),0),0)+IF(A1686&gt;=הלוואות!$D$27,IF(מרכז!A1686&lt;=הלוואות!$E$27,IF(DAY(מרכז!A1686)=הלוואות!$F$27,הלוואות!$G$27,0),0),0)+IF(A1686&gt;=הלוואות!$D$28,IF(מרכז!A1686&lt;=הלוואות!$E$28,IF(DAY(מרכז!A1686)=הלוואות!$F$28,הלוואות!$G$28,0),0),0)+IF(A1686&gt;=הלוואות!$D$29,IF(מרכז!A1686&lt;=הלוואות!$E$29,IF(DAY(מרכז!A1686)=הלוואות!$F$29,הלוואות!$G$29,0),0),0)+IF(A1686&gt;=הלוואות!$D$30,IF(מרכז!A1686&lt;=הלוואות!$E$30,IF(DAY(מרכז!A1686)=הלוואות!$F$30,הלוואות!$G$30,0),0),0)+IF(A1686&gt;=הלוואות!$D$31,IF(מרכז!A1686&lt;=הלוואות!$E$31,IF(DAY(מרכז!A1686)=הלוואות!$F$31,הלוואות!$G$31,0),0),0)+IF(A1686&gt;=הלוואות!$D$32,IF(מרכז!A1686&lt;=הלוואות!$E$32,IF(DAY(מרכז!A1686)=הלוואות!$F$32,הלוואות!$G$32,0),0),0)+IF(A1686&gt;=הלוואות!$D$33,IF(מרכז!A1686&lt;=הלוואות!$E$33,IF(DAY(מרכז!A1686)=הלוואות!$F$33,הלוואות!$G$33,0),0),0)+IF(A1686&gt;=הלוואות!$D$34,IF(מרכז!A1686&lt;=הלוואות!$E$34,IF(DAY(מרכז!A1686)=הלוואות!$F$34,הלוואות!$G$34,0),0),0)</f>
        <v>0</v>
      </c>
      <c r="E1686" s="93">
        <f>SUMIF(הלוואות!$D$46:$D$65,מרכז!A1686,הלוואות!$E$46:$E$65)</f>
        <v>0</v>
      </c>
      <c r="F1686" s="93">
        <f>SUMIF(נכנסים!$A$5:$A$5890,מרכז!A1686,נכנסים!$B$5:$B$5890)</f>
        <v>0</v>
      </c>
      <c r="G1686" s="94"/>
      <c r="H1686" s="94"/>
      <c r="I1686" s="94"/>
      <c r="J1686" s="99">
        <f t="shared" si="26"/>
        <v>50000</v>
      </c>
    </row>
    <row r="1687" spans="1:10">
      <c r="A1687" s="153">
        <v>47340</v>
      </c>
      <c r="B1687" s="93">
        <f>SUMIF(יוצאים!$A$5:$A$5835,מרכז!A1687,יוצאים!$D$5:$D$5835)</f>
        <v>0</v>
      </c>
      <c r="C1687" s="93">
        <f>HLOOKUP(DAY($A1687),'טב.הו"ק'!$G$4:$AK$162,'טב.הו"ק'!$A$162+2,FALSE)</f>
        <v>0</v>
      </c>
      <c r="D1687" s="93">
        <f>IF(A1687&gt;=הלוואות!$D$5,IF(מרכז!A1687&lt;=הלוואות!$E$5,IF(DAY(מרכז!A1687)=הלוואות!$F$5,הלוואות!$G$5,0),0),0)+IF(A1687&gt;=הלוואות!$D$6,IF(מרכז!A1687&lt;=הלוואות!$E$6,IF(DAY(מרכז!A1687)=הלוואות!$F$6,הלוואות!$G$6,0),0),0)+IF(A1687&gt;=הלוואות!$D$7,IF(מרכז!A1687&lt;=הלוואות!$E$7,IF(DAY(מרכז!A1687)=הלוואות!$F$7,הלוואות!$G$7,0),0),0)+IF(A1687&gt;=הלוואות!$D$8,IF(מרכז!A1687&lt;=הלוואות!$E$8,IF(DAY(מרכז!A1687)=הלוואות!$F$8,הלוואות!$G$8,0),0),0)+IF(A1687&gt;=הלוואות!$D$9,IF(מרכז!A1687&lt;=הלוואות!$E$9,IF(DAY(מרכז!A1687)=הלוואות!$F$9,הלוואות!$G$9,0),0),0)+IF(A1687&gt;=הלוואות!$D$10,IF(מרכז!A1687&lt;=הלוואות!$E$10,IF(DAY(מרכז!A1687)=הלוואות!$F$10,הלוואות!$G$10,0),0),0)+IF(A1687&gt;=הלוואות!$D$11,IF(מרכז!A1687&lt;=הלוואות!$E$11,IF(DAY(מרכז!A1687)=הלוואות!$F$11,הלוואות!$G$11,0),0),0)+IF(A1687&gt;=הלוואות!$D$12,IF(מרכז!A1687&lt;=הלוואות!$E$12,IF(DAY(מרכז!A1687)=הלוואות!$F$12,הלוואות!$G$12,0),0),0)+IF(A1687&gt;=הלוואות!$D$13,IF(מרכז!A1687&lt;=הלוואות!$E$13,IF(DAY(מרכז!A1687)=הלוואות!$F$13,הלוואות!$G$13,0),0),0)+IF(A1687&gt;=הלוואות!$D$14,IF(מרכז!A1687&lt;=הלוואות!$E$14,IF(DAY(מרכז!A1687)=הלוואות!$F$14,הלוואות!$G$14,0),0),0)+IF(A1687&gt;=הלוואות!$D$15,IF(מרכז!A1687&lt;=הלוואות!$E$15,IF(DAY(מרכז!A1687)=הלוואות!$F$15,הלוואות!$G$15,0),0),0)+IF(A1687&gt;=הלוואות!$D$16,IF(מרכז!A1687&lt;=הלוואות!$E$16,IF(DAY(מרכז!A1687)=הלוואות!$F$16,הלוואות!$G$16,0),0),0)+IF(A1687&gt;=הלוואות!$D$17,IF(מרכז!A1687&lt;=הלוואות!$E$17,IF(DAY(מרכז!A1687)=הלוואות!$F$17,הלוואות!$G$17,0),0),0)+IF(A1687&gt;=הלוואות!$D$18,IF(מרכז!A1687&lt;=הלוואות!$E$18,IF(DAY(מרכז!A1687)=הלוואות!$F$18,הלוואות!$G$18,0),0),0)+IF(A1687&gt;=הלוואות!$D$19,IF(מרכז!A1687&lt;=הלוואות!$E$19,IF(DAY(מרכז!A1687)=הלוואות!$F$19,הלוואות!$G$19,0),0),0)+IF(A1687&gt;=הלוואות!$D$20,IF(מרכז!A1687&lt;=הלוואות!$E$20,IF(DAY(מרכז!A1687)=הלוואות!$F$20,הלוואות!$G$20,0),0),0)+IF(A1687&gt;=הלוואות!$D$21,IF(מרכז!A1687&lt;=הלוואות!$E$21,IF(DAY(מרכז!A1687)=הלוואות!$F$21,הלוואות!$G$21,0),0),0)+IF(A1687&gt;=הלוואות!$D$22,IF(מרכז!A1687&lt;=הלוואות!$E$22,IF(DAY(מרכז!A1687)=הלוואות!$F$22,הלוואות!$G$22,0),0),0)+IF(A1687&gt;=הלוואות!$D$23,IF(מרכז!A1687&lt;=הלוואות!$E$23,IF(DAY(מרכז!A1687)=הלוואות!$F$23,הלוואות!$G$23,0),0),0)+IF(A1687&gt;=הלוואות!$D$24,IF(מרכז!A1687&lt;=הלוואות!$E$24,IF(DAY(מרכז!A1687)=הלוואות!$F$24,הלוואות!$G$24,0),0),0)+IF(A1687&gt;=הלוואות!$D$25,IF(מרכז!A1687&lt;=הלוואות!$E$25,IF(DAY(מרכז!A1687)=הלוואות!$F$25,הלוואות!$G$25,0),0),0)+IF(A1687&gt;=הלוואות!$D$26,IF(מרכז!A1687&lt;=הלוואות!$E$26,IF(DAY(מרכז!A1687)=הלוואות!$F$26,הלוואות!$G$26,0),0),0)+IF(A1687&gt;=הלוואות!$D$27,IF(מרכז!A1687&lt;=הלוואות!$E$27,IF(DAY(מרכז!A1687)=הלוואות!$F$27,הלוואות!$G$27,0),0),0)+IF(A1687&gt;=הלוואות!$D$28,IF(מרכז!A1687&lt;=הלוואות!$E$28,IF(DAY(מרכז!A1687)=הלוואות!$F$28,הלוואות!$G$28,0),0),0)+IF(A1687&gt;=הלוואות!$D$29,IF(מרכז!A1687&lt;=הלוואות!$E$29,IF(DAY(מרכז!A1687)=הלוואות!$F$29,הלוואות!$G$29,0),0),0)+IF(A1687&gt;=הלוואות!$D$30,IF(מרכז!A1687&lt;=הלוואות!$E$30,IF(DAY(מרכז!A1687)=הלוואות!$F$30,הלוואות!$G$30,0),0),0)+IF(A1687&gt;=הלוואות!$D$31,IF(מרכז!A1687&lt;=הלוואות!$E$31,IF(DAY(מרכז!A1687)=הלוואות!$F$31,הלוואות!$G$31,0),0),0)+IF(A1687&gt;=הלוואות!$D$32,IF(מרכז!A1687&lt;=הלוואות!$E$32,IF(DAY(מרכז!A1687)=הלוואות!$F$32,הלוואות!$G$32,0),0),0)+IF(A1687&gt;=הלוואות!$D$33,IF(מרכז!A1687&lt;=הלוואות!$E$33,IF(DAY(מרכז!A1687)=הלוואות!$F$33,הלוואות!$G$33,0),0),0)+IF(A1687&gt;=הלוואות!$D$34,IF(מרכז!A1687&lt;=הלוואות!$E$34,IF(DAY(מרכז!A1687)=הלוואות!$F$34,הלוואות!$G$34,0),0),0)</f>
        <v>0</v>
      </c>
      <c r="E1687" s="93">
        <f>SUMIF(הלוואות!$D$46:$D$65,מרכז!A1687,הלוואות!$E$46:$E$65)</f>
        <v>0</v>
      </c>
      <c r="F1687" s="93">
        <f>SUMIF(נכנסים!$A$5:$A$5890,מרכז!A1687,נכנסים!$B$5:$B$5890)</f>
        <v>0</v>
      </c>
      <c r="G1687" s="94"/>
      <c r="H1687" s="94"/>
      <c r="I1687" s="94"/>
      <c r="J1687" s="99">
        <f t="shared" si="26"/>
        <v>50000</v>
      </c>
    </row>
    <row r="1688" spans="1:10">
      <c r="A1688" s="153">
        <v>47341</v>
      </c>
      <c r="B1688" s="93">
        <f>SUMIF(יוצאים!$A$5:$A$5835,מרכז!A1688,יוצאים!$D$5:$D$5835)</f>
        <v>0</v>
      </c>
      <c r="C1688" s="93">
        <f>HLOOKUP(DAY($A1688),'טב.הו"ק'!$G$4:$AK$162,'טב.הו"ק'!$A$162+2,FALSE)</f>
        <v>0</v>
      </c>
      <c r="D1688" s="93">
        <f>IF(A1688&gt;=הלוואות!$D$5,IF(מרכז!A1688&lt;=הלוואות!$E$5,IF(DAY(מרכז!A1688)=הלוואות!$F$5,הלוואות!$G$5,0),0),0)+IF(A1688&gt;=הלוואות!$D$6,IF(מרכז!A1688&lt;=הלוואות!$E$6,IF(DAY(מרכז!A1688)=הלוואות!$F$6,הלוואות!$G$6,0),0),0)+IF(A1688&gt;=הלוואות!$D$7,IF(מרכז!A1688&lt;=הלוואות!$E$7,IF(DAY(מרכז!A1688)=הלוואות!$F$7,הלוואות!$G$7,0),0),0)+IF(A1688&gt;=הלוואות!$D$8,IF(מרכז!A1688&lt;=הלוואות!$E$8,IF(DAY(מרכז!A1688)=הלוואות!$F$8,הלוואות!$G$8,0),0),0)+IF(A1688&gt;=הלוואות!$D$9,IF(מרכז!A1688&lt;=הלוואות!$E$9,IF(DAY(מרכז!A1688)=הלוואות!$F$9,הלוואות!$G$9,0),0),0)+IF(A1688&gt;=הלוואות!$D$10,IF(מרכז!A1688&lt;=הלוואות!$E$10,IF(DAY(מרכז!A1688)=הלוואות!$F$10,הלוואות!$G$10,0),0),0)+IF(A1688&gt;=הלוואות!$D$11,IF(מרכז!A1688&lt;=הלוואות!$E$11,IF(DAY(מרכז!A1688)=הלוואות!$F$11,הלוואות!$G$11,0),0),0)+IF(A1688&gt;=הלוואות!$D$12,IF(מרכז!A1688&lt;=הלוואות!$E$12,IF(DAY(מרכז!A1688)=הלוואות!$F$12,הלוואות!$G$12,0),0),0)+IF(A1688&gt;=הלוואות!$D$13,IF(מרכז!A1688&lt;=הלוואות!$E$13,IF(DAY(מרכז!A1688)=הלוואות!$F$13,הלוואות!$G$13,0),0),0)+IF(A1688&gt;=הלוואות!$D$14,IF(מרכז!A1688&lt;=הלוואות!$E$14,IF(DAY(מרכז!A1688)=הלוואות!$F$14,הלוואות!$G$14,0),0),0)+IF(A1688&gt;=הלוואות!$D$15,IF(מרכז!A1688&lt;=הלוואות!$E$15,IF(DAY(מרכז!A1688)=הלוואות!$F$15,הלוואות!$G$15,0),0),0)+IF(A1688&gt;=הלוואות!$D$16,IF(מרכז!A1688&lt;=הלוואות!$E$16,IF(DAY(מרכז!A1688)=הלוואות!$F$16,הלוואות!$G$16,0),0),0)+IF(A1688&gt;=הלוואות!$D$17,IF(מרכז!A1688&lt;=הלוואות!$E$17,IF(DAY(מרכז!A1688)=הלוואות!$F$17,הלוואות!$G$17,0),0),0)+IF(A1688&gt;=הלוואות!$D$18,IF(מרכז!A1688&lt;=הלוואות!$E$18,IF(DAY(מרכז!A1688)=הלוואות!$F$18,הלוואות!$G$18,0),0),0)+IF(A1688&gt;=הלוואות!$D$19,IF(מרכז!A1688&lt;=הלוואות!$E$19,IF(DAY(מרכז!A1688)=הלוואות!$F$19,הלוואות!$G$19,0),0),0)+IF(A1688&gt;=הלוואות!$D$20,IF(מרכז!A1688&lt;=הלוואות!$E$20,IF(DAY(מרכז!A1688)=הלוואות!$F$20,הלוואות!$G$20,0),0),0)+IF(A1688&gt;=הלוואות!$D$21,IF(מרכז!A1688&lt;=הלוואות!$E$21,IF(DAY(מרכז!A1688)=הלוואות!$F$21,הלוואות!$G$21,0),0),0)+IF(A1688&gt;=הלוואות!$D$22,IF(מרכז!A1688&lt;=הלוואות!$E$22,IF(DAY(מרכז!A1688)=הלוואות!$F$22,הלוואות!$G$22,0),0),0)+IF(A1688&gt;=הלוואות!$D$23,IF(מרכז!A1688&lt;=הלוואות!$E$23,IF(DAY(מרכז!A1688)=הלוואות!$F$23,הלוואות!$G$23,0),0),0)+IF(A1688&gt;=הלוואות!$D$24,IF(מרכז!A1688&lt;=הלוואות!$E$24,IF(DAY(מרכז!A1688)=הלוואות!$F$24,הלוואות!$G$24,0),0),0)+IF(A1688&gt;=הלוואות!$D$25,IF(מרכז!A1688&lt;=הלוואות!$E$25,IF(DAY(מרכז!A1688)=הלוואות!$F$25,הלוואות!$G$25,0),0),0)+IF(A1688&gt;=הלוואות!$D$26,IF(מרכז!A1688&lt;=הלוואות!$E$26,IF(DAY(מרכז!A1688)=הלוואות!$F$26,הלוואות!$G$26,0),0),0)+IF(A1688&gt;=הלוואות!$D$27,IF(מרכז!A1688&lt;=הלוואות!$E$27,IF(DAY(מרכז!A1688)=הלוואות!$F$27,הלוואות!$G$27,0),0),0)+IF(A1688&gt;=הלוואות!$D$28,IF(מרכז!A1688&lt;=הלוואות!$E$28,IF(DAY(מרכז!A1688)=הלוואות!$F$28,הלוואות!$G$28,0),0),0)+IF(A1688&gt;=הלוואות!$D$29,IF(מרכז!A1688&lt;=הלוואות!$E$29,IF(DAY(מרכז!A1688)=הלוואות!$F$29,הלוואות!$G$29,0),0),0)+IF(A1688&gt;=הלוואות!$D$30,IF(מרכז!A1688&lt;=הלוואות!$E$30,IF(DAY(מרכז!A1688)=הלוואות!$F$30,הלוואות!$G$30,0),0),0)+IF(A1688&gt;=הלוואות!$D$31,IF(מרכז!A1688&lt;=הלוואות!$E$31,IF(DAY(מרכז!A1688)=הלוואות!$F$31,הלוואות!$G$31,0),0),0)+IF(A1688&gt;=הלוואות!$D$32,IF(מרכז!A1688&lt;=הלוואות!$E$32,IF(DAY(מרכז!A1688)=הלוואות!$F$32,הלוואות!$G$32,0),0),0)+IF(A1688&gt;=הלוואות!$D$33,IF(מרכז!A1688&lt;=הלוואות!$E$33,IF(DAY(מרכז!A1688)=הלוואות!$F$33,הלוואות!$G$33,0),0),0)+IF(A1688&gt;=הלוואות!$D$34,IF(מרכז!A1688&lt;=הלוואות!$E$34,IF(DAY(מרכז!A1688)=הלוואות!$F$34,הלוואות!$G$34,0),0),0)</f>
        <v>0</v>
      </c>
      <c r="E1688" s="93">
        <f>SUMIF(הלוואות!$D$46:$D$65,מרכז!A1688,הלוואות!$E$46:$E$65)</f>
        <v>0</v>
      </c>
      <c r="F1688" s="93">
        <f>SUMIF(נכנסים!$A$5:$A$5890,מרכז!A1688,נכנסים!$B$5:$B$5890)</f>
        <v>0</v>
      </c>
      <c r="G1688" s="94"/>
      <c r="H1688" s="94"/>
      <c r="I1688" s="94"/>
      <c r="J1688" s="99">
        <f t="shared" si="26"/>
        <v>50000</v>
      </c>
    </row>
    <row r="1689" spans="1:10">
      <c r="A1689" s="153">
        <v>47342</v>
      </c>
      <c r="B1689" s="93">
        <f>SUMIF(יוצאים!$A$5:$A$5835,מרכז!A1689,יוצאים!$D$5:$D$5835)</f>
        <v>0</v>
      </c>
      <c r="C1689" s="93">
        <f>HLOOKUP(DAY($A1689),'טב.הו"ק'!$G$4:$AK$162,'טב.הו"ק'!$A$162+2,FALSE)</f>
        <v>0</v>
      </c>
      <c r="D1689" s="93">
        <f>IF(A1689&gt;=הלוואות!$D$5,IF(מרכז!A1689&lt;=הלוואות!$E$5,IF(DAY(מרכז!A1689)=הלוואות!$F$5,הלוואות!$G$5,0),0),0)+IF(A1689&gt;=הלוואות!$D$6,IF(מרכז!A1689&lt;=הלוואות!$E$6,IF(DAY(מרכז!A1689)=הלוואות!$F$6,הלוואות!$G$6,0),0),0)+IF(A1689&gt;=הלוואות!$D$7,IF(מרכז!A1689&lt;=הלוואות!$E$7,IF(DAY(מרכז!A1689)=הלוואות!$F$7,הלוואות!$G$7,0),0),0)+IF(A1689&gt;=הלוואות!$D$8,IF(מרכז!A1689&lt;=הלוואות!$E$8,IF(DAY(מרכז!A1689)=הלוואות!$F$8,הלוואות!$G$8,0),0),0)+IF(A1689&gt;=הלוואות!$D$9,IF(מרכז!A1689&lt;=הלוואות!$E$9,IF(DAY(מרכז!A1689)=הלוואות!$F$9,הלוואות!$G$9,0),0),0)+IF(A1689&gt;=הלוואות!$D$10,IF(מרכז!A1689&lt;=הלוואות!$E$10,IF(DAY(מרכז!A1689)=הלוואות!$F$10,הלוואות!$G$10,0),0),0)+IF(A1689&gt;=הלוואות!$D$11,IF(מרכז!A1689&lt;=הלוואות!$E$11,IF(DAY(מרכז!A1689)=הלוואות!$F$11,הלוואות!$G$11,0),0),0)+IF(A1689&gt;=הלוואות!$D$12,IF(מרכז!A1689&lt;=הלוואות!$E$12,IF(DAY(מרכז!A1689)=הלוואות!$F$12,הלוואות!$G$12,0),0),0)+IF(A1689&gt;=הלוואות!$D$13,IF(מרכז!A1689&lt;=הלוואות!$E$13,IF(DAY(מרכז!A1689)=הלוואות!$F$13,הלוואות!$G$13,0),0),0)+IF(A1689&gt;=הלוואות!$D$14,IF(מרכז!A1689&lt;=הלוואות!$E$14,IF(DAY(מרכז!A1689)=הלוואות!$F$14,הלוואות!$G$14,0),0),0)+IF(A1689&gt;=הלוואות!$D$15,IF(מרכז!A1689&lt;=הלוואות!$E$15,IF(DAY(מרכז!A1689)=הלוואות!$F$15,הלוואות!$G$15,0),0),0)+IF(A1689&gt;=הלוואות!$D$16,IF(מרכז!A1689&lt;=הלוואות!$E$16,IF(DAY(מרכז!A1689)=הלוואות!$F$16,הלוואות!$G$16,0),0),0)+IF(A1689&gt;=הלוואות!$D$17,IF(מרכז!A1689&lt;=הלוואות!$E$17,IF(DAY(מרכז!A1689)=הלוואות!$F$17,הלוואות!$G$17,0),0),0)+IF(A1689&gt;=הלוואות!$D$18,IF(מרכז!A1689&lt;=הלוואות!$E$18,IF(DAY(מרכז!A1689)=הלוואות!$F$18,הלוואות!$G$18,0),0),0)+IF(A1689&gt;=הלוואות!$D$19,IF(מרכז!A1689&lt;=הלוואות!$E$19,IF(DAY(מרכז!A1689)=הלוואות!$F$19,הלוואות!$G$19,0),0),0)+IF(A1689&gt;=הלוואות!$D$20,IF(מרכז!A1689&lt;=הלוואות!$E$20,IF(DAY(מרכז!A1689)=הלוואות!$F$20,הלוואות!$G$20,0),0),0)+IF(A1689&gt;=הלוואות!$D$21,IF(מרכז!A1689&lt;=הלוואות!$E$21,IF(DAY(מרכז!A1689)=הלוואות!$F$21,הלוואות!$G$21,0),0),0)+IF(A1689&gt;=הלוואות!$D$22,IF(מרכז!A1689&lt;=הלוואות!$E$22,IF(DAY(מרכז!A1689)=הלוואות!$F$22,הלוואות!$G$22,0),0),0)+IF(A1689&gt;=הלוואות!$D$23,IF(מרכז!A1689&lt;=הלוואות!$E$23,IF(DAY(מרכז!A1689)=הלוואות!$F$23,הלוואות!$G$23,0),0),0)+IF(A1689&gt;=הלוואות!$D$24,IF(מרכז!A1689&lt;=הלוואות!$E$24,IF(DAY(מרכז!A1689)=הלוואות!$F$24,הלוואות!$G$24,0),0),0)+IF(A1689&gt;=הלוואות!$D$25,IF(מרכז!A1689&lt;=הלוואות!$E$25,IF(DAY(מרכז!A1689)=הלוואות!$F$25,הלוואות!$G$25,0),0),0)+IF(A1689&gt;=הלוואות!$D$26,IF(מרכז!A1689&lt;=הלוואות!$E$26,IF(DAY(מרכז!A1689)=הלוואות!$F$26,הלוואות!$G$26,0),0),0)+IF(A1689&gt;=הלוואות!$D$27,IF(מרכז!A1689&lt;=הלוואות!$E$27,IF(DAY(מרכז!A1689)=הלוואות!$F$27,הלוואות!$G$27,0),0),0)+IF(A1689&gt;=הלוואות!$D$28,IF(מרכז!A1689&lt;=הלוואות!$E$28,IF(DAY(מרכז!A1689)=הלוואות!$F$28,הלוואות!$G$28,0),0),0)+IF(A1689&gt;=הלוואות!$D$29,IF(מרכז!A1689&lt;=הלוואות!$E$29,IF(DAY(מרכז!A1689)=הלוואות!$F$29,הלוואות!$G$29,0),0),0)+IF(A1689&gt;=הלוואות!$D$30,IF(מרכז!A1689&lt;=הלוואות!$E$30,IF(DAY(מרכז!A1689)=הלוואות!$F$30,הלוואות!$G$30,0),0),0)+IF(A1689&gt;=הלוואות!$D$31,IF(מרכז!A1689&lt;=הלוואות!$E$31,IF(DAY(מרכז!A1689)=הלוואות!$F$31,הלוואות!$G$31,0),0),0)+IF(A1689&gt;=הלוואות!$D$32,IF(מרכז!A1689&lt;=הלוואות!$E$32,IF(DAY(מרכז!A1689)=הלוואות!$F$32,הלוואות!$G$32,0),0),0)+IF(A1689&gt;=הלוואות!$D$33,IF(מרכז!A1689&lt;=הלוואות!$E$33,IF(DAY(מרכז!A1689)=הלוואות!$F$33,הלוואות!$G$33,0),0),0)+IF(A1689&gt;=הלוואות!$D$34,IF(מרכז!A1689&lt;=הלוואות!$E$34,IF(DAY(מרכז!A1689)=הלוואות!$F$34,הלוואות!$G$34,0),0),0)</f>
        <v>0</v>
      </c>
      <c r="E1689" s="93">
        <f>SUMIF(הלוואות!$D$46:$D$65,מרכז!A1689,הלוואות!$E$46:$E$65)</f>
        <v>0</v>
      </c>
      <c r="F1689" s="93">
        <f>SUMIF(נכנסים!$A$5:$A$5890,מרכז!A1689,נכנסים!$B$5:$B$5890)</f>
        <v>0</v>
      </c>
      <c r="G1689" s="94"/>
      <c r="H1689" s="94"/>
      <c r="I1689" s="94"/>
      <c r="J1689" s="99">
        <f t="shared" si="26"/>
        <v>50000</v>
      </c>
    </row>
    <row r="1690" spans="1:10">
      <c r="A1690" s="153">
        <v>47343</v>
      </c>
      <c r="B1690" s="93">
        <f>SUMIF(יוצאים!$A$5:$A$5835,מרכז!A1690,יוצאים!$D$5:$D$5835)</f>
        <v>0</v>
      </c>
      <c r="C1690" s="93">
        <f>HLOOKUP(DAY($A1690),'טב.הו"ק'!$G$4:$AK$162,'טב.הו"ק'!$A$162+2,FALSE)</f>
        <v>0</v>
      </c>
      <c r="D1690" s="93">
        <f>IF(A1690&gt;=הלוואות!$D$5,IF(מרכז!A1690&lt;=הלוואות!$E$5,IF(DAY(מרכז!A1690)=הלוואות!$F$5,הלוואות!$G$5,0),0),0)+IF(A1690&gt;=הלוואות!$D$6,IF(מרכז!A1690&lt;=הלוואות!$E$6,IF(DAY(מרכז!A1690)=הלוואות!$F$6,הלוואות!$G$6,0),0),0)+IF(A1690&gt;=הלוואות!$D$7,IF(מרכז!A1690&lt;=הלוואות!$E$7,IF(DAY(מרכז!A1690)=הלוואות!$F$7,הלוואות!$G$7,0),0),0)+IF(A1690&gt;=הלוואות!$D$8,IF(מרכז!A1690&lt;=הלוואות!$E$8,IF(DAY(מרכז!A1690)=הלוואות!$F$8,הלוואות!$G$8,0),0),0)+IF(A1690&gt;=הלוואות!$D$9,IF(מרכז!A1690&lt;=הלוואות!$E$9,IF(DAY(מרכז!A1690)=הלוואות!$F$9,הלוואות!$G$9,0),0),0)+IF(A1690&gt;=הלוואות!$D$10,IF(מרכז!A1690&lt;=הלוואות!$E$10,IF(DAY(מרכז!A1690)=הלוואות!$F$10,הלוואות!$G$10,0),0),0)+IF(A1690&gt;=הלוואות!$D$11,IF(מרכז!A1690&lt;=הלוואות!$E$11,IF(DAY(מרכז!A1690)=הלוואות!$F$11,הלוואות!$G$11,0),0),0)+IF(A1690&gt;=הלוואות!$D$12,IF(מרכז!A1690&lt;=הלוואות!$E$12,IF(DAY(מרכז!A1690)=הלוואות!$F$12,הלוואות!$G$12,0),0),0)+IF(A1690&gt;=הלוואות!$D$13,IF(מרכז!A1690&lt;=הלוואות!$E$13,IF(DAY(מרכז!A1690)=הלוואות!$F$13,הלוואות!$G$13,0),0),0)+IF(A1690&gt;=הלוואות!$D$14,IF(מרכז!A1690&lt;=הלוואות!$E$14,IF(DAY(מרכז!A1690)=הלוואות!$F$14,הלוואות!$G$14,0),0),0)+IF(A1690&gt;=הלוואות!$D$15,IF(מרכז!A1690&lt;=הלוואות!$E$15,IF(DAY(מרכז!A1690)=הלוואות!$F$15,הלוואות!$G$15,0),0),0)+IF(A1690&gt;=הלוואות!$D$16,IF(מרכז!A1690&lt;=הלוואות!$E$16,IF(DAY(מרכז!A1690)=הלוואות!$F$16,הלוואות!$G$16,0),0),0)+IF(A1690&gt;=הלוואות!$D$17,IF(מרכז!A1690&lt;=הלוואות!$E$17,IF(DAY(מרכז!A1690)=הלוואות!$F$17,הלוואות!$G$17,0),0),0)+IF(A1690&gt;=הלוואות!$D$18,IF(מרכז!A1690&lt;=הלוואות!$E$18,IF(DAY(מרכז!A1690)=הלוואות!$F$18,הלוואות!$G$18,0),0),0)+IF(A1690&gt;=הלוואות!$D$19,IF(מרכז!A1690&lt;=הלוואות!$E$19,IF(DAY(מרכז!A1690)=הלוואות!$F$19,הלוואות!$G$19,0),0),0)+IF(A1690&gt;=הלוואות!$D$20,IF(מרכז!A1690&lt;=הלוואות!$E$20,IF(DAY(מרכז!A1690)=הלוואות!$F$20,הלוואות!$G$20,0),0),0)+IF(A1690&gt;=הלוואות!$D$21,IF(מרכז!A1690&lt;=הלוואות!$E$21,IF(DAY(מרכז!A1690)=הלוואות!$F$21,הלוואות!$G$21,0),0),0)+IF(A1690&gt;=הלוואות!$D$22,IF(מרכז!A1690&lt;=הלוואות!$E$22,IF(DAY(מרכז!A1690)=הלוואות!$F$22,הלוואות!$G$22,0),0),0)+IF(A1690&gt;=הלוואות!$D$23,IF(מרכז!A1690&lt;=הלוואות!$E$23,IF(DAY(מרכז!A1690)=הלוואות!$F$23,הלוואות!$G$23,0),0),0)+IF(A1690&gt;=הלוואות!$D$24,IF(מרכז!A1690&lt;=הלוואות!$E$24,IF(DAY(מרכז!A1690)=הלוואות!$F$24,הלוואות!$G$24,0),0),0)+IF(A1690&gt;=הלוואות!$D$25,IF(מרכז!A1690&lt;=הלוואות!$E$25,IF(DAY(מרכז!A1690)=הלוואות!$F$25,הלוואות!$G$25,0),0),0)+IF(A1690&gt;=הלוואות!$D$26,IF(מרכז!A1690&lt;=הלוואות!$E$26,IF(DAY(מרכז!A1690)=הלוואות!$F$26,הלוואות!$G$26,0),0),0)+IF(A1690&gt;=הלוואות!$D$27,IF(מרכז!A1690&lt;=הלוואות!$E$27,IF(DAY(מרכז!A1690)=הלוואות!$F$27,הלוואות!$G$27,0),0),0)+IF(A1690&gt;=הלוואות!$D$28,IF(מרכז!A1690&lt;=הלוואות!$E$28,IF(DAY(מרכז!A1690)=הלוואות!$F$28,הלוואות!$G$28,0),0),0)+IF(A1690&gt;=הלוואות!$D$29,IF(מרכז!A1690&lt;=הלוואות!$E$29,IF(DAY(מרכז!A1690)=הלוואות!$F$29,הלוואות!$G$29,0),0),0)+IF(A1690&gt;=הלוואות!$D$30,IF(מרכז!A1690&lt;=הלוואות!$E$30,IF(DAY(מרכז!A1690)=הלוואות!$F$30,הלוואות!$G$30,0),0),0)+IF(A1690&gt;=הלוואות!$D$31,IF(מרכז!A1690&lt;=הלוואות!$E$31,IF(DAY(מרכז!A1690)=הלוואות!$F$31,הלוואות!$G$31,0),0),0)+IF(A1690&gt;=הלוואות!$D$32,IF(מרכז!A1690&lt;=הלוואות!$E$32,IF(DAY(מרכז!A1690)=הלוואות!$F$32,הלוואות!$G$32,0),0),0)+IF(A1690&gt;=הלוואות!$D$33,IF(מרכז!A1690&lt;=הלוואות!$E$33,IF(DAY(מרכז!A1690)=הלוואות!$F$33,הלוואות!$G$33,0),0),0)+IF(A1690&gt;=הלוואות!$D$34,IF(מרכז!A1690&lt;=הלוואות!$E$34,IF(DAY(מרכז!A1690)=הלוואות!$F$34,הלוואות!$G$34,0),0),0)</f>
        <v>0</v>
      </c>
      <c r="E1690" s="93">
        <f>SUMIF(הלוואות!$D$46:$D$65,מרכז!A1690,הלוואות!$E$46:$E$65)</f>
        <v>0</v>
      </c>
      <c r="F1690" s="93">
        <f>SUMIF(נכנסים!$A$5:$A$5890,מרכז!A1690,נכנסים!$B$5:$B$5890)</f>
        <v>0</v>
      </c>
      <c r="G1690" s="94"/>
      <c r="H1690" s="94"/>
      <c r="I1690" s="94"/>
      <c r="J1690" s="99">
        <f t="shared" si="26"/>
        <v>50000</v>
      </c>
    </row>
    <row r="1691" spans="1:10">
      <c r="A1691" s="153">
        <v>47344</v>
      </c>
      <c r="B1691" s="93">
        <f>SUMIF(יוצאים!$A$5:$A$5835,מרכז!A1691,יוצאים!$D$5:$D$5835)</f>
        <v>0</v>
      </c>
      <c r="C1691" s="93">
        <f>HLOOKUP(DAY($A1691),'טב.הו"ק'!$G$4:$AK$162,'טב.הו"ק'!$A$162+2,FALSE)</f>
        <v>0</v>
      </c>
      <c r="D1691" s="93">
        <f>IF(A1691&gt;=הלוואות!$D$5,IF(מרכז!A1691&lt;=הלוואות!$E$5,IF(DAY(מרכז!A1691)=הלוואות!$F$5,הלוואות!$G$5,0),0),0)+IF(A1691&gt;=הלוואות!$D$6,IF(מרכז!A1691&lt;=הלוואות!$E$6,IF(DAY(מרכז!A1691)=הלוואות!$F$6,הלוואות!$G$6,0),0),0)+IF(A1691&gt;=הלוואות!$D$7,IF(מרכז!A1691&lt;=הלוואות!$E$7,IF(DAY(מרכז!A1691)=הלוואות!$F$7,הלוואות!$G$7,0),0),0)+IF(A1691&gt;=הלוואות!$D$8,IF(מרכז!A1691&lt;=הלוואות!$E$8,IF(DAY(מרכז!A1691)=הלוואות!$F$8,הלוואות!$G$8,0),0),0)+IF(A1691&gt;=הלוואות!$D$9,IF(מרכז!A1691&lt;=הלוואות!$E$9,IF(DAY(מרכז!A1691)=הלוואות!$F$9,הלוואות!$G$9,0),0),0)+IF(A1691&gt;=הלוואות!$D$10,IF(מרכז!A1691&lt;=הלוואות!$E$10,IF(DAY(מרכז!A1691)=הלוואות!$F$10,הלוואות!$G$10,0),0),0)+IF(A1691&gt;=הלוואות!$D$11,IF(מרכז!A1691&lt;=הלוואות!$E$11,IF(DAY(מרכז!A1691)=הלוואות!$F$11,הלוואות!$G$11,0),0),0)+IF(A1691&gt;=הלוואות!$D$12,IF(מרכז!A1691&lt;=הלוואות!$E$12,IF(DAY(מרכז!A1691)=הלוואות!$F$12,הלוואות!$G$12,0),0),0)+IF(A1691&gt;=הלוואות!$D$13,IF(מרכז!A1691&lt;=הלוואות!$E$13,IF(DAY(מרכז!A1691)=הלוואות!$F$13,הלוואות!$G$13,0),0),0)+IF(A1691&gt;=הלוואות!$D$14,IF(מרכז!A1691&lt;=הלוואות!$E$14,IF(DAY(מרכז!A1691)=הלוואות!$F$14,הלוואות!$G$14,0),0),0)+IF(A1691&gt;=הלוואות!$D$15,IF(מרכז!A1691&lt;=הלוואות!$E$15,IF(DAY(מרכז!A1691)=הלוואות!$F$15,הלוואות!$G$15,0),0),0)+IF(A1691&gt;=הלוואות!$D$16,IF(מרכז!A1691&lt;=הלוואות!$E$16,IF(DAY(מרכז!A1691)=הלוואות!$F$16,הלוואות!$G$16,0),0),0)+IF(A1691&gt;=הלוואות!$D$17,IF(מרכז!A1691&lt;=הלוואות!$E$17,IF(DAY(מרכז!A1691)=הלוואות!$F$17,הלוואות!$G$17,0),0),0)+IF(A1691&gt;=הלוואות!$D$18,IF(מרכז!A1691&lt;=הלוואות!$E$18,IF(DAY(מרכז!A1691)=הלוואות!$F$18,הלוואות!$G$18,0),0),0)+IF(A1691&gt;=הלוואות!$D$19,IF(מרכז!A1691&lt;=הלוואות!$E$19,IF(DAY(מרכז!A1691)=הלוואות!$F$19,הלוואות!$G$19,0),0),0)+IF(A1691&gt;=הלוואות!$D$20,IF(מרכז!A1691&lt;=הלוואות!$E$20,IF(DAY(מרכז!A1691)=הלוואות!$F$20,הלוואות!$G$20,0),0),0)+IF(A1691&gt;=הלוואות!$D$21,IF(מרכז!A1691&lt;=הלוואות!$E$21,IF(DAY(מרכז!A1691)=הלוואות!$F$21,הלוואות!$G$21,0),0),0)+IF(A1691&gt;=הלוואות!$D$22,IF(מרכז!A1691&lt;=הלוואות!$E$22,IF(DAY(מרכז!A1691)=הלוואות!$F$22,הלוואות!$G$22,0),0),0)+IF(A1691&gt;=הלוואות!$D$23,IF(מרכז!A1691&lt;=הלוואות!$E$23,IF(DAY(מרכז!A1691)=הלוואות!$F$23,הלוואות!$G$23,0),0),0)+IF(A1691&gt;=הלוואות!$D$24,IF(מרכז!A1691&lt;=הלוואות!$E$24,IF(DAY(מרכז!A1691)=הלוואות!$F$24,הלוואות!$G$24,0),0),0)+IF(A1691&gt;=הלוואות!$D$25,IF(מרכז!A1691&lt;=הלוואות!$E$25,IF(DAY(מרכז!A1691)=הלוואות!$F$25,הלוואות!$G$25,0),0),0)+IF(A1691&gt;=הלוואות!$D$26,IF(מרכז!A1691&lt;=הלוואות!$E$26,IF(DAY(מרכז!A1691)=הלוואות!$F$26,הלוואות!$G$26,0),0),0)+IF(A1691&gt;=הלוואות!$D$27,IF(מרכז!A1691&lt;=הלוואות!$E$27,IF(DAY(מרכז!A1691)=הלוואות!$F$27,הלוואות!$G$27,0),0),0)+IF(A1691&gt;=הלוואות!$D$28,IF(מרכז!A1691&lt;=הלוואות!$E$28,IF(DAY(מרכז!A1691)=הלוואות!$F$28,הלוואות!$G$28,0),0),0)+IF(A1691&gt;=הלוואות!$D$29,IF(מרכז!A1691&lt;=הלוואות!$E$29,IF(DAY(מרכז!A1691)=הלוואות!$F$29,הלוואות!$G$29,0),0),0)+IF(A1691&gt;=הלוואות!$D$30,IF(מרכז!A1691&lt;=הלוואות!$E$30,IF(DAY(מרכז!A1691)=הלוואות!$F$30,הלוואות!$G$30,0),0),0)+IF(A1691&gt;=הלוואות!$D$31,IF(מרכז!A1691&lt;=הלוואות!$E$31,IF(DAY(מרכז!A1691)=הלוואות!$F$31,הלוואות!$G$31,0),0),0)+IF(A1691&gt;=הלוואות!$D$32,IF(מרכז!A1691&lt;=הלוואות!$E$32,IF(DAY(מרכז!A1691)=הלוואות!$F$32,הלוואות!$G$32,0),0),0)+IF(A1691&gt;=הלוואות!$D$33,IF(מרכז!A1691&lt;=הלוואות!$E$33,IF(DAY(מרכז!A1691)=הלוואות!$F$33,הלוואות!$G$33,0),0),0)+IF(A1691&gt;=הלוואות!$D$34,IF(מרכז!A1691&lt;=הלוואות!$E$34,IF(DAY(מרכז!A1691)=הלוואות!$F$34,הלוואות!$G$34,0),0),0)</f>
        <v>0</v>
      </c>
      <c r="E1691" s="93">
        <f>SUMIF(הלוואות!$D$46:$D$65,מרכז!A1691,הלוואות!$E$46:$E$65)</f>
        <v>0</v>
      </c>
      <c r="F1691" s="93">
        <f>SUMIF(נכנסים!$A$5:$A$5890,מרכז!A1691,נכנסים!$B$5:$B$5890)</f>
        <v>0</v>
      </c>
      <c r="G1691" s="94"/>
      <c r="H1691" s="94"/>
      <c r="I1691" s="94"/>
      <c r="J1691" s="99">
        <f t="shared" si="26"/>
        <v>50000</v>
      </c>
    </row>
    <row r="1692" spans="1:10">
      <c r="A1692" s="153">
        <v>47345</v>
      </c>
      <c r="B1692" s="93">
        <f>SUMIF(יוצאים!$A$5:$A$5835,מרכז!A1692,יוצאים!$D$5:$D$5835)</f>
        <v>0</v>
      </c>
      <c r="C1692" s="93">
        <f>HLOOKUP(DAY($A1692),'טב.הו"ק'!$G$4:$AK$162,'טב.הו"ק'!$A$162+2,FALSE)</f>
        <v>0</v>
      </c>
      <c r="D1692" s="93">
        <f>IF(A1692&gt;=הלוואות!$D$5,IF(מרכז!A1692&lt;=הלוואות!$E$5,IF(DAY(מרכז!A1692)=הלוואות!$F$5,הלוואות!$G$5,0),0),0)+IF(A1692&gt;=הלוואות!$D$6,IF(מרכז!A1692&lt;=הלוואות!$E$6,IF(DAY(מרכז!A1692)=הלוואות!$F$6,הלוואות!$G$6,0),0),0)+IF(A1692&gt;=הלוואות!$D$7,IF(מרכז!A1692&lt;=הלוואות!$E$7,IF(DAY(מרכז!A1692)=הלוואות!$F$7,הלוואות!$G$7,0),0),0)+IF(A1692&gt;=הלוואות!$D$8,IF(מרכז!A1692&lt;=הלוואות!$E$8,IF(DAY(מרכז!A1692)=הלוואות!$F$8,הלוואות!$G$8,0),0),0)+IF(A1692&gt;=הלוואות!$D$9,IF(מרכז!A1692&lt;=הלוואות!$E$9,IF(DAY(מרכז!A1692)=הלוואות!$F$9,הלוואות!$G$9,0),0),0)+IF(A1692&gt;=הלוואות!$D$10,IF(מרכז!A1692&lt;=הלוואות!$E$10,IF(DAY(מרכז!A1692)=הלוואות!$F$10,הלוואות!$G$10,0),0),0)+IF(A1692&gt;=הלוואות!$D$11,IF(מרכז!A1692&lt;=הלוואות!$E$11,IF(DAY(מרכז!A1692)=הלוואות!$F$11,הלוואות!$G$11,0),0),0)+IF(A1692&gt;=הלוואות!$D$12,IF(מרכז!A1692&lt;=הלוואות!$E$12,IF(DAY(מרכז!A1692)=הלוואות!$F$12,הלוואות!$G$12,0),0),0)+IF(A1692&gt;=הלוואות!$D$13,IF(מרכז!A1692&lt;=הלוואות!$E$13,IF(DAY(מרכז!A1692)=הלוואות!$F$13,הלוואות!$G$13,0),0),0)+IF(A1692&gt;=הלוואות!$D$14,IF(מרכז!A1692&lt;=הלוואות!$E$14,IF(DAY(מרכז!A1692)=הלוואות!$F$14,הלוואות!$G$14,0),0),0)+IF(A1692&gt;=הלוואות!$D$15,IF(מרכז!A1692&lt;=הלוואות!$E$15,IF(DAY(מרכז!A1692)=הלוואות!$F$15,הלוואות!$G$15,0),0),0)+IF(A1692&gt;=הלוואות!$D$16,IF(מרכז!A1692&lt;=הלוואות!$E$16,IF(DAY(מרכז!A1692)=הלוואות!$F$16,הלוואות!$G$16,0),0),0)+IF(A1692&gt;=הלוואות!$D$17,IF(מרכז!A1692&lt;=הלוואות!$E$17,IF(DAY(מרכז!A1692)=הלוואות!$F$17,הלוואות!$G$17,0),0),0)+IF(A1692&gt;=הלוואות!$D$18,IF(מרכז!A1692&lt;=הלוואות!$E$18,IF(DAY(מרכז!A1692)=הלוואות!$F$18,הלוואות!$G$18,0),0),0)+IF(A1692&gt;=הלוואות!$D$19,IF(מרכז!A1692&lt;=הלוואות!$E$19,IF(DAY(מרכז!A1692)=הלוואות!$F$19,הלוואות!$G$19,0),0),0)+IF(A1692&gt;=הלוואות!$D$20,IF(מרכז!A1692&lt;=הלוואות!$E$20,IF(DAY(מרכז!A1692)=הלוואות!$F$20,הלוואות!$G$20,0),0),0)+IF(A1692&gt;=הלוואות!$D$21,IF(מרכז!A1692&lt;=הלוואות!$E$21,IF(DAY(מרכז!A1692)=הלוואות!$F$21,הלוואות!$G$21,0),0),0)+IF(A1692&gt;=הלוואות!$D$22,IF(מרכז!A1692&lt;=הלוואות!$E$22,IF(DAY(מרכז!A1692)=הלוואות!$F$22,הלוואות!$G$22,0),0),0)+IF(A1692&gt;=הלוואות!$D$23,IF(מרכז!A1692&lt;=הלוואות!$E$23,IF(DAY(מרכז!A1692)=הלוואות!$F$23,הלוואות!$G$23,0),0),0)+IF(A1692&gt;=הלוואות!$D$24,IF(מרכז!A1692&lt;=הלוואות!$E$24,IF(DAY(מרכז!A1692)=הלוואות!$F$24,הלוואות!$G$24,0),0),0)+IF(A1692&gt;=הלוואות!$D$25,IF(מרכז!A1692&lt;=הלוואות!$E$25,IF(DAY(מרכז!A1692)=הלוואות!$F$25,הלוואות!$G$25,0),0),0)+IF(A1692&gt;=הלוואות!$D$26,IF(מרכז!A1692&lt;=הלוואות!$E$26,IF(DAY(מרכז!A1692)=הלוואות!$F$26,הלוואות!$G$26,0),0),0)+IF(A1692&gt;=הלוואות!$D$27,IF(מרכז!A1692&lt;=הלוואות!$E$27,IF(DAY(מרכז!A1692)=הלוואות!$F$27,הלוואות!$G$27,0),0),0)+IF(A1692&gt;=הלוואות!$D$28,IF(מרכז!A1692&lt;=הלוואות!$E$28,IF(DAY(מרכז!A1692)=הלוואות!$F$28,הלוואות!$G$28,0),0),0)+IF(A1692&gt;=הלוואות!$D$29,IF(מרכז!A1692&lt;=הלוואות!$E$29,IF(DAY(מרכז!A1692)=הלוואות!$F$29,הלוואות!$G$29,0),0),0)+IF(A1692&gt;=הלוואות!$D$30,IF(מרכז!A1692&lt;=הלוואות!$E$30,IF(DAY(מרכז!A1692)=הלוואות!$F$30,הלוואות!$G$30,0),0),0)+IF(A1692&gt;=הלוואות!$D$31,IF(מרכז!A1692&lt;=הלוואות!$E$31,IF(DAY(מרכז!A1692)=הלוואות!$F$31,הלוואות!$G$31,0),0),0)+IF(A1692&gt;=הלוואות!$D$32,IF(מרכז!A1692&lt;=הלוואות!$E$32,IF(DAY(מרכז!A1692)=הלוואות!$F$32,הלוואות!$G$32,0),0),0)+IF(A1692&gt;=הלוואות!$D$33,IF(מרכז!A1692&lt;=הלוואות!$E$33,IF(DAY(מרכז!A1692)=הלוואות!$F$33,הלוואות!$G$33,0),0),0)+IF(A1692&gt;=הלוואות!$D$34,IF(מרכז!A1692&lt;=הלוואות!$E$34,IF(DAY(מרכז!A1692)=הלוואות!$F$34,הלוואות!$G$34,0),0),0)</f>
        <v>0</v>
      </c>
      <c r="E1692" s="93">
        <f>SUMIF(הלוואות!$D$46:$D$65,מרכז!A1692,הלוואות!$E$46:$E$65)</f>
        <v>0</v>
      </c>
      <c r="F1692" s="93">
        <f>SUMIF(נכנסים!$A$5:$A$5890,מרכז!A1692,נכנסים!$B$5:$B$5890)</f>
        <v>0</v>
      </c>
      <c r="G1692" s="94"/>
      <c r="H1692" s="94"/>
      <c r="I1692" s="94"/>
      <c r="J1692" s="99">
        <f t="shared" si="26"/>
        <v>50000</v>
      </c>
    </row>
    <row r="1693" spans="1:10">
      <c r="A1693" s="153">
        <v>47346</v>
      </c>
      <c r="B1693" s="93">
        <f>SUMIF(יוצאים!$A$5:$A$5835,מרכז!A1693,יוצאים!$D$5:$D$5835)</f>
        <v>0</v>
      </c>
      <c r="C1693" s="93">
        <f>HLOOKUP(DAY($A1693),'טב.הו"ק'!$G$4:$AK$162,'טב.הו"ק'!$A$162+2,FALSE)</f>
        <v>0</v>
      </c>
      <c r="D1693" s="93">
        <f>IF(A1693&gt;=הלוואות!$D$5,IF(מרכז!A1693&lt;=הלוואות!$E$5,IF(DAY(מרכז!A1693)=הלוואות!$F$5,הלוואות!$G$5,0),0),0)+IF(A1693&gt;=הלוואות!$D$6,IF(מרכז!A1693&lt;=הלוואות!$E$6,IF(DAY(מרכז!A1693)=הלוואות!$F$6,הלוואות!$G$6,0),0),0)+IF(A1693&gt;=הלוואות!$D$7,IF(מרכז!A1693&lt;=הלוואות!$E$7,IF(DAY(מרכז!A1693)=הלוואות!$F$7,הלוואות!$G$7,0),0),0)+IF(A1693&gt;=הלוואות!$D$8,IF(מרכז!A1693&lt;=הלוואות!$E$8,IF(DAY(מרכז!A1693)=הלוואות!$F$8,הלוואות!$G$8,0),0),0)+IF(A1693&gt;=הלוואות!$D$9,IF(מרכז!A1693&lt;=הלוואות!$E$9,IF(DAY(מרכז!A1693)=הלוואות!$F$9,הלוואות!$G$9,0),0),0)+IF(A1693&gt;=הלוואות!$D$10,IF(מרכז!A1693&lt;=הלוואות!$E$10,IF(DAY(מרכז!A1693)=הלוואות!$F$10,הלוואות!$G$10,0),0),0)+IF(A1693&gt;=הלוואות!$D$11,IF(מרכז!A1693&lt;=הלוואות!$E$11,IF(DAY(מרכז!A1693)=הלוואות!$F$11,הלוואות!$G$11,0),0),0)+IF(A1693&gt;=הלוואות!$D$12,IF(מרכז!A1693&lt;=הלוואות!$E$12,IF(DAY(מרכז!A1693)=הלוואות!$F$12,הלוואות!$G$12,0),0),0)+IF(A1693&gt;=הלוואות!$D$13,IF(מרכז!A1693&lt;=הלוואות!$E$13,IF(DAY(מרכז!A1693)=הלוואות!$F$13,הלוואות!$G$13,0),0),0)+IF(A1693&gt;=הלוואות!$D$14,IF(מרכז!A1693&lt;=הלוואות!$E$14,IF(DAY(מרכז!A1693)=הלוואות!$F$14,הלוואות!$G$14,0),0),0)+IF(A1693&gt;=הלוואות!$D$15,IF(מרכז!A1693&lt;=הלוואות!$E$15,IF(DAY(מרכז!A1693)=הלוואות!$F$15,הלוואות!$G$15,0),0),0)+IF(A1693&gt;=הלוואות!$D$16,IF(מרכז!A1693&lt;=הלוואות!$E$16,IF(DAY(מרכז!A1693)=הלוואות!$F$16,הלוואות!$G$16,0),0),0)+IF(A1693&gt;=הלוואות!$D$17,IF(מרכז!A1693&lt;=הלוואות!$E$17,IF(DAY(מרכז!A1693)=הלוואות!$F$17,הלוואות!$G$17,0),0),0)+IF(A1693&gt;=הלוואות!$D$18,IF(מרכז!A1693&lt;=הלוואות!$E$18,IF(DAY(מרכז!A1693)=הלוואות!$F$18,הלוואות!$G$18,0),0),0)+IF(A1693&gt;=הלוואות!$D$19,IF(מרכז!A1693&lt;=הלוואות!$E$19,IF(DAY(מרכז!A1693)=הלוואות!$F$19,הלוואות!$G$19,0),0),0)+IF(A1693&gt;=הלוואות!$D$20,IF(מרכז!A1693&lt;=הלוואות!$E$20,IF(DAY(מרכז!A1693)=הלוואות!$F$20,הלוואות!$G$20,0),0),0)+IF(A1693&gt;=הלוואות!$D$21,IF(מרכז!A1693&lt;=הלוואות!$E$21,IF(DAY(מרכז!A1693)=הלוואות!$F$21,הלוואות!$G$21,0),0),0)+IF(A1693&gt;=הלוואות!$D$22,IF(מרכז!A1693&lt;=הלוואות!$E$22,IF(DAY(מרכז!A1693)=הלוואות!$F$22,הלוואות!$G$22,0),0),0)+IF(A1693&gt;=הלוואות!$D$23,IF(מרכז!A1693&lt;=הלוואות!$E$23,IF(DAY(מרכז!A1693)=הלוואות!$F$23,הלוואות!$G$23,0),0),0)+IF(A1693&gt;=הלוואות!$D$24,IF(מרכז!A1693&lt;=הלוואות!$E$24,IF(DAY(מרכז!A1693)=הלוואות!$F$24,הלוואות!$G$24,0),0),0)+IF(A1693&gt;=הלוואות!$D$25,IF(מרכז!A1693&lt;=הלוואות!$E$25,IF(DAY(מרכז!A1693)=הלוואות!$F$25,הלוואות!$G$25,0),0),0)+IF(A1693&gt;=הלוואות!$D$26,IF(מרכז!A1693&lt;=הלוואות!$E$26,IF(DAY(מרכז!A1693)=הלוואות!$F$26,הלוואות!$G$26,0),0),0)+IF(A1693&gt;=הלוואות!$D$27,IF(מרכז!A1693&lt;=הלוואות!$E$27,IF(DAY(מרכז!A1693)=הלוואות!$F$27,הלוואות!$G$27,0),0),0)+IF(A1693&gt;=הלוואות!$D$28,IF(מרכז!A1693&lt;=הלוואות!$E$28,IF(DAY(מרכז!A1693)=הלוואות!$F$28,הלוואות!$G$28,0),0),0)+IF(A1693&gt;=הלוואות!$D$29,IF(מרכז!A1693&lt;=הלוואות!$E$29,IF(DAY(מרכז!A1693)=הלוואות!$F$29,הלוואות!$G$29,0),0),0)+IF(A1693&gt;=הלוואות!$D$30,IF(מרכז!A1693&lt;=הלוואות!$E$30,IF(DAY(מרכז!A1693)=הלוואות!$F$30,הלוואות!$G$30,0),0),0)+IF(A1693&gt;=הלוואות!$D$31,IF(מרכז!A1693&lt;=הלוואות!$E$31,IF(DAY(מרכז!A1693)=הלוואות!$F$31,הלוואות!$G$31,0),0),0)+IF(A1693&gt;=הלוואות!$D$32,IF(מרכז!A1693&lt;=הלוואות!$E$32,IF(DAY(מרכז!A1693)=הלוואות!$F$32,הלוואות!$G$32,0),0),0)+IF(A1693&gt;=הלוואות!$D$33,IF(מרכז!A1693&lt;=הלוואות!$E$33,IF(DAY(מרכז!A1693)=הלוואות!$F$33,הלוואות!$G$33,0),0),0)+IF(A1693&gt;=הלוואות!$D$34,IF(מרכז!A1693&lt;=הלוואות!$E$34,IF(DAY(מרכז!A1693)=הלוואות!$F$34,הלוואות!$G$34,0),0),0)</f>
        <v>0</v>
      </c>
      <c r="E1693" s="93">
        <f>SUMIF(הלוואות!$D$46:$D$65,מרכז!A1693,הלוואות!$E$46:$E$65)</f>
        <v>0</v>
      </c>
      <c r="F1693" s="93">
        <f>SUMIF(נכנסים!$A$5:$A$5890,מרכז!A1693,נכנסים!$B$5:$B$5890)</f>
        <v>0</v>
      </c>
      <c r="G1693" s="94"/>
      <c r="H1693" s="94"/>
      <c r="I1693" s="94"/>
      <c r="J1693" s="99">
        <f t="shared" si="26"/>
        <v>50000</v>
      </c>
    </row>
    <row r="1694" spans="1:10">
      <c r="A1694" s="153">
        <v>47347</v>
      </c>
      <c r="B1694" s="93">
        <f>SUMIF(יוצאים!$A$5:$A$5835,מרכז!A1694,יוצאים!$D$5:$D$5835)</f>
        <v>0</v>
      </c>
      <c r="C1694" s="93">
        <f>HLOOKUP(DAY($A1694),'טב.הו"ק'!$G$4:$AK$162,'טב.הו"ק'!$A$162+2,FALSE)</f>
        <v>0</v>
      </c>
      <c r="D1694" s="93">
        <f>IF(A1694&gt;=הלוואות!$D$5,IF(מרכז!A1694&lt;=הלוואות!$E$5,IF(DAY(מרכז!A1694)=הלוואות!$F$5,הלוואות!$G$5,0),0),0)+IF(A1694&gt;=הלוואות!$D$6,IF(מרכז!A1694&lt;=הלוואות!$E$6,IF(DAY(מרכז!A1694)=הלוואות!$F$6,הלוואות!$G$6,0),0),0)+IF(A1694&gt;=הלוואות!$D$7,IF(מרכז!A1694&lt;=הלוואות!$E$7,IF(DAY(מרכז!A1694)=הלוואות!$F$7,הלוואות!$G$7,0),0),0)+IF(A1694&gt;=הלוואות!$D$8,IF(מרכז!A1694&lt;=הלוואות!$E$8,IF(DAY(מרכז!A1694)=הלוואות!$F$8,הלוואות!$G$8,0),0),0)+IF(A1694&gt;=הלוואות!$D$9,IF(מרכז!A1694&lt;=הלוואות!$E$9,IF(DAY(מרכז!A1694)=הלוואות!$F$9,הלוואות!$G$9,0),0),0)+IF(A1694&gt;=הלוואות!$D$10,IF(מרכז!A1694&lt;=הלוואות!$E$10,IF(DAY(מרכז!A1694)=הלוואות!$F$10,הלוואות!$G$10,0),0),0)+IF(A1694&gt;=הלוואות!$D$11,IF(מרכז!A1694&lt;=הלוואות!$E$11,IF(DAY(מרכז!A1694)=הלוואות!$F$11,הלוואות!$G$11,0),0),0)+IF(A1694&gt;=הלוואות!$D$12,IF(מרכז!A1694&lt;=הלוואות!$E$12,IF(DAY(מרכז!A1694)=הלוואות!$F$12,הלוואות!$G$12,0),0),0)+IF(A1694&gt;=הלוואות!$D$13,IF(מרכז!A1694&lt;=הלוואות!$E$13,IF(DAY(מרכז!A1694)=הלוואות!$F$13,הלוואות!$G$13,0),0),0)+IF(A1694&gt;=הלוואות!$D$14,IF(מרכז!A1694&lt;=הלוואות!$E$14,IF(DAY(מרכז!A1694)=הלוואות!$F$14,הלוואות!$G$14,0),0),0)+IF(A1694&gt;=הלוואות!$D$15,IF(מרכז!A1694&lt;=הלוואות!$E$15,IF(DAY(מרכז!A1694)=הלוואות!$F$15,הלוואות!$G$15,0),0),0)+IF(A1694&gt;=הלוואות!$D$16,IF(מרכז!A1694&lt;=הלוואות!$E$16,IF(DAY(מרכז!A1694)=הלוואות!$F$16,הלוואות!$G$16,0),0),0)+IF(A1694&gt;=הלוואות!$D$17,IF(מרכז!A1694&lt;=הלוואות!$E$17,IF(DAY(מרכז!A1694)=הלוואות!$F$17,הלוואות!$G$17,0),0),0)+IF(A1694&gt;=הלוואות!$D$18,IF(מרכז!A1694&lt;=הלוואות!$E$18,IF(DAY(מרכז!A1694)=הלוואות!$F$18,הלוואות!$G$18,0),0),0)+IF(A1694&gt;=הלוואות!$D$19,IF(מרכז!A1694&lt;=הלוואות!$E$19,IF(DAY(מרכז!A1694)=הלוואות!$F$19,הלוואות!$G$19,0),0),0)+IF(A1694&gt;=הלוואות!$D$20,IF(מרכז!A1694&lt;=הלוואות!$E$20,IF(DAY(מרכז!A1694)=הלוואות!$F$20,הלוואות!$G$20,0),0),0)+IF(A1694&gt;=הלוואות!$D$21,IF(מרכז!A1694&lt;=הלוואות!$E$21,IF(DAY(מרכז!A1694)=הלוואות!$F$21,הלוואות!$G$21,0),0),0)+IF(A1694&gt;=הלוואות!$D$22,IF(מרכז!A1694&lt;=הלוואות!$E$22,IF(DAY(מרכז!A1694)=הלוואות!$F$22,הלוואות!$G$22,0),0),0)+IF(A1694&gt;=הלוואות!$D$23,IF(מרכז!A1694&lt;=הלוואות!$E$23,IF(DAY(מרכז!A1694)=הלוואות!$F$23,הלוואות!$G$23,0),0),0)+IF(A1694&gt;=הלוואות!$D$24,IF(מרכז!A1694&lt;=הלוואות!$E$24,IF(DAY(מרכז!A1694)=הלוואות!$F$24,הלוואות!$G$24,0),0),0)+IF(A1694&gt;=הלוואות!$D$25,IF(מרכז!A1694&lt;=הלוואות!$E$25,IF(DAY(מרכז!A1694)=הלוואות!$F$25,הלוואות!$G$25,0),0),0)+IF(A1694&gt;=הלוואות!$D$26,IF(מרכז!A1694&lt;=הלוואות!$E$26,IF(DAY(מרכז!A1694)=הלוואות!$F$26,הלוואות!$G$26,0),0),0)+IF(A1694&gt;=הלוואות!$D$27,IF(מרכז!A1694&lt;=הלוואות!$E$27,IF(DAY(מרכז!A1694)=הלוואות!$F$27,הלוואות!$G$27,0),0),0)+IF(A1694&gt;=הלוואות!$D$28,IF(מרכז!A1694&lt;=הלוואות!$E$28,IF(DAY(מרכז!A1694)=הלוואות!$F$28,הלוואות!$G$28,0),0),0)+IF(A1694&gt;=הלוואות!$D$29,IF(מרכז!A1694&lt;=הלוואות!$E$29,IF(DAY(מרכז!A1694)=הלוואות!$F$29,הלוואות!$G$29,0),0),0)+IF(A1694&gt;=הלוואות!$D$30,IF(מרכז!A1694&lt;=הלוואות!$E$30,IF(DAY(מרכז!A1694)=הלוואות!$F$30,הלוואות!$G$30,0),0),0)+IF(A1694&gt;=הלוואות!$D$31,IF(מרכז!A1694&lt;=הלוואות!$E$31,IF(DAY(מרכז!A1694)=הלוואות!$F$31,הלוואות!$G$31,0),0),0)+IF(A1694&gt;=הלוואות!$D$32,IF(מרכז!A1694&lt;=הלוואות!$E$32,IF(DAY(מרכז!A1694)=הלוואות!$F$32,הלוואות!$G$32,0),0),0)+IF(A1694&gt;=הלוואות!$D$33,IF(מרכז!A1694&lt;=הלוואות!$E$33,IF(DAY(מרכז!A1694)=הלוואות!$F$33,הלוואות!$G$33,0),0),0)+IF(A1694&gt;=הלוואות!$D$34,IF(מרכז!A1694&lt;=הלוואות!$E$34,IF(DAY(מרכז!A1694)=הלוואות!$F$34,הלוואות!$G$34,0),0),0)</f>
        <v>0</v>
      </c>
      <c r="E1694" s="93">
        <f>SUMIF(הלוואות!$D$46:$D$65,מרכז!A1694,הלוואות!$E$46:$E$65)</f>
        <v>0</v>
      </c>
      <c r="F1694" s="93">
        <f>SUMIF(נכנסים!$A$5:$A$5890,מרכז!A1694,נכנסים!$B$5:$B$5890)</f>
        <v>0</v>
      </c>
      <c r="G1694" s="94"/>
      <c r="H1694" s="94"/>
      <c r="I1694" s="94"/>
      <c r="J1694" s="99">
        <f t="shared" si="26"/>
        <v>50000</v>
      </c>
    </row>
    <row r="1695" spans="1:10">
      <c r="A1695" s="153">
        <v>47348</v>
      </c>
      <c r="B1695" s="93">
        <f>SUMIF(יוצאים!$A$5:$A$5835,מרכז!A1695,יוצאים!$D$5:$D$5835)</f>
        <v>0</v>
      </c>
      <c r="C1695" s="93">
        <f>HLOOKUP(DAY($A1695),'טב.הו"ק'!$G$4:$AK$162,'טב.הו"ק'!$A$162+2,FALSE)</f>
        <v>0</v>
      </c>
      <c r="D1695" s="93">
        <f>IF(A1695&gt;=הלוואות!$D$5,IF(מרכז!A1695&lt;=הלוואות!$E$5,IF(DAY(מרכז!A1695)=הלוואות!$F$5,הלוואות!$G$5,0),0),0)+IF(A1695&gt;=הלוואות!$D$6,IF(מרכז!A1695&lt;=הלוואות!$E$6,IF(DAY(מרכז!A1695)=הלוואות!$F$6,הלוואות!$G$6,0),0),0)+IF(A1695&gt;=הלוואות!$D$7,IF(מרכז!A1695&lt;=הלוואות!$E$7,IF(DAY(מרכז!A1695)=הלוואות!$F$7,הלוואות!$G$7,0),0),0)+IF(A1695&gt;=הלוואות!$D$8,IF(מרכז!A1695&lt;=הלוואות!$E$8,IF(DAY(מרכז!A1695)=הלוואות!$F$8,הלוואות!$G$8,0),0),0)+IF(A1695&gt;=הלוואות!$D$9,IF(מרכז!A1695&lt;=הלוואות!$E$9,IF(DAY(מרכז!A1695)=הלוואות!$F$9,הלוואות!$G$9,0),0),0)+IF(A1695&gt;=הלוואות!$D$10,IF(מרכז!A1695&lt;=הלוואות!$E$10,IF(DAY(מרכז!A1695)=הלוואות!$F$10,הלוואות!$G$10,0),0),0)+IF(A1695&gt;=הלוואות!$D$11,IF(מרכז!A1695&lt;=הלוואות!$E$11,IF(DAY(מרכז!A1695)=הלוואות!$F$11,הלוואות!$G$11,0),0),0)+IF(A1695&gt;=הלוואות!$D$12,IF(מרכז!A1695&lt;=הלוואות!$E$12,IF(DAY(מרכז!A1695)=הלוואות!$F$12,הלוואות!$G$12,0),0),0)+IF(A1695&gt;=הלוואות!$D$13,IF(מרכז!A1695&lt;=הלוואות!$E$13,IF(DAY(מרכז!A1695)=הלוואות!$F$13,הלוואות!$G$13,0),0),0)+IF(A1695&gt;=הלוואות!$D$14,IF(מרכז!A1695&lt;=הלוואות!$E$14,IF(DAY(מרכז!A1695)=הלוואות!$F$14,הלוואות!$G$14,0),0),0)+IF(A1695&gt;=הלוואות!$D$15,IF(מרכז!A1695&lt;=הלוואות!$E$15,IF(DAY(מרכז!A1695)=הלוואות!$F$15,הלוואות!$G$15,0),0),0)+IF(A1695&gt;=הלוואות!$D$16,IF(מרכז!A1695&lt;=הלוואות!$E$16,IF(DAY(מרכז!A1695)=הלוואות!$F$16,הלוואות!$G$16,0),0),0)+IF(A1695&gt;=הלוואות!$D$17,IF(מרכז!A1695&lt;=הלוואות!$E$17,IF(DAY(מרכז!A1695)=הלוואות!$F$17,הלוואות!$G$17,0),0),0)+IF(A1695&gt;=הלוואות!$D$18,IF(מרכז!A1695&lt;=הלוואות!$E$18,IF(DAY(מרכז!A1695)=הלוואות!$F$18,הלוואות!$G$18,0),0),0)+IF(A1695&gt;=הלוואות!$D$19,IF(מרכז!A1695&lt;=הלוואות!$E$19,IF(DAY(מרכז!A1695)=הלוואות!$F$19,הלוואות!$G$19,0),0),0)+IF(A1695&gt;=הלוואות!$D$20,IF(מרכז!A1695&lt;=הלוואות!$E$20,IF(DAY(מרכז!A1695)=הלוואות!$F$20,הלוואות!$G$20,0),0),0)+IF(A1695&gt;=הלוואות!$D$21,IF(מרכז!A1695&lt;=הלוואות!$E$21,IF(DAY(מרכז!A1695)=הלוואות!$F$21,הלוואות!$G$21,0),0),0)+IF(A1695&gt;=הלוואות!$D$22,IF(מרכז!A1695&lt;=הלוואות!$E$22,IF(DAY(מרכז!A1695)=הלוואות!$F$22,הלוואות!$G$22,0),0),0)+IF(A1695&gt;=הלוואות!$D$23,IF(מרכז!A1695&lt;=הלוואות!$E$23,IF(DAY(מרכז!A1695)=הלוואות!$F$23,הלוואות!$G$23,0),0),0)+IF(A1695&gt;=הלוואות!$D$24,IF(מרכז!A1695&lt;=הלוואות!$E$24,IF(DAY(מרכז!A1695)=הלוואות!$F$24,הלוואות!$G$24,0),0),0)+IF(A1695&gt;=הלוואות!$D$25,IF(מרכז!A1695&lt;=הלוואות!$E$25,IF(DAY(מרכז!A1695)=הלוואות!$F$25,הלוואות!$G$25,0),0),0)+IF(A1695&gt;=הלוואות!$D$26,IF(מרכז!A1695&lt;=הלוואות!$E$26,IF(DAY(מרכז!A1695)=הלוואות!$F$26,הלוואות!$G$26,0),0),0)+IF(A1695&gt;=הלוואות!$D$27,IF(מרכז!A1695&lt;=הלוואות!$E$27,IF(DAY(מרכז!A1695)=הלוואות!$F$27,הלוואות!$G$27,0),0),0)+IF(A1695&gt;=הלוואות!$D$28,IF(מרכז!A1695&lt;=הלוואות!$E$28,IF(DAY(מרכז!A1695)=הלוואות!$F$28,הלוואות!$G$28,0),0),0)+IF(A1695&gt;=הלוואות!$D$29,IF(מרכז!A1695&lt;=הלוואות!$E$29,IF(DAY(מרכז!A1695)=הלוואות!$F$29,הלוואות!$G$29,0),0),0)+IF(A1695&gt;=הלוואות!$D$30,IF(מרכז!A1695&lt;=הלוואות!$E$30,IF(DAY(מרכז!A1695)=הלוואות!$F$30,הלוואות!$G$30,0),0),0)+IF(A1695&gt;=הלוואות!$D$31,IF(מרכז!A1695&lt;=הלוואות!$E$31,IF(DAY(מרכז!A1695)=הלוואות!$F$31,הלוואות!$G$31,0),0),0)+IF(A1695&gt;=הלוואות!$D$32,IF(מרכז!A1695&lt;=הלוואות!$E$32,IF(DAY(מרכז!A1695)=הלוואות!$F$32,הלוואות!$G$32,0),0),0)+IF(A1695&gt;=הלוואות!$D$33,IF(מרכז!A1695&lt;=הלוואות!$E$33,IF(DAY(מרכז!A1695)=הלוואות!$F$33,הלוואות!$G$33,0),0),0)+IF(A1695&gt;=הלוואות!$D$34,IF(מרכז!A1695&lt;=הלוואות!$E$34,IF(DAY(מרכז!A1695)=הלוואות!$F$34,הלוואות!$G$34,0),0),0)</f>
        <v>0</v>
      </c>
      <c r="E1695" s="93">
        <f>SUMIF(הלוואות!$D$46:$D$65,מרכז!A1695,הלוואות!$E$46:$E$65)</f>
        <v>0</v>
      </c>
      <c r="F1695" s="93">
        <f>SUMIF(נכנסים!$A$5:$A$5890,מרכז!A1695,נכנסים!$B$5:$B$5890)</f>
        <v>0</v>
      </c>
      <c r="G1695" s="94"/>
      <c r="H1695" s="94"/>
      <c r="I1695" s="94"/>
      <c r="J1695" s="99">
        <f t="shared" si="26"/>
        <v>50000</v>
      </c>
    </row>
    <row r="1696" spans="1:10">
      <c r="A1696" s="153">
        <v>47349</v>
      </c>
      <c r="B1696" s="93">
        <f>SUMIF(יוצאים!$A$5:$A$5835,מרכז!A1696,יוצאים!$D$5:$D$5835)</f>
        <v>0</v>
      </c>
      <c r="C1696" s="93">
        <f>HLOOKUP(DAY($A1696),'טב.הו"ק'!$G$4:$AK$162,'טב.הו"ק'!$A$162+2,FALSE)</f>
        <v>0</v>
      </c>
      <c r="D1696" s="93">
        <f>IF(A1696&gt;=הלוואות!$D$5,IF(מרכז!A1696&lt;=הלוואות!$E$5,IF(DAY(מרכז!A1696)=הלוואות!$F$5,הלוואות!$G$5,0),0),0)+IF(A1696&gt;=הלוואות!$D$6,IF(מרכז!A1696&lt;=הלוואות!$E$6,IF(DAY(מרכז!A1696)=הלוואות!$F$6,הלוואות!$G$6,0),0),0)+IF(A1696&gt;=הלוואות!$D$7,IF(מרכז!A1696&lt;=הלוואות!$E$7,IF(DAY(מרכז!A1696)=הלוואות!$F$7,הלוואות!$G$7,0),0),0)+IF(A1696&gt;=הלוואות!$D$8,IF(מרכז!A1696&lt;=הלוואות!$E$8,IF(DAY(מרכז!A1696)=הלוואות!$F$8,הלוואות!$G$8,0),0),0)+IF(A1696&gt;=הלוואות!$D$9,IF(מרכז!A1696&lt;=הלוואות!$E$9,IF(DAY(מרכז!A1696)=הלוואות!$F$9,הלוואות!$G$9,0),0),0)+IF(A1696&gt;=הלוואות!$D$10,IF(מרכז!A1696&lt;=הלוואות!$E$10,IF(DAY(מרכז!A1696)=הלוואות!$F$10,הלוואות!$G$10,0),0),0)+IF(A1696&gt;=הלוואות!$D$11,IF(מרכז!A1696&lt;=הלוואות!$E$11,IF(DAY(מרכז!A1696)=הלוואות!$F$11,הלוואות!$G$11,0),0),0)+IF(A1696&gt;=הלוואות!$D$12,IF(מרכז!A1696&lt;=הלוואות!$E$12,IF(DAY(מרכז!A1696)=הלוואות!$F$12,הלוואות!$G$12,0),0),0)+IF(A1696&gt;=הלוואות!$D$13,IF(מרכז!A1696&lt;=הלוואות!$E$13,IF(DAY(מרכז!A1696)=הלוואות!$F$13,הלוואות!$G$13,0),0),0)+IF(A1696&gt;=הלוואות!$D$14,IF(מרכז!A1696&lt;=הלוואות!$E$14,IF(DAY(מרכז!A1696)=הלוואות!$F$14,הלוואות!$G$14,0),0),0)+IF(A1696&gt;=הלוואות!$D$15,IF(מרכז!A1696&lt;=הלוואות!$E$15,IF(DAY(מרכז!A1696)=הלוואות!$F$15,הלוואות!$G$15,0),0),0)+IF(A1696&gt;=הלוואות!$D$16,IF(מרכז!A1696&lt;=הלוואות!$E$16,IF(DAY(מרכז!A1696)=הלוואות!$F$16,הלוואות!$G$16,0),0),0)+IF(A1696&gt;=הלוואות!$D$17,IF(מרכז!A1696&lt;=הלוואות!$E$17,IF(DAY(מרכז!A1696)=הלוואות!$F$17,הלוואות!$G$17,0),0),0)+IF(A1696&gt;=הלוואות!$D$18,IF(מרכז!A1696&lt;=הלוואות!$E$18,IF(DAY(מרכז!A1696)=הלוואות!$F$18,הלוואות!$G$18,0),0),0)+IF(A1696&gt;=הלוואות!$D$19,IF(מרכז!A1696&lt;=הלוואות!$E$19,IF(DAY(מרכז!A1696)=הלוואות!$F$19,הלוואות!$G$19,0),0),0)+IF(A1696&gt;=הלוואות!$D$20,IF(מרכז!A1696&lt;=הלוואות!$E$20,IF(DAY(מרכז!A1696)=הלוואות!$F$20,הלוואות!$G$20,0),0),0)+IF(A1696&gt;=הלוואות!$D$21,IF(מרכז!A1696&lt;=הלוואות!$E$21,IF(DAY(מרכז!A1696)=הלוואות!$F$21,הלוואות!$G$21,0),0),0)+IF(A1696&gt;=הלוואות!$D$22,IF(מרכז!A1696&lt;=הלוואות!$E$22,IF(DAY(מרכז!A1696)=הלוואות!$F$22,הלוואות!$G$22,0),0),0)+IF(A1696&gt;=הלוואות!$D$23,IF(מרכז!A1696&lt;=הלוואות!$E$23,IF(DAY(מרכז!A1696)=הלוואות!$F$23,הלוואות!$G$23,0),0),0)+IF(A1696&gt;=הלוואות!$D$24,IF(מרכז!A1696&lt;=הלוואות!$E$24,IF(DAY(מרכז!A1696)=הלוואות!$F$24,הלוואות!$G$24,0),0),0)+IF(A1696&gt;=הלוואות!$D$25,IF(מרכז!A1696&lt;=הלוואות!$E$25,IF(DAY(מרכז!A1696)=הלוואות!$F$25,הלוואות!$G$25,0),0),0)+IF(A1696&gt;=הלוואות!$D$26,IF(מרכז!A1696&lt;=הלוואות!$E$26,IF(DAY(מרכז!A1696)=הלוואות!$F$26,הלוואות!$G$26,0),0),0)+IF(A1696&gt;=הלוואות!$D$27,IF(מרכז!A1696&lt;=הלוואות!$E$27,IF(DAY(מרכז!A1696)=הלוואות!$F$27,הלוואות!$G$27,0),0),0)+IF(A1696&gt;=הלוואות!$D$28,IF(מרכז!A1696&lt;=הלוואות!$E$28,IF(DAY(מרכז!A1696)=הלוואות!$F$28,הלוואות!$G$28,0),0),0)+IF(A1696&gt;=הלוואות!$D$29,IF(מרכז!A1696&lt;=הלוואות!$E$29,IF(DAY(מרכז!A1696)=הלוואות!$F$29,הלוואות!$G$29,0),0),0)+IF(A1696&gt;=הלוואות!$D$30,IF(מרכז!A1696&lt;=הלוואות!$E$30,IF(DAY(מרכז!A1696)=הלוואות!$F$30,הלוואות!$G$30,0),0),0)+IF(A1696&gt;=הלוואות!$D$31,IF(מרכז!A1696&lt;=הלוואות!$E$31,IF(DAY(מרכז!A1696)=הלוואות!$F$31,הלוואות!$G$31,0),0),0)+IF(A1696&gt;=הלוואות!$D$32,IF(מרכז!A1696&lt;=הלוואות!$E$32,IF(DAY(מרכז!A1696)=הלוואות!$F$32,הלוואות!$G$32,0),0),0)+IF(A1696&gt;=הלוואות!$D$33,IF(מרכז!A1696&lt;=הלוואות!$E$33,IF(DAY(מרכז!A1696)=הלוואות!$F$33,הלוואות!$G$33,0),0),0)+IF(A1696&gt;=הלוואות!$D$34,IF(מרכז!A1696&lt;=הלוואות!$E$34,IF(DAY(מרכז!A1696)=הלוואות!$F$34,הלוואות!$G$34,0),0),0)</f>
        <v>0</v>
      </c>
      <c r="E1696" s="93">
        <f>SUMIF(הלוואות!$D$46:$D$65,מרכז!A1696,הלוואות!$E$46:$E$65)</f>
        <v>0</v>
      </c>
      <c r="F1696" s="93">
        <f>SUMIF(נכנסים!$A$5:$A$5890,מרכז!A1696,נכנסים!$B$5:$B$5890)</f>
        <v>0</v>
      </c>
      <c r="G1696" s="94"/>
      <c r="H1696" s="94"/>
      <c r="I1696" s="94"/>
      <c r="J1696" s="99">
        <f t="shared" si="26"/>
        <v>50000</v>
      </c>
    </row>
    <row r="1697" spans="1:10">
      <c r="A1697" s="153">
        <v>47350</v>
      </c>
      <c r="B1697" s="93">
        <f>SUMIF(יוצאים!$A$5:$A$5835,מרכז!A1697,יוצאים!$D$5:$D$5835)</f>
        <v>0</v>
      </c>
      <c r="C1697" s="93">
        <f>HLOOKUP(DAY($A1697),'טב.הו"ק'!$G$4:$AK$162,'טב.הו"ק'!$A$162+2,FALSE)</f>
        <v>0</v>
      </c>
      <c r="D1697" s="93">
        <f>IF(A1697&gt;=הלוואות!$D$5,IF(מרכז!A1697&lt;=הלוואות!$E$5,IF(DAY(מרכז!A1697)=הלוואות!$F$5,הלוואות!$G$5,0),0),0)+IF(A1697&gt;=הלוואות!$D$6,IF(מרכז!A1697&lt;=הלוואות!$E$6,IF(DAY(מרכז!A1697)=הלוואות!$F$6,הלוואות!$G$6,0),0),0)+IF(A1697&gt;=הלוואות!$D$7,IF(מרכז!A1697&lt;=הלוואות!$E$7,IF(DAY(מרכז!A1697)=הלוואות!$F$7,הלוואות!$G$7,0),0),0)+IF(A1697&gt;=הלוואות!$D$8,IF(מרכז!A1697&lt;=הלוואות!$E$8,IF(DAY(מרכז!A1697)=הלוואות!$F$8,הלוואות!$G$8,0),0),0)+IF(A1697&gt;=הלוואות!$D$9,IF(מרכז!A1697&lt;=הלוואות!$E$9,IF(DAY(מרכז!A1697)=הלוואות!$F$9,הלוואות!$G$9,0),0),0)+IF(A1697&gt;=הלוואות!$D$10,IF(מרכז!A1697&lt;=הלוואות!$E$10,IF(DAY(מרכז!A1697)=הלוואות!$F$10,הלוואות!$G$10,0),0),0)+IF(A1697&gt;=הלוואות!$D$11,IF(מרכז!A1697&lt;=הלוואות!$E$11,IF(DAY(מרכז!A1697)=הלוואות!$F$11,הלוואות!$G$11,0),0),0)+IF(A1697&gt;=הלוואות!$D$12,IF(מרכז!A1697&lt;=הלוואות!$E$12,IF(DAY(מרכז!A1697)=הלוואות!$F$12,הלוואות!$G$12,0),0),0)+IF(A1697&gt;=הלוואות!$D$13,IF(מרכז!A1697&lt;=הלוואות!$E$13,IF(DAY(מרכז!A1697)=הלוואות!$F$13,הלוואות!$G$13,0),0),0)+IF(A1697&gt;=הלוואות!$D$14,IF(מרכז!A1697&lt;=הלוואות!$E$14,IF(DAY(מרכז!A1697)=הלוואות!$F$14,הלוואות!$G$14,0),0),0)+IF(A1697&gt;=הלוואות!$D$15,IF(מרכז!A1697&lt;=הלוואות!$E$15,IF(DAY(מרכז!A1697)=הלוואות!$F$15,הלוואות!$G$15,0),0),0)+IF(A1697&gt;=הלוואות!$D$16,IF(מרכז!A1697&lt;=הלוואות!$E$16,IF(DAY(מרכז!A1697)=הלוואות!$F$16,הלוואות!$G$16,0),0),0)+IF(A1697&gt;=הלוואות!$D$17,IF(מרכז!A1697&lt;=הלוואות!$E$17,IF(DAY(מרכז!A1697)=הלוואות!$F$17,הלוואות!$G$17,0),0),0)+IF(A1697&gt;=הלוואות!$D$18,IF(מרכז!A1697&lt;=הלוואות!$E$18,IF(DAY(מרכז!A1697)=הלוואות!$F$18,הלוואות!$G$18,0),0),0)+IF(A1697&gt;=הלוואות!$D$19,IF(מרכז!A1697&lt;=הלוואות!$E$19,IF(DAY(מרכז!A1697)=הלוואות!$F$19,הלוואות!$G$19,0),0),0)+IF(A1697&gt;=הלוואות!$D$20,IF(מרכז!A1697&lt;=הלוואות!$E$20,IF(DAY(מרכז!A1697)=הלוואות!$F$20,הלוואות!$G$20,0),0),0)+IF(A1697&gt;=הלוואות!$D$21,IF(מרכז!A1697&lt;=הלוואות!$E$21,IF(DAY(מרכז!A1697)=הלוואות!$F$21,הלוואות!$G$21,0),0),0)+IF(A1697&gt;=הלוואות!$D$22,IF(מרכז!A1697&lt;=הלוואות!$E$22,IF(DAY(מרכז!A1697)=הלוואות!$F$22,הלוואות!$G$22,0),0),0)+IF(A1697&gt;=הלוואות!$D$23,IF(מרכז!A1697&lt;=הלוואות!$E$23,IF(DAY(מרכז!A1697)=הלוואות!$F$23,הלוואות!$G$23,0),0),0)+IF(A1697&gt;=הלוואות!$D$24,IF(מרכז!A1697&lt;=הלוואות!$E$24,IF(DAY(מרכז!A1697)=הלוואות!$F$24,הלוואות!$G$24,0),0),0)+IF(A1697&gt;=הלוואות!$D$25,IF(מרכז!A1697&lt;=הלוואות!$E$25,IF(DAY(מרכז!A1697)=הלוואות!$F$25,הלוואות!$G$25,0),0),0)+IF(A1697&gt;=הלוואות!$D$26,IF(מרכז!A1697&lt;=הלוואות!$E$26,IF(DAY(מרכז!A1697)=הלוואות!$F$26,הלוואות!$G$26,0),0),0)+IF(A1697&gt;=הלוואות!$D$27,IF(מרכז!A1697&lt;=הלוואות!$E$27,IF(DAY(מרכז!A1697)=הלוואות!$F$27,הלוואות!$G$27,0),0),0)+IF(A1697&gt;=הלוואות!$D$28,IF(מרכז!A1697&lt;=הלוואות!$E$28,IF(DAY(מרכז!A1697)=הלוואות!$F$28,הלוואות!$G$28,0),0),0)+IF(A1697&gt;=הלוואות!$D$29,IF(מרכז!A1697&lt;=הלוואות!$E$29,IF(DAY(מרכז!A1697)=הלוואות!$F$29,הלוואות!$G$29,0),0),0)+IF(A1697&gt;=הלוואות!$D$30,IF(מרכז!A1697&lt;=הלוואות!$E$30,IF(DAY(מרכז!A1697)=הלוואות!$F$30,הלוואות!$G$30,0),0),0)+IF(A1697&gt;=הלוואות!$D$31,IF(מרכז!A1697&lt;=הלוואות!$E$31,IF(DAY(מרכז!A1697)=הלוואות!$F$31,הלוואות!$G$31,0),0),0)+IF(A1697&gt;=הלוואות!$D$32,IF(מרכז!A1697&lt;=הלוואות!$E$32,IF(DAY(מרכז!A1697)=הלוואות!$F$32,הלוואות!$G$32,0),0),0)+IF(A1697&gt;=הלוואות!$D$33,IF(מרכז!A1697&lt;=הלוואות!$E$33,IF(DAY(מרכז!A1697)=הלוואות!$F$33,הלוואות!$G$33,0),0),0)+IF(A1697&gt;=הלוואות!$D$34,IF(מרכז!A1697&lt;=הלוואות!$E$34,IF(DAY(מרכז!A1697)=הלוואות!$F$34,הלוואות!$G$34,0),0),0)</f>
        <v>0</v>
      </c>
      <c r="E1697" s="93">
        <f>SUMIF(הלוואות!$D$46:$D$65,מרכז!A1697,הלוואות!$E$46:$E$65)</f>
        <v>0</v>
      </c>
      <c r="F1697" s="93">
        <f>SUMIF(נכנסים!$A$5:$A$5890,מרכז!A1697,נכנסים!$B$5:$B$5890)</f>
        <v>0</v>
      </c>
      <c r="G1697" s="94"/>
      <c r="H1697" s="94"/>
      <c r="I1697" s="94"/>
      <c r="J1697" s="99">
        <f t="shared" si="26"/>
        <v>50000</v>
      </c>
    </row>
    <row r="1698" spans="1:10">
      <c r="A1698" s="153">
        <v>47351</v>
      </c>
      <c r="B1698" s="93">
        <f>SUMIF(יוצאים!$A$5:$A$5835,מרכז!A1698,יוצאים!$D$5:$D$5835)</f>
        <v>0</v>
      </c>
      <c r="C1698" s="93">
        <f>HLOOKUP(DAY($A1698),'טב.הו"ק'!$G$4:$AK$162,'טב.הו"ק'!$A$162+2,FALSE)</f>
        <v>0</v>
      </c>
      <c r="D1698" s="93">
        <f>IF(A1698&gt;=הלוואות!$D$5,IF(מרכז!A1698&lt;=הלוואות!$E$5,IF(DAY(מרכז!A1698)=הלוואות!$F$5,הלוואות!$G$5,0),0),0)+IF(A1698&gt;=הלוואות!$D$6,IF(מרכז!A1698&lt;=הלוואות!$E$6,IF(DAY(מרכז!A1698)=הלוואות!$F$6,הלוואות!$G$6,0),0),0)+IF(A1698&gt;=הלוואות!$D$7,IF(מרכז!A1698&lt;=הלוואות!$E$7,IF(DAY(מרכז!A1698)=הלוואות!$F$7,הלוואות!$G$7,0),0),0)+IF(A1698&gt;=הלוואות!$D$8,IF(מרכז!A1698&lt;=הלוואות!$E$8,IF(DAY(מרכז!A1698)=הלוואות!$F$8,הלוואות!$G$8,0),0),0)+IF(A1698&gt;=הלוואות!$D$9,IF(מרכז!A1698&lt;=הלוואות!$E$9,IF(DAY(מרכז!A1698)=הלוואות!$F$9,הלוואות!$G$9,0),0),0)+IF(A1698&gt;=הלוואות!$D$10,IF(מרכז!A1698&lt;=הלוואות!$E$10,IF(DAY(מרכז!A1698)=הלוואות!$F$10,הלוואות!$G$10,0),0),0)+IF(A1698&gt;=הלוואות!$D$11,IF(מרכז!A1698&lt;=הלוואות!$E$11,IF(DAY(מרכז!A1698)=הלוואות!$F$11,הלוואות!$G$11,0),0),0)+IF(A1698&gt;=הלוואות!$D$12,IF(מרכז!A1698&lt;=הלוואות!$E$12,IF(DAY(מרכז!A1698)=הלוואות!$F$12,הלוואות!$G$12,0),0),0)+IF(A1698&gt;=הלוואות!$D$13,IF(מרכז!A1698&lt;=הלוואות!$E$13,IF(DAY(מרכז!A1698)=הלוואות!$F$13,הלוואות!$G$13,0),0),0)+IF(A1698&gt;=הלוואות!$D$14,IF(מרכז!A1698&lt;=הלוואות!$E$14,IF(DAY(מרכז!A1698)=הלוואות!$F$14,הלוואות!$G$14,0),0),0)+IF(A1698&gt;=הלוואות!$D$15,IF(מרכז!A1698&lt;=הלוואות!$E$15,IF(DAY(מרכז!A1698)=הלוואות!$F$15,הלוואות!$G$15,0),0),0)+IF(A1698&gt;=הלוואות!$D$16,IF(מרכז!A1698&lt;=הלוואות!$E$16,IF(DAY(מרכז!A1698)=הלוואות!$F$16,הלוואות!$G$16,0),0),0)+IF(A1698&gt;=הלוואות!$D$17,IF(מרכז!A1698&lt;=הלוואות!$E$17,IF(DAY(מרכז!A1698)=הלוואות!$F$17,הלוואות!$G$17,0),0),0)+IF(A1698&gt;=הלוואות!$D$18,IF(מרכז!A1698&lt;=הלוואות!$E$18,IF(DAY(מרכז!A1698)=הלוואות!$F$18,הלוואות!$G$18,0),0),0)+IF(A1698&gt;=הלוואות!$D$19,IF(מרכז!A1698&lt;=הלוואות!$E$19,IF(DAY(מרכז!A1698)=הלוואות!$F$19,הלוואות!$G$19,0),0),0)+IF(A1698&gt;=הלוואות!$D$20,IF(מרכז!A1698&lt;=הלוואות!$E$20,IF(DAY(מרכז!A1698)=הלוואות!$F$20,הלוואות!$G$20,0),0),0)+IF(A1698&gt;=הלוואות!$D$21,IF(מרכז!A1698&lt;=הלוואות!$E$21,IF(DAY(מרכז!A1698)=הלוואות!$F$21,הלוואות!$G$21,0),0),0)+IF(A1698&gt;=הלוואות!$D$22,IF(מרכז!A1698&lt;=הלוואות!$E$22,IF(DAY(מרכז!A1698)=הלוואות!$F$22,הלוואות!$G$22,0),0),0)+IF(A1698&gt;=הלוואות!$D$23,IF(מרכז!A1698&lt;=הלוואות!$E$23,IF(DAY(מרכז!A1698)=הלוואות!$F$23,הלוואות!$G$23,0),0),0)+IF(A1698&gt;=הלוואות!$D$24,IF(מרכז!A1698&lt;=הלוואות!$E$24,IF(DAY(מרכז!A1698)=הלוואות!$F$24,הלוואות!$G$24,0),0),0)+IF(A1698&gt;=הלוואות!$D$25,IF(מרכז!A1698&lt;=הלוואות!$E$25,IF(DAY(מרכז!A1698)=הלוואות!$F$25,הלוואות!$G$25,0),0),0)+IF(A1698&gt;=הלוואות!$D$26,IF(מרכז!A1698&lt;=הלוואות!$E$26,IF(DAY(מרכז!A1698)=הלוואות!$F$26,הלוואות!$G$26,0),0),0)+IF(A1698&gt;=הלוואות!$D$27,IF(מרכז!A1698&lt;=הלוואות!$E$27,IF(DAY(מרכז!A1698)=הלוואות!$F$27,הלוואות!$G$27,0),0),0)+IF(A1698&gt;=הלוואות!$D$28,IF(מרכז!A1698&lt;=הלוואות!$E$28,IF(DAY(מרכז!A1698)=הלוואות!$F$28,הלוואות!$G$28,0),0),0)+IF(A1698&gt;=הלוואות!$D$29,IF(מרכז!A1698&lt;=הלוואות!$E$29,IF(DAY(מרכז!A1698)=הלוואות!$F$29,הלוואות!$G$29,0),0),0)+IF(A1698&gt;=הלוואות!$D$30,IF(מרכז!A1698&lt;=הלוואות!$E$30,IF(DAY(מרכז!A1698)=הלוואות!$F$30,הלוואות!$G$30,0),0),0)+IF(A1698&gt;=הלוואות!$D$31,IF(מרכז!A1698&lt;=הלוואות!$E$31,IF(DAY(מרכז!A1698)=הלוואות!$F$31,הלוואות!$G$31,0),0),0)+IF(A1698&gt;=הלוואות!$D$32,IF(מרכז!A1698&lt;=הלוואות!$E$32,IF(DAY(מרכז!A1698)=הלוואות!$F$32,הלוואות!$G$32,0),0),0)+IF(A1698&gt;=הלוואות!$D$33,IF(מרכז!A1698&lt;=הלוואות!$E$33,IF(DAY(מרכז!A1698)=הלוואות!$F$33,הלוואות!$G$33,0),0),0)+IF(A1698&gt;=הלוואות!$D$34,IF(מרכז!A1698&lt;=הלוואות!$E$34,IF(DAY(מרכז!A1698)=הלוואות!$F$34,הלוואות!$G$34,0),0),0)</f>
        <v>0</v>
      </c>
      <c r="E1698" s="93">
        <f>SUMIF(הלוואות!$D$46:$D$65,מרכז!A1698,הלוואות!$E$46:$E$65)</f>
        <v>0</v>
      </c>
      <c r="F1698" s="93">
        <f>SUMIF(נכנסים!$A$5:$A$5890,מרכז!A1698,נכנסים!$B$5:$B$5890)</f>
        <v>0</v>
      </c>
      <c r="G1698" s="94"/>
      <c r="H1698" s="94"/>
      <c r="I1698" s="94"/>
      <c r="J1698" s="99">
        <f t="shared" si="26"/>
        <v>50000</v>
      </c>
    </row>
    <row r="1699" spans="1:10">
      <c r="A1699" s="153">
        <v>47352</v>
      </c>
      <c r="B1699" s="93">
        <f>SUMIF(יוצאים!$A$5:$A$5835,מרכז!A1699,יוצאים!$D$5:$D$5835)</f>
        <v>0</v>
      </c>
      <c r="C1699" s="93">
        <f>HLOOKUP(DAY($A1699),'טב.הו"ק'!$G$4:$AK$162,'טב.הו"ק'!$A$162+2,FALSE)</f>
        <v>0</v>
      </c>
      <c r="D1699" s="93">
        <f>IF(A1699&gt;=הלוואות!$D$5,IF(מרכז!A1699&lt;=הלוואות!$E$5,IF(DAY(מרכז!A1699)=הלוואות!$F$5,הלוואות!$G$5,0),0),0)+IF(A1699&gt;=הלוואות!$D$6,IF(מרכז!A1699&lt;=הלוואות!$E$6,IF(DAY(מרכז!A1699)=הלוואות!$F$6,הלוואות!$G$6,0),0),0)+IF(A1699&gt;=הלוואות!$D$7,IF(מרכז!A1699&lt;=הלוואות!$E$7,IF(DAY(מרכז!A1699)=הלוואות!$F$7,הלוואות!$G$7,0),0),0)+IF(A1699&gt;=הלוואות!$D$8,IF(מרכז!A1699&lt;=הלוואות!$E$8,IF(DAY(מרכז!A1699)=הלוואות!$F$8,הלוואות!$G$8,0),0),0)+IF(A1699&gt;=הלוואות!$D$9,IF(מרכז!A1699&lt;=הלוואות!$E$9,IF(DAY(מרכז!A1699)=הלוואות!$F$9,הלוואות!$G$9,0),0),0)+IF(A1699&gt;=הלוואות!$D$10,IF(מרכז!A1699&lt;=הלוואות!$E$10,IF(DAY(מרכז!A1699)=הלוואות!$F$10,הלוואות!$G$10,0),0),0)+IF(A1699&gt;=הלוואות!$D$11,IF(מרכז!A1699&lt;=הלוואות!$E$11,IF(DAY(מרכז!A1699)=הלוואות!$F$11,הלוואות!$G$11,0),0),0)+IF(A1699&gt;=הלוואות!$D$12,IF(מרכז!A1699&lt;=הלוואות!$E$12,IF(DAY(מרכז!A1699)=הלוואות!$F$12,הלוואות!$G$12,0),0),0)+IF(A1699&gt;=הלוואות!$D$13,IF(מרכז!A1699&lt;=הלוואות!$E$13,IF(DAY(מרכז!A1699)=הלוואות!$F$13,הלוואות!$G$13,0),0),0)+IF(A1699&gt;=הלוואות!$D$14,IF(מרכז!A1699&lt;=הלוואות!$E$14,IF(DAY(מרכז!A1699)=הלוואות!$F$14,הלוואות!$G$14,0),0),0)+IF(A1699&gt;=הלוואות!$D$15,IF(מרכז!A1699&lt;=הלוואות!$E$15,IF(DAY(מרכז!A1699)=הלוואות!$F$15,הלוואות!$G$15,0),0),0)+IF(A1699&gt;=הלוואות!$D$16,IF(מרכז!A1699&lt;=הלוואות!$E$16,IF(DAY(מרכז!A1699)=הלוואות!$F$16,הלוואות!$G$16,0),0),0)+IF(A1699&gt;=הלוואות!$D$17,IF(מרכז!A1699&lt;=הלוואות!$E$17,IF(DAY(מרכז!A1699)=הלוואות!$F$17,הלוואות!$G$17,0),0),0)+IF(A1699&gt;=הלוואות!$D$18,IF(מרכז!A1699&lt;=הלוואות!$E$18,IF(DAY(מרכז!A1699)=הלוואות!$F$18,הלוואות!$G$18,0),0),0)+IF(A1699&gt;=הלוואות!$D$19,IF(מרכז!A1699&lt;=הלוואות!$E$19,IF(DAY(מרכז!A1699)=הלוואות!$F$19,הלוואות!$G$19,0),0),0)+IF(A1699&gt;=הלוואות!$D$20,IF(מרכז!A1699&lt;=הלוואות!$E$20,IF(DAY(מרכז!A1699)=הלוואות!$F$20,הלוואות!$G$20,0),0),0)+IF(A1699&gt;=הלוואות!$D$21,IF(מרכז!A1699&lt;=הלוואות!$E$21,IF(DAY(מרכז!A1699)=הלוואות!$F$21,הלוואות!$G$21,0),0),0)+IF(A1699&gt;=הלוואות!$D$22,IF(מרכז!A1699&lt;=הלוואות!$E$22,IF(DAY(מרכז!A1699)=הלוואות!$F$22,הלוואות!$G$22,0),0),0)+IF(A1699&gt;=הלוואות!$D$23,IF(מרכז!A1699&lt;=הלוואות!$E$23,IF(DAY(מרכז!A1699)=הלוואות!$F$23,הלוואות!$G$23,0),0),0)+IF(A1699&gt;=הלוואות!$D$24,IF(מרכז!A1699&lt;=הלוואות!$E$24,IF(DAY(מרכז!A1699)=הלוואות!$F$24,הלוואות!$G$24,0),0),0)+IF(A1699&gt;=הלוואות!$D$25,IF(מרכז!A1699&lt;=הלוואות!$E$25,IF(DAY(מרכז!A1699)=הלוואות!$F$25,הלוואות!$G$25,0),0),0)+IF(A1699&gt;=הלוואות!$D$26,IF(מרכז!A1699&lt;=הלוואות!$E$26,IF(DAY(מרכז!A1699)=הלוואות!$F$26,הלוואות!$G$26,0),0),0)+IF(A1699&gt;=הלוואות!$D$27,IF(מרכז!A1699&lt;=הלוואות!$E$27,IF(DAY(מרכז!A1699)=הלוואות!$F$27,הלוואות!$G$27,0),0),0)+IF(A1699&gt;=הלוואות!$D$28,IF(מרכז!A1699&lt;=הלוואות!$E$28,IF(DAY(מרכז!A1699)=הלוואות!$F$28,הלוואות!$G$28,0),0),0)+IF(A1699&gt;=הלוואות!$D$29,IF(מרכז!A1699&lt;=הלוואות!$E$29,IF(DAY(מרכז!A1699)=הלוואות!$F$29,הלוואות!$G$29,0),0),0)+IF(A1699&gt;=הלוואות!$D$30,IF(מרכז!A1699&lt;=הלוואות!$E$30,IF(DAY(מרכז!A1699)=הלוואות!$F$30,הלוואות!$G$30,0),0),0)+IF(A1699&gt;=הלוואות!$D$31,IF(מרכז!A1699&lt;=הלוואות!$E$31,IF(DAY(מרכז!A1699)=הלוואות!$F$31,הלוואות!$G$31,0),0),0)+IF(A1699&gt;=הלוואות!$D$32,IF(מרכז!A1699&lt;=הלוואות!$E$32,IF(DAY(מרכז!A1699)=הלוואות!$F$32,הלוואות!$G$32,0),0),0)+IF(A1699&gt;=הלוואות!$D$33,IF(מרכז!A1699&lt;=הלוואות!$E$33,IF(DAY(מרכז!A1699)=הלוואות!$F$33,הלוואות!$G$33,0),0),0)+IF(A1699&gt;=הלוואות!$D$34,IF(מרכז!A1699&lt;=הלוואות!$E$34,IF(DAY(מרכז!A1699)=הלוואות!$F$34,הלוואות!$G$34,0),0),0)</f>
        <v>0</v>
      </c>
      <c r="E1699" s="93">
        <f>SUMIF(הלוואות!$D$46:$D$65,מרכז!A1699,הלוואות!$E$46:$E$65)</f>
        <v>0</v>
      </c>
      <c r="F1699" s="93">
        <f>SUMIF(נכנסים!$A$5:$A$5890,מרכז!A1699,נכנסים!$B$5:$B$5890)</f>
        <v>0</v>
      </c>
      <c r="G1699" s="94"/>
      <c r="H1699" s="94"/>
      <c r="I1699" s="94"/>
      <c r="J1699" s="99">
        <f t="shared" si="26"/>
        <v>50000</v>
      </c>
    </row>
    <row r="1700" spans="1:10">
      <c r="A1700" s="153">
        <v>47353</v>
      </c>
      <c r="B1700" s="93">
        <f>SUMIF(יוצאים!$A$5:$A$5835,מרכז!A1700,יוצאים!$D$5:$D$5835)</f>
        <v>0</v>
      </c>
      <c r="C1700" s="93">
        <f>HLOOKUP(DAY($A1700),'טב.הו"ק'!$G$4:$AK$162,'טב.הו"ק'!$A$162+2,FALSE)</f>
        <v>0</v>
      </c>
      <c r="D1700" s="93">
        <f>IF(A1700&gt;=הלוואות!$D$5,IF(מרכז!A1700&lt;=הלוואות!$E$5,IF(DAY(מרכז!A1700)=הלוואות!$F$5,הלוואות!$G$5,0),0),0)+IF(A1700&gt;=הלוואות!$D$6,IF(מרכז!A1700&lt;=הלוואות!$E$6,IF(DAY(מרכז!A1700)=הלוואות!$F$6,הלוואות!$G$6,0),0),0)+IF(A1700&gt;=הלוואות!$D$7,IF(מרכז!A1700&lt;=הלוואות!$E$7,IF(DAY(מרכז!A1700)=הלוואות!$F$7,הלוואות!$G$7,0),0),0)+IF(A1700&gt;=הלוואות!$D$8,IF(מרכז!A1700&lt;=הלוואות!$E$8,IF(DAY(מרכז!A1700)=הלוואות!$F$8,הלוואות!$G$8,0),0),0)+IF(A1700&gt;=הלוואות!$D$9,IF(מרכז!A1700&lt;=הלוואות!$E$9,IF(DAY(מרכז!A1700)=הלוואות!$F$9,הלוואות!$G$9,0),0),0)+IF(A1700&gt;=הלוואות!$D$10,IF(מרכז!A1700&lt;=הלוואות!$E$10,IF(DAY(מרכז!A1700)=הלוואות!$F$10,הלוואות!$G$10,0),0),0)+IF(A1700&gt;=הלוואות!$D$11,IF(מרכז!A1700&lt;=הלוואות!$E$11,IF(DAY(מרכז!A1700)=הלוואות!$F$11,הלוואות!$G$11,0),0),0)+IF(A1700&gt;=הלוואות!$D$12,IF(מרכז!A1700&lt;=הלוואות!$E$12,IF(DAY(מרכז!A1700)=הלוואות!$F$12,הלוואות!$G$12,0),0),0)+IF(A1700&gt;=הלוואות!$D$13,IF(מרכז!A1700&lt;=הלוואות!$E$13,IF(DAY(מרכז!A1700)=הלוואות!$F$13,הלוואות!$G$13,0),0),0)+IF(A1700&gt;=הלוואות!$D$14,IF(מרכז!A1700&lt;=הלוואות!$E$14,IF(DAY(מרכז!A1700)=הלוואות!$F$14,הלוואות!$G$14,0),0),0)+IF(A1700&gt;=הלוואות!$D$15,IF(מרכז!A1700&lt;=הלוואות!$E$15,IF(DAY(מרכז!A1700)=הלוואות!$F$15,הלוואות!$G$15,0),0),0)+IF(A1700&gt;=הלוואות!$D$16,IF(מרכז!A1700&lt;=הלוואות!$E$16,IF(DAY(מרכז!A1700)=הלוואות!$F$16,הלוואות!$G$16,0),0),0)+IF(A1700&gt;=הלוואות!$D$17,IF(מרכז!A1700&lt;=הלוואות!$E$17,IF(DAY(מרכז!A1700)=הלוואות!$F$17,הלוואות!$G$17,0),0),0)+IF(A1700&gt;=הלוואות!$D$18,IF(מרכז!A1700&lt;=הלוואות!$E$18,IF(DAY(מרכז!A1700)=הלוואות!$F$18,הלוואות!$G$18,0),0),0)+IF(A1700&gt;=הלוואות!$D$19,IF(מרכז!A1700&lt;=הלוואות!$E$19,IF(DAY(מרכז!A1700)=הלוואות!$F$19,הלוואות!$G$19,0),0),0)+IF(A1700&gt;=הלוואות!$D$20,IF(מרכז!A1700&lt;=הלוואות!$E$20,IF(DAY(מרכז!A1700)=הלוואות!$F$20,הלוואות!$G$20,0),0),0)+IF(A1700&gt;=הלוואות!$D$21,IF(מרכז!A1700&lt;=הלוואות!$E$21,IF(DAY(מרכז!A1700)=הלוואות!$F$21,הלוואות!$G$21,0),0),0)+IF(A1700&gt;=הלוואות!$D$22,IF(מרכז!A1700&lt;=הלוואות!$E$22,IF(DAY(מרכז!A1700)=הלוואות!$F$22,הלוואות!$G$22,0),0),0)+IF(A1700&gt;=הלוואות!$D$23,IF(מרכז!A1700&lt;=הלוואות!$E$23,IF(DAY(מרכז!A1700)=הלוואות!$F$23,הלוואות!$G$23,0),0),0)+IF(A1700&gt;=הלוואות!$D$24,IF(מרכז!A1700&lt;=הלוואות!$E$24,IF(DAY(מרכז!A1700)=הלוואות!$F$24,הלוואות!$G$24,0),0),0)+IF(A1700&gt;=הלוואות!$D$25,IF(מרכז!A1700&lt;=הלוואות!$E$25,IF(DAY(מרכז!A1700)=הלוואות!$F$25,הלוואות!$G$25,0),0),0)+IF(A1700&gt;=הלוואות!$D$26,IF(מרכז!A1700&lt;=הלוואות!$E$26,IF(DAY(מרכז!A1700)=הלוואות!$F$26,הלוואות!$G$26,0),0),0)+IF(A1700&gt;=הלוואות!$D$27,IF(מרכז!A1700&lt;=הלוואות!$E$27,IF(DAY(מרכז!A1700)=הלוואות!$F$27,הלוואות!$G$27,0),0),0)+IF(A1700&gt;=הלוואות!$D$28,IF(מרכז!A1700&lt;=הלוואות!$E$28,IF(DAY(מרכז!A1700)=הלוואות!$F$28,הלוואות!$G$28,0),0),0)+IF(A1700&gt;=הלוואות!$D$29,IF(מרכז!A1700&lt;=הלוואות!$E$29,IF(DAY(מרכז!A1700)=הלוואות!$F$29,הלוואות!$G$29,0),0),0)+IF(A1700&gt;=הלוואות!$D$30,IF(מרכז!A1700&lt;=הלוואות!$E$30,IF(DAY(מרכז!A1700)=הלוואות!$F$30,הלוואות!$G$30,0),0),0)+IF(A1700&gt;=הלוואות!$D$31,IF(מרכז!A1700&lt;=הלוואות!$E$31,IF(DAY(מרכז!A1700)=הלוואות!$F$31,הלוואות!$G$31,0),0),0)+IF(A1700&gt;=הלוואות!$D$32,IF(מרכז!A1700&lt;=הלוואות!$E$32,IF(DAY(מרכז!A1700)=הלוואות!$F$32,הלוואות!$G$32,0),0),0)+IF(A1700&gt;=הלוואות!$D$33,IF(מרכז!A1700&lt;=הלוואות!$E$33,IF(DAY(מרכז!A1700)=הלוואות!$F$33,הלוואות!$G$33,0),0),0)+IF(A1700&gt;=הלוואות!$D$34,IF(מרכז!A1700&lt;=הלוואות!$E$34,IF(DAY(מרכז!A1700)=הלוואות!$F$34,הלוואות!$G$34,0),0),0)</f>
        <v>0</v>
      </c>
      <c r="E1700" s="93">
        <f>SUMIF(הלוואות!$D$46:$D$65,מרכז!A1700,הלוואות!$E$46:$E$65)</f>
        <v>0</v>
      </c>
      <c r="F1700" s="93">
        <f>SUMIF(נכנסים!$A$5:$A$5890,מרכז!A1700,נכנסים!$B$5:$B$5890)</f>
        <v>0</v>
      </c>
      <c r="G1700" s="94"/>
      <c r="H1700" s="94"/>
      <c r="I1700" s="94"/>
      <c r="J1700" s="99">
        <f t="shared" si="26"/>
        <v>50000</v>
      </c>
    </row>
    <row r="1701" spans="1:10">
      <c r="A1701" s="153">
        <v>47354</v>
      </c>
      <c r="B1701" s="93">
        <f>SUMIF(יוצאים!$A$5:$A$5835,מרכז!A1701,יוצאים!$D$5:$D$5835)</f>
        <v>0</v>
      </c>
      <c r="C1701" s="93">
        <f>HLOOKUP(DAY($A1701),'טב.הו"ק'!$G$4:$AK$162,'טב.הו"ק'!$A$162+2,FALSE)</f>
        <v>0</v>
      </c>
      <c r="D1701" s="93">
        <f>IF(A1701&gt;=הלוואות!$D$5,IF(מרכז!A1701&lt;=הלוואות!$E$5,IF(DAY(מרכז!A1701)=הלוואות!$F$5,הלוואות!$G$5,0),0),0)+IF(A1701&gt;=הלוואות!$D$6,IF(מרכז!A1701&lt;=הלוואות!$E$6,IF(DAY(מרכז!A1701)=הלוואות!$F$6,הלוואות!$G$6,0),0),0)+IF(A1701&gt;=הלוואות!$D$7,IF(מרכז!A1701&lt;=הלוואות!$E$7,IF(DAY(מרכז!A1701)=הלוואות!$F$7,הלוואות!$G$7,0),0),0)+IF(A1701&gt;=הלוואות!$D$8,IF(מרכז!A1701&lt;=הלוואות!$E$8,IF(DAY(מרכז!A1701)=הלוואות!$F$8,הלוואות!$G$8,0),0),0)+IF(A1701&gt;=הלוואות!$D$9,IF(מרכז!A1701&lt;=הלוואות!$E$9,IF(DAY(מרכז!A1701)=הלוואות!$F$9,הלוואות!$G$9,0),0),0)+IF(A1701&gt;=הלוואות!$D$10,IF(מרכז!A1701&lt;=הלוואות!$E$10,IF(DAY(מרכז!A1701)=הלוואות!$F$10,הלוואות!$G$10,0),0),0)+IF(A1701&gt;=הלוואות!$D$11,IF(מרכז!A1701&lt;=הלוואות!$E$11,IF(DAY(מרכז!A1701)=הלוואות!$F$11,הלוואות!$G$11,0),0),0)+IF(A1701&gt;=הלוואות!$D$12,IF(מרכז!A1701&lt;=הלוואות!$E$12,IF(DAY(מרכז!A1701)=הלוואות!$F$12,הלוואות!$G$12,0),0),0)+IF(A1701&gt;=הלוואות!$D$13,IF(מרכז!A1701&lt;=הלוואות!$E$13,IF(DAY(מרכז!A1701)=הלוואות!$F$13,הלוואות!$G$13,0),0),0)+IF(A1701&gt;=הלוואות!$D$14,IF(מרכז!A1701&lt;=הלוואות!$E$14,IF(DAY(מרכז!A1701)=הלוואות!$F$14,הלוואות!$G$14,0),0),0)+IF(A1701&gt;=הלוואות!$D$15,IF(מרכז!A1701&lt;=הלוואות!$E$15,IF(DAY(מרכז!A1701)=הלוואות!$F$15,הלוואות!$G$15,0),0),0)+IF(A1701&gt;=הלוואות!$D$16,IF(מרכז!A1701&lt;=הלוואות!$E$16,IF(DAY(מרכז!A1701)=הלוואות!$F$16,הלוואות!$G$16,0),0),0)+IF(A1701&gt;=הלוואות!$D$17,IF(מרכז!A1701&lt;=הלוואות!$E$17,IF(DAY(מרכז!A1701)=הלוואות!$F$17,הלוואות!$G$17,0),0),0)+IF(A1701&gt;=הלוואות!$D$18,IF(מרכז!A1701&lt;=הלוואות!$E$18,IF(DAY(מרכז!A1701)=הלוואות!$F$18,הלוואות!$G$18,0),0),0)+IF(A1701&gt;=הלוואות!$D$19,IF(מרכז!A1701&lt;=הלוואות!$E$19,IF(DAY(מרכז!A1701)=הלוואות!$F$19,הלוואות!$G$19,0),0),0)+IF(A1701&gt;=הלוואות!$D$20,IF(מרכז!A1701&lt;=הלוואות!$E$20,IF(DAY(מרכז!A1701)=הלוואות!$F$20,הלוואות!$G$20,0),0),0)+IF(A1701&gt;=הלוואות!$D$21,IF(מרכז!A1701&lt;=הלוואות!$E$21,IF(DAY(מרכז!A1701)=הלוואות!$F$21,הלוואות!$G$21,0),0),0)+IF(A1701&gt;=הלוואות!$D$22,IF(מרכז!A1701&lt;=הלוואות!$E$22,IF(DAY(מרכז!A1701)=הלוואות!$F$22,הלוואות!$G$22,0),0),0)+IF(A1701&gt;=הלוואות!$D$23,IF(מרכז!A1701&lt;=הלוואות!$E$23,IF(DAY(מרכז!A1701)=הלוואות!$F$23,הלוואות!$G$23,0),0),0)+IF(A1701&gt;=הלוואות!$D$24,IF(מרכז!A1701&lt;=הלוואות!$E$24,IF(DAY(מרכז!A1701)=הלוואות!$F$24,הלוואות!$G$24,0),0),0)+IF(A1701&gt;=הלוואות!$D$25,IF(מרכז!A1701&lt;=הלוואות!$E$25,IF(DAY(מרכז!A1701)=הלוואות!$F$25,הלוואות!$G$25,0),0),0)+IF(A1701&gt;=הלוואות!$D$26,IF(מרכז!A1701&lt;=הלוואות!$E$26,IF(DAY(מרכז!A1701)=הלוואות!$F$26,הלוואות!$G$26,0),0),0)+IF(A1701&gt;=הלוואות!$D$27,IF(מרכז!A1701&lt;=הלוואות!$E$27,IF(DAY(מרכז!A1701)=הלוואות!$F$27,הלוואות!$G$27,0),0),0)+IF(A1701&gt;=הלוואות!$D$28,IF(מרכז!A1701&lt;=הלוואות!$E$28,IF(DAY(מרכז!A1701)=הלוואות!$F$28,הלוואות!$G$28,0),0),0)+IF(A1701&gt;=הלוואות!$D$29,IF(מרכז!A1701&lt;=הלוואות!$E$29,IF(DAY(מרכז!A1701)=הלוואות!$F$29,הלוואות!$G$29,0),0),0)+IF(A1701&gt;=הלוואות!$D$30,IF(מרכז!A1701&lt;=הלוואות!$E$30,IF(DAY(מרכז!A1701)=הלוואות!$F$30,הלוואות!$G$30,0),0),0)+IF(A1701&gt;=הלוואות!$D$31,IF(מרכז!A1701&lt;=הלוואות!$E$31,IF(DAY(מרכז!A1701)=הלוואות!$F$31,הלוואות!$G$31,0),0),0)+IF(A1701&gt;=הלוואות!$D$32,IF(מרכז!A1701&lt;=הלוואות!$E$32,IF(DAY(מרכז!A1701)=הלוואות!$F$32,הלוואות!$G$32,0),0),0)+IF(A1701&gt;=הלוואות!$D$33,IF(מרכז!A1701&lt;=הלוואות!$E$33,IF(DAY(מרכז!A1701)=הלוואות!$F$33,הלוואות!$G$33,0),0),0)+IF(A1701&gt;=הלוואות!$D$34,IF(מרכז!A1701&lt;=הלוואות!$E$34,IF(DAY(מרכז!A1701)=הלוואות!$F$34,הלוואות!$G$34,0),0),0)</f>
        <v>0</v>
      </c>
      <c r="E1701" s="93">
        <f>SUMIF(הלוואות!$D$46:$D$65,מרכז!A1701,הלוואות!$E$46:$E$65)</f>
        <v>0</v>
      </c>
      <c r="F1701" s="93">
        <f>SUMIF(נכנסים!$A$5:$A$5890,מרכז!A1701,נכנסים!$B$5:$B$5890)</f>
        <v>0</v>
      </c>
      <c r="G1701" s="94"/>
      <c r="H1701" s="94"/>
      <c r="I1701" s="94"/>
      <c r="J1701" s="99">
        <f t="shared" si="26"/>
        <v>50000</v>
      </c>
    </row>
    <row r="1702" spans="1:10">
      <c r="A1702" s="153">
        <v>47355</v>
      </c>
      <c r="B1702" s="93">
        <f>SUMIF(יוצאים!$A$5:$A$5835,מרכז!A1702,יוצאים!$D$5:$D$5835)</f>
        <v>0</v>
      </c>
      <c r="C1702" s="93">
        <f>HLOOKUP(DAY($A1702),'טב.הו"ק'!$G$4:$AK$162,'טב.הו"ק'!$A$162+2,FALSE)</f>
        <v>0</v>
      </c>
      <c r="D1702" s="93">
        <f>IF(A1702&gt;=הלוואות!$D$5,IF(מרכז!A1702&lt;=הלוואות!$E$5,IF(DAY(מרכז!A1702)=הלוואות!$F$5,הלוואות!$G$5,0),0),0)+IF(A1702&gt;=הלוואות!$D$6,IF(מרכז!A1702&lt;=הלוואות!$E$6,IF(DAY(מרכז!A1702)=הלוואות!$F$6,הלוואות!$G$6,0),0),0)+IF(A1702&gt;=הלוואות!$D$7,IF(מרכז!A1702&lt;=הלוואות!$E$7,IF(DAY(מרכז!A1702)=הלוואות!$F$7,הלוואות!$G$7,0),0),0)+IF(A1702&gt;=הלוואות!$D$8,IF(מרכז!A1702&lt;=הלוואות!$E$8,IF(DAY(מרכז!A1702)=הלוואות!$F$8,הלוואות!$G$8,0),0),0)+IF(A1702&gt;=הלוואות!$D$9,IF(מרכז!A1702&lt;=הלוואות!$E$9,IF(DAY(מרכז!A1702)=הלוואות!$F$9,הלוואות!$G$9,0),0),0)+IF(A1702&gt;=הלוואות!$D$10,IF(מרכז!A1702&lt;=הלוואות!$E$10,IF(DAY(מרכז!A1702)=הלוואות!$F$10,הלוואות!$G$10,0),0),0)+IF(A1702&gt;=הלוואות!$D$11,IF(מרכז!A1702&lt;=הלוואות!$E$11,IF(DAY(מרכז!A1702)=הלוואות!$F$11,הלוואות!$G$11,0),0),0)+IF(A1702&gt;=הלוואות!$D$12,IF(מרכז!A1702&lt;=הלוואות!$E$12,IF(DAY(מרכז!A1702)=הלוואות!$F$12,הלוואות!$G$12,0),0),0)+IF(A1702&gt;=הלוואות!$D$13,IF(מרכז!A1702&lt;=הלוואות!$E$13,IF(DAY(מרכז!A1702)=הלוואות!$F$13,הלוואות!$G$13,0),0),0)+IF(A1702&gt;=הלוואות!$D$14,IF(מרכז!A1702&lt;=הלוואות!$E$14,IF(DAY(מרכז!A1702)=הלוואות!$F$14,הלוואות!$G$14,0),0),0)+IF(A1702&gt;=הלוואות!$D$15,IF(מרכז!A1702&lt;=הלוואות!$E$15,IF(DAY(מרכז!A1702)=הלוואות!$F$15,הלוואות!$G$15,0),0),0)+IF(A1702&gt;=הלוואות!$D$16,IF(מרכז!A1702&lt;=הלוואות!$E$16,IF(DAY(מרכז!A1702)=הלוואות!$F$16,הלוואות!$G$16,0),0),0)+IF(A1702&gt;=הלוואות!$D$17,IF(מרכז!A1702&lt;=הלוואות!$E$17,IF(DAY(מרכז!A1702)=הלוואות!$F$17,הלוואות!$G$17,0),0),0)+IF(A1702&gt;=הלוואות!$D$18,IF(מרכז!A1702&lt;=הלוואות!$E$18,IF(DAY(מרכז!A1702)=הלוואות!$F$18,הלוואות!$G$18,0),0),0)+IF(A1702&gt;=הלוואות!$D$19,IF(מרכז!A1702&lt;=הלוואות!$E$19,IF(DAY(מרכז!A1702)=הלוואות!$F$19,הלוואות!$G$19,0),0),0)+IF(A1702&gt;=הלוואות!$D$20,IF(מרכז!A1702&lt;=הלוואות!$E$20,IF(DAY(מרכז!A1702)=הלוואות!$F$20,הלוואות!$G$20,0),0),0)+IF(A1702&gt;=הלוואות!$D$21,IF(מרכז!A1702&lt;=הלוואות!$E$21,IF(DAY(מרכז!A1702)=הלוואות!$F$21,הלוואות!$G$21,0),0),0)+IF(A1702&gt;=הלוואות!$D$22,IF(מרכז!A1702&lt;=הלוואות!$E$22,IF(DAY(מרכז!A1702)=הלוואות!$F$22,הלוואות!$G$22,0),0),0)+IF(A1702&gt;=הלוואות!$D$23,IF(מרכז!A1702&lt;=הלוואות!$E$23,IF(DAY(מרכז!A1702)=הלוואות!$F$23,הלוואות!$G$23,0),0),0)+IF(A1702&gt;=הלוואות!$D$24,IF(מרכז!A1702&lt;=הלוואות!$E$24,IF(DAY(מרכז!A1702)=הלוואות!$F$24,הלוואות!$G$24,0),0),0)+IF(A1702&gt;=הלוואות!$D$25,IF(מרכז!A1702&lt;=הלוואות!$E$25,IF(DAY(מרכז!A1702)=הלוואות!$F$25,הלוואות!$G$25,0),0),0)+IF(A1702&gt;=הלוואות!$D$26,IF(מרכז!A1702&lt;=הלוואות!$E$26,IF(DAY(מרכז!A1702)=הלוואות!$F$26,הלוואות!$G$26,0),0),0)+IF(A1702&gt;=הלוואות!$D$27,IF(מרכז!A1702&lt;=הלוואות!$E$27,IF(DAY(מרכז!A1702)=הלוואות!$F$27,הלוואות!$G$27,0),0),0)+IF(A1702&gt;=הלוואות!$D$28,IF(מרכז!A1702&lt;=הלוואות!$E$28,IF(DAY(מרכז!A1702)=הלוואות!$F$28,הלוואות!$G$28,0),0),0)+IF(A1702&gt;=הלוואות!$D$29,IF(מרכז!A1702&lt;=הלוואות!$E$29,IF(DAY(מרכז!A1702)=הלוואות!$F$29,הלוואות!$G$29,0),0),0)+IF(A1702&gt;=הלוואות!$D$30,IF(מרכז!A1702&lt;=הלוואות!$E$30,IF(DAY(מרכז!A1702)=הלוואות!$F$30,הלוואות!$G$30,0),0),0)+IF(A1702&gt;=הלוואות!$D$31,IF(מרכז!A1702&lt;=הלוואות!$E$31,IF(DAY(מרכז!A1702)=הלוואות!$F$31,הלוואות!$G$31,0),0),0)+IF(A1702&gt;=הלוואות!$D$32,IF(מרכז!A1702&lt;=הלוואות!$E$32,IF(DAY(מרכז!A1702)=הלוואות!$F$32,הלוואות!$G$32,0),0),0)+IF(A1702&gt;=הלוואות!$D$33,IF(מרכז!A1702&lt;=הלוואות!$E$33,IF(DAY(מרכז!A1702)=הלוואות!$F$33,הלוואות!$G$33,0),0),0)+IF(A1702&gt;=הלוואות!$D$34,IF(מרכז!A1702&lt;=הלוואות!$E$34,IF(DAY(מרכז!A1702)=הלוואות!$F$34,הלוואות!$G$34,0),0),0)</f>
        <v>0</v>
      </c>
      <c r="E1702" s="93">
        <f>SUMIF(הלוואות!$D$46:$D$65,מרכז!A1702,הלוואות!$E$46:$E$65)</f>
        <v>0</v>
      </c>
      <c r="F1702" s="93">
        <f>SUMIF(נכנסים!$A$5:$A$5890,מרכז!A1702,נכנסים!$B$5:$B$5890)</f>
        <v>0</v>
      </c>
      <c r="G1702" s="94"/>
      <c r="H1702" s="94"/>
      <c r="I1702" s="94"/>
      <c r="J1702" s="99">
        <f t="shared" si="26"/>
        <v>50000</v>
      </c>
    </row>
    <row r="1703" spans="1:10">
      <c r="A1703" s="153">
        <v>47356</v>
      </c>
      <c r="B1703" s="93">
        <f>SUMIF(יוצאים!$A$5:$A$5835,מרכז!A1703,יוצאים!$D$5:$D$5835)</f>
        <v>0</v>
      </c>
      <c r="C1703" s="93">
        <f>HLOOKUP(DAY($A1703),'טב.הו"ק'!$G$4:$AK$162,'טב.הו"ק'!$A$162+2,FALSE)</f>
        <v>0</v>
      </c>
      <c r="D1703" s="93">
        <f>IF(A1703&gt;=הלוואות!$D$5,IF(מרכז!A1703&lt;=הלוואות!$E$5,IF(DAY(מרכז!A1703)=הלוואות!$F$5,הלוואות!$G$5,0),0),0)+IF(A1703&gt;=הלוואות!$D$6,IF(מרכז!A1703&lt;=הלוואות!$E$6,IF(DAY(מרכז!A1703)=הלוואות!$F$6,הלוואות!$G$6,0),0),0)+IF(A1703&gt;=הלוואות!$D$7,IF(מרכז!A1703&lt;=הלוואות!$E$7,IF(DAY(מרכז!A1703)=הלוואות!$F$7,הלוואות!$G$7,0),0),0)+IF(A1703&gt;=הלוואות!$D$8,IF(מרכז!A1703&lt;=הלוואות!$E$8,IF(DAY(מרכז!A1703)=הלוואות!$F$8,הלוואות!$G$8,0),0),0)+IF(A1703&gt;=הלוואות!$D$9,IF(מרכז!A1703&lt;=הלוואות!$E$9,IF(DAY(מרכז!A1703)=הלוואות!$F$9,הלוואות!$G$9,0),0),0)+IF(A1703&gt;=הלוואות!$D$10,IF(מרכז!A1703&lt;=הלוואות!$E$10,IF(DAY(מרכז!A1703)=הלוואות!$F$10,הלוואות!$G$10,0),0),0)+IF(A1703&gt;=הלוואות!$D$11,IF(מרכז!A1703&lt;=הלוואות!$E$11,IF(DAY(מרכז!A1703)=הלוואות!$F$11,הלוואות!$G$11,0),0),0)+IF(A1703&gt;=הלוואות!$D$12,IF(מרכז!A1703&lt;=הלוואות!$E$12,IF(DAY(מרכז!A1703)=הלוואות!$F$12,הלוואות!$G$12,0),0),0)+IF(A1703&gt;=הלוואות!$D$13,IF(מרכז!A1703&lt;=הלוואות!$E$13,IF(DAY(מרכז!A1703)=הלוואות!$F$13,הלוואות!$G$13,0),0),0)+IF(A1703&gt;=הלוואות!$D$14,IF(מרכז!A1703&lt;=הלוואות!$E$14,IF(DAY(מרכז!A1703)=הלוואות!$F$14,הלוואות!$G$14,0),0),0)+IF(A1703&gt;=הלוואות!$D$15,IF(מרכז!A1703&lt;=הלוואות!$E$15,IF(DAY(מרכז!A1703)=הלוואות!$F$15,הלוואות!$G$15,0),0),0)+IF(A1703&gt;=הלוואות!$D$16,IF(מרכז!A1703&lt;=הלוואות!$E$16,IF(DAY(מרכז!A1703)=הלוואות!$F$16,הלוואות!$G$16,0),0),0)+IF(A1703&gt;=הלוואות!$D$17,IF(מרכז!A1703&lt;=הלוואות!$E$17,IF(DAY(מרכז!A1703)=הלוואות!$F$17,הלוואות!$G$17,0),0),0)+IF(A1703&gt;=הלוואות!$D$18,IF(מרכז!A1703&lt;=הלוואות!$E$18,IF(DAY(מרכז!A1703)=הלוואות!$F$18,הלוואות!$G$18,0),0),0)+IF(A1703&gt;=הלוואות!$D$19,IF(מרכז!A1703&lt;=הלוואות!$E$19,IF(DAY(מרכז!A1703)=הלוואות!$F$19,הלוואות!$G$19,0),0),0)+IF(A1703&gt;=הלוואות!$D$20,IF(מרכז!A1703&lt;=הלוואות!$E$20,IF(DAY(מרכז!A1703)=הלוואות!$F$20,הלוואות!$G$20,0),0),0)+IF(A1703&gt;=הלוואות!$D$21,IF(מרכז!A1703&lt;=הלוואות!$E$21,IF(DAY(מרכז!A1703)=הלוואות!$F$21,הלוואות!$G$21,0),0),0)+IF(A1703&gt;=הלוואות!$D$22,IF(מרכז!A1703&lt;=הלוואות!$E$22,IF(DAY(מרכז!A1703)=הלוואות!$F$22,הלוואות!$G$22,0),0),0)+IF(A1703&gt;=הלוואות!$D$23,IF(מרכז!A1703&lt;=הלוואות!$E$23,IF(DAY(מרכז!A1703)=הלוואות!$F$23,הלוואות!$G$23,0),0),0)+IF(A1703&gt;=הלוואות!$D$24,IF(מרכז!A1703&lt;=הלוואות!$E$24,IF(DAY(מרכז!A1703)=הלוואות!$F$24,הלוואות!$G$24,0),0),0)+IF(A1703&gt;=הלוואות!$D$25,IF(מרכז!A1703&lt;=הלוואות!$E$25,IF(DAY(מרכז!A1703)=הלוואות!$F$25,הלוואות!$G$25,0),0),0)+IF(A1703&gt;=הלוואות!$D$26,IF(מרכז!A1703&lt;=הלוואות!$E$26,IF(DAY(מרכז!A1703)=הלוואות!$F$26,הלוואות!$G$26,0),0),0)+IF(A1703&gt;=הלוואות!$D$27,IF(מרכז!A1703&lt;=הלוואות!$E$27,IF(DAY(מרכז!A1703)=הלוואות!$F$27,הלוואות!$G$27,0),0),0)+IF(A1703&gt;=הלוואות!$D$28,IF(מרכז!A1703&lt;=הלוואות!$E$28,IF(DAY(מרכז!A1703)=הלוואות!$F$28,הלוואות!$G$28,0),0),0)+IF(A1703&gt;=הלוואות!$D$29,IF(מרכז!A1703&lt;=הלוואות!$E$29,IF(DAY(מרכז!A1703)=הלוואות!$F$29,הלוואות!$G$29,0),0),0)+IF(A1703&gt;=הלוואות!$D$30,IF(מרכז!A1703&lt;=הלוואות!$E$30,IF(DAY(מרכז!A1703)=הלוואות!$F$30,הלוואות!$G$30,0),0),0)+IF(A1703&gt;=הלוואות!$D$31,IF(מרכז!A1703&lt;=הלוואות!$E$31,IF(DAY(מרכז!A1703)=הלוואות!$F$31,הלוואות!$G$31,0),0),0)+IF(A1703&gt;=הלוואות!$D$32,IF(מרכז!A1703&lt;=הלוואות!$E$32,IF(DAY(מרכז!A1703)=הלוואות!$F$32,הלוואות!$G$32,0),0),0)+IF(A1703&gt;=הלוואות!$D$33,IF(מרכז!A1703&lt;=הלוואות!$E$33,IF(DAY(מרכז!A1703)=הלוואות!$F$33,הלוואות!$G$33,0),0),0)+IF(A1703&gt;=הלוואות!$D$34,IF(מרכז!A1703&lt;=הלוואות!$E$34,IF(DAY(מרכז!A1703)=הלוואות!$F$34,הלוואות!$G$34,0),0),0)</f>
        <v>0</v>
      </c>
      <c r="E1703" s="93">
        <f>SUMIF(הלוואות!$D$46:$D$65,מרכז!A1703,הלוואות!$E$46:$E$65)</f>
        <v>0</v>
      </c>
      <c r="F1703" s="93">
        <f>SUMIF(נכנסים!$A$5:$A$5890,מרכז!A1703,נכנסים!$B$5:$B$5890)</f>
        <v>0</v>
      </c>
      <c r="G1703" s="94"/>
      <c r="H1703" s="94"/>
      <c r="I1703" s="94"/>
      <c r="J1703" s="99">
        <f t="shared" si="26"/>
        <v>50000</v>
      </c>
    </row>
    <row r="1704" spans="1:10">
      <c r="A1704" s="153">
        <v>47357</v>
      </c>
      <c r="B1704" s="93">
        <f>SUMIF(יוצאים!$A$5:$A$5835,מרכז!A1704,יוצאים!$D$5:$D$5835)</f>
        <v>0</v>
      </c>
      <c r="C1704" s="93">
        <f>HLOOKUP(DAY($A1704),'טב.הו"ק'!$G$4:$AK$162,'טב.הו"ק'!$A$162+2,FALSE)</f>
        <v>0</v>
      </c>
      <c r="D1704" s="93">
        <f>IF(A1704&gt;=הלוואות!$D$5,IF(מרכז!A1704&lt;=הלוואות!$E$5,IF(DAY(מרכז!A1704)=הלוואות!$F$5,הלוואות!$G$5,0),0),0)+IF(A1704&gt;=הלוואות!$D$6,IF(מרכז!A1704&lt;=הלוואות!$E$6,IF(DAY(מרכז!A1704)=הלוואות!$F$6,הלוואות!$G$6,0),0),0)+IF(A1704&gt;=הלוואות!$D$7,IF(מרכז!A1704&lt;=הלוואות!$E$7,IF(DAY(מרכז!A1704)=הלוואות!$F$7,הלוואות!$G$7,0),0),0)+IF(A1704&gt;=הלוואות!$D$8,IF(מרכז!A1704&lt;=הלוואות!$E$8,IF(DAY(מרכז!A1704)=הלוואות!$F$8,הלוואות!$G$8,0),0),0)+IF(A1704&gt;=הלוואות!$D$9,IF(מרכז!A1704&lt;=הלוואות!$E$9,IF(DAY(מרכז!A1704)=הלוואות!$F$9,הלוואות!$G$9,0),0),0)+IF(A1704&gt;=הלוואות!$D$10,IF(מרכז!A1704&lt;=הלוואות!$E$10,IF(DAY(מרכז!A1704)=הלוואות!$F$10,הלוואות!$G$10,0),0),0)+IF(A1704&gt;=הלוואות!$D$11,IF(מרכז!A1704&lt;=הלוואות!$E$11,IF(DAY(מרכז!A1704)=הלוואות!$F$11,הלוואות!$G$11,0),0),0)+IF(A1704&gt;=הלוואות!$D$12,IF(מרכז!A1704&lt;=הלוואות!$E$12,IF(DAY(מרכז!A1704)=הלוואות!$F$12,הלוואות!$G$12,0),0),0)+IF(A1704&gt;=הלוואות!$D$13,IF(מרכז!A1704&lt;=הלוואות!$E$13,IF(DAY(מרכז!A1704)=הלוואות!$F$13,הלוואות!$G$13,0),0),0)+IF(A1704&gt;=הלוואות!$D$14,IF(מרכז!A1704&lt;=הלוואות!$E$14,IF(DAY(מרכז!A1704)=הלוואות!$F$14,הלוואות!$G$14,0),0),0)+IF(A1704&gt;=הלוואות!$D$15,IF(מרכז!A1704&lt;=הלוואות!$E$15,IF(DAY(מרכז!A1704)=הלוואות!$F$15,הלוואות!$G$15,0),0),0)+IF(A1704&gt;=הלוואות!$D$16,IF(מרכז!A1704&lt;=הלוואות!$E$16,IF(DAY(מרכז!A1704)=הלוואות!$F$16,הלוואות!$G$16,0),0),0)+IF(A1704&gt;=הלוואות!$D$17,IF(מרכז!A1704&lt;=הלוואות!$E$17,IF(DAY(מרכז!A1704)=הלוואות!$F$17,הלוואות!$G$17,0),0),0)+IF(A1704&gt;=הלוואות!$D$18,IF(מרכז!A1704&lt;=הלוואות!$E$18,IF(DAY(מרכז!A1704)=הלוואות!$F$18,הלוואות!$G$18,0),0),0)+IF(A1704&gt;=הלוואות!$D$19,IF(מרכז!A1704&lt;=הלוואות!$E$19,IF(DAY(מרכז!A1704)=הלוואות!$F$19,הלוואות!$G$19,0),0),0)+IF(A1704&gt;=הלוואות!$D$20,IF(מרכז!A1704&lt;=הלוואות!$E$20,IF(DAY(מרכז!A1704)=הלוואות!$F$20,הלוואות!$G$20,0),0),0)+IF(A1704&gt;=הלוואות!$D$21,IF(מרכז!A1704&lt;=הלוואות!$E$21,IF(DAY(מרכז!A1704)=הלוואות!$F$21,הלוואות!$G$21,0),0),0)+IF(A1704&gt;=הלוואות!$D$22,IF(מרכז!A1704&lt;=הלוואות!$E$22,IF(DAY(מרכז!A1704)=הלוואות!$F$22,הלוואות!$G$22,0),0),0)+IF(A1704&gt;=הלוואות!$D$23,IF(מרכז!A1704&lt;=הלוואות!$E$23,IF(DAY(מרכז!A1704)=הלוואות!$F$23,הלוואות!$G$23,0),0),0)+IF(A1704&gt;=הלוואות!$D$24,IF(מרכז!A1704&lt;=הלוואות!$E$24,IF(DAY(מרכז!A1704)=הלוואות!$F$24,הלוואות!$G$24,0),0),0)+IF(A1704&gt;=הלוואות!$D$25,IF(מרכז!A1704&lt;=הלוואות!$E$25,IF(DAY(מרכז!A1704)=הלוואות!$F$25,הלוואות!$G$25,0),0),0)+IF(A1704&gt;=הלוואות!$D$26,IF(מרכז!A1704&lt;=הלוואות!$E$26,IF(DAY(מרכז!A1704)=הלוואות!$F$26,הלוואות!$G$26,0),0),0)+IF(A1704&gt;=הלוואות!$D$27,IF(מרכז!A1704&lt;=הלוואות!$E$27,IF(DAY(מרכז!A1704)=הלוואות!$F$27,הלוואות!$G$27,0),0),0)+IF(A1704&gt;=הלוואות!$D$28,IF(מרכז!A1704&lt;=הלוואות!$E$28,IF(DAY(מרכז!A1704)=הלוואות!$F$28,הלוואות!$G$28,0),0),0)+IF(A1704&gt;=הלוואות!$D$29,IF(מרכז!A1704&lt;=הלוואות!$E$29,IF(DAY(מרכז!A1704)=הלוואות!$F$29,הלוואות!$G$29,0),0),0)+IF(A1704&gt;=הלוואות!$D$30,IF(מרכז!A1704&lt;=הלוואות!$E$30,IF(DAY(מרכז!A1704)=הלוואות!$F$30,הלוואות!$G$30,0),0),0)+IF(A1704&gt;=הלוואות!$D$31,IF(מרכז!A1704&lt;=הלוואות!$E$31,IF(DAY(מרכז!A1704)=הלוואות!$F$31,הלוואות!$G$31,0),0),0)+IF(A1704&gt;=הלוואות!$D$32,IF(מרכז!A1704&lt;=הלוואות!$E$32,IF(DAY(מרכז!A1704)=הלוואות!$F$32,הלוואות!$G$32,0),0),0)+IF(A1704&gt;=הלוואות!$D$33,IF(מרכז!A1704&lt;=הלוואות!$E$33,IF(DAY(מרכז!A1704)=הלוואות!$F$33,הלוואות!$G$33,0),0),0)+IF(A1704&gt;=הלוואות!$D$34,IF(מרכז!A1704&lt;=הלוואות!$E$34,IF(DAY(מרכז!A1704)=הלוואות!$F$34,הלוואות!$G$34,0),0),0)</f>
        <v>0</v>
      </c>
      <c r="E1704" s="93">
        <f>SUMIF(הלוואות!$D$46:$D$65,מרכז!A1704,הלוואות!$E$46:$E$65)</f>
        <v>0</v>
      </c>
      <c r="F1704" s="93">
        <f>SUMIF(נכנסים!$A$5:$A$5890,מרכז!A1704,נכנסים!$B$5:$B$5890)</f>
        <v>0</v>
      </c>
      <c r="G1704" s="94"/>
      <c r="H1704" s="94"/>
      <c r="I1704" s="94"/>
      <c r="J1704" s="99">
        <f t="shared" si="26"/>
        <v>50000</v>
      </c>
    </row>
    <row r="1705" spans="1:10">
      <c r="A1705" s="153">
        <v>47358</v>
      </c>
      <c r="B1705" s="93">
        <f>SUMIF(יוצאים!$A$5:$A$5835,מרכז!A1705,יוצאים!$D$5:$D$5835)</f>
        <v>0</v>
      </c>
      <c r="C1705" s="93">
        <f>HLOOKUP(DAY($A1705),'טב.הו"ק'!$G$4:$AK$162,'טב.הו"ק'!$A$162+2,FALSE)</f>
        <v>0</v>
      </c>
      <c r="D1705" s="93">
        <f>IF(A1705&gt;=הלוואות!$D$5,IF(מרכז!A1705&lt;=הלוואות!$E$5,IF(DAY(מרכז!A1705)=הלוואות!$F$5,הלוואות!$G$5,0),0),0)+IF(A1705&gt;=הלוואות!$D$6,IF(מרכז!A1705&lt;=הלוואות!$E$6,IF(DAY(מרכז!A1705)=הלוואות!$F$6,הלוואות!$G$6,0),0),0)+IF(A1705&gt;=הלוואות!$D$7,IF(מרכז!A1705&lt;=הלוואות!$E$7,IF(DAY(מרכז!A1705)=הלוואות!$F$7,הלוואות!$G$7,0),0),0)+IF(A1705&gt;=הלוואות!$D$8,IF(מרכז!A1705&lt;=הלוואות!$E$8,IF(DAY(מרכז!A1705)=הלוואות!$F$8,הלוואות!$G$8,0),0),0)+IF(A1705&gt;=הלוואות!$D$9,IF(מרכז!A1705&lt;=הלוואות!$E$9,IF(DAY(מרכז!A1705)=הלוואות!$F$9,הלוואות!$G$9,0),0),0)+IF(A1705&gt;=הלוואות!$D$10,IF(מרכז!A1705&lt;=הלוואות!$E$10,IF(DAY(מרכז!A1705)=הלוואות!$F$10,הלוואות!$G$10,0),0),0)+IF(A1705&gt;=הלוואות!$D$11,IF(מרכז!A1705&lt;=הלוואות!$E$11,IF(DAY(מרכז!A1705)=הלוואות!$F$11,הלוואות!$G$11,0),0),0)+IF(A1705&gt;=הלוואות!$D$12,IF(מרכז!A1705&lt;=הלוואות!$E$12,IF(DAY(מרכז!A1705)=הלוואות!$F$12,הלוואות!$G$12,0),0),0)+IF(A1705&gt;=הלוואות!$D$13,IF(מרכז!A1705&lt;=הלוואות!$E$13,IF(DAY(מרכז!A1705)=הלוואות!$F$13,הלוואות!$G$13,0),0),0)+IF(A1705&gt;=הלוואות!$D$14,IF(מרכז!A1705&lt;=הלוואות!$E$14,IF(DAY(מרכז!A1705)=הלוואות!$F$14,הלוואות!$G$14,0),0),0)+IF(A1705&gt;=הלוואות!$D$15,IF(מרכז!A1705&lt;=הלוואות!$E$15,IF(DAY(מרכז!A1705)=הלוואות!$F$15,הלוואות!$G$15,0),0),0)+IF(A1705&gt;=הלוואות!$D$16,IF(מרכז!A1705&lt;=הלוואות!$E$16,IF(DAY(מרכז!A1705)=הלוואות!$F$16,הלוואות!$G$16,0),0),0)+IF(A1705&gt;=הלוואות!$D$17,IF(מרכז!A1705&lt;=הלוואות!$E$17,IF(DAY(מרכז!A1705)=הלוואות!$F$17,הלוואות!$G$17,0),0),0)+IF(A1705&gt;=הלוואות!$D$18,IF(מרכז!A1705&lt;=הלוואות!$E$18,IF(DAY(מרכז!A1705)=הלוואות!$F$18,הלוואות!$G$18,0),0),0)+IF(A1705&gt;=הלוואות!$D$19,IF(מרכז!A1705&lt;=הלוואות!$E$19,IF(DAY(מרכז!A1705)=הלוואות!$F$19,הלוואות!$G$19,0),0),0)+IF(A1705&gt;=הלוואות!$D$20,IF(מרכז!A1705&lt;=הלוואות!$E$20,IF(DAY(מרכז!A1705)=הלוואות!$F$20,הלוואות!$G$20,0),0),0)+IF(A1705&gt;=הלוואות!$D$21,IF(מרכז!A1705&lt;=הלוואות!$E$21,IF(DAY(מרכז!A1705)=הלוואות!$F$21,הלוואות!$G$21,0),0),0)+IF(A1705&gt;=הלוואות!$D$22,IF(מרכז!A1705&lt;=הלוואות!$E$22,IF(DAY(מרכז!A1705)=הלוואות!$F$22,הלוואות!$G$22,0),0),0)+IF(A1705&gt;=הלוואות!$D$23,IF(מרכז!A1705&lt;=הלוואות!$E$23,IF(DAY(מרכז!A1705)=הלוואות!$F$23,הלוואות!$G$23,0),0),0)+IF(A1705&gt;=הלוואות!$D$24,IF(מרכז!A1705&lt;=הלוואות!$E$24,IF(DAY(מרכז!A1705)=הלוואות!$F$24,הלוואות!$G$24,0),0),0)+IF(A1705&gt;=הלוואות!$D$25,IF(מרכז!A1705&lt;=הלוואות!$E$25,IF(DAY(מרכז!A1705)=הלוואות!$F$25,הלוואות!$G$25,0),0),0)+IF(A1705&gt;=הלוואות!$D$26,IF(מרכז!A1705&lt;=הלוואות!$E$26,IF(DAY(מרכז!A1705)=הלוואות!$F$26,הלוואות!$G$26,0),0),0)+IF(A1705&gt;=הלוואות!$D$27,IF(מרכז!A1705&lt;=הלוואות!$E$27,IF(DAY(מרכז!A1705)=הלוואות!$F$27,הלוואות!$G$27,0),0),0)+IF(A1705&gt;=הלוואות!$D$28,IF(מרכז!A1705&lt;=הלוואות!$E$28,IF(DAY(מרכז!A1705)=הלוואות!$F$28,הלוואות!$G$28,0),0),0)+IF(A1705&gt;=הלוואות!$D$29,IF(מרכז!A1705&lt;=הלוואות!$E$29,IF(DAY(מרכז!A1705)=הלוואות!$F$29,הלוואות!$G$29,0),0),0)+IF(A1705&gt;=הלוואות!$D$30,IF(מרכז!A1705&lt;=הלוואות!$E$30,IF(DAY(מרכז!A1705)=הלוואות!$F$30,הלוואות!$G$30,0),0),0)+IF(A1705&gt;=הלוואות!$D$31,IF(מרכז!A1705&lt;=הלוואות!$E$31,IF(DAY(מרכז!A1705)=הלוואות!$F$31,הלוואות!$G$31,0),0),0)+IF(A1705&gt;=הלוואות!$D$32,IF(מרכז!A1705&lt;=הלוואות!$E$32,IF(DAY(מרכז!A1705)=הלוואות!$F$32,הלוואות!$G$32,0),0),0)+IF(A1705&gt;=הלוואות!$D$33,IF(מרכז!A1705&lt;=הלוואות!$E$33,IF(DAY(מרכז!A1705)=הלוואות!$F$33,הלוואות!$G$33,0),0),0)+IF(A1705&gt;=הלוואות!$D$34,IF(מרכז!A1705&lt;=הלוואות!$E$34,IF(DAY(מרכז!A1705)=הלוואות!$F$34,הלוואות!$G$34,0),0),0)</f>
        <v>0</v>
      </c>
      <c r="E1705" s="93">
        <f>SUMIF(הלוואות!$D$46:$D$65,מרכז!A1705,הלוואות!$E$46:$E$65)</f>
        <v>0</v>
      </c>
      <c r="F1705" s="93">
        <f>SUMIF(נכנסים!$A$5:$A$5890,מרכז!A1705,נכנסים!$B$5:$B$5890)</f>
        <v>0</v>
      </c>
      <c r="G1705" s="94"/>
      <c r="H1705" s="94"/>
      <c r="I1705" s="94"/>
      <c r="J1705" s="99">
        <f t="shared" si="26"/>
        <v>50000</v>
      </c>
    </row>
    <row r="1706" spans="1:10">
      <c r="A1706" s="153">
        <v>47359</v>
      </c>
      <c r="B1706" s="93">
        <f>SUMIF(יוצאים!$A$5:$A$5835,מרכז!A1706,יוצאים!$D$5:$D$5835)</f>
        <v>0</v>
      </c>
      <c r="C1706" s="93">
        <f>HLOOKUP(DAY($A1706),'טב.הו"ק'!$G$4:$AK$162,'טב.הו"ק'!$A$162+2,FALSE)</f>
        <v>0</v>
      </c>
      <c r="D1706" s="93">
        <f>IF(A1706&gt;=הלוואות!$D$5,IF(מרכז!A1706&lt;=הלוואות!$E$5,IF(DAY(מרכז!A1706)=הלוואות!$F$5,הלוואות!$G$5,0),0),0)+IF(A1706&gt;=הלוואות!$D$6,IF(מרכז!A1706&lt;=הלוואות!$E$6,IF(DAY(מרכז!A1706)=הלוואות!$F$6,הלוואות!$G$6,0),0),0)+IF(A1706&gt;=הלוואות!$D$7,IF(מרכז!A1706&lt;=הלוואות!$E$7,IF(DAY(מרכז!A1706)=הלוואות!$F$7,הלוואות!$G$7,0),0),0)+IF(A1706&gt;=הלוואות!$D$8,IF(מרכז!A1706&lt;=הלוואות!$E$8,IF(DAY(מרכז!A1706)=הלוואות!$F$8,הלוואות!$G$8,0),0),0)+IF(A1706&gt;=הלוואות!$D$9,IF(מרכז!A1706&lt;=הלוואות!$E$9,IF(DAY(מרכז!A1706)=הלוואות!$F$9,הלוואות!$G$9,0),0),0)+IF(A1706&gt;=הלוואות!$D$10,IF(מרכז!A1706&lt;=הלוואות!$E$10,IF(DAY(מרכז!A1706)=הלוואות!$F$10,הלוואות!$G$10,0),0),0)+IF(A1706&gt;=הלוואות!$D$11,IF(מרכז!A1706&lt;=הלוואות!$E$11,IF(DAY(מרכז!A1706)=הלוואות!$F$11,הלוואות!$G$11,0),0),0)+IF(A1706&gt;=הלוואות!$D$12,IF(מרכז!A1706&lt;=הלוואות!$E$12,IF(DAY(מרכז!A1706)=הלוואות!$F$12,הלוואות!$G$12,0),0),0)+IF(A1706&gt;=הלוואות!$D$13,IF(מרכז!A1706&lt;=הלוואות!$E$13,IF(DAY(מרכז!A1706)=הלוואות!$F$13,הלוואות!$G$13,0),0),0)+IF(A1706&gt;=הלוואות!$D$14,IF(מרכז!A1706&lt;=הלוואות!$E$14,IF(DAY(מרכז!A1706)=הלוואות!$F$14,הלוואות!$G$14,0),0),0)+IF(A1706&gt;=הלוואות!$D$15,IF(מרכז!A1706&lt;=הלוואות!$E$15,IF(DAY(מרכז!A1706)=הלוואות!$F$15,הלוואות!$G$15,0),0),0)+IF(A1706&gt;=הלוואות!$D$16,IF(מרכז!A1706&lt;=הלוואות!$E$16,IF(DAY(מרכז!A1706)=הלוואות!$F$16,הלוואות!$G$16,0),0),0)+IF(A1706&gt;=הלוואות!$D$17,IF(מרכז!A1706&lt;=הלוואות!$E$17,IF(DAY(מרכז!A1706)=הלוואות!$F$17,הלוואות!$G$17,0),0),0)+IF(A1706&gt;=הלוואות!$D$18,IF(מרכז!A1706&lt;=הלוואות!$E$18,IF(DAY(מרכז!A1706)=הלוואות!$F$18,הלוואות!$G$18,0),0),0)+IF(A1706&gt;=הלוואות!$D$19,IF(מרכז!A1706&lt;=הלוואות!$E$19,IF(DAY(מרכז!A1706)=הלוואות!$F$19,הלוואות!$G$19,0),0),0)+IF(A1706&gt;=הלוואות!$D$20,IF(מרכז!A1706&lt;=הלוואות!$E$20,IF(DAY(מרכז!A1706)=הלוואות!$F$20,הלוואות!$G$20,0),0),0)+IF(A1706&gt;=הלוואות!$D$21,IF(מרכז!A1706&lt;=הלוואות!$E$21,IF(DAY(מרכז!A1706)=הלוואות!$F$21,הלוואות!$G$21,0),0),0)+IF(A1706&gt;=הלוואות!$D$22,IF(מרכז!A1706&lt;=הלוואות!$E$22,IF(DAY(מרכז!A1706)=הלוואות!$F$22,הלוואות!$G$22,0),0),0)+IF(A1706&gt;=הלוואות!$D$23,IF(מרכז!A1706&lt;=הלוואות!$E$23,IF(DAY(מרכז!A1706)=הלוואות!$F$23,הלוואות!$G$23,0),0),0)+IF(A1706&gt;=הלוואות!$D$24,IF(מרכז!A1706&lt;=הלוואות!$E$24,IF(DAY(מרכז!A1706)=הלוואות!$F$24,הלוואות!$G$24,0),0),0)+IF(A1706&gt;=הלוואות!$D$25,IF(מרכז!A1706&lt;=הלוואות!$E$25,IF(DAY(מרכז!A1706)=הלוואות!$F$25,הלוואות!$G$25,0),0),0)+IF(A1706&gt;=הלוואות!$D$26,IF(מרכז!A1706&lt;=הלוואות!$E$26,IF(DAY(מרכז!A1706)=הלוואות!$F$26,הלוואות!$G$26,0),0),0)+IF(A1706&gt;=הלוואות!$D$27,IF(מרכז!A1706&lt;=הלוואות!$E$27,IF(DAY(מרכז!A1706)=הלוואות!$F$27,הלוואות!$G$27,0),0),0)+IF(A1706&gt;=הלוואות!$D$28,IF(מרכז!A1706&lt;=הלוואות!$E$28,IF(DAY(מרכז!A1706)=הלוואות!$F$28,הלוואות!$G$28,0),0),0)+IF(A1706&gt;=הלוואות!$D$29,IF(מרכז!A1706&lt;=הלוואות!$E$29,IF(DAY(מרכז!A1706)=הלוואות!$F$29,הלוואות!$G$29,0),0),0)+IF(A1706&gt;=הלוואות!$D$30,IF(מרכז!A1706&lt;=הלוואות!$E$30,IF(DAY(מרכז!A1706)=הלוואות!$F$30,הלוואות!$G$30,0),0),0)+IF(A1706&gt;=הלוואות!$D$31,IF(מרכז!A1706&lt;=הלוואות!$E$31,IF(DAY(מרכז!A1706)=הלוואות!$F$31,הלוואות!$G$31,0),0),0)+IF(A1706&gt;=הלוואות!$D$32,IF(מרכז!A1706&lt;=הלוואות!$E$32,IF(DAY(מרכז!A1706)=הלוואות!$F$32,הלוואות!$G$32,0),0),0)+IF(A1706&gt;=הלוואות!$D$33,IF(מרכז!A1706&lt;=הלוואות!$E$33,IF(DAY(מרכז!A1706)=הלוואות!$F$33,הלוואות!$G$33,0),0),0)+IF(A1706&gt;=הלוואות!$D$34,IF(מרכז!A1706&lt;=הלוואות!$E$34,IF(DAY(מרכז!A1706)=הלוואות!$F$34,הלוואות!$G$34,0),0),0)</f>
        <v>0</v>
      </c>
      <c r="E1706" s="93">
        <f>SUMIF(הלוואות!$D$46:$D$65,מרכז!A1706,הלוואות!$E$46:$E$65)</f>
        <v>0</v>
      </c>
      <c r="F1706" s="93">
        <f>SUMIF(נכנסים!$A$5:$A$5890,מרכז!A1706,נכנסים!$B$5:$B$5890)</f>
        <v>0</v>
      </c>
      <c r="G1706" s="94"/>
      <c r="H1706" s="94"/>
      <c r="I1706" s="94"/>
      <c r="J1706" s="99">
        <f t="shared" si="26"/>
        <v>50000</v>
      </c>
    </row>
    <row r="1707" spans="1:10">
      <c r="A1707" s="153">
        <v>47360</v>
      </c>
      <c r="B1707" s="93">
        <f>SUMIF(יוצאים!$A$5:$A$5835,מרכז!A1707,יוצאים!$D$5:$D$5835)</f>
        <v>0</v>
      </c>
      <c r="C1707" s="93">
        <f>HLOOKUP(DAY($A1707),'טב.הו"ק'!$G$4:$AK$162,'טב.הו"ק'!$A$162+2,FALSE)</f>
        <v>0</v>
      </c>
      <c r="D1707" s="93">
        <f>IF(A1707&gt;=הלוואות!$D$5,IF(מרכז!A1707&lt;=הלוואות!$E$5,IF(DAY(מרכז!A1707)=הלוואות!$F$5,הלוואות!$G$5,0),0),0)+IF(A1707&gt;=הלוואות!$D$6,IF(מרכז!A1707&lt;=הלוואות!$E$6,IF(DAY(מרכז!A1707)=הלוואות!$F$6,הלוואות!$G$6,0),0),0)+IF(A1707&gt;=הלוואות!$D$7,IF(מרכז!A1707&lt;=הלוואות!$E$7,IF(DAY(מרכז!A1707)=הלוואות!$F$7,הלוואות!$G$7,0),0),0)+IF(A1707&gt;=הלוואות!$D$8,IF(מרכז!A1707&lt;=הלוואות!$E$8,IF(DAY(מרכז!A1707)=הלוואות!$F$8,הלוואות!$G$8,0),0),0)+IF(A1707&gt;=הלוואות!$D$9,IF(מרכז!A1707&lt;=הלוואות!$E$9,IF(DAY(מרכז!A1707)=הלוואות!$F$9,הלוואות!$G$9,0),0),0)+IF(A1707&gt;=הלוואות!$D$10,IF(מרכז!A1707&lt;=הלוואות!$E$10,IF(DAY(מרכז!A1707)=הלוואות!$F$10,הלוואות!$G$10,0),0),0)+IF(A1707&gt;=הלוואות!$D$11,IF(מרכז!A1707&lt;=הלוואות!$E$11,IF(DAY(מרכז!A1707)=הלוואות!$F$11,הלוואות!$G$11,0),0),0)+IF(A1707&gt;=הלוואות!$D$12,IF(מרכז!A1707&lt;=הלוואות!$E$12,IF(DAY(מרכז!A1707)=הלוואות!$F$12,הלוואות!$G$12,0),0),0)+IF(A1707&gt;=הלוואות!$D$13,IF(מרכז!A1707&lt;=הלוואות!$E$13,IF(DAY(מרכז!A1707)=הלוואות!$F$13,הלוואות!$G$13,0),0),0)+IF(A1707&gt;=הלוואות!$D$14,IF(מרכז!A1707&lt;=הלוואות!$E$14,IF(DAY(מרכז!A1707)=הלוואות!$F$14,הלוואות!$G$14,0),0),0)+IF(A1707&gt;=הלוואות!$D$15,IF(מרכז!A1707&lt;=הלוואות!$E$15,IF(DAY(מרכז!A1707)=הלוואות!$F$15,הלוואות!$G$15,0),0),0)+IF(A1707&gt;=הלוואות!$D$16,IF(מרכז!A1707&lt;=הלוואות!$E$16,IF(DAY(מרכז!A1707)=הלוואות!$F$16,הלוואות!$G$16,0),0),0)+IF(A1707&gt;=הלוואות!$D$17,IF(מרכז!A1707&lt;=הלוואות!$E$17,IF(DAY(מרכז!A1707)=הלוואות!$F$17,הלוואות!$G$17,0),0),0)+IF(A1707&gt;=הלוואות!$D$18,IF(מרכז!A1707&lt;=הלוואות!$E$18,IF(DAY(מרכז!A1707)=הלוואות!$F$18,הלוואות!$G$18,0),0),0)+IF(A1707&gt;=הלוואות!$D$19,IF(מרכז!A1707&lt;=הלוואות!$E$19,IF(DAY(מרכז!A1707)=הלוואות!$F$19,הלוואות!$G$19,0),0),0)+IF(A1707&gt;=הלוואות!$D$20,IF(מרכז!A1707&lt;=הלוואות!$E$20,IF(DAY(מרכז!A1707)=הלוואות!$F$20,הלוואות!$G$20,0),0),0)+IF(A1707&gt;=הלוואות!$D$21,IF(מרכז!A1707&lt;=הלוואות!$E$21,IF(DAY(מרכז!A1707)=הלוואות!$F$21,הלוואות!$G$21,0),0),0)+IF(A1707&gt;=הלוואות!$D$22,IF(מרכז!A1707&lt;=הלוואות!$E$22,IF(DAY(מרכז!A1707)=הלוואות!$F$22,הלוואות!$G$22,0),0),0)+IF(A1707&gt;=הלוואות!$D$23,IF(מרכז!A1707&lt;=הלוואות!$E$23,IF(DAY(מרכז!A1707)=הלוואות!$F$23,הלוואות!$G$23,0),0),0)+IF(A1707&gt;=הלוואות!$D$24,IF(מרכז!A1707&lt;=הלוואות!$E$24,IF(DAY(מרכז!A1707)=הלוואות!$F$24,הלוואות!$G$24,0),0),0)+IF(A1707&gt;=הלוואות!$D$25,IF(מרכז!A1707&lt;=הלוואות!$E$25,IF(DAY(מרכז!A1707)=הלוואות!$F$25,הלוואות!$G$25,0),0),0)+IF(A1707&gt;=הלוואות!$D$26,IF(מרכז!A1707&lt;=הלוואות!$E$26,IF(DAY(מרכז!A1707)=הלוואות!$F$26,הלוואות!$G$26,0),0),0)+IF(A1707&gt;=הלוואות!$D$27,IF(מרכז!A1707&lt;=הלוואות!$E$27,IF(DAY(מרכז!A1707)=הלוואות!$F$27,הלוואות!$G$27,0),0),0)+IF(A1707&gt;=הלוואות!$D$28,IF(מרכז!A1707&lt;=הלוואות!$E$28,IF(DAY(מרכז!A1707)=הלוואות!$F$28,הלוואות!$G$28,0),0),0)+IF(A1707&gt;=הלוואות!$D$29,IF(מרכז!A1707&lt;=הלוואות!$E$29,IF(DAY(מרכז!A1707)=הלוואות!$F$29,הלוואות!$G$29,0),0),0)+IF(A1707&gt;=הלוואות!$D$30,IF(מרכז!A1707&lt;=הלוואות!$E$30,IF(DAY(מרכז!A1707)=הלוואות!$F$30,הלוואות!$G$30,0),0),0)+IF(A1707&gt;=הלוואות!$D$31,IF(מרכז!A1707&lt;=הלוואות!$E$31,IF(DAY(מרכז!A1707)=הלוואות!$F$31,הלוואות!$G$31,0),0),0)+IF(A1707&gt;=הלוואות!$D$32,IF(מרכז!A1707&lt;=הלוואות!$E$32,IF(DAY(מרכז!A1707)=הלוואות!$F$32,הלוואות!$G$32,0),0),0)+IF(A1707&gt;=הלוואות!$D$33,IF(מרכז!A1707&lt;=הלוואות!$E$33,IF(DAY(מרכז!A1707)=הלוואות!$F$33,הלוואות!$G$33,0),0),0)+IF(A1707&gt;=הלוואות!$D$34,IF(מרכז!A1707&lt;=הלוואות!$E$34,IF(DAY(מרכז!A1707)=הלוואות!$F$34,הלוואות!$G$34,0),0),0)</f>
        <v>0</v>
      </c>
      <c r="E1707" s="93">
        <f>SUMIF(הלוואות!$D$46:$D$65,מרכז!A1707,הלוואות!$E$46:$E$65)</f>
        <v>0</v>
      </c>
      <c r="F1707" s="93">
        <f>SUMIF(נכנסים!$A$5:$A$5890,מרכז!A1707,נכנסים!$B$5:$B$5890)</f>
        <v>0</v>
      </c>
      <c r="G1707" s="94"/>
      <c r="H1707" s="94"/>
      <c r="I1707" s="94"/>
      <c r="J1707" s="99">
        <f t="shared" si="26"/>
        <v>50000</v>
      </c>
    </row>
    <row r="1708" spans="1:10">
      <c r="A1708" s="153">
        <v>47361</v>
      </c>
      <c r="B1708" s="93">
        <f>SUMIF(יוצאים!$A$5:$A$5835,מרכז!A1708,יוצאים!$D$5:$D$5835)</f>
        <v>0</v>
      </c>
      <c r="C1708" s="93">
        <f>HLOOKUP(DAY($A1708),'טב.הו"ק'!$G$4:$AK$162,'טב.הו"ק'!$A$162+2,FALSE)</f>
        <v>0</v>
      </c>
      <c r="D1708" s="93">
        <f>IF(A1708&gt;=הלוואות!$D$5,IF(מרכז!A1708&lt;=הלוואות!$E$5,IF(DAY(מרכז!A1708)=הלוואות!$F$5,הלוואות!$G$5,0),0),0)+IF(A1708&gt;=הלוואות!$D$6,IF(מרכז!A1708&lt;=הלוואות!$E$6,IF(DAY(מרכז!A1708)=הלוואות!$F$6,הלוואות!$G$6,0),0),0)+IF(A1708&gt;=הלוואות!$D$7,IF(מרכז!A1708&lt;=הלוואות!$E$7,IF(DAY(מרכז!A1708)=הלוואות!$F$7,הלוואות!$G$7,0),0),0)+IF(A1708&gt;=הלוואות!$D$8,IF(מרכז!A1708&lt;=הלוואות!$E$8,IF(DAY(מרכז!A1708)=הלוואות!$F$8,הלוואות!$G$8,0),0),0)+IF(A1708&gt;=הלוואות!$D$9,IF(מרכז!A1708&lt;=הלוואות!$E$9,IF(DAY(מרכז!A1708)=הלוואות!$F$9,הלוואות!$G$9,0),0),0)+IF(A1708&gt;=הלוואות!$D$10,IF(מרכז!A1708&lt;=הלוואות!$E$10,IF(DAY(מרכז!A1708)=הלוואות!$F$10,הלוואות!$G$10,0),0),0)+IF(A1708&gt;=הלוואות!$D$11,IF(מרכז!A1708&lt;=הלוואות!$E$11,IF(DAY(מרכז!A1708)=הלוואות!$F$11,הלוואות!$G$11,0),0),0)+IF(A1708&gt;=הלוואות!$D$12,IF(מרכז!A1708&lt;=הלוואות!$E$12,IF(DAY(מרכז!A1708)=הלוואות!$F$12,הלוואות!$G$12,0),0),0)+IF(A1708&gt;=הלוואות!$D$13,IF(מרכז!A1708&lt;=הלוואות!$E$13,IF(DAY(מרכז!A1708)=הלוואות!$F$13,הלוואות!$G$13,0),0),0)+IF(A1708&gt;=הלוואות!$D$14,IF(מרכז!A1708&lt;=הלוואות!$E$14,IF(DAY(מרכז!A1708)=הלוואות!$F$14,הלוואות!$G$14,0),0),0)+IF(A1708&gt;=הלוואות!$D$15,IF(מרכז!A1708&lt;=הלוואות!$E$15,IF(DAY(מרכז!A1708)=הלוואות!$F$15,הלוואות!$G$15,0),0),0)+IF(A1708&gt;=הלוואות!$D$16,IF(מרכז!A1708&lt;=הלוואות!$E$16,IF(DAY(מרכז!A1708)=הלוואות!$F$16,הלוואות!$G$16,0),0),0)+IF(A1708&gt;=הלוואות!$D$17,IF(מרכז!A1708&lt;=הלוואות!$E$17,IF(DAY(מרכז!A1708)=הלוואות!$F$17,הלוואות!$G$17,0),0),0)+IF(A1708&gt;=הלוואות!$D$18,IF(מרכז!A1708&lt;=הלוואות!$E$18,IF(DAY(מרכז!A1708)=הלוואות!$F$18,הלוואות!$G$18,0),0),0)+IF(A1708&gt;=הלוואות!$D$19,IF(מרכז!A1708&lt;=הלוואות!$E$19,IF(DAY(מרכז!A1708)=הלוואות!$F$19,הלוואות!$G$19,0),0),0)+IF(A1708&gt;=הלוואות!$D$20,IF(מרכז!A1708&lt;=הלוואות!$E$20,IF(DAY(מרכז!A1708)=הלוואות!$F$20,הלוואות!$G$20,0),0),0)+IF(A1708&gt;=הלוואות!$D$21,IF(מרכז!A1708&lt;=הלוואות!$E$21,IF(DAY(מרכז!A1708)=הלוואות!$F$21,הלוואות!$G$21,0),0),0)+IF(A1708&gt;=הלוואות!$D$22,IF(מרכז!A1708&lt;=הלוואות!$E$22,IF(DAY(מרכז!A1708)=הלוואות!$F$22,הלוואות!$G$22,0),0),0)+IF(A1708&gt;=הלוואות!$D$23,IF(מרכז!A1708&lt;=הלוואות!$E$23,IF(DAY(מרכז!A1708)=הלוואות!$F$23,הלוואות!$G$23,0),0),0)+IF(A1708&gt;=הלוואות!$D$24,IF(מרכז!A1708&lt;=הלוואות!$E$24,IF(DAY(מרכז!A1708)=הלוואות!$F$24,הלוואות!$G$24,0),0),0)+IF(A1708&gt;=הלוואות!$D$25,IF(מרכז!A1708&lt;=הלוואות!$E$25,IF(DAY(מרכז!A1708)=הלוואות!$F$25,הלוואות!$G$25,0),0),0)+IF(A1708&gt;=הלוואות!$D$26,IF(מרכז!A1708&lt;=הלוואות!$E$26,IF(DAY(מרכז!A1708)=הלוואות!$F$26,הלוואות!$G$26,0),0),0)+IF(A1708&gt;=הלוואות!$D$27,IF(מרכז!A1708&lt;=הלוואות!$E$27,IF(DAY(מרכז!A1708)=הלוואות!$F$27,הלוואות!$G$27,0),0),0)+IF(A1708&gt;=הלוואות!$D$28,IF(מרכז!A1708&lt;=הלוואות!$E$28,IF(DAY(מרכז!A1708)=הלוואות!$F$28,הלוואות!$G$28,0),0),0)+IF(A1708&gt;=הלוואות!$D$29,IF(מרכז!A1708&lt;=הלוואות!$E$29,IF(DAY(מרכז!A1708)=הלוואות!$F$29,הלוואות!$G$29,0),0),0)+IF(A1708&gt;=הלוואות!$D$30,IF(מרכז!A1708&lt;=הלוואות!$E$30,IF(DAY(מרכז!A1708)=הלוואות!$F$30,הלוואות!$G$30,0),0),0)+IF(A1708&gt;=הלוואות!$D$31,IF(מרכז!A1708&lt;=הלוואות!$E$31,IF(DAY(מרכז!A1708)=הלוואות!$F$31,הלוואות!$G$31,0),0),0)+IF(A1708&gt;=הלוואות!$D$32,IF(מרכז!A1708&lt;=הלוואות!$E$32,IF(DAY(מרכז!A1708)=הלוואות!$F$32,הלוואות!$G$32,0),0),0)+IF(A1708&gt;=הלוואות!$D$33,IF(מרכז!A1708&lt;=הלוואות!$E$33,IF(DAY(מרכז!A1708)=הלוואות!$F$33,הלוואות!$G$33,0),0),0)+IF(A1708&gt;=הלוואות!$D$34,IF(מרכז!A1708&lt;=הלוואות!$E$34,IF(DAY(מרכז!A1708)=הלוואות!$F$34,הלוואות!$G$34,0),0),0)</f>
        <v>0</v>
      </c>
      <c r="E1708" s="93">
        <f>SUMIF(הלוואות!$D$46:$D$65,מרכז!A1708,הלוואות!$E$46:$E$65)</f>
        <v>0</v>
      </c>
      <c r="F1708" s="93">
        <f>SUMIF(נכנסים!$A$5:$A$5890,מרכז!A1708,נכנסים!$B$5:$B$5890)</f>
        <v>0</v>
      </c>
      <c r="G1708" s="94"/>
      <c r="H1708" s="94"/>
      <c r="I1708" s="94"/>
      <c r="J1708" s="99">
        <f t="shared" si="26"/>
        <v>50000</v>
      </c>
    </row>
    <row r="1709" spans="1:10">
      <c r="A1709" s="153">
        <v>47362</v>
      </c>
      <c r="B1709" s="93">
        <f>SUMIF(יוצאים!$A$5:$A$5835,מרכז!A1709,יוצאים!$D$5:$D$5835)</f>
        <v>0</v>
      </c>
      <c r="C1709" s="93">
        <f>HLOOKUP(DAY($A1709),'טב.הו"ק'!$G$4:$AK$162,'טב.הו"ק'!$A$162+2,FALSE)</f>
        <v>0</v>
      </c>
      <c r="D1709" s="93">
        <f>IF(A1709&gt;=הלוואות!$D$5,IF(מרכז!A1709&lt;=הלוואות!$E$5,IF(DAY(מרכז!A1709)=הלוואות!$F$5,הלוואות!$G$5,0),0),0)+IF(A1709&gt;=הלוואות!$D$6,IF(מרכז!A1709&lt;=הלוואות!$E$6,IF(DAY(מרכז!A1709)=הלוואות!$F$6,הלוואות!$G$6,0),0),0)+IF(A1709&gt;=הלוואות!$D$7,IF(מרכז!A1709&lt;=הלוואות!$E$7,IF(DAY(מרכז!A1709)=הלוואות!$F$7,הלוואות!$G$7,0),0),0)+IF(A1709&gt;=הלוואות!$D$8,IF(מרכז!A1709&lt;=הלוואות!$E$8,IF(DAY(מרכז!A1709)=הלוואות!$F$8,הלוואות!$G$8,0),0),0)+IF(A1709&gt;=הלוואות!$D$9,IF(מרכז!A1709&lt;=הלוואות!$E$9,IF(DAY(מרכז!A1709)=הלוואות!$F$9,הלוואות!$G$9,0),0),0)+IF(A1709&gt;=הלוואות!$D$10,IF(מרכז!A1709&lt;=הלוואות!$E$10,IF(DAY(מרכז!A1709)=הלוואות!$F$10,הלוואות!$G$10,0),0),0)+IF(A1709&gt;=הלוואות!$D$11,IF(מרכז!A1709&lt;=הלוואות!$E$11,IF(DAY(מרכז!A1709)=הלוואות!$F$11,הלוואות!$G$11,0),0),0)+IF(A1709&gt;=הלוואות!$D$12,IF(מרכז!A1709&lt;=הלוואות!$E$12,IF(DAY(מרכז!A1709)=הלוואות!$F$12,הלוואות!$G$12,0),0),0)+IF(A1709&gt;=הלוואות!$D$13,IF(מרכז!A1709&lt;=הלוואות!$E$13,IF(DAY(מרכז!A1709)=הלוואות!$F$13,הלוואות!$G$13,0),0),0)+IF(A1709&gt;=הלוואות!$D$14,IF(מרכז!A1709&lt;=הלוואות!$E$14,IF(DAY(מרכז!A1709)=הלוואות!$F$14,הלוואות!$G$14,0),0),0)+IF(A1709&gt;=הלוואות!$D$15,IF(מרכז!A1709&lt;=הלוואות!$E$15,IF(DAY(מרכז!A1709)=הלוואות!$F$15,הלוואות!$G$15,0),0),0)+IF(A1709&gt;=הלוואות!$D$16,IF(מרכז!A1709&lt;=הלוואות!$E$16,IF(DAY(מרכז!A1709)=הלוואות!$F$16,הלוואות!$G$16,0),0),0)+IF(A1709&gt;=הלוואות!$D$17,IF(מרכז!A1709&lt;=הלוואות!$E$17,IF(DAY(מרכז!A1709)=הלוואות!$F$17,הלוואות!$G$17,0),0),0)+IF(A1709&gt;=הלוואות!$D$18,IF(מרכז!A1709&lt;=הלוואות!$E$18,IF(DAY(מרכז!A1709)=הלוואות!$F$18,הלוואות!$G$18,0),0),0)+IF(A1709&gt;=הלוואות!$D$19,IF(מרכז!A1709&lt;=הלוואות!$E$19,IF(DAY(מרכז!A1709)=הלוואות!$F$19,הלוואות!$G$19,0),0),0)+IF(A1709&gt;=הלוואות!$D$20,IF(מרכז!A1709&lt;=הלוואות!$E$20,IF(DAY(מרכז!A1709)=הלוואות!$F$20,הלוואות!$G$20,0),0),0)+IF(A1709&gt;=הלוואות!$D$21,IF(מרכז!A1709&lt;=הלוואות!$E$21,IF(DAY(מרכז!A1709)=הלוואות!$F$21,הלוואות!$G$21,0),0),0)+IF(A1709&gt;=הלוואות!$D$22,IF(מרכז!A1709&lt;=הלוואות!$E$22,IF(DAY(מרכז!A1709)=הלוואות!$F$22,הלוואות!$G$22,0),0),0)+IF(A1709&gt;=הלוואות!$D$23,IF(מרכז!A1709&lt;=הלוואות!$E$23,IF(DAY(מרכז!A1709)=הלוואות!$F$23,הלוואות!$G$23,0),0),0)+IF(A1709&gt;=הלוואות!$D$24,IF(מרכז!A1709&lt;=הלוואות!$E$24,IF(DAY(מרכז!A1709)=הלוואות!$F$24,הלוואות!$G$24,0),0),0)+IF(A1709&gt;=הלוואות!$D$25,IF(מרכז!A1709&lt;=הלוואות!$E$25,IF(DAY(מרכז!A1709)=הלוואות!$F$25,הלוואות!$G$25,0),0),0)+IF(A1709&gt;=הלוואות!$D$26,IF(מרכז!A1709&lt;=הלוואות!$E$26,IF(DAY(מרכז!A1709)=הלוואות!$F$26,הלוואות!$G$26,0),0),0)+IF(A1709&gt;=הלוואות!$D$27,IF(מרכז!A1709&lt;=הלוואות!$E$27,IF(DAY(מרכז!A1709)=הלוואות!$F$27,הלוואות!$G$27,0),0),0)+IF(A1709&gt;=הלוואות!$D$28,IF(מרכז!A1709&lt;=הלוואות!$E$28,IF(DAY(מרכז!A1709)=הלוואות!$F$28,הלוואות!$G$28,0),0),0)+IF(A1709&gt;=הלוואות!$D$29,IF(מרכז!A1709&lt;=הלוואות!$E$29,IF(DAY(מרכז!A1709)=הלוואות!$F$29,הלוואות!$G$29,0),0),0)+IF(A1709&gt;=הלוואות!$D$30,IF(מרכז!A1709&lt;=הלוואות!$E$30,IF(DAY(מרכז!A1709)=הלוואות!$F$30,הלוואות!$G$30,0),0),0)+IF(A1709&gt;=הלוואות!$D$31,IF(מרכז!A1709&lt;=הלוואות!$E$31,IF(DAY(מרכז!A1709)=הלוואות!$F$31,הלוואות!$G$31,0),0),0)+IF(A1709&gt;=הלוואות!$D$32,IF(מרכז!A1709&lt;=הלוואות!$E$32,IF(DAY(מרכז!A1709)=הלוואות!$F$32,הלוואות!$G$32,0),0),0)+IF(A1709&gt;=הלוואות!$D$33,IF(מרכז!A1709&lt;=הלוואות!$E$33,IF(DAY(מרכז!A1709)=הלוואות!$F$33,הלוואות!$G$33,0),0),0)+IF(A1709&gt;=הלוואות!$D$34,IF(מרכז!A1709&lt;=הלוואות!$E$34,IF(DAY(מרכז!A1709)=הלוואות!$F$34,הלוואות!$G$34,0),0),0)</f>
        <v>0</v>
      </c>
      <c r="E1709" s="93">
        <f>SUMIF(הלוואות!$D$46:$D$65,מרכז!A1709,הלוואות!$E$46:$E$65)</f>
        <v>0</v>
      </c>
      <c r="F1709" s="93">
        <f>SUMIF(נכנסים!$A$5:$A$5890,מרכז!A1709,נכנסים!$B$5:$B$5890)</f>
        <v>0</v>
      </c>
      <c r="G1709" s="94"/>
      <c r="H1709" s="94"/>
      <c r="I1709" s="94"/>
      <c r="J1709" s="99">
        <f t="shared" si="26"/>
        <v>50000</v>
      </c>
    </row>
    <row r="1710" spans="1:10">
      <c r="A1710" s="153">
        <v>47363</v>
      </c>
      <c r="B1710" s="93">
        <f>SUMIF(יוצאים!$A$5:$A$5835,מרכז!A1710,יוצאים!$D$5:$D$5835)</f>
        <v>0</v>
      </c>
      <c r="C1710" s="93">
        <f>HLOOKUP(DAY($A1710),'טב.הו"ק'!$G$4:$AK$162,'טב.הו"ק'!$A$162+2,FALSE)</f>
        <v>0</v>
      </c>
      <c r="D1710" s="93">
        <f>IF(A1710&gt;=הלוואות!$D$5,IF(מרכז!A1710&lt;=הלוואות!$E$5,IF(DAY(מרכז!A1710)=הלוואות!$F$5,הלוואות!$G$5,0),0),0)+IF(A1710&gt;=הלוואות!$D$6,IF(מרכז!A1710&lt;=הלוואות!$E$6,IF(DAY(מרכז!A1710)=הלוואות!$F$6,הלוואות!$G$6,0),0),0)+IF(A1710&gt;=הלוואות!$D$7,IF(מרכז!A1710&lt;=הלוואות!$E$7,IF(DAY(מרכז!A1710)=הלוואות!$F$7,הלוואות!$G$7,0),0),0)+IF(A1710&gt;=הלוואות!$D$8,IF(מרכז!A1710&lt;=הלוואות!$E$8,IF(DAY(מרכז!A1710)=הלוואות!$F$8,הלוואות!$G$8,0),0),0)+IF(A1710&gt;=הלוואות!$D$9,IF(מרכז!A1710&lt;=הלוואות!$E$9,IF(DAY(מרכז!A1710)=הלוואות!$F$9,הלוואות!$G$9,0),0),0)+IF(A1710&gt;=הלוואות!$D$10,IF(מרכז!A1710&lt;=הלוואות!$E$10,IF(DAY(מרכז!A1710)=הלוואות!$F$10,הלוואות!$G$10,0),0),0)+IF(A1710&gt;=הלוואות!$D$11,IF(מרכז!A1710&lt;=הלוואות!$E$11,IF(DAY(מרכז!A1710)=הלוואות!$F$11,הלוואות!$G$11,0),0),0)+IF(A1710&gt;=הלוואות!$D$12,IF(מרכז!A1710&lt;=הלוואות!$E$12,IF(DAY(מרכז!A1710)=הלוואות!$F$12,הלוואות!$G$12,0),0),0)+IF(A1710&gt;=הלוואות!$D$13,IF(מרכז!A1710&lt;=הלוואות!$E$13,IF(DAY(מרכז!A1710)=הלוואות!$F$13,הלוואות!$G$13,0),0),0)+IF(A1710&gt;=הלוואות!$D$14,IF(מרכז!A1710&lt;=הלוואות!$E$14,IF(DAY(מרכז!A1710)=הלוואות!$F$14,הלוואות!$G$14,0),0),0)+IF(A1710&gt;=הלוואות!$D$15,IF(מרכז!A1710&lt;=הלוואות!$E$15,IF(DAY(מרכז!A1710)=הלוואות!$F$15,הלוואות!$G$15,0),0),0)+IF(A1710&gt;=הלוואות!$D$16,IF(מרכז!A1710&lt;=הלוואות!$E$16,IF(DAY(מרכז!A1710)=הלוואות!$F$16,הלוואות!$G$16,0),0),0)+IF(A1710&gt;=הלוואות!$D$17,IF(מרכז!A1710&lt;=הלוואות!$E$17,IF(DAY(מרכז!A1710)=הלוואות!$F$17,הלוואות!$G$17,0),0),0)+IF(A1710&gt;=הלוואות!$D$18,IF(מרכז!A1710&lt;=הלוואות!$E$18,IF(DAY(מרכז!A1710)=הלוואות!$F$18,הלוואות!$G$18,0),0),0)+IF(A1710&gt;=הלוואות!$D$19,IF(מרכז!A1710&lt;=הלוואות!$E$19,IF(DAY(מרכז!A1710)=הלוואות!$F$19,הלוואות!$G$19,0),0),0)+IF(A1710&gt;=הלוואות!$D$20,IF(מרכז!A1710&lt;=הלוואות!$E$20,IF(DAY(מרכז!A1710)=הלוואות!$F$20,הלוואות!$G$20,0),0),0)+IF(A1710&gt;=הלוואות!$D$21,IF(מרכז!A1710&lt;=הלוואות!$E$21,IF(DAY(מרכז!A1710)=הלוואות!$F$21,הלוואות!$G$21,0),0),0)+IF(A1710&gt;=הלוואות!$D$22,IF(מרכז!A1710&lt;=הלוואות!$E$22,IF(DAY(מרכז!A1710)=הלוואות!$F$22,הלוואות!$G$22,0),0),0)+IF(A1710&gt;=הלוואות!$D$23,IF(מרכז!A1710&lt;=הלוואות!$E$23,IF(DAY(מרכז!A1710)=הלוואות!$F$23,הלוואות!$G$23,0),0),0)+IF(A1710&gt;=הלוואות!$D$24,IF(מרכז!A1710&lt;=הלוואות!$E$24,IF(DAY(מרכז!A1710)=הלוואות!$F$24,הלוואות!$G$24,0),0),0)+IF(A1710&gt;=הלוואות!$D$25,IF(מרכז!A1710&lt;=הלוואות!$E$25,IF(DAY(מרכז!A1710)=הלוואות!$F$25,הלוואות!$G$25,0),0),0)+IF(A1710&gt;=הלוואות!$D$26,IF(מרכז!A1710&lt;=הלוואות!$E$26,IF(DAY(מרכז!A1710)=הלוואות!$F$26,הלוואות!$G$26,0),0),0)+IF(A1710&gt;=הלוואות!$D$27,IF(מרכז!A1710&lt;=הלוואות!$E$27,IF(DAY(מרכז!A1710)=הלוואות!$F$27,הלוואות!$G$27,0),0),0)+IF(A1710&gt;=הלוואות!$D$28,IF(מרכז!A1710&lt;=הלוואות!$E$28,IF(DAY(מרכז!A1710)=הלוואות!$F$28,הלוואות!$G$28,0),0),0)+IF(A1710&gt;=הלוואות!$D$29,IF(מרכז!A1710&lt;=הלוואות!$E$29,IF(DAY(מרכז!A1710)=הלוואות!$F$29,הלוואות!$G$29,0),0),0)+IF(A1710&gt;=הלוואות!$D$30,IF(מרכז!A1710&lt;=הלוואות!$E$30,IF(DAY(מרכז!A1710)=הלוואות!$F$30,הלוואות!$G$30,0),0),0)+IF(A1710&gt;=הלוואות!$D$31,IF(מרכז!A1710&lt;=הלוואות!$E$31,IF(DAY(מרכז!A1710)=הלוואות!$F$31,הלוואות!$G$31,0),0),0)+IF(A1710&gt;=הלוואות!$D$32,IF(מרכז!A1710&lt;=הלוואות!$E$32,IF(DAY(מרכז!A1710)=הלוואות!$F$32,הלוואות!$G$32,0),0),0)+IF(A1710&gt;=הלוואות!$D$33,IF(מרכז!A1710&lt;=הלוואות!$E$33,IF(DAY(מרכז!A1710)=הלוואות!$F$33,הלוואות!$G$33,0),0),0)+IF(A1710&gt;=הלוואות!$D$34,IF(מרכז!A1710&lt;=הלוואות!$E$34,IF(DAY(מרכז!A1710)=הלוואות!$F$34,הלוואות!$G$34,0),0),0)</f>
        <v>0</v>
      </c>
      <c r="E1710" s="93">
        <f>SUMIF(הלוואות!$D$46:$D$65,מרכז!A1710,הלוואות!$E$46:$E$65)</f>
        <v>0</v>
      </c>
      <c r="F1710" s="93">
        <f>SUMIF(נכנסים!$A$5:$A$5890,מרכז!A1710,נכנסים!$B$5:$B$5890)</f>
        <v>0</v>
      </c>
      <c r="G1710" s="94"/>
      <c r="H1710" s="94"/>
      <c r="I1710" s="94"/>
      <c r="J1710" s="99">
        <f t="shared" si="26"/>
        <v>50000</v>
      </c>
    </row>
    <row r="1711" spans="1:10">
      <c r="A1711" s="153">
        <v>47364</v>
      </c>
      <c r="B1711" s="93">
        <f>SUMIF(יוצאים!$A$5:$A$5835,מרכז!A1711,יוצאים!$D$5:$D$5835)</f>
        <v>0</v>
      </c>
      <c r="C1711" s="93">
        <f>HLOOKUP(DAY($A1711),'טב.הו"ק'!$G$4:$AK$162,'טב.הו"ק'!$A$162+2,FALSE)</f>
        <v>0</v>
      </c>
      <c r="D1711" s="93">
        <f>IF(A1711&gt;=הלוואות!$D$5,IF(מרכז!A1711&lt;=הלוואות!$E$5,IF(DAY(מרכז!A1711)=הלוואות!$F$5,הלוואות!$G$5,0),0),0)+IF(A1711&gt;=הלוואות!$D$6,IF(מרכז!A1711&lt;=הלוואות!$E$6,IF(DAY(מרכז!A1711)=הלוואות!$F$6,הלוואות!$G$6,0),0),0)+IF(A1711&gt;=הלוואות!$D$7,IF(מרכז!A1711&lt;=הלוואות!$E$7,IF(DAY(מרכז!A1711)=הלוואות!$F$7,הלוואות!$G$7,0),0),0)+IF(A1711&gt;=הלוואות!$D$8,IF(מרכז!A1711&lt;=הלוואות!$E$8,IF(DAY(מרכז!A1711)=הלוואות!$F$8,הלוואות!$G$8,0),0),0)+IF(A1711&gt;=הלוואות!$D$9,IF(מרכז!A1711&lt;=הלוואות!$E$9,IF(DAY(מרכז!A1711)=הלוואות!$F$9,הלוואות!$G$9,0),0),0)+IF(A1711&gt;=הלוואות!$D$10,IF(מרכז!A1711&lt;=הלוואות!$E$10,IF(DAY(מרכז!A1711)=הלוואות!$F$10,הלוואות!$G$10,0),0),0)+IF(A1711&gt;=הלוואות!$D$11,IF(מרכז!A1711&lt;=הלוואות!$E$11,IF(DAY(מרכז!A1711)=הלוואות!$F$11,הלוואות!$G$11,0),0),0)+IF(A1711&gt;=הלוואות!$D$12,IF(מרכז!A1711&lt;=הלוואות!$E$12,IF(DAY(מרכז!A1711)=הלוואות!$F$12,הלוואות!$G$12,0),0),0)+IF(A1711&gt;=הלוואות!$D$13,IF(מרכז!A1711&lt;=הלוואות!$E$13,IF(DAY(מרכז!A1711)=הלוואות!$F$13,הלוואות!$G$13,0),0),0)+IF(A1711&gt;=הלוואות!$D$14,IF(מרכז!A1711&lt;=הלוואות!$E$14,IF(DAY(מרכז!A1711)=הלוואות!$F$14,הלוואות!$G$14,0),0),0)+IF(A1711&gt;=הלוואות!$D$15,IF(מרכז!A1711&lt;=הלוואות!$E$15,IF(DAY(מרכז!A1711)=הלוואות!$F$15,הלוואות!$G$15,0),0),0)+IF(A1711&gt;=הלוואות!$D$16,IF(מרכז!A1711&lt;=הלוואות!$E$16,IF(DAY(מרכז!A1711)=הלוואות!$F$16,הלוואות!$G$16,0),0),0)+IF(A1711&gt;=הלוואות!$D$17,IF(מרכז!A1711&lt;=הלוואות!$E$17,IF(DAY(מרכז!A1711)=הלוואות!$F$17,הלוואות!$G$17,0),0),0)+IF(A1711&gt;=הלוואות!$D$18,IF(מרכז!A1711&lt;=הלוואות!$E$18,IF(DAY(מרכז!A1711)=הלוואות!$F$18,הלוואות!$G$18,0),0),0)+IF(A1711&gt;=הלוואות!$D$19,IF(מרכז!A1711&lt;=הלוואות!$E$19,IF(DAY(מרכז!A1711)=הלוואות!$F$19,הלוואות!$G$19,0),0),0)+IF(A1711&gt;=הלוואות!$D$20,IF(מרכז!A1711&lt;=הלוואות!$E$20,IF(DAY(מרכז!A1711)=הלוואות!$F$20,הלוואות!$G$20,0),0),0)+IF(A1711&gt;=הלוואות!$D$21,IF(מרכז!A1711&lt;=הלוואות!$E$21,IF(DAY(מרכז!A1711)=הלוואות!$F$21,הלוואות!$G$21,0),0),0)+IF(A1711&gt;=הלוואות!$D$22,IF(מרכז!A1711&lt;=הלוואות!$E$22,IF(DAY(מרכז!A1711)=הלוואות!$F$22,הלוואות!$G$22,0),0),0)+IF(A1711&gt;=הלוואות!$D$23,IF(מרכז!A1711&lt;=הלוואות!$E$23,IF(DAY(מרכז!A1711)=הלוואות!$F$23,הלוואות!$G$23,0),0),0)+IF(A1711&gt;=הלוואות!$D$24,IF(מרכז!A1711&lt;=הלוואות!$E$24,IF(DAY(מרכז!A1711)=הלוואות!$F$24,הלוואות!$G$24,0),0),0)+IF(A1711&gt;=הלוואות!$D$25,IF(מרכז!A1711&lt;=הלוואות!$E$25,IF(DAY(מרכז!A1711)=הלוואות!$F$25,הלוואות!$G$25,0),0),0)+IF(A1711&gt;=הלוואות!$D$26,IF(מרכז!A1711&lt;=הלוואות!$E$26,IF(DAY(מרכז!A1711)=הלוואות!$F$26,הלוואות!$G$26,0),0),0)+IF(A1711&gt;=הלוואות!$D$27,IF(מרכז!A1711&lt;=הלוואות!$E$27,IF(DAY(מרכז!A1711)=הלוואות!$F$27,הלוואות!$G$27,0),0),0)+IF(A1711&gt;=הלוואות!$D$28,IF(מרכז!A1711&lt;=הלוואות!$E$28,IF(DAY(מרכז!A1711)=הלוואות!$F$28,הלוואות!$G$28,0),0),0)+IF(A1711&gt;=הלוואות!$D$29,IF(מרכז!A1711&lt;=הלוואות!$E$29,IF(DAY(מרכז!A1711)=הלוואות!$F$29,הלוואות!$G$29,0),0),0)+IF(A1711&gt;=הלוואות!$D$30,IF(מרכז!A1711&lt;=הלוואות!$E$30,IF(DAY(מרכז!A1711)=הלוואות!$F$30,הלוואות!$G$30,0),0),0)+IF(A1711&gt;=הלוואות!$D$31,IF(מרכז!A1711&lt;=הלוואות!$E$31,IF(DAY(מרכז!A1711)=הלוואות!$F$31,הלוואות!$G$31,0),0),0)+IF(A1711&gt;=הלוואות!$D$32,IF(מרכז!A1711&lt;=הלוואות!$E$32,IF(DAY(מרכז!A1711)=הלוואות!$F$32,הלוואות!$G$32,0),0),0)+IF(A1711&gt;=הלוואות!$D$33,IF(מרכז!A1711&lt;=הלוואות!$E$33,IF(DAY(מרכז!A1711)=הלוואות!$F$33,הלוואות!$G$33,0),0),0)+IF(A1711&gt;=הלוואות!$D$34,IF(מרכז!A1711&lt;=הלוואות!$E$34,IF(DAY(מרכז!A1711)=הלוואות!$F$34,הלוואות!$G$34,0),0),0)</f>
        <v>0</v>
      </c>
      <c r="E1711" s="93">
        <f>SUMIF(הלוואות!$D$46:$D$65,מרכז!A1711,הלוואות!$E$46:$E$65)</f>
        <v>0</v>
      </c>
      <c r="F1711" s="93">
        <f>SUMIF(נכנסים!$A$5:$A$5890,מרכז!A1711,נכנסים!$B$5:$B$5890)</f>
        <v>0</v>
      </c>
      <c r="G1711" s="94"/>
      <c r="H1711" s="94"/>
      <c r="I1711" s="94"/>
      <c r="J1711" s="99">
        <f t="shared" si="26"/>
        <v>50000</v>
      </c>
    </row>
    <row r="1712" spans="1:10">
      <c r="A1712" s="153">
        <v>47365</v>
      </c>
      <c r="B1712" s="93">
        <f>SUMIF(יוצאים!$A$5:$A$5835,מרכז!A1712,יוצאים!$D$5:$D$5835)</f>
        <v>0</v>
      </c>
      <c r="C1712" s="93">
        <f>HLOOKUP(DAY($A1712),'טב.הו"ק'!$G$4:$AK$162,'טב.הו"ק'!$A$162+2,FALSE)</f>
        <v>0</v>
      </c>
      <c r="D1712" s="93">
        <f>IF(A1712&gt;=הלוואות!$D$5,IF(מרכז!A1712&lt;=הלוואות!$E$5,IF(DAY(מרכז!A1712)=הלוואות!$F$5,הלוואות!$G$5,0),0),0)+IF(A1712&gt;=הלוואות!$D$6,IF(מרכז!A1712&lt;=הלוואות!$E$6,IF(DAY(מרכז!A1712)=הלוואות!$F$6,הלוואות!$G$6,0),0),0)+IF(A1712&gt;=הלוואות!$D$7,IF(מרכז!A1712&lt;=הלוואות!$E$7,IF(DAY(מרכז!A1712)=הלוואות!$F$7,הלוואות!$G$7,0),0),0)+IF(A1712&gt;=הלוואות!$D$8,IF(מרכז!A1712&lt;=הלוואות!$E$8,IF(DAY(מרכז!A1712)=הלוואות!$F$8,הלוואות!$G$8,0),0),0)+IF(A1712&gt;=הלוואות!$D$9,IF(מרכז!A1712&lt;=הלוואות!$E$9,IF(DAY(מרכז!A1712)=הלוואות!$F$9,הלוואות!$G$9,0),0),0)+IF(A1712&gt;=הלוואות!$D$10,IF(מרכז!A1712&lt;=הלוואות!$E$10,IF(DAY(מרכז!A1712)=הלוואות!$F$10,הלוואות!$G$10,0),0),0)+IF(A1712&gt;=הלוואות!$D$11,IF(מרכז!A1712&lt;=הלוואות!$E$11,IF(DAY(מרכז!A1712)=הלוואות!$F$11,הלוואות!$G$11,0),0),0)+IF(A1712&gt;=הלוואות!$D$12,IF(מרכז!A1712&lt;=הלוואות!$E$12,IF(DAY(מרכז!A1712)=הלוואות!$F$12,הלוואות!$G$12,0),0),0)+IF(A1712&gt;=הלוואות!$D$13,IF(מרכז!A1712&lt;=הלוואות!$E$13,IF(DAY(מרכז!A1712)=הלוואות!$F$13,הלוואות!$G$13,0),0),0)+IF(A1712&gt;=הלוואות!$D$14,IF(מרכז!A1712&lt;=הלוואות!$E$14,IF(DAY(מרכז!A1712)=הלוואות!$F$14,הלוואות!$G$14,0),0),0)+IF(A1712&gt;=הלוואות!$D$15,IF(מרכז!A1712&lt;=הלוואות!$E$15,IF(DAY(מרכז!A1712)=הלוואות!$F$15,הלוואות!$G$15,0),0),0)+IF(A1712&gt;=הלוואות!$D$16,IF(מרכז!A1712&lt;=הלוואות!$E$16,IF(DAY(מרכז!A1712)=הלוואות!$F$16,הלוואות!$G$16,0),0),0)+IF(A1712&gt;=הלוואות!$D$17,IF(מרכז!A1712&lt;=הלוואות!$E$17,IF(DAY(מרכז!A1712)=הלוואות!$F$17,הלוואות!$G$17,0),0),0)+IF(A1712&gt;=הלוואות!$D$18,IF(מרכז!A1712&lt;=הלוואות!$E$18,IF(DAY(מרכז!A1712)=הלוואות!$F$18,הלוואות!$G$18,0),0),0)+IF(A1712&gt;=הלוואות!$D$19,IF(מרכז!A1712&lt;=הלוואות!$E$19,IF(DAY(מרכז!A1712)=הלוואות!$F$19,הלוואות!$G$19,0),0),0)+IF(A1712&gt;=הלוואות!$D$20,IF(מרכז!A1712&lt;=הלוואות!$E$20,IF(DAY(מרכז!A1712)=הלוואות!$F$20,הלוואות!$G$20,0),0),0)+IF(A1712&gt;=הלוואות!$D$21,IF(מרכז!A1712&lt;=הלוואות!$E$21,IF(DAY(מרכז!A1712)=הלוואות!$F$21,הלוואות!$G$21,0),0),0)+IF(A1712&gt;=הלוואות!$D$22,IF(מרכז!A1712&lt;=הלוואות!$E$22,IF(DAY(מרכז!A1712)=הלוואות!$F$22,הלוואות!$G$22,0),0),0)+IF(A1712&gt;=הלוואות!$D$23,IF(מרכז!A1712&lt;=הלוואות!$E$23,IF(DAY(מרכז!A1712)=הלוואות!$F$23,הלוואות!$G$23,0),0),0)+IF(A1712&gt;=הלוואות!$D$24,IF(מרכז!A1712&lt;=הלוואות!$E$24,IF(DAY(מרכז!A1712)=הלוואות!$F$24,הלוואות!$G$24,0),0),0)+IF(A1712&gt;=הלוואות!$D$25,IF(מרכז!A1712&lt;=הלוואות!$E$25,IF(DAY(מרכז!A1712)=הלוואות!$F$25,הלוואות!$G$25,0),0),0)+IF(A1712&gt;=הלוואות!$D$26,IF(מרכז!A1712&lt;=הלוואות!$E$26,IF(DAY(מרכז!A1712)=הלוואות!$F$26,הלוואות!$G$26,0),0),0)+IF(A1712&gt;=הלוואות!$D$27,IF(מרכז!A1712&lt;=הלוואות!$E$27,IF(DAY(מרכז!A1712)=הלוואות!$F$27,הלוואות!$G$27,0),0),0)+IF(A1712&gt;=הלוואות!$D$28,IF(מרכז!A1712&lt;=הלוואות!$E$28,IF(DAY(מרכז!A1712)=הלוואות!$F$28,הלוואות!$G$28,0),0),0)+IF(A1712&gt;=הלוואות!$D$29,IF(מרכז!A1712&lt;=הלוואות!$E$29,IF(DAY(מרכז!A1712)=הלוואות!$F$29,הלוואות!$G$29,0),0),0)+IF(A1712&gt;=הלוואות!$D$30,IF(מרכז!A1712&lt;=הלוואות!$E$30,IF(DAY(מרכז!A1712)=הלוואות!$F$30,הלוואות!$G$30,0),0),0)+IF(A1712&gt;=הלוואות!$D$31,IF(מרכז!A1712&lt;=הלוואות!$E$31,IF(DAY(מרכז!A1712)=הלוואות!$F$31,הלוואות!$G$31,0),0),0)+IF(A1712&gt;=הלוואות!$D$32,IF(מרכז!A1712&lt;=הלוואות!$E$32,IF(DAY(מרכז!A1712)=הלוואות!$F$32,הלוואות!$G$32,0),0),0)+IF(A1712&gt;=הלוואות!$D$33,IF(מרכז!A1712&lt;=הלוואות!$E$33,IF(DAY(מרכז!A1712)=הלוואות!$F$33,הלוואות!$G$33,0),0),0)+IF(A1712&gt;=הלוואות!$D$34,IF(מרכז!A1712&lt;=הלוואות!$E$34,IF(DAY(מרכז!A1712)=הלוואות!$F$34,הלוואות!$G$34,0),0),0)</f>
        <v>0</v>
      </c>
      <c r="E1712" s="93">
        <f>SUMIF(הלוואות!$D$46:$D$65,מרכז!A1712,הלוואות!$E$46:$E$65)</f>
        <v>0</v>
      </c>
      <c r="F1712" s="93">
        <f>SUMIF(נכנסים!$A$5:$A$5890,מרכז!A1712,נכנסים!$B$5:$B$5890)</f>
        <v>0</v>
      </c>
      <c r="G1712" s="94"/>
      <c r="H1712" s="94"/>
      <c r="I1712" s="94"/>
      <c r="J1712" s="99">
        <f t="shared" si="26"/>
        <v>50000</v>
      </c>
    </row>
    <row r="1713" spans="1:10">
      <c r="A1713" s="153">
        <v>47366</v>
      </c>
      <c r="B1713" s="93">
        <f>SUMIF(יוצאים!$A$5:$A$5835,מרכז!A1713,יוצאים!$D$5:$D$5835)</f>
        <v>0</v>
      </c>
      <c r="C1713" s="93">
        <f>HLOOKUP(DAY($A1713),'טב.הו"ק'!$G$4:$AK$162,'טב.הו"ק'!$A$162+2,FALSE)</f>
        <v>0</v>
      </c>
      <c r="D1713" s="93">
        <f>IF(A1713&gt;=הלוואות!$D$5,IF(מרכז!A1713&lt;=הלוואות!$E$5,IF(DAY(מרכז!A1713)=הלוואות!$F$5,הלוואות!$G$5,0),0),0)+IF(A1713&gt;=הלוואות!$D$6,IF(מרכז!A1713&lt;=הלוואות!$E$6,IF(DAY(מרכז!A1713)=הלוואות!$F$6,הלוואות!$G$6,0),0),0)+IF(A1713&gt;=הלוואות!$D$7,IF(מרכז!A1713&lt;=הלוואות!$E$7,IF(DAY(מרכז!A1713)=הלוואות!$F$7,הלוואות!$G$7,0),0),0)+IF(A1713&gt;=הלוואות!$D$8,IF(מרכז!A1713&lt;=הלוואות!$E$8,IF(DAY(מרכז!A1713)=הלוואות!$F$8,הלוואות!$G$8,0),0),0)+IF(A1713&gt;=הלוואות!$D$9,IF(מרכז!A1713&lt;=הלוואות!$E$9,IF(DAY(מרכז!A1713)=הלוואות!$F$9,הלוואות!$G$9,0),0),0)+IF(A1713&gt;=הלוואות!$D$10,IF(מרכז!A1713&lt;=הלוואות!$E$10,IF(DAY(מרכז!A1713)=הלוואות!$F$10,הלוואות!$G$10,0),0),0)+IF(A1713&gt;=הלוואות!$D$11,IF(מרכז!A1713&lt;=הלוואות!$E$11,IF(DAY(מרכז!A1713)=הלוואות!$F$11,הלוואות!$G$11,0),0),0)+IF(A1713&gt;=הלוואות!$D$12,IF(מרכז!A1713&lt;=הלוואות!$E$12,IF(DAY(מרכז!A1713)=הלוואות!$F$12,הלוואות!$G$12,0),0),0)+IF(A1713&gt;=הלוואות!$D$13,IF(מרכז!A1713&lt;=הלוואות!$E$13,IF(DAY(מרכז!A1713)=הלוואות!$F$13,הלוואות!$G$13,0),0),0)+IF(A1713&gt;=הלוואות!$D$14,IF(מרכז!A1713&lt;=הלוואות!$E$14,IF(DAY(מרכז!A1713)=הלוואות!$F$14,הלוואות!$G$14,0),0),0)+IF(A1713&gt;=הלוואות!$D$15,IF(מרכז!A1713&lt;=הלוואות!$E$15,IF(DAY(מרכז!A1713)=הלוואות!$F$15,הלוואות!$G$15,0),0),0)+IF(A1713&gt;=הלוואות!$D$16,IF(מרכז!A1713&lt;=הלוואות!$E$16,IF(DAY(מרכז!A1713)=הלוואות!$F$16,הלוואות!$G$16,0),0),0)+IF(A1713&gt;=הלוואות!$D$17,IF(מרכז!A1713&lt;=הלוואות!$E$17,IF(DAY(מרכז!A1713)=הלוואות!$F$17,הלוואות!$G$17,0),0),0)+IF(A1713&gt;=הלוואות!$D$18,IF(מרכז!A1713&lt;=הלוואות!$E$18,IF(DAY(מרכז!A1713)=הלוואות!$F$18,הלוואות!$G$18,0),0),0)+IF(A1713&gt;=הלוואות!$D$19,IF(מרכז!A1713&lt;=הלוואות!$E$19,IF(DAY(מרכז!A1713)=הלוואות!$F$19,הלוואות!$G$19,0),0),0)+IF(A1713&gt;=הלוואות!$D$20,IF(מרכז!A1713&lt;=הלוואות!$E$20,IF(DAY(מרכז!A1713)=הלוואות!$F$20,הלוואות!$G$20,0),0),0)+IF(A1713&gt;=הלוואות!$D$21,IF(מרכז!A1713&lt;=הלוואות!$E$21,IF(DAY(מרכז!A1713)=הלוואות!$F$21,הלוואות!$G$21,0),0),0)+IF(A1713&gt;=הלוואות!$D$22,IF(מרכז!A1713&lt;=הלוואות!$E$22,IF(DAY(מרכז!A1713)=הלוואות!$F$22,הלוואות!$G$22,0),0),0)+IF(A1713&gt;=הלוואות!$D$23,IF(מרכז!A1713&lt;=הלוואות!$E$23,IF(DAY(מרכז!A1713)=הלוואות!$F$23,הלוואות!$G$23,0),0),0)+IF(A1713&gt;=הלוואות!$D$24,IF(מרכז!A1713&lt;=הלוואות!$E$24,IF(DAY(מרכז!A1713)=הלוואות!$F$24,הלוואות!$G$24,0),0),0)+IF(A1713&gt;=הלוואות!$D$25,IF(מרכז!A1713&lt;=הלוואות!$E$25,IF(DAY(מרכז!A1713)=הלוואות!$F$25,הלוואות!$G$25,0),0),0)+IF(A1713&gt;=הלוואות!$D$26,IF(מרכז!A1713&lt;=הלוואות!$E$26,IF(DAY(מרכז!A1713)=הלוואות!$F$26,הלוואות!$G$26,0),0),0)+IF(A1713&gt;=הלוואות!$D$27,IF(מרכז!A1713&lt;=הלוואות!$E$27,IF(DAY(מרכז!A1713)=הלוואות!$F$27,הלוואות!$G$27,0),0),0)+IF(A1713&gt;=הלוואות!$D$28,IF(מרכז!A1713&lt;=הלוואות!$E$28,IF(DAY(מרכז!A1713)=הלוואות!$F$28,הלוואות!$G$28,0),0),0)+IF(A1713&gt;=הלוואות!$D$29,IF(מרכז!A1713&lt;=הלוואות!$E$29,IF(DAY(מרכז!A1713)=הלוואות!$F$29,הלוואות!$G$29,0),0),0)+IF(A1713&gt;=הלוואות!$D$30,IF(מרכז!A1713&lt;=הלוואות!$E$30,IF(DAY(מרכז!A1713)=הלוואות!$F$30,הלוואות!$G$30,0),0),0)+IF(A1713&gt;=הלוואות!$D$31,IF(מרכז!A1713&lt;=הלוואות!$E$31,IF(DAY(מרכז!A1713)=הלוואות!$F$31,הלוואות!$G$31,0),0),0)+IF(A1713&gt;=הלוואות!$D$32,IF(מרכז!A1713&lt;=הלוואות!$E$32,IF(DAY(מרכז!A1713)=הלוואות!$F$32,הלוואות!$G$32,0),0),0)+IF(A1713&gt;=הלוואות!$D$33,IF(מרכז!A1713&lt;=הלוואות!$E$33,IF(DAY(מרכז!A1713)=הלוואות!$F$33,הלוואות!$G$33,0),0),0)+IF(A1713&gt;=הלוואות!$D$34,IF(מרכז!A1713&lt;=הלוואות!$E$34,IF(DAY(מרכז!A1713)=הלוואות!$F$34,הלוואות!$G$34,0),0),0)</f>
        <v>0</v>
      </c>
      <c r="E1713" s="93">
        <f>SUMIF(הלוואות!$D$46:$D$65,מרכז!A1713,הלוואות!$E$46:$E$65)</f>
        <v>0</v>
      </c>
      <c r="F1713" s="93">
        <f>SUMIF(נכנסים!$A$5:$A$5890,מרכז!A1713,נכנסים!$B$5:$B$5890)</f>
        <v>0</v>
      </c>
      <c r="G1713" s="94"/>
      <c r="H1713" s="94"/>
      <c r="I1713" s="94"/>
      <c r="J1713" s="99">
        <f t="shared" si="26"/>
        <v>50000</v>
      </c>
    </row>
    <row r="1714" spans="1:10">
      <c r="A1714" s="153">
        <v>47367</v>
      </c>
      <c r="B1714" s="93">
        <f>SUMIF(יוצאים!$A$5:$A$5835,מרכז!A1714,יוצאים!$D$5:$D$5835)</f>
        <v>0</v>
      </c>
      <c r="C1714" s="93">
        <f>HLOOKUP(DAY($A1714),'טב.הו"ק'!$G$4:$AK$162,'טב.הו"ק'!$A$162+2,FALSE)</f>
        <v>0</v>
      </c>
      <c r="D1714" s="93">
        <f>IF(A1714&gt;=הלוואות!$D$5,IF(מרכז!A1714&lt;=הלוואות!$E$5,IF(DAY(מרכז!A1714)=הלוואות!$F$5,הלוואות!$G$5,0),0),0)+IF(A1714&gt;=הלוואות!$D$6,IF(מרכז!A1714&lt;=הלוואות!$E$6,IF(DAY(מרכז!A1714)=הלוואות!$F$6,הלוואות!$G$6,0),0),0)+IF(A1714&gt;=הלוואות!$D$7,IF(מרכז!A1714&lt;=הלוואות!$E$7,IF(DAY(מרכז!A1714)=הלוואות!$F$7,הלוואות!$G$7,0),0),0)+IF(A1714&gt;=הלוואות!$D$8,IF(מרכז!A1714&lt;=הלוואות!$E$8,IF(DAY(מרכז!A1714)=הלוואות!$F$8,הלוואות!$G$8,0),0),0)+IF(A1714&gt;=הלוואות!$D$9,IF(מרכז!A1714&lt;=הלוואות!$E$9,IF(DAY(מרכז!A1714)=הלוואות!$F$9,הלוואות!$G$9,0),0),0)+IF(A1714&gt;=הלוואות!$D$10,IF(מרכז!A1714&lt;=הלוואות!$E$10,IF(DAY(מרכז!A1714)=הלוואות!$F$10,הלוואות!$G$10,0),0),0)+IF(A1714&gt;=הלוואות!$D$11,IF(מרכז!A1714&lt;=הלוואות!$E$11,IF(DAY(מרכז!A1714)=הלוואות!$F$11,הלוואות!$G$11,0),0),0)+IF(A1714&gt;=הלוואות!$D$12,IF(מרכז!A1714&lt;=הלוואות!$E$12,IF(DAY(מרכז!A1714)=הלוואות!$F$12,הלוואות!$G$12,0),0),0)+IF(A1714&gt;=הלוואות!$D$13,IF(מרכז!A1714&lt;=הלוואות!$E$13,IF(DAY(מרכז!A1714)=הלוואות!$F$13,הלוואות!$G$13,0),0),0)+IF(A1714&gt;=הלוואות!$D$14,IF(מרכז!A1714&lt;=הלוואות!$E$14,IF(DAY(מרכז!A1714)=הלוואות!$F$14,הלוואות!$G$14,0),0),0)+IF(A1714&gt;=הלוואות!$D$15,IF(מרכז!A1714&lt;=הלוואות!$E$15,IF(DAY(מרכז!A1714)=הלוואות!$F$15,הלוואות!$G$15,0),0),0)+IF(A1714&gt;=הלוואות!$D$16,IF(מרכז!A1714&lt;=הלוואות!$E$16,IF(DAY(מרכז!A1714)=הלוואות!$F$16,הלוואות!$G$16,0),0),0)+IF(A1714&gt;=הלוואות!$D$17,IF(מרכז!A1714&lt;=הלוואות!$E$17,IF(DAY(מרכז!A1714)=הלוואות!$F$17,הלוואות!$G$17,0),0),0)+IF(A1714&gt;=הלוואות!$D$18,IF(מרכז!A1714&lt;=הלוואות!$E$18,IF(DAY(מרכז!A1714)=הלוואות!$F$18,הלוואות!$G$18,0),0),0)+IF(A1714&gt;=הלוואות!$D$19,IF(מרכז!A1714&lt;=הלוואות!$E$19,IF(DAY(מרכז!A1714)=הלוואות!$F$19,הלוואות!$G$19,0),0),0)+IF(A1714&gt;=הלוואות!$D$20,IF(מרכז!A1714&lt;=הלוואות!$E$20,IF(DAY(מרכז!A1714)=הלוואות!$F$20,הלוואות!$G$20,0),0),0)+IF(A1714&gt;=הלוואות!$D$21,IF(מרכז!A1714&lt;=הלוואות!$E$21,IF(DAY(מרכז!A1714)=הלוואות!$F$21,הלוואות!$G$21,0),0),0)+IF(A1714&gt;=הלוואות!$D$22,IF(מרכז!A1714&lt;=הלוואות!$E$22,IF(DAY(מרכז!A1714)=הלוואות!$F$22,הלוואות!$G$22,0),0),0)+IF(A1714&gt;=הלוואות!$D$23,IF(מרכז!A1714&lt;=הלוואות!$E$23,IF(DAY(מרכז!A1714)=הלוואות!$F$23,הלוואות!$G$23,0),0),0)+IF(A1714&gt;=הלוואות!$D$24,IF(מרכז!A1714&lt;=הלוואות!$E$24,IF(DAY(מרכז!A1714)=הלוואות!$F$24,הלוואות!$G$24,0),0),0)+IF(A1714&gt;=הלוואות!$D$25,IF(מרכז!A1714&lt;=הלוואות!$E$25,IF(DAY(מרכז!A1714)=הלוואות!$F$25,הלוואות!$G$25,0),0),0)+IF(A1714&gt;=הלוואות!$D$26,IF(מרכז!A1714&lt;=הלוואות!$E$26,IF(DAY(מרכז!A1714)=הלוואות!$F$26,הלוואות!$G$26,0),0),0)+IF(A1714&gt;=הלוואות!$D$27,IF(מרכז!A1714&lt;=הלוואות!$E$27,IF(DAY(מרכז!A1714)=הלוואות!$F$27,הלוואות!$G$27,0),0),0)+IF(A1714&gt;=הלוואות!$D$28,IF(מרכז!A1714&lt;=הלוואות!$E$28,IF(DAY(מרכז!A1714)=הלוואות!$F$28,הלוואות!$G$28,0),0),0)+IF(A1714&gt;=הלוואות!$D$29,IF(מרכז!A1714&lt;=הלוואות!$E$29,IF(DAY(מרכז!A1714)=הלוואות!$F$29,הלוואות!$G$29,0),0),0)+IF(A1714&gt;=הלוואות!$D$30,IF(מרכז!A1714&lt;=הלוואות!$E$30,IF(DAY(מרכז!A1714)=הלוואות!$F$30,הלוואות!$G$30,0),0),0)+IF(A1714&gt;=הלוואות!$D$31,IF(מרכז!A1714&lt;=הלוואות!$E$31,IF(DAY(מרכז!A1714)=הלוואות!$F$31,הלוואות!$G$31,0),0),0)+IF(A1714&gt;=הלוואות!$D$32,IF(מרכז!A1714&lt;=הלוואות!$E$32,IF(DAY(מרכז!A1714)=הלוואות!$F$32,הלוואות!$G$32,0),0),0)+IF(A1714&gt;=הלוואות!$D$33,IF(מרכז!A1714&lt;=הלוואות!$E$33,IF(DAY(מרכז!A1714)=הלוואות!$F$33,הלוואות!$G$33,0),0),0)+IF(A1714&gt;=הלוואות!$D$34,IF(מרכז!A1714&lt;=הלוואות!$E$34,IF(DAY(מרכז!A1714)=הלוואות!$F$34,הלוואות!$G$34,0),0),0)</f>
        <v>0</v>
      </c>
      <c r="E1714" s="93">
        <f>SUMIF(הלוואות!$D$46:$D$65,מרכז!A1714,הלוואות!$E$46:$E$65)</f>
        <v>0</v>
      </c>
      <c r="F1714" s="93">
        <f>SUMIF(נכנסים!$A$5:$A$5890,מרכז!A1714,נכנסים!$B$5:$B$5890)</f>
        <v>0</v>
      </c>
      <c r="G1714" s="94"/>
      <c r="H1714" s="94"/>
      <c r="I1714" s="94"/>
      <c r="J1714" s="99">
        <f t="shared" si="26"/>
        <v>50000</v>
      </c>
    </row>
    <row r="1715" spans="1:10">
      <c r="A1715" s="153">
        <v>47368</v>
      </c>
      <c r="B1715" s="93">
        <f>SUMIF(יוצאים!$A$5:$A$5835,מרכז!A1715,יוצאים!$D$5:$D$5835)</f>
        <v>0</v>
      </c>
      <c r="C1715" s="93">
        <f>HLOOKUP(DAY($A1715),'טב.הו"ק'!$G$4:$AK$162,'טב.הו"ק'!$A$162+2,FALSE)</f>
        <v>0</v>
      </c>
      <c r="D1715" s="93">
        <f>IF(A1715&gt;=הלוואות!$D$5,IF(מרכז!A1715&lt;=הלוואות!$E$5,IF(DAY(מרכז!A1715)=הלוואות!$F$5,הלוואות!$G$5,0),0),0)+IF(A1715&gt;=הלוואות!$D$6,IF(מרכז!A1715&lt;=הלוואות!$E$6,IF(DAY(מרכז!A1715)=הלוואות!$F$6,הלוואות!$G$6,0),0),0)+IF(A1715&gt;=הלוואות!$D$7,IF(מרכז!A1715&lt;=הלוואות!$E$7,IF(DAY(מרכז!A1715)=הלוואות!$F$7,הלוואות!$G$7,0),0),0)+IF(A1715&gt;=הלוואות!$D$8,IF(מרכז!A1715&lt;=הלוואות!$E$8,IF(DAY(מרכז!A1715)=הלוואות!$F$8,הלוואות!$G$8,0),0),0)+IF(A1715&gt;=הלוואות!$D$9,IF(מרכז!A1715&lt;=הלוואות!$E$9,IF(DAY(מרכז!A1715)=הלוואות!$F$9,הלוואות!$G$9,0),0),0)+IF(A1715&gt;=הלוואות!$D$10,IF(מרכז!A1715&lt;=הלוואות!$E$10,IF(DAY(מרכז!A1715)=הלוואות!$F$10,הלוואות!$G$10,0),0),0)+IF(A1715&gt;=הלוואות!$D$11,IF(מרכז!A1715&lt;=הלוואות!$E$11,IF(DAY(מרכז!A1715)=הלוואות!$F$11,הלוואות!$G$11,0),0),0)+IF(A1715&gt;=הלוואות!$D$12,IF(מרכז!A1715&lt;=הלוואות!$E$12,IF(DAY(מרכז!A1715)=הלוואות!$F$12,הלוואות!$G$12,0),0),0)+IF(A1715&gt;=הלוואות!$D$13,IF(מרכז!A1715&lt;=הלוואות!$E$13,IF(DAY(מרכז!A1715)=הלוואות!$F$13,הלוואות!$G$13,0),0),0)+IF(A1715&gt;=הלוואות!$D$14,IF(מרכז!A1715&lt;=הלוואות!$E$14,IF(DAY(מרכז!A1715)=הלוואות!$F$14,הלוואות!$G$14,0),0),0)+IF(A1715&gt;=הלוואות!$D$15,IF(מרכז!A1715&lt;=הלוואות!$E$15,IF(DAY(מרכז!A1715)=הלוואות!$F$15,הלוואות!$G$15,0),0),0)+IF(A1715&gt;=הלוואות!$D$16,IF(מרכז!A1715&lt;=הלוואות!$E$16,IF(DAY(מרכז!A1715)=הלוואות!$F$16,הלוואות!$G$16,0),0),0)+IF(A1715&gt;=הלוואות!$D$17,IF(מרכז!A1715&lt;=הלוואות!$E$17,IF(DAY(מרכז!A1715)=הלוואות!$F$17,הלוואות!$G$17,0),0),0)+IF(A1715&gt;=הלוואות!$D$18,IF(מרכז!A1715&lt;=הלוואות!$E$18,IF(DAY(מרכז!A1715)=הלוואות!$F$18,הלוואות!$G$18,0),0),0)+IF(A1715&gt;=הלוואות!$D$19,IF(מרכז!A1715&lt;=הלוואות!$E$19,IF(DAY(מרכז!A1715)=הלוואות!$F$19,הלוואות!$G$19,0),0),0)+IF(A1715&gt;=הלוואות!$D$20,IF(מרכז!A1715&lt;=הלוואות!$E$20,IF(DAY(מרכז!A1715)=הלוואות!$F$20,הלוואות!$G$20,0),0),0)+IF(A1715&gt;=הלוואות!$D$21,IF(מרכז!A1715&lt;=הלוואות!$E$21,IF(DAY(מרכז!A1715)=הלוואות!$F$21,הלוואות!$G$21,0),0),0)+IF(A1715&gt;=הלוואות!$D$22,IF(מרכז!A1715&lt;=הלוואות!$E$22,IF(DAY(מרכז!A1715)=הלוואות!$F$22,הלוואות!$G$22,0),0),0)+IF(A1715&gt;=הלוואות!$D$23,IF(מרכז!A1715&lt;=הלוואות!$E$23,IF(DAY(מרכז!A1715)=הלוואות!$F$23,הלוואות!$G$23,0),0),0)+IF(A1715&gt;=הלוואות!$D$24,IF(מרכז!A1715&lt;=הלוואות!$E$24,IF(DAY(מרכז!A1715)=הלוואות!$F$24,הלוואות!$G$24,0),0),0)+IF(A1715&gt;=הלוואות!$D$25,IF(מרכז!A1715&lt;=הלוואות!$E$25,IF(DAY(מרכז!A1715)=הלוואות!$F$25,הלוואות!$G$25,0),0),0)+IF(A1715&gt;=הלוואות!$D$26,IF(מרכז!A1715&lt;=הלוואות!$E$26,IF(DAY(מרכז!A1715)=הלוואות!$F$26,הלוואות!$G$26,0),0),0)+IF(A1715&gt;=הלוואות!$D$27,IF(מרכז!A1715&lt;=הלוואות!$E$27,IF(DAY(מרכז!A1715)=הלוואות!$F$27,הלוואות!$G$27,0),0),0)+IF(A1715&gt;=הלוואות!$D$28,IF(מרכז!A1715&lt;=הלוואות!$E$28,IF(DAY(מרכז!A1715)=הלוואות!$F$28,הלוואות!$G$28,0),0),0)+IF(A1715&gt;=הלוואות!$D$29,IF(מרכז!A1715&lt;=הלוואות!$E$29,IF(DAY(מרכז!A1715)=הלוואות!$F$29,הלוואות!$G$29,0),0),0)+IF(A1715&gt;=הלוואות!$D$30,IF(מרכז!A1715&lt;=הלוואות!$E$30,IF(DAY(מרכז!A1715)=הלוואות!$F$30,הלוואות!$G$30,0),0),0)+IF(A1715&gt;=הלוואות!$D$31,IF(מרכז!A1715&lt;=הלוואות!$E$31,IF(DAY(מרכז!A1715)=הלוואות!$F$31,הלוואות!$G$31,0),0),0)+IF(A1715&gt;=הלוואות!$D$32,IF(מרכז!A1715&lt;=הלוואות!$E$32,IF(DAY(מרכז!A1715)=הלוואות!$F$32,הלוואות!$G$32,0),0),0)+IF(A1715&gt;=הלוואות!$D$33,IF(מרכז!A1715&lt;=הלוואות!$E$33,IF(DAY(מרכז!A1715)=הלוואות!$F$33,הלוואות!$G$33,0),0),0)+IF(A1715&gt;=הלוואות!$D$34,IF(מרכז!A1715&lt;=הלוואות!$E$34,IF(DAY(מרכז!A1715)=הלוואות!$F$34,הלוואות!$G$34,0),0),0)</f>
        <v>0</v>
      </c>
      <c r="E1715" s="93">
        <f>SUMIF(הלוואות!$D$46:$D$65,מרכז!A1715,הלוואות!$E$46:$E$65)</f>
        <v>0</v>
      </c>
      <c r="F1715" s="93">
        <f>SUMIF(נכנסים!$A$5:$A$5890,מרכז!A1715,נכנסים!$B$5:$B$5890)</f>
        <v>0</v>
      </c>
      <c r="G1715" s="94"/>
      <c r="H1715" s="94"/>
      <c r="I1715" s="94"/>
      <c r="J1715" s="99">
        <f t="shared" si="26"/>
        <v>50000</v>
      </c>
    </row>
    <row r="1716" spans="1:10">
      <c r="A1716" s="153">
        <v>47369</v>
      </c>
      <c r="B1716" s="93">
        <f>SUMIF(יוצאים!$A$5:$A$5835,מרכז!A1716,יוצאים!$D$5:$D$5835)</f>
        <v>0</v>
      </c>
      <c r="C1716" s="93">
        <f>HLOOKUP(DAY($A1716),'טב.הו"ק'!$G$4:$AK$162,'טב.הו"ק'!$A$162+2,FALSE)</f>
        <v>0</v>
      </c>
      <c r="D1716" s="93">
        <f>IF(A1716&gt;=הלוואות!$D$5,IF(מרכז!A1716&lt;=הלוואות!$E$5,IF(DAY(מרכז!A1716)=הלוואות!$F$5,הלוואות!$G$5,0),0),0)+IF(A1716&gt;=הלוואות!$D$6,IF(מרכז!A1716&lt;=הלוואות!$E$6,IF(DAY(מרכז!A1716)=הלוואות!$F$6,הלוואות!$G$6,0),0),0)+IF(A1716&gt;=הלוואות!$D$7,IF(מרכז!A1716&lt;=הלוואות!$E$7,IF(DAY(מרכז!A1716)=הלוואות!$F$7,הלוואות!$G$7,0),0),0)+IF(A1716&gt;=הלוואות!$D$8,IF(מרכז!A1716&lt;=הלוואות!$E$8,IF(DAY(מרכז!A1716)=הלוואות!$F$8,הלוואות!$G$8,0),0),0)+IF(A1716&gt;=הלוואות!$D$9,IF(מרכז!A1716&lt;=הלוואות!$E$9,IF(DAY(מרכז!A1716)=הלוואות!$F$9,הלוואות!$G$9,0),0),0)+IF(A1716&gt;=הלוואות!$D$10,IF(מרכז!A1716&lt;=הלוואות!$E$10,IF(DAY(מרכז!A1716)=הלוואות!$F$10,הלוואות!$G$10,0),0),0)+IF(A1716&gt;=הלוואות!$D$11,IF(מרכז!A1716&lt;=הלוואות!$E$11,IF(DAY(מרכז!A1716)=הלוואות!$F$11,הלוואות!$G$11,0),0),0)+IF(A1716&gt;=הלוואות!$D$12,IF(מרכז!A1716&lt;=הלוואות!$E$12,IF(DAY(מרכז!A1716)=הלוואות!$F$12,הלוואות!$G$12,0),0),0)+IF(A1716&gt;=הלוואות!$D$13,IF(מרכז!A1716&lt;=הלוואות!$E$13,IF(DAY(מרכז!A1716)=הלוואות!$F$13,הלוואות!$G$13,0),0),0)+IF(A1716&gt;=הלוואות!$D$14,IF(מרכז!A1716&lt;=הלוואות!$E$14,IF(DAY(מרכז!A1716)=הלוואות!$F$14,הלוואות!$G$14,0),0),0)+IF(A1716&gt;=הלוואות!$D$15,IF(מרכז!A1716&lt;=הלוואות!$E$15,IF(DAY(מרכז!A1716)=הלוואות!$F$15,הלוואות!$G$15,0),0),0)+IF(A1716&gt;=הלוואות!$D$16,IF(מרכז!A1716&lt;=הלוואות!$E$16,IF(DAY(מרכז!A1716)=הלוואות!$F$16,הלוואות!$G$16,0),0),0)+IF(A1716&gt;=הלוואות!$D$17,IF(מרכז!A1716&lt;=הלוואות!$E$17,IF(DAY(מרכז!A1716)=הלוואות!$F$17,הלוואות!$G$17,0),0),0)+IF(A1716&gt;=הלוואות!$D$18,IF(מרכז!A1716&lt;=הלוואות!$E$18,IF(DAY(מרכז!A1716)=הלוואות!$F$18,הלוואות!$G$18,0),0),0)+IF(A1716&gt;=הלוואות!$D$19,IF(מרכז!A1716&lt;=הלוואות!$E$19,IF(DAY(מרכז!A1716)=הלוואות!$F$19,הלוואות!$G$19,0),0),0)+IF(A1716&gt;=הלוואות!$D$20,IF(מרכז!A1716&lt;=הלוואות!$E$20,IF(DAY(מרכז!A1716)=הלוואות!$F$20,הלוואות!$G$20,0),0),0)+IF(A1716&gt;=הלוואות!$D$21,IF(מרכז!A1716&lt;=הלוואות!$E$21,IF(DAY(מרכז!A1716)=הלוואות!$F$21,הלוואות!$G$21,0),0),0)+IF(A1716&gt;=הלוואות!$D$22,IF(מרכז!A1716&lt;=הלוואות!$E$22,IF(DAY(מרכז!A1716)=הלוואות!$F$22,הלוואות!$G$22,0),0),0)+IF(A1716&gt;=הלוואות!$D$23,IF(מרכז!A1716&lt;=הלוואות!$E$23,IF(DAY(מרכז!A1716)=הלוואות!$F$23,הלוואות!$G$23,0),0),0)+IF(A1716&gt;=הלוואות!$D$24,IF(מרכז!A1716&lt;=הלוואות!$E$24,IF(DAY(מרכז!A1716)=הלוואות!$F$24,הלוואות!$G$24,0),0),0)+IF(A1716&gt;=הלוואות!$D$25,IF(מרכז!A1716&lt;=הלוואות!$E$25,IF(DAY(מרכז!A1716)=הלוואות!$F$25,הלוואות!$G$25,0),0),0)+IF(A1716&gt;=הלוואות!$D$26,IF(מרכז!A1716&lt;=הלוואות!$E$26,IF(DAY(מרכז!A1716)=הלוואות!$F$26,הלוואות!$G$26,0),0),0)+IF(A1716&gt;=הלוואות!$D$27,IF(מרכז!A1716&lt;=הלוואות!$E$27,IF(DAY(מרכז!A1716)=הלוואות!$F$27,הלוואות!$G$27,0),0),0)+IF(A1716&gt;=הלוואות!$D$28,IF(מרכז!A1716&lt;=הלוואות!$E$28,IF(DAY(מרכז!A1716)=הלוואות!$F$28,הלוואות!$G$28,0),0),0)+IF(A1716&gt;=הלוואות!$D$29,IF(מרכז!A1716&lt;=הלוואות!$E$29,IF(DAY(מרכז!A1716)=הלוואות!$F$29,הלוואות!$G$29,0),0),0)+IF(A1716&gt;=הלוואות!$D$30,IF(מרכז!A1716&lt;=הלוואות!$E$30,IF(DAY(מרכז!A1716)=הלוואות!$F$30,הלוואות!$G$30,0),0),0)+IF(A1716&gt;=הלוואות!$D$31,IF(מרכז!A1716&lt;=הלוואות!$E$31,IF(DAY(מרכז!A1716)=הלוואות!$F$31,הלוואות!$G$31,0),0),0)+IF(A1716&gt;=הלוואות!$D$32,IF(מרכז!A1716&lt;=הלוואות!$E$32,IF(DAY(מרכז!A1716)=הלוואות!$F$32,הלוואות!$G$32,0),0),0)+IF(A1716&gt;=הלוואות!$D$33,IF(מרכז!A1716&lt;=הלוואות!$E$33,IF(DAY(מרכז!A1716)=הלוואות!$F$33,הלוואות!$G$33,0),0),0)+IF(A1716&gt;=הלוואות!$D$34,IF(מרכז!A1716&lt;=הלוואות!$E$34,IF(DAY(מרכז!A1716)=הלוואות!$F$34,הלוואות!$G$34,0),0),0)</f>
        <v>0</v>
      </c>
      <c r="E1716" s="93">
        <f>SUMIF(הלוואות!$D$46:$D$65,מרכז!A1716,הלוואות!$E$46:$E$65)</f>
        <v>0</v>
      </c>
      <c r="F1716" s="93">
        <f>SUMIF(נכנסים!$A$5:$A$5890,מרכז!A1716,נכנסים!$B$5:$B$5890)</f>
        <v>0</v>
      </c>
      <c r="G1716" s="94"/>
      <c r="H1716" s="94"/>
      <c r="I1716" s="94"/>
      <c r="J1716" s="99">
        <f t="shared" si="26"/>
        <v>50000</v>
      </c>
    </row>
    <row r="1717" spans="1:10">
      <c r="A1717" s="153">
        <v>47370</v>
      </c>
      <c r="B1717" s="93">
        <f>SUMIF(יוצאים!$A$5:$A$5835,מרכז!A1717,יוצאים!$D$5:$D$5835)</f>
        <v>0</v>
      </c>
      <c r="C1717" s="93">
        <f>HLOOKUP(DAY($A1717),'טב.הו"ק'!$G$4:$AK$162,'טב.הו"ק'!$A$162+2,FALSE)</f>
        <v>0</v>
      </c>
      <c r="D1717" s="93">
        <f>IF(A1717&gt;=הלוואות!$D$5,IF(מרכז!A1717&lt;=הלוואות!$E$5,IF(DAY(מרכז!A1717)=הלוואות!$F$5,הלוואות!$G$5,0),0),0)+IF(A1717&gt;=הלוואות!$D$6,IF(מרכז!A1717&lt;=הלוואות!$E$6,IF(DAY(מרכז!A1717)=הלוואות!$F$6,הלוואות!$G$6,0),0),0)+IF(A1717&gt;=הלוואות!$D$7,IF(מרכז!A1717&lt;=הלוואות!$E$7,IF(DAY(מרכז!A1717)=הלוואות!$F$7,הלוואות!$G$7,0),0),0)+IF(A1717&gt;=הלוואות!$D$8,IF(מרכז!A1717&lt;=הלוואות!$E$8,IF(DAY(מרכז!A1717)=הלוואות!$F$8,הלוואות!$G$8,0),0),0)+IF(A1717&gt;=הלוואות!$D$9,IF(מרכז!A1717&lt;=הלוואות!$E$9,IF(DAY(מרכז!A1717)=הלוואות!$F$9,הלוואות!$G$9,0),0),0)+IF(A1717&gt;=הלוואות!$D$10,IF(מרכז!A1717&lt;=הלוואות!$E$10,IF(DAY(מרכז!A1717)=הלוואות!$F$10,הלוואות!$G$10,0),0),0)+IF(A1717&gt;=הלוואות!$D$11,IF(מרכז!A1717&lt;=הלוואות!$E$11,IF(DAY(מרכז!A1717)=הלוואות!$F$11,הלוואות!$G$11,0),0),0)+IF(A1717&gt;=הלוואות!$D$12,IF(מרכז!A1717&lt;=הלוואות!$E$12,IF(DAY(מרכז!A1717)=הלוואות!$F$12,הלוואות!$G$12,0),0),0)+IF(A1717&gt;=הלוואות!$D$13,IF(מרכז!A1717&lt;=הלוואות!$E$13,IF(DAY(מרכז!A1717)=הלוואות!$F$13,הלוואות!$G$13,0),0),0)+IF(A1717&gt;=הלוואות!$D$14,IF(מרכז!A1717&lt;=הלוואות!$E$14,IF(DAY(מרכז!A1717)=הלוואות!$F$14,הלוואות!$G$14,0),0),0)+IF(A1717&gt;=הלוואות!$D$15,IF(מרכז!A1717&lt;=הלוואות!$E$15,IF(DAY(מרכז!A1717)=הלוואות!$F$15,הלוואות!$G$15,0),0),0)+IF(A1717&gt;=הלוואות!$D$16,IF(מרכז!A1717&lt;=הלוואות!$E$16,IF(DAY(מרכז!A1717)=הלוואות!$F$16,הלוואות!$G$16,0),0),0)+IF(A1717&gt;=הלוואות!$D$17,IF(מרכז!A1717&lt;=הלוואות!$E$17,IF(DAY(מרכז!A1717)=הלוואות!$F$17,הלוואות!$G$17,0),0),0)+IF(A1717&gt;=הלוואות!$D$18,IF(מרכז!A1717&lt;=הלוואות!$E$18,IF(DAY(מרכז!A1717)=הלוואות!$F$18,הלוואות!$G$18,0),0),0)+IF(A1717&gt;=הלוואות!$D$19,IF(מרכז!A1717&lt;=הלוואות!$E$19,IF(DAY(מרכז!A1717)=הלוואות!$F$19,הלוואות!$G$19,0),0),0)+IF(A1717&gt;=הלוואות!$D$20,IF(מרכז!A1717&lt;=הלוואות!$E$20,IF(DAY(מרכז!A1717)=הלוואות!$F$20,הלוואות!$G$20,0),0),0)+IF(A1717&gt;=הלוואות!$D$21,IF(מרכז!A1717&lt;=הלוואות!$E$21,IF(DAY(מרכז!A1717)=הלוואות!$F$21,הלוואות!$G$21,0),0),0)+IF(A1717&gt;=הלוואות!$D$22,IF(מרכז!A1717&lt;=הלוואות!$E$22,IF(DAY(מרכז!A1717)=הלוואות!$F$22,הלוואות!$G$22,0),0),0)+IF(A1717&gt;=הלוואות!$D$23,IF(מרכז!A1717&lt;=הלוואות!$E$23,IF(DAY(מרכז!A1717)=הלוואות!$F$23,הלוואות!$G$23,0),0),0)+IF(A1717&gt;=הלוואות!$D$24,IF(מרכז!A1717&lt;=הלוואות!$E$24,IF(DAY(מרכז!A1717)=הלוואות!$F$24,הלוואות!$G$24,0),0),0)+IF(A1717&gt;=הלוואות!$D$25,IF(מרכז!A1717&lt;=הלוואות!$E$25,IF(DAY(מרכז!A1717)=הלוואות!$F$25,הלוואות!$G$25,0),0),0)+IF(A1717&gt;=הלוואות!$D$26,IF(מרכז!A1717&lt;=הלוואות!$E$26,IF(DAY(מרכז!A1717)=הלוואות!$F$26,הלוואות!$G$26,0),0),0)+IF(A1717&gt;=הלוואות!$D$27,IF(מרכז!A1717&lt;=הלוואות!$E$27,IF(DAY(מרכז!A1717)=הלוואות!$F$27,הלוואות!$G$27,0),0),0)+IF(A1717&gt;=הלוואות!$D$28,IF(מרכז!A1717&lt;=הלוואות!$E$28,IF(DAY(מרכז!A1717)=הלוואות!$F$28,הלוואות!$G$28,0),0),0)+IF(A1717&gt;=הלוואות!$D$29,IF(מרכז!A1717&lt;=הלוואות!$E$29,IF(DAY(מרכז!A1717)=הלוואות!$F$29,הלוואות!$G$29,0),0),0)+IF(A1717&gt;=הלוואות!$D$30,IF(מרכז!A1717&lt;=הלוואות!$E$30,IF(DAY(מרכז!A1717)=הלוואות!$F$30,הלוואות!$G$30,0),0),0)+IF(A1717&gt;=הלוואות!$D$31,IF(מרכז!A1717&lt;=הלוואות!$E$31,IF(DAY(מרכז!A1717)=הלוואות!$F$31,הלוואות!$G$31,0),0),0)+IF(A1717&gt;=הלוואות!$D$32,IF(מרכז!A1717&lt;=הלוואות!$E$32,IF(DAY(מרכז!A1717)=הלוואות!$F$32,הלוואות!$G$32,0),0),0)+IF(A1717&gt;=הלוואות!$D$33,IF(מרכז!A1717&lt;=הלוואות!$E$33,IF(DAY(מרכז!A1717)=הלוואות!$F$33,הלוואות!$G$33,0),0),0)+IF(A1717&gt;=הלוואות!$D$34,IF(מרכז!A1717&lt;=הלוואות!$E$34,IF(DAY(מרכז!A1717)=הלוואות!$F$34,הלוואות!$G$34,0),0),0)</f>
        <v>0</v>
      </c>
      <c r="E1717" s="93">
        <f>SUMIF(הלוואות!$D$46:$D$65,מרכז!A1717,הלוואות!$E$46:$E$65)</f>
        <v>0</v>
      </c>
      <c r="F1717" s="93">
        <f>SUMIF(נכנסים!$A$5:$A$5890,מרכז!A1717,נכנסים!$B$5:$B$5890)</f>
        <v>0</v>
      </c>
      <c r="G1717" s="94"/>
      <c r="H1717" s="94"/>
      <c r="I1717" s="94"/>
      <c r="J1717" s="99">
        <f t="shared" si="26"/>
        <v>50000</v>
      </c>
    </row>
    <row r="1718" spans="1:10">
      <c r="A1718" s="153">
        <v>47371</v>
      </c>
      <c r="B1718" s="93">
        <f>SUMIF(יוצאים!$A$5:$A$5835,מרכז!A1718,יוצאים!$D$5:$D$5835)</f>
        <v>0</v>
      </c>
      <c r="C1718" s="93">
        <f>HLOOKUP(DAY($A1718),'טב.הו"ק'!$G$4:$AK$162,'טב.הו"ק'!$A$162+2,FALSE)</f>
        <v>0</v>
      </c>
      <c r="D1718" s="93">
        <f>IF(A1718&gt;=הלוואות!$D$5,IF(מרכז!A1718&lt;=הלוואות!$E$5,IF(DAY(מרכז!A1718)=הלוואות!$F$5,הלוואות!$G$5,0),0),0)+IF(A1718&gt;=הלוואות!$D$6,IF(מרכז!A1718&lt;=הלוואות!$E$6,IF(DAY(מרכז!A1718)=הלוואות!$F$6,הלוואות!$G$6,0),0),0)+IF(A1718&gt;=הלוואות!$D$7,IF(מרכז!A1718&lt;=הלוואות!$E$7,IF(DAY(מרכז!A1718)=הלוואות!$F$7,הלוואות!$G$7,0),0),0)+IF(A1718&gt;=הלוואות!$D$8,IF(מרכז!A1718&lt;=הלוואות!$E$8,IF(DAY(מרכז!A1718)=הלוואות!$F$8,הלוואות!$G$8,0),0),0)+IF(A1718&gt;=הלוואות!$D$9,IF(מרכז!A1718&lt;=הלוואות!$E$9,IF(DAY(מרכז!A1718)=הלוואות!$F$9,הלוואות!$G$9,0),0),0)+IF(A1718&gt;=הלוואות!$D$10,IF(מרכז!A1718&lt;=הלוואות!$E$10,IF(DAY(מרכז!A1718)=הלוואות!$F$10,הלוואות!$G$10,0),0),0)+IF(A1718&gt;=הלוואות!$D$11,IF(מרכז!A1718&lt;=הלוואות!$E$11,IF(DAY(מרכז!A1718)=הלוואות!$F$11,הלוואות!$G$11,0),0),0)+IF(A1718&gt;=הלוואות!$D$12,IF(מרכז!A1718&lt;=הלוואות!$E$12,IF(DAY(מרכז!A1718)=הלוואות!$F$12,הלוואות!$G$12,0),0),0)+IF(A1718&gt;=הלוואות!$D$13,IF(מרכז!A1718&lt;=הלוואות!$E$13,IF(DAY(מרכז!A1718)=הלוואות!$F$13,הלוואות!$G$13,0),0),0)+IF(A1718&gt;=הלוואות!$D$14,IF(מרכז!A1718&lt;=הלוואות!$E$14,IF(DAY(מרכז!A1718)=הלוואות!$F$14,הלוואות!$G$14,0),0),0)+IF(A1718&gt;=הלוואות!$D$15,IF(מרכז!A1718&lt;=הלוואות!$E$15,IF(DAY(מרכז!A1718)=הלוואות!$F$15,הלוואות!$G$15,0),0),0)+IF(A1718&gt;=הלוואות!$D$16,IF(מרכז!A1718&lt;=הלוואות!$E$16,IF(DAY(מרכז!A1718)=הלוואות!$F$16,הלוואות!$G$16,0),0),0)+IF(A1718&gt;=הלוואות!$D$17,IF(מרכז!A1718&lt;=הלוואות!$E$17,IF(DAY(מרכז!A1718)=הלוואות!$F$17,הלוואות!$G$17,0),0),0)+IF(A1718&gt;=הלוואות!$D$18,IF(מרכז!A1718&lt;=הלוואות!$E$18,IF(DAY(מרכז!A1718)=הלוואות!$F$18,הלוואות!$G$18,0),0),0)+IF(A1718&gt;=הלוואות!$D$19,IF(מרכז!A1718&lt;=הלוואות!$E$19,IF(DAY(מרכז!A1718)=הלוואות!$F$19,הלוואות!$G$19,0),0),0)+IF(A1718&gt;=הלוואות!$D$20,IF(מרכז!A1718&lt;=הלוואות!$E$20,IF(DAY(מרכז!A1718)=הלוואות!$F$20,הלוואות!$G$20,0),0),0)+IF(A1718&gt;=הלוואות!$D$21,IF(מרכז!A1718&lt;=הלוואות!$E$21,IF(DAY(מרכז!A1718)=הלוואות!$F$21,הלוואות!$G$21,0),0),0)+IF(A1718&gt;=הלוואות!$D$22,IF(מרכז!A1718&lt;=הלוואות!$E$22,IF(DAY(מרכז!A1718)=הלוואות!$F$22,הלוואות!$G$22,0),0),0)+IF(A1718&gt;=הלוואות!$D$23,IF(מרכז!A1718&lt;=הלוואות!$E$23,IF(DAY(מרכז!A1718)=הלוואות!$F$23,הלוואות!$G$23,0),0),0)+IF(A1718&gt;=הלוואות!$D$24,IF(מרכז!A1718&lt;=הלוואות!$E$24,IF(DAY(מרכז!A1718)=הלוואות!$F$24,הלוואות!$G$24,0),0),0)+IF(A1718&gt;=הלוואות!$D$25,IF(מרכז!A1718&lt;=הלוואות!$E$25,IF(DAY(מרכז!A1718)=הלוואות!$F$25,הלוואות!$G$25,0),0),0)+IF(A1718&gt;=הלוואות!$D$26,IF(מרכז!A1718&lt;=הלוואות!$E$26,IF(DAY(מרכז!A1718)=הלוואות!$F$26,הלוואות!$G$26,0),0),0)+IF(A1718&gt;=הלוואות!$D$27,IF(מרכז!A1718&lt;=הלוואות!$E$27,IF(DAY(מרכז!A1718)=הלוואות!$F$27,הלוואות!$G$27,0),0),0)+IF(A1718&gt;=הלוואות!$D$28,IF(מרכז!A1718&lt;=הלוואות!$E$28,IF(DAY(מרכז!A1718)=הלוואות!$F$28,הלוואות!$G$28,0),0),0)+IF(A1718&gt;=הלוואות!$D$29,IF(מרכז!A1718&lt;=הלוואות!$E$29,IF(DAY(מרכז!A1718)=הלוואות!$F$29,הלוואות!$G$29,0),0),0)+IF(A1718&gt;=הלוואות!$D$30,IF(מרכז!A1718&lt;=הלוואות!$E$30,IF(DAY(מרכז!A1718)=הלוואות!$F$30,הלוואות!$G$30,0),0),0)+IF(A1718&gt;=הלוואות!$D$31,IF(מרכז!A1718&lt;=הלוואות!$E$31,IF(DAY(מרכז!A1718)=הלוואות!$F$31,הלוואות!$G$31,0),0),0)+IF(A1718&gt;=הלוואות!$D$32,IF(מרכז!A1718&lt;=הלוואות!$E$32,IF(DAY(מרכז!A1718)=הלוואות!$F$32,הלוואות!$G$32,0),0),0)+IF(A1718&gt;=הלוואות!$D$33,IF(מרכז!A1718&lt;=הלוואות!$E$33,IF(DAY(מרכז!A1718)=הלוואות!$F$33,הלוואות!$G$33,0),0),0)+IF(A1718&gt;=הלוואות!$D$34,IF(מרכז!A1718&lt;=הלוואות!$E$34,IF(DAY(מרכז!A1718)=הלוואות!$F$34,הלוואות!$G$34,0),0),0)</f>
        <v>0</v>
      </c>
      <c r="E1718" s="93">
        <f>SUMIF(הלוואות!$D$46:$D$65,מרכז!A1718,הלוואות!$E$46:$E$65)</f>
        <v>0</v>
      </c>
      <c r="F1718" s="93">
        <f>SUMIF(נכנסים!$A$5:$A$5890,מרכז!A1718,נכנסים!$B$5:$B$5890)</f>
        <v>0</v>
      </c>
      <c r="G1718" s="94"/>
      <c r="H1718" s="94"/>
      <c r="I1718" s="94"/>
      <c r="J1718" s="99">
        <f t="shared" si="26"/>
        <v>50000</v>
      </c>
    </row>
    <row r="1719" spans="1:10">
      <c r="A1719" s="153">
        <v>47372</v>
      </c>
      <c r="B1719" s="93">
        <f>SUMIF(יוצאים!$A$5:$A$5835,מרכז!A1719,יוצאים!$D$5:$D$5835)</f>
        <v>0</v>
      </c>
      <c r="C1719" s="93">
        <f>HLOOKUP(DAY($A1719),'טב.הו"ק'!$G$4:$AK$162,'טב.הו"ק'!$A$162+2,FALSE)</f>
        <v>0</v>
      </c>
      <c r="D1719" s="93">
        <f>IF(A1719&gt;=הלוואות!$D$5,IF(מרכז!A1719&lt;=הלוואות!$E$5,IF(DAY(מרכז!A1719)=הלוואות!$F$5,הלוואות!$G$5,0),0),0)+IF(A1719&gt;=הלוואות!$D$6,IF(מרכז!A1719&lt;=הלוואות!$E$6,IF(DAY(מרכז!A1719)=הלוואות!$F$6,הלוואות!$G$6,0),0),0)+IF(A1719&gt;=הלוואות!$D$7,IF(מרכז!A1719&lt;=הלוואות!$E$7,IF(DAY(מרכז!A1719)=הלוואות!$F$7,הלוואות!$G$7,0),0),0)+IF(A1719&gt;=הלוואות!$D$8,IF(מרכז!A1719&lt;=הלוואות!$E$8,IF(DAY(מרכז!A1719)=הלוואות!$F$8,הלוואות!$G$8,0),0),0)+IF(A1719&gt;=הלוואות!$D$9,IF(מרכז!A1719&lt;=הלוואות!$E$9,IF(DAY(מרכז!A1719)=הלוואות!$F$9,הלוואות!$G$9,0),0),0)+IF(A1719&gt;=הלוואות!$D$10,IF(מרכז!A1719&lt;=הלוואות!$E$10,IF(DAY(מרכז!A1719)=הלוואות!$F$10,הלוואות!$G$10,0),0),0)+IF(A1719&gt;=הלוואות!$D$11,IF(מרכז!A1719&lt;=הלוואות!$E$11,IF(DAY(מרכז!A1719)=הלוואות!$F$11,הלוואות!$G$11,0),0),0)+IF(A1719&gt;=הלוואות!$D$12,IF(מרכז!A1719&lt;=הלוואות!$E$12,IF(DAY(מרכז!A1719)=הלוואות!$F$12,הלוואות!$G$12,0),0),0)+IF(A1719&gt;=הלוואות!$D$13,IF(מרכז!A1719&lt;=הלוואות!$E$13,IF(DAY(מרכז!A1719)=הלוואות!$F$13,הלוואות!$G$13,0),0),0)+IF(A1719&gt;=הלוואות!$D$14,IF(מרכז!A1719&lt;=הלוואות!$E$14,IF(DAY(מרכז!A1719)=הלוואות!$F$14,הלוואות!$G$14,0),0),0)+IF(A1719&gt;=הלוואות!$D$15,IF(מרכז!A1719&lt;=הלוואות!$E$15,IF(DAY(מרכז!A1719)=הלוואות!$F$15,הלוואות!$G$15,0),0),0)+IF(A1719&gt;=הלוואות!$D$16,IF(מרכז!A1719&lt;=הלוואות!$E$16,IF(DAY(מרכז!A1719)=הלוואות!$F$16,הלוואות!$G$16,0),0),0)+IF(A1719&gt;=הלוואות!$D$17,IF(מרכז!A1719&lt;=הלוואות!$E$17,IF(DAY(מרכז!A1719)=הלוואות!$F$17,הלוואות!$G$17,0),0),0)+IF(A1719&gt;=הלוואות!$D$18,IF(מרכז!A1719&lt;=הלוואות!$E$18,IF(DAY(מרכז!A1719)=הלוואות!$F$18,הלוואות!$G$18,0),0),0)+IF(A1719&gt;=הלוואות!$D$19,IF(מרכז!A1719&lt;=הלוואות!$E$19,IF(DAY(מרכז!A1719)=הלוואות!$F$19,הלוואות!$G$19,0),0),0)+IF(A1719&gt;=הלוואות!$D$20,IF(מרכז!A1719&lt;=הלוואות!$E$20,IF(DAY(מרכז!A1719)=הלוואות!$F$20,הלוואות!$G$20,0),0),0)+IF(A1719&gt;=הלוואות!$D$21,IF(מרכז!A1719&lt;=הלוואות!$E$21,IF(DAY(מרכז!A1719)=הלוואות!$F$21,הלוואות!$G$21,0),0),0)+IF(A1719&gt;=הלוואות!$D$22,IF(מרכז!A1719&lt;=הלוואות!$E$22,IF(DAY(מרכז!A1719)=הלוואות!$F$22,הלוואות!$G$22,0),0),0)+IF(A1719&gt;=הלוואות!$D$23,IF(מרכז!A1719&lt;=הלוואות!$E$23,IF(DAY(מרכז!A1719)=הלוואות!$F$23,הלוואות!$G$23,0),0),0)+IF(A1719&gt;=הלוואות!$D$24,IF(מרכז!A1719&lt;=הלוואות!$E$24,IF(DAY(מרכז!A1719)=הלוואות!$F$24,הלוואות!$G$24,0),0),0)+IF(A1719&gt;=הלוואות!$D$25,IF(מרכז!A1719&lt;=הלוואות!$E$25,IF(DAY(מרכז!A1719)=הלוואות!$F$25,הלוואות!$G$25,0),0),0)+IF(A1719&gt;=הלוואות!$D$26,IF(מרכז!A1719&lt;=הלוואות!$E$26,IF(DAY(מרכז!A1719)=הלוואות!$F$26,הלוואות!$G$26,0),0),0)+IF(A1719&gt;=הלוואות!$D$27,IF(מרכז!A1719&lt;=הלוואות!$E$27,IF(DAY(מרכז!A1719)=הלוואות!$F$27,הלוואות!$G$27,0),0),0)+IF(A1719&gt;=הלוואות!$D$28,IF(מרכז!A1719&lt;=הלוואות!$E$28,IF(DAY(מרכז!A1719)=הלוואות!$F$28,הלוואות!$G$28,0),0),0)+IF(A1719&gt;=הלוואות!$D$29,IF(מרכז!A1719&lt;=הלוואות!$E$29,IF(DAY(מרכז!A1719)=הלוואות!$F$29,הלוואות!$G$29,0),0),0)+IF(A1719&gt;=הלוואות!$D$30,IF(מרכז!A1719&lt;=הלוואות!$E$30,IF(DAY(מרכז!A1719)=הלוואות!$F$30,הלוואות!$G$30,0),0),0)+IF(A1719&gt;=הלוואות!$D$31,IF(מרכז!A1719&lt;=הלוואות!$E$31,IF(DAY(מרכז!A1719)=הלוואות!$F$31,הלוואות!$G$31,0),0),0)+IF(A1719&gt;=הלוואות!$D$32,IF(מרכז!A1719&lt;=הלוואות!$E$32,IF(DAY(מרכז!A1719)=הלוואות!$F$32,הלוואות!$G$32,0),0),0)+IF(A1719&gt;=הלוואות!$D$33,IF(מרכז!A1719&lt;=הלוואות!$E$33,IF(DAY(מרכז!A1719)=הלוואות!$F$33,הלוואות!$G$33,0),0),0)+IF(A1719&gt;=הלוואות!$D$34,IF(מרכז!A1719&lt;=הלוואות!$E$34,IF(DAY(מרכז!A1719)=הלוואות!$F$34,הלוואות!$G$34,0),0),0)</f>
        <v>0</v>
      </c>
      <c r="E1719" s="93">
        <f>SUMIF(הלוואות!$D$46:$D$65,מרכז!A1719,הלוואות!$E$46:$E$65)</f>
        <v>0</v>
      </c>
      <c r="F1719" s="93">
        <f>SUMIF(נכנסים!$A$5:$A$5890,מרכז!A1719,נכנסים!$B$5:$B$5890)</f>
        <v>0</v>
      </c>
      <c r="G1719" s="94"/>
      <c r="H1719" s="94"/>
      <c r="I1719" s="94"/>
      <c r="J1719" s="99">
        <f t="shared" si="26"/>
        <v>50000</v>
      </c>
    </row>
    <row r="1720" spans="1:10">
      <c r="A1720" s="153">
        <v>47373</v>
      </c>
      <c r="B1720" s="93">
        <f>SUMIF(יוצאים!$A$5:$A$5835,מרכז!A1720,יוצאים!$D$5:$D$5835)</f>
        <v>0</v>
      </c>
      <c r="C1720" s="93">
        <f>HLOOKUP(DAY($A1720),'טב.הו"ק'!$G$4:$AK$162,'טב.הו"ק'!$A$162+2,FALSE)</f>
        <v>0</v>
      </c>
      <c r="D1720" s="93">
        <f>IF(A1720&gt;=הלוואות!$D$5,IF(מרכז!A1720&lt;=הלוואות!$E$5,IF(DAY(מרכז!A1720)=הלוואות!$F$5,הלוואות!$G$5,0),0),0)+IF(A1720&gt;=הלוואות!$D$6,IF(מרכז!A1720&lt;=הלוואות!$E$6,IF(DAY(מרכז!A1720)=הלוואות!$F$6,הלוואות!$G$6,0),0),0)+IF(A1720&gt;=הלוואות!$D$7,IF(מרכז!A1720&lt;=הלוואות!$E$7,IF(DAY(מרכז!A1720)=הלוואות!$F$7,הלוואות!$G$7,0),0),0)+IF(A1720&gt;=הלוואות!$D$8,IF(מרכז!A1720&lt;=הלוואות!$E$8,IF(DAY(מרכז!A1720)=הלוואות!$F$8,הלוואות!$G$8,0),0),0)+IF(A1720&gt;=הלוואות!$D$9,IF(מרכז!A1720&lt;=הלוואות!$E$9,IF(DAY(מרכז!A1720)=הלוואות!$F$9,הלוואות!$G$9,0),0),0)+IF(A1720&gt;=הלוואות!$D$10,IF(מרכז!A1720&lt;=הלוואות!$E$10,IF(DAY(מרכז!A1720)=הלוואות!$F$10,הלוואות!$G$10,0),0),0)+IF(A1720&gt;=הלוואות!$D$11,IF(מרכז!A1720&lt;=הלוואות!$E$11,IF(DAY(מרכז!A1720)=הלוואות!$F$11,הלוואות!$G$11,0),0),0)+IF(A1720&gt;=הלוואות!$D$12,IF(מרכז!A1720&lt;=הלוואות!$E$12,IF(DAY(מרכז!A1720)=הלוואות!$F$12,הלוואות!$G$12,0),0),0)+IF(A1720&gt;=הלוואות!$D$13,IF(מרכז!A1720&lt;=הלוואות!$E$13,IF(DAY(מרכז!A1720)=הלוואות!$F$13,הלוואות!$G$13,0),0),0)+IF(A1720&gt;=הלוואות!$D$14,IF(מרכז!A1720&lt;=הלוואות!$E$14,IF(DAY(מרכז!A1720)=הלוואות!$F$14,הלוואות!$G$14,0),0),0)+IF(A1720&gt;=הלוואות!$D$15,IF(מרכז!A1720&lt;=הלוואות!$E$15,IF(DAY(מרכז!A1720)=הלוואות!$F$15,הלוואות!$G$15,0),0),0)+IF(A1720&gt;=הלוואות!$D$16,IF(מרכז!A1720&lt;=הלוואות!$E$16,IF(DAY(מרכז!A1720)=הלוואות!$F$16,הלוואות!$G$16,0),0),0)+IF(A1720&gt;=הלוואות!$D$17,IF(מרכז!A1720&lt;=הלוואות!$E$17,IF(DAY(מרכז!A1720)=הלוואות!$F$17,הלוואות!$G$17,0),0),0)+IF(A1720&gt;=הלוואות!$D$18,IF(מרכז!A1720&lt;=הלוואות!$E$18,IF(DAY(מרכז!A1720)=הלוואות!$F$18,הלוואות!$G$18,0),0),0)+IF(A1720&gt;=הלוואות!$D$19,IF(מרכז!A1720&lt;=הלוואות!$E$19,IF(DAY(מרכז!A1720)=הלוואות!$F$19,הלוואות!$G$19,0),0),0)+IF(A1720&gt;=הלוואות!$D$20,IF(מרכז!A1720&lt;=הלוואות!$E$20,IF(DAY(מרכז!A1720)=הלוואות!$F$20,הלוואות!$G$20,0),0),0)+IF(A1720&gt;=הלוואות!$D$21,IF(מרכז!A1720&lt;=הלוואות!$E$21,IF(DAY(מרכז!A1720)=הלוואות!$F$21,הלוואות!$G$21,0),0),0)+IF(A1720&gt;=הלוואות!$D$22,IF(מרכז!A1720&lt;=הלוואות!$E$22,IF(DAY(מרכז!A1720)=הלוואות!$F$22,הלוואות!$G$22,0),0),0)+IF(A1720&gt;=הלוואות!$D$23,IF(מרכז!A1720&lt;=הלוואות!$E$23,IF(DAY(מרכז!A1720)=הלוואות!$F$23,הלוואות!$G$23,0),0),0)+IF(A1720&gt;=הלוואות!$D$24,IF(מרכז!A1720&lt;=הלוואות!$E$24,IF(DAY(מרכז!A1720)=הלוואות!$F$24,הלוואות!$G$24,0),0),0)+IF(A1720&gt;=הלוואות!$D$25,IF(מרכז!A1720&lt;=הלוואות!$E$25,IF(DAY(מרכז!A1720)=הלוואות!$F$25,הלוואות!$G$25,0),0),0)+IF(A1720&gt;=הלוואות!$D$26,IF(מרכז!A1720&lt;=הלוואות!$E$26,IF(DAY(מרכז!A1720)=הלוואות!$F$26,הלוואות!$G$26,0),0),0)+IF(A1720&gt;=הלוואות!$D$27,IF(מרכז!A1720&lt;=הלוואות!$E$27,IF(DAY(מרכז!A1720)=הלוואות!$F$27,הלוואות!$G$27,0),0),0)+IF(A1720&gt;=הלוואות!$D$28,IF(מרכז!A1720&lt;=הלוואות!$E$28,IF(DAY(מרכז!A1720)=הלוואות!$F$28,הלוואות!$G$28,0),0),0)+IF(A1720&gt;=הלוואות!$D$29,IF(מרכז!A1720&lt;=הלוואות!$E$29,IF(DAY(מרכז!A1720)=הלוואות!$F$29,הלוואות!$G$29,0),0),0)+IF(A1720&gt;=הלוואות!$D$30,IF(מרכז!A1720&lt;=הלוואות!$E$30,IF(DAY(מרכז!A1720)=הלוואות!$F$30,הלוואות!$G$30,0),0),0)+IF(A1720&gt;=הלוואות!$D$31,IF(מרכז!A1720&lt;=הלוואות!$E$31,IF(DAY(מרכז!A1720)=הלוואות!$F$31,הלוואות!$G$31,0),0),0)+IF(A1720&gt;=הלוואות!$D$32,IF(מרכז!A1720&lt;=הלוואות!$E$32,IF(DAY(מרכז!A1720)=הלוואות!$F$32,הלוואות!$G$32,0),0),0)+IF(A1720&gt;=הלוואות!$D$33,IF(מרכז!A1720&lt;=הלוואות!$E$33,IF(DAY(מרכז!A1720)=הלוואות!$F$33,הלוואות!$G$33,0),0),0)+IF(A1720&gt;=הלוואות!$D$34,IF(מרכז!A1720&lt;=הלוואות!$E$34,IF(DAY(מרכז!A1720)=הלוואות!$F$34,הלוואות!$G$34,0),0),0)</f>
        <v>0</v>
      </c>
      <c r="E1720" s="93">
        <f>SUMIF(הלוואות!$D$46:$D$65,מרכז!A1720,הלוואות!$E$46:$E$65)</f>
        <v>0</v>
      </c>
      <c r="F1720" s="93">
        <f>SUMIF(נכנסים!$A$5:$A$5890,מרכז!A1720,נכנסים!$B$5:$B$5890)</f>
        <v>0</v>
      </c>
      <c r="G1720" s="94"/>
      <c r="H1720" s="94"/>
      <c r="I1720" s="94"/>
      <c r="J1720" s="99">
        <f t="shared" si="26"/>
        <v>50000</v>
      </c>
    </row>
    <row r="1721" spans="1:10">
      <c r="A1721" s="153">
        <v>47374</v>
      </c>
      <c r="B1721" s="93">
        <f>SUMIF(יוצאים!$A$5:$A$5835,מרכז!A1721,יוצאים!$D$5:$D$5835)</f>
        <v>0</v>
      </c>
      <c r="C1721" s="93">
        <f>HLOOKUP(DAY($A1721),'טב.הו"ק'!$G$4:$AK$162,'טב.הו"ק'!$A$162+2,FALSE)</f>
        <v>0</v>
      </c>
      <c r="D1721" s="93">
        <f>IF(A1721&gt;=הלוואות!$D$5,IF(מרכז!A1721&lt;=הלוואות!$E$5,IF(DAY(מרכז!A1721)=הלוואות!$F$5,הלוואות!$G$5,0),0),0)+IF(A1721&gt;=הלוואות!$D$6,IF(מרכז!A1721&lt;=הלוואות!$E$6,IF(DAY(מרכז!A1721)=הלוואות!$F$6,הלוואות!$G$6,0),0),0)+IF(A1721&gt;=הלוואות!$D$7,IF(מרכז!A1721&lt;=הלוואות!$E$7,IF(DAY(מרכז!A1721)=הלוואות!$F$7,הלוואות!$G$7,0),0),0)+IF(A1721&gt;=הלוואות!$D$8,IF(מרכז!A1721&lt;=הלוואות!$E$8,IF(DAY(מרכז!A1721)=הלוואות!$F$8,הלוואות!$G$8,0),0),0)+IF(A1721&gt;=הלוואות!$D$9,IF(מרכז!A1721&lt;=הלוואות!$E$9,IF(DAY(מרכז!A1721)=הלוואות!$F$9,הלוואות!$G$9,0),0),0)+IF(A1721&gt;=הלוואות!$D$10,IF(מרכז!A1721&lt;=הלוואות!$E$10,IF(DAY(מרכז!A1721)=הלוואות!$F$10,הלוואות!$G$10,0),0),0)+IF(A1721&gt;=הלוואות!$D$11,IF(מרכז!A1721&lt;=הלוואות!$E$11,IF(DAY(מרכז!A1721)=הלוואות!$F$11,הלוואות!$G$11,0),0),0)+IF(A1721&gt;=הלוואות!$D$12,IF(מרכז!A1721&lt;=הלוואות!$E$12,IF(DAY(מרכז!A1721)=הלוואות!$F$12,הלוואות!$G$12,0),0),0)+IF(A1721&gt;=הלוואות!$D$13,IF(מרכז!A1721&lt;=הלוואות!$E$13,IF(DAY(מרכז!A1721)=הלוואות!$F$13,הלוואות!$G$13,0),0),0)+IF(A1721&gt;=הלוואות!$D$14,IF(מרכז!A1721&lt;=הלוואות!$E$14,IF(DAY(מרכז!A1721)=הלוואות!$F$14,הלוואות!$G$14,0),0),0)+IF(A1721&gt;=הלוואות!$D$15,IF(מרכז!A1721&lt;=הלוואות!$E$15,IF(DAY(מרכז!A1721)=הלוואות!$F$15,הלוואות!$G$15,0),0),0)+IF(A1721&gt;=הלוואות!$D$16,IF(מרכז!A1721&lt;=הלוואות!$E$16,IF(DAY(מרכז!A1721)=הלוואות!$F$16,הלוואות!$G$16,0),0),0)+IF(A1721&gt;=הלוואות!$D$17,IF(מרכז!A1721&lt;=הלוואות!$E$17,IF(DAY(מרכז!A1721)=הלוואות!$F$17,הלוואות!$G$17,0),0),0)+IF(A1721&gt;=הלוואות!$D$18,IF(מרכז!A1721&lt;=הלוואות!$E$18,IF(DAY(מרכז!A1721)=הלוואות!$F$18,הלוואות!$G$18,0),0),0)+IF(A1721&gt;=הלוואות!$D$19,IF(מרכז!A1721&lt;=הלוואות!$E$19,IF(DAY(מרכז!A1721)=הלוואות!$F$19,הלוואות!$G$19,0),0),0)+IF(A1721&gt;=הלוואות!$D$20,IF(מרכז!A1721&lt;=הלוואות!$E$20,IF(DAY(מרכז!A1721)=הלוואות!$F$20,הלוואות!$G$20,0),0),0)+IF(A1721&gt;=הלוואות!$D$21,IF(מרכז!A1721&lt;=הלוואות!$E$21,IF(DAY(מרכז!A1721)=הלוואות!$F$21,הלוואות!$G$21,0),0),0)+IF(A1721&gt;=הלוואות!$D$22,IF(מרכז!A1721&lt;=הלוואות!$E$22,IF(DAY(מרכז!A1721)=הלוואות!$F$22,הלוואות!$G$22,0),0),0)+IF(A1721&gt;=הלוואות!$D$23,IF(מרכז!A1721&lt;=הלוואות!$E$23,IF(DAY(מרכז!A1721)=הלוואות!$F$23,הלוואות!$G$23,0),0),0)+IF(A1721&gt;=הלוואות!$D$24,IF(מרכז!A1721&lt;=הלוואות!$E$24,IF(DAY(מרכז!A1721)=הלוואות!$F$24,הלוואות!$G$24,0),0),0)+IF(A1721&gt;=הלוואות!$D$25,IF(מרכז!A1721&lt;=הלוואות!$E$25,IF(DAY(מרכז!A1721)=הלוואות!$F$25,הלוואות!$G$25,0),0),0)+IF(A1721&gt;=הלוואות!$D$26,IF(מרכז!A1721&lt;=הלוואות!$E$26,IF(DAY(מרכז!A1721)=הלוואות!$F$26,הלוואות!$G$26,0),0),0)+IF(A1721&gt;=הלוואות!$D$27,IF(מרכז!A1721&lt;=הלוואות!$E$27,IF(DAY(מרכז!A1721)=הלוואות!$F$27,הלוואות!$G$27,0),0),0)+IF(A1721&gt;=הלוואות!$D$28,IF(מרכז!A1721&lt;=הלוואות!$E$28,IF(DAY(מרכז!A1721)=הלוואות!$F$28,הלוואות!$G$28,0),0),0)+IF(A1721&gt;=הלוואות!$D$29,IF(מרכז!A1721&lt;=הלוואות!$E$29,IF(DAY(מרכז!A1721)=הלוואות!$F$29,הלוואות!$G$29,0),0),0)+IF(A1721&gt;=הלוואות!$D$30,IF(מרכז!A1721&lt;=הלוואות!$E$30,IF(DAY(מרכז!A1721)=הלוואות!$F$30,הלוואות!$G$30,0),0),0)+IF(A1721&gt;=הלוואות!$D$31,IF(מרכז!A1721&lt;=הלוואות!$E$31,IF(DAY(מרכז!A1721)=הלוואות!$F$31,הלוואות!$G$31,0),0),0)+IF(A1721&gt;=הלוואות!$D$32,IF(מרכז!A1721&lt;=הלוואות!$E$32,IF(DAY(מרכז!A1721)=הלוואות!$F$32,הלוואות!$G$32,0),0),0)+IF(A1721&gt;=הלוואות!$D$33,IF(מרכז!A1721&lt;=הלוואות!$E$33,IF(DAY(מרכז!A1721)=הלוואות!$F$33,הלוואות!$G$33,0),0),0)+IF(A1721&gt;=הלוואות!$D$34,IF(מרכז!A1721&lt;=הלוואות!$E$34,IF(DAY(מרכז!A1721)=הלוואות!$F$34,הלוואות!$G$34,0),0),0)</f>
        <v>0</v>
      </c>
      <c r="E1721" s="93">
        <f>SUMIF(הלוואות!$D$46:$D$65,מרכז!A1721,הלוואות!$E$46:$E$65)</f>
        <v>0</v>
      </c>
      <c r="F1721" s="93">
        <f>SUMIF(נכנסים!$A$5:$A$5890,מרכז!A1721,נכנסים!$B$5:$B$5890)</f>
        <v>0</v>
      </c>
      <c r="G1721" s="94"/>
      <c r="H1721" s="94"/>
      <c r="I1721" s="94"/>
      <c r="J1721" s="99">
        <f t="shared" si="26"/>
        <v>50000</v>
      </c>
    </row>
    <row r="1722" spans="1:10">
      <c r="A1722" s="153">
        <v>47375</v>
      </c>
      <c r="B1722" s="93">
        <f>SUMIF(יוצאים!$A$5:$A$5835,מרכז!A1722,יוצאים!$D$5:$D$5835)</f>
        <v>0</v>
      </c>
      <c r="C1722" s="93">
        <f>HLOOKUP(DAY($A1722),'טב.הו"ק'!$G$4:$AK$162,'טב.הו"ק'!$A$162+2,FALSE)</f>
        <v>0</v>
      </c>
      <c r="D1722" s="93">
        <f>IF(A1722&gt;=הלוואות!$D$5,IF(מרכז!A1722&lt;=הלוואות!$E$5,IF(DAY(מרכז!A1722)=הלוואות!$F$5,הלוואות!$G$5,0),0),0)+IF(A1722&gt;=הלוואות!$D$6,IF(מרכז!A1722&lt;=הלוואות!$E$6,IF(DAY(מרכז!A1722)=הלוואות!$F$6,הלוואות!$G$6,0),0),0)+IF(A1722&gt;=הלוואות!$D$7,IF(מרכז!A1722&lt;=הלוואות!$E$7,IF(DAY(מרכז!A1722)=הלוואות!$F$7,הלוואות!$G$7,0),0),0)+IF(A1722&gt;=הלוואות!$D$8,IF(מרכז!A1722&lt;=הלוואות!$E$8,IF(DAY(מרכז!A1722)=הלוואות!$F$8,הלוואות!$G$8,0),0),0)+IF(A1722&gt;=הלוואות!$D$9,IF(מרכז!A1722&lt;=הלוואות!$E$9,IF(DAY(מרכז!A1722)=הלוואות!$F$9,הלוואות!$G$9,0),0),0)+IF(A1722&gt;=הלוואות!$D$10,IF(מרכז!A1722&lt;=הלוואות!$E$10,IF(DAY(מרכז!A1722)=הלוואות!$F$10,הלוואות!$G$10,0),0),0)+IF(A1722&gt;=הלוואות!$D$11,IF(מרכז!A1722&lt;=הלוואות!$E$11,IF(DAY(מרכז!A1722)=הלוואות!$F$11,הלוואות!$G$11,0),0),0)+IF(A1722&gt;=הלוואות!$D$12,IF(מרכז!A1722&lt;=הלוואות!$E$12,IF(DAY(מרכז!A1722)=הלוואות!$F$12,הלוואות!$G$12,0),0),0)+IF(A1722&gt;=הלוואות!$D$13,IF(מרכז!A1722&lt;=הלוואות!$E$13,IF(DAY(מרכז!A1722)=הלוואות!$F$13,הלוואות!$G$13,0),0),0)+IF(A1722&gt;=הלוואות!$D$14,IF(מרכז!A1722&lt;=הלוואות!$E$14,IF(DAY(מרכז!A1722)=הלוואות!$F$14,הלוואות!$G$14,0),0),0)+IF(A1722&gt;=הלוואות!$D$15,IF(מרכז!A1722&lt;=הלוואות!$E$15,IF(DAY(מרכז!A1722)=הלוואות!$F$15,הלוואות!$G$15,0),0),0)+IF(A1722&gt;=הלוואות!$D$16,IF(מרכז!A1722&lt;=הלוואות!$E$16,IF(DAY(מרכז!A1722)=הלוואות!$F$16,הלוואות!$G$16,0),0),0)+IF(A1722&gt;=הלוואות!$D$17,IF(מרכז!A1722&lt;=הלוואות!$E$17,IF(DAY(מרכז!A1722)=הלוואות!$F$17,הלוואות!$G$17,0),0),0)+IF(A1722&gt;=הלוואות!$D$18,IF(מרכז!A1722&lt;=הלוואות!$E$18,IF(DAY(מרכז!A1722)=הלוואות!$F$18,הלוואות!$G$18,0),0),0)+IF(A1722&gt;=הלוואות!$D$19,IF(מרכז!A1722&lt;=הלוואות!$E$19,IF(DAY(מרכז!A1722)=הלוואות!$F$19,הלוואות!$G$19,0),0),0)+IF(A1722&gt;=הלוואות!$D$20,IF(מרכז!A1722&lt;=הלוואות!$E$20,IF(DAY(מרכז!A1722)=הלוואות!$F$20,הלוואות!$G$20,0),0),0)+IF(A1722&gt;=הלוואות!$D$21,IF(מרכז!A1722&lt;=הלוואות!$E$21,IF(DAY(מרכז!A1722)=הלוואות!$F$21,הלוואות!$G$21,0),0),0)+IF(A1722&gt;=הלוואות!$D$22,IF(מרכז!A1722&lt;=הלוואות!$E$22,IF(DAY(מרכז!A1722)=הלוואות!$F$22,הלוואות!$G$22,0),0),0)+IF(A1722&gt;=הלוואות!$D$23,IF(מרכז!A1722&lt;=הלוואות!$E$23,IF(DAY(מרכז!A1722)=הלוואות!$F$23,הלוואות!$G$23,0),0),0)+IF(A1722&gt;=הלוואות!$D$24,IF(מרכז!A1722&lt;=הלוואות!$E$24,IF(DAY(מרכז!A1722)=הלוואות!$F$24,הלוואות!$G$24,0),0),0)+IF(A1722&gt;=הלוואות!$D$25,IF(מרכז!A1722&lt;=הלוואות!$E$25,IF(DAY(מרכז!A1722)=הלוואות!$F$25,הלוואות!$G$25,0),0),0)+IF(A1722&gt;=הלוואות!$D$26,IF(מרכז!A1722&lt;=הלוואות!$E$26,IF(DAY(מרכז!A1722)=הלוואות!$F$26,הלוואות!$G$26,0),0),0)+IF(A1722&gt;=הלוואות!$D$27,IF(מרכז!A1722&lt;=הלוואות!$E$27,IF(DAY(מרכז!A1722)=הלוואות!$F$27,הלוואות!$G$27,0),0),0)+IF(A1722&gt;=הלוואות!$D$28,IF(מרכז!A1722&lt;=הלוואות!$E$28,IF(DAY(מרכז!A1722)=הלוואות!$F$28,הלוואות!$G$28,0),0),0)+IF(A1722&gt;=הלוואות!$D$29,IF(מרכז!A1722&lt;=הלוואות!$E$29,IF(DAY(מרכז!A1722)=הלוואות!$F$29,הלוואות!$G$29,0),0),0)+IF(A1722&gt;=הלוואות!$D$30,IF(מרכז!A1722&lt;=הלוואות!$E$30,IF(DAY(מרכז!A1722)=הלוואות!$F$30,הלוואות!$G$30,0),0),0)+IF(A1722&gt;=הלוואות!$D$31,IF(מרכז!A1722&lt;=הלוואות!$E$31,IF(DAY(מרכז!A1722)=הלוואות!$F$31,הלוואות!$G$31,0),0),0)+IF(A1722&gt;=הלוואות!$D$32,IF(מרכז!A1722&lt;=הלוואות!$E$32,IF(DAY(מרכז!A1722)=הלוואות!$F$32,הלוואות!$G$32,0),0),0)+IF(A1722&gt;=הלוואות!$D$33,IF(מרכז!A1722&lt;=הלוואות!$E$33,IF(DAY(מרכז!A1722)=הלוואות!$F$33,הלוואות!$G$33,0),0),0)+IF(A1722&gt;=הלוואות!$D$34,IF(מרכז!A1722&lt;=הלוואות!$E$34,IF(DAY(מרכז!A1722)=הלוואות!$F$34,הלוואות!$G$34,0),0),0)</f>
        <v>0</v>
      </c>
      <c r="E1722" s="93">
        <f>SUMIF(הלוואות!$D$46:$D$65,מרכז!A1722,הלוואות!$E$46:$E$65)</f>
        <v>0</v>
      </c>
      <c r="F1722" s="93">
        <f>SUMIF(נכנסים!$A$5:$A$5890,מרכז!A1722,נכנסים!$B$5:$B$5890)</f>
        <v>0</v>
      </c>
      <c r="G1722" s="94"/>
      <c r="H1722" s="94"/>
      <c r="I1722" s="94"/>
      <c r="J1722" s="99">
        <f t="shared" si="26"/>
        <v>50000</v>
      </c>
    </row>
    <row r="1723" spans="1:10">
      <c r="A1723" s="153">
        <v>47376</v>
      </c>
      <c r="B1723" s="93">
        <f>SUMIF(יוצאים!$A$5:$A$5835,מרכז!A1723,יוצאים!$D$5:$D$5835)</f>
        <v>0</v>
      </c>
      <c r="C1723" s="93">
        <f>HLOOKUP(DAY($A1723),'טב.הו"ק'!$G$4:$AK$162,'טב.הו"ק'!$A$162+2,FALSE)</f>
        <v>0</v>
      </c>
      <c r="D1723" s="93">
        <f>IF(A1723&gt;=הלוואות!$D$5,IF(מרכז!A1723&lt;=הלוואות!$E$5,IF(DAY(מרכז!A1723)=הלוואות!$F$5,הלוואות!$G$5,0),0),0)+IF(A1723&gt;=הלוואות!$D$6,IF(מרכז!A1723&lt;=הלוואות!$E$6,IF(DAY(מרכז!A1723)=הלוואות!$F$6,הלוואות!$G$6,0),0),0)+IF(A1723&gt;=הלוואות!$D$7,IF(מרכז!A1723&lt;=הלוואות!$E$7,IF(DAY(מרכז!A1723)=הלוואות!$F$7,הלוואות!$G$7,0),0),0)+IF(A1723&gt;=הלוואות!$D$8,IF(מרכז!A1723&lt;=הלוואות!$E$8,IF(DAY(מרכז!A1723)=הלוואות!$F$8,הלוואות!$G$8,0),0),0)+IF(A1723&gt;=הלוואות!$D$9,IF(מרכז!A1723&lt;=הלוואות!$E$9,IF(DAY(מרכז!A1723)=הלוואות!$F$9,הלוואות!$G$9,0),0),0)+IF(A1723&gt;=הלוואות!$D$10,IF(מרכז!A1723&lt;=הלוואות!$E$10,IF(DAY(מרכז!A1723)=הלוואות!$F$10,הלוואות!$G$10,0),0),0)+IF(A1723&gt;=הלוואות!$D$11,IF(מרכז!A1723&lt;=הלוואות!$E$11,IF(DAY(מרכז!A1723)=הלוואות!$F$11,הלוואות!$G$11,0),0),0)+IF(A1723&gt;=הלוואות!$D$12,IF(מרכז!A1723&lt;=הלוואות!$E$12,IF(DAY(מרכז!A1723)=הלוואות!$F$12,הלוואות!$G$12,0),0),0)+IF(A1723&gt;=הלוואות!$D$13,IF(מרכז!A1723&lt;=הלוואות!$E$13,IF(DAY(מרכז!A1723)=הלוואות!$F$13,הלוואות!$G$13,0),0),0)+IF(A1723&gt;=הלוואות!$D$14,IF(מרכז!A1723&lt;=הלוואות!$E$14,IF(DAY(מרכז!A1723)=הלוואות!$F$14,הלוואות!$G$14,0),0),0)+IF(A1723&gt;=הלוואות!$D$15,IF(מרכז!A1723&lt;=הלוואות!$E$15,IF(DAY(מרכז!A1723)=הלוואות!$F$15,הלוואות!$G$15,0),0),0)+IF(A1723&gt;=הלוואות!$D$16,IF(מרכז!A1723&lt;=הלוואות!$E$16,IF(DAY(מרכז!A1723)=הלוואות!$F$16,הלוואות!$G$16,0),0),0)+IF(A1723&gt;=הלוואות!$D$17,IF(מרכז!A1723&lt;=הלוואות!$E$17,IF(DAY(מרכז!A1723)=הלוואות!$F$17,הלוואות!$G$17,0),0),0)+IF(A1723&gt;=הלוואות!$D$18,IF(מרכז!A1723&lt;=הלוואות!$E$18,IF(DAY(מרכז!A1723)=הלוואות!$F$18,הלוואות!$G$18,0),0),0)+IF(A1723&gt;=הלוואות!$D$19,IF(מרכז!A1723&lt;=הלוואות!$E$19,IF(DAY(מרכז!A1723)=הלוואות!$F$19,הלוואות!$G$19,0),0),0)+IF(A1723&gt;=הלוואות!$D$20,IF(מרכז!A1723&lt;=הלוואות!$E$20,IF(DAY(מרכז!A1723)=הלוואות!$F$20,הלוואות!$G$20,0),0),0)+IF(A1723&gt;=הלוואות!$D$21,IF(מרכז!A1723&lt;=הלוואות!$E$21,IF(DAY(מרכז!A1723)=הלוואות!$F$21,הלוואות!$G$21,0),0),0)+IF(A1723&gt;=הלוואות!$D$22,IF(מרכז!A1723&lt;=הלוואות!$E$22,IF(DAY(מרכז!A1723)=הלוואות!$F$22,הלוואות!$G$22,0),0),0)+IF(A1723&gt;=הלוואות!$D$23,IF(מרכז!A1723&lt;=הלוואות!$E$23,IF(DAY(מרכז!A1723)=הלוואות!$F$23,הלוואות!$G$23,0),0),0)+IF(A1723&gt;=הלוואות!$D$24,IF(מרכז!A1723&lt;=הלוואות!$E$24,IF(DAY(מרכז!A1723)=הלוואות!$F$24,הלוואות!$G$24,0),0),0)+IF(A1723&gt;=הלוואות!$D$25,IF(מרכז!A1723&lt;=הלוואות!$E$25,IF(DAY(מרכז!A1723)=הלוואות!$F$25,הלוואות!$G$25,0),0),0)+IF(A1723&gt;=הלוואות!$D$26,IF(מרכז!A1723&lt;=הלוואות!$E$26,IF(DAY(מרכז!A1723)=הלוואות!$F$26,הלוואות!$G$26,0),0),0)+IF(A1723&gt;=הלוואות!$D$27,IF(מרכז!A1723&lt;=הלוואות!$E$27,IF(DAY(מרכז!A1723)=הלוואות!$F$27,הלוואות!$G$27,0),0),0)+IF(A1723&gt;=הלוואות!$D$28,IF(מרכז!A1723&lt;=הלוואות!$E$28,IF(DAY(מרכז!A1723)=הלוואות!$F$28,הלוואות!$G$28,0),0),0)+IF(A1723&gt;=הלוואות!$D$29,IF(מרכז!A1723&lt;=הלוואות!$E$29,IF(DAY(מרכז!A1723)=הלוואות!$F$29,הלוואות!$G$29,0),0),0)+IF(A1723&gt;=הלוואות!$D$30,IF(מרכז!A1723&lt;=הלוואות!$E$30,IF(DAY(מרכז!A1723)=הלוואות!$F$30,הלוואות!$G$30,0),0),0)+IF(A1723&gt;=הלוואות!$D$31,IF(מרכז!A1723&lt;=הלוואות!$E$31,IF(DAY(מרכז!A1723)=הלוואות!$F$31,הלוואות!$G$31,0),0),0)+IF(A1723&gt;=הלוואות!$D$32,IF(מרכז!A1723&lt;=הלוואות!$E$32,IF(DAY(מרכז!A1723)=הלוואות!$F$32,הלוואות!$G$32,0),0),0)+IF(A1723&gt;=הלוואות!$D$33,IF(מרכז!A1723&lt;=הלוואות!$E$33,IF(DAY(מרכז!A1723)=הלוואות!$F$33,הלוואות!$G$33,0),0),0)+IF(A1723&gt;=הלוואות!$D$34,IF(מרכז!A1723&lt;=הלוואות!$E$34,IF(DAY(מרכז!A1723)=הלוואות!$F$34,הלוואות!$G$34,0),0),0)</f>
        <v>0</v>
      </c>
      <c r="E1723" s="93">
        <f>SUMIF(הלוואות!$D$46:$D$65,מרכז!A1723,הלוואות!$E$46:$E$65)</f>
        <v>0</v>
      </c>
      <c r="F1723" s="93">
        <f>SUMIF(נכנסים!$A$5:$A$5890,מרכז!A1723,נכנסים!$B$5:$B$5890)</f>
        <v>0</v>
      </c>
      <c r="G1723" s="94"/>
      <c r="H1723" s="94"/>
      <c r="I1723" s="94"/>
      <c r="J1723" s="99">
        <f t="shared" si="26"/>
        <v>50000</v>
      </c>
    </row>
    <row r="1724" spans="1:10">
      <c r="A1724" s="153">
        <v>47377</v>
      </c>
      <c r="B1724" s="93">
        <f>SUMIF(יוצאים!$A$5:$A$5835,מרכז!A1724,יוצאים!$D$5:$D$5835)</f>
        <v>0</v>
      </c>
      <c r="C1724" s="93">
        <f>HLOOKUP(DAY($A1724),'טב.הו"ק'!$G$4:$AK$162,'טב.הו"ק'!$A$162+2,FALSE)</f>
        <v>0</v>
      </c>
      <c r="D1724" s="93">
        <f>IF(A1724&gt;=הלוואות!$D$5,IF(מרכז!A1724&lt;=הלוואות!$E$5,IF(DAY(מרכז!A1724)=הלוואות!$F$5,הלוואות!$G$5,0),0),0)+IF(A1724&gt;=הלוואות!$D$6,IF(מרכז!A1724&lt;=הלוואות!$E$6,IF(DAY(מרכז!A1724)=הלוואות!$F$6,הלוואות!$G$6,0),0),0)+IF(A1724&gt;=הלוואות!$D$7,IF(מרכז!A1724&lt;=הלוואות!$E$7,IF(DAY(מרכז!A1724)=הלוואות!$F$7,הלוואות!$G$7,0),0),0)+IF(A1724&gt;=הלוואות!$D$8,IF(מרכז!A1724&lt;=הלוואות!$E$8,IF(DAY(מרכז!A1724)=הלוואות!$F$8,הלוואות!$G$8,0),0),0)+IF(A1724&gt;=הלוואות!$D$9,IF(מרכז!A1724&lt;=הלוואות!$E$9,IF(DAY(מרכז!A1724)=הלוואות!$F$9,הלוואות!$G$9,0),0),0)+IF(A1724&gt;=הלוואות!$D$10,IF(מרכז!A1724&lt;=הלוואות!$E$10,IF(DAY(מרכז!A1724)=הלוואות!$F$10,הלוואות!$G$10,0),0),0)+IF(A1724&gt;=הלוואות!$D$11,IF(מרכז!A1724&lt;=הלוואות!$E$11,IF(DAY(מרכז!A1724)=הלוואות!$F$11,הלוואות!$G$11,0),0),0)+IF(A1724&gt;=הלוואות!$D$12,IF(מרכז!A1724&lt;=הלוואות!$E$12,IF(DAY(מרכז!A1724)=הלוואות!$F$12,הלוואות!$G$12,0),0),0)+IF(A1724&gt;=הלוואות!$D$13,IF(מרכז!A1724&lt;=הלוואות!$E$13,IF(DAY(מרכז!A1724)=הלוואות!$F$13,הלוואות!$G$13,0),0),0)+IF(A1724&gt;=הלוואות!$D$14,IF(מרכז!A1724&lt;=הלוואות!$E$14,IF(DAY(מרכז!A1724)=הלוואות!$F$14,הלוואות!$G$14,0),0),0)+IF(A1724&gt;=הלוואות!$D$15,IF(מרכז!A1724&lt;=הלוואות!$E$15,IF(DAY(מרכז!A1724)=הלוואות!$F$15,הלוואות!$G$15,0),0),0)+IF(A1724&gt;=הלוואות!$D$16,IF(מרכז!A1724&lt;=הלוואות!$E$16,IF(DAY(מרכז!A1724)=הלוואות!$F$16,הלוואות!$G$16,0),0),0)+IF(A1724&gt;=הלוואות!$D$17,IF(מרכז!A1724&lt;=הלוואות!$E$17,IF(DAY(מרכז!A1724)=הלוואות!$F$17,הלוואות!$G$17,0),0),0)+IF(A1724&gt;=הלוואות!$D$18,IF(מרכז!A1724&lt;=הלוואות!$E$18,IF(DAY(מרכז!A1724)=הלוואות!$F$18,הלוואות!$G$18,0),0),0)+IF(A1724&gt;=הלוואות!$D$19,IF(מרכז!A1724&lt;=הלוואות!$E$19,IF(DAY(מרכז!A1724)=הלוואות!$F$19,הלוואות!$G$19,0),0),0)+IF(A1724&gt;=הלוואות!$D$20,IF(מרכז!A1724&lt;=הלוואות!$E$20,IF(DAY(מרכז!A1724)=הלוואות!$F$20,הלוואות!$G$20,0),0),0)+IF(A1724&gt;=הלוואות!$D$21,IF(מרכז!A1724&lt;=הלוואות!$E$21,IF(DAY(מרכז!A1724)=הלוואות!$F$21,הלוואות!$G$21,0),0),0)+IF(A1724&gt;=הלוואות!$D$22,IF(מרכז!A1724&lt;=הלוואות!$E$22,IF(DAY(מרכז!A1724)=הלוואות!$F$22,הלוואות!$G$22,0),0),0)+IF(A1724&gt;=הלוואות!$D$23,IF(מרכז!A1724&lt;=הלוואות!$E$23,IF(DAY(מרכז!A1724)=הלוואות!$F$23,הלוואות!$G$23,0),0),0)+IF(A1724&gt;=הלוואות!$D$24,IF(מרכז!A1724&lt;=הלוואות!$E$24,IF(DAY(מרכז!A1724)=הלוואות!$F$24,הלוואות!$G$24,0),0),0)+IF(A1724&gt;=הלוואות!$D$25,IF(מרכז!A1724&lt;=הלוואות!$E$25,IF(DAY(מרכז!A1724)=הלוואות!$F$25,הלוואות!$G$25,0),0),0)+IF(A1724&gt;=הלוואות!$D$26,IF(מרכז!A1724&lt;=הלוואות!$E$26,IF(DAY(מרכז!A1724)=הלוואות!$F$26,הלוואות!$G$26,0),0),0)+IF(A1724&gt;=הלוואות!$D$27,IF(מרכז!A1724&lt;=הלוואות!$E$27,IF(DAY(מרכז!A1724)=הלוואות!$F$27,הלוואות!$G$27,0),0),0)+IF(A1724&gt;=הלוואות!$D$28,IF(מרכז!A1724&lt;=הלוואות!$E$28,IF(DAY(מרכז!A1724)=הלוואות!$F$28,הלוואות!$G$28,0),0),0)+IF(A1724&gt;=הלוואות!$D$29,IF(מרכז!A1724&lt;=הלוואות!$E$29,IF(DAY(מרכז!A1724)=הלוואות!$F$29,הלוואות!$G$29,0),0),0)+IF(A1724&gt;=הלוואות!$D$30,IF(מרכז!A1724&lt;=הלוואות!$E$30,IF(DAY(מרכז!A1724)=הלוואות!$F$30,הלוואות!$G$30,0),0),0)+IF(A1724&gt;=הלוואות!$D$31,IF(מרכז!A1724&lt;=הלוואות!$E$31,IF(DAY(מרכז!A1724)=הלוואות!$F$31,הלוואות!$G$31,0),0),0)+IF(A1724&gt;=הלוואות!$D$32,IF(מרכז!A1724&lt;=הלוואות!$E$32,IF(DAY(מרכז!A1724)=הלוואות!$F$32,הלוואות!$G$32,0),0),0)+IF(A1724&gt;=הלוואות!$D$33,IF(מרכז!A1724&lt;=הלוואות!$E$33,IF(DAY(מרכז!A1724)=הלוואות!$F$33,הלוואות!$G$33,0),0),0)+IF(A1724&gt;=הלוואות!$D$34,IF(מרכז!A1724&lt;=הלוואות!$E$34,IF(DAY(מרכז!A1724)=הלוואות!$F$34,הלוואות!$G$34,0),0),0)</f>
        <v>0</v>
      </c>
      <c r="E1724" s="93">
        <f>SUMIF(הלוואות!$D$46:$D$65,מרכז!A1724,הלוואות!$E$46:$E$65)</f>
        <v>0</v>
      </c>
      <c r="F1724" s="93">
        <f>SUMIF(נכנסים!$A$5:$A$5890,מרכז!A1724,נכנסים!$B$5:$B$5890)</f>
        <v>0</v>
      </c>
      <c r="G1724" s="94"/>
      <c r="H1724" s="94"/>
      <c r="I1724" s="94"/>
      <c r="J1724" s="99">
        <f t="shared" si="26"/>
        <v>50000</v>
      </c>
    </row>
    <row r="1725" spans="1:10">
      <c r="A1725" s="153">
        <v>47378</v>
      </c>
      <c r="B1725" s="93">
        <f>SUMIF(יוצאים!$A$5:$A$5835,מרכז!A1725,יוצאים!$D$5:$D$5835)</f>
        <v>0</v>
      </c>
      <c r="C1725" s="93">
        <f>HLOOKUP(DAY($A1725),'טב.הו"ק'!$G$4:$AK$162,'טב.הו"ק'!$A$162+2,FALSE)</f>
        <v>0</v>
      </c>
      <c r="D1725" s="93">
        <f>IF(A1725&gt;=הלוואות!$D$5,IF(מרכז!A1725&lt;=הלוואות!$E$5,IF(DAY(מרכז!A1725)=הלוואות!$F$5,הלוואות!$G$5,0),0),0)+IF(A1725&gt;=הלוואות!$D$6,IF(מרכז!A1725&lt;=הלוואות!$E$6,IF(DAY(מרכז!A1725)=הלוואות!$F$6,הלוואות!$G$6,0),0),0)+IF(A1725&gt;=הלוואות!$D$7,IF(מרכז!A1725&lt;=הלוואות!$E$7,IF(DAY(מרכז!A1725)=הלוואות!$F$7,הלוואות!$G$7,0),0),0)+IF(A1725&gt;=הלוואות!$D$8,IF(מרכז!A1725&lt;=הלוואות!$E$8,IF(DAY(מרכז!A1725)=הלוואות!$F$8,הלוואות!$G$8,0),0),0)+IF(A1725&gt;=הלוואות!$D$9,IF(מרכז!A1725&lt;=הלוואות!$E$9,IF(DAY(מרכז!A1725)=הלוואות!$F$9,הלוואות!$G$9,0),0),0)+IF(A1725&gt;=הלוואות!$D$10,IF(מרכז!A1725&lt;=הלוואות!$E$10,IF(DAY(מרכז!A1725)=הלוואות!$F$10,הלוואות!$G$10,0),0),0)+IF(A1725&gt;=הלוואות!$D$11,IF(מרכז!A1725&lt;=הלוואות!$E$11,IF(DAY(מרכז!A1725)=הלוואות!$F$11,הלוואות!$G$11,0),0),0)+IF(A1725&gt;=הלוואות!$D$12,IF(מרכז!A1725&lt;=הלוואות!$E$12,IF(DAY(מרכז!A1725)=הלוואות!$F$12,הלוואות!$G$12,0),0),0)+IF(A1725&gt;=הלוואות!$D$13,IF(מרכז!A1725&lt;=הלוואות!$E$13,IF(DAY(מרכז!A1725)=הלוואות!$F$13,הלוואות!$G$13,0),0),0)+IF(A1725&gt;=הלוואות!$D$14,IF(מרכז!A1725&lt;=הלוואות!$E$14,IF(DAY(מרכז!A1725)=הלוואות!$F$14,הלוואות!$G$14,0),0),0)+IF(A1725&gt;=הלוואות!$D$15,IF(מרכז!A1725&lt;=הלוואות!$E$15,IF(DAY(מרכז!A1725)=הלוואות!$F$15,הלוואות!$G$15,0),0),0)+IF(A1725&gt;=הלוואות!$D$16,IF(מרכז!A1725&lt;=הלוואות!$E$16,IF(DAY(מרכז!A1725)=הלוואות!$F$16,הלוואות!$G$16,0),0),0)+IF(A1725&gt;=הלוואות!$D$17,IF(מרכז!A1725&lt;=הלוואות!$E$17,IF(DAY(מרכז!A1725)=הלוואות!$F$17,הלוואות!$G$17,0),0),0)+IF(A1725&gt;=הלוואות!$D$18,IF(מרכז!A1725&lt;=הלוואות!$E$18,IF(DAY(מרכז!A1725)=הלוואות!$F$18,הלוואות!$G$18,0),0),0)+IF(A1725&gt;=הלוואות!$D$19,IF(מרכז!A1725&lt;=הלוואות!$E$19,IF(DAY(מרכז!A1725)=הלוואות!$F$19,הלוואות!$G$19,0),0),0)+IF(A1725&gt;=הלוואות!$D$20,IF(מרכז!A1725&lt;=הלוואות!$E$20,IF(DAY(מרכז!A1725)=הלוואות!$F$20,הלוואות!$G$20,0),0),0)+IF(A1725&gt;=הלוואות!$D$21,IF(מרכז!A1725&lt;=הלוואות!$E$21,IF(DAY(מרכז!A1725)=הלוואות!$F$21,הלוואות!$G$21,0),0),0)+IF(A1725&gt;=הלוואות!$D$22,IF(מרכז!A1725&lt;=הלוואות!$E$22,IF(DAY(מרכז!A1725)=הלוואות!$F$22,הלוואות!$G$22,0),0),0)+IF(A1725&gt;=הלוואות!$D$23,IF(מרכז!A1725&lt;=הלוואות!$E$23,IF(DAY(מרכז!A1725)=הלוואות!$F$23,הלוואות!$G$23,0),0),0)+IF(A1725&gt;=הלוואות!$D$24,IF(מרכז!A1725&lt;=הלוואות!$E$24,IF(DAY(מרכז!A1725)=הלוואות!$F$24,הלוואות!$G$24,0),0),0)+IF(A1725&gt;=הלוואות!$D$25,IF(מרכז!A1725&lt;=הלוואות!$E$25,IF(DAY(מרכז!A1725)=הלוואות!$F$25,הלוואות!$G$25,0),0),0)+IF(A1725&gt;=הלוואות!$D$26,IF(מרכז!A1725&lt;=הלוואות!$E$26,IF(DAY(מרכז!A1725)=הלוואות!$F$26,הלוואות!$G$26,0),0),0)+IF(A1725&gt;=הלוואות!$D$27,IF(מרכז!A1725&lt;=הלוואות!$E$27,IF(DAY(מרכז!A1725)=הלוואות!$F$27,הלוואות!$G$27,0),0),0)+IF(A1725&gt;=הלוואות!$D$28,IF(מרכז!A1725&lt;=הלוואות!$E$28,IF(DAY(מרכז!A1725)=הלוואות!$F$28,הלוואות!$G$28,0),0),0)+IF(A1725&gt;=הלוואות!$D$29,IF(מרכז!A1725&lt;=הלוואות!$E$29,IF(DAY(מרכז!A1725)=הלוואות!$F$29,הלוואות!$G$29,0),0),0)+IF(A1725&gt;=הלוואות!$D$30,IF(מרכז!A1725&lt;=הלוואות!$E$30,IF(DAY(מרכז!A1725)=הלוואות!$F$30,הלוואות!$G$30,0),0),0)+IF(A1725&gt;=הלוואות!$D$31,IF(מרכז!A1725&lt;=הלוואות!$E$31,IF(DAY(מרכז!A1725)=הלוואות!$F$31,הלוואות!$G$31,0),0),0)+IF(A1725&gt;=הלוואות!$D$32,IF(מרכז!A1725&lt;=הלוואות!$E$32,IF(DAY(מרכז!A1725)=הלוואות!$F$32,הלוואות!$G$32,0),0),0)+IF(A1725&gt;=הלוואות!$D$33,IF(מרכז!A1725&lt;=הלוואות!$E$33,IF(DAY(מרכז!A1725)=הלוואות!$F$33,הלוואות!$G$33,0),0),0)+IF(A1725&gt;=הלוואות!$D$34,IF(מרכז!A1725&lt;=הלוואות!$E$34,IF(DAY(מרכז!A1725)=הלוואות!$F$34,הלוואות!$G$34,0),0),0)</f>
        <v>0</v>
      </c>
      <c r="E1725" s="93">
        <f>SUMIF(הלוואות!$D$46:$D$65,מרכז!A1725,הלוואות!$E$46:$E$65)</f>
        <v>0</v>
      </c>
      <c r="F1725" s="93">
        <f>SUMIF(נכנסים!$A$5:$A$5890,מרכז!A1725,נכנסים!$B$5:$B$5890)</f>
        <v>0</v>
      </c>
      <c r="G1725" s="94"/>
      <c r="H1725" s="94"/>
      <c r="I1725" s="94"/>
      <c r="J1725" s="99">
        <f t="shared" si="26"/>
        <v>50000</v>
      </c>
    </row>
    <row r="1726" spans="1:10">
      <c r="A1726" s="153">
        <v>47379</v>
      </c>
      <c r="B1726" s="93">
        <f>SUMIF(יוצאים!$A$5:$A$5835,מרכז!A1726,יוצאים!$D$5:$D$5835)</f>
        <v>0</v>
      </c>
      <c r="C1726" s="93">
        <f>HLOOKUP(DAY($A1726),'טב.הו"ק'!$G$4:$AK$162,'טב.הו"ק'!$A$162+2,FALSE)</f>
        <v>0</v>
      </c>
      <c r="D1726" s="93">
        <f>IF(A1726&gt;=הלוואות!$D$5,IF(מרכז!A1726&lt;=הלוואות!$E$5,IF(DAY(מרכז!A1726)=הלוואות!$F$5,הלוואות!$G$5,0),0),0)+IF(A1726&gt;=הלוואות!$D$6,IF(מרכז!A1726&lt;=הלוואות!$E$6,IF(DAY(מרכז!A1726)=הלוואות!$F$6,הלוואות!$G$6,0),0),0)+IF(A1726&gt;=הלוואות!$D$7,IF(מרכז!A1726&lt;=הלוואות!$E$7,IF(DAY(מרכז!A1726)=הלוואות!$F$7,הלוואות!$G$7,0),0),0)+IF(A1726&gt;=הלוואות!$D$8,IF(מרכז!A1726&lt;=הלוואות!$E$8,IF(DAY(מרכז!A1726)=הלוואות!$F$8,הלוואות!$G$8,0),0),0)+IF(A1726&gt;=הלוואות!$D$9,IF(מרכז!A1726&lt;=הלוואות!$E$9,IF(DAY(מרכז!A1726)=הלוואות!$F$9,הלוואות!$G$9,0),0),0)+IF(A1726&gt;=הלוואות!$D$10,IF(מרכז!A1726&lt;=הלוואות!$E$10,IF(DAY(מרכז!A1726)=הלוואות!$F$10,הלוואות!$G$10,0),0),0)+IF(A1726&gt;=הלוואות!$D$11,IF(מרכז!A1726&lt;=הלוואות!$E$11,IF(DAY(מרכז!A1726)=הלוואות!$F$11,הלוואות!$G$11,0),0),0)+IF(A1726&gt;=הלוואות!$D$12,IF(מרכז!A1726&lt;=הלוואות!$E$12,IF(DAY(מרכז!A1726)=הלוואות!$F$12,הלוואות!$G$12,0),0),0)+IF(A1726&gt;=הלוואות!$D$13,IF(מרכז!A1726&lt;=הלוואות!$E$13,IF(DAY(מרכז!A1726)=הלוואות!$F$13,הלוואות!$G$13,0),0),0)+IF(A1726&gt;=הלוואות!$D$14,IF(מרכז!A1726&lt;=הלוואות!$E$14,IF(DAY(מרכז!A1726)=הלוואות!$F$14,הלוואות!$G$14,0),0),0)+IF(A1726&gt;=הלוואות!$D$15,IF(מרכז!A1726&lt;=הלוואות!$E$15,IF(DAY(מרכז!A1726)=הלוואות!$F$15,הלוואות!$G$15,0),0),0)+IF(A1726&gt;=הלוואות!$D$16,IF(מרכז!A1726&lt;=הלוואות!$E$16,IF(DAY(מרכז!A1726)=הלוואות!$F$16,הלוואות!$G$16,0),0),0)+IF(A1726&gt;=הלוואות!$D$17,IF(מרכז!A1726&lt;=הלוואות!$E$17,IF(DAY(מרכז!A1726)=הלוואות!$F$17,הלוואות!$G$17,0),0),0)+IF(A1726&gt;=הלוואות!$D$18,IF(מרכז!A1726&lt;=הלוואות!$E$18,IF(DAY(מרכז!A1726)=הלוואות!$F$18,הלוואות!$G$18,0),0),0)+IF(A1726&gt;=הלוואות!$D$19,IF(מרכז!A1726&lt;=הלוואות!$E$19,IF(DAY(מרכז!A1726)=הלוואות!$F$19,הלוואות!$G$19,0),0),0)+IF(A1726&gt;=הלוואות!$D$20,IF(מרכז!A1726&lt;=הלוואות!$E$20,IF(DAY(מרכז!A1726)=הלוואות!$F$20,הלוואות!$G$20,0),0),0)+IF(A1726&gt;=הלוואות!$D$21,IF(מרכז!A1726&lt;=הלוואות!$E$21,IF(DAY(מרכז!A1726)=הלוואות!$F$21,הלוואות!$G$21,0),0),0)+IF(A1726&gt;=הלוואות!$D$22,IF(מרכז!A1726&lt;=הלוואות!$E$22,IF(DAY(מרכז!A1726)=הלוואות!$F$22,הלוואות!$G$22,0),0),0)+IF(A1726&gt;=הלוואות!$D$23,IF(מרכז!A1726&lt;=הלוואות!$E$23,IF(DAY(מרכז!A1726)=הלוואות!$F$23,הלוואות!$G$23,0),0),0)+IF(A1726&gt;=הלוואות!$D$24,IF(מרכז!A1726&lt;=הלוואות!$E$24,IF(DAY(מרכז!A1726)=הלוואות!$F$24,הלוואות!$G$24,0),0),0)+IF(A1726&gt;=הלוואות!$D$25,IF(מרכז!A1726&lt;=הלוואות!$E$25,IF(DAY(מרכז!A1726)=הלוואות!$F$25,הלוואות!$G$25,0),0),0)+IF(A1726&gt;=הלוואות!$D$26,IF(מרכז!A1726&lt;=הלוואות!$E$26,IF(DAY(מרכז!A1726)=הלוואות!$F$26,הלוואות!$G$26,0),0),0)+IF(A1726&gt;=הלוואות!$D$27,IF(מרכז!A1726&lt;=הלוואות!$E$27,IF(DAY(מרכז!A1726)=הלוואות!$F$27,הלוואות!$G$27,0),0),0)+IF(A1726&gt;=הלוואות!$D$28,IF(מרכז!A1726&lt;=הלוואות!$E$28,IF(DAY(מרכז!A1726)=הלוואות!$F$28,הלוואות!$G$28,0),0),0)+IF(A1726&gt;=הלוואות!$D$29,IF(מרכז!A1726&lt;=הלוואות!$E$29,IF(DAY(מרכז!A1726)=הלוואות!$F$29,הלוואות!$G$29,0),0),0)+IF(A1726&gt;=הלוואות!$D$30,IF(מרכז!A1726&lt;=הלוואות!$E$30,IF(DAY(מרכז!A1726)=הלוואות!$F$30,הלוואות!$G$30,0),0),0)+IF(A1726&gt;=הלוואות!$D$31,IF(מרכז!A1726&lt;=הלוואות!$E$31,IF(DAY(מרכז!A1726)=הלוואות!$F$31,הלוואות!$G$31,0),0),0)+IF(A1726&gt;=הלוואות!$D$32,IF(מרכז!A1726&lt;=הלוואות!$E$32,IF(DAY(מרכז!A1726)=הלוואות!$F$32,הלוואות!$G$32,0),0),0)+IF(A1726&gt;=הלוואות!$D$33,IF(מרכז!A1726&lt;=הלוואות!$E$33,IF(DAY(מרכז!A1726)=הלוואות!$F$33,הלוואות!$G$33,0),0),0)+IF(A1726&gt;=הלוואות!$D$34,IF(מרכז!A1726&lt;=הלוואות!$E$34,IF(DAY(מרכז!A1726)=הלוואות!$F$34,הלוואות!$G$34,0),0),0)</f>
        <v>0</v>
      </c>
      <c r="E1726" s="93">
        <f>SUMIF(הלוואות!$D$46:$D$65,מרכז!A1726,הלוואות!$E$46:$E$65)</f>
        <v>0</v>
      </c>
      <c r="F1726" s="93">
        <f>SUMIF(נכנסים!$A$5:$A$5890,מרכז!A1726,נכנסים!$B$5:$B$5890)</f>
        <v>0</v>
      </c>
      <c r="G1726" s="94"/>
      <c r="H1726" s="94"/>
      <c r="I1726" s="94"/>
      <c r="J1726" s="99">
        <f t="shared" si="26"/>
        <v>50000</v>
      </c>
    </row>
    <row r="1727" spans="1:10">
      <c r="A1727" s="153">
        <v>47380</v>
      </c>
      <c r="B1727" s="93">
        <f>SUMIF(יוצאים!$A$5:$A$5835,מרכז!A1727,יוצאים!$D$5:$D$5835)</f>
        <v>0</v>
      </c>
      <c r="C1727" s="93">
        <f>HLOOKUP(DAY($A1727),'טב.הו"ק'!$G$4:$AK$162,'טב.הו"ק'!$A$162+2,FALSE)</f>
        <v>0</v>
      </c>
      <c r="D1727" s="93">
        <f>IF(A1727&gt;=הלוואות!$D$5,IF(מרכז!A1727&lt;=הלוואות!$E$5,IF(DAY(מרכז!A1727)=הלוואות!$F$5,הלוואות!$G$5,0),0),0)+IF(A1727&gt;=הלוואות!$D$6,IF(מרכז!A1727&lt;=הלוואות!$E$6,IF(DAY(מרכז!A1727)=הלוואות!$F$6,הלוואות!$G$6,0),0),0)+IF(A1727&gt;=הלוואות!$D$7,IF(מרכז!A1727&lt;=הלוואות!$E$7,IF(DAY(מרכז!A1727)=הלוואות!$F$7,הלוואות!$G$7,0),0),0)+IF(A1727&gt;=הלוואות!$D$8,IF(מרכז!A1727&lt;=הלוואות!$E$8,IF(DAY(מרכז!A1727)=הלוואות!$F$8,הלוואות!$G$8,0),0),0)+IF(A1727&gt;=הלוואות!$D$9,IF(מרכז!A1727&lt;=הלוואות!$E$9,IF(DAY(מרכז!A1727)=הלוואות!$F$9,הלוואות!$G$9,0),0),0)+IF(A1727&gt;=הלוואות!$D$10,IF(מרכז!A1727&lt;=הלוואות!$E$10,IF(DAY(מרכז!A1727)=הלוואות!$F$10,הלוואות!$G$10,0),0),0)+IF(A1727&gt;=הלוואות!$D$11,IF(מרכז!A1727&lt;=הלוואות!$E$11,IF(DAY(מרכז!A1727)=הלוואות!$F$11,הלוואות!$G$11,0),0),0)+IF(A1727&gt;=הלוואות!$D$12,IF(מרכז!A1727&lt;=הלוואות!$E$12,IF(DAY(מרכז!A1727)=הלוואות!$F$12,הלוואות!$G$12,0),0),0)+IF(A1727&gt;=הלוואות!$D$13,IF(מרכז!A1727&lt;=הלוואות!$E$13,IF(DAY(מרכז!A1727)=הלוואות!$F$13,הלוואות!$G$13,0),0),0)+IF(A1727&gt;=הלוואות!$D$14,IF(מרכז!A1727&lt;=הלוואות!$E$14,IF(DAY(מרכז!A1727)=הלוואות!$F$14,הלוואות!$G$14,0),0),0)+IF(A1727&gt;=הלוואות!$D$15,IF(מרכז!A1727&lt;=הלוואות!$E$15,IF(DAY(מרכז!A1727)=הלוואות!$F$15,הלוואות!$G$15,0),0),0)+IF(A1727&gt;=הלוואות!$D$16,IF(מרכז!A1727&lt;=הלוואות!$E$16,IF(DAY(מרכז!A1727)=הלוואות!$F$16,הלוואות!$G$16,0),0),0)+IF(A1727&gt;=הלוואות!$D$17,IF(מרכז!A1727&lt;=הלוואות!$E$17,IF(DAY(מרכז!A1727)=הלוואות!$F$17,הלוואות!$G$17,0),0),0)+IF(A1727&gt;=הלוואות!$D$18,IF(מרכז!A1727&lt;=הלוואות!$E$18,IF(DAY(מרכז!A1727)=הלוואות!$F$18,הלוואות!$G$18,0),0),0)+IF(A1727&gt;=הלוואות!$D$19,IF(מרכז!A1727&lt;=הלוואות!$E$19,IF(DAY(מרכז!A1727)=הלוואות!$F$19,הלוואות!$G$19,0),0),0)+IF(A1727&gt;=הלוואות!$D$20,IF(מרכז!A1727&lt;=הלוואות!$E$20,IF(DAY(מרכז!A1727)=הלוואות!$F$20,הלוואות!$G$20,0),0),0)+IF(A1727&gt;=הלוואות!$D$21,IF(מרכז!A1727&lt;=הלוואות!$E$21,IF(DAY(מרכז!A1727)=הלוואות!$F$21,הלוואות!$G$21,0),0),0)+IF(A1727&gt;=הלוואות!$D$22,IF(מרכז!A1727&lt;=הלוואות!$E$22,IF(DAY(מרכז!A1727)=הלוואות!$F$22,הלוואות!$G$22,0),0),0)+IF(A1727&gt;=הלוואות!$D$23,IF(מרכז!A1727&lt;=הלוואות!$E$23,IF(DAY(מרכז!A1727)=הלוואות!$F$23,הלוואות!$G$23,0),0),0)+IF(A1727&gt;=הלוואות!$D$24,IF(מרכז!A1727&lt;=הלוואות!$E$24,IF(DAY(מרכז!A1727)=הלוואות!$F$24,הלוואות!$G$24,0),0),0)+IF(A1727&gt;=הלוואות!$D$25,IF(מרכז!A1727&lt;=הלוואות!$E$25,IF(DAY(מרכז!A1727)=הלוואות!$F$25,הלוואות!$G$25,0),0),0)+IF(A1727&gt;=הלוואות!$D$26,IF(מרכז!A1727&lt;=הלוואות!$E$26,IF(DAY(מרכז!A1727)=הלוואות!$F$26,הלוואות!$G$26,0),0),0)+IF(A1727&gt;=הלוואות!$D$27,IF(מרכז!A1727&lt;=הלוואות!$E$27,IF(DAY(מרכז!A1727)=הלוואות!$F$27,הלוואות!$G$27,0),0),0)+IF(A1727&gt;=הלוואות!$D$28,IF(מרכז!A1727&lt;=הלוואות!$E$28,IF(DAY(מרכז!A1727)=הלוואות!$F$28,הלוואות!$G$28,0),0),0)+IF(A1727&gt;=הלוואות!$D$29,IF(מרכז!A1727&lt;=הלוואות!$E$29,IF(DAY(מרכז!A1727)=הלוואות!$F$29,הלוואות!$G$29,0),0),0)+IF(A1727&gt;=הלוואות!$D$30,IF(מרכז!A1727&lt;=הלוואות!$E$30,IF(DAY(מרכז!A1727)=הלוואות!$F$30,הלוואות!$G$30,0),0),0)+IF(A1727&gt;=הלוואות!$D$31,IF(מרכז!A1727&lt;=הלוואות!$E$31,IF(DAY(מרכז!A1727)=הלוואות!$F$31,הלוואות!$G$31,0),0),0)+IF(A1727&gt;=הלוואות!$D$32,IF(מרכז!A1727&lt;=הלוואות!$E$32,IF(DAY(מרכז!A1727)=הלוואות!$F$32,הלוואות!$G$32,0),0),0)+IF(A1727&gt;=הלוואות!$D$33,IF(מרכז!A1727&lt;=הלוואות!$E$33,IF(DAY(מרכז!A1727)=הלוואות!$F$33,הלוואות!$G$33,0),0),0)+IF(A1727&gt;=הלוואות!$D$34,IF(מרכז!A1727&lt;=הלוואות!$E$34,IF(DAY(מרכז!A1727)=הלוואות!$F$34,הלוואות!$G$34,0),0),0)</f>
        <v>0</v>
      </c>
      <c r="E1727" s="93">
        <f>SUMIF(הלוואות!$D$46:$D$65,מרכז!A1727,הלוואות!$E$46:$E$65)</f>
        <v>0</v>
      </c>
      <c r="F1727" s="93">
        <f>SUMIF(נכנסים!$A$5:$A$5890,מרכז!A1727,נכנסים!$B$5:$B$5890)</f>
        <v>0</v>
      </c>
      <c r="G1727" s="94"/>
      <c r="H1727" s="94"/>
      <c r="I1727" s="94"/>
      <c r="J1727" s="99">
        <f t="shared" si="26"/>
        <v>50000</v>
      </c>
    </row>
    <row r="1728" spans="1:10">
      <c r="A1728" s="153">
        <v>47381</v>
      </c>
      <c r="B1728" s="93">
        <f>SUMIF(יוצאים!$A$5:$A$5835,מרכז!A1728,יוצאים!$D$5:$D$5835)</f>
        <v>0</v>
      </c>
      <c r="C1728" s="93">
        <f>HLOOKUP(DAY($A1728),'טב.הו"ק'!$G$4:$AK$162,'טב.הו"ק'!$A$162+2,FALSE)</f>
        <v>0</v>
      </c>
      <c r="D1728" s="93">
        <f>IF(A1728&gt;=הלוואות!$D$5,IF(מרכז!A1728&lt;=הלוואות!$E$5,IF(DAY(מרכז!A1728)=הלוואות!$F$5,הלוואות!$G$5,0),0),0)+IF(A1728&gt;=הלוואות!$D$6,IF(מרכז!A1728&lt;=הלוואות!$E$6,IF(DAY(מרכז!A1728)=הלוואות!$F$6,הלוואות!$G$6,0),0),0)+IF(A1728&gt;=הלוואות!$D$7,IF(מרכז!A1728&lt;=הלוואות!$E$7,IF(DAY(מרכז!A1728)=הלוואות!$F$7,הלוואות!$G$7,0),0),0)+IF(A1728&gt;=הלוואות!$D$8,IF(מרכז!A1728&lt;=הלוואות!$E$8,IF(DAY(מרכז!A1728)=הלוואות!$F$8,הלוואות!$G$8,0),0),0)+IF(A1728&gt;=הלוואות!$D$9,IF(מרכז!A1728&lt;=הלוואות!$E$9,IF(DAY(מרכז!A1728)=הלוואות!$F$9,הלוואות!$G$9,0),0),0)+IF(A1728&gt;=הלוואות!$D$10,IF(מרכז!A1728&lt;=הלוואות!$E$10,IF(DAY(מרכז!A1728)=הלוואות!$F$10,הלוואות!$G$10,0),0),0)+IF(A1728&gt;=הלוואות!$D$11,IF(מרכז!A1728&lt;=הלוואות!$E$11,IF(DAY(מרכז!A1728)=הלוואות!$F$11,הלוואות!$G$11,0),0),0)+IF(A1728&gt;=הלוואות!$D$12,IF(מרכז!A1728&lt;=הלוואות!$E$12,IF(DAY(מרכז!A1728)=הלוואות!$F$12,הלוואות!$G$12,0),0),0)+IF(A1728&gt;=הלוואות!$D$13,IF(מרכז!A1728&lt;=הלוואות!$E$13,IF(DAY(מרכז!A1728)=הלוואות!$F$13,הלוואות!$G$13,0),0),0)+IF(A1728&gt;=הלוואות!$D$14,IF(מרכז!A1728&lt;=הלוואות!$E$14,IF(DAY(מרכז!A1728)=הלוואות!$F$14,הלוואות!$G$14,0),0),0)+IF(A1728&gt;=הלוואות!$D$15,IF(מרכז!A1728&lt;=הלוואות!$E$15,IF(DAY(מרכז!A1728)=הלוואות!$F$15,הלוואות!$G$15,0),0),0)+IF(A1728&gt;=הלוואות!$D$16,IF(מרכז!A1728&lt;=הלוואות!$E$16,IF(DAY(מרכז!A1728)=הלוואות!$F$16,הלוואות!$G$16,0),0),0)+IF(A1728&gt;=הלוואות!$D$17,IF(מרכז!A1728&lt;=הלוואות!$E$17,IF(DAY(מרכז!A1728)=הלוואות!$F$17,הלוואות!$G$17,0),0),0)+IF(A1728&gt;=הלוואות!$D$18,IF(מרכז!A1728&lt;=הלוואות!$E$18,IF(DAY(מרכז!A1728)=הלוואות!$F$18,הלוואות!$G$18,0),0),0)+IF(A1728&gt;=הלוואות!$D$19,IF(מרכז!A1728&lt;=הלוואות!$E$19,IF(DAY(מרכז!A1728)=הלוואות!$F$19,הלוואות!$G$19,0),0),0)+IF(A1728&gt;=הלוואות!$D$20,IF(מרכז!A1728&lt;=הלוואות!$E$20,IF(DAY(מרכז!A1728)=הלוואות!$F$20,הלוואות!$G$20,0),0),0)+IF(A1728&gt;=הלוואות!$D$21,IF(מרכז!A1728&lt;=הלוואות!$E$21,IF(DAY(מרכז!A1728)=הלוואות!$F$21,הלוואות!$G$21,0),0),0)+IF(A1728&gt;=הלוואות!$D$22,IF(מרכז!A1728&lt;=הלוואות!$E$22,IF(DAY(מרכז!A1728)=הלוואות!$F$22,הלוואות!$G$22,0),0),0)+IF(A1728&gt;=הלוואות!$D$23,IF(מרכז!A1728&lt;=הלוואות!$E$23,IF(DAY(מרכז!A1728)=הלוואות!$F$23,הלוואות!$G$23,0),0),0)+IF(A1728&gt;=הלוואות!$D$24,IF(מרכז!A1728&lt;=הלוואות!$E$24,IF(DAY(מרכז!A1728)=הלוואות!$F$24,הלוואות!$G$24,0),0),0)+IF(A1728&gt;=הלוואות!$D$25,IF(מרכז!A1728&lt;=הלוואות!$E$25,IF(DAY(מרכז!A1728)=הלוואות!$F$25,הלוואות!$G$25,0),0),0)+IF(A1728&gt;=הלוואות!$D$26,IF(מרכז!A1728&lt;=הלוואות!$E$26,IF(DAY(מרכז!A1728)=הלוואות!$F$26,הלוואות!$G$26,0),0),0)+IF(A1728&gt;=הלוואות!$D$27,IF(מרכז!A1728&lt;=הלוואות!$E$27,IF(DAY(מרכז!A1728)=הלוואות!$F$27,הלוואות!$G$27,0),0),0)+IF(A1728&gt;=הלוואות!$D$28,IF(מרכז!A1728&lt;=הלוואות!$E$28,IF(DAY(מרכז!A1728)=הלוואות!$F$28,הלוואות!$G$28,0),0),0)+IF(A1728&gt;=הלוואות!$D$29,IF(מרכז!A1728&lt;=הלוואות!$E$29,IF(DAY(מרכז!A1728)=הלוואות!$F$29,הלוואות!$G$29,0),0),0)+IF(A1728&gt;=הלוואות!$D$30,IF(מרכז!A1728&lt;=הלוואות!$E$30,IF(DAY(מרכז!A1728)=הלוואות!$F$30,הלוואות!$G$30,0),0),0)+IF(A1728&gt;=הלוואות!$D$31,IF(מרכז!A1728&lt;=הלוואות!$E$31,IF(DAY(מרכז!A1728)=הלוואות!$F$31,הלוואות!$G$31,0),0),0)+IF(A1728&gt;=הלוואות!$D$32,IF(מרכז!A1728&lt;=הלוואות!$E$32,IF(DAY(מרכז!A1728)=הלוואות!$F$32,הלוואות!$G$32,0),0),0)+IF(A1728&gt;=הלוואות!$D$33,IF(מרכז!A1728&lt;=הלוואות!$E$33,IF(DAY(מרכז!A1728)=הלוואות!$F$33,הלוואות!$G$33,0),0),0)+IF(A1728&gt;=הלוואות!$D$34,IF(מרכז!A1728&lt;=הלוואות!$E$34,IF(DAY(מרכז!A1728)=הלוואות!$F$34,הלוואות!$G$34,0),0),0)</f>
        <v>0</v>
      </c>
      <c r="E1728" s="93">
        <f>SUMIF(הלוואות!$D$46:$D$65,מרכז!A1728,הלוואות!$E$46:$E$65)</f>
        <v>0</v>
      </c>
      <c r="F1728" s="93">
        <f>SUMIF(נכנסים!$A$5:$A$5890,מרכז!A1728,נכנסים!$B$5:$B$5890)</f>
        <v>0</v>
      </c>
      <c r="G1728" s="94"/>
      <c r="H1728" s="94"/>
      <c r="I1728" s="94"/>
      <c r="J1728" s="99">
        <f t="shared" ref="J1728:J1791" si="27">J1727-B1728-C1728-D1728-E1728+F1728</f>
        <v>50000</v>
      </c>
    </row>
    <row r="1729" spans="1:10">
      <c r="A1729" s="153">
        <v>47382</v>
      </c>
      <c r="B1729" s="93">
        <f>SUMIF(יוצאים!$A$5:$A$5835,מרכז!A1729,יוצאים!$D$5:$D$5835)</f>
        <v>0</v>
      </c>
      <c r="C1729" s="93">
        <f>HLOOKUP(DAY($A1729),'טב.הו"ק'!$G$4:$AK$162,'טב.הו"ק'!$A$162+2,FALSE)</f>
        <v>0</v>
      </c>
      <c r="D1729" s="93">
        <f>IF(A1729&gt;=הלוואות!$D$5,IF(מרכז!A1729&lt;=הלוואות!$E$5,IF(DAY(מרכז!A1729)=הלוואות!$F$5,הלוואות!$G$5,0),0),0)+IF(A1729&gt;=הלוואות!$D$6,IF(מרכז!A1729&lt;=הלוואות!$E$6,IF(DAY(מרכז!A1729)=הלוואות!$F$6,הלוואות!$G$6,0),0),0)+IF(A1729&gt;=הלוואות!$D$7,IF(מרכז!A1729&lt;=הלוואות!$E$7,IF(DAY(מרכז!A1729)=הלוואות!$F$7,הלוואות!$G$7,0),0),0)+IF(A1729&gt;=הלוואות!$D$8,IF(מרכז!A1729&lt;=הלוואות!$E$8,IF(DAY(מרכז!A1729)=הלוואות!$F$8,הלוואות!$G$8,0),0),0)+IF(A1729&gt;=הלוואות!$D$9,IF(מרכז!A1729&lt;=הלוואות!$E$9,IF(DAY(מרכז!A1729)=הלוואות!$F$9,הלוואות!$G$9,0),0),0)+IF(A1729&gt;=הלוואות!$D$10,IF(מרכז!A1729&lt;=הלוואות!$E$10,IF(DAY(מרכז!A1729)=הלוואות!$F$10,הלוואות!$G$10,0),0),0)+IF(A1729&gt;=הלוואות!$D$11,IF(מרכז!A1729&lt;=הלוואות!$E$11,IF(DAY(מרכז!A1729)=הלוואות!$F$11,הלוואות!$G$11,0),0),0)+IF(A1729&gt;=הלוואות!$D$12,IF(מרכז!A1729&lt;=הלוואות!$E$12,IF(DAY(מרכז!A1729)=הלוואות!$F$12,הלוואות!$G$12,0),0),0)+IF(A1729&gt;=הלוואות!$D$13,IF(מרכז!A1729&lt;=הלוואות!$E$13,IF(DAY(מרכז!A1729)=הלוואות!$F$13,הלוואות!$G$13,0),0),0)+IF(A1729&gt;=הלוואות!$D$14,IF(מרכז!A1729&lt;=הלוואות!$E$14,IF(DAY(מרכז!A1729)=הלוואות!$F$14,הלוואות!$G$14,0),0),0)+IF(A1729&gt;=הלוואות!$D$15,IF(מרכז!A1729&lt;=הלוואות!$E$15,IF(DAY(מרכז!A1729)=הלוואות!$F$15,הלוואות!$G$15,0),0),0)+IF(A1729&gt;=הלוואות!$D$16,IF(מרכז!A1729&lt;=הלוואות!$E$16,IF(DAY(מרכז!A1729)=הלוואות!$F$16,הלוואות!$G$16,0),0),0)+IF(A1729&gt;=הלוואות!$D$17,IF(מרכז!A1729&lt;=הלוואות!$E$17,IF(DAY(מרכז!A1729)=הלוואות!$F$17,הלוואות!$G$17,0),0),0)+IF(A1729&gt;=הלוואות!$D$18,IF(מרכז!A1729&lt;=הלוואות!$E$18,IF(DAY(מרכז!A1729)=הלוואות!$F$18,הלוואות!$G$18,0),0),0)+IF(A1729&gt;=הלוואות!$D$19,IF(מרכז!A1729&lt;=הלוואות!$E$19,IF(DAY(מרכז!A1729)=הלוואות!$F$19,הלוואות!$G$19,0),0),0)+IF(A1729&gt;=הלוואות!$D$20,IF(מרכז!A1729&lt;=הלוואות!$E$20,IF(DAY(מרכז!A1729)=הלוואות!$F$20,הלוואות!$G$20,0),0),0)+IF(A1729&gt;=הלוואות!$D$21,IF(מרכז!A1729&lt;=הלוואות!$E$21,IF(DAY(מרכז!A1729)=הלוואות!$F$21,הלוואות!$G$21,0),0),0)+IF(A1729&gt;=הלוואות!$D$22,IF(מרכז!A1729&lt;=הלוואות!$E$22,IF(DAY(מרכז!A1729)=הלוואות!$F$22,הלוואות!$G$22,0),0),0)+IF(A1729&gt;=הלוואות!$D$23,IF(מרכז!A1729&lt;=הלוואות!$E$23,IF(DAY(מרכז!A1729)=הלוואות!$F$23,הלוואות!$G$23,0),0),0)+IF(A1729&gt;=הלוואות!$D$24,IF(מרכז!A1729&lt;=הלוואות!$E$24,IF(DAY(מרכז!A1729)=הלוואות!$F$24,הלוואות!$G$24,0),0),0)+IF(A1729&gt;=הלוואות!$D$25,IF(מרכז!A1729&lt;=הלוואות!$E$25,IF(DAY(מרכז!A1729)=הלוואות!$F$25,הלוואות!$G$25,0),0),0)+IF(A1729&gt;=הלוואות!$D$26,IF(מרכז!A1729&lt;=הלוואות!$E$26,IF(DAY(מרכז!A1729)=הלוואות!$F$26,הלוואות!$G$26,0),0),0)+IF(A1729&gt;=הלוואות!$D$27,IF(מרכז!A1729&lt;=הלוואות!$E$27,IF(DAY(מרכז!A1729)=הלוואות!$F$27,הלוואות!$G$27,0),0),0)+IF(A1729&gt;=הלוואות!$D$28,IF(מרכז!A1729&lt;=הלוואות!$E$28,IF(DAY(מרכז!A1729)=הלוואות!$F$28,הלוואות!$G$28,0),0),0)+IF(A1729&gt;=הלוואות!$D$29,IF(מרכז!A1729&lt;=הלוואות!$E$29,IF(DAY(מרכז!A1729)=הלוואות!$F$29,הלוואות!$G$29,0),0),0)+IF(A1729&gt;=הלוואות!$D$30,IF(מרכז!A1729&lt;=הלוואות!$E$30,IF(DAY(מרכז!A1729)=הלוואות!$F$30,הלוואות!$G$30,0),0),0)+IF(A1729&gt;=הלוואות!$D$31,IF(מרכז!A1729&lt;=הלוואות!$E$31,IF(DAY(מרכז!A1729)=הלוואות!$F$31,הלוואות!$G$31,0),0),0)+IF(A1729&gt;=הלוואות!$D$32,IF(מרכז!A1729&lt;=הלוואות!$E$32,IF(DAY(מרכז!A1729)=הלוואות!$F$32,הלוואות!$G$32,0),0),0)+IF(A1729&gt;=הלוואות!$D$33,IF(מרכז!A1729&lt;=הלוואות!$E$33,IF(DAY(מרכז!A1729)=הלוואות!$F$33,הלוואות!$G$33,0),0),0)+IF(A1729&gt;=הלוואות!$D$34,IF(מרכז!A1729&lt;=הלוואות!$E$34,IF(DAY(מרכז!A1729)=הלוואות!$F$34,הלוואות!$G$34,0),0),0)</f>
        <v>0</v>
      </c>
      <c r="E1729" s="93">
        <f>SUMIF(הלוואות!$D$46:$D$65,מרכז!A1729,הלוואות!$E$46:$E$65)</f>
        <v>0</v>
      </c>
      <c r="F1729" s="93">
        <f>SUMIF(נכנסים!$A$5:$A$5890,מרכז!A1729,נכנסים!$B$5:$B$5890)</f>
        <v>0</v>
      </c>
      <c r="G1729" s="94"/>
      <c r="H1729" s="94"/>
      <c r="I1729" s="94"/>
      <c r="J1729" s="99">
        <f t="shared" si="27"/>
        <v>50000</v>
      </c>
    </row>
    <row r="1730" spans="1:10">
      <c r="A1730" s="153">
        <v>47383</v>
      </c>
      <c r="B1730" s="93">
        <f>SUMIF(יוצאים!$A$5:$A$5835,מרכז!A1730,יוצאים!$D$5:$D$5835)</f>
        <v>0</v>
      </c>
      <c r="C1730" s="93">
        <f>HLOOKUP(DAY($A1730),'טב.הו"ק'!$G$4:$AK$162,'טב.הו"ק'!$A$162+2,FALSE)</f>
        <v>0</v>
      </c>
      <c r="D1730" s="93">
        <f>IF(A1730&gt;=הלוואות!$D$5,IF(מרכז!A1730&lt;=הלוואות!$E$5,IF(DAY(מרכז!A1730)=הלוואות!$F$5,הלוואות!$G$5,0),0),0)+IF(A1730&gt;=הלוואות!$D$6,IF(מרכז!A1730&lt;=הלוואות!$E$6,IF(DAY(מרכז!A1730)=הלוואות!$F$6,הלוואות!$G$6,0),0),0)+IF(A1730&gt;=הלוואות!$D$7,IF(מרכז!A1730&lt;=הלוואות!$E$7,IF(DAY(מרכז!A1730)=הלוואות!$F$7,הלוואות!$G$7,0),0),0)+IF(A1730&gt;=הלוואות!$D$8,IF(מרכז!A1730&lt;=הלוואות!$E$8,IF(DAY(מרכז!A1730)=הלוואות!$F$8,הלוואות!$G$8,0),0),0)+IF(A1730&gt;=הלוואות!$D$9,IF(מרכז!A1730&lt;=הלוואות!$E$9,IF(DAY(מרכז!A1730)=הלוואות!$F$9,הלוואות!$G$9,0),0),0)+IF(A1730&gt;=הלוואות!$D$10,IF(מרכז!A1730&lt;=הלוואות!$E$10,IF(DAY(מרכז!A1730)=הלוואות!$F$10,הלוואות!$G$10,0),0),0)+IF(A1730&gt;=הלוואות!$D$11,IF(מרכז!A1730&lt;=הלוואות!$E$11,IF(DAY(מרכז!A1730)=הלוואות!$F$11,הלוואות!$G$11,0),0),0)+IF(A1730&gt;=הלוואות!$D$12,IF(מרכז!A1730&lt;=הלוואות!$E$12,IF(DAY(מרכז!A1730)=הלוואות!$F$12,הלוואות!$G$12,0),0),0)+IF(A1730&gt;=הלוואות!$D$13,IF(מרכז!A1730&lt;=הלוואות!$E$13,IF(DAY(מרכז!A1730)=הלוואות!$F$13,הלוואות!$G$13,0),0),0)+IF(A1730&gt;=הלוואות!$D$14,IF(מרכז!A1730&lt;=הלוואות!$E$14,IF(DAY(מרכז!A1730)=הלוואות!$F$14,הלוואות!$G$14,0),0),0)+IF(A1730&gt;=הלוואות!$D$15,IF(מרכז!A1730&lt;=הלוואות!$E$15,IF(DAY(מרכז!A1730)=הלוואות!$F$15,הלוואות!$G$15,0),0),0)+IF(A1730&gt;=הלוואות!$D$16,IF(מרכז!A1730&lt;=הלוואות!$E$16,IF(DAY(מרכז!A1730)=הלוואות!$F$16,הלוואות!$G$16,0),0),0)+IF(A1730&gt;=הלוואות!$D$17,IF(מרכז!A1730&lt;=הלוואות!$E$17,IF(DAY(מרכז!A1730)=הלוואות!$F$17,הלוואות!$G$17,0),0),0)+IF(A1730&gt;=הלוואות!$D$18,IF(מרכז!A1730&lt;=הלוואות!$E$18,IF(DAY(מרכז!A1730)=הלוואות!$F$18,הלוואות!$G$18,0),0),0)+IF(A1730&gt;=הלוואות!$D$19,IF(מרכז!A1730&lt;=הלוואות!$E$19,IF(DAY(מרכז!A1730)=הלוואות!$F$19,הלוואות!$G$19,0),0),0)+IF(A1730&gt;=הלוואות!$D$20,IF(מרכז!A1730&lt;=הלוואות!$E$20,IF(DAY(מרכז!A1730)=הלוואות!$F$20,הלוואות!$G$20,0),0),0)+IF(A1730&gt;=הלוואות!$D$21,IF(מרכז!A1730&lt;=הלוואות!$E$21,IF(DAY(מרכז!A1730)=הלוואות!$F$21,הלוואות!$G$21,0),0),0)+IF(A1730&gt;=הלוואות!$D$22,IF(מרכז!A1730&lt;=הלוואות!$E$22,IF(DAY(מרכז!A1730)=הלוואות!$F$22,הלוואות!$G$22,0),0),0)+IF(A1730&gt;=הלוואות!$D$23,IF(מרכז!A1730&lt;=הלוואות!$E$23,IF(DAY(מרכז!A1730)=הלוואות!$F$23,הלוואות!$G$23,0),0),0)+IF(A1730&gt;=הלוואות!$D$24,IF(מרכז!A1730&lt;=הלוואות!$E$24,IF(DAY(מרכז!A1730)=הלוואות!$F$24,הלוואות!$G$24,0),0),0)+IF(A1730&gt;=הלוואות!$D$25,IF(מרכז!A1730&lt;=הלוואות!$E$25,IF(DAY(מרכז!A1730)=הלוואות!$F$25,הלוואות!$G$25,0),0),0)+IF(A1730&gt;=הלוואות!$D$26,IF(מרכז!A1730&lt;=הלוואות!$E$26,IF(DAY(מרכז!A1730)=הלוואות!$F$26,הלוואות!$G$26,0),0),0)+IF(A1730&gt;=הלוואות!$D$27,IF(מרכז!A1730&lt;=הלוואות!$E$27,IF(DAY(מרכז!A1730)=הלוואות!$F$27,הלוואות!$G$27,0),0),0)+IF(A1730&gt;=הלוואות!$D$28,IF(מרכז!A1730&lt;=הלוואות!$E$28,IF(DAY(מרכז!A1730)=הלוואות!$F$28,הלוואות!$G$28,0),0),0)+IF(A1730&gt;=הלוואות!$D$29,IF(מרכז!A1730&lt;=הלוואות!$E$29,IF(DAY(מרכז!A1730)=הלוואות!$F$29,הלוואות!$G$29,0),0),0)+IF(A1730&gt;=הלוואות!$D$30,IF(מרכז!A1730&lt;=הלוואות!$E$30,IF(DAY(מרכז!A1730)=הלוואות!$F$30,הלוואות!$G$30,0),0),0)+IF(A1730&gt;=הלוואות!$D$31,IF(מרכז!A1730&lt;=הלוואות!$E$31,IF(DAY(מרכז!A1730)=הלוואות!$F$31,הלוואות!$G$31,0),0),0)+IF(A1730&gt;=הלוואות!$D$32,IF(מרכז!A1730&lt;=הלוואות!$E$32,IF(DAY(מרכז!A1730)=הלוואות!$F$32,הלוואות!$G$32,0),0),0)+IF(A1730&gt;=הלוואות!$D$33,IF(מרכז!A1730&lt;=הלוואות!$E$33,IF(DAY(מרכז!A1730)=הלוואות!$F$33,הלוואות!$G$33,0),0),0)+IF(A1730&gt;=הלוואות!$D$34,IF(מרכז!A1730&lt;=הלוואות!$E$34,IF(DAY(מרכז!A1730)=הלוואות!$F$34,הלוואות!$G$34,0),0),0)</f>
        <v>0</v>
      </c>
      <c r="E1730" s="93">
        <f>SUMIF(הלוואות!$D$46:$D$65,מרכז!A1730,הלוואות!$E$46:$E$65)</f>
        <v>0</v>
      </c>
      <c r="F1730" s="93">
        <f>SUMIF(נכנסים!$A$5:$A$5890,מרכז!A1730,נכנסים!$B$5:$B$5890)</f>
        <v>0</v>
      </c>
      <c r="G1730" s="94"/>
      <c r="H1730" s="94"/>
      <c r="I1730" s="94"/>
      <c r="J1730" s="99">
        <f t="shared" si="27"/>
        <v>50000</v>
      </c>
    </row>
    <row r="1731" spans="1:10">
      <c r="A1731" s="153">
        <v>47384</v>
      </c>
      <c r="B1731" s="93">
        <f>SUMIF(יוצאים!$A$5:$A$5835,מרכז!A1731,יוצאים!$D$5:$D$5835)</f>
        <v>0</v>
      </c>
      <c r="C1731" s="93">
        <f>HLOOKUP(DAY($A1731),'טב.הו"ק'!$G$4:$AK$162,'טב.הו"ק'!$A$162+2,FALSE)</f>
        <v>0</v>
      </c>
      <c r="D1731" s="93">
        <f>IF(A1731&gt;=הלוואות!$D$5,IF(מרכז!A1731&lt;=הלוואות!$E$5,IF(DAY(מרכז!A1731)=הלוואות!$F$5,הלוואות!$G$5,0),0),0)+IF(A1731&gt;=הלוואות!$D$6,IF(מרכז!A1731&lt;=הלוואות!$E$6,IF(DAY(מרכז!A1731)=הלוואות!$F$6,הלוואות!$G$6,0),0),0)+IF(A1731&gt;=הלוואות!$D$7,IF(מרכז!A1731&lt;=הלוואות!$E$7,IF(DAY(מרכז!A1731)=הלוואות!$F$7,הלוואות!$G$7,0),0),0)+IF(A1731&gt;=הלוואות!$D$8,IF(מרכז!A1731&lt;=הלוואות!$E$8,IF(DAY(מרכז!A1731)=הלוואות!$F$8,הלוואות!$G$8,0),0),0)+IF(A1731&gt;=הלוואות!$D$9,IF(מרכז!A1731&lt;=הלוואות!$E$9,IF(DAY(מרכז!A1731)=הלוואות!$F$9,הלוואות!$G$9,0),0),0)+IF(A1731&gt;=הלוואות!$D$10,IF(מרכז!A1731&lt;=הלוואות!$E$10,IF(DAY(מרכז!A1731)=הלוואות!$F$10,הלוואות!$G$10,0),0),0)+IF(A1731&gt;=הלוואות!$D$11,IF(מרכז!A1731&lt;=הלוואות!$E$11,IF(DAY(מרכז!A1731)=הלוואות!$F$11,הלוואות!$G$11,0),0),0)+IF(A1731&gt;=הלוואות!$D$12,IF(מרכז!A1731&lt;=הלוואות!$E$12,IF(DAY(מרכז!A1731)=הלוואות!$F$12,הלוואות!$G$12,0),0),0)+IF(A1731&gt;=הלוואות!$D$13,IF(מרכז!A1731&lt;=הלוואות!$E$13,IF(DAY(מרכז!A1731)=הלוואות!$F$13,הלוואות!$G$13,0),0),0)+IF(A1731&gt;=הלוואות!$D$14,IF(מרכז!A1731&lt;=הלוואות!$E$14,IF(DAY(מרכז!A1731)=הלוואות!$F$14,הלוואות!$G$14,0),0),0)+IF(A1731&gt;=הלוואות!$D$15,IF(מרכז!A1731&lt;=הלוואות!$E$15,IF(DAY(מרכז!A1731)=הלוואות!$F$15,הלוואות!$G$15,0),0),0)+IF(A1731&gt;=הלוואות!$D$16,IF(מרכז!A1731&lt;=הלוואות!$E$16,IF(DAY(מרכז!A1731)=הלוואות!$F$16,הלוואות!$G$16,0),0),0)+IF(A1731&gt;=הלוואות!$D$17,IF(מרכז!A1731&lt;=הלוואות!$E$17,IF(DAY(מרכז!A1731)=הלוואות!$F$17,הלוואות!$G$17,0),0),0)+IF(A1731&gt;=הלוואות!$D$18,IF(מרכז!A1731&lt;=הלוואות!$E$18,IF(DAY(מרכז!A1731)=הלוואות!$F$18,הלוואות!$G$18,0),0),0)+IF(A1731&gt;=הלוואות!$D$19,IF(מרכז!A1731&lt;=הלוואות!$E$19,IF(DAY(מרכז!A1731)=הלוואות!$F$19,הלוואות!$G$19,0),0),0)+IF(A1731&gt;=הלוואות!$D$20,IF(מרכז!A1731&lt;=הלוואות!$E$20,IF(DAY(מרכז!A1731)=הלוואות!$F$20,הלוואות!$G$20,0),0),0)+IF(A1731&gt;=הלוואות!$D$21,IF(מרכז!A1731&lt;=הלוואות!$E$21,IF(DAY(מרכז!A1731)=הלוואות!$F$21,הלוואות!$G$21,0),0),0)+IF(A1731&gt;=הלוואות!$D$22,IF(מרכז!A1731&lt;=הלוואות!$E$22,IF(DAY(מרכז!A1731)=הלוואות!$F$22,הלוואות!$G$22,0),0),0)+IF(A1731&gt;=הלוואות!$D$23,IF(מרכז!A1731&lt;=הלוואות!$E$23,IF(DAY(מרכז!A1731)=הלוואות!$F$23,הלוואות!$G$23,0),0),0)+IF(A1731&gt;=הלוואות!$D$24,IF(מרכז!A1731&lt;=הלוואות!$E$24,IF(DAY(מרכז!A1731)=הלוואות!$F$24,הלוואות!$G$24,0),0),0)+IF(A1731&gt;=הלוואות!$D$25,IF(מרכז!A1731&lt;=הלוואות!$E$25,IF(DAY(מרכז!A1731)=הלוואות!$F$25,הלוואות!$G$25,0),0),0)+IF(A1731&gt;=הלוואות!$D$26,IF(מרכז!A1731&lt;=הלוואות!$E$26,IF(DAY(מרכז!A1731)=הלוואות!$F$26,הלוואות!$G$26,0),0),0)+IF(A1731&gt;=הלוואות!$D$27,IF(מרכז!A1731&lt;=הלוואות!$E$27,IF(DAY(מרכז!A1731)=הלוואות!$F$27,הלוואות!$G$27,0),0),0)+IF(A1731&gt;=הלוואות!$D$28,IF(מרכז!A1731&lt;=הלוואות!$E$28,IF(DAY(מרכז!A1731)=הלוואות!$F$28,הלוואות!$G$28,0),0),0)+IF(A1731&gt;=הלוואות!$D$29,IF(מרכז!A1731&lt;=הלוואות!$E$29,IF(DAY(מרכז!A1731)=הלוואות!$F$29,הלוואות!$G$29,0),0),0)+IF(A1731&gt;=הלוואות!$D$30,IF(מרכז!A1731&lt;=הלוואות!$E$30,IF(DAY(מרכז!A1731)=הלוואות!$F$30,הלוואות!$G$30,0),0),0)+IF(A1731&gt;=הלוואות!$D$31,IF(מרכז!A1731&lt;=הלוואות!$E$31,IF(DAY(מרכז!A1731)=הלוואות!$F$31,הלוואות!$G$31,0),0),0)+IF(A1731&gt;=הלוואות!$D$32,IF(מרכז!A1731&lt;=הלוואות!$E$32,IF(DAY(מרכז!A1731)=הלוואות!$F$32,הלוואות!$G$32,0),0),0)+IF(A1731&gt;=הלוואות!$D$33,IF(מרכז!A1731&lt;=הלוואות!$E$33,IF(DAY(מרכז!A1731)=הלוואות!$F$33,הלוואות!$G$33,0),0),0)+IF(A1731&gt;=הלוואות!$D$34,IF(מרכז!A1731&lt;=הלוואות!$E$34,IF(DAY(מרכז!A1731)=הלוואות!$F$34,הלוואות!$G$34,0),0),0)</f>
        <v>0</v>
      </c>
      <c r="E1731" s="93">
        <f>SUMIF(הלוואות!$D$46:$D$65,מרכז!A1731,הלוואות!$E$46:$E$65)</f>
        <v>0</v>
      </c>
      <c r="F1731" s="93">
        <f>SUMIF(נכנסים!$A$5:$A$5890,מרכז!A1731,נכנסים!$B$5:$B$5890)</f>
        <v>0</v>
      </c>
      <c r="G1731" s="94"/>
      <c r="H1731" s="94"/>
      <c r="I1731" s="94"/>
      <c r="J1731" s="99">
        <f t="shared" si="27"/>
        <v>50000</v>
      </c>
    </row>
    <row r="1732" spans="1:10">
      <c r="A1732" s="153">
        <v>47385</v>
      </c>
      <c r="B1732" s="93">
        <f>SUMIF(יוצאים!$A$5:$A$5835,מרכז!A1732,יוצאים!$D$5:$D$5835)</f>
        <v>0</v>
      </c>
      <c r="C1732" s="93">
        <f>HLOOKUP(DAY($A1732),'טב.הו"ק'!$G$4:$AK$162,'טב.הו"ק'!$A$162+2,FALSE)</f>
        <v>0</v>
      </c>
      <c r="D1732" s="93">
        <f>IF(A1732&gt;=הלוואות!$D$5,IF(מרכז!A1732&lt;=הלוואות!$E$5,IF(DAY(מרכז!A1732)=הלוואות!$F$5,הלוואות!$G$5,0),0),0)+IF(A1732&gt;=הלוואות!$D$6,IF(מרכז!A1732&lt;=הלוואות!$E$6,IF(DAY(מרכז!A1732)=הלוואות!$F$6,הלוואות!$G$6,0),0),0)+IF(A1732&gt;=הלוואות!$D$7,IF(מרכז!A1732&lt;=הלוואות!$E$7,IF(DAY(מרכז!A1732)=הלוואות!$F$7,הלוואות!$G$7,0),0),0)+IF(A1732&gt;=הלוואות!$D$8,IF(מרכז!A1732&lt;=הלוואות!$E$8,IF(DAY(מרכז!A1732)=הלוואות!$F$8,הלוואות!$G$8,0),0),0)+IF(A1732&gt;=הלוואות!$D$9,IF(מרכז!A1732&lt;=הלוואות!$E$9,IF(DAY(מרכז!A1732)=הלוואות!$F$9,הלוואות!$G$9,0),0),0)+IF(A1732&gt;=הלוואות!$D$10,IF(מרכז!A1732&lt;=הלוואות!$E$10,IF(DAY(מרכז!A1732)=הלוואות!$F$10,הלוואות!$G$10,0),0),0)+IF(A1732&gt;=הלוואות!$D$11,IF(מרכז!A1732&lt;=הלוואות!$E$11,IF(DAY(מרכז!A1732)=הלוואות!$F$11,הלוואות!$G$11,0),0),0)+IF(A1732&gt;=הלוואות!$D$12,IF(מרכז!A1732&lt;=הלוואות!$E$12,IF(DAY(מרכז!A1732)=הלוואות!$F$12,הלוואות!$G$12,0),0),0)+IF(A1732&gt;=הלוואות!$D$13,IF(מרכז!A1732&lt;=הלוואות!$E$13,IF(DAY(מרכז!A1732)=הלוואות!$F$13,הלוואות!$G$13,0),0),0)+IF(A1732&gt;=הלוואות!$D$14,IF(מרכז!A1732&lt;=הלוואות!$E$14,IF(DAY(מרכז!A1732)=הלוואות!$F$14,הלוואות!$G$14,0),0),0)+IF(A1732&gt;=הלוואות!$D$15,IF(מרכז!A1732&lt;=הלוואות!$E$15,IF(DAY(מרכז!A1732)=הלוואות!$F$15,הלוואות!$G$15,0),0),0)+IF(A1732&gt;=הלוואות!$D$16,IF(מרכז!A1732&lt;=הלוואות!$E$16,IF(DAY(מרכז!A1732)=הלוואות!$F$16,הלוואות!$G$16,0),0),0)+IF(A1732&gt;=הלוואות!$D$17,IF(מרכז!A1732&lt;=הלוואות!$E$17,IF(DAY(מרכז!A1732)=הלוואות!$F$17,הלוואות!$G$17,0),0),0)+IF(A1732&gt;=הלוואות!$D$18,IF(מרכז!A1732&lt;=הלוואות!$E$18,IF(DAY(מרכז!A1732)=הלוואות!$F$18,הלוואות!$G$18,0),0),0)+IF(A1732&gt;=הלוואות!$D$19,IF(מרכז!A1732&lt;=הלוואות!$E$19,IF(DAY(מרכז!A1732)=הלוואות!$F$19,הלוואות!$G$19,0),0),0)+IF(A1732&gt;=הלוואות!$D$20,IF(מרכז!A1732&lt;=הלוואות!$E$20,IF(DAY(מרכז!A1732)=הלוואות!$F$20,הלוואות!$G$20,0),0),0)+IF(A1732&gt;=הלוואות!$D$21,IF(מרכז!A1732&lt;=הלוואות!$E$21,IF(DAY(מרכז!A1732)=הלוואות!$F$21,הלוואות!$G$21,0),0),0)+IF(A1732&gt;=הלוואות!$D$22,IF(מרכז!A1732&lt;=הלוואות!$E$22,IF(DAY(מרכז!A1732)=הלוואות!$F$22,הלוואות!$G$22,0),0),0)+IF(A1732&gt;=הלוואות!$D$23,IF(מרכז!A1732&lt;=הלוואות!$E$23,IF(DAY(מרכז!A1732)=הלוואות!$F$23,הלוואות!$G$23,0),0),0)+IF(A1732&gt;=הלוואות!$D$24,IF(מרכז!A1732&lt;=הלוואות!$E$24,IF(DAY(מרכז!A1732)=הלוואות!$F$24,הלוואות!$G$24,0),0),0)+IF(A1732&gt;=הלוואות!$D$25,IF(מרכז!A1732&lt;=הלוואות!$E$25,IF(DAY(מרכז!A1732)=הלוואות!$F$25,הלוואות!$G$25,0),0),0)+IF(A1732&gt;=הלוואות!$D$26,IF(מרכז!A1732&lt;=הלוואות!$E$26,IF(DAY(מרכז!A1732)=הלוואות!$F$26,הלוואות!$G$26,0),0),0)+IF(A1732&gt;=הלוואות!$D$27,IF(מרכז!A1732&lt;=הלוואות!$E$27,IF(DAY(מרכז!A1732)=הלוואות!$F$27,הלוואות!$G$27,0),0),0)+IF(A1732&gt;=הלוואות!$D$28,IF(מרכז!A1732&lt;=הלוואות!$E$28,IF(DAY(מרכז!A1732)=הלוואות!$F$28,הלוואות!$G$28,0),0),0)+IF(A1732&gt;=הלוואות!$D$29,IF(מרכז!A1732&lt;=הלוואות!$E$29,IF(DAY(מרכז!A1732)=הלוואות!$F$29,הלוואות!$G$29,0),0),0)+IF(A1732&gt;=הלוואות!$D$30,IF(מרכז!A1732&lt;=הלוואות!$E$30,IF(DAY(מרכז!A1732)=הלוואות!$F$30,הלוואות!$G$30,0),0),0)+IF(A1732&gt;=הלוואות!$D$31,IF(מרכז!A1732&lt;=הלוואות!$E$31,IF(DAY(מרכז!A1732)=הלוואות!$F$31,הלוואות!$G$31,0),0),0)+IF(A1732&gt;=הלוואות!$D$32,IF(מרכז!A1732&lt;=הלוואות!$E$32,IF(DAY(מרכז!A1732)=הלוואות!$F$32,הלוואות!$G$32,0),0),0)+IF(A1732&gt;=הלוואות!$D$33,IF(מרכז!A1732&lt;=הלוואות!$E$33,IF(DAY(מרכז!A1732)=הלוואות!$F$33,הלוואות!$G$33,0),0),0)+IF(A1732&gt;=הלוואות!$D$34,IF(מרכז!A1732&lt;=הלוואות!$E$34,IF(DAY(מרכז!A1732)=הלוואות!$F$34,הלוואות!$G$34,0),0),0)</f>
        <v>0</v>
      </c>
      <c r="E1732" s="93">
        <f>SUMIF(הלוואות!$D$46:$D$65,מרכז!A1732,הלוואות!$E$46:$E$65)</f>
        <v>0</v>
      </c>
      <c r="F1732" s="93">
        <f>SUMIF(נכנסים!$A$5:$A$5890,מרכז!A1732,נכנסים!$B$5:$B$5890)</f>
        <v>0</v>
      </c>
      <c r="G1732" s="94"/>
      <c r="H1732" s="94"/>
      <c r="I1732" s="94"/>
      <c r="J1732" s="99">
        <f t="shared" si="27"/>
        <v>50000</v>
      </c>
    </row>
    <row r="1733" spans="1:10">
      <c r="A1733" s="153">
        <v>47386</v>
      </c>
      <c r="B1733" s="93">
        <f>SUMIF(יוצאים!$A$5:$A$5835,מרכז!A1733,יוצאים!$D$5:$D$5835)</f>
        <v>0</v>
      </c>
      <c r="C1733" s="93">
        <f>HLOOKUP(DAY($A1733),'טב.הו"ק'!$G$4:$AK$162,'טב.הו"ק'!$A$162+2,FALSE)</f>
        <v>0</v>
      </c>
      <c r="D1733" s="93">
        <f>IF(A1733&gt;=הלוואות!$D$5,IF(מרכז!A1733&lt;=הלוואות!$E$5,IF(DAY(מרכז!A1733)=הלוואות!$F$5,הלוואות!$G$5,0),0),0)+IF(A1733&gt;=הלוואות!$D$6,IF(מרכז!A1733&lt;=הלוואות!$E$6,IF(DAY(מרכז!A1733)=הלוואות!$F$6,הלוואות!$G$6,0),0),0)+IF(A1733&gt;=הלוואות!$D$7,IF(מרכז!A1733&lt;=הלוואות!$E$7,IF(DAY(מרכז!A1733)=הלוואות!$F$7,הלוואות!$G$7,0),0),0)+IF(A1733&gt;=הלוואות!$D$8,IF(מרכז!A1733&lt;=הלוואות!$E$8,IF(DAY(מרכז!A1733)=הלוואות!$F$8,הלוואות!$G$8,0),0),0)+IF(A1733&gt;=הלוואות!$D$9,IF(מרכז!A1733&lt;=הלוואות!$E$9,IF(DAY(מרכז!A1733)=הלוואות!$F$9,הלוואות!$G$9,0),0),0)+IF(A1733&gt;=הלוואות!$D$10,IF(מרכז!A1733&lt;=הלוואות!$E$10,IF(DAY(מרכז!A1733)=הלוואות!$F$10,הלוואות!$G$10,0),0),0)+IF(A1733&gt;=הלוואות!$D$11,IF(מרכז!A1733&lt;=הלוואות!$E$11,IF(DAY(מרכז!A1733)=הלוואות!$F$11,הלוואות!$G$11,0),0),0)+IF(A1733&gt;=הלוואות!$D$12,IF(מרכז!A1733&lt;=הלוואות!$E$12,IF(DAY(מרכז!A1733)=הלוואות!$F$12,הלוואות!$G$12,0),0),0)+IF(A1733&gt;=הלוואות!$D$13,IF(מרכז!A1733&lt;=הלוואות!$E$13,IF(DAY(מרכז!A1733)=הלוואות!$F$13,הלוואות!$G$13,0),0),0)+IF(A1733&gt;=הלוואות!$D$14,IF(מרכז!A1733&lt;=הלוואות!$E$14,IF(DAY(מרכז!A1733)=הלוואות!$F$14,הלוואות!$G$14,0),0),0)+IF(A1733&gt;=הלוואות!$D$15,IF(מרכז!A1733&lt;=הלוואות!$E$15,IF(DAY(מרכז!A1733)=הלוואות!$F$15,הלוואות!$G$15,0),0),0)+IF(A1733&gt;=הלוואות!$D$16,IF(מרכז!A1733&lt;=הלוואות!$E$16,IF(DAY(מרכז!A1733)=הלוואות!$F$16,הלוואות!$G$16,0),0),0)+IF(A1733&gt;=הלוואות!$D$17,IF(מרכז!A1733&lt;=הלוואות!$E$17,IF(DAY(מרכז!A1733)=הלוואות!$F$17,הלוואות!$G$17,0),0),0)+IF(A1733&gt;=הלוואות!$D$18,IF(מרכז!A1733&lt;=הלוואות!$E$18,IF(DAY(מרכז!A1733)=הלוואות!$F$18,הלוואות!$G$18,0),0),0)+IF(A1733&gt;=הלוואות!$D$19,IF(מרכז!A1733&lt;=הלוואות!$E$19,IF(DAY(מרכז!A1733)=הלוואות!$F$19,הלוואות!$G$19,0),0),0)+IF(A1733&gt;=הלוואות!$D$20,IF(מרכז!A1733&lt;=הלוואות!$E$20,IF(DAY(מרכז!A1733)=הלוואות!$F$20,הלוואות!$G$20,0),0),0)+IF(A1733&gt;=הלוואות!$D$21,IF(מרכז!A1733&lt;=הלוואות!$E$21,IF(DAY(מרכז!A1733)=הלוואות!$F$21,הלוואות!$G$21,0),0),0)+IF(A1733&gt;=הלוואות!$D$22,IF(מרכז!A1733&lt;=הלוואות!$E$22,IF(DAY(מרכז!A1733)=הלוואות!$F$22,הלוואות!$G$22,0),0),0)+IF(A1733&gt;=הלוואות!$D$23,IF(מרכז!A1733&lt;=הלוואות!$E$23,IF(DAY(מרכז!A1733)=הלוואות!$F$23,הלוואות!$G$23,0),0),0)+IF(A1733&gt;=הלוואות!$D$24,IF(מרכז!A1733&lt;=הלוואות!$E$24,IF(DAY(מרכז!A1733)=הלוואות!$F$24,הלוואות!$G$24,0),0),0)+IF(A1733&gt;=הלוואות!$D$25,IF(מרכז!A1733&lt;=הלוואות!$E$25,IF(DAY(מרכז!A1733)=הלוואות!$F$25,הלוואות!$G$25,0),0),0)+IF(A1733&gt;=הלוואות!$D$26,IF(מרכז!A1733&lt;=הלוואות!$E$26,IF(DAY(מרכז!A1733)=הלוואות!$F$26,הלוואות!$G$26,0),0),0)+IF(A1733&gt;=הלוואות!$D$27,IF(מרכז!A1733&lt;=הלוואות!$E$27,IF(DAY(מרכז!A1733)=הלוואות!$F$27,הלוואות!$G$27,0),0),0)+IF(A1733&gt;=הלוואות!$D$28,IF(מרכז!A1733&lt;=הלוואות!$E$28,IF(DAY(מרכז!A1733)=הלוואות!$F$28,הלוואות!$G$28,0),0),0)+IF(A1733&gt;=הלוואות!$D$29,IF(מרכז!A1733&lt;=הלוואות!$E$29,IF(DAY(מרכז!A1733)=הלוואות!$F$29,הלוואות!$G$29,0),0),0)+IF(A1733&gt;=הלוואות!$D$30,IF(מרכז!A1733&lt;=הלוואות!$E$30,IF(DAY(מרכז!A1733)=הלוואות!$F$30,הלוואות!$G$30,0),0),0)+IF(A1733&gt;=הלוואות!$D$31,IF(מרכז!A1733&lt;=הלוואות!$E$31,IF(DAY(מרכז!A1733)=הלוואות!$F$31,הלוואות!$G$31,0),0),0)+IF(A1733&gt;=הלוואות!$D$32,IF(מרכז!A1733&lt;=הלוואות!$E$32,IF(DAY(מרכז!A1733)=הלוואות!$F$32,הלוואות!$G$32,0),0),0)+IF(A1733&gt;=הלוואות!$D$33,IF(מרכז!A1733&lt;=הלוואות!$E$33,IF(DAY(מרכז!A1733)=הלוואות!$F$33,הלוואות!$G$33,0),0),0)+IF(A1733&gt;=הלוואות!$D$34,IF(מרכז!A1733&lt;=הלוואות!$E$34,IF(DAY(מרכז!A1733)=הלוואות!$F$34,הלוואות!$G$34,0),0),0)</f>
        <v>0</v>
      </c>
      <c r="E1733" s="93">
        <f>SUMIF(הלוואות!$D$46:$D$65,מרכז!A1733,הלוואות!$E$46:$E$65)</f>
        <v>0</v>
      </c>
      <c r="F1733" s="93">
        <f>SUMIF(נכנסים!$A$5:$A$5890,מרכז!A1733,נכנסים!$B$5:$B$5890)</f>
        <v>0</v>
      </c>
      <c r="G1733" s="94"/>
      <c r="H1733" s="94"/>
      <c r="I1733" s="94"/>
      <c r="J1733" s="99">
        <f t="shared" si="27"/>
        <v>50000</v>
      </c>
    </row>
    <row r="1734" spans="1:10">
      <c r="A1734" s="153">
        <v>47387</v>
      </c>
      <c r="B1734" s="93">
        <f>SUMIF(יוצאים!$A$5:$A$5835,מרכז!A1734,יוצאים!$D$5:$D$5835)</f>
        <v>0</v>
      </c>
      <c r="C1734" s="93">
        <f>HLOOKUP(DAY($A1734),'טב.הו"ק'!$G$4:$AK$162,'טב.הו"ק'!$A$162+2,FALSE)</f>
        <v>0</v>
      </c>
      <c r="D1734" s="93">
        <f>IF(A1734&gt;=הלוואות!$D$5,IF(מרכז!A1734&lt;=הלוואות!$E$5,IF(DAY(מרכז!A1734)=הלוואות!$F$5,הלוואות!$G$5,0),0),0)+IF(A1734&gt;=הלוואות!$D$6,IF(מרכז!A1734&lt;=הלוואות!$E$6,IF(DAY(מרכז!A1734)=הלוואות!$F$6,הלוואות!$G$6,0),0),0)+IF(A1734&gt;=הלוואות!$D$7,IF(מרכז!A1734&lt;=הלוואות!$E$7,IF(DAY(מרכז!A1734)=הלוואות!$F$7,הלוואות!$G$7,0),0),0)+IF(A1734&gt;=הלוואות!$D$8,IF(מרכז!A1734&lt;=הלוואות!$E$8,IF(DAY(מרכז!A1734)=הלוואות!$F$8,הלוואות!$G$8,0),0),0)+IF(A1734&gt;=הלוואות!$D$9,IF(מרכז!A1734&lt;=הלוואות!$E$9,IF(DAY(מרכז!A1734)=הלוואות!$F$9,הלוואות!$G$9,0),0),0)+IF(A1734&gt;=הלוואות!$D$10,IF(מרכז!A1734&lt;=הלוואות!$E$10,IF(DAY(מרכז!A1734)=הלוואות!$F$10,הלוואות!$G$10,0),0),0)+IF(A1734&gt;=הלוואות!$D$11,IF(מרכז!A1734&lt;=הלוואות!$E$11,IF(DAY(מרכז!A1734)=הלוואות!$F$11,הלוואות!$G$11,0),0),0)+IF(A1734&gt;=הלוואות!$D$12,IF(מרכז!A1734&lt;=הלוואות!$E$12,IF(DAY(מרכז!A1734)=הלוואות!$F$12,הלוואות!$G$12,0),0),0)+IF(A1734&gt;=הלוואות!$D$13,IF(מרכז!A1734&lt;=הלוואות!$E$13,IF(DAY(מרכז!A1734)=הלוואות!$F$13,הלוואות!$G$13,0),0),0)+IF(A1734&gt;=הלוואות!$D$14,IF(מרכז!A1734&lt;=הלוואות!$E$14,IF(DAY(מרכז!A1734)=הלוואות!$F$14,הלוואות!$G$14,0),0),0)+IF(A1734&gt;=הלוואות!$D$15,IF(מרכז!A1734&lt;=הלוואות!$E$15,IF(DAY(מרכז!A1734)=הלוואות!$F$15,הלוואות!$G$15,0),0),0)+IF(A1734&gt;=הלוואות!$D$16,IF(מרכז!A1734&lt;=הלוואות!$E$16,IF(DAY(מרכז!A1734)=הלוואות!$F$16,הלוואות!$G$16,0),0),0)+IF(A1734&gt;=הלוואות!$D$17,IF(מרכז!A1734&lt;=הלוואות!$E$17,IF(DAY(מרכז!A1734)=הלוואות!$F$17,הלוואות!$G$17,0),0),0)+IF(A1734&gt;=הלוואות!$D$18,IF(מרכז!A1734&lt;=הלוואות!$E$18,IF(DAY(מרכז!A1734)=הלוואות!$F$18,הלוואות!$G$18,0),0),0)+IF(A1734&gt;=הלוואות!$D$19,IF(מרכז!A1734&lt;=הלוואות!$E$19,IF(DAY(מרכז!A1734)=הלוואות!$F$19,הלוואות!$G$19,0),0),0)+IF(A1734&gt;=הלוואות!$D$20,IF(מרכז!A1734&lt;=הלוואות!$E$20,IF(DAY(מרכז!A1734)=הלוואות!$F$20,הלוואות!$G$20,0),0),0)+IF(A1734&gt;=הלוואות!$D$21,IF(מרכז!A1734&lt;=הלוואות!$E$21,IF(DAY(מרכז!A1734)=הלוואות!$F$21,הלוואות!$G$21,0),0),0)+IF(A1734&gt;=הלוואות!$D$22,IF(מרכז!A1734&lt;=הלוואות!$E$22,IF(DAY(מרכז!A1734)=הלוואות!$F$22,הלוואות!$G$22,0),0),0)+IF(A1734&gt;=הלוואות!$D$23,IF(מרכז!A1734&lt;=הלוואות!$E$23,IF(DAY(מרכז!A1734)=הלוואות!$F$23,הלוואות!$G$23,0),0),0)+IF(A1734&gt;=הלוואות!$D$24,IF(מרכז!A1734&lt;=הלוואות!$E$24,IF(DAY(מרכז!A1734)=הלוואות!$F$24,הלוואות!$G$24,0),0),0)+IF(A1734&gt;=הלוואות!$D$25,IF(מרכז!A1734&lt;=הלוואות!$E$25,IF(DAY(מרכז!A1734)=הלוואות!$F$25,הלוואות!$G$25,0),0),0)+IF(A1734&gt;=הלוואות!$D$26,IF(מרכז!A1734&lt;=הלוואות!$E$26,IF(DAY(מרכז!A1734)=הלוואות!$F$26,הלוואות!$G$26,0),0),0)+IF(A1734&gt;=הלוואות!$D$27,IF(מרכז!A1734&lt;=הלוואות!$E$27,IF(DAY(מרכז!A1734)=הלוואות!$F$27,הלוואות!$G$27,0),0),0)+IF(A1734&gt;=הלוואות!$D$28,IF(מרכז!A1734&lt;=הלוואות!$E$28,IF(DAY(מרכז!A1734)=הלוואות!$F$28,הלוואות!$G$28,0),0),0)+IF(A1734&gt;=הלוואות!$D$29,IF(מרכז!A1734&lt;=הלוואות!$E$29,IF(DAY(מרכז!A1734)=הלוואות!$F$29,הלוואות!$G$29,0),0),0)+IF(A1734&gt;=הלוואות!$D$30,IF(מרכז!A1734&lt;=הלוואות!$E$30,IF(DAY(מרכז!A1734)=הלוואות!$F$30,הלוואות!$G$30,0),0),0)+IF(A1734&gt;=הלוואות!$D$31,IF(מרכז!A1734&lt;=הלוואות!$E$31,IF(DAY(מרכז!A1734)=הלוואות!$F$31,הלוואות!$G$31,0),0),0)+IF(A1734&gt;=הלוואות!$D$32,IF(מרכז!A1734&lt;=הלוואות!$E$32,IF(DAY(מרכז!A1734)=הלוואות!$F$32,הלוואות!$G$32,0),0),0)+IF(A1734&gt;=הלוואות!$D$33,IF(מרכז!A1734&lt;=הלוואות!$E$33,IF(DAY(מרכז!A1734)=הלוואות!$F$33,הלוואות!$G$33,0),0),0)+IF(A1734&gt;=הלוואות!$D$34,IF(מרכז!A1734&lt;=הלוואות!$E$34,IF(DAY(מרכז!A1734)=הלוואות!$F$34,הלוואות!$G$34,0),0),0)</f>
        <v>0</v>
      </c>
      <c r="E1734" s="93">
        <f>SUMIF(הלוואות!$D$46:$D$65,מרכז!A1734,הלוואות!$E$46:$E$65)</f>
        <v>0</v>
      </c>
      <c r="F1734" s="93">
        <f>SUMIF(נכנסים!$A$5:$A$5890,מרכז!A1734,נכנסים!$B$5:$B$5890)</f>
        <v>0</v>
      </c>
      <c r="G1734" s="94"/>
      <c r="H1734" s="94"/>
      <c r="I1734" s="94"/>
      <c r="J1734" s="99">
        <f t="shared" si="27"/>
        <v>50000</v>
      </c>
    </row>
    <row r="1735" spans="1:10">
      <c r="A1735" s="153">
        <v>47388</v>
      </c>
      <c r="B1735" s="93">
        <f>SUMIF(יוצאים!$A$5:$A$5835,מרכז!A1735,יוצאים!$D$5:$D$5835)</f>
        <v>0</v>
      </c>
      <c r="C1735" s="93">
        <f>HLOOKUP(DAY($A1735),'טב.הו"ק'!$G$4:$AK$162,'טב.הו"ק'!$A$162+2,FALSE)</f>
        <v>0</v>
      </c>
      <c r="D1735" s="93">
        <f>IF(A1735&gt;=הלוואות!$D$5,IF(מרכז!A1735&lt;=הלוואות!$E$5,IF(DAY(מרכז!A1735)=הלוואות!$F$5,הלוואות!$G$5,0),0),0)+IF(A1735&gt;=הלוואות!$D$6,IF(מרכז!A1735&lt;=הלוואות!$E$6,IF(DAY(מרכז!A1735)=הלוואות!$F$6,הלוואות!$G$6,0),0),0)+IF(A1735&gt;=הלוואות!$D$7,IF(מרכז!A1735&lt;=הלוואות!$E$7,IF(DAY(מרכז!A1735)=הלוואות!$F$7,הלוואות!$G$7,0),0),0)+IF(A1735&gt;=הלוואות!$D$8,IF(מרכז!A1735&lt;=הלוואות!$E$8,IF(DAY(מרכז!A1735)=הלוואות!$F$8,הלוואות!$G$8,0),0),0)+IF(A1735&gt;=הלוואות!$D$9,IF(מרכז!A1735&lt;=הלוואות!$E$9,IF(DAY(מרכז!A1735)=הלוואות!$F$9,הלוואות!$G$9,0),0),0)+IF(A1735&gt;=הלוואות!$D$10,IF(מרכז!A1735&lt;=הלוואות!$E$10,IF(DAY(מרכז!A1735)=הלוואות!$F$10,הלוואות!$G$10,0),0),0)+IF(A1735&gt;=הלוואות!$D$11,IF(מרכז!A1735&lt;=הלוואות!$E$11,IF(DAY(מרכז!A1735)=הלוואות!$F$11,הלוואות!$G$11,0),0),0)+IF(A1735&gt;=הלוואות!$D$12,IF(מרכז!A1735&lt;=הלוואות!$E$12,IF(DAY(מרכז!A1735)=הלוואות!$F$12,הלוואות!$G$12,0),0),0)+IF(A1735&gt;=הלוואות!$D$13,IF(מרכז!A1735&lt;=הלוואות!$E$13,IF(DAY(מרכז!A1735)=הלוואות!$F$13,הלוואות!$G$13,0),0),0)+IF(A1735&gt;=הלוואות!$D$14,IF(מרכז!A1735&lt;=הלוואות!$E$14,IF(DAY(מרכז!A1735)=הלוואות!$F$14,הלוואות!$G$14,0),0),0)+IF(A1735&gt;=הלוואות!$D$15,IF(מרכז!A1735&lt;=הלוואות!$E$15,IF(DAY(מרכז!A1735)=הלוואות!$F$15,הלוואות!$G$15,0),0),0)+IF(A1735&gt;=הלוואות!$D$16,IF(מרכז!A1735&lt;=הלוואות!$E$16,IF(DAY(מרכז!A1735)=הלוואות!$F$16,הלוואות!$G$16,0),0),0)+IF(A1735&gt;=הלוואות!$D$17,IF(מרכז!A1735&lt;=הלוואות!$E$17,IF(DAY(מרכז!A1735)=הלוואות!$F$17,הלוואות!$G$17,0),0),0)+IF(A1735&gt;=הלוואות!$D$18,IF(מרכז!A1735&lt;=הלוואות!$E$18,IF(DAY(מרכז!A1735)=הלוואות!$F$18,הלוואות!$G$18,0),0),0)+IF(A1735&gt;=הלוואות!$D$19,IF(מרכז!A1735&lt;=הלוואות!$E$19,IF(DAY(מרכז!A1735)=הלוואות!$F$19,הלוואות!$G$19,0),0),0)+IF(A1735&gt;=הלוואות!$D$20,IF(מרכז!A1735&lt;=הלוואות!$E$20,IF(DAY(מרכז!A1735)=הלוואות!$F$20,הלוואות!$G$20,0),0),0)+IF(A1735&gt;=הלוואות!$D$21,IF(מרכז!A1735&lt;=הלוואות!$E$21,IF(DAY(מרכז!A1735)=הלוואות!$F$21,הלוואות!$G$21,0),0),0)+IF(A1735&gt;=הלוואות!$D$22,IF(מרכז!A1735&lt;=הלוואות!$E$22,IF(DAY(מרכז!A1735)=הלוואות!$F$22,הלוואות!$G$22,0),0),0)+IF(A1735&gt;=הלוואות!$D$23,IF(מרכז!A1735&lt;=הלוואות!$E$23,IF(DAY(מרכז!A1735)=הלוואות!$F$23,הלוואות!$G$23,0),0),0)+IF(A1735&gt;=הלוואות!$D$24,IF(מרכז!A1735&lt;=הלוואות!$E$24,IF(DAY(מרכז!A1735)=הלוואות!$F$24,הלוואות!$G$24,0),0),0)+IF(A1735&gt;=הלוואות!$D$25,IF(מרכז!A1735&lt;=הלוואות!$E$25,IF(DAY(מרכז!A1735)=הלוואות!$F$25,הלוואות!$G$25,0),0),0)+IF(A1735&gt;=הלוואות!$D$26,IF(מרכז!A1735&lt;=הלוואות!$E$26,IF(DAY(מרכז!A1735)=הלוואות!$F$26,הלוואות!$G$26,0),0),0)+IF(A1735&gt;=הלוואות!$D$27,IF(מרכז!A1735&lt;=הלוואות!$E$27,IF(DAY(מרכז!A1735)=הלוואות!$F$27,הלוואות!$G$27,0),0),0)+IF(A1735&gt;=הלוואות!$D$28,IF(מרכז!A1735&lt;=הלוואות!$E$28,IF(DAY(מרכז!A1735)=הלוואות!$F$28,הלוואות!$G$28,0),0),0)+IF(A1735&gt;=הלוואות!$D$29,IF(מרכז!A1735&lt;=הלוואות!$E$29,IF(DAY(מרכז!A1735)=הלוואות!$F$29,הלוואות!$G$29,0),0),0)+IF(A1735&gt;=הלוואות!$D$30,IF(מרכז!A1735&lt;=הלוואות!$E$30,IF(DAY(מרכז!A1735)=הלוואות!$F$30,הלוואות!$G$30,0),0),0)+IF(A1735&gt;=הלוואות!$D$31,IF(מרכז!A1735&lt;=הלוואות!$E$31,IF(DAY(מרכז!A1735)=הלוואות!$F$31,הלוואות!$G$31,0),0),0)+IF(A1735&gt;=הלוואות!$D$32,IF(מרכז!A1735&lt;=הלוואות!$E$32,IF(DAY(מרכז!A1735)=הלוואות!$F$32,הלוואות!$G$32,0),0),0)+IF(A1735&gt;=הלוואות!$D$33,IF(מרכז!A1735&lt;=הלוואות!$E$33,IF(DAY(מרכז!A1735)=הלוואות!$F$33,הלוואות!$G$33,0),0),0)+IF(A1735&gt;=הלוואות!$D$34,IF(מרכז!A1735&lt;=הלוואות!$E$34,IF(DAY(מרכז!A1735)=הלוואות!$F$34,הלוואות!$G$34,0),0),0)</f>
        <v>0</v>
      </c>
      <c r="E1735" s="93">
        <f>SUMIF(הלוואות!$D$46:$D$65,מרכז!A1735,הלוואות!$E$46:$E$65)</f>
        <v>0</v>
      </c>
      <c r="F1735" s="93">
        <f>SUMIF(נכנסים!$A$5:$A$5890,מרכז!A1735,נכנסים!$B$5:$B$5890)</f>
        <v>0</v>
      </c>
      <c r="G1735" s="94"/>
      <c r="H1735" s="94"/>
      <c r="I1735" s="94"/>
      <c r="J1735" s="99">
        <f t="shared" si="27"/>
        <v>50000</v>
      </c>
    </row>
    <row r="1736" spans="1:10">
      <c r="A1736" s="153">
        <v>47389</v>
      </c>
      <c r="B1736" s="93">
        <f>SUMIF(יוצאים!$A$5:$A$5835,מרכז!A1736,יוצאים!$D$5:$D$5835)</f>
        <v>0</v>
      </c>
      <c r="C1736" s="93">
        <f>HLOOKUP(DAY($A1736),'טב.הו"ק'!$G$4:$AK$162,'טב.הו"ק'!$A$162+2,FALSE)</f>
        <v>0</v>
      </c>
      <c r="D1736" s="93">
        <f>IF(A1736&gt;=הלוואות!$D$5,IF(מרכז!A1736&lt;=הלוואות!$E$5,IF(DAY(מרכז!A1736)=הלוואות!$F$5,הלוואות!$G$5,0),0),0)+IF(A1736&gt;=הלוואות!$D$6,IF(מרכז!A1736&lt;=הלוואות!$E$6,IF(DAY(מרכז!A1736)=הלוואות!$F$6,הלוואות!$G$6,0),0),0)+IF(A1736&gt;=הלוואות!$D$7,IF(מרכז!A1736&lt;=הלוואות!$E$7,IF(DAY(מרכז!A1736)=הלוואות!$F$7,הלוואות!$G$7,0),0),0)+IF(A1736&gt;=הלוואות!$D$8,IF(מרכז!A1736&lt;=הלוואות!$E$8,IF(DAY(מרכז!A1736)=הלוואות!$F$8,הלוואות!$G$8,0),0),0)+IF(A1736&gt;=הלוואות!$D$9,IF(מרכז!A1736&lt;=הלוואות!$E$9,IF(DAY(מרכז!A1736)=הלוואות!$F$9,הלוואות!$G$9,0),0),0)+IF(A1736&gt;=הלוואות!$D$10,IF(מרכז!A1736&lt;=הלוואות!$E$10,IF(DAY(מרכז!A1736)=הלוואות!$F$10,הלוואות!$G$10,0),0),0)+IF(A1736&gt;=הלוואות!$D$11,IF(מרכז!A1736&lt;=הלוואות!$E$11,IF(DAY(מרכז!A1736)=הלוואות!$F$11,הלוואות!$G$11,0),0),0)+IF(A1736&gt;=הלוואות!$D$12,IF(מרכז!A1736&lt;=הלוואות!$E$12,IF(DAY(מרכז!A1736)=הלוואות!$F$12,הלוואות!$G$12,0),0),0)+IF(A1736&gt;=הלוואות!$D$13,IF(מרכז!A1736&lt;=הלוואות!$E$13,IF(DAY(מרכז!A1736)=הלוואות!$F$13,הלוואות!$G$13,0),0),0)+IF(A1736&gt;=הלוואות!$D$14,IF(מרכז!A1736&lt;=הלוואות!$E$14,IF(DAY(מרכז!A1736)=הלוואות!$F$14,הלוואות!$G$14,0),0),0)+IF(A1736&gt;=הלוואות!$D$15,IF(מרכז!A1736&lt;=הלוואות!$E$15,IF(DAY(מרכז!A1736)=הלוואות!$F$15,הלוואות!$G$15,0),0),0)+IF(A1736&gt;=הלוואות!$D$16,IF(מרכז!A1736&lt;=הלוואות!$E$16,IF(DAY(מרכז!A1736)=הלוואות!$F$16,הלוואות!$G$16,0),0),0)+IF(A1736&gt;=הלוואות!$D$17,IF(מרכז!A1736&lt;=הלוואות!$E$17,IF(DAY(מרכז!A1736)=הלוואות!$F$17,הלוואות!$G$17,0),0),0)+IF(A1736&gt;=הלוואות!$D$18,IF(מרכז!A1736&lt;=הלוואות!$E$18,IF(DAY(מרכז!A1736)=הלוואות!$F$18,הלוואות!$G$18,0),0),0)+IF(A1736&gt;=הלוואות!$D$19,IF(מרכז!A1736&lt;=הלוואות!$E$19,IF(DAY(מרכז!A1736)=הלוואות!$F$19,הלוואות!$G$19,0),0),0)+IF(A1736&gt;=הלוואות!$D$20,IF(מרכז!A1736&lt;=הלוואות!$E$20,IF(DAY(מרכז!A1736)=הלוואות!$F$20,הלוואות!$G$20,0),0),0)+IF(A1736&gt;=הלוואות!$D$21,IF(מרכז!A1736&lt;=הלוואות!$E$21,IF(DAY(מרכז!A1736)=הלוואות!$F$21,הלוואות!$G$21,0),0),0)+IF(A1736&gt;=הלוואות!$D$22,IF(מרכז!A1736&lt;=הלוואות!$E$22,IF(DAY(מרכז!A1736)=הלוואות!$F$22,הלוואות!$G$22,0),0),0)+IF(A1736&gt;=הלוואות!$D$23,IF(מרכז!A1736&lt;=הלוואות!$E$23,IF(DAY(מרכז!A1736)=הלוואות!$F$23,הלוואות!$G$23,0),0),0)+IF(A1736&gt;=הלוואות!$D$24,IF(מרכז!A1736&lt;=הלוואות!$E$24,IF(DAY(מרכז!A1736)=הלוואות!$F$24,הלוואות!$G$24,0),0),0)+IF(A1736&gt;=הלוואות!$D$25,IF(מרכז!A1736&lt;=הלוואות!$E$25,IF(DAY(מרכז!A1736)=הלוואות!$F$25,הלוואות!$G$25,0),0),0)+IF(A1736&gt;=הלוואות!$D$26,IF(מרכז!A1736&lt;=הלוואות!$E$26,IF(DAY(מרכז!A1736)=הלוואות!$F$26,הלוואות!$G$26,0),0),0)+IF(A1736&gt;=הלוואות!$D$27,IF(מרכז!A1736&lt;=הלוואות!$E$27,IF(DAY(מרכז!A1736)=הלוואות!$F$27,הלוואות!$G$27,0),0),0)+IF(A1736&gt;=הלוואות!$D$28,IF(מרכז!A1736&lt;=הלוואות!$E$28,IF(DAY(מרכז!A1736)=הלוואות!$F$28,הלוואות!$G$28,0),0),0)+IF(A1736&gt;=הלוואות!$D$29,IF(מרכז!A1736&lt;=הלוואות!$E$29,IF(DAY(מרכז!A1736)=הלוואות!$F$29,הלוואות!$G$29,0),0),0)+IF(A1736&gt;=הלוואות!$D$30,IF(מרכז!A1736&lt;=הלוואות!$E$30,IF(DAY(מרכז!A1736)=הלוואות!$F$30,הלוואות!$G$30,0),0),0)+IF(A1736&gt;=הלוואות!$D$31,IF(מרכז!A1736&lt;=הלוואות!$E$31,IF(DAY(מרכז!A1736)=הלוואות!$F$31,הלוואות!$G$31,0),0),0)+IF(A1736&gt;=הלוואות!$D$32,IF(מרכז!A1736&lt;=הלוואות!$E$32,IF(DAY(מרכז!A1736)=הלוואות!$F$32,הלוואות!$G$32,0),0),0)+IF(A1736&gt;=הלוואות!$D$33,IF(מרכז!A1736&lt;=הלוואות!$E$33,IF(DAY(מרכז!A1736)=הלוואות!$F$33,הלוואות!$G$33,0),0),0)+IF(A1736&gt;=הלוואות!$D$34,IF(מרכז!A1736&lt;=הלוואות!$E$34,IF(DAY(מרכז!A1736)=הלוואות!$F$34,הלוואות!$G$34,0),0),0)</f>
        <v>0</v>
      </c>
      <c r="E1736" s="93">
        <f>SUMIF(הלוואות!$D$46:$D$65,מרכז!A1736,הלוואות!$E$46:$E$65)</f>
        <v>0</v>
      </c>
      <c r="F1736" s="93">
        <f>SUMIF(נכנסים!$A$5:$A$5890,מרכז!A1736,נכנסים!$B$5:$B$5890)</f>
        <v>0</v>
      </c>
      <c r="G1736" s="94"/>
      <c r="H1736" s="94"/>
      <c r="I1736" s="94"/>
      <c r="J1736" s="99">
        <f t="shared" si="27"/>
        <v>50000</v>
      </c>
    </row>
    <row r="1737" spans="1:10">
      <c r="A1737" s="153">
        <v>47390</v>
      </c>
      <c r="B1737" s="93">
        <f>SUMIF(יוצאים!$A$5:$A$5835,מרכז!A1737,יוצאים!$D$5:$D$5835)</f>
        <v>0</v>
      </c>
      <c r="C1737" s="93">
        <f>HLOOKUP(DAY($A1737),'טב.הו"ק'!$G$4:$AK$162,'טב.הו"ק'!$A$162+2,FALSE)</f>
        <v>0</v>
      </c>
      <c r="D1737" s="93">
        <f>IF(A1737&gt;=הלוואות!$D$5,IF(מרכז!A1737&lt;=הלוואות!$E$5,IF(DAY(מרכז!A1737)=הלוואות!$F$5,הלוואות!$G$5,0),0),0)+IF(A1737&gt;=הלוואות!$D$6,IF(מרכז!A1737&lt;=הלוואות!$E$6,IF(DAY(מרכז!A1737)=הלוואות!$F$6,הלוואות!$G$6,0),0),0)+IF(A1737&gt;=הלוואות!$D$7,IF(מרכז!A1737&lt;=הלוואות!$E$7,IF(DAY(מרכז!A1737)=הלוואות!$F$7,הלוואות!$G$7,0),0),0)+IF(A1737&gt;=הלוואות!$D$8,IF(מרכז!A1737&lt;=הלוואות!$E$8,IF(DAY(מרכז!A1737)=הלוואות!$F$8,הלוואות!$G$8,0),0),0)+IF(A1737&gt;=הלוואות!$D$9,IF(מרכז!A1737&lt;=הלוואות!$E$9,IF(DAY(מרכז!A1737)=הלוואות!$F$9,הלוואות!$G$9,0),0),0)+IF(A1737&gt;=הלוואות!$D$10,IF(מרכז!A1737&lt;=הלוואות!$E$10,IF(DAY(מרכז!A1737)=הלוואות!$F$10,הלוואות!$G$10,0),0),0)+IF(A1737&gt;=הלוואות!$D$11,IF(מרכז!A1737&lt;=הלוואות!$E$11,IF(DAY(מרכז!A1737)=הלוואות!$F$11,הלוואות!$G$11,0),0),0)+IF(A1737&gt;=הלוואות!$D$12,IF(מרכז!A1737&lt;=הלוואות!$E$12,IF(DAY(מרכז!A1737)=הלוואות!$F$12,הלוואות!$G$12,0),0),0)+IF(A1737&gt;=הלוואות!$D$13,IF(מרכז!A1737&lt;=הלוואות!$E$13,IF(DAY(מרכז!A1737)=הלוואות!$F$13,הלוואות!$G$13,0),0),0)+IF(A1737&gt;=הלוואות!$D$14,IF(מרכז!A1737&lt;=הלוואות!$E$14,IF(DAY(מרכז!A1737)=הלוואות!$F$14,הלוואות!$G$14,0),0),0)+IF(A1737&gt;=הלוואות!$D$15,IF(מרכז!A1737&lt;=הלוואות!$E$15,IF(DAY(מרכז!A1737)=הלוואות!$F$15,הלוואות!$G$15,0),0),0)+IF(A1737&gt;=הלוואות!$D$16,IF(מרכז!A1737&lt;=הלוואות!$E$16,IF(DAY(מרכז!A1737)=הלוואות!$F$16,הלוואות!$G$16,0),0),0)+IF(A1737&gt;=הלוואות!$D$17,IF(מרכז!A1737&lt;=הלוואות!$E$17,IF(DAY(מרכז!A1737)=הלוואות!$F$17,הלוואות!$G$17,0),0),0)+IF(A1737&gt;=הלוואות!$D$18,IF(מרכז!A1737&lt;=הלוואות!$E$18,IF(DAY(מרכז!A1737)=הלוואות!$F$18,הלוואות!$G$18,0),0),0)+IF(A1737&gt;=הלוואות!$D$19,IF(מרכז!A1737&lt;=הלוואות!$E$19,IF(DAY(מרכז!A1737)=הלוואות!$F$19,הלוואות!$G$19,0),0),0)+IF(A1737&gt;=הלוואות!$D$20,IF(מרכז!A1737&lt;=הלוואות!$E$20,IF(DAY(מרכז!A1737)=הלוואות!$F$20,הלוואות!$G$20,0),0),0)+IF(A1737&gt;=הלוואות!$D$21,IF(מרכז!A1737&lt;=הלוואות!$E$21,IF(DAY(מרכז!A1737)=הלוואות!$F$21,הלוואות!$G$21,0),0),0)+IF(A1737&gt;=הלוואות!$D$22,IF(מרכז!A1737&lt;=הלוואות!$E$22,IF(DAY(מרכז!A1737)=הלוואות!$F$22,הלוואות!$G$22,0),0),0)+IF(A1737&gt;=הלוואות!$D$23,IF(מרכז!A1737&lt;=הלוואות!$E$23,IF(DAY(מרכז!A1737)=הלוואות!$F$23,הלוואות!$G$23,0),0),0)+IF(A1737&gt;=הלוואות!$D$24,IF(מרכז!A1737&lt;=הלוואות!$E$24,IF(DAY(מרכז!A1737)=הלוואות!$F$24,הלוואות!$G$24,0),0),0)+IF(A1737&gt;=הלוואות!$D$25,IF(מרכז!A1737&lt;=הלוואות!$E$25,IF(DAY(מרכז!A1737)=הלוואות!$F$25,הלוואות!$G$25,0),0),0)+IF(A1737&gt;=הלוואות!$D$26,IF(מרכז!A1737&lt;=הלוואות!$E$26,IF(DAY(מרכז!A1737)=הלוואות!$F$26,הלוואות!$G$26,0),0),0)+IF(A1737&gt;=הלוואות!$D$27,IF(מרכז!A1737&lt;=הלוואות!$E$27,IF(DAY(מרכז!A1737)=הלוואות!$F$27,הלוואות!$G$27,0),0),0)+IF(A1737&gt;=הלוואות!$D$28,IF(מרכז!A1737&lt;=הלוואות!$E$28,IF(DAY(מרכז!A1737)=הלוואות!$F$28,הלוואות!$G$28,0),0),0)+IF(A1737&gt;=הלוואות!$D$29,IF(מרכז!A1737&lt;=הלוואות!$E$29,IF(DAY(מרכז!A1737)=הלוואות!$F$29,הלוואות!$G$29,0),0),0)+IF(A1737&gt;=הלוואות!$D$30,IF(מרכז!A1737&lt;=הלוואות!$E$30,IF(DAY(מרכז!A1737)=הלוואות!$F$30,הלוואות!$G$30,0),0),0)+IF(A1737&gt;=הלוואות!$D$31,IF(מרכז!A1737&lt;=הלוואות!$E$31,IF(DAY(מרכז!A1737)=הלוואות!$F$31,הלוואות!$G$31,0),0),0)+IF(A1737&gt;=הלוואות!$D$32,IF(מרכז!A1737&lt;=הלוואות!$E$32,IF(DAY(מרכז!A1737)=הלוואות!$F$32,הלוואות!$G$32,0),0),0)+IF(A1737&gt;=הלוואות!$D$33,IF(מרכז!A1737&lt;=הלוואות!$E$33,IF(DAY(מרכז!A1737)=הלוואות!$F$33,הלוואות!$G$33,0),0),0)+IF(A1737&gt;=הלוואות!$D$34,IF(מרכז!A1737&lt;=הלוואות!$E$34,IF(DAY(מרכז!A1737)=הלוואות!$F$34,הלוואות!$G$34,0),0),0)</f>
        <v>0</v>
      </c>
      <c r="E1737" s="93">
        <f>SUMIF(הלוואות!$D$46:$D$65,מרכז!A1737,הלוואות!$E$46:$E$65)</f>
        <v>0</v>
      </c>
      <c r="F1737" s="93">
        <f>SUMIF(נכנסים!$A$5:$A$5890,מרכז!A1737,נכנסים!$B$5:$B$5890)</f>
        <v>0</v>
      </c>
      <c r="G1737" s="94"/>
      <c r="H1737" s="94"/>
      <c r="I1737" s="94"/>
      <c r="J1737" s="99">
        <f t="shared" si="27"/>
        <v>50000</v>
      </c>
    </row>
    <row r="1738" spans="1:10">
      <c r="A1738" s="153">
        <v>47391</v>
      </c>
      <c r="B1738" s="93">
        <f>SUMIF(יוצאים!$A$5:$A$5835,מרכז!A1738,יוצאים!$D$5:$D$5835)</f>
        <v>0</v>
      </c>
      <c r="C1738" s="93">
        <f>HLOOKUP(DAY($A1738),'טב.הו"ק'!$G$4:$AK$162,'טב.הו"ק'!$A$162+2,FALSE)</f>
        <v>0</v>
      </c>
      <c r="D1738" s="93">
        <f>IF(A1738&gt;=הלוואות!$D$5,IF(מרכז!A1738&lt;=הלוואות!$E$5,IF(DAY(מרכז!A1738)=הלוואות!$F$5,הלוואות!$G$5,0),0),0)+IF(A1738&gt;=הלוואות!$D$6,IF(מרכז!A1738&lt;=הלוואות!$E$6,IF(DAY(מרכז!A1738)=הלוואות!$F$6,הלוואות!$G$6,0),0),0)+IF(A1738&gt;=הלוואות!$D$7,IF(מרכז!A1738&lt;=הלוואות!$E$7,IF(DAY(מרכז!A1738)=הלוואות!$F$7,הלוואות!$G$7,0),0),0)+IF(A1738&gt;=הלוואות!$D$8,IF(מרכז!A1738&lt;=הלוואות!$E$8,IF(DAY(מרכז!A1738)=הלוואות!$F$8,הלוואות!$G$8,0),0),0)+IF(A1738&gt;=הלוואות!$D$9,IF(מרכז!A1738&lt;=הלוואות!$E$9,IF(DAY(מרכז!A1738)=הלוואות!$F$9,הלוואות!$G$9,0),0),0)+IF(A1738&gt;=הלוואות!$D$10,IF(מרכז!A1738&lt;=הלוואות!$E$10,IF(DAY(מרכז!A1738)=הלוואות!$F$10,הלוואות!$G$10,0),0),0)+IF(A1738&gt;=הלוואות!$D$11,IF(מרכז!A1738&lt;=הלוואות!$E$11,IF(DAY(מרכז!A1738)=הלוואות!$F$11,הלוואות!$G$11,0),0),0)+IF(A1738&gt;=הלוואות!$D$12,IF(מרכז!A1738&lt;=הלוואות!$E$12,IF(DAY(מרכז!A1738)=הלוואות!$F$12,הלוואות!$G$12,0),0),0)+IF(A1738&gt;=הלוואות!$D$13,IF(מרכז!A1738&lt;=הלוואות!$E$13,IF(DAY(מרכז!A1738)=הלוואות!$F$13,הלוואות!$G$13,0),0),0)+IF(A1738&gt;=הלוואות!$D$14,IF(מרכז!A1738&lt;=הלוואות!$E$14,IF(DAY(מרכז!A1738)=הלוואות!$F$14,הלוואות!$G$14,0),0),0)+IF(A1738&gt;=הלוואות!$D$15,IF(מרכז!A1738&lt;=הלוואות!$E$15,IF(DAY(מרכז!A1738)=הלוואות!$F$15,הלוואות!$G$15,0),0),0)+IF(A1738&gt;=הלוואות!$D$16,IF(מרכז!A1738&lt;=הלוואות!$E$16,IF(DAY(מרכז!A1738)=הלוואות!$F$16,הלוואות!$G$16,0),0),0)+IF(A1738&gt;=הלוואות!$D$17,IF(מרכז!A1738&lt;=הלוואות!$E$17,IF(DAY(מרכז!A1738)=הלוואות!$F$17,הלוואות!$G$17,0),0),0)+IF(A1738&gt;=הלוואות!$D$18,IF(מרכז!A1738&lt;=הלוואות!$E$18,IF(DAY(מרכז!A1738)=הלוואות!$F$18,הלוואות!$G$18,0),0),0)+IF(A1738&gt;=הלוואות!$D$19,IF(מרכז!A1738&lt;=הלוואות!$E$19,IF(DAY(מרכז!A1738)=הלוואות!$F$19,הלוואות!$G$19,0),0),0)+IF(A1738&gt;=הלוואות!$D$20,IF(מרכז!A1738&lt;=הלוואות!$E$20,IF(DAY(מרכז!A1738)=הלוואות!$F$20,הלוואות!$G$20,0),0),0)+IF(A1738&gt;=הלוואות!$D$21,IF(מרכז!A1738&lt;=הלוואות!$E$21,IF(DAY(מרכז!A1738)=הלוואות!$F$21,הלוואות!$G$21,0),0),0)+IF(A1738&gt;=הלוואות!$D$22,IF(מרכז!A1738&lt;=הלוואות!$E$22,IF(DAY(מרכז!A1738)=הלוואות!$F$22,הלוואות!$G$22,0),0),0)+IF(A1738&gt;=הלוואות!$D$23,IF(מרכז!A1738&lt;=הלוואות!$E$23,IF(DAY(מרכז!A1738)=הלוואות!$F$23,הלוואות!$G$23,0),0),0)+IF(A1738&gt;=הלוואות!$D$24,IF(מרכז!A1738&lt;=הלוואות!$E$24,IF(DAY(מרכז!A1738)=הלוואות!$F$24,הלוואות!$G$24,0),0),0)+IF(A1738&gt;=הלוואות!$D$25,IF(מרכז!A1738&lt;=הלוואות!$E$25,IF(DAY(מרכז!A1738)=הלוואות!$F$25,הלוואות!$G$25,0),0),0)+IF(A1738&gt;=הלוואות!$D$26,IF(מרכז!A1738&lt;=הלוואות!$E$26,IF(DAY(מרכז!A1738)=הלוואות!$F$26,הלוואות!$G$26,0),0),0)+IF(A1738&gt;=הלוואות!$D$27,IF(מרכז!A1738&lt;=הלוואות!$E$27,IF(DAY(מרכז!A1738)=הלוואות!$F$27,הלוואות!$G$27,0),0),0)+IF(A1738&gt;=הלוואות!$D$28,IF(מרכז!A1738&lt;=הלוואות!$E$28,IF(DAY(מרכז!A1738)=הלוואות!$F$28,הלוואות!$G$28,0),0),0)+IF(A1738&gt;=הלוואות!$D$29,IF(מרכז!A1738&lt;=הלוואות!$E$29,IF(DAY(מרכז!A1738)=הלוואות!$F$29,הלוואות!$G$29,0),0),0)+IF(A1738&gt;=הלוואות!$D$30,IF(מרכז!A1738&lt;=הלוואות!$E$30,IF(DAY(מרכז!A1738)=הלוואות!$F$30,הלוואות!$G$30,0),0),0)+IF(A1738&gt;=הלוואות!$D$31,IF(מרכז!A1738&lt;=הלוואות!$E$31,IF(DAY(מרכז!A1738)=הלוואות!$F$31,הלוואות!$G$31,0),0),0)+IF(A1738&gt;=הלוואות!$D$32,IF(מרכז!A1738&lt;=הלוואות!$E$32,IF(DAY(מרכז!A1738)=הלוואות!$F$32,הלוואות!$G$32,0),0),0)+IF(A1738&gt;=הלוואות!$D$33,IF(מרכז!A1738&lt;=הלוואות!$E$33,IF(DAY(מרכז!A1738)=הלוואות!$F$33,הלוואות!$G$33,0),0),0)+IF(A1738&gt;=הלוואות!$D$34,IF(מרכז!A1738&lt;=הלוואות!$E$34,IF(DAY(מרכז!A1738)=הלוואות!$F$34,הלוואות!$G$34,0),0),0)</f>
        <v>0</v>
      </c>
      <c r="E1738" s="93">
        <f>SUMIF(הלוואות!$D$46:$D$65,מרכז!A1738,הלוואות!$E$46:$E$65)</f>
        <v>0</v>
      </c>
      <c r="F1738" s="93">
        <f>SUMIF(נכנסים!$A$5:$A$5890,מרכז!A1738,נכנסים!$B$5:$B$5890)</f>
        <v>0</v>
      </c>
      <c r="G1738" s="94"/>
      <c r="H1738" s="94"/>
      <c r="I1738" s="94"/>
      <c r="J1738" s="99">
        <f t="shared" si="27"/>
        <v>50000</v>
      </c>
    </row>
    <row r="1739" spans="1:10">
      <c r="A1739" s="153">
        <v>47392</v>
      </c>
      <c r="B1739" s="93">
        <f>SUMIF(יוצאים!$A$5:$A$5835,מרכז!A1739,יוצאים!$D$5:$D$5835)</f>
        <v>0</v>
      </c>
      <c r="C1739" s="93">
        <f>HLOOKUP(DAY($A1739),'טב.הו"ק'!$G$4:$AK$162,'טב.הו"ק'!$A$162+2,FALSE)</f>
        <v>0</v>
      </c>
      <c r="D1739" s="93">
        <f>IF(A1739&gt;=הלוואות!$D$5,IF(מרכז!A1739&lt;=הלוואות!$E$5,IF(DAY(מרכז!A1739)=הלוואות!$F$5,הלוואות!$G$5,0),0),0)+IF(A1739&gt;=הלוואות!$D$6,IF(מרכז!A1739&lt;=הלוואות!$E$6,IF(DAY(מרכז!A1739)=הלוואות!$F$6,הלוואות!$G$6,0),0),0)+IF(A1739&gt;=הלוואות!$D$7,IF(מרכז!A1739&lt;=הלוואות!$E$7,IF(DAY(מרכז!A1739)=הלוואות!$F$7,הלוואות!$G$7,0),0),0)+IF(A1739&gt;=הלוואות!$D$8,IF(מרכז!A1739&lt;=הלוואות!$E$8,IF(DAY(מרכז!A1739)=הלוואות!$F$8,הלוואות!$G$8,0),0),0)+IF(A1739&gt;=הלוואות!$D$9,IF(מרכז!A1739&lt;=הלוואות!$E$9,IF(DAY(מרכז!A1739)=הלוואות!$F$9,הלוואות!$G$9,0),0),0)+IF(A1739&gt;=הלוואות!$D$10,IF(מרכז!A1739&lt;=הלוואות!$E$10,IF(DAY(מרכז!A1739)=הלוואות!$F$10,הלוואות!$G$10,0),0),0)+IF(A1739&gt;=הלוואות!$D$11,IF(מרכז!A1739&lt;=הלוואות!$E$11,IF(DAY(מרכז!A1739)=הלוואות!$F$11,הלוואות!$G$11,0),0),0)+IF(A1739&gt;=הלוואות!$D$12,IF(מרכז!A1739&lt;=הלוואות!$E$12,IF(DAY(מרכז!A1739)=הלוואות!$F$12,הלוואות!$G$12,0),0),0)+IF(A1739&gt;=הלוואות!$D$13,IF(מרכז!A1739&lt;=הלוואות!$E$13,IF(DAY(מרכז!A1739)=הלוואות!$F$13,הלוואות!$G$13,0),0),0)+IF(A1739&gt;=הלוואות!$D$14,IF(מרכז!A1739&lt;=הלוואות!$E$14,IF(DAY(מרכז!A1739)=הלוואות!$F$14,הלוואות!$G$14,0),0),0)+IF(A1739&gt;=הלוואות!$D$15,IF(מרכז!A1739&lt;=הלוואות!$E$15,IF(DAY(מרכז!A1739)=הלוואות!$F$15,הלוואות!$G$15,0),0),0)+IF(A1739&gt;=הלוואות!$D$16,IF(מרכז!A1739&lt;=הלוואות!$E$16,IF(DAY(מרכז!A1739)=הלוואות!$F$16,הלוואות!$G$16,0),0),0)+IF(A1739&gt;=הלוואות!$D$17,IF(מרכז!A1739&lt;=הלוואות!$E$17,IF(DAY(מרכז!A1739)=הלוואות!$F$17,הלוואות!$G$17,0),0),0)+IF(A1739&gt;=הלוואות!$D$18,IF(מרכז!A1739&lt;=הלוואות!$E$18,IF(DAY(מרכז!A1739)=הלוואות!$F$18,הלוואות!$G$18,0),0),0)+IF(A1739&gt;=הלוואות!$D$19,IF(מרכז!A1739&lt;=הלוואות!$E$19,IF(DAY(מרכז!A1739)=הלוואות!$F$19,הלוואות!$G$19,0),0),0)+IF(A1739&gt;=הלוואות!$D$20,IF(מרכז!A1739&lt;=הלוואות!$E$20,IF(DAY(מרכז!A1739)=הלוואות!$F$20,הלוואות!$G$20,0),0),0)+IF(A1739&gt;=הלוואות!$D$21,IF(מרכז!A1739&lt;=הלוואות!$E$21,IF(DAY(מרכז!A1739)=הלוואות!$F$21,הלוואות!$G$21,0),0),0)+IF(A1739&gt;=הלוואות!$D$22,IF(מרכז!A1739&lt;=הלוואות!$E$22,IF(DAY(מרכז!A1739)=הלוואות!$F$22,הלוואות!$G$22,0),0),0)+IF(A1739&gt;=הלוואות!$D$23,IF(מרכז!A1739&lt;=הלוואות!$E$23,IF(DAY(מרכז!A1739)=הלוואות!$F$23,הלוואות!$G$23,0),0),0)+IF(A1739&gt;=הלוואות!$D$24,IF(מרכז!A1739&lt;=הלוואות!$E$24,IF(DAY(מרכז!A1739)=הלוואות!$F$24,הלוואות!$G$24,0),0),0)+IF(A1739&gt;=הלוואות!$D$25,IF(מרכז!A1739&lt;=הלוואות!$E$25,IF(DAY(מרכז!A1739)=הלוואות!$F$25,הלוואות!$G$25,0),0),0)+IF(A1739&gt;=הלוואות!$D$26,IF(מרכז!A1739&lt;=הלוואות!$E$26,IF(DAY(מרכז!A1739)=הלוואות!$F$26,הלוואות!$G$26,0),0),0)+IF(A1739&gt;=הלוואות!$D$27,IF(מרכז!A1739&lt;=הלוואות!$E$27,IF(DAY(מרכז!A1739)=הלוואות!$F$27,הלוואות!$G$27,0),0),0)+IF(A1739&gt;=הלוואות!$D$28,IF(מרכז!A1739&lt;=הלוואות!$E$28,IF(DAY(מרכז!A1739)=הלוואות!$F$28,הלוואות!$G$28,0),0),0)+IF(A1739&gt;=הלוואות!$D$29,IF(מרכז!A1739&lt;=הלוואות!$E$29,IF(DAY(מרכז!A1739)=הלוואות!$F$29,הלוואות!$G$29,0),0),0)+IF(A1739&gt;=הלוואות!$D$30,IF(מרכז!A1739&lt;=הלוואות!$E$30,IF(DAY(מרכז!A1739)=הלוואות!$F$30,הלוואות!$G$30,0),0),0)+IF(A1739&gt;=הלוואות!$D$31,IF(מרכז!A1739&lt;=הלוואות!$E$31,IF(DAY(מרכז!A1739)=הלוואות!$F$31,הלוואות!$G$31,0),0),0)+IF(A1739&gt;=הלוואות!$D$32,IF(מרכז!A1739&lt;=הלוואות!$E$32,IF(DAY(מרכז!A1739)=הלוואות!$F$32,הלוואות!$G$32,0),0),0)+IF(A1739&gt;=הלוואות!$D$33,IF(מרכז!A1739&lt;=הלוואות!$E$33,IF(DAY(מרכז!A1739)=הלוואות!$F$33,הלוואות!$G$33,0),0),0)+IF(A1739&gt;=הלוואות!$D$34,IF(מרכז!A1739&lt;=הלוואות!$E$34,IF(DAY(מרכז!A1739)=הלוואות!$F$34,הלוואות!$G$34,0),0),0)</f>
        <v>0</v>
      </c>
      <c r="E1739" s="93">
        <f>SUMIF(הלוואות!$D$46:$D$65,מרכז!A1739,הלוואות!$E$46:$E$65)</f>
        <v>0</v>
      </c>
      <c r="F1739" s="93">
        <f>SUMIF(נכנסים!$A$5:$A$5890,מרכז!A1739,נכנסים!$B$5:$B$5890)</f>
        <v>0</v>
      </c>
      <c r="G1739" s="94"/>
      <c r="H1739" s="94"/>
      <c r="I1739" s="94"/>
      <c r="J1739" s="99">
        <f t="shared" si="27"/>
        <v>50000</v>
      </c>
    </row>
    <row r="1740" spans="1:10">
      <c r="A1740" s="153">
        <v>47393</v>
      </c>
      <c r="B1740" s="93">
        <f>SUMIF(יוצאים!$A$5:$A$5835,מרכז!A1740,יוצאים!$D$5:$D$5835)</f>
        <v>0</v>
      </c>
      <c r="C1740" s="93">
        <f>HLOOKUP(DAY($A1740),'טב.הו"ק'!$G$4:$AK$162,'טב.הו"ק'!$A$162+2,FALSE)</f>
        <v>0</v>
      </c>
      <c r="D1740" s="93">
        <f>IF(A1740&gt;=הלוואות!$D$5,IF(מרכז!A1740&lt;=הלוואות!$E$5,IF(DAY(מרכז!A1740)=הלוואות!$F$5,הלוואות!$G$5,0),0),0)+IF(A1740&gt;=הלוואות!$D$6,IF(מרכז!A1740&lt;=הלוואות!$E$6,IF(DAY(מרכז!A1740)=הלוואות!$F$6,הלוואות!$G$6,0),0),0)+IF(A1740&gt;=הלוואות!$D$7,IF(מרכז!A1740&lt;=הלוואות!$E$7,IF(DAY(מרכז!A1740)=הלוואות!$F$7,הלוואות!$G$7,0),0),0)+IF(A1740&gt;=הלוואות!$D$8,IF(מרכז!A1740&lt;=הלוואות!$E$8,IF(DAY(מרכז!A1740)=הלוואות!$F$8,הלוואות!$G$8,0),0),0)+IF(A1740&gt;=הלוואות!$D$9,IF(מרכז!A1740&lt;=הלוואות!$E$9,IF(DAY(מרכז!A1740)=הלוואות!$F$9,הלוואות!$G$9,0),0),0)+IF(A1740&gt;=הלוואות!$D$10,IF(מרכז!A1740&lt;=הלוואות!$E$10,IF(DAY(מרכז!A1740)=הלוואות!$F$10,הלוואות!$G$10,0),0),0)+IF(A1740&gt;=הלוואות!$D$11,IF(מרכז!A1740&lt;=הלוואות!$E$11,IF(DAY(מרכז!A1740)=הלוואות!$F$11,הלוואות!$G$11,0),0),0)+IF(A1740&gt;=הלוואות!$D$12,IF(מרכז!A1740&lt;=הלוואות!$E$12,IF(DAY(מרכז!A1740)=הלוואות!$F$12,הלוואות!$G$12,0),0),0)+IF(A1740&gt;=הלוואות!$D$13,IF(מרכז!A1740&lt;=הלוואות!$E$13,IF(DAY(מרכז!A1740)=הלוואות!$F$13,הלוואות!$G$13,0),0),0)+IF(A1740&gt;=הלוואות!$D$14,IF(מרכז!A1740&lt;=הלוואות!$E$14,IF(DAY(מרכז!A1740)=הלוואות!$F$14,הלוואות!$G$14,0),0),0)+IF(A1740&gt;=הלוואות!$D$15,IF(מרכז!A1740&lt;=הלוואות!$E$15,IF(DAY(מרכז!A1740)=הלוואות!$F$15,הלוואות!$G$15,0),0),0)+IF(A1740&gt;=הלוואות!$D$16,IF(מרכז!A1740&lt;=הלוואות!$E$16,IF(DAY(מרכז!A1740)=הלוואות!$F$16,הלוואות!$G$16,0),0),0)+IF(A1740&gt;=הלוואות!$D$17,IF(מרכז!A1740&lt;=הלוואות!$E$17,IF(DAY(מרכז!A1740)=הלוואות!$F$17,הלוואות!$G$17,0),0),0)+IF(A1740&gt;=הלוואות!$D$18,IF(מרכז!A1740&lt;=הלוואות!$E$18,IF(DAY(מרכז!A1740)=הלוואות!$F$18,הלוואות!$G$18,0),0),0)+IF(A1740&gt;=הלוואות!$D$19,IF(מרכז!A1740&lt;=הלוואות!$E$19,IF(DAY(מרכז!A1740)=הלוואות!$F$19,הלוואות!$G$19,0),0),0)+IF(A1740&gt;=הלוואות!$D$20,IF(מרכז!A1740&lt;=הלוואות!$E$20,IF(DAY(מרכז!A1740)=הלוואות!$F$20,הלוואות!$G$20,0),0),0)+IF(A1740&gt;=הלוואות!$D$21,IF(מרכז!A1740&lt;=הלוואות!$E$21,IF(DAY(מרכז!A1740)=הלוואות!$F$21,הלוואות!$G$21,0),0),0)+IF(A1740&gt;=הלוואות!$D$22,IF(מרכז!A1740&lt;=הלוואות!$E$22,IF(DAY(מרכז!A1740)=הלוואות!$F$22,הלוואות!$G$22,0),0),0)+IF(A1740&gt;=הלוואות!$D$23,IF(מרכז!A1740&lt;=הלוואות!$E$23,IF(DAY(מרכז!A1740)=הלוואות!$F$23,הלוואות!$G$23,0),0),0)+IF(A1740&gt;=הלוואות!$D$24,IF(מרכז!A1740&lt;=הלוואות!$E$24,IF(DAY(מרכז!A1740)=הלוואות!$F$24,הלוואות!$G$24,0),0),0)+IF(A1740&gt;=הלוואות!$D$25,IF(מרכז!A1740&lt;=הלוואות!$E$25,IF(DAY(מרכז!A1740)=הלוואות!$F$25,הלוואות!$G$25,0),0),0)+IF(A1740&gt;=הלוואות!$D$26,IF(מרכז!A1740&lt;=הלוואות!$E$26,IF(DAY(מרכז!A1740)=הלוואות!$F$26,הלוואות!$G$26,0),0),0)+IF(A1740&gt;=הלוואות!$D$27,IF(מרכז!A1740&lt;=הלוואות!$E$27,IF(DAY(מרכז!A1740)=הלוואות!$F$27,הלוואות!$G$27,0),0),0)+IF(A1740&gt;=הלוואות!$D$28,IF(מרכז!A1740&lt;=הלוואות!$E$28,IF(DAY(מרכז!A1740)=הלוואות!$F$28,הלוואות!$G$28,0),0),0)+IF(A1740&gt;=הלוואות!$D$29,IF(מרכז!A1740&lt;=הלוואות!$E$29,IF(DAY(מרכז!A1740)=הלוואות!$F$29,הלוואות!$G$29,0),0),0)+IF(A1740&gt;=הלוואות!$D$30,IF(מרכז!A1740&lt;=הלוואות!$E$30,IF(DAY(מרכז!A1740)=הלוואות!$F$30,הלוואות!$G$30,0),0),0)+IF(A1740&gt;=הלוואות!$D$31,IF(מרכז!A1740&lt;=הלוואות!$E$31,IF(DAY(מרכז!A1740)=הלוואות!$F$31,הלוואות!$G$31,0),0),0)+IF(A1740&gt;=הלוואות!$D$32,IF(מרכז!A1740&lt;=הלוואות!$E$32,IF(DAY(מרכז!A1740)=הלוואות!$F$32,הלוואות!$G$32,0),0),0)+IF(A1740&gt;=הלוואות!$D$33,IF(מרכז!A1740&lt;=הלוואות!$E$33,IF(DAY(מרכז!A1740)=הלוואות!$F$33,הלוואות!$G$33,0),0),0)+IF(A1740&gt;=הלוואות!$D$34,IF(מרכז!A1740&lt;=הלוואות!$E$34,IF(DAY(מרכז!A1740)=הלוואות!$F$34,הלוואות!$G$34,0),0),0)</f>
        <v>0</v>
      </c>
      <c r="E1740" s="93">
        <f>SUMIF(הלוואות!$D$46:$D$65,מרכז!A1740,הלוואות!$E$46:$E$65)</f>
        <v>0</v>
      </c>
      <c r="F1740" s="93">
        <f>SUMIF(נכנסים!$A$5:$A$5890,מרכז!A1740,נכנסים!$B$5:$B$5890)</f>
        <v>0</v>
      </c>
      <c r="G1740" s="94"/>
      <c r="H1740" s="94"/>
      <c r="I1740" s="94"/>
      <c r="J1740" s="99">
        <f t="shared" si="27"/>
        <v>50000</v>
      </c>
    </row>
    <row r="1741" spans="1:10">
      <c r="A1741" s="153">
        <v>47394</v>
      </c>
      <c r="B1741" s="93">
        <f>SUMIF(יוצאים!$A$5:$A$5835,מרכז!A1741,יוצאים!$D$5:$D$5835)</f>
        <v>0</v>
      </c>
      <c r="C1741" s="93">
        <f>HLOOKUP(DAY($A1741),'טב.הו"ק'!$G$4:$AK$162,'טב.הו"ק'!$A$162+2,FALSE)</f>
        <v>0</v>
      </c>
      <c r="D1741" s="93">
        <f>IF(A1741&gt;=הלוואות!$D$5,IF(מרכז!A1741&lt;=הלוואות!$E$5,IF(DAY(מרכז!A1741)=הלוואות!$F$5,הלוואות!$G$5,0),0),0)+IF(A1741&gt;=הלוואות!$D$6,IF(מרכז!A1741&lt;=הלוואות!$E$6,IF(DAY(מרכז!A1741)=הלוואות!$F$6,הלוואות!$G$6,0),0),0)+IF(A1741&gt;=הלוואות!$D$7,IF(מרכז!A1741&lt;=הלוואות!$E$7,IF(DAY(מרכז!A1741)=הלוואות!$F$7,הלוואות!$G$7,0),0),0)+IF(A1741&gt;=הלוואות!$D$8,IF(מרכז!A1741&lt;=הלוואות!$E$8,IF(DAY(מרכז!A1741)=הלוואות!$F$8,הלוואות!$G$8,0),0),0)+IF(A1741&gt;=הלוואות!$D$9,IF(מרכז!A1741&lt;=הלוואות!$E$9,IF(DAY(מרכז!A1741)=הלוואות!$F$9,הלוואות!$G$9,0),0),0)+IF(A1741&gt;=הלוואות!$D$10,IF(מרכז!A1741&lt;=הלוואות!$E$10,IF(DAY(מרכז!A1741)=הלוואות!$F$10,הלוואות!$G$10,0),0),0)+IF(A1741&gt;=הלוואות!$D$11,IF(מרכז!A1741&lt;=הלוואות!$E$11,IF(DAY(מרכז!A1741)=הלוואות!$F$11,הלוואות!$G$11,0),0),0)+IF(A1741&gt;=הלוואות!$D$12,IF(מרכז!A1741&lt;=הלוואות!$E$12,IF(DAY(מרכז!A1741)=הלוואות!$F$12,הלוואות!$G$12,0),0),0)+IF(A1741&gt;=הלוואות!$D$13,IF(מרכז!A1741&lt;=הלוואות!$E$13,IF(DAY(מרכז!A1741)=הלוואות!$F$13,הלוואות!$G$13,0),0),0)+IF(A1741&gt;=הלוואות!$D$14,IF(מרכז!A1741&lt;=הלוואות!$E$14,IF(DAY(מרכז!A1741)=הלוואות!$F$14,הלוואות!$G$14,0),0),0)+IF(A1741&gt;=הלוואות!$D$15,IF(מרכז!A1741&lt;=הלוואות!$E$15,IF(DAY(מרכז!A1741)=הלוואות!$F$15,הלוואות!$G$15,0),0),0)+IF(A1741&gt;=הלוואות!$D$16,IF(מרכז!A1741&lt;=הלוואות!$E$16,IF(DAY(מרכז!A1741)=הלוואות!$F$16,הלוואות!$G$16,0),0),0)+IF(A1741&gt;=הלוואות!$D$17,IF(מרכז!A1741&lt;=הלוואות!$E$17,IF(DAY(מרכז!A1741)=הלוואות!$F$17,הלוואות!$G$17,0),0),0)+IF(A1741&gt;=הלוואות!$D$18,IF(מרכז!A1741&lt;=הלוואות!$E$18,IF(DAY(מרכז!A1741)=הלוואות!$F$18,הלוואות!$G$18,0),0),0)+IF(A1741&gt;=הלוואות!$D$19,IF(מרכז!A1741&lt;=הלוואות!$E$19,IF(DAY(מרכז!A1741)=הלוואות!$F$19,הלוואות!$G$19,0),0),0)+IF(A1741&gt;=הלוואות!$D$20,IF(מרכז!A1741&lt;=הלוואות!$E$20,IF(DAY(מרכז!A1741)=הלוואות!$F$20,הלוואות!$G$20,0),0),0)+IF(A1741&gt;=הלוואות!$D$21,IF(מרכז!A1741&lt;=הלוואות!$E$21,IF(DAY(מרכז!A1741)=הלוואות!$F$21,הלוואות!$G$21,0),0),0)+IF(A1741&gt;=הלוואות!$D$22,IF(מרכז!A1741&lt;=הלוואות!$E$22,IF(DAY(מרכז!A1741)=הלוואות!$F$22,הלוואות!$G$22,0),0),0)+IF(A1741&gt;=הלוואות!$D$23,IF(מרכז!A1741&lt;=הלוואות!$E$23,IF(DAY(מרכז!A1741)=הלוואות!$F$23,הלוואות!$G$23,0),0),0)+IF(A1741&gt;=הלוואות!$D$24,IF(מרכז!A1741&lt;=הלוואות!$E$24,IF(DAY(מרכז!A1741)=הלוואות!$F$24,הלוואות!$G$24,0),0),0)+IF(A1741&gt;=הלוואות!$D$25,IF(מרכז!A1741&lt;=הלוואות!$E$25,IF(DAY(מרכז!A1741)=הלוואות!$F$25,הלוואות!$G$25,0),0),0)+IF(A1741&gt;=הלוואות!$D$26,IF(מרכז!A1741&lt;=הלוואות!$E$26,IF(DAY(מרכז!A1741)=הלוואות!$F$26,הלוואות!$G$26,0),0),0)+IF(A1741&gt;=הלוואות!$D$27,IF(מרכז!A1741&lt;=הלוואות!$E$27,IF(DAY(מרכז!A1741)=הלוואות!$F$27,הלוואות!$G$27,0),0),0)+IF(A1741&gt;=הלוואות!$D$28,IF(מרכז!A1741&lt;=הלוואות!$E$28,IF(DAY(מרכז!A1741)=הלוואות!$F$28,הלוואות!$G$28,0),0),0)+IF(A1741&gt;=הלוואות!$D$29,IF(מרכז!A1741&lt;=הלוואות!$E$29,IF(DAY(מרכז!A1741)=הלוואות!$F$29,הלוואות!$G$29,0),0),0)+IF(A1741&gt;=הלוואות!$D$30,IF(מרכז!A1741&lt;=הלוואות!$E$30,IF(DAY(מרכז!A1741)=הלוואות!$F$30,הלוואות!$G$30,0),0),0)+IF(A1741&gt;=הלוואות!$D$31,IF(מרכז!A1741&lt;=הלוואות!$E$31,IF(DAY(מרכז!A1741)=הלוואות!$F$31,הלוואות!$G$31,0),0),0)+IF(A1741&gt;=הלוואות!$D$32,IF(מרכז!A1741&lt;=הלוואות!$E$32,IF(DAY(מרכז!A1741)=הלוואות!$F$32,הלוואות!$G$32,0),0),0)+IF(A1741&gt;=הלוואות!$D$33,IF(מרכז!A1741&lt;=הלוואות!$E$33,IF(DAY(מרכז!A1741)=הלוואות!$F$33,הלוואות!$G$33,0),0),0)+IF(A1741&gt;=הלוואות!$D$34,IF(מרכז!A1741&lt;=הלוואות!$E$34,IF(DAY(מרכז!A1741)=הלוואות!$F$34,הלוואות!$G$34,0),0),0)</f>
        <v>0</v>
      </c>
      <c r="E1741" s="93">
        <f>SUMIF(הלוואות!$D$46:$D$65,מרכז!A1741,הלוואות!$E$46:$E$65)</f>
        <v>0</v>
      </c>
      <c r="F1741" s="93">
        <f>SUMIF(נכנסים!$A$5:$A$5890,מרכז!A1741,נכנסים!$B$5:$B$5890)</f>
        <v>0</v>
      </c>
      <c r="G1741" s="94"/>
      <c r="H1741" s="94"/>
      <c r="I1741" s="94"/>
      <c r="J1741" s="99">
        <f t="shared" si="27"/>
        <v>50000</v>
      </c>
    </row>
    <row r="1742" spans="1:10">
      <c r="A1742" s="153">
        <v>47395</v>
      </c>
      <c r="B1742" s="93">
        <f>SUMIF(יוצאים!$A$5:$A$5835,מרכז!A1742,יוצאים!$D$5:$D$5835)</f>
        <v>0</v>
      </c>
      <c r="C1742" s="93">
        <f>HLOOKUP(DAY($A1742),'טב.הו"ק'!$G$4:$AK$162,'טב.הו"ק'!$A$162+2,FALSE)</f>
        <v>0</v>
      </c>
      <c r="D1742" s="93">
        <f>IF(A1742&gt;=הלוואות!$D$5,IF(מרכז!A1742&lt;=הלוואות!$E$5,IF(DAY(מרכז!A1742)=הלוואות!$F$5,הלוואות!$G$5,0),0),0)+IF(A1742&gt;=הלוואות!$D$6,IF(מרכז!A1742&lt;=הלוואות!$E$6,IF(DAY(מרכז!A1742)=הלוואות!$F$6,הלוואות!$G$6,0),0),0)+IF(A1742&gt;=הלוואות!$D$7,IF(מרכז!A1742&lt;=הלוואות!$E$7,IF(DAY(מרכז!A1742)=הלוואות!$F$7,הלוואות!$G$7,0),0),0)+IF(A1742&gt;=הלוואות!$D$8,IF(מרכז!A1742&lt;=הלוואות!$E$8,IF(DAY(מרכז!A1742)=הלוואות!$F$8,הלוואות!$G$8,0),0),0)+IF(A1742&gt;=הלוואות!$D$9,IF(מרכז!A1742&lt;=הלוואות!$E$9,IF(DAY(מרכז!A1742)=הלוואות!$F$9,הלוואות!$G$9,0),0),0)+IF(A1742&gt;=הלוואות!$D$10,IF(מרכז!A1742&lt;=הלוואות!$E$10,IF(DAY(מרכז!A1742)=הלוואות!$F$10,הלוואות!$G$10,0),0),0)+IF(A1742&gt;=הלוואות!$D$11,IF(מרכז!A1742&lt;=הלוואות!$E$11,IF(DAY(מרכז!A1742)=הלוואות!$F$11,הלוואות!$G$11,0),0),0)+IF(A1742&gt;=הלוואות!$D$12,IF(מרכז!A1742&lt;=הלוואות!$E$12,IF(DAY(מרכז!A1742)=הלוואות!$F$12,הלוואות!$G$12,0),0),0)+IF(A1742&gt;=הלוואות!$D$13,IF(מרכז!A1742&lt;=הלוואות!$E$13,IF(DAY(מרכז!A1742)=הלוואות!$F$13,הלוואות!$G$13,0),0),0)+IF(A1742&gt;=הלוואות!$D$14,IF(מרכז!A1742&lt;=הלוואות!$E$14,IF(DAY(מרכז!A1742)=הלוואות!$F$14,הלוואות!$G$14,0),0),0)+IF(A1742&gt;=הלוואות!$D$15,IF(מרכז!A1742&lt;=הלוואות!$E$15,IF(DAY(מרכז!A1742)=הלוואות!$F$15,הלוואות!$G$15,0),0),0)+IF(A1742&gt;=הלוואות!$D$16,IF(מרכז!A1742&lt;=הלוואות!$E$16,IF(DAY(מרכז!A1742)=הלוואות!$F$16,הלוואות!$G$16,0),0),0)+IF(A1742&gt;=הלוואות!$D$17,IF(מרכז!A1742&lt;=הלוואות!$E$17,IF(DAY(מרכז!A1742)=הלוואות!$F$17,הלוואות!$G$17,0),0),0)+IF(A1742&gt;=הלוואות!$D$18,IF(מרכז!A1742&lt;=הלוואות!$E$18,IF(DAY(מרכז!A1742)=הלוואות!$F$18,הלוואות!$G$18,0),0),0)+IF(A1742&gt;=הלוואות!$D$19,IF(מרכז!A1742&lt;=הלוואות!$E$19,IF(DAY(מרכז!A1742)=הלוואות!$F$19,הלוואות!$G$19,0),0),0)+IF(A1742&gt;=הלוואות!$D$20,IF(מרכז!A1742&lt;=הלוואות!$E$20,IF(DAY(מרכז!A1742)=הלוואות!$F$20,הלוואות!$G$20,0),0),0)+IF(A1742&gt;=הלוואות!$D$21,IF(מרכז!A1742&lt;=הלוואות!$E$21,IF(DAY(מרכז!A1742)=הלוואות!$F$21,הלוואות!$G$21,0),0),0)+IF(A1742&gt;=הלוואות!$D$22,IF(מרכז!A1742&lt;=הלוואות!$E$22,IF(DAY(מרכז!A1742)=הלוואות!$F$22,הלוואות!$G$22,0),0),0)+IF(A1742&gt;=הלוואות!$D$23,IF(מרכז!A1742&lt;=הלוואות!$E$23,IF(DAY(מרכז!A1742)=הלוואות!$F$23,הלוואות!$G$23,0),0),0)+IF(A1742&gt;=הלוואות!$D$24,IF(מרכז!A1742&lt;=הלוואות!$E$24,IF(DAY(מרכז!A1742)=הלוואות!$F$24,הלוואות!$G$24,0),0),0)+IF(A1742&gt;=הלוואות!$D$25,IF(מרכז!A1742&lt;=הלוואות!$E$25,IF(DAY(מרכז!A1742)=הלוואות!$F$25,הלוואות!$G$25,0),0),0)+IF(A1742&gt;=הלוואות!$D$26,IF(מרכז!A1742&lt;=הלוואות!$E$26,IF(DAY(מרכז!A1742)=הלוואות!$F$26,הלוואות!$G$26,0),0),0)+IF(A1742&gt;=הלוואות!$D$27,IF(מרכז!A1742&lt;=הלוואות!$E$27,IF(DAY(מרכז!A1742)=הלוואות!$F$27,הלוואות!$G$27,0),0),0)+IF(A1742&gt;=הלוואות!$D$28,IF(מרכז!A1742&lt;=הלוואות!$E$28,IF(DAY(מרכז!A1742)=הלוואות!$F$28,הלוואות!$G$28,0),0),0)+IF(A1742&gt;=הלוואות!$D$29,IF(מרכז!A1742&lt;=הלוואות!$E$29,IF(DAY(מרכז!A1742)=הלוואות!$F$29,הלוואות!$G$29,0),0),0)+IF(A1742&gt;=הלוואות!$D$30,IF(מרכז!A1742&lt;=הלוואות!$E$30,IF(DAY(מרכז!A1742)=הלוואות!$F$30,הלוואות!$G$30,0),0),0)+IF(A1742&gt;=הלוואות!$D$31,IF(מרכז!A1742&lt;=הלוואות!$E$31,IF(DAY(מרכז!A1742)=הלוואות!$F$31,הלוואות!$G$31,0),0),0)+IF(A1742&gt;=הלוואות!$D$32,IF(מרכז!A1742&lt;=הלוואות!$E$32,IF(DAY(מרכז!A1742)=הלוואות!$F$32,הלוואות!$G$32,0),0),0)+IF(A1742&gt;=הלוואות!$D$33,IF(מרכז!A1742&lt;=הלוואות!$E$33,IF(DAY(מרכז!A1742)=הלוואות!$F$33,הלוואות!$G$33,0),0),0)+IF(A1742&gt;=הלוואות!$D$34,IF(מרכז!A1742&lt;=הלוואות!$E$34,IF(DAY(מרכז!A1742)=הלוואות!$F$34,הלוואות!$G$34,0),0),0)</f>
        <v>0</v>
      </c>
      <c r="E1742" s="93">
        <f>SUMIF(הלוואות!$D$46:$D$65,מרכז!A1742,הלוואות!$E$46:$E$65)</f>
        <v>0</v>
      </c>
      <c r="F1742" s="93">
        <f>SUMIF(נכנסים!$A$5:$A$5890,מרכז!A1742,נכנסים!$B$5:$B$5890)</f>
        <v>0</v>
      </c>
      <c r="G1742" s="94"/>
      <c r="H1742" s="94"/>
      <c r="I1742" s="94"/>
      <c r="J1742" s="99">
        <f t="shared" si="27"/>
        <v>50000</v>
      </c>
    </row>
    <row r="1743" spans="1:10">
      <c r="A1743" s="153">
        <v>47396</v>
      </c>
      <c r="B1743" s="93">
        <f>SUMIF(יוצאים!$A$5:$A$5835,מרכז!A1743,יוצאים!$D$5:$D$5835)</f>
        <v>0</v>
      </c>
      <c r="C1743" s="93">
        <f>HLOOKUP(DAY($A1743),'טב.הו"ק'!$G$4:$AK$162,'טב.הו"ק'!$A$162+2,FALSE)</f>
        <v>0</v>
      </c>
      <c r="D1743" s="93">
        <f>IF(A1743&gt;=הלוואות!$D$5,IF(מרכז!A1743&lt;=הלוואות!$E$5,IF(DAY(מרכז!A1743)=הלוואות!$F$5,הלוואות!$G$5,0),0),0)+IF(A1743&gt;=הלוואות!$D$6,IF(מרכז!A1743&lt;=הלוואות!$E$6,IF(DAY(מרכז!A1743)=הלוואות!$F$6,הלוואות!$G$6,0),0),0)+IF(A1743&gt;=הלוואות!$D$7,IF(מרכז!A1743&lt;=הלוואות!$E$7,IF(DAY(מרכז!A1743)=הלוואות!$F$7,הלוואות!$G$7,0),0),0)+IF(A1743&gt;=הלוואות!$D$8,IF(מרכז!A1743&lt;=הלוואות!$E$8,IF(DAY(מרכז!A1743)=הלוואות!$F$8,הלוואות!$G$8,0),0),0)+IF(A1743&gt;=הלוואות!$D$9,IF(מרכז!A1743&lt;=הלוואות!$E$9,IF(DAY(מרכז!A1743)=הלוואות!$F$9,הלוואות!$G$9,0),0),0)+IF(A1743&gt;=הלוואות!$D$10,IF(מרכז!A1743&lt;=הלוואות!$E$10,IF(DAY(מרכז!A1743)=הלוואות!$F$10,הלוואות!$G$10,0),0),0)+IF(A1743&gt;=הלוואות!$D$11,IF(מרכז!A1743&lt;=הלוואות!$E$11,IF(DAY(מרכז!A1743)=הלוואות!$F$11,הלוואות!$G$11,0),0),0)+IF(A1743&gt;=הלוואות!$D$12,IF(מרכז!A1743&lt;=הלוואות!$E$12,IF(DAY(מרכז!A1743)=הלוואות!$F$12,הלוואות!$G$12,0),0),0)+IF(A1743&gt;=הלוואות!$D$13,IF(מרכז!A1743&lt;=הלוואות!$E$13,IF(DAY(מרכז!A1743)=הלוואות!$F$13,הלוואות!$G$13,0),0),0)+IF(A1743&gt;=הלוואות!$D$14,IF(מרכז!A1743&lt;=הלוואות!$E$14,IF(DAY(מרכז!A1743)=הלוואות!$F$14,הלוואות!$G$14,0),0),0)+IF(A1743&gt;=הלוואות!$D$15,IF(מרכז!A1743&lt;=הלוואות!$E$15,IF(DAY(מרכז!A1743)=הלוואות!$F$15,הלוואות!$G$15,0),0),0)+IF(A1743&gt;=הלוואות!$D$16,IF(מרכז!A1743&lt;=הלוואות!$E$16,IF(DAY(מרכז!A1743)=הלוואות!$F$16,הלוואות!$G$16,0),0),0)+IF(A1743&gt;=הלוואות!$D$17,IF(מרכז!A1743&lt;=הלוואות!$E$17,IF(DAY(מרכז!A1743)=הלוואות!$F$17,הלוואות!$G$17,0),0),0)+IF(A1743&gt;=הלוואות!$D$18,IF(מרכז!A1743&lt;=הלוואות!$E$18,IF(DAY(מרכז!A1743)=הלוואות!$F$18,הלוואות!$G$18,0),0),0)+IF(A1743&gt;=הלוואות!$D$19,IF(מרכז!A1743&lt;=הלוואות!$E$19,IF(DAY(מרכז!A1743)=הלוואות!$F$19,הלוואות!$G$19,0),0),0)+IF(A1743&gt;=הלוואות!$D$20,IF(מרכז!A1743&lt;=הלוואות!$E$20,IF(DAY(מרכז!A1743)=הלוואות!$F$20,הלוואות!$G$20,0),0),0)+IF(A1743&gt;=הלוואות!$D$21,IF(מרכז!A1743&lt;=הלוואות!$E$21,IF(DAY(מרכז!A1743)=הלוואות!$F$21,הלוואות!$G$21,0),0),0)+IF(A1743&gt;=הלוואות!$D$22,IF(מרכז!A1743&lt;=הלוואות!$E$22,IF(DAY(מרכז!A1743)=הלוואות!$F$22,הלוואות!$G$22,0),0),0)+IF(A1743&gt;=הלוואות!$D$23,IF(מרכז!A1743&lt;=הלוואות!$E$23,IF(DAY(מרכז!A1743)=הלוואות!$F$23,הלוואות!$G$23,0),0),0)+IF(A1743&gt;=הלוואות!$D$24,IF(מרכז!A1743&lt;=הלוואות!$E$24,IF(DAY(מרכז!A1743)=הלוואות!$F$24,הלוואות!$G$24,0),0),0)+IF(A1743&gt;=הלוואות!$D$25,IF(מרכז!A1743&lt;=הלוואות!$E$25,IF(DAY(מרכז!A1743)=הלוואות!$F$25,הלוואות!$G$25,0),0),0)+IF(A1743&gt;=הלוואות!$D$26,IF(מרכז!A1743&lt;=הלוואות!$E$26,IF(DAY(מרכז!A1743)=הלוואות!$F$26,הלוואות!$G$26,0),0),0)+IF(A1743&gt;=הלוואות!$D$27,IF(מרכז!A1743&lt;=הלוואות!$E$27,IF(DAY(מרכז!A1743)=הלוואות!$F$27,הלוואות!$G$27,0),0),0)+IF(A1743&gt;=הלוואות!$D$28,IF(מרכז!A1743&lt;=הלוואות!$E$28,IF(DAY(מרכז!A1743)=הלוואות!$F$28,הלוואות!$G$28,0),0),0)+IF(A1743&gt;=הלוואות!$D$29,IF(מרכז!A1743&lt;=הלוואות!$E$29,IF(DAY(מרכז!A1743)=הלוואות!$F$29,הלוואות!$G$29,0),0),0)+IF(A1743&gt;=הלוואות!$D$30,IF(מרכז!A1743&lt;=הלוואות!$E$30,IF(DAY(מרכז!A1743)=הלוואות!$F$30,הלוואות!$G$30,0),0),0)+IF(A1743&gt;=הלוואות!$D$31,IF(מרכז!A1743&lt;=הלוואות!$E$31,IF(DAY(מרכז!A1743)=הלוואות!$F$31,הלוואות!$G$31,0),0),0)+IF(A1743&gt;=הלוואות!$D$32,IF(מרכז!A1743&lt;=הלוואות!$E$32,IF(DAY(מרכז!A1743)=הלוואות!$F$32,הלוואות!$G$32,0),0),0)+IF(A1743&gt;=הלוואות!$D$33,IF(מרכז!A1743&lt;=הלוואות!$E$33,IF(DAY(מרכז!A1743)=הלוואות!$F$33,הלוואות!$G$33,0),0),0)+IF(A1743&gt;=הלוואות!$D$34,IF(מרכז!A1743&lt;=הלוואות!$E$34,IF(DAY(מרכז!A1743)=הלוואות!$F$34,הלוואות!$G$34,0),0),0)</f>
        <v>0</v>
      </c>
      <c r="E1743" s="93">
        <f>SUMIF(הלוואות!$D$46:$D$65,מרכז!A1743,הלוואות!$E$46:$E$65)</f>
        <v>0</v>
      </c>
      <c r="F1743" s="93">
        <f>SUMIF(נכנסים!$A$5:$A$5890,מרכז!A1743,נכנסים!$B$5:$B$5890)</f>
        <v>0</v>
      </c>
      <c r="G1743" s="94"/>
      <c r="H1743" s="94"/>
      <c r="I1743" s="94"/>
      <c r="J1743" s="99">
        <f t="shared" si="27"/>
        <v>50000</v>
      </c>
    </row>
    <row r="1744" spans="1:10">
      <c r="A1744" s="153">
        <v>47397</v>
      </c>
      <c r="B1744" s="93">
        <f>SUMIF(יוצאים!$A$5:$A$5835,מרכז!A1744,יוצאים!$D$5:$D$5835)</f>
        <v>0</v>
      </c>
      <c r="C1744" s="93">
        <f>HLOOKUP(DAY($A1744),'טב.הו"ק'!$G$4:$AK$162,'טב.הו"ק'!$A$162+2,FALSE)</f>
        <v>0</v>
      </c>
      <c r="D1744" s="93">
        <f>IF(A1744&gt;=הלוואות!$D$5,IF(מרכז!A1744&lt;=הלוואות!$E$5,IF(DAY(מרכז!A1744)=הלוואות!$F$5,הלוואות!$G$5,0),0),0)+IF(A1744&gt;=הלוואות!$D$6,IF(מרכז!A1744&lt;=הלוואות!$E$6,IF(DAY(מרכז!A1744)=הלוואות!$F$6,הלוואות!$G$6,0),0),0)+IF(A1744&gt;=הלוואות!$D$7,IF(מרכז!A1744&lt;=הלוואות!$E$7,IF(DAY(מרכז!A1744)=הלוואות!$F$7,הלוואות!$G$7,0),0),0)+IF(A1744&gt;=הלוואות!$D$8,IF(מרכז!A1744&lt;=הלוואות!$E$8,IF(DAY(מרכז!A1744)=הלוואות!$F$8,הלוואות!$G$8,0),0),0)+IF(A1744&gt;=הלוואות!$D$9,IF(מרכז!A1744&lt;=הלוואות!$E$9,IF(DAY(מרכז!A1744)=הלוואות!$F$9,הלוואות!$G$9,0),0),0)+IF(A1744&gt;=הלוואות!$D$10,IF(מרכז!A1744&lt;=הלוואות!$E$10,IF(DAY(מרכז!A1744)=הלוואות!$F$10,הלוואות!$G$10,0),0),0)+IF(A1744&gt;=הלוואות!$D$11,IF(מרכז!A1744&lt;=הלוואות!$E$11,IF(DAY(מרכז!A1744)=הלוואות!$F$11,הלוואות!$G$11,0),0),0)+IF(A1744&gt;=הלוואות!$D$12,IF(מרכז!A1744&lt;=הלוואות!$E$12,IF(DAY(מרכז!A1744)=הלוואות!$F$12,הלוואות!$G$12,0),0),0)+IF(A1744&gt;=הלוואות!$D$13,IF(מרכז!A1744&lt;=הלוואות!$E$13,IF(DAY(מרכז!A1744)=הלוואות!$F$13,הלוואות!$G$13,0),0),0)+IF(A1744&gt;=הלוואות!$D$14,IF(מרכז!A1744&lt;=הלוואות!$E$14,IF(DAY(מרכז!A1744)=הלוואות!$F$14,הלוואות!$G$14,0),0),0)+IF(A1744&gt;=הלוואות!$D$15,IF(מרכז!A1744&lt;=הלוואות!$E$15,IF(DAY(מרכז!A1744)=הלוואות!$F$15,הלוואות!$G$15,0),0),0)+IF(A1744&gt;=הלוואות!$D$16,IF(מרכז!A1744&lt;=הלוואות!$E$16,IF(DAY(מרכז!A1744)=הלוואות!$F$16,הלוואות!$G$16,0),0),0)+IF(A1744&gt;=הלוואות!$D$17,IF(מרכז!A1744&lt;=הלוואות!$E$17,IF(DAY(מרכז!A1744)=הלוואות!$F$17,הלוואות!$G$17,0),0),0)+IF(A1744&gt;=הלוואות!$D$18,IF(מרכז!A1744&lt;=הלוואות!$E$18,IF(DAY(מרכז!A1744)=הלוואות!$F$18,הלוואות!$G$18,0),0),0)+IF(A1744&gt;=הלוואות!$D$19,IF(מרכז!A1744&lt;=הלוואות!$E$19,IF(DAY(מרכז!A1744)=הלוואות!$F$19,הלוואות!$G$19,0),0),0)+IF(A1744&gt;=הלוואות!$D$20,IF(מרכז!A1744&lt;=הלוואות!$E$20,IF(DAY(מרכז!A1744)=הלוואות!$F$20,הלוואות!$G$20,0),0),0)+IF(A1744&gt;=הלוואות!$D$21,IF(מרכז!A1744&lt;=הלוואות!$E$21,IF(DAY(מרכז!A1744)=הלוואות!$F$21,הלוואות!$G$21,0),0),0)+IF(A1744&gt;=הלוואות!$D$22,IF(מרכז!A1744&lt;=הלוואות!$E$22,IF(DAY(מרכז!A1744)=הלוואות!$F$22,הלוואות!$G$22,0),0),0)+IF(A1744&gt;=הלוואות!$D$23,IF(מרכז!A1744&lt;=הלוואות!$E$23,IF(DAY(מרכז!A1744)=הלוואות!$F$23,הלוואות!$G$23,0),0),0)+IF(A1744&gt;=הלוואות!$D$24,IF(מרכז!A1744&lt;=הלוואות!$E$24,IF(DAY(מרכז!A1744)=הלוואות!$F$24,הלוואות!$G$24,0),0),0)+IF(A1744&gt;=הלוואות!$D$25,IF(מרכז!A1744&lt;=הלוואות!$E$25,IF(DAY(מרכז!A1744)=הלוואות!$F$25,הלוואות!$G$25,0),0),0)+IF(A1744&gt;=הלוואות!$D$26,IF(מרכז!A1744&lt;=הלוואות!$E$26,IF(DAY(מרכז!A1744)=הלוואות!$F$26,הלוואות!$G$26,0),0),0)+IF(A1744&gt;=הלוואות!$D$27,IF(מרכז!A1744&lt;=הלוואות!$E$27,IF(DAY(מרכז!A1744)=הלוואות!$F$27,הלוואות!$G$27,0),0),0)+IF(A1744&gt;=הלוואות!$D$28,IF(מרכז!A1744&lt;=הלוואות!$E$28,IF(DAY(מרכז!A1744)=הלוואות!$F$28,הלוואות!$G$28,0),0),0)+IF(A1744&gt;=הלוואות!$D$29,IF(מרכז!A1744&lt;=הלוואות!$E$29,IF(DAY(מרכז!A1744)=הלוואות!$F$29,הלוואות!$G$29,0),0),0)+IF(A1744&gt;=הלוואות!$D$30,IF(מרכז!A1744&lt;=הלוואות!$E$30,IF(DAY(מרכז!A1744)=הלוואות!$F$30,הלוואות!$G$30,0),0),0)+IF(A1744&gt;=הלוואות!$D$31,IF(מרכז!A1744&lt;=הלוואות!$E$31,IF(DAY(מרכז!A1744)=הלוואות!$F$31,הלוואות!$G$31,0),0),0)+IF(A1744&gt;=הלוואות!$D$32,IF(מרכז!A1744&lt;=הלוואות!$E$32,IF(DAY(מרכז!A1744)=הלוואות!$F$32,הלוואות!$G$32,0),0),0)+IF(A1744&gt;=הלוואות!$D$33,IF(מרכז!A1744&lt;=הלוואות!$E$33,IF(DAY(מרכז!A1744)=הלוואות!$F$33,הלוואות!$G$33,0),0),0)+IF(A1744&gt;=הלוואות!$D$34,IF(מרכז!A1744&lt;=הלוואות!$E$34,IF(DAY(מרכז!A1744)=הלוואות!$F$34,הלוואות!$G$34,0),0),0)</f>
        <v>0</v>
      </c>
      <c r="E1744" s="93">
        <f>SUMIF(הלוואות!$D$46:$D$65,מרכז!A1744,הלוואות!$E$46:$E$65)</f>
        <v>0</v>
      </c>
      <c r="F1744" s="93">
        <f>SUMIF(נכנסים!$A$5:$A$5890,מרכז!A1744,נכנסים!$B$5:$B$5890)</f>
        <v>0</v>
      </c>
      <c r="G1744" s="94"/>
      <c r="H1744" s="94"/>
      <c r="I1744" s="94"/>
      <c r="J1744" s="99">
        <f t="shared" si="27"/>
        <v>50000</v>
      </c>
    </row>
    <row r="1745" spans="1:10">
      <c r="A1745" s="153">
        <v>47398</v>
      </c>
      <c r="B1745" s="93">
        <f>SUMIF(יוצאים!$A$5:$A$5835,מרכז!A1745,יוצאים!$D$5:$D$5835)</f>
        <v>0</v>
      </c>
      <c r="C1745" s="93">
        <f>HLOOKUP(DAY($A1745),'טב.הו"ק'!$G$4:$AK$162,'טב.הו"ק'!$A$162+2,FALSE)</f>
        <v>0</v>
      </c>
      <c r="D1745" s="93">
        <f>IF(A1745&gt;=הלוואות!$D$5,IF(מרכז!A1745&lt;=הלוואות!$E$5,IF(DAY(מרכז!A1745)=הלוואות!$F$5,הלוואות!$G$5,0),0),0)+IF(A1745&gt;=הלוואות!$D$6,IF(מרכז!A1745&lt;=הלוואות!$E$6,IF(DAY(מרכז!A1745)=הלוואות!$F$6,הלוואות!$G$6,0),0),0)+IF(A1745&gt;=הלוואות!$D$7,IF(מרכז!A1745&lt;=הלוואות!$E$7,IF(DAY(מרכז!A1745)=הלוואות!$F$7,הלוואות!$G$7,0),0),0)+IF(A1745&gt;=הלוואות!$D$8,IF(מרכז!A1745&lt;=הלוואות!$E$8,IF(DAY(מרכז!A1745)=הלוואות!$F$8,הלוואות!$G$8,0),0),0)+IF(A1745&gt;=הלוואות!$D$9,IF(מרכז!A1745&lt;=הלוואות!$E$9,IF(DAY(מרכז!A1745)=הלוואות!$F$9,הלוואות!$G$9,0),0),0)+IF(A1745&gt;=הלוואות!$D$10,IF(מרכז!A1745&lt;=הלוואות!$E$10,IF(DAY(מרכז!A1745)=הלוואות!$F$10,הלוואות!$G$10,0),0),0)+IF(A1745&gt;=הלוואות!$D$11,IF(מרכז!A1745&lt;=הלוואות!$E$11,IF(DAY(מרכז!A1745)=הלוואות!$F$11,הלוואות!$G$11,0),0),0)+IF(A1745&gt;=הלוואות!$D$12,IF(מרכז!A1745&lt;=הלוואות!$E$12,IF(DAY(מרכז!A1745)=הלוואות!$F$12,הלוואות!$G$12,0),0),0)+IF(A1745&gt;=הלוואות!$D$13,IF(מרכז!A1745&lt;=הלוואות!$E$13,IF(DAY(מרכז!A1745)=הלוואות!$F$13,הלוואות!$G$13,0),0),0)+IF(A1745&gt;=הלוואות!$D$14,IF(מרכז!A1745&lt;=הלוואות!$E$14,IF(DAY(מרכז!A1745)=הלוואות!$F$14,הלוואות!$G$14,0),0),0)+IF(A1745&gt;=הלוואות!$D$15,IF(מרכז!A1745&lt;=הלוואות!$E$15,IF(DAY(מרכז!A1745)=הלוואות!$F$15,הלוואות!$G$15,0),0),0)+IF(A1745&gt;=הלוואות!$D$16,IF(מרכז!A1745&lt;=הלוואות!$E$16,IF(DAY(מרכז!A1745)=הלוואות!$F$16,הלוואות!$G$16,0),0),0)+IF(A1745&gt;=הלוואות!$D$17,IF(מרכז!A1745&lt;=הלוואות!$E$17,IF(DAY(מרכז!A1745)=הלוואות!$F$17,הלוואות!$G$17,0),0),0)+IF(A1745&gt;=הלוואות!$D$18,IF(מרכז!A1745&lt;=הלוואות!$E$18,IF(DAY(מרכז!A1745)=הלוואות!$F$18,הלוואות!$G$18,0),0),0)+IF(A1745&gt;=הלוואות!$D$19,IF(מרכז!A1745&lt;=הלוואות!$E$19,IF(DAY(מרכז!A1745)=הלוואות!$F$19,הלוואות!$G$19,0),0),0)+IF(A1745&gt;=הלוואות!$D$20,IF(מרכז!A1745&lt;=הלוואות!$E$20,IF(DAY(מרכז!A1745)=הלוואות!$F$20,הלוואות!$G$20,0),0),0)+IF(A1745&gt;=הלוואות!$D$21,IF(מרכז!A1745&lt;=הלוואות!$E$21,IF(DAY(מרכז!A1745)=הלוואות!$F$21,הלוואות!$G$21,0),0),0)+IF(A1745&gt;=הלוואות!$D$22,IF(מרכז!A1745&lt;=הלוואות!$E$22,IF(DAY(מרכז!A1745)=הלוואות!$F$22,הלוואות!$G$22,0),0),0)+IF(A1745&gt;=הלוואות!$D$23,IF(מרכז!A1745&lt;=הלוואות!$E$23,IF(DAY(מרכז!A1745)=הלוואות!$F$23,הלוואות!$G$23,0),0),0)+IF(A1745&gt;=הלוואות!$D$24,IF(מרכז!A1745&lt;=הלוואות!$E$24,IF(DAY(מרכז!A1745)=הלוואות!$F$24,הלוואות!$G$24,0),0),0)+IF(A1745&gt;=הלוואות!$D$25,IF(מרכז!A1745&lt;=הלוואות!$E$25,IF(DAY(מרכז!A1745)=הלוואות!$F$25,הלוואות!$G$25,0),0),0)+IF(A1745&gt;=הלוואות!$D$26,IF(מרכז!A1745&lt;=הלוואות!$E$26,IF(DAY(מרכז!A1745)=הלוואות!$F$26,הלוואות!$G$26,0),0),0)+IF(A1745&gt;=הלוואות!$D$27,IF(מרכז!A1745&lt;=הלוואות!$E$27,IF(DAY(מרכז!A1745)=הלוואות!$F$27,הלוואות!$G$27,0),0),0)+IF(A1745&gt;=הלוואות!$D$28,IF(מרכז!A1745&lt;=הלוואות!$E$28,IF(DAY(מרכז!A1745)=הלוואות!$F$28,הלוואות!$G$28,0),0),0)+IF(A1745&gt;=הלוואות!$D$29,IF(מרכז!A1745&lt;=הלוואות!$E$29,IF(DAY(מרכז!A1745)=הלוואות!$F$29,הלוואות!$G$29,0),0),0)+IF(A1745&gt;=הלוואות!$D$30,IF(מרכז!A1745&lt;=הלוואות!$E$30,IF(DAY(מרכז!A1745)=הלוואות!$F$30,הלוואות!$G$30,0),0),0)+IF(A1745&gt;=הלוואות!$D$31,IF(מרכז!A1745&lt;=הלוואות!$E$31,IF(DAY(מרכז!A1745)=הלוואות!$F$31,הלוואות!$G$31,0),0),0)+IF(A1745&gt;=הלוואות!$D$32,IF(מרכז!A1745&lt;=הלוואות!$E$32,IF(DAY(מרכז!A1745)=הלוואות!$F$32,הלוואות!$G$32,0),0),0)+IF(A1745&gt;=הלוואות!$D$33,IF(מרכז!A1745&lt;=הלוואות!$E$33,IF(DAY(מרכז!A1745)=הלוואות!$F$33,הלוואות!$G$33,0),0),0)+IF(A1745&gt;=הלוואות!$D$34,IF(מרכז!A1745&lt;=הלוואות!$E$34,IF(DAY(מרכז!A1745)=הלוואות!$F$34,הלוואות!$G$34,0),0),0)</f>
        <v>0</v>
      </c>
      <c r="E1745" s="93">
        <f>SUMIF(הלוואות!$D$46:$D$65,מרכז!A1745,הלוואות!$E$46:$E$65)</f>
        <v>0</v>
      </c>
      <c r="F1745" s="93">
        <f>SUMIF(נכנסים!$A$5:$A$5890,מרכז!A1745,נכנסים!$B$5:$B$5890)</f>
        <v>0</v>
      </c>
      <c r="G1745" s="94"/>
      <c r="H1745" s="94"/>
      <c r="I1745" s="94"/>
      <c r="J1745" s="99">
        <f t="shared" si="27"/>
        <v>50000</v>
      </c>
    </row>
    <row r="1746" spans="1:10">
      <c r="A1746" s="153">
        <v>47399</v>
      </c>
      <c r="B1746" s="93">
        <f>SUMIF(יוצאים!$A$5:$A$5835,מרכז!A1746,יוצאים!$D$5:$D$5835)</f>
        <v>0</v>
      </c>
      <c r="C1746" s="93">
        <f>HLOOKUP(DAY($A1746),'טב.הו"ק'!$G$4:$AK$162,'טב.הו"ק'!$A$162+2,FALSE)</f>
        <v>0</v>
      </c>
      <c r="D1746" s="93">
        <f>IF(A1746&gt;=הלוואות!$D$5,IF(מרכז!A1746&lt;=הלוואות!$E$5,IF(DAY(מרכז!A1746)=הלוואות!$F$5,הלוואות!$G$5,0),0),0)+IF(A1746&gt;=הלוואות!$D$6,IF(מרכז!A1746&lt;=הלוואות!$E$6,IF(DAY(מרכז!A1746)=הלוואות!$F$6,הלוואות!$G$6,0),0),0)+IF(A1746&gt;=הלוואות!$D$7,IF(מרכז!A1746&lt;=הלוואות!$E$7,IF(DAY(מרכז!A1746)=הלוואות!$F$7,הלוואות!$G$7,0),0),0)+IF(A1746&gt;=הלוואות!$D$8,IF(מרכז!A1746&lt;=הלוואות!$E$8,IF(DAY(מרכז!A1746)=הלוואות!$F$8,הלוואות!$G$8,0),0),0)+IF(A1746&gt;=הלוואות!$D$9,IF(מרכז!A1746&lt;=הלוואות!$E$9,IF(DAY(מרכז!A1746)=הלוואות!$F$9,הלוואות!$G$9,0),0),0)+IF(A1746&gt;=הלוואות!$D$10,IF(מרכז!A1746&lt;=הלוואות!$E$10,IF(DAY(מרכז!A1746)=הלוואות!$F$10,הלוואות!$G$10,0),0),0)+IF(A1746&gt;=הלוואות!$D$11,IF(מרכז!A1746&lt;=הלוואות!$E$11,IF(DAY(מרכז!A1746)=הלוואות!$F$11,הלוואות!$G$11,0),0),0)+IF(A1746&gt;=הלוואות!$D$12,IF(מרכז!A1746&lt;=הלוואות!$E$12,IF(DAY(מרכז!A1746)=הלוואות!$F$12,הלוואות!$G$12,0),0),0)+IF(A1746&gt;=הלוואות!$D$13,IF(מרכז!A1746&lt;=הלוואות!$E$13,IF(DAY(מרכז!A1746)=הלוואות!$F$13,הלוואות!$G$13,0),0),0)+IF(A1746&gt;=הלוואות!$D$14,IF(מרכז!A1746&lt;=הלוואות!$E$14,IF(DAY(מרכז!A1746)=הלוואות!$F$14,הלוואות!$G$14,0),0),0)+IF(A1746&gt;=הלוואות!$D$15,IF(מרכז!A1746&lt;=הלוואות!$E$15,IF(DAY(מרכז!A1746)=הלוואות!$F$15,הלוואות!$G$15,0),0),0)+IF(A1746&gt;=הלוואות!$D$16,IF(מרכז!A1746&lt;=הלוואות!$E$16,IF(DAY(מרכז!A1746)=הלוואות!$F$16,הלוואות!$G$16,0),0),0)+IF(A1746&gt;=הלוואות!$D$17,IF(מרכז!A1746&lt;=הלוואות!$E$17,IF(DAY(מרכז!A1746)=הלוואות!$F$17,הלוואות!$G$17,0),0),0)+IF(A1746&gt;=הלוואות!$D$18,IF(מרכז!A1746&lt;=הלוואות!$E$18,IF(DAY(מרכז!A1746)=הלוואות!$F$18,הלוואות!$G$18,0),0),0)+IF(A1746&gt;=הלוואות!$D$19,IF(מרכז!A1746&lt;=הלוואות!$E$19,IF(DAY(מרכז!A1746)=הלוואות!$F$19,הלוואות!$G$19,0),0),0)+IF(A1746&gt;=הלוואות!$D$20,IF(מרכז!A1746&lt;=הלוואות!$E$20,IF(DAY(מרכז!A1746)=הלוואות!$F$20,הלוואות!$G$20,0),0),0)+IF(A1746&gt;=הלוואות!$D$21,IF(מרכז!A1746&lt;=הלוואות!$E$21,IF(DAY(מרכז!A1746)=הלוואות!$F$21,הלוואות!$G$21,0),0),0)+IF(A1746&gt;=הלוואות!$D$22,IF(מרכז!A1746&lt;=הלוואות!$E$22,IF(DAY(מרכז!A1746)=הלוואות!$F$22,הלוואות!$G$22,0),0),0)+IF(A1746&gt;=הלוואות!$D$23,IF(מרכז!A1746&lt;=הלוואות!$E$23,IF(DAY(מרכז!A1746)=הלוואות!$F$23,הלוואות!$G$23,0),0),0)+IF(A1746&gt;=הלוואות!$D$24,IF(מרכז!A1746&lt;=הלוואות!$E$24,IF(DAY(מרכז!A1746)=הלוואות!$F$24,הלוואות!$G$24,0),0),0)+IF(A1746&gt;=הלוואות!$D$25,IF(מרכז!A1746&lt;=הלוואות!$E$25,IF(DAY(מרכז!A1746)=הלוואות!$F$25,הלוואות!$G$25,0),0),0)+IF(A1746&gt;=הלוואות!$D$26,IF(מרכז!A1746&lt;=הלוואות!$E$26,IF(DAY(מרכז!A1746)=הלוואות!$F$26,הלוואות!$G$26,0),0),0)+IF(A1746&gt;=הלוואות!$D$27,IF(מרכז!A1746&lt;=הלוואות!$E$27,IF(DAY(מרכז!A1746)=הלוואות!$F$27,הלוואות!$G$27,0),0),0)+IF(A1746&gt;=הלוואות!$D$28,IF(מרכז!A1746&lt;=הלוואות!$E$28,IF(DAY(מרכז!A1746)=הלוואות!$F$28,הלוואות!$G$28,0),0),0)+IF(A1746&gt;=הלוואות!$D$29,IF(מרכז!A1746&lt;=הלוואות!$E$29,IF(DAY(מרכז!A1746)=הלוואות!$F$29,הלוואות!$G$29,0),0),0)+IF(A1746&gt;=הלוואות!$D$30,IF(מרכז!A1746&lt;=הלוואות!$E$30,IF(DAY(מרכז!A1746)=הלוואות!$F$30,הלוואות!$G$30,0),0),0)+IF(A1746&gt;=הלוואות!$D$31,IF(מרכז!A1746&lt;=הלוואות!$E$31,IF(DAY(מרכז!A1746)=הלוואות!$F$31,הלוואות!$G$31,0),0),0)+IF(A1746&gt;=הלוואות!$D$32,IF(מרכז!A1746&lt;=הלוואות!$E$32,IF(DAY(מרכז!A1746)=הלוואות!$F$32,הלוואות!$G$32,0),0),0)+IF(A1746&gt;=הלוואות!$D$33,IF(מרכז!A1746&lt;=הלוואות!$E$33,IF(DAY(מרכז!A1746)=הלוואות!$F$33,הלוואות!$G$33,0),0),0)+IF(A1746&gt;=הלוואות!$D$34,IF(מרכז!A1746&lt;=הלוואות!$E$34,IF(DAY(מרכז!A1746)=הלוואות!$F$34,הלוואות!$G$34,0),0),0)</f>
        <v>0</v>
      </c>
      <c r="E1746" s="93">
        <f>SUMIF(הלוואות!$D$46:$D$65,מרכז!A1746,הלוואות!$E$46:$E$65)</f>
        <v>0</v>
      </c>
      <c r="F1746" s="93">
        <f>SUMIF(נכנסים!$A$5:$A$5890,מרכז!A1746,נכנסים!$B$5:$B$5890)</f>
        <v>0</v>
      </c>
      <c r="G1746" s="94"/>
      <c r="H1746" s="94"/>
      <c r="I1746" s="94"/>
      <c r="J1746" s="99">
        <f t="shared" si="27"/>
        <v>50000</v>
      </c>
    </row>
    <row r="1747" spans="1:10">
      <c r="A1747" s="153">
        <v>47400</v>
      </c>
      <c r="B1747" s="93">
        <f>SUMIF(יוצאים!$A$5:$A$5835,מרכז!A1747,יוצאים!$D$5:$D$5835)</f>
        <v>0</v>
      </c>
      <c r="C1747" s="93">
        <f>HLOOKUP(DAY($A1747),'טב.הו"ק'!$G$4:$AK$162,'טב.הו"ק'!$A$162+2,FALSE)</f>
        <v>0</v>
      </c>
      <c r="D1747" s="93">
        <f>IF(A1747&gt;=הלוואות!$D$5,IF(מרכז!A1747&lt;=הלוואות!$E$5,IF(DAY(מרכז!A1747)=הלוואות!$F$5,הלוואות!$G$5,0),0),0)+IF(A1747&gt;=הלוואות!$D$6,IF(מרכז!A1747&lt;=הלוואות!$E$6,IF(DAY(מרכז!A1747)=הלוואות!$F$6,הלוואות!$G$6,0),0),0)+IF(A1747&gt;=הלוואות!$D$7,IF(מרכז!A1747&lt;=הלוואות!$E$7,IF(DAY(מרכז!A1747)=הלוואות!$F$7,הלוואות!$G$7,0),0),0)+IF(A1747&gt;=הלוואות!$D$8,IF(מרכז!A1747&lt;=הלוואות!$E$8,IF(DAY(מרכז!A1747)=הלוואות!$F$8,הלוואות!$G$8,0),0),0)+IF(A1747&gt;=הלוואות!$D$9,IF(מרכז!A1747&lt;=הלוואות!$E$9,IF(DAY(מרכז!A1747)=הלוואות!$F$9,הלוואות!$G$9,0),0),0)+IF(A1747&gt;=הלוואות!$D$10,IF(מרכז!A1747&lt;=הלוואות!$E$10,IF(DAY(מרכז!A1747)=הלוואות!$F$10,הלוואות!$G$10,0),0),0)+IF(A1747&gt;=הלוואות!$D$11,IF(מרכז!A1747&lt;=הלוואות!$E$11,IF(DAY(מרכז!A1747)=הלוואות!$F$11,הלוואות!$G$11,0),0),0)+IF(A1747&gt;=הלוואות!$D$12,IF(מרכז!A1747&lt;=הלוואות!$E$12,IF(DAY(מרכז!A1747)=הלוואות!$F$12,הלוואות!$G$12,0),0),0)+IF(A1747&gt;=הלוואות!$D$13,IF(מרכז!A1747&lt;=הלוואות!$E$13,IF(DAY(מרכז!A1747)=הלוואות!$F$13,הלוואות!$G$13,0),0),0)+IF(A1747&gt;=הלוואות!$D$14,IF(מרכז!A1747&lt;=הלוואות!$E$14,IF(DAY(מרכז!A1747)=הלוואות!$F$14,הלוואות!$G$14,0),0),0)+IF(A1747&gt;=הלוואות!$D$15,IF(מרכז!A1747&lt;=הלוואות!$E$15,IF(DAY(מרכז!A1747)=הלוואות!$F$15,הלוואות!$G$15,0),0),0)+IF(A1747&gt;=הלוואות!$D$16,IF(מרכז!A1747&lt;=הלוואות!$E$16,IF(DAY(מרכז!A1747)=הלוואות!$F$16,הלוואות!$G$16,0),0),0)+IF(A1747&gt;=הלוואות!$D$17,IF(מרכז!A1747&lt;=הלוואות!$E$17,IF(DAY(מרכז!A1747)=הלוואות!$F$17,הלוואות!$G$17,0),0),0)+IF(A1747&gt;=הלוואות!$D$18,IF(מרכז!A1747&lt;=הלוואות!$E$18,IF(DAY(מרכז!A1747)=הלוואות!$F$18,הלוואות!$G$18,0),0),0)+IF(A1747&gt;=הלוואות!$D$19,IF(מרכז!A1747&lt;=הלוואות!$E$19,IF(DAY(מרכז!A1747)=הלוואות!$F$19,הלוואות!$G$19,0),0),0)+IF(A1747&gt;=הלוואות!$D$20,IF(מרכז!A1747&lt;=הלוואות!$E$20,IF(DAY(מרכז!A1747)=הלוואות!$F$20,הלוואות!$G$20,0),0),0)+IF(A1747&gt;=הלוואות!$D$21,IF(מרכז!A1747&lt;=הלוואות!$E$21,IF(DAY(מרכז!A1747)=הלוואות!$F$21,הלוואות!$G$21,0),0),0)+IF(A1747&gt;=הלוואות!$D$22,IF(מרכז!A1747&lt;=הלוואות!$E$22,IF(DAY(מרכז!A1747)=הלוואות!$F$22,הלוואות!$G$22,0),0),0)+IF(A1747&gt;=הלוואות!$D$23,IF(מרכז!A1747&lt;=הלוואות!$E$23,IF(DAY(מרכז!A1747)=הלוואות!$F$23,הלוואות!$G$23,0),0),0)+IF(A1747&gt;=הלוואות!$D$24,IF(מרכז!A1747&lt;=הלוואות!$E$24,IF(DAY(מרכז!A1747)=הלוואות!$F$24,הלוואות!$G$24,0),0),0)+IF(A1747&gt;=הלוואות!$D$25,IF(מרכז!A1747&lt;=הלוואות!$E$25,IF(DAY(מרכז!A1747)=הלוואות!$F$25,הלוואות!$G$25,0),0),0)+IF(A1747&gt;=הלוואות!$D$26,IF(מרכז!A1747&lt;=הלוואות!$E$26,IF(DAY(מרכז!A1747)=הלוואות!$F$26,הלוואות!$G$26,0),0),0)+IF(A1747&gt;=הלוואות!$D$27,IF(מרכז!A1747&lt;=הלוואות!$E$27,IF(DAY(מרכז!A1747)=הלוואות!$F$27,הלוואות!$G$27,0),0),0)+IF(A1747&gt;=הלוואות!$D$28,IF(מרכז!A1747&lt;=הלוואות!$E$28,IF(DAY(מרכז!A1747)=הלוואות!$F$28,הלוואות!$G$28,0),0),0)+IF(A1747&gt;=הלוואות!$D$29,IF(מרכז!A1747&lt;=הלוואות!$E$29,IF(DAY(מרכז!A1747)=הלוואות!$F$29,הלוואות!$G$29,0),0),0)+IF(A1747&gt;=הלוואות!$D$30,IF(מרכז!A1747&lt;=הלוואות!$E$30,IF(DAY(מרכז!A1747)=הלוואות!$F$30,הלוואות!$G$30,0),0),0)+IF(A1747&gt;=הלוואות!$D$31,IF(מרכז!A1747&lt;=הלוואות!$E$31,IF(DAY(מרכז!A1747)=הלוואות!$F$31,הלוואות!$G$31,0),0),0)+IF(A1747&gt;=הלוואות!$D$32,IF(מרכז!A1747&lt;=הלוואות!$E$32,IF(DAY(מרכז!A1747)=הלוואות!$F$32,הלוואות!$G$32,0),0),0)+IF(A1747&gt;=הלוואות!$D$33,IF(מרכז!A1747&lt;=הלוואות!$E$33,IF(DAY(מרכז!A1747)=הלוואות!$F$33,הלוואות!$G$33,0),0),0)+IF(A1747&gt;=הלוואות!$D$34,IF(מרכז!A1747&lt;=הלוואות!$E$34,IF(DAY(מרכז!A1747)=הלוואות!$F$34,הלוואות!$G$34,0),0),0)</f>
        <v>0</v>
      </c>
      <c r="E1747" s="93">
        <f>SUMIF(הלוואות!$D$46:$D$65,מרכז!A1747,הלוואות!$E$46:$E$65)</f>
        <v>0</v>
      </c>
      <c r="F1747" s="93">
        <f>SUMIF(נכנסים!$A$5:$A$5890,מרכז!A1747,נכנסים!$B$5:$B$5890)</f>
        <v>0</v>
      </c>
      <c r="G1747" s="94"/>
      <c r="H1747" s="94"/>
      <c r="I1747" s="94"/>
      <c r="J1747" s="99">
        <f t="shared" si="27"/>
        <v>50000</v>
      </c>
    </row>
    <row r="1748" spans="1:10">
      <c r="A1748" s="153">
        <v>47401</v>
      </c>
      <c r="B1748" s="93">
        <f>SUMIF(יוצאים!$A$5:$A$5835,מרכז!A1748,יוצאים!$D$5:$D$5835)</f>
        <v>0</v>
      </c>
      <c r="C1748" s="93">
        <f>HLOOKUP(DAY($A1748),'טב.הו"ק'!$G$4:$AK$162,'טב.הו"ק'!$A$162+2,FALSE)</f>
        <v>0</v>
      </c>
      <c r="D1748" s="93">
        <f>IF(A1748&gt;=הלוואות!$D$5,IF(מרכז!A1748&lt;=הלוואות!$E$5,IF(DAY(מרכז!A1748)=הלוואות!$F$5,הלוואות!$G$5,0),0),0)+IF(A1748&gt;=הלוואות!$D$6,IF(מרכז!A1748&lt;=הלוואות!$E$6,IF(DAY(מרכז!A1748)=הלוואות!$F$6,הלוואות!$G$6,0),0),0)+IF(A1748&gt;=הלוואות!$D$7,IF(מרכז!A1748&lt;=הלוואות!$E$7,IF(DAY(מרכז!A1748)=הלוואות!$F$7,הלוואות!$G$7,0),0),0)+IF(A1748&gt;=הלוואות!$D$8,IF(מרכז!A1748&lt;=הלוואות!$E$8,IF(DAY(מרכז!A1748)=הלוואות!$F$8,הלוואות!$G$8,0),0),0)+IF(A1748&gt;=הלוואות!$D$9,IF(מרכז!A1748&lt;=הלוואות!$E$9,IF(DAY(מרכז!A1748)=הלוואות!$F$9,הלוואות!$G$9,0),0),0)+IF(A1748&gt;=הלוואות!$D$10,IF(מרכז!A1748&lt;=הלוואות!$E$10,IF(DAY(מרכז!A1748)=הלוואות!$F$10,הלוואות!$G$10,0),0),0)+IF(A1748&gt;=הלוואות!$D$11,IF(מרכז!A1748&lt;=הלוואות!$E$11,IF(DAY(מרכז!A1748)=הלוואות!$F$11,הלוואות!$G$11,0),0),0)+IF(A1748&gt;=הלוואות!$D$12,IF(מרכז!A1748&lt;=הלוואות!$E$12,IF(DAY(מרכז!A1748)=הלוואות!$F$12,הלוואות!$G$12,0),0),0)+IF(A1748&gt;=הלוואות!$D$13,IF(מרכז!A1748&lt;=הלוואות!$E$13,IF(DAY(מרכז!A1748)=הלוואות!$F$13,הלוואות!$G$13,0),0),0)+IF(A1748&gt;=הלוואות!$D$14,IF(מרכז!A1748&lt;=הלוואות!$E$14,IF(DAY(מרכז!A1748)=הלוואות!$F$14,הלוואות!$G$14,0),0),0)+IF(A1748&gt;=הלוואות!$D$15,IF(מרכז!A1748&lt;=הלוואות!$E$15,IF(DAY(מרכז!A1748)=הלוואות!$F$15,הלוואות!$G$15,0),0),0)+IF(A1748&gt;=הלוואות!$D$16,IF(מרכז!A1748&lt;=הלוואות!$E$16,IF(DAY(מרכז!A1748)=הלוואות!$F$16,הלוואות!$G$16,0),0),0)+IF(A1748&gt;=הלוואות!$D$17,IF(מרכז!A1748&lt;=הלוואות!$E$17,IF(DAY(מרכז!A1748)=הלוואות!$F$17,הלוואות!$G$17,0),0),0)+IF(A1748&gt;=הלוואות!$D$18,IF(מרכז!A1748&lt;=הלוואות!$E$18,IF(DAY(מרכז!A1748)=הלוואות!$F$18,הלוואות!$G$18,0),0),0)+IF(A1748&gt;=הלוואות!$D$19,IF(מרכז!A1748&lt;=הלוואות!$E$19,IF(DAY(מרכז!A1748)=הלוואות!$F$19,הלוואות!$G$19,0),0),0)+IF(A1748&gt;=הלוואות!$D$20,IF(מרכז!A1748&lt;=הלוואות!$E$20,IF(DAY(מרכז!A1748)=הלוואות!$F$20,הלוואות!$G$20,0),0),0)+IF(A1748&gt;=הלוואות!$D$21,IF(מרכז!A1748&lt;=הלוואות!$E$21,IF(DAY(מרכז!A1748)=הלוואות!$F$21,הלוואות!$G$21,0),0),0)+IF(A1748&gt;=הלוואות!$D$22,IF(מרכז!A1748&lt;=הלוואות!$E$22,IF(DAY(מרכז!A1748)=הלוואות!$F$22,הלוואות!$G$22,0),0),0)+IF(A1748&gt;=הלוואות!$D$23,IF(מרכז!A1748&lt;=הלוואות!$E$23,IF(DAY(מרכז!A1748)=הלוואות!$F$23,הלוואות!$G$23,0),0),0)+IF(A1748&gt;=הלוואות!$D$24,IF(מרכז!A1748&lt;=הלוואות!$E$24,IF(DAY(מרכז!A1748)=הלוואות!$F$24,הלוואות!$G$24,0),0),0)+IF(A1748&gt;=הלוואות!$D$25,IF(מרכז!A1748&lt;=הלוואות!$E$25,IF(DAY(מרכז!A1748)=הלוואות!$F$25,הלוואות!$G$25,0),0),0)+IF(A1748&gt;=הלוואות!$D$26,IF(מרכז!A1748&lt;=הלוואות!$E$26,IF(DAY(מרכז!A1748)=הלוואות!$F$26,הלוואות!$G$26,0),0),0)+IF(A1748&gt;=הלוואות!$D$27,IF(מרכז!A1748&lt;=הלוואות!$E$27,IF(DAY(מרכז!A1748)=הלוואות!$F$27,הלוואות!$G$27,0),0),0)+IF(A1748&gt;=הלוואות!$D$28,IF(מרכז!A1748&lt;=הלוואות!$E$28,IF(DAY(מרכז!A1748)=הלוואות!$F$28,הלוואות!$G$28,0),0),0)+IF(A1748&gt;=הלוואות!$D$29,IF(מרכז!A1748&lt;=הלוואות!$E$29,IF(DAY(מרכז!A1748)=הלוואות!$F$29,הלוואות!$G$29,0),0),0)+IF(A1748&gt;=הלוואות!$D$30,IF(מרכז!A1748&lt;=הלוואות!$E$30,IF(DAY(מרכז!A1748)=הלוואות!$F$30,הלוואות!$G$30,0),0),0)+IF(A1748&gt;=הלוואות!$D$31,IF(מרכז!A1748&lt;=הלוואות!$E$31,IF(DAY(מרכז!A1748)=הלוואות!$F$31,הלוואות!$G$31,0),0),0)+IF(A1748&gt;=הלוואות!$D$32,IF(מרכז!A1748&lt;=הלוואות!$E$32,IF(DAY(מרכז!A1748)=הלוואות!$F$32,הלוואות!$G$32,0),0),0)+IF(A1748&gt;=הלוואות!$D$33,IF(מרכז!A1748&lt;=הלוואות!$E$33,IF(DAY(מרכז!A1748)=הלוואות!$F$33,הלוואות!$G$33,0),0),0)+IF(A1748&gt;=הלוואות!$D$34,IF(מרכז!A1748&lt;=הלוואות!$E$34,IF(DAY(מרכז!A1748)=הלוואות!$F$34,הלוואות!$G$34,0),0),0)</f>
        <v>0</v>
      </c>
      <c r="E1748" s="93">
        <f>SUMIF(הלוואות!$D$46:$D$65,מרכז!A1748,הלוואות!$E$46:$E$65)</f>
        <v>0</v>
      </c>
      <c r="F1748" s="93">
        <f>SUMIF(נכנסים!$A$5:$A$5890,מרכז!A1748,נכנסים!$B$5:$B$5890)</f>
        <v>0</v>
      </c>
      <c r="G1748" s="94"/>
      <c r="H1748" s="94"/>
      <c r="I1748" s="94"/>
      <c r="J1748" s="99">
        <f t="shared" si="27"/>
        <v>50000</v>
      </c>
    </row>
    <row r="1749" spans="1:10">
      <c r="A1749" s="153">
        <v>47402</v>
      </c>
      <c r="B1749" s="93">
        <f>SUMIF(יוצאים!$A$5:$A$5835,מרכז!A1749,יוצאים!$D$5:$D$5835)</f>
        <v>0</v>
      </c>
      <c r="C1749" s="93">
        <f>HLOOKUP(DAY($A1749),'טב.הו"ק'!$G$4:$AK$162,'טב.הו"ק'!$A$162+2,FALSE)</f>
        <v>0</v>
      </c>
      <c r="D1749" s="93">
        <f>IF(A1749&gt;=הלוואות!$D$5,IF(מרכז!A1749&lt;=הלוואות!$E$5,IF(DAY(מרכז!A1749)=הלוואות!$F$5,הלוואות!$G$5,0),0),0)+IF(A1749&gt;=הלוואות!$D$6,IF(מרכז!A1749&lt;=הלוואות!$E$6,IF(DAY(מרכז!A1749)=הלוואות!$F$6,הלוואות!$G$6,0),0),0)+IF(A1749&gt;=הלוואות!$D$7,IF(מרכז!A1749&lt;=הלוואות!$E$7,IF(DAY(מרכז!A1749)=הלוואות!$F$7,הלוואות!$G$7,0),0),0)+IF(A1749&gt;=הלוואות!$D$8,IF(מרכז!A1749&lt;=הלוואות!$E$8,IF(DAY(מרכז!A1749)=הלוואות!$F$8,הלוואות!$G$8,0),0),0)+IF(A1749&gt;=הלוואות!$D$9,IF(מרכז!A1749&lt;=הלוואות!$E$9,IF(DAY(מרכז!A1749)=הלוואות!$F$9,הלוואות!$G$9,0),0),0)+IF(A1749&gt;=הלוואות!$D$10,IF(מרכז!A1749&lt;=הלוואות!$E$10,IF(DAY(מרכז!A1749)=הלוואות!$F$10,הלוואות!$G$10,0),0),0)+IF(A1749&gt;=הלוואות!$D$11,IF(מרכז!A1749&lt;=הלוואות!$E$11,IF(DAY(מרכז!A1749)=הלוואות!$F$11,הלוואות!$G$11,0),0),0)+IF(A1749&gt;=הלוואות!$D$12,IF(מרכז!A1749&lt;=הלוואות!$E$12,IF(DAY(מרכז!A1749)=הלוואות!$F$12,הלוואות!$G$12,0),0),0)+IF(A1749&gt;=הלוואות!$D$13,IF(מרכז!A1749&lt;=הלוואות!$E$13,IF(DAY(מרכז!A1749)=הלוואות!$F$13,הלוואות!$G$13,0),0),0)+IF(A1749&gt;=הלוואות!$D$14,IF(מרכז!A1749&lt;=הלוואות!$E$14,IF(DAY(מרכז!A1749)=הלוואות!$F$14,הלוואות!$G$14,0),0),0)+IF(A1749&gt;=הלוואות!$D$15,IF(מרכז!A1749&lt;=הלוואות!$E$15,IF(DAY(מרכז!A1749)=הלוואות!$F$15,הלוואות!$G$15,0),0),0)+IF(A1749&gt;=הלוואות!$D$16,IF(מרכז!A1749&lt;=הלוואות!$E$16,IF(DAY(מרכז!A1749)=הלוואות!$F$16,הלוואות!$G$16,0),0),0)+IF(A1749&gt;=הלוואות!$D$17,IF(מרכז!A1749&lt;=הלוואות!$E$17,IF(DAY(מרכז!A1749)=הלוואות!$F$17,הלוואות!$G$17,0),0),0)+IF(A1749&gt;=הלוואות!$D$18,IF(מרכז!A1749&lt;=הלוואות!$E$18,IF(DAY(מרכז!A1749)=הלוואות!$F$18,הלוואות!$G$18,0),0),0)+IF(A1749&gt;=הלוואות!$D$19,IF(מרכז!A1749&lt;=הלוואות!$E$19,IF(DAY(מרכז!A1749)=הלוואות!$F$19,הלוואות!$G$19,0),0),0)+IF(A1749&gt;=הלוואות!$D$20,IF(מרכז!A1749&lt;=הלוואות!$E$20,IF(DAY(מרכז!A1749)=הלוואות!$F$20,הלוואות!$G$20,0),0),0)+IF(A1749&gt;=הלוואות!$D$21,IF(מרכז!A1749&lt;=הלוואות!$E$21,IF(DAY(מרכז!A1749)=הלוואות!$F$21,הלוואות!$G$21,0),0),0)+IF(A1749&gt;=הלוואות!$D$22,IF(מרכז!A1749&lt;=הלוואות!$E$22,IF(DAY(מרכז!A1749)=הלוואות!$F$22,הלוואות!$G$22,0),0),0)+IF(A1749&gt;=הלוואות!$D$23,IF(מרכז!A1749&lt;=הלוואות!$E$23,IF(DAY(מרכז!A1749)=הלוואות!$F$23,הלוואות!$G$23,0),0),0)+IF(A1749&gt;=הלוואות!$D$24,IF(מרכז!A1749&lt;=הלוואות!$E$24,IF(DAY(מרכז!A1749)=הלוואות!$F$24,הלוואות!$G$24,0),0),0)+IF(A1749&gt;=הלוואות!$D$25,IF(מרכז!A1749&lt;=הלוואות!$E$25,IF(DAY(מרכז!A1749)=הלוואות!$F$25,הלוואות!$G$25,0),0),0)+IF(A1749&gt;=הלוואות!$D$26,IF(מרכז!A1749&lt;=הלוואות!$E$26,IF(DAY(מרכז!A1749)=הלוואות!$F$26,הלוואות!$G$26,0),0),0)+IF(A1749&gt;=הלוואות!$D$27,IF(מרכז!A1749&lt;=הלוואות!$E$27,IF(DAY(מרכז!A1749)=הלוואות!$F$27,הלוואות!$G$27,0),0),0)+IF(A1749&gt;=הלוואות!$D$28,IF(מרכז!A1749&lt;=הלוואות!$E$28,IF(DAY(מרכז!A1749)=הלוואות!$F$28,הלוואות!$G$28,0),0),0)+IF(A1749&gt;=הלוואות!$D$29,IF(מרכז!A1749&lt;=הלוואות!$E$29,IF(DAY(מרכז!A1749)=הלוואות!$F$29,הלוואות!$G$29,0),0),0)+IF(A1749&gt;=הלוואות!$D$30,IF(מרכז!A1749&lt;=הלוואות!$E$30,IF(DAY(מרכז!A1749)=הלוואות!$F$30,הלוואות!$G$30,0),0),0)+IF(A1749&gt;=הלוואות!$D$31,IF(מרכז!A1749&lt;=הלוואות!$E$31,IF(DAY(מרכז!A1749)=הלוואות!$F$31,הלוואות!$G$31,0),0),0)+IF(A1749&gt;=הלוואות!$D$32,IF(מרכז!A1749&lt;=הלוואות!$E$32,IF(DAY(מרכז!A1749)=הלוואות!$F$32,הלוואות!$G$32,0),0),0)+IF(A1749&gt;=הלוואות!$D$33,IF(מרכז!A1749&lt;=הלוואות!$E$33,IF(DAY(מרכז!A1749)=הלוואות!$F$33,הלוואות!$G$33,0),0),0)+IF(A1749&gt;=הלוואות!$D$34,IF(מרכז!A1749&lt;=הלוואות!$E$34,IF(DAY(מרכז!A1749)=הלוואות!$F$34,הלוואות!$G$34,0),0),0)</f>
        <v>0</v>
      </c>
      <c r="E1749" s="93">
        <f>SUMIF(הלוואות!$D$46:$D$65,מרכז!A1749,הלוואות!$E$46:$E$65)</f>
        <v>0</v>
      </c>
      <c r="F1749" s="93">
        <f>SUMIF(נכנסים!$A$5:$A$5890,מרכז!A1749,נכנסים!$B$5:$B$5890)</f>
        <v>0</v>
      </c>
      <c r="G1749" s="94"/>
      <c r="H1749" s="94"/>
      <c r="I1749" s="94"/>
      <c r="J1749" s="99">
        <f t="shared" si="27"/>
        <v>50000</v>
      </c>
    </row>
    <row r="1750" spans="1:10">
      <c r="A1750" s="153">
        <v>47403</v>
      </c>
      <c r="B1750" s="93">
        <f>SUMIF(יוצאים!$A$5:$A$5835,מרכז!A1750,יוצאים!$D$5:$D$5835)</f>
        <v>0</v>
      </c>
      <c r="C1750" s="93">
        <f>HLOOKUP(DAY($A1750),'טב.הו"ק'!$G$4:$AK$162,'טב.הו"ק'!$A$162+2,FALSE)</f>
        <v>0</v>
      </c>
      <c r="D1750" s="93">
        <f>IF(A1750&gt;=הלוואות!$D$5,IF(מרכז!A1750&lt;=הלוואות!$E$5,IF(DAY(מרכז!A1750)=הלוואות!$F$5,הלוואות!$G$5,0),0),0)+IF(A1750&gt;=הלוואות!$D$6,IF(מרכז!A1750&lt;=הלוואות!$E$6,IF(DAY(מרכז!A1750)=הלוואות!$F$6,הלוואות!$G$6,0),0),0)+IF(A1750&gt;=הלוואות!$D$7,IF(מרכז!A1750&lt;=הלוואות!$E$7,IF(DAY(מרכז!A1750)=הלוואות!$F$7,הלוואות!$G$7,0),0),0)+IF(A1750&gt;=הלוואות!$D$8,IF(מרכז!A1750&lt;=הלוואות!$E$8,IF(DAY(מרכז!A1750)=הלוואות!$F$8,הלוואות!$G$8,0),0),0)+IF(A1750&gt;=הלוואות!$D$9,IF(מרכז!A1750&lt;=הלוואות!$E$9,IF(DAY(מרכז!A1750)=הלוואות!$F$9,הלוואות!$G$9,0),0),0)+IF(A1750&gt;=הלוואות!$D$10,IF(מרכז!A1750&lt;=הלוואות!$E$10,IF(DAY(מרכז!A1750)=הלוואות!$F$10,הלוואות!$G$10,0),0),0)+IF(A1750&gt;=הלוואות!$D$11,IF(מרכז!A1750&lt;=הלוואות!$E$11,IF(DAY(מרכז!A1750)=הלוואות!$F$11,הלוואות!$G$11,0),0),0)+IF(A1750&gt;=הלוואות!$D$12,IF(מרכז!A1750&lt;=הלוואות!$E$12,IF(DAY(מרכז!A1750)=הלוואות!$F$12,הלוואות!$G$12,0),0),0)+IF(A1750&gt;=הלוואות!$D$13,IF(מרכז!A1750&lt;=הלוואות!$E$13,IF(DAY(מרכז!A1750)=הלוואות!$F$13,הלוואות!$G$13,0),0),0)+IF(A1750&gt;=הלוואות!$D$14,IF(מרכז!A1750&lt;=הלוואות!$E$14,IF(DAY(מרכז!A1750)=הלוואות!$F$14,הלוואות!$G$14,0),0),0)+IF(A1750&gt;=הלוואות!$D$15,IF(מרכז!A1750&lt;=הלוואות!$E$15,IF(DAY(מרכז!A1750)=הלוואות!$F$15,הלוואות!$G$15,0),0),0)+IF(A1750&gt;=הלוואות!$D$16,IF(מרכז!A1750&lt;=הלוואות!$E$16,IF(DAY(מרכז!A1750)=הלוואות!$F$16,הלוואות!$G$16,0),0),0)+IF(A1750&gt;=הלוואות!$D$17,IF(מרכז!A1750&lt;=הלוואות!$E$17,IF(DAY(מרכז!A1750)=הלוואות!$F$17,הלוואות!$G$17,0),0),0)+IF(A1750&gt;=הלוואות!$D$18,IF(מרכז!A1750&lt;=הלוואות!$E$18,IF(DAY(מרכז!A1750)=הלוואות!$F$18,הלוואות!$G$18,0),0),0)+IF(A1750&gt;=הלוואות!$D$19,IF(מרכז!A1750&lt;=הלוואות!$E$19,IF(DAY(מרכז!A1750)=הלוואות!$F$19,הלוואות!$G$19,0),0),0)+IF(A1750&gt;=הלוואות!$D$20,IF(מרכז!A1750&lt;=הלוואות!$E$20,IF(DAY(מרכז!A1750)=הלוואות!$F$20,הלוואות!$G$20,0),0),0)+IF(A1750&gt;=הלוואות!$D$21,IF(מרכז!A1750&lt;=הלוואות!$E$21,IF(DAY(מרכז!A1750)=הלוואות!$F$21,הלוואות!$G$21,0),0),0)+IF(A1750&gt;=הלוואות!$D$22,IF(מרכז!A1750&lt;=הלוואות!$E$22,IF(DAY(מרכז!A1750)=הלוואות!$F$22,הלוואות!$G$22,0),0),0)+IF(A1750&gt;=הלוואות!$D$23,IF(מרכז!A1750&lt;=הלוואות!$E$23,IF(DAY(מרכז!A1750)=הלוואות!$F$23,הלוואות!$G$23,0),0),0)+IF(A1750&gt;=הלוואות!$D$24,IF(מרכז!A1750&lt;=הלוואות!$E$24,IF(DAY(מרכז!A1750)=הלוואות!$F$24,הלוואות!$G$24,0),0),0)+IF(A1750&gt;=הלוואות!$D$25,IF(מרכז!A1750&lt;=הלוואות!$E$25,IF(DAY(מרכז!A1750)=הלוואות!$F$25,הלוואות!$G$25,0),0),0)+IF(A1750&gt;=הלוואות!$D$26,IF(מרכז!A1750&lt;=הלוואות!$E$26,IF(DAY(מרכז!A1750)=הלוואות!$F$26,הלוואות!$G$26,0),0),0)+IF(A1750&gt;=הלוואות!$D$27,IF(מרכז!A1750&lt;=הלוואות!$E$27,IF(DAY(מרכז!A1750)=הלוואות!$F$27,הלוואות!$G$27,0),0),0)+IF(A1750&gt;=הלוואות!$D$28,IF(מרכז!A1750&lt;=הלוואות!$E$28,IF(DAY(מרכז!A1750)=הלוואות!$F$28,הלוואות!$G$28,0),0),0)+IF(A1750&gt;=הלוואות!$D$29,IF(מרכז!A1750&lt;=הלוואות!$E$29,IF(DAY(מרכז!A1750)=הלוואות!$F$29,הלוואות!$G$29,0),0),0)+IF(A1750&gt;=הלוואות!$D$30,IF(מרכז!A1750&lt;=הלוואות!$E$30,IF(DAY(מרכז!A1750)=הלוואות!$F$30,הלוואות!$G$30,0),0),0)+IF(A1750&gt;=הלוואות!$D$31,IF(מרכז!A1750&lt;=הלוואות!$E$31,IF(DAY(מרכז!A1750)=הלוואות!$F$31,הלוואות!$G$31,0),0),0)+IF(A1750&gt;=הלוואות!$D$32,IF(מרכז!A1750&lt;=הלוואות!$E$32,IF(DAY(מרכז!A1750)=הלוואות!$F$32,הלוואות!$G$32,0),0),0)+IF(A1750&gt;=הלוואות!$D$33,IF(מרכז!A1750&lt;=הלוואות!$E$33,IF(DAY(מרכז!A1750)=הלוואות!$F$33,הלוואות!$G$33,0),0),0)+IF(A1750&gt;=הלוואות!$D$34,IF(מרכז!A1750&lt;=הלוואות!$E$34,IF(DAY(מרכז!A1750)=הלוואות!$F$34,הלוואות!$G$34,0),0),0)</f>
        <v>0</v>
      </c>
      <c r="E1750" s="93">
        <f>SUMIF(הלוואות!$D$46:$D$65,מרכז!A1750,הלוואות!$E$46:$E$65)</f>
        <v>0</v>
      </c>
      <c r="F1750" s="93">
        <f>SUMIF(נכנסים!$A$5:$A$5890,מרכז!A1750,נכנסים!$B$5:$B$5890)</f>
        <v>0</v>
      </c>
      <c r="G1750" s="94"/>
      <c r="H1750" s="94"/>
      <c r="I1750" s="94"/>
      <c r="J1750" s="99">
        <f t="shared" si="27"/>
        <v>50000</v>
      </c>
    </row>
    <row r="1751" spans="1:10">
      <c r="A1751" s="153">
        <v>47404</v>
      </c>
      <c r="B1751" s="93">
        <f>SUMIF(יוצאים!$A$5:$A$5835,מרכז!A1751,יוצאים!$D$5:$D$5835)</f>
        <v>0</v>
      </c>
      <c r="C1751" s="93">
        <f>HLOOKUP(DAY($A1751),'טב.הו"ק'!$G$4:$AK$162,'טב.הו"ק'!$A$162+2,FALSE)</f>
        <v>0</v>
      </c>
      <c r="D1751" s="93">
        <f>IF(A1751&gt;=הלוואות!$D$5,IF(מרכז!A1751&lt;=הלוואות!$E$5,IF(DAY(מרכז!A1751)=הלוואות!$F$5,הלוואות!$G$5,0),0),0)+IF(A1751&gt;=הלוואות!$D$6,IF(מרכז!A1751&lt;=הלוואות!$E$6,IF(DAY(מרכז!A1751)=הלוואות!$F$6,הלוואות!$G$6,0),0),0)+IF(A1751&gt;=הלוואות!$D$7,IF(מרכז!A1751&lt;=הלוואות!$E$7,IF(DAY(מרכז!A1751)=הלוואות!$F$7,הלוואות!$G$7,0),0),0)+IF(A1751&gt;=הלוואות!$D$8,IF(מרכז!A1751&lt;=הלוואות!$E$8,IF(DAY(מרכז!A1751)=הלוואות!$F$8,הלוואות!$G$8,0),0),0)+IF(A1751&gt;=הלוואות!$D$9,IF(מרכז!A1751&lt;=הלוואות!$E$9,IF(DAY(מרכז!A1751)=הלוואות!$F$9,הלוואות!$G$9,0),0),0)+IF(A1751&gt;=הלוואות!$D$10,IF(מרכז!A1751&lt;=הלוואות!$E$10,IF(DAY(מרכז!A1751)=הלוואות!$F$10,הלוואות!$G$10,0),0),0)+IF(A1751&gt;=הלוואות!$D$11,IF(מרכז!A1751&lt;=הלוואות!$E$11,IF(DAY(מרכז!A1751)=הלוואות!$F$11,הלוואות!$G$11,0),0),0)+IF(A1751&gt;=הלוואות!$D$12,IF(מרכז!A1751&lt;=הלוואות!$E$12,IF(DAY(מרכז!A1751)=הלוואות!$F$12,הלוואות!$G$12,0),0),0)+IF(A1751&gt;=הלוואות!$D$13,IF(מרכז!A1751&lt;=הלוואות!$E$13,IF(DAY(מרכז!A1751)=הלוואות!$F$13,הלוואות!$G$13,0),0),0)+IF(A1751&gt;=הלוואות!$D$14,IF(מרכז!A1751&lt;=הלוואות!$E$14,IF(DAY(מרכז!A1751)=הלוואות!$F$14,הלוואות!$G$14,0),0),0)+IF(A1751&gt;=הלוואות!$D$15,IF(מרכז!A1751&lt;=הלוואות!$E$15,IF(DAY(מרכז!A1751)=הלוואות!$F$15,הלוואות!$G$15,0),0),0)+IF(A1751&gt;=הלוואות!$D$16,IF(מרכז!A1751&lt;=הלוואות!$E$16,IF(DAY(מרכז!A1751)=הלוואות!$F$16,הלוואות!$G$16,0),0),0)+IF(A1751&gt;=הלוואות!$D$17,IF(מרכז!A1751&lt;=הלוואות!$E$17,IF(DAY(מרכז!A1751)=הלוואות!$F$17,הלוואות!$G$17,0),0),0)+IF(A1751&gt;=הלוואות!$D$18,IF(מרכז!A1751&lt;=הלוואות!$E$18,IF(DAY(מרכז!A1751)=הלוואות!$F$18,הלוואות!$G$18,0),0),0)+IF(A1751&gt;=הלוואות!$D$19,IF(מרכז!A1751&lt;=הלוואות!$E$19,IF(DAY(מרכז!A1751)=הלוואות!$F$19,הלוואות!$G$19,0),0),0)+IF(A1751&gt;=הלוואות!$D$20,IF(מרכז!A1751&lt;=הלוואות!$E$20,IF(DAY(מרכז!A1751)=הלוואות!$F$20,הלוואות!$G$20,0),0),0)+IF(A1751&gt;=הלוואות!$D$21,IF(מרכז!A1751&lt;=הלוואות!$E$21,IF(DAY(מרכז!A1751)=הלוואות!$F$21,הלוואות!$G$21,0),0),0)+IF(A1751&gt;=הלוואות!$D$22,IF(מרכז!A1751&lt;=הלוואות!$E$22,IF(DAY(מרכז!A1751)=הלוואות!$F$22,הלוואות!$G$22,0),0),0)+IF(A1751&gt;=הלוואות!$D$23,IF(מרכז!A1751&lt;=הלוואות!$E$23,IF(DAY(מרכז!A1751)=הלוואות!$F$23,הלוואות!$G$23,0),0),0)+IF(A1751&gt;=הלוואות!$D$24,IF(מרכז!A1751&lt;=הלוואות!$E$24,IF(DAY(מרכז!A1751)=הלוואות!$F$24,הלוואות!$G$24,0),0),0)+IF(A1751&gt;=הלוואות!$D$25,IF(מרכז!A1751&lt;=הלוואות!$E$25,IF(DAY(מרכז!A1751)=הלוואות!$F$25,הלוואות!$G$25,0),0),0)+IF(A1751&gt;=הלוואות!$D$26,IF(מרכז!A1751&lt;=הלוואות!$E$26,IF(DAY(מרכז!A1751)=הלוואות!$F$26,הלוואות!$G$26,0),0),0)+IF(A1751&gt;=הלוואות!$D$27,IF(מרכז!A1751&lt;=הלוואות!$E$27,IF(DAY(מרכז!A1751)=הלוואות!$F$27,הלוואות!$G$27,0),0),0)+IF(A1751&gt;=הלוואות!$D$28,IF(מרכז!A1751&lt;=הלוואות!$E$28,IF(DAY(מרכז!A1751)=הלוואות!$F$28,הלוואות!$G$28,0),0),0)+IF(A1751&gt;=הלוואות!$D$29,IF(מרכז!A1751&lt;=הלוואות!$E$29,IF(DAY(מרכז!A1751)=הלוואות!$F$29,הלוואות!$G$29,0),0),0)+IF(A1751&gt;=הלוואות!$D$30,IF(מרכז!A1751&lt;=הלוואות!$E$30,IF(DAY(מרכז!A1751)=הלוואות!$F$30,הלוואות!$G$30,0),0),0)+IF(A1751&gt;=הלוואות!$D$31,IF(מרכז!A1751&lt;=הלוואות!$E$31,IF(DAY(מרכז!A1751)=הלוואות!$F$31,הלוואות!$G$31,0),0),0)+IF(A1751&gt;=הלוואות!$D$32,IF(מרכז!A1751&lt;=הלוואות!$E$32,IF(DAY(מרכז!A1751)=הלוואות!$F$32,הלוואות!$G$32,0),0),0)+IF(A1751&gt;=הלוואות!$D$33,IF(מרכז!A1751&lt;=הלוואות!$E$33,IF(DAY(מרכז!A1751)=הלוואות!$F$33,הלוואות!$G$33,0),0),0)+IF(A1751&gt;=הלוואות!$D$34,IF(מרכז!A1751&lt;=הלוואות!$E$34,IF(DAY(מרכז!A1751)=הלוואות!$F$34,הלוואות!$G$34,0),0),0)</f>
        <v>0</v>
      </c>
      <c r="E1751" s="93">
        <f>SUMIF(הלוואות!$D$46:$D$65,מרכז!A1751,הלוואות!$E$46:$E$65)</f>
        <v>0</v>
      </c>
      <c r="F1751" s="93">
        <f>SUMIF(נכנסים!$A$5:$A$5890,מרכז!A1751,נכנסים!$B$5:$B$5890)</f>
        <v>0</v>
      </c>
      <c r="G1751" s="94"/>
      <c r="H1751" s="94"/>
      <c r="I1751" s="94"/>
      <c r="J1751" s="99">
        <f t="shared" si="27"/>
        <v>50000</v>
      </c>
    </row>
    <row r="1752" spans="1:10">
      <c r="A1752" s="153">
        <v>47405</v>
      </c>
      <c r="B1752" s="93">
        <f>SUMIF(יוצאים!$A$5:$A$5835,מרכז!A1752,יוצאים!$D$5:$D$5835)</f>
        <v>0</v>
      </c>
      <c r="C1752" s="93">
        <f>HLOOKUP(DAY($A1752),'טב.הו"ק'!$G$4:$AK$162,'טב.הו"ק'!$A$162+2,FALSE)</f>
        <v>0</v>
      </c>
      <c r="D1752" s="93">
        <f>IF(A1752&gt;=הלוואות!$D$5,IF(מרכז!A1752&lt;=הלוואות!$E$5,IF(DAY(מרכז!A1752)=הלוואות!$F$5,הלוואות!$G$5,0),0),0)+IF(A1752&gt;=הלוואות!$D$6,IF(מרכז!A1752&lt;=הלוואות!$E$6,IF(DAY(מרכז!A1752)=הלוואות!$F$6,הלוואות!$G$6,0),0),0)+IF(A1752&gt;=הלוואות!$D$7,IF(מרכז!A1752&lt;=הלוואות!$E$7,IF(DAY(מרכז!A1752)=הלוואות!$F$7,הלוואות!$G$7,0),0),0)+IF(A1752&gt;=הלוואות!$D$8,IF(מרכז!A1752&lt;=הלוואות!$E$8,IF(DAY(מרכז!A1752)=הלוואות!$F$8,הלוואות!$G$8,0),0),0)+IF(A1752&gt;=הלוואות!$D$9,IF(מרכז!A1752&lt;=הלוואות!$E$9,IF(DAY(מרכז!A1752)=הלוואות!$F$9,הלוואות!$G$9,0),0),0)+IF(A1752&gt;=הלוואות!$D$10,IF(מרכז!A1752&lt;=הלוואות!$E$10,IF(DAY(מרכז!A1752)=הלוואות!$F$10,הלוואות!$G$10,0),0),0)+IF(A1752&gt;=הלוואות!$D$11,IF(מרכז!A1752&lt;=הלוואות!$E$11,IF(DAY(מרכז!A1752)=הלוואות!$F$11,הלוואות!$G$11,0),0),0)+IF(A1752&gt;=הלוואות!$D$12,IF(מרכז!A1752&lt;=הלוואות!$E$12,IF(DAY(מרכז!A1752)=הלוואות!$F$12,הלוואות!$G$12,0),0),0)+IF(A1752&gt;=הלוואות!$D$13,IF(מרכז!A1752&lt;=הלוואות!$E$13,IF(DAY(מרכז!A1752)=הלוואות!$F$13,הלוואות!$G$13,0),0),0)+IF(A1752&gt;=הלוואות!$D$14,IF(מרכז!A1752&lt;=הלוואות!$E$14,IF(DAY(מרכז!A1752)=הלוואות!$F$14,הלוואות!$G$14,0),0),0)+IF(A1752&gt;=הלוואות!$D$15,IF(מרכז!A1752&lt;=הלוואות!$E$15,IF(DAY(מרכז!A1752)=הלוואות!$F$15,הלוואות!$G$15,0),0),0)+IF(A1752&gt;=הלוואות!$D$16,IF(מרכז!A1752&lt;=הלוואות!$E$16,IF(DAY(מרכז!A1752)=הלוואות!$F$16,הלוואות!$G$16,0),0),0)+IF(A1752&gt;=הלוואות!$D$17,IF(מרכז!A1752&lt;=הלוואות!$E$17,IF(DAY(מרכז!A1752)=הלוואות!$F$17,הלוואות!$G$17,0),0),0)+IF(A1752&gt;=הלוואות!$D$18,IF(מרכז!A1752&lt;=הלוואות!$E$18,IF(DAY(מרכז!A1752)=הלוואות!$F$18,הלוואות!$G$18,0),0),0)+IF(A1752&gt;=הלוואות!$D$19,IF(מרכז!A1752&lt;=הלוואות!$E$19,IF(DAY(מרכז!A1752)=הלוואות!$F$19,הלוואות!$G$19,0),0),0)+IF(A1752&gt;=הלוואות!$D$20,IF(מרכז!A1752&lt;=הלוואות!$E$20,IF(DAY(מרכז!A1752)=הלוואות!$F$20,הלוואות!$G$20,0),0),0)+IF(A1752&gt;=הלוואות!$D$21,IF(מרכז!A1752&lt;=הלוואות!$E$21,IF(DAY(מרכז!A1752)=הלוואות!$F$21,הלוואות!$G$21,0),0),0)+IF(A1752&gt;=הלוואות!$D$22,IF(מרכז!A1752&lt;=הלוואות!$E$22,IF(DAY(מרכז!A1752)=הלוואות!$F$22,הלוואות!$G$22,0),0),0)+IF(A1752&gt;=הלוואות!$D$23,IF(מרכז!A1752&lt;=הלוואות!$E$23,IF(DAY(מרכז!A1752)=הלוואות!$F$23,הלוואות!$G$23,0),0),0)+IF(A1752&gt;=הלוואות!$D$24,IF(מרכז!A1752&lt;=הלוואות!$E$24,IF(DAY(מרכז!A1752)=הלוואות!$F$24,הלוואות!$G$24,0),0),0)+IF(A1752&gt;=הלוואות!$D$25,IF(מרכז!A1752&lt;=הלוואות!$E$25,IF(DAY(מרכז!A1752)=הלוואות!$F$25,הלוואות!$G$25,0),0),0)+IF(A1752&gt;=הלוואות!$D$26,IF(מרכז!A1752&lt;=הלוואות!$E$26,IF(DAY(מרכז!A1752)=הלוואות!$F$26,הלוואות!$G$26,0),0),0)+IF(A1752&gt;=הלוואות!$D$27,IF(מרכז!A1752&lt;=הלוואות!$E$27,IF(DAY(מרכז!A1752)=הלוואות!$F$27,הלוואות!$G$27,0),0),0)+IF(A1752&gt;=הלוואות!$D$28,IF(מרכז!A1752&lt;=הלוואות!$E$28,IF(DAY(מרכז!A1752)=הלוואות!$F$28,הלוואות!$G$28,0),0),0)+IF(A1752&gt;=הלוואות!$D$29,IF(מרכז!A1752&lt;=הלוואות!$E$29,IF(DAY(מרכז!A1752)=הלוואות!$F$29,הלוואות!$G$29,0),0),0)+IF(A1752&gt;=הלוואות!$D$30,IF(מרכז!A1752&lt;=הלוואות!$E$30,IF(DAY(מרכז!A1752)=הלוואות!$F$30,הלוואות!$G$30,0),0),0)+IF(A1752&gt;=הלוואות!$D$31,IF(מרכז!A1752&lt;=הלוואות!$E$31,IF(DAY(מרכז!A1752)=הלוואות!$F$31,הלוואות!$G$31,0),0),0)+IF(A1752&gt;=הלוואות!$D$32,IF(מרכז!A1752&lt;=הלוואות!$E$32,IF(DAY(מרכז!A1752)=הלוואות!$F$32,הלוואות!$G$32,0),0),0)+IF(A1752&gt;=הלוואות!$D$33,IF(מרכז!A1752&lt;=הלוואות!$E$33,IF(DAY(מרכז!A1752)=הלוואות!$F$33,הלוואות!$G$33,0),0),0)+IF(A1752&gt;=הלוואות!$D$34,IF(מרכז!A1752&lt;=הלוואות!$E$34,IF(DAY(מרכז!A1752)=הלוואות!$F$34,הלוואות!$G$34,0),0),0)</f>
        <v>0</v>
      </c>
      <c r="E1752" s="93">
        <f>SUMIF(הלוואות!$D$46:$D$65,מרכז!A1752,הלוואות!$E$46:$E$65)</f>
        <v>0</v>
      </c>
      <c r="F1752" s="93">
        <f>SUMIF(נכנסים!$A$5:$A$5890,מרכז!A1752,נכנסים!$B$5:$B$5890)</f>
        <v>0</v>
      </c>
      <c r="G1752" s="94"/>
      <c r="H1752" s="94"/>
      <c r="I1752" s="94"/>
      <c r="J1752" s="99">
        <f t="shared" si="27"/>
        <v>50000</v>
      </c>
    </row>
    <row r="1753" spans="1:10">
      <c r="A1753" s="153">
        <v>47406</v>
      </c>
      <c r="B1753" s="93">
        <f>SUMIF(יוצאים!$A$5:$A$5835,מרכז!A1753,יוצאים!$D$5:$D$5835)</f>
        <v>0</v>
      </c>
      <c r="C1753" s="93">
        <f>HLOOKUP(DAY($A1753),'טב.הו"ק'!$G$4:$AK$162,'טב.הו"ק'!$A$162+2,FALSE)</f>
        <v>0</v>
      </c>
      <c r="D1753" s="93">
        <f>IF(A1753&gt;=הלוואות!$D$5,IF(מרכז!A1753&lt;=הלוואות!$E$5,IF(DAY(מרכז!A1753)=הלוואות!$F$5,הלוואות!$G$5,0),0),0)+IF(A1753&gt;=הלוואות!$D$6,IF(מרכז!A1753&lt;=הלוואות!$E$6,IF(DAY(מרכז!A1753)=הלוואות!$F$6,הלוואות!$G$6,0),0),0)+IF(A1753&gt;=הלוואות!$D$7,IF(מרכז!A1753&lt;=הלוואות!$E$7,IF(DAY(מרכז!A1753)=הלוואות!$F$7,הלוואות!$G$7,0),0),0)+IF(A1753&gt;=הלוואות!$D$8,IF(מרכז!A1753&lt;=הלוואות!$E$8,IF(DAY(מרכז!A1753)=הלוואות!$F$8,הלוואות!$G$8,0),0),0)+IF(A1753&gt;=הלוואות!$D$9,IF(מרכז!A1753&lt;=הלוואות!$E$9,IF(DAY(מרכז!A1753)=הלוואות!$F$9,הלוואות!$G$9,0),0),0)+IF(A1753&gt;=הלוואות!$D$10,IF(מרכז!A1753&lt;=הלוואות!$E$10,IF(DAY(מרכז!A1753)=הלוואות!$F$10,הלוואות!$G$10,0),0),0)+IF(A1753&gt;=הלוואות!$D$11,IF(מרכז!A1753&lt;=הלוואות!$E$11,IF(DAY(מרכז!A1753)=הלוואות!$F$11,הלוואות!$G$11,0),0),0)+IF(A1753&gt;=הלוואות!$D$12,IF(מרכז!A1753&lt;=הלוואות!$E$12,IF(DAY(מרכז!A1753)=הלוואות!$F$12,הלוואות!$G$12,0),0),0)+IF(A1753&gt;=הלוואות!$D$13,IF(מרכז!A1753&lt;=הלוואות!$E$13,IF(DAY(מרכז!A1753)=הלוואות!$F$13,הלוואות!$G$13,0),0),0)+IF(A1753&gt;=הלוואות!$D$14,IF(מרכז!A1753&lt;=הלוואות!$E$14,IF(DAY(מרכז!A1753)=הלוואות!$F$14,הלוואות!$G$14,0),0),0)+IF(A1753&gt;=הלוואות!$D$15,IF(מרכז!A1753&lt;=הלוואות!$E$15,IF(DAY(מרכז!A1753)=הלוואות!$F$15,הלוואות!$G$15,0),0),0)+IF(A1753&gt;=הלוואות!$D$16,IF(מרכז!A1753&lt;=הלוואות!$E$16,IF(DAY(מרכז!A1753)=הלוואות!$F$16,הלוואות!$G$16,0),0),0)+IF(A1753&gt;=הלוואות!$D$17,IF(מרכז!A1753&lt;=הלוואות!$E$17,IF(DAY(מרכז!A1753)=הלוואות!$F$17,הלוואות!$G$17,0),0),0)+IF(A1753&gt;=הלוואות!$D$18,IF(מרכז!A1753&lt;=הלוואות!$E$18,IF(DAY(מרכז!A1753)=הלוואות!$F$18,הלוואות!$G$18,0),0),0)+IF(A1753&gt;=הלוואות!$D$19,IF(מרכז!A1753&lt;=הלוואות!$E$19,IF(DAY(מרכז!A1753)=הלוואות!$F$19,הלוואות!$G$19,0),0),0)+IF(A1753&gt;=הלוואות!$D$20,IF(מרכז!A1753&lt;=הלוואות!$E$20,IF(DAY(מרכז!A1753)=הלוואות!$F$20,הלוואות!$G$20,0),0),0)+IF(A1753&gt;=הלוואות!$D$21,IF(מרכז!A1753&lt;=הלוואות!$E$21,IF(DAY(מרכז!A1753)=הלוואות!$F$21,הלוואות!$G$21,0),0),0)+IF(A1753&gt;=הלוואות!$D$22,IF(מרכז!A1753&lt;=הלוואות!$E$22,IF(DAY(מרכז!A1753)=הלוואות!$F$22,הלוואות!$G$22,0),0),0)+IF(A1753&gt;=הלוואות!$D$23,IF(מרכז!A1753&lt;=הלוואות!$E$23,IF(DAY(מרכז!A1753)=הלוואות!$F$23,הלוואות!$G$23,0),0),0)+IF(A1753&gt;=הלוואות!$D$24,IF(מרכז!A1753&lt;=הלוואות!$E$24,IF(DAY(מרכז!A1753)=הלוואות!$F$24,הלוואות!$G$24,0),0),0)+IF(A1753&gt;=הלוואות!$D$25,IF(מרכז!A1753&lt;=הלוואות!$E$25,IF(DAY(מרכז!A1753)=הלוואות!$F$25,הלוואות!$G$25,0),0),0)+IF(A1753&gt;=הלוואות!$D$26,IF(מרכז!A1753&lt;=הלוואות!$E$26,IF(DAY(מרכז!A1753)=הלוואות!$F$26,הלוואות!$G$26,0),0),0)+IF(A1753&gt;=הלוואות!$D$27,IF(מרכז!A1753&lt;=הלוואות!$E$27,IF(DAY(מרכז!A1753)=הלוואות!$F$27,הלוואות!$G$27,0),0),0)+IF(A1753&gt;=הלוואות!$D$28,IF(מרכז!A1753&lt;=הלוואות!$E$28,IF(DAY(מרכז!A1753)=הלוואות!$F$28,הלוואות!$G$28,0),0),0)+IF(A1753&gt;=הלוואות!$D$29,IF(מרכז!A1753&lt;=הלוואות!$E$29,IF(DAY(מרכז!A1753)=הלוואות!$F$29,הלוואות!$G$29,0),0),0)+IF(A1753&gt;=הלוואות!$D$30,IF(מרכז!A1753&lt;=הלוואות!$E$30,IF(DAY(מרכז!A1753)=הלוואות!$F$30,הלוואות!$G$30,0),0),0)+IF(A1753&gt;=הלוואות!$D$31,IF(מרכז!A1753&lt;=הלוואות!$E$31,IF(DAY(מרכז!A1753)=הלוואות!$F$31,הלוואות!$G$31,0),0),0)+IF(A1753&gt;=הלוואות!$D$32,IF(מרכז!A1753&lt;=הלוואות!$E$32,IF(DAY(מרכז!A1753)=הלוואות!$F$32,הלוואות!$G$32,0),0),0)+IF(A1753&gt;=הלוואות!$D$33,IF(מרכז!A1753&lt;=הלוואות!$E$33,IF(DAY(מרכז!A1753)=הלוואות!$F$33,הלוואות!$G$33,0),0),0)+IF(A1753&gt;=הלוואות!$D$34,IF(מרכז!A1753&lt;=הלוואות!$E$34,IF(DAY(מרכז!A1753)=הלוואות!$F$34,הלוואות!$G$34,0),0),0)</f>
        <v>0</v>
      </c>
      <c r="E1753" s="93">
        <f>SUMIF(הלוואות!$D$46:$D$65,מרכז!A1753,הלוואות!$E$46:$E$65)</f>
        <v>0</v>
      </c>
      <c r="F1753" s="93">
        <f>SUMIF(נכנסים!$A$5:$A$5890,מרכז!A1753,נכנסים!$B$5:$B$5890)</f>
        <v>0</v>
      </c>
      <c r="G1753" s="94"/>
      <c r="H1753" s="94"/>
      <c r="I1753" s="94"/>
      <c r="J1753" s="99">
        <f t="shared" si="27"/>
        <v>50000</v>
      </c>
    </row>
    <row r="1754" spans="1:10">
      <c r="A1754" s="153">
        <v>47407</v>
      </c>
      <c r="B1754" s="93">
        <f>SUMIF(יוצאים!$A$5:$A$5835,מרכז!A1754,יוצאים!$D$5:$D$5835)</f>
        <v>0</v>
      </c>
      <c r="C1754" s="93">
        <f>HLOOKUP(DAY($A1754),'טב.הו"ק'!$G$4:$AK$162,'טב.הו"ק'!$A$162+2,FALSE)</f>
        <v>0</v>
      </c>
      <c r="D1754" s="93">
        <f>IF(A1754&gt;=הלוואות!$D$5,IF(מרכז!A1754&lt;=הלוואות!$E$5,IF(DAY(מרכז!A1754)=הלוואות!$F$5,הלוואות!$G$5,0),0),0)+IF(A1754&gt;=הלוואות!$D$6,IF(מרכז!A1754&lt;=הלוואות!$E$6,IF(DAY(מרכז!A1754)=הלוואות!$F$6,הלוואות!$G$6,0),0),0)+IF(A1754&gt;=הלוואות!$D$7,IF(מרכז!A1754&lt;=הלוואות!$E$7,IF(DAY(מרכז!A1754)=הלוואות!$F$7,הלוואות!$G$7,0),0),0)+IF(A1754&gt;=הלוואות!$D$8,IF(מרכז!A1754&lt;=הלוואות!$E$8,IF(DAY(מרכז!A1754)=הלוואות!$F$8,הלוואות!$G$8,0),0),0)+IF(A1754&gt;=הלוואות!$D$9,IF(מרכז!A1754&lt;=הלוואות!$E$9,IF(DAY(מרכז!A1754)=הלוואות!$F$9,הלוואות!$G$9,0),0),0)+IF(A1754&gt;=הלוואות!$D$10,IF(מרכז!A1754&lt;=הלוואות!$E$10,IF(DAY(מרכז!A1754)=הלוואות!$F$10,הלוואות!$G$10,0),0),0)+IF(A1754&gt;=הלוואות!$D$11,IF(מרכז!A1754&lt;=הלוואות!$E$11,IF(DAY(מרכז!A1754)=הלוואות!$F$11,הלוואות!$G$11,0),0),0)+IF(A1754&gt;=הלוואות!$D$12,IF(מרכז!A1754&lt;=הלוואות!$E$12,IF(DAY(מרכז!A1754)=הלוואות!$F$12,הלוואות!$G$12,0),0),0)+IF(A1754&gt;=הלוואות!$D$13,IF(מרכז!A1754&lt;=הלוואות!$E$13,IF(DAY(מרכז!A1754)=הלוואות!$F$13,הלוואות!$G$13,0),0),0)+IF(A1754&gt;=הלוואות!$D$14,IF(מרכז!A1754&lt;=הלוואות!$E$14,IF(DAY(מרכז!A1754)=הלוואות!$F$14,הלוואות!$G$14,0),0),0)+IF(A1754&gt;=הלוואות!$D$15,IF(מרכז!A1754&lt;=הלוואות!$E$15,IF(DAY(מרכז!A1754)=הלוואות!$F$15,הלוואות!$G$15,0),0),0)+IF(A1754&gt;=הלוואות!$D$16,IF(מרכז!A1754&lt;=הלוואות!$E$16,IF(DAY(מרכז!A1754)=הלוואות!$F$16,הלוואות!$G$16,0),0),0)+IF(A1754&gt;=הלוואות!$D$17,IF(מרכז!A1754&lt;=הלוואות!$E$17,IF(DAY(מרכז!A1754)=הלוואות!$F$17,הלוואות!$G$17,0),0),0)+IF(A1754&gt;=הלוואות!$D$18,IF(מרכז!A1754&lt;=הלוואות!$E$18,IF(DAY(מרכז!A1754)=הלוואות!$F$18,הלוואות!$G$18,0),0),0)+IF(A1754&gt;=הלוואות!$D$19,IF(מרכז!A1754&lt;=הלוואות!$E$19,IF(DAY(מרכז!A1754)=הלוואות!$F$19,הלוואות!$G$19,0),0),0)+IF(A1754&gt;=הלוואות!$D$20,IF(מרכז!A1754&lt;=הלוואות!$E$20,IF(DAY(מרכז!A1754)=הלוואות!$F$20,הלוואות!$G$20,0),0),0)+IF(A1754&gt;=הלוואות!$D$21,IF(מרכז!A1754&lt;=הלוואות!$E$21,IF(DAY(מרכז!A1754)=הלוואות!$F$21,הלוואות!$G$21,0),0),0)+IF(A1754&gt;=הלוואות!$D$22,IF(מרכז!A1754&lt;=הלוואות!$E$22,IF(DAY(מרכז!A1754)=הלוואות!$F$22,הלוואות!$G$22,0),0),0)+IF(A1754&gt;=הלוואות!$D$23,IF(מרכז!A1754&lt;=הלוואות!$E$23,IF(DAY(מרכז!A1754)=הלוואות!$F$23,הלוואות!$G$23,0),0),0)+IF(A1754&gt;=הלוואות!$D$24,IF(מרכז!A1754&lt;=הלוואות!$E$24,IF(DAY(מרכז!A1754)=הלוואות!$F$24,הלוואות!$G$24,0),0),0)+IF(A1754&gt;=הלוואות!$D$25,IF(מרכז!A1754&lt;=הלוואות!$E$25,IF(DAY(מרכז!A1754)=הלוואות!$F$25,הלוואות!$G$25,0),0),0)+IF(A1754&gt;=הלוואות!$D$26,IF(מרכז!A1754&lt;=הלוואות!$E$26,IF(DAY(מרכז!A1754)=הלוואות!$F$26,הלוואות!$G$26,0),0),0)+IF(A1754&gt;=הלוואות!$D$27,IF(מרכז!A1754&lt;=הלוואות!$E$27,IF(DAY(מרכז!A1754)=הלוואות!$F$27,הלוואות!$G$27,0),0),0)+IF(A1754&gt;=הלוואות!$D$28,IF(מרכז!A1754&lt;=הלוואות!$E$28,IF(DAY(מרכז!A1754)=הלוואות!$F$28,הלוואות!$G$28,0),0),0)+IF(A1754&gt;=הלוואות!$D$29,IF(מרכז!A1754&lt;=הלוואות!$E$29,IF(DAY(מרכז!A1754)=הלוואות!$F$29,הלוואות!$G$29,0),0),0)+IF(A1754&gt;=הלוואות!$D$30,IF(מרכז!A1754&lt;=הלוואות!$E$30,IF(DAY(מרכז!A1754)=הלוואות!$F$30,הלוואות!$G$30,0),0),0)+IF(A1754&gt;=הלוואות!$D$31,IF(מרכז!A1754&lt;=הלוואות!$E$31,IF(DAY(מרכז!A1754)=הלוואות!$F$31,הלוואות!$G$31,0),0),0)+IF(A1754&gt;=הלוואות!$D$32,IF(מרכז!A1754&lt;=הלוואות!$E$32,IF(DAY(מרכז!A1754)=הלוואות!$F$32,הלוואות!$G$32,0),0),0)+IF(A1754&gt;=הלוואות!$D$33,IF(מרכז!A1754&lt;=הלוואות!$E$33,IF(DAY(מרכז!A1754)=הלוואות!$F$33,הלוואות!$G$33,0),0),0)+IF(A1754&gt;=הלוואות!$D$34,IF(מרכז!A1754&lt;=הלוואות!$E$34,IF(DAY(מרכז!A1754)=הלוואות!$F$34,הלוואות!$G$34,0),0),0)</f>
        <v>0</v>
      </c>
      <c r="E1754" s="93">
        <f>SUMIF(הלוואות!$D$46:$D$65,מרכז!A1754,הלוואות!$E$46:$E$65)</f>
        <v>0</v>
      </c>
      <c r="F1754" s="93">
        <f>SUMIF(נכנסים!$A$5:$A$5890,מרכז!A1754,נכנסים!$B$5:$B$5890)</f>
        <v>0</v>
      </c>
      <c r="G1754" s="94"/>
      <c r="H1754" s="94"/>
      <c r="I1754" s="94"/>
      <c r="J1754" s="99">
        <f t="shared" si="27"/>
        <v>50000</v>
      </c>
    </row>
    <row r="1755" spans="1:10">
      <c r="A1755" s="153">
        <v>47408</v>
      </c>
      <c r="B1755" s="93">
        <f>SUMIF(יוצאים!$A$5:$A$5835,מרכז!A1755,יוצאים!$D$5:$D$5835)</f>
        <v>0</v>
      </c>
      <c r="C1755" s="93">
        <f>HLOOKUP(DAY($A1755),'טב.הו"ק'!$G$4:$AK$162,'טב.הו"ק'!$A$162+2,FALSE)</f>
        <v>0</v>
      </c>
      <c r="D1755" s="93">
        <f>IF(A1755&gt;=הלוואות!$D$5,IF(מרכז!A1755&lt;=הלוואות!$E$5,IF(DAY(מרכז!A1755)=הלוואות!$F$5,הלוואות!$G$5,0),0),0)+IF(A1755&gt;=הלוואות!$D$6,IF(מרכז!A1755&lt;=הלוואות!$E$6,IF(DAY(מרכז!A1755)=הלוואות!$F$6,הלוואות!$G$6,0),0),0)+IF(A1755&gt;=הלוואות!$D$7,IF(מרכז!A1755&lt;=הלוואות!$E$7,IF(DAY(מרכז!A1755)=הלוואות!$F$7,הלוואות!$G$7,0),0),0)+IF(A1755&gt;=הלוואות!$D$8,IF(מרכז!A1755&lt;=הלוואות!$E$8,IF(DAY(מרכז!A1755)=הלוואות!$F$8,הלוואות!$G$8,0),0),0)+IF(A1755&gt;=הלוואות!$D$9,IF(מרכז!A1755&lt;=הלוואות!$E$9,IF(DAY(מרכז!A1755)=הלוואות!$F$9,הלוואות!$G$9,0),0),0)+IF(A1755&gt;=הלוואות!$D$10,IF(מרכז!A1755&lt;=הלוואות!$E$10,IF(DAY(מרכז!A1755)=הלוואות!$F$10,הלוואות!$G$10,0),0),0)+IF(A1755&gt;=הלוואות!$D$11,IF(מרכז!A1755&lt;=הלוואות!$E$11,IF(DAY(מרכז!A1755)=הלוואות!$F$11,הלוואות!$G$11,0),0),0)+IF(A1755&gt;=הלוואות!$D$12,IF(מרכז!A1755&lt;=הלוואות!$E$12,IF(DAY(מרכז!A1755)=הלוואות!$F$12,הלוואות!$G$12,0),0),0)+IF(A1755&gt;=הלוואות!$D$13,IF(מרכז!A1755&lt;=הלוואות!$E$13,IF(DAY(מרכז!A1755)=הלוואות!$F$13,הלוואות!$G$13,0),0),0)+IF(A1755&gt;=הלוואות!$D$14,IF(מרכז!A1755&lt;=הלוואות!$E$14,IF(DAY(מרכז!A1755)=הלוואות!$F$14,הלוואות!$G$14,0),0),0)+IF(A1755&gt;=הלוואות!$D$15,IF(מרכז!A1755&lt;=הלוואות!$E$15,IF(DAY(מרכז!A1755)=הלוואות!$F$15,הלוואות!$G$15,0),0),0)+IF(A1755&gt;=הלוואות!$D$16,IF(מרכז!A1755&lt;=הלוואות!$E$16,IF(DAY(מרכז!A1755)=הלוואות!$F$16,הלוואות!$G$16,0),0),0)+IF(A1755&gt;=הלוואות!$D$17,IF(מרכז!A1755&lt;=הלוואות!$E$17,IF(DAY(מרכז!A1755)=הלוואות!$F$17,הלוואות!$G$17,0),0),0)+IF(A1755&gt;=הלוואות!$D$18,IF(מרכז!A1755&lt;=הלוואות!$E$18,IF(DAY(מרכז!A1755)=הלוואות!$F$18,הלוואות!$G$18,0),0),0)+IF(A1755&gt;=הלוואות!$D$19,IF(מרכז!A1755&lt;=הלוואות!$E$19,IF(DAY(מרכז!A1755)=הלוואות!$F$19,הלוואות!$G$19,0),0),0)+IF(A1755&gt;=הלוואות!$D$20,IF(מרכז!A1755&lt;=הלוואות!$E$20,IF(DAY(מרכז!A1755)=הלוואות!$F$20,הלוואות!$G$20,0),0),0)+IF(A1755&gt;=הלוואות!$D$21,IF(מרכז!A1755&lt;=הלוואות!$E$21,IF(DAY(מרכז!A1755)=הלוואות!$F$21,הלוואות!$G$21,0),0),0)+IF(A1755&gt;=הלוואות!$D$22,IF(מרכז!A1755&lt;=הלוואות!$E$22,IF(DAY(מרכז!A1755)=הלוואות!$F$22,הלוואות!$G$22,0),0),0)+IF(A1755&gt;=הלוואות!$D$23,IF(מרכז!A1755&lt;=הלוואות!$E$23,IF(DAY(מרכז!A1755)=הלוואות!$F$23,הלוואות!$G$23,0),0),0)+IF(A1755&gt;=הלוואות!$D$24,IF(מרכז!A1755&lt;=הלוואות!$E$24,IF(DAY(מרכז!A1755)=הלוואות!$F$24,הלוואות!$G$24,0),0),0)+IF(A1755&gt;=הלוואות!$D$25,IF(מרכז!A1755&lt;=הלוואות!$E$25,IF(DAY(מרכז!A1755)=הלוואות!$F$25,הלוואות!$G$25,0),0),0)+IF(A1755&gt;=הלוואות!$D$26,IF(מרכז!A1755&lt;=הלוואות!$E$26,IF(DAY(מרכז!A1755)=הלוואות!$F$26,הלוואות!$G$26,0),0),0)+IF(A1755&gt;=הלוואות!$D$27,IF(מרכז!A1755&lt;=הלוואות!$E$27,IF(DAY(מרכז!A1755)=הלוואות!$F$27,הלוואות!$G$27,0),0),0)+IF(A1755&gt;=הלוואות!$D$28,IF(מרכז!A1755&lt;=הלוואות!$E$28,IF(DAY(מרכז!A1755)=הלוואות!$F$28,הלוואות!$G$28,0),0),0)+IF(A1755&gt;=הלוואות!$D$29,IF(מרכז!A1755&lt;=הלוואות!$E$29,IF(DAY(מרכז!A1755)=הלוואות!$F$29,הלוואות!$G$29,0),0),0)+IF(A1755&gt;=הלוואות!$D$30,IF(מרכז!A1755&lt;=הלוואות!$E$30,IF(DAY(מרכז!A1755)=הלוואות!$F$30,הלוואות!$G$30,0),0),0)+IF(A1755&gt;=הלוואות!$D$31,IF(מרכז!A1755&lt;=הלוואות!$E$31,IF(DAY(מרכז!A1755)=הלוואות!$F$31,הלוואות!$G$31,0),0),0)+IF(A1755&gt;=הלוואות!$D$32,IF(מרכז!A1755&lt;=הלוואות!$E$32,IF(DAY(מרכז!A1755)=הלוואות!$F$32,הלוואות!$G$32,0),0),0)+IF(A1755&gt;=הלוואות!$D$33,IF(מרכז!A1755&lt;=הלוואות!$E$33,IF(DAY(מרכז!A1755)=הלוואות!$F$33,הלוואות!$G$33,0),0),0)+IF(A1755&gt;=הלוואות!$D$34,IF(מרכז!A1755&lt;=הלוואות!$E$34,IF(DAY(מרכז!A1755)=הלוואות!$F$34,הלוואות!$G$34,0),0),0)</f>
        <v>0</v>
      </c>
      <c r="E1755" s="93">
        <f>SUMIF(הלוואות!$D$46:$D$65,מרכז!A1755,הלוואות!$E$46:$E$65)</f>
        <v>0</v>
      </c>
      <c r="F1755" s="93">
        <f>SUMIF(נכנסים!$A$5:$A$5890,מרכז!A1755,נכנסים!$B$5:$B$5890)</f>
        <v>0</v>
      </c>
      <c r="G1755" s="94"/>
      <c r="H1755" s="94"/>
      <c r="I1755" s="94"/>
      <c r="J1755" s="99">
        <f t="shared" si="27"/>
        <v>50000</v>
      </c>
    </row>
    <row r="1756" spans="1:10">
      <c r="A1756" s="153">
        <v>47409</v>
      </c>
      <c r="B1756" s="93">
        <f>SUMIF(יוצאים!$A$5:$A$5835,מרכז!A1756,יוצאים!$D$5:$D$5835)</f>
        <v>0</v>
      </c>
      <c r="C1756" s="93">
        <f>HLOOKUP(DAY($A1756),'טב.הו"ק'!$G$4:$AK$162,'טב.הו"ק'!$A$162+2,FALSE)</f>
        <v>0</v>
      </c>
      <c r="D1756" s="93">
        <f>IF(A1756&gt;=הלוואות!$D$5,IF(מרכז!A1756&lt;=הלוואות!$E$5,IF(DAY(מרכז!A1756)=הלוואות!$F$5,הלוואות!$G$5,0),0),0)+IF(A1756&gt;=הלוואות!$D$6,IF(מרכז!A1756&lt;=הלוואות!$E$6,IF(DAY(מרכז!A1756)=הלוואות!$F$6,הלוואות!$G$6,0),0),0)+IF(A1756&gt;=הלוואות!$D$7,IF(מרכז!A1756&lt;=הלוואות!$E$7,IF(DAY(מרכז!A1756)=הלוואות!$F$7,הלוואות!$G$7,0),0),0)+IF(A1756&gt;=הלוואות!$D$8,IF(מרכז!A1756&lt;=הלוואות!$E$8,IF(DAY(מרכז!A1756)=הלוואות!$F$8,הלוואות!$G$8,0),0),0)+IF(A1756&gt;=הלוואות!$D$9,IF(מרכז!A1756&lt;=הלוואות!$E$9,IF(DAY(מרכז!A1756)=הלוואות!$F$9,הלוואות!$G$9,0),0),0)+IF(A1756&gt;=הלוואות!$D$10,IF(מרכז!A1756&lt;=הלוואות!$E$10,IF(DAY(מרכז!A1756)=הלוואות!$F$10,הלוואות!$G$10,0),0),0)+IF(A1756&gt;=הלוואות!$D$11,IF(מרכז!A1756&lt;=הלוואות!$E$11,IF(DAY(מרכז!A1756)=הלוואות!$F$11,הלוואות!$G$11,0),0),0)+IF(A1756&gt;=הלוואות!$D$12,IF(מרכז!A1756&lt;=הלוואות!$E$12,IF(DAY(מרכז!A1756)=הלוואות!$F$12,הלוואות!$G$12,0),0),0)+IF(A1756&gt;=הלוואות!$D$13,IF(מרכז!A1756&lt;=הלוואות!$E$13,IF(DAY(מרכז!A1756)=הלוואות!$F$13,הלוואות!$G$13,0),0),0)+IF(A1756&gt;=הלוואות!$D$14,IF(מרכז!A1756&lt;=הלוואות!$E$14,IF(DAY(מרכז!A1756)=הלוואות!$F$14,הלוואות!$G$14,0),0),0)+IF(A1756&gt;=הלוואות!$D$15,IF(מרכז!A1756&lt;=הלוואות!$E$15,IF(DAY(מרכז!A1756)=הלוואות!$F$15,הלוואות!$G$15,0),0),0)+IF(A1756&gt;=הלוואות!$D$16,IF(מרכז!A1756&lt;=הלוואות!$E$16,IF(DAY(מרכז!A1756)=הלוואות!$F$16,הלוואות!$G$16,0),0),0)+IF(A1756&gt;=הלוואות!$D$17,IF(מרכז!A1756&lt;=הלוואות!$E$17,IF(DAY(מרכז!A1756)=הלוואות!$F$17,הלוואות!$G$17,0),0),0)+IF(A1756&gt;=הלוואות!$D$18,IF(מרכז!A1756&lt;=הלוואות!$E$18,IF(DAY(מרכז!A1756)=הלוואות!$F$18,הלוואות!$G$18,0),0),0)+IF(A1756&gt;=הלוואות!$D$19,IF(מרכז!A1756&lt;=הלוואות!$E$19,IF(DAY(מרכז!A1756)=הלוואות!$F$19,הלוואות!$G$19,0),0),0)+IF(A1756&gt;=הלוואות!$D$20,IF(מרכז!A1756&lt;=הלוואות!$E$20,IF(DAY(מרכז!A1756)=הלוואות!$F$20,הלוואות!$G$20,0),0),0)+IF(A1756&gt;=הלוואות!$D$21,IF(מרכז!A1756&lt;=הלוואות!$E$21,IF(DAY(מרכז!A1756)=הלוואות!$F$21,הלוואות!$G$21,0),0),0)+IF(A1756&gt;=הלוואות!$D$22,IF(מרכז!A1756&lt;=הלוואות!$E$22,IF(DAY(מרכז!A1756)=הלוואות!$F$22,הלוואות!$G$22,0),0),0)+IF(A1756&gt;=הלוואות!$D$23,IF(מרכז!A1756&lt;=הלוואות!$E$23,IF(DAY(מרכז!A1756)=הלוואות!$F$23,הלוואות!$G$23,0),0),0)+IF(A1756&gt;=הלוואות!$D$24,IF(מרכז!A1756&lt;=הלוואות!$E$24,IF(DAY(מרכז!A1756)=הלוואות!$F$24,הלוואות!$G$24,0),0),0)+IF(A1756&gt;=הלוואות!$D$25,IF(מרכז!A1756&lt;=הלוואות!$E$25,IF(DAY(מרכז!A1756)=הלוואות!$F$25,הלוואות!$G$25,0),0),0)+IF(A1756&gt;=הלוואות!$D$26,IF(מרכז!A1756&lt;=הלוואות!$E$26,IF(DAY(מרכז!A1756)=הלוואות!$F$26,הלוואות!$G$26,0),0),0)+IF(A1756&gt;=הלוואות!$D$27,IF(מרכז!A1756&lt;=הלוואות!$E$27,IF(DAY(מרכז!A1756)=הלוואות!$F$27,הלוואות!$G$27,0),0),0)+IF(A1756&gt;=הלוואות!$D$28,IF(מרכז!A1756&lt;=הלוואות!$E$28,IF(DAY(מרכז!A1756)=הלוואות!$F$28,הלוואות!$G$28,0),0),0)+IF(A1756&gt;=הלוואות!$D$29,IF(מרכז!A1756&lt;=הלוואות!$E$29,IF(DAY(מרכז!A1756)=הלוואות!$F$29,הלוואות!$G$29,0),0),0)+IF(A1756&gt;=הלוואות!$D$30,IF(מרכז!A1756&lt;=הלוואות!$E$30,IF(DAY(מרכז!A1756)=הלוואות!$F$30,הלוואות!$G$30,0),0),0)+IF(A1756&gt;=הלוואות!$D$31,IF(מרכז!A1756&lt;=הלוואות!$E$31,IF(DAY(מרכז!A1756)=הלוואות!$F$31,הלוואות!$G$31,0),0),0)+IF(A1756&gt;=הלוואות!$D$32,IF(מרכז!A1756&lt;=הלוואות!$E$32,IF(DAY(מרכז!A1756)=הלוואות!$F$32,הלוואות!$G$32,0),0),0)+IF(A1756&gt;=הלוואות!$D$33,IF(מרכז!A1756&lt;=הלוואות!$E$33,IF(DAY(מרכז!A1756)=הלוואות!$F$33,הלוואות!$G$33,0),0),0)+IF(A1756&gt;=הלוואות!$D$34,IF(מרכז!A1756&lt;=הלוואות!$E$34,IF(DAY(מרכז!A1756)=הלוואות!$F$34,הלוואות!$G$34,0),0),0)</f>
        <v>0</v>
      </c>
      <c r="E1756" s="93">
        <f>SUMIF(הלוואות!$D$46:$D$65,מרכז!A1756,הלוואות!$E$46:$E$65)</f>
        <v>0</v>
      </c>
      <c r="F1756" s="93">
        <f>SUMIF(נכנסים!$A$5:$A$5890,מרכז!A1756,נכנסים!$B$5:$B$5890)</f>
        <v>0</v>
      </c>
      <c r="G1756" s="94"/>
      <c r="H1756" s="94"/>
      <c r="I1756" s="94"/>
      <c r="J1756" s="99">
        <f t="shared" si="27"/>
        <v>50000</v>
      </c>
    </row>
    <row r="1757" spans="1:10">
      <c r="A1757" s="153">
        <v>47410</v>
      </c>
      <c r="B1757" s="93">
        <f>SUMIF(יוצאים!$A$5:$A$5835,מרכז!A1757,יוצאים!$D$5:$D$5835)</f>
        <v>0</v>
      </c>
      <c r="C1757" s="93">
        <f>HLOOKUP(DAY($A1757),'טב.הו"ק'!$G$4:$AK$162,'טב.הו"ק'!$A$162+2,FALSE)</f>
        <v>0</v>
      </c>
      <c r="D1757" s="93">
        <f>IF(A1757&gt;=הלוואות!$D$5,IF(מרכז!A1757&lt;=הלוואות!$E$5,IF(DAY(מרכז!A1757)=הלוואות!$F$5,הלוואות!$G$5,0),0),0)+IF(A1757&gt;=הלוואות!$D$6,IF(מרכז!A1757&lt;=הלוואות!$E$6,IF(DAY(מרכז!A1757)=הלוואות!$F$6,הלוואות!$G$6,0),0),0)+IF(A1757&gt;=הלוואות!$D$7,IF(מרכז!A1757&lt;=הלוואות!$E$7,IF(DAY(מרכז!A1757)=הלוואות!$F$7,הלוואות!$G$7,0),0),0)+IF(A1757&gt;=הלוואות!$D$8,IF(מרכז!A1757&lt;=הלוואות!$E$8,IF(DAY(מרכז!A1757)=הלוואות!$F$8,הלוואות!$G$8,0),0),0)+IF(A1757&gt;=הלוואות!$D$9,IF(מרכז!A1757&lt;=הלוואות!$E$9,IF(DAY(מרכז!A1757)=הלוואות!$F$9,הלוואות!$G$9,0),0),0)+IF(A1757&gt;=הלוואות!$D$10,IF(מרכז!A1757&lt;=הלוואות!$E$10,IF(DAY(מרכז!A1757)=הלוואות!$F$10,הלוואות!$G$10,0),0),0)+IF(A1757&gt;=הלוואות!$D$11,IF(מרכז!A1757&lt;=הלוואות!$E$11,IF(DAY(מרכז!A1757)=הלוואות!$F$11,הלוואות!$G$11,0),0),0)+IF(A1757&gt;=הלוואות!$D$12,IF(מרכז!A1757&lt;=הלוואות!$E$12,IF(DAY(מרכז!A1757)=הלוואות!$F$12,הלוואות!$G$12,0),0),0)+IF(A1757&gt;=הלוואות!$D$13,IF(מרכז!A1757&lt;=הלוואות!$E$13,IF(DAY(מרכז!A1757)=הלוואות!$F$13,הלוואות!$G$13,0),0),0)+IF(A1757&gt;=הלוואות!$D$14,IF(מרכז!A1757&lt;=הלוואות!$E$14,IF(DAY(מרכז!A1757)=הלוואות!$F$14,הלוואות!$G$14,0),0),0)+IF(A1757&gt;=הלוואות!$D$15,IF(מרכז!A1757&lt;=הלוואות!$E$15,IF(DAY(מרכז!A1757)=הלוואות!$F$15,הלוואות!$G$15,0),0),0)+IF(A1757&gt;=הלוואות!$D$16,IF(מרכז!A1757&lt;=הלוואות!$E$16,IF(DAY(מרכז!A1757)=הלוואות!$F$16,הלוואות!$G$16,0),0),0)+IF(A1757&gt;=הלוואות!$D$17,IF(מרכז!A1757&lt;=הלוואות!$E$17,IF(DAY(מרכז!A1757)=הלוואות!$F$17,הלוואות!$G$17,0),0),0)+IF(A1757&gt;=הלוואות!$D$18,IF(מרכז!A1757&lt;=הלוואות!$E$18,IF(DAY(מרכז!A1757)=הלוואות!$F$18,הלוואות!$G$18,0),0),0)+IF(A1757&gt;=הלוואות!$D$19,IF(מרכז!A1757&lt;=הלוואות!$E$19,IF(DAY(מרכז!A1757)=הלוואות!$F$19,הלוואות!$G$19,0),0),0)+IF(A1757&gt;=הלוואות!$D$20,IF(מרכז!A1757&lt;=הלוואות!$E$20,IF(DAY(מרכז!A1757)=הלוואות!$F$20,הלוואות!$G$20,0),0),0)+IF(A1757&gt;=הלוואות!$D$21,IF(מרכז!A1757&lt;=הלוואות!$E$21,IF(DAY(מרכז!A1757)=הלוואות!$F$21,הלוואות!$G$21,0),0),0)+IF(A1757&gt;=הלוואות!$D$22,IF(מרכז!A1757&lt;=הלוואות!$E$22,IF(DAY(מרכז!A1757)=הלוואות!$F$22,הלוואות!$G$22,0),0),0)+IF(A1757&gt;=הלוואות!$D$23,IF(מרכז!A1757&lt;=הלוואות!$E$23,IF(DAY(מרכז!A1757)=הלוואות!$F$23,הלוואות!$G$23,0),0),0)+IF(A1757&gt;=הלוואות!$D$24,IF(מרכז!A1757&lt;=הלוואות!$E$24,IF(DAY(מרכז!A1757)=הלוואות!$F$24,הלוואות!$G$24,0),0),0)+IF(A1757&gt;=הלוואות!$D$25,IF(מרכז!A1757&lt;=הלוואות!$E$25,IF(DAY(מרכז!A1757)=הלוואות!$F$25,הלוואות!$G$25,0),0),0)+IF(A1757&gt;=הלוואות!$D$26,IF(מרכז!A1757&lt;=הלוואות!$E$26,IF(DAY(מרכז!A1757)=הלוואות!$F$26,הלוואות!$G$26,0),0),0)+IF(A1757&gt;=הלוואות!$D$27,IF(מרכז!A1757&lt;=הלוואות!$E$27,IF(DAY(מרכז!A1757)=הלוואות!$F$27,הלוואות!$G$27,0),0),0)+IF(A1757&gt;=הלוואות!$D$28,IF(מרכז!A1757&lt;=הלוואות!$E$28,IF(DAY(מרכז!A1757)=הלוואות!$F$28,הלוואות!$G$28,0),0),0)+IF(A1757&gt;=הלוואות!$D$29,IF(מרכז!A1757&lt;=הלוואות!$E$29,IF(DAY(מרכז!A1757)=הלוואות!$F$29,הלוואות!$G$29,0),0),0)+IF(A1757&gt;=הלוואות!$D$30,IF(מרכז!A1757&lt;=הלוואות!$E$30,IF(DAY(מרכז!A1757)=הלוואות!$F$30,הלוואות!$G$30,0),0),0)+IF(A1757&gt;=הלוואות!$D$31,IF(מרכז!A1757&lt;=הלוואות!$E$31,IF(DAY(מרכז!A1757)=הלוואות!$F$31,הלוואות!$G$31,0),0),0)+IF(A1757&gt;=הלוואות!$D$32,IF(מרכז!A1757&lt;=הלוואות!$E$32,IF(DAY(מרכז!A1757)=הלוואות!$F$32,הלוואות!$G$32,0),0),0)+IF(A1757&gt;=הלוואות!$D$33,IF(מרכז!A1757&lt;=הלוואות!$E$33,IF(DAY(מרכז!A1757)=הלוואות!$F$33,הלוואות!$G$33,0),0),0)+IF(A1757&gt;=הלוואות!$D$34,IF(מרכז!A1757&lt;=הלוואות!$E$34,IF(DAY(מרכז!A1757)=הלוואות!$F$34,הלוואות!$G$34,0),0),0)</f>
        <v>0</v>
      </c>
      <c r="E1757" s="93">
        <f>SUMIF(הלוואות!$D$46:$D$65,מרכז!A1757,הלוואות!$E$46:$E$65)</f>
        <v>0</v>
      </c>
      <c r="F1757" s="93">
        <f>SUMIF(נכנסים!$A$5:$A$5890,מרכז!A1757,נכנסים!$B$5:$B$5890)</f>
        <v>0</v>
      </c>
      <c r="G1757" s="94"/>
      <c r="H1757" s="94"/>
      <c r="I1757" s="94"/>
      <c r="J1757" s="99">
        <f t="shared" si="27"/>
        <v>50000</v>
      </c>
    </row>
    <row r="1758" spans="1:10">
      <c r="A1758" s="153">
        <v>47411</v>
      </c>
      <c r="B1758" s="93">
        <f>SUMIF(יוצאים!$A$5:$A$5835,מרכז!A1758,יוצאים!$D$5:$D$5835)</f>
        <v>0</v>
      </c>
      <c r="C1758" s="93">
        <f>HLOOKUP(DAY($A1758),'טב.הו"ק'!$G$4:$AK$162,'טב.הו"ק'!$A$162+2,FALSE)</f>
        <v>0</v>
      </c>
      <c r="D1758" s="93">
        <f>IF(A1758&gt;=הלוואות!$D$5,IF(מרכז!A1758&lt;=הלוואות!$E$5,IF(DAY(מרכז!A1758)=הלוואות!$F$5,הלוואות!$G$5,0),0),0)+IF(A1758&gt;=הלוואות!$D$6,IF(מרכז!A1758&lt;=הלוואות!$E$6,IF(DAY(מרכז!A1758)=הלוואות!$F$6,הלוואות!$G$6,0),0),0)+IF(A1758&gt;=הלוואות!$D$7,IF(מרכז!A1758&lt;=הלוואות!$E$7,IF(DAY(מרכז!A1758)=הלוואות!$F$7,הלוואות!$G$7,0),0),0)+IF(A1758&gt;=הלוואות!$D$8,IF(מרכז!A1758&lt;=הלוואות!$E$8,IF(DAY(מרכז!A1758)=הלוואות!$F$8,הלוואות!$G$8,0),0),0)+IF(A1758&gt;=הלוואות!$D$9,IF(מרכז!A1758&lt;=הלוואות!$E$9,IF(DAY(מרכז!A1758)=הלוואות!$F$9,הלוואות!$G$9,0),0),0)+IF(A1758&gt;=הלוואות!$D$10,IF(מרכז!A1758&lt;=הלוואות!$E$10,IF(DAY(מרכז!A1758)=הלוואות!$F$10,הלוואות!$G$10,0),0),0)+IF(A1758&gt;=הלוואות!$D$11,IF(מרכז!A1758&lt;=הלוואות!$E$11,IF(DAY(מרכז!A1758)=הלוואות!$F$11,הלוואות!$G$11,0),0),0)+IF(A1758&gt;=הלוואות!$D$12,IF(מרכז!A1758&lt;=הלוואות!$E$12,IF(DAY(מרכז!A1758)=הלוואות!$F$12,הלוואות!$G$12,0),0),0)+IF(A1758&gt;=הלוואות!$D$13,IF(מרכז!A1758&lt;=הלוואות!$E$13,IF(DAY(מרכז!A1758)=הלוואות!$F$13,הלוואות!$G$13,0),0),0)+IF(A1758&gt;=הלוואות!$D$14,IF(מרכז!A1758&lt;=הלוואות!$E$14,IF(DAY(מרכז!A1758)=הלוואות!$F$14,הלוואות!$G$14,0),0),0)+IF(A1758&gt;=הלוואות!$D$15,IF(מרכז!A1758&lt;=הלוואות!$E$15,IF(DAY(מרכז!A1758)=הלוואות!$F$15,הלוואות!$G$15,0),0),0)+IF(A1758&gt;=הלוואות!$D$16,IF(מרכז!A1758&lt;=הלוואות!$E$16,IF(DAY(מרכז!A1758)=הלוואות!$F$16,הלוואות!$G$16,0),0),0)+IF(A1758&gt;=הלוואות!$D$17,IF(מרכז!A1758&lt;=הלוואות!$E$17,IF(DAY(מרכז!A1758)=הלוואות!$F$17,הלוואות!$G$17,0),0),0)+IF(A1758&gt;=הלוואות!$D$18,IF(מרכז!A1758&lt;=הלוואות!$E$18,IF(DAY(מרכז!A1758)=הלוואות!$F$18,הלוואות!$G$18,0),0),0)+IF(A1758&gt;=הלוואות!$D$19,IF(מרכז!A1758&lt;=הלוואות!$E$19,IF(DAY(מרכז!A1758)=הלוואות!$F$19,הלוואות!$G$19,0),0),0)+IF(A1758&gt;=הלוואות!$D$20,IF(מרכז!A1758&lt;=הלוואות!$E$20,IF(DAY(מרכז!A1758)=הלוואות!$F$20,הלוואות!$G$20,0),0),0)+IF(A1758&gt;=הלוואות!$D$21,IF(מרכז!A1758&lt;=הלוואות!$E$21,IF(DAY(מרכז!A1758)=הלוואות!$F$21,הלוואות!$G$21,0),0),0)+IF(A1758&gt;=הלוואות!$D$22,IF(מרכז!A1758&lt;=הלוואות!$E$22,IF(DAY(מרכז!A1758)=הלוואות!$F$22,הלוואות!$G$22,0),0),0)+IF(A1758&gt;=הלוואות!$D$23,IF(מרכז!A1758&lt;=הלוואות!$E$23,IF(DAY(מרכז!A1758)=הלוואות!$F$23,הלוואות!$G$23,0),0),0)+IF(A1758&gt;=הלוואות!$D$24,IF(מרכז!A1758&lt;=הלוואות!$E$24,IF(DAY(מרכז!A1758)=הלוואות!$F$24,הלוואות!$G$24,0),0),0)+IF(A1758&gt;=הלוואות!$D$25,IF(מרכז!A1758&lt;=הלוואות!$E$25,IF(DAY(מרכז!A1758)=הלוואות!$F$25,הלוואות!$G$25,0),0),0)+IF(A1758&gt;=הלוואות!$D$26,IF(מרכז!A1758&lt;=הלוואות!$E$26,IF(DAY(מרכז!A1758)=הלוואות!$F$26,הלוואות!$G$26,0),0),0)+IF(A1758&gt;=הלוואות!$D$27,IF(מרכז!A1758&lt;=הלוואות!$E$27,IF(DAY(מרכז!A1758)=הלוואות!$F$27,הלוואות!$G$27,0),0),0)+IF(A1758&gt;=הלוואות!$D$28,IF(מרכז!A1758&lt;=הלוואות!$E$28,IF(DAY(מרכז!A1758)=הלוואות!$F$28,הלוואות!$G$28,0),0),0)+IF(A1758&gt;=הלוואות!$D$29,IF(מרכז!A1758&lt;=הלוואות!$E$29,IF(DAY(מרכז!A1758)=הלוואות!$F$29,הלוואות!$G$29,0),0),0)+IF(A1758&gt;=הלוואות!$D$30,IF(מרכז!A1758&lt;=הלוואות!$E$30,IF(DAY(מרכז!A1758)=הלוואות!$F$30,הלוואות!$G$30,0),0),0)+IF(A1758&gt;=הלוואות!$D$31,IF(מרכז!A1758&lt;=הלוואות!$E$31,IF(DAY(מרכז!A1758)=הלוואות!$F$31,הלוואות!$G$31,0),0),0)+IF(A1758&gt;=הלוואות!$D$32,IF(מרכז!A1758&lt;=הלוואות!$E$32,IF(DAY(מרכז!A1758)=הלוואות!$F$32,הלוואות!$G$32,0),0),0)+IF(A1758&gt;=הלוואות!$D$33,IF(מרכז!A1758&lt;=הלוואות!$E$33,IF(DAY(מרכז!A1758)=הלוואות!$F$33,הלוואות!$G$33,0),0),0)+IF(A1758&gt;=הלוואות!$D$34,IF(מרכז!A1758&lt;=הלוואות!$E$34,IF(DAY(מרכז!A1758)=הלוואות!$F$34,הלוואות!$G$34,0),0),0)</f>
        <v>0</v>
      </c>
      <c r="E1758" s="93">
        <f>SUMIF(הלוואות!$D$46:$D$65,מרכז!A1758,הלוואות!$E$46:$E$65)</f>
        <v>0</v>
      </c>
      <c r="F1758" s="93">
        <f>SUMIF(נכנסים!$A$5:$A$5890,מרכז!A1758,נכנסים!$B$5:$B$5890)</f>
        <v>0</v>
      </c>
      <c r="G1758" s="94"/>
      <c r="H1758" s="94"/>
      <c r="I1758" s="94"/>
      <c r="J1758" s="99">
        <f t="shared" si="27"/>
        <v>50000</v>
      </c>
    </row>
    <row r="1759" spans="1:10">
      <c r="A1759" s="153">
        <v>47412</v>
      </c>
      <c r="B1759" s="93">
        <f>SUMIF(יוצאים!$A$5:$A$5835,מרכז!A1759,יוצאים!$D$5:$D$5835)</f>
        <v>0</v>
      </c>
      <c r="C1759" s="93">
        <f>HLOOKUP(DAY($A1759),'טב.הו"ק'!$G$4:$AK$162,'טב.הו"ק'!$A$162+2,FALSE)</f>
        <v>0</v>
      </c>
      <c r="D1759" s="93">
        <f>IF(A1759&gt;=הלוואות!$D$5,IF(מרכז!A1759&lt;=הלוואות!$E$5,IF(DAY(מרכז!A1759)=הלוואות!$F$5,הלוואות!$G$5,0),0),0)+IF(A1759&gt;=הלוואות!$D$6,IF(מרכז!A1759&lt;=הלוואות!$E$6,IF(DAY(מרכז!A1759)=הלוואות!$F$6,הלוואות!$G$6,0),0),0)+IF(A1759&gt;=הלוואות!$D$7,IF(מרכז!A1759&lt;=הלוואות!$E$7,IF(DAY(מרכז!A1759)=הלוואות!$F$7,הלוואות!$G$7,0),0),0)+IF(A1759&gt;=הלוואות!$D$8,IF(מרכז!A1759&lt;=הלוואות!$E$8,IF(DAY(מרכז!A1759)=הלוואות!$F$8,הלוואות!$G$8,0),0),0)+IF(A1759&gt;=הלוואות!$D$9,IF(מרכז!A1759&lt;=הלוואות!$E$9,IF(DAY(מרכז!A1759)=הלוואות!$F$9,הלוואות!$G$9,0),0),0)+IF(A1759&gt;=הלוואות!$D$10,IF(מרכז!A1759&lt;=הלוואות!$E$10,IF(DAY(מרכז!A1759)=הלוואות!$F$10,הלוואות!$G$10,0),0),0)+IF(A1759&gt;=הלוואות!$D$11,IF(מרכז!A1759&lt;=הלוואות!$E$11,IF(DAY(מרכז!A1759)=הלוואות!$F$11,הלוואות!$G$11,0),0),0)+IF(A1759&gt;=הלוואות!$D$12,IF(מרכז!A1759&lt;=הלוואות!$E$12,IF(DAY(מרכז!A1759)=הלוואות!$F$12,הלוואות!$G$12,0),0),0)+IF(A1759&gt;=הלוואות!$D$13,IF(מרכז!A1759&lt;=הלוואות!$E$13,IF(DAY(מרכז!A1759)=הלוואות!$F$13,הלוואות!$G$13,0),0),0)+IF(A1759&gt;=הלוואות!$D$14,IF(מרכז!A1759&lt;=הלוואות!$E$14,IF(DAY(מרכז!A1759)=הלוואות!$F$14,הלוואות!$G$14,0),0),0)+IF(A1759&gt;=הלוואות!$D$15,IF(מרכז!A1759&lt;=הלוואות!$E$15,IF(DAY(מרכז!A1759)=הלוואות!$F$15,הלוואות!$G$15,0),0),0)+IF(A1759&gt;=הלוואות!$D$16,IF(מרכז!A1759&lt;=הלוואות!$E$16,IF(DAY(מרכז!A1759)=הלוואות!$F$16,הלוואות!$G$16,0),0),0)+IF(A1759&gt;=הלוואות!$D$17,IF(מרכז!A1759&lt;=הלוואות!$E$17,IF(DAY(מרכז!A1759)=הלוואות!$F$17,הלוואות!$G$17,0),0),0)+IF(A1759&gt;=הלוואות!$D$18,IF(מרכז!A1759&lt;=הלוואות!$E$18,IF(DAY(מרכז!A1759)=הלוואות!$F$18,הלוואות!$G$18,0),0),0)+IF(A1759&gt;=הלוואות!$D$19,IF(מרכז!A1759&lt;=הלוואות!$E$19,IF(DAY(מרכז!A1759)=הלוואות!$F$19,הלוואות!$G$19,0),0),0)+IF(A1759&gt;=הלוואות!$D$20,IF(מרכז!A1759&lt;=הלוואות!$E$20,IF(DAY(מרכז!A1759)=הלוואות!$F$20,הלוואות!$G$20,0),0),0)+IF(A1759&gt;=הלוואות!$D$21,IF(מרכז!A1759&lt;=הלוואות!$E$21,IF(DAY(מרכז!A1759)=הלוואות!$F$21,הלוואות!$G$21,0),0),0)+IF(A1759&gt;=הלוואות!$D$22,IF(מרכז!A1759&lt;=הלוואות!$E$22,IF(DAY(מרכז!A1759)=הלוואות!$F$22,הלוואות!$G$22,0),0),0)+IF(A1759&gt;=הלוואות!$D$23,IF(מרכז!A1759&lt;=הלוואות!$E$23,IF(DAY(מרכז!A1759)=הלוואות!$F$23,הלוואות!$G$23,0),0),0)+IF(A1759&gt;=הלוואות!$D$24,IF(מרכז!A1759&lt;=הלוואות!$E$24,IF(DAY(מרכז!A1759)=הלוואות!$F$24,הלוואות!$G$24,0),0),0)+IF(A1759&gt;=הלוואות!$D$25,IF(מרכז!A1759&lt;=הלוואות!$E$25,IF(DAY(מרכז!A1759)=הלוואות!$F$25,הלוואות!$G$25,0),0),0)+IF(A1759&gt;=הלוואות!$D$26,IF(מרכז!A1759&lt;=הלוואות!$E$26,IF(DAY(מרכז!A1759)=הלוואות!$F$26,הלוואות!$G$26,0),0),0)+IF(A1759&gt;=הלוואות!$D$27,IF(מרכז!A1759&lt;=הלוואות!$E$27,IF(DAY(מרכז!A1759)=הלוואות!$F$27,הלוואות!$G$27,0),0),0)+IF(A1759&gt;=הלוואות!$D$28,IF(מרכז!A1759&lt;=הלוואות!$E$28,IF(DAY(מרכז!A1759)=הלוואות!$F$28,הלוואות!$G$28,0),0),0)+IF(A1759&gt;=הלוואות!$D$29,IF(מרכז!A1759&lt;=הלוואות!$E$29,IF(DAY(מרכז!A1759)=הלוואות!$F$29,הלוואות!$G$29,0),0),0)+IF(A1759&gt;=הלוואות!$D$30,IF(מרכז!A1759&lt;=הלוואות!$E$30,IF(DAY(מרכז!A1759)=הלוואות!$F$30,הלוואות!$G$30,0),0),0)+IF(A1759&gt;=הלוואות!$D$31,IF(מרכז!A1759&lt;=הלוואות!$E$31,IF(DAY(מרכז!A1759)=הלוואות!$F$31,הלוואות!$G$31,0),0),0)+IF(A1759&gt;=הלוואות!$D$32,IF(מרכז!A1759&lt;=הלוואות!$E$32,IF(DAY(מרכז!A1759)=הלוואות!$F$32,הלוואות!$G$32,0),0),0)+IF(A1759&gt;=הלוואות!$D$33,IF(מרכז!A1759&lt;=הלוואות!$E$33,IF(DAY(מרכז!A1759)=הלוואות!$F$33,הלוואות!$G$33,0),0),0)+IF(A1759&gt;=הלוואות!$D$34,IF(מרכז!A1759&lt;=הלוואות!$E$34,IF(DAY(מרכז!A1759)=הלוואות!$F$34,הלוואות!$G$34,0),0),0)</f>
        <v>0</v>
      </c>
      <c r="E1759" s="93">
        <f>SUMIF(הלוואות!$D$46:$D$65,מרכז!A1759,הלוואות!$E$46:$E$65)</f>
        <v>0</v>
      </c>
      <c r="F1759" s="93">
        <f>SUMIF(נכנסים!$A$5:$A$5890,מרכז!A1759,נכנסים!$B$5:$B$5890)</f>
        <v>0</v>
      </c>
      <c r="G1759" s="94"/>
      <c r="H1759" s="94"/>
      <c r="I1759" s="94"/>
      <c r="J1759" s="99">
        <f t="shared" si="27"/>
        <v>50000</v>
      </c>
    </row>
    <row r="1760" spans="1:10">
      <c r="A1760" s="153">
        <v>47413</v>
      </c>
      <c r="B1760" s="93">
        <f>SUMIF(יוצאים!$A$5:$A$5835,מרכז!A1760,יוצאים!$D$5:$D$5835)</f>
        <v>0</v>
      </c>
      <c r="C1760" s="93">
        <f>HLOOKUP(DAY($A1760),'טב.הו"ק'!$G$4:$AK$162,'טב.הו"ק'!$A$162+2,FALSE)</f>
        <v>0</v>
      </c>
      <c r="D1760" s="93">
        <f>IF(A1760&gt;=הלוואות!$D$5,IF(מרכז!A1760&lt;=הלוואות!$E$5,IF(DAY(מרכז!A1760)=הלוואות!$F$5,הלוואות!$G$5,0),0),0)+IF(A1760&gt;=הלוואות!$D$6,IF(מרכז!A1760&lt;=הלוואות!$E$6,IF(DAY(מרכז!A1760)=הלוואות!$F$6,הלוואות!$G$6,0),0),0)+IF(A1760&gt;=הלוואות!$D$7,IF(מרכז!A1760&lt;=הלוואות!$E$7,IF(DAY(מרכז!A1760)=הלוואות!$F$7,הלוואות!$G$7,0),0),0)+IF(A1760&gt;=הלוואות!$D$8,IF(מרכז!A1760&lt;=הלוואות!$E$8,IF(DAY(מרכז!A1760)=הלוואות!$F$8,הלוואות!$G$8,0),0),0)+IF(A1760&gt;=הלוואות!$D$9,IF(מרכז!A1760&lt;=הלוואות!$E$9,IF(DAY(מרכז!A1760)=הלוואות!$F$9,הלוואות!$G$9,0),0),0)+IF(A1760&gt;=הלוואות!$D$10,IF(מרכז!A1760&lt;=הלוואות!$E$10,IF(DAY(מרכז!A1760)=הלוואות!$F$10,הלוואות!$G$10,0),0),0)+IF(A1760&gt;=הלוואות!$D$11,IF(מרכז!A1760&lt;=הלוואות!$E$11,IF(DAY(מרכז!A1760)=הלוואות!$F$11,הלוואות!$G$11,0),0),0)+IF(A1760&gt;=הלוואות!$D$12,IF(מרכז!A1760&lt;=הלוואות!$E$12,IF(DAY(מרכז!A1760)=הלוואות!$F$12,הלוואות!$G$12,0),0),0)+IF(A1760&gt;=הלוואות!$D$13,IF(מרכז!A1760&lt;=הלוואות!$E$13,IF(DAY(מרכז!A1760)=הלוואות!$F$13,הלוואות!$G$13,0),0),0)+IF(A1760&gt;=הלוואות!$D$14,IF(מרכז!A1760&lt;=הלוואות!$E$14,IF(DAY(מרכז!A1760)=הלוואות!$F$14,הלוואות!$G$14,0),0),0)+IF(A1760&gt;=הלוואות!$D$15,IF(מרכז!A1760&lt;=הלוואות!$E$15,IF(DAY(מרכז!A1760)=הלוואות!$F$15,הלוואות!$G$15,0),0),0)+IF(A1760&gt;=הלוואות!$D$16,IF(מרכז!A1760&lt;=הלוואות!$E$16,IF(DAY(מרכז!A1760)=הלוואות!$F$16,הלוואות!$G$16,0),0),0)+IF(A1760&gt;=הלוואות!$D$17,IF(מרכז!A1760&lt;=הלוואות!$E$17,IF(DAY(מרכז!A1760)=הלוואות!$F$17,הלוואות!$G$17,0),0),0)+IF(A1760&gt;=הלוואות!$D$18,IF(מרכז!A1760&lt;=הלוואות!$E$18,IF(DAY(מרכז!A1760)=הלוואות!$F$18,הלוואות!$G$18,0),0),0)+IF(A1760&gt;=הלוואות!$D$19,IF(מרכז!A1760&lt;=הלוואות!$E$19,IF(DAY(מרכז!A1760)=הלוואות!$F$19,הלוואות!$G$19,0),0),0)+IF(A1760&gt;=הלוואות!$D$20,IF(מרכז!A1760&lt;=הלוואות!$E$20,IF(DAY(מרכז!A1760)=הלוואות!$F$20,הלוואות!$G$20,0),0),0)+IF(A1760&gt;=הלוואות!$D$21,IF(מרכז!A1760&lt;=הלוואות!$E$21,IF(DAY(מרכז!A1760)=הלוואות!$F$21,הלוואות!$G$21,0),0),0)+IF(A1760&gt;=הלוואות!$D$22,IF(מרכז!A1760&lt;=הלוואות!$E$22,IF(DAY(מרכז!A1760)=הלוואות!$F$22,הלוואות!$G$22,0),0),0)+IF(A1760&gt;=הלוואות!$D$23,IF(מרכז!A1760&lt;=הלוואות!$E$23,IF(DAY(מרכז!A1760)=הלוואות!$F$23,הלוואות!$G$23,0),0),0)+IF(A1760&gt;=הלוואות!$D$24,IF(מרכז!A1760&lt;=הלוואות!$E$24,IF(DAY(מרכז!A1760)=הלוואות!$F$24,הלוואות!$G$24,0),0),0)+IF(A1760&gt;=הלוואות!$D$25,IF(מרכז!A1760&lt;=הלוואות!$E$25,IF(DAY(מרכז!A1760)=הלוואות!$F$25,הלוואות!$G$25,0),0),0)+IF(A1760&gt;=הלוואות!$D$26,IF(מרכז!A1760&lt;=הלוואות!$E$26,IF(DAY(מרכז!A1760)=הלוואות!$F$26,הלוואות!$G$26,0),0),0)+IF(A1760&gt;=הלוואות!$D$27,IF(מרכז!A1760&lt;=הלוואות!$E$27,IF(DAY(מרכז!A1760)=הלוואות!$F$27,הלוואות!$G$27,0),0),0)+IF(A1760&gt;=הלוואות!$D$28,IF(מרכז!A1760&lt;=הלוואות!$E$28,IF(DAY(מרכז!A1760)=הלוואות!$F$28,הלוואות!$G$28,0),0),0)+IF(A1760&gt;=הלוואות!$D$29,IF(מרכז!A1760&lt;=הלוואות!$E$29,IF(DAY(מרכז!A1760)=הלוואות!$F$29,הלוואות!$G$29,0),0),0)+IF(A1760&gt;=הלוואות!$D$30,IF(מרכז!A1760&lt;=הלוואות!$E$30,IF(DAY(מרכז!A1760)=הלוואות!$F$30,הלוואות!$G$30,0),0),0)+IF(A1760&gt;=הלוואות!$D$31,IF(מרכז!A1760&lt;=הלוואות!$E$31,IF(DAY(מרכז!A1760)=הלוואות!$F$31,הלוואות!$G$31,0),0),0)+IF(A1760&gt;=הלוואות!$D$32,IF(מרכז!A1760&lt;=הלוואות!$E$32,IF(DAY(מרכז!A1760)=הלוואות!$F$32,הלוואות!$G$32,0),0),0)+IF(A1760&gt;=הלוואות!$D$33,IF(מרכז!A1760&lt;=הלוואות!$E$33,IF(DAY(מרכז!A1760)=הלוואות!$F$33,הלוואות!$G$33,0),0),0)+IF(A1760&gt;=הלוואות!$D$34,IF(מרכז!A1760&lt;=הלוואות!$E$34,IF(DAY(מרכז!A1760)=הלוואות!$F$34,הלוואות!$G$34,0),0),0)</f>
        <v>0</v>
      </c>
      <c r="E1760" s="93">
        <f>SUMIF(הלוואות!$D$46:$D$65,מרכז!A1760,הלוואות!$E$46:$E$65)</f>
        <v>0</v>
      </c>
      <c r="F1760" s="93">
        <f>SUMIF(נכנסים!$A$5:$A$5890,מרכז!A1760,נכנסים!$B$5:$B$5890)</f>
        <v>0</v>
      </c>
      <c r="G1760" s="94"/>
      <c r="H1760" s="94"/>
      <c r="I1760" s="94"/>
      <c r="J1760" s="99">
        <f t="shared" si="27"/>
        <v>50000</v>
      </c>
    </row>
    <row r="1761" spans="1:10">
      <c r="A1761" s="153">
        <v>47414</v>
      </c>
      <c r="B1761" s="93">
        <f>SUMIF(יוצאים!$A$5:$A$5835,מרכז!A1761,יוצאים!$D$5:$D$5835)</f>
        <v>0</v>
      </c>
      <c r="C1761" s="93">
        <f>HLOOKUP(DAY($A1761),'טב.הו"ק'!$G$4:$AK$162,'טב.הו"ק'!$A$162+2,FALSE)</f>
        <v>0</v>
      </c>
      <c r="D1761" s="93">
        <f>IF(A1761&gt;=הלוואות!$D$5,IF(מרכז!A1761&lt;=הלוואות!$E$5,IF(DAY(מרכז!A1761)=הלוואות!$F$5,הלוואות!$G$5,0),0),0)+IF(A1761&gt;=הלוואות!$D$6,IF(מרכז!A1761&lt;=הלוואות!$E$6,IF(DAY(מרכז!A1761)=הלוואות!$F$6,הלוואות!$G$6,0),0),0)+IF(A1761&gt;=הלוואות!$D$7,IF(מרכז!A1761&lt;=הלוואות!$E$7,IF(DAY(מרכז!A1761)=הלוואות!$F$7,הלוואות!$G$7,0),0),0)+IF(A1761&gt;=הלוואות!$D$8,IF(מרכז!A1761&lt;=הלוואות!$E$8,IF(DAY(מרכז!A1761)=הלוואות!$F$8,הלוואות!$G$8,0),0),0)+IF(A1761&gt;=הלוואות!$D$9,IF(מרכז!A1761&lt;=הלוואות!$E$9,IF(DAY(מרכז!A1761)=הלוואות!$F$9,הלוואות!$G$9,0),0),0)+IF(A1761&gt;=הלוואות!$D$10,IF(מרכז!A1761&lt;=הלוואות!$E$10,IF(DAY(מרכז!A1761)=הלוואות!$F$10,הלוואות!$G$10,0),0),0)+IF(A1761&gt;=הלוואות!$D$11,IF(מרכז!A1761&lt;=הלוואות!$E$11,IF(DAY(מרכז!A1761)=הלוואות!$F$11,הלוואות!$G$11,0),0),0)+IF(A1761&gt;=הלוואות!$D$12,IF(מרכז!A1761&lt;=הלוואות!$E$12,IF(DAY(מרכז!A1761)=הלוואות!$F$12,הלוואות!$G$12,0),0),0)+IF(A1761&gt;=הלוואות!$D$13,IF(מרכז!A1761&lt;=הלוואות!$E$13,IF(DAY(מרכז!A1761)=הלוואות!$F$13,הלוואות!$G$13,0),0),0)+IF(A1761&gt;=הלוואות!$D$14,IF(מרכז!A1761&lt;=הלוואות!$E$14,IF(DAY(מרכז!A1761)=הלוואות!$F$14,הלוואות!$G$14,0),0),0)+IF(A1761&gt;=הלוואות!$D$15,IF(מרכז!A1761&lt;=הלוואות!$E$15,IF(DAY(מרכז!A1761)=הלוואות!$F$15,הלוואות!$G$15,0),0),0)+IF(A1761&gt;=הלוואות!$D$16,IF(מרכז!A1761&lt;=הלוואות!$E$16,IF(DAY(מרכז!A1761)=הלוואות!$F$16,הלוואות!$G$16,0),0),0)+IF(A1761&gt;=הלוואות!$D$17,IF(מרכז!A1761&lt;=הלוואות!$E$17,IF(DAY(מרכז!A1761)=הלוואות!$F$17,הלוואות!$G$17,0),0),0)+IF(A1761&gt;=הלוואות!$D$18,IF(מרכז!A1761&lt;=הלוואות!$E$18,IF(DAY(מרכז!A1761)=הלוואות!$F$18,הלוואות!$G$18,0),0),0)+IF(A1761&gt;=הלוואות!$D$19,IF(מרכז!A1761&lt;=הלוואות!$E$19,IF(DAY(מרכז!A1761)=הלוואות!$F$19,הלוואות!$G$19,0),0),0)+IF(A1761&gt;=הלוואות!$D$20,IF(מרכז!A1761&lt;=הלוואות!$E$20,IF(DAY(מרכז!A1761)=הלוואות!$F$20,הלוואות!$G$20,0),0),0)+IF(A1761&gt;=הלוואות!$D$21,IF(מרכז!A1761&lt;=הלוואות!$E$21,IF(DAY(מרכז!A1761)=הלוואות!$F$21,הלוואות!$G$21,0),0),0)+IF(A1761&gt;=הלוואות!$D$22,IF(מרכז!A1761&lt;=הלוואות!$E$22,IF(DAY(מרכז!A1761)=הלוואות!$F$22,הלוואות!$G$22,0),0),0)+IF(A1761&gt;=הלוואות!$D$23,IF(מרכז!A1761&lt;=הלוואות!$E$23,IF(DAY(מרכז!A1761)=הלוואות!$F$23,הלוואות!$G$23,0),0),0)+IF(A1761&gt;=הלוואות!$D$24,IF(מרכז!A1761&lt;=הלוואות!$E$24,IF(DAY(מרכז!A1761)=הלוואות!$F$24,הלוואות!$G$24,0),0),0)+IF(A1761&gt;=הלוואות!$D$25,IF(מרכז!A1761&lt;=הלוואות!$E$25,IF(DAY(מרכז!A1761)=הלוואות!$F$25,הלוואות!$G$25,0),0),0)+IF(A1761&gt;=הלוואות!$D$26,IF(מרכז!A1761&lt;=הלוואות!$E$26,IF(DAY(מרכז!A1761)=הלוואות!$F$26,הלוואות!$G$26,0),0),0)+IF(A1761&gt;=הלוואות!$D$27,IF(מרכז!A1761&lt;=הלוואות!$E$27,IF(DAY(מרכז!A1761)=הלוואות!$F$27,הלוואות!$G$27,0),0),0)+IF(A1761&gt;=הלוואות!$D$28,IF(מרכז!A1761&lt;=הלוואות!$E$28,IF(DAY(מרכז!A1761)=הלוואות!$F$28,הלוואות!$G$28,0),0),0)+IF(A1761&gt;=הלוואות!$D$29,IF(מרכז!A1761&lt;=הלוואות!$E$29,IF(DAY(מרכז!A1761)=הלוואות!$F$29,הלוואות!$G$29,0),0),0)+IF(A1761&gt;=הלוואות!$D$30,IF(מרכז!A1761&lt;=הלוואות!$E$30,IF(DAY(מרכז!A1761)=הלוואות!$F$30,הלוואות!$G$30,0),0),0)+IF(A1761&gt;=הלוואות!$D$31,IF(מרכז!A1761&lt;=הלוואות!$E$31,IF(DAY(מרכז!A1761)=הלוואות!$F$31,הלוואות!$G$31,0),0),0)+IF(A1761&gt;=הלוואות!$D$32,IF(מרכז!A1761&lt;=הלוואות!$E$32,IF(DAY(מרכז!A1761)=הלוואות!$F$32,הלוואות!$G$32,0),0),0)+IF(A1761&gt;=הלוואות!$D$33,IF(מרכז!A1761&lt;=הלוואות!$E$33,IF(DAY(מרכז!A1761)=הלוואות!$F$33,הלוואות!$G$33,0),0),0)+IF(A1761&gt;=הלוואות!$D$34,IF(מרכז!A1761&lt;=הלוואות!$E$34,IF(DAY(מרכז!A1761)=הלוואות!$F$34,הלוואות!$G$34,0),0),0)</f>
        <v>0</v>
      </c>
      <c r="E1761" s="93">
        <f>SUMIF(הלוואות!$D$46:$D$65,מרכז!A1761,הלוואות!$E$46:$E$65)</f>
        <v>0</v>
      </c>
      <c r="F1761" s="93">
        <f>SUMIF(נכנסים!$A$5:$A$5890,מרכז!A1761,נכנסים!$B$5:$B$5890)</f>
        <v>0</v>
      </c>
      <c r="G1761" s="94"/>
      <c r="H1761" s="94"/>
      <c r="I1761" s="94"/>
      <c r="J1761" s="99">
        <f t="shared" si="27"/>
        <v>50000</v>
      </c>
    </row>
    <row r="1762" spans="1:10">
      <c r="A1762" s="153">
        <v>47415</v>
      </c>
      <c r="B1762" s="93">
        <f>SUMIF(יוצאים!$A$5:$A$5835,מרכז!A1762,יוצאים!$D$5:$D$5835)</f>
        <v>0</v>
      </c>
      <c r="C1762" s="93">
        <f>HLOOKUP(DAY($A1762),'טב.הו"ק'!$G$4:$AK$162,'טב.הו"ק'!$A$162+2,FALSE)</f>
        <v>0</v>
      </c>
      <c r="D1762" s="93">
        <f>IF(A1762&gt;=הלוואות!$D$5,IF(מרכז!A1762&lt;=הלוואות!$E$5,IF(DAY(מרכז!A1762)=הלוואות!$F$5,הלוואות!$G$5,0),0),0)+IF(A1762&gt;=הלוואות!$D$6,IF(מרכז!A1762&lt;=הלוואות!$E$6,IF(DAY(מרכז!A1762)=הלוואות!$F$6,הלוואות!$G$6,0),0),0)+IF(A1762&gt;=הלוואות!$D$7,IF(מרכז!A1762&lt;=הלוואות!$E$7,IF(DAY(מרכז!A1762)=הלוואות!$F$7,הלוואות!$G$7,0),0),0)+IF(A1762&gt;=הלוואות!$D$8,IF(מרכז!A1762&lt;=הלוואות!$E$8,IF(DAY(מרכז!A1762)=הלוואות!$F$8,הלוואות!$G$8,0),0),0)+IF(A1762&gt;=הלוואות!$D$9,IF(מרכז!A1762&lt;=הלוואות!$E$9,IF(DAY(מרכז!A1762)=הלוואות!$F$9,הלוואות!$G$9,0),0),0)+IF(A1762&gt;=הלוואות!$D$10,IF(מרכז!A1762&lt;=הלוואות!$E$10,IF(DAY(מרכז!A1762)=הלוואות!$F$10,הלוואות!$G$10,0),0),0)+IF(A1762&gt;=הלוואות!$D$11,IF(מרכז!A1762&lt;=הלוואות!$E$11,IF(DAY(מרכז!A1762)=הלוואות!$F$11,הלוואות!$G$11,0),0),0)+IF(A1762&gt;=הלוואות!$D$12,IF(מרכז!A1762&lt;=הלוואות!$E$12,IF(DAY(מרכז!A1762)=הלוואות!$F$12,הלוואות!$G$12,0),0),0)+IF(A1762&gt;=הלוואות!$D$13,IF(מרכז!A1762&lt;=הלוואות!$E$13,IF(DAY(מרכז!A1762)=הלוואות!$F$13,הלוואות!$G$13,0),0),0)+IF(A1762&gt;=הלוואות!$D$14,IF(מרכז!A1762&lt;=הלוואות!$E$14,IF(DAY(מרכז!A1762)=הלוואות!$F$14,הלוואות!$G$14,0),0),0)+IF(A1762&gt;=הלוואות!$D$15,IF(מרכז!A1762&lt;=הלוואות!$E$15,IF(DAY(מרכז!A1762)=הלוואות!$F$15,הלוואות!$G$15,0),0),0)+IF(A1762&gt;=הלוואות!$D$16,IF(מרכז!A1762&lt;=הלוואות!$E$16,IF(DAY(מרכז!A1762)=הלוואות!$F$16,הלוואות!$G$16,0),0),0)+IF(A1762&gt;=הלוואות!$D$17,IF(מרכז!A1762&lt;=הלוואות!$E$17,IF(DAY(מרכז!A1762)=הלוואות!$F$17,הלוואות!$G$17,0),0),0)+IF(A1762&gt;=הלוואות!$D$18,IF(מרכז!A1762&lt;=הלוואות!$E$18,IF(DAY(מרכז!A1762)=הלוואות!$F$18,הלוואות!$G$18,0),0),0)+IF(A1762&gt;=הלוואות!$D$19,IF(מרכז!A1762&lt;=הלוואות!$E$19,IF(DAY(מרכז!A1762)=הלוואות!$F$19,הלוואות!$G$19,0),0),0)+IF(A1762&gt;=הלוואות!$D$20,IF(מרכז!A1762&lt;=הלוואות!$E$20,IF(DAY(מרכז!A1762)=הלוואות!$F$20,הלוואות!$G$20,0),0),0)+IF(A1762&gt;=הלוואות!$D$21,IF(מרכז!A1762&lt;=הלוואות!$E$21,IF(DAY(מרכז!A1762)=הלוואות!$F$21,הלוואות!$G$21,0),0),0)+IF(A1762&gt;=הלוואות!$D$22,IF(מרכז!A1762&lt;=הלוואות!$E$22,IF(DAY(מרכז!A1762)=הלוואות!$F$22,הלוואות!$G$22,0),0),0)+IF(A1762&gt;=הלוואות!$D$23,IF(מרכז!A1762&lt;=הלוואות!$E$23,IF(DAY(מרכז!A1762)=הלוואות!$F$23,הלוואות!$G$23,0),0),0)+IF(A1762&gt;=הלוואות!$D$24,IF(מרכז!A1762&lt;=הלוואות!$E$24,IF(DAY(מרכז!A1762)=הלוואות!$F$24,הלוואות!$G$24,0),0),0)+IF(A1762&gt;=הלוואות!$D$25,IF(מרכז!A1762&lt;=הלוואות!$E$25,IF(DAY(מרכז!A1762)=הלוואות!$F$25,הלוואות!$G$25,0),0),0)+IF(A1762&gt;=הלוואות!$D$26,IF(מרכז!A1762&lt;=הלוואות!$E$26,IF(DAY(מרכז!A1762)=הלוואות!$F$26,הלוואות!$G$26,0),0),0)+IF(A1762&gt;=הלוואות!$D$27,IF(מרכז!A1762&lt;=הלוואות!$E$27,IF(DAY(מרכז!A1762)=הלוואות!$F$27,הלוואות!$G$27,0),0),0)+IF(A1762&gt;=הלוואות!$D$28,IF(מרכז!A1762&lt;=הלוואות!$E$28,IF(DAY(מרכז!A1762)=הלוואות!$F$28,הלוואות!$G$28,0),0),0)+IF(A1762&gt;=הלוואות!$D$29,IF(מרכז!A1762&lt;=הלוואות!$E$29,IF(DAY(מרכז!A1762)=הלוואות!$F$29,הלוואות!$G$29,0),0),0)+IF(A1762&gt;=הלוואות!$D$30,IF(מרכז!A1762&lt;=הלוואות!$E$30,IF(DAY(מרכז!A1762)=הלוואות!$F$30,הלוואות!$G$30,0),0),0)+IF(A1762&gt;=הלוואות!$D$31,IF(מרכז!A1762&lt;=הלוואות!$E$31,IF(DAY(מרכז!A1762)=הלוואות!$F$31,הלוואות!$G$31,0),0),0)+IF(A1762&gt;=הלוואות!$D$32,IF(מרכז!A1762&lt;=הלוואות!$E$32,IF(DAY(מרכז!A1762)=הלוואות!$F$32,הלוואות!$G$32,0),0),0)+IF(A1762&gt;=הלוואות!$D$33,IF(מרכז!A1762&lt;=הלוואות!$E$33,IF(DAY(מרכז!A1762)=הלוואות!$F$33,הלוואות!$G$33,0),0),0)+IF(A1762&gt;=הלוואות!$D$34,IF(מרכז!A1762&lt;=הלוואות!$E$34,IF(DAY(מרכז!A1762)=הלוואות!$F$34,הלוואות!$G$34,0),0),0)</f>
        <v>0</v>
      </c>
      <c r="E1762" s="93">
        <f>SUMIF(הלוואות!$D$46:$D$65,מרכז!A1762,הלוואות!$E$46:$E$65)</f>
        <v>0</v>
      </c>
      <c r="F1762" s="93">
        <f>SUMIF(נכנסים!$A$5:$A$5890,מרכז!A1762,נכנסים!$B$5:$B$5890)</f>
        <v>0</v>
      </c>
      <c r="G1762" s="94"/>
      <c r="H1762" s="94"/>
      <c r="I1762" s="94"/>
      <c r="J1762" s="99">
        <f t="shared" si="27"/>
        <v>50000</v>
      </c>
    </row>
    <row r="1763" spans="1:10">
      <c r="A1763" s="153">
        <v>47416</v>
      </c>
      <c r="B1763" s="93">
        <f>SUMIF(יוצאים!$A$5:$A$5835,מרכז!A1763,יוצאים!$D$5:$D$5835)</f>
        <v>0</v>
      </c>
      <c r="C1763" s="93">
        <f>HLOOKUP(DAY($A1763),'טב.הו"ק'!$G$4:$AK$162,'טב.הו"ק'!$A$162+2,FALSE)</f>
        <v>0</v>
      </c>
      <c r="D1763" s="93">
        <f>IF(A1763&gt;=הלוואות!$D$5,IF(מרכז!A1763&lt;=הלוואות!$E$5,IF(DAY(מרכז!A1763)=הלוואות!$F$5,הלוואות!$G$5,0),0),0)+IF(A1763&gt;=הלוואות!$D$6,IF(מרכז!A1763&lt;=הלוואות!$E$6,IF(DAY(מרכז!A1763)=הלוואות!$F$6,הלוואות!$G$6,0),0),0)+IF(A1763&gt;=הלוואות!$D$7,IF(מרכז!A1763&lt;=הלוואות!$E$7,IF(DAY(מרכז!A1763)=הלוואות!$F$7,הלוואות!$G$7,0),0),0)+IF(A1763&gt;=הלוואות!$D$8,IF(מרכז!A1763&lt;=הלוואות!$E$8,IF(DAY(מרכז!A1763)=הלוואות!$F$8,הלוואות!$G$8,0),0),0)+IF(A1763&gt;=הלוואות!$D$9,IF(מרכז!A1763&lt;=הלוואות!$E$9,IF(DAY(מרכז!A1763)=הלוואות!$F$9,הלוואות!$G$9,0),0),0)+IF(A1763&gt;=הלוואות!$D$10,IF(מרכז!A1763&lt;=הלוואות!$E$10,IF(DAY(מרכז!A1763)=הלוואות!$F$10,הלוואות!$G$10,0),0),0)+IF(A1763&gt;=הלוואות!$D$11,IF(מרכז!A1763&lt;=הלוואות!$E$11,IF(DAY(מרכז!A1763)=הלוואות!$F$11,הלוואות!$G$11,0),0),0)+IF(A1763&gt;=הלוואות!$D$12,IF(מרכז!A1763&lt;=הלוואות!$E$12,IF(DAY(מרכז!A1763)=הלוואות!$F$12,הלוואות!$G$12,0),0),0)+IF(A1763&gt;=הלוואות!$D$13,IF(מרכז!A1763&lt;=הלוואות!$E$13,IF(DAY(מרכז!A1763)=הלוואות!$F$13,הלוואות!$G$13,0),0),0)+IF(A1763&gt;=הלוואות!$D$14,IF(מרכז!A1763&lt;=הלוואות!$E$14,IF(DAY(מרכז!A1763)=הלוואות!$F$14,הלוואות!$G$14,0),0),0)+IF(A1763&gt;=הלוואות!$D$15,IF(מרכז!A1763&lt;=הלוואות!$E$15,IF(DAY(מרכז!A1763)=הלוואות!$F$15,הלוואות!$G$15,0),0),0)+IF(A1763&gt;=הלוואות!$D$16,IF(מרכז!A1763&lt;=הלוואות!$E$16,IF(DAY(מרכז!A1763)=הלוואות!$F$16,הלוואות!$G$16,0),0),0)+IF(A1763&gt;=הלוואות!$D$17,IF(מרכז!A1763&lt;=הלוואות!$E$17,IF(DAY(מרכז!A1763)=הלוואות!$F$17,הלוואות!$G$17,0),0),0)+IF(A1763&gt;=הלוואות!$D$18,IF(מרכז!A1763&lt;=הלוואות!$E$18,IF(DAY(מרכז!A1763)=הלוואות!$F$18,הלוואות!$G$18,0),0),0)+IF(A1763&gt;=הלוואות!$D$19,IF(מרכז!A1763&lt;=הלוואות!$E$19,IF(DAY(מרכז!A1763)=הלוואות!$F$19,הלוואות!$G$19,0),0),0)+IF(A1763&gt;=הלוואות!$D$20,IF(מרכז!A1763&lt;=הלוואות!$E$20,IF(DAY(מרכז!A1763)=הלוואות!$F$20,הלוואות!$G$20,0),0),0)+IF(A1763&gt;=הלוואות!$D$21,IF(מרכז!A1763&lt;=הלוואות!$E$21,IF(DAY(מרכז!A1763)=הלוואות!$F$21,הלוואות!$G$21,0),0),0)+IF(A1763&gt;=הלוואות!$D$22,IF(מרכז!A1763&lt;=הלוואות!$E$22,IF(DAY(מרכז!A1763)=הלוואות!$F$22,הלוואות!$G$22,0),0),0)+IF(A1763&gt;=הלוואות!$D$23,IF(מרכז!A1763&lt;=הלוואות!$E$23,IF(DAY(מרכז!A1763)=הלוואות!$F$23,הלוואות!$G$23,0),0),0)+IF(A1763&gt;=הלוואות!$D$24,IF(מרכז!A1763&lt;=הלוואות!$E$24,IF(DAY(מרכז!A1763)=הלוואות!$F$24,הלוואות!$G$24,0),0),0)+IF(A1763&gt;=הלוואות!$D$25,IF(מרכז!A1763&lt;=הלוואות!$E$25,IF(DAY(מרכז!A1763)=הלוואות!$F$25,הלוואות!$G$25,0),0),0)+IF(A1763&gt;=הלוואות!$D$26,IF(מרכז!A1763&lt;=הלוואות!$E$26,IF(DAY(מרכז!A1763)=הלוואות!$F$26,הלוואות!$G$26,0),0),0)+IF(A1763&gt;=הלוואות!$D$27,IF(מרכז!A1763&lt;=הלוואות!$E$27,IF(DAY(מרכז!A1763)=הלוואות!$F$27,הלוואות!$G$27,0),0),0)+IF(A1763&gt;=הלוואות!$D$28,IF(מרכז!A1763&lt;=הלוואות!$E$28,IF(DAY(מרכז!A1763)=הלוואות!$F$28,הלוואות!$G$28,0),0),0)+IF(A1763&gt;=הלוואות!$D$29,IF(מרכז!A1763&lt;=הלוואות!$E$29,IF(DAY(מרכז!A1763)=הלוואות!$F$29,הלוואות!$G$29,0),0),0)+IF(A1763&gt;=הלוואות!$D$30,IF(מרכז!A1763&lt;=הלוואות!$E$30,IF(DAY(מרכז!A1763)=הלוואות!$F$30,הלוואות!$G$30,0),0),0)+IF(A1763&gt;=הלוואות!$D$31,IF(מרכז!A1763&lt;=הלוואות!$E$31,IF(DAY(מרכז!A1763)=הלוואות!$F$31,הלוואות!$G$31,0),0),0)+IF(A1763&gt;=הלוואות!$D$32,IF(מרכז!A1763&lt;=הלוואות!$E$32,IF(DAY(מרכז!A1763)=הלוואות!$F$32,הלוואות!$G$32,0),0),0)+IF(A1763&gt;=הלוואות!$D$33,IF(מרכז!A1763&lt;=הלוואות!$E$33,IF(DAY(מרכז!A1763)=הלוואות!$F$33,הלוואות!$G$33,0),0),0)+IF(A1763&gt;=הלוואות!$D$34,IF(מרכז!A1763&lt;=הלוואות!$E$34,IF(DAY(מרכז!A1763)=הלוואות!$F$34,הלוואות!$G$34,0),0),0)</f>
        <v>0</v>
      </c>
      <c r="E1763" s="93">
        <f>SUMIF(הלוואות!$D$46:$D$65,מרכז!A1763,הלוואות!$E$46:$E$65)</f>
        <v>0</v>
      </c>
      <c r="F1763" s="93">
        <f>SUMIF(נכנסים!$A$5:$A$5890,מרכז!A1763,נכנסים!$B$5:$B$5890)</f>
        <v>0</v>
      </c>
      <c r="G1763" s="94"/>
      <c r="H1763" s="94"/>
      <c r="I1763" s="94"/>
      <c r="J1763" s="99">
        <f t="shared" si="27"/>
        <v>50000</v>
      </c>
    </row>
    <row r="1764" spans="1:10">
      <c r="A1764" s="153">
        <v>47417</v>
      </c>
      <c r="B1764" s="93">
        <f>SUMIF(יוצאים!$A$5:$A$5835,מרכז!A1764,יוצאים!$D$5:$D$5835)</f>
        <v>0</v>
      </c>
      <c r="C1764" s="93">
        <f>HLOOKUP(DAY($A1764),'טב.הו"ק'!$G$4:$AK$162,'טב.הו"ק'!$A$162+2,FALSE)</f>
        <v>0</v>
      </c>
      <c r="D1764" s="93">
        <f>IF(A1764&gt;=הלוואות!$D$5,IF(מרכז!A1764&lt;=הלוואות!$E$5,IF(DAY(מרכז!A1764)=הלוואות!$F$5,הלוואות!$G$5,0),0),0)+IF(A1764&gt;=הלוואות!$D$6,IF(מרכז!A1764&lt;=הלוואות!$E$6,IF(DAY(מרכז!A1764)=הלוואות!$F$6,הלוואות!$G$6,0),0),0)+IF(A1764&gt;=הלוואות!$D$7,IF(מרכז!A1764&lt;=הלוואות!$E$7,IF(DAY(מרכז!A1764)=הלוואות!$F$7,הלוואות!$G$7,0),0),0)+IF(A1764&gt;=הלוואות!$D$8,IF(מרכז!A1764&lt;=הלוואות!$E$8,IF(DAY(מרכז!A1764)=הלוואות!$F$8,הלוואות!$G$8,0),0),0)+IF(A1764&gt;=הלוואות!$D$9,IF(מרכז!A1764&lt;=הלוואות!$E$9,IF(DAY(מרכז!A1764)=הלוואות!$F$9,הלוואות!$G$9,0),0),0)+IF(A1764&gt;=הלוואות!$D$10,IF(מרכז!A1764&lt;=הלוואות!$E$10,IF(DAY(מרכז!A1764)=הלוואות!$F$10,הלוואות!$G$10,0),0),0)+IF(A1764&gt;=הלוואות!$D$11,IF(מרכז!A1764&lt;=הלוואות!$E$11,IF(DAY(מרכז!A1764)=הלוואות!$F$11,הלוואות!$G$11,0),0),0)+IF(A1764&gt;=הלוואות!$D$12,IF(מרכז!A1764&lt;=הלוואות!$E$12,IF(DAY(מרכז!A1764)=הלוואות!$F$12,הלוואות!$G$12,0),0),0)+IF(A1764&gt;=הלוואות!$D$13,IF(מרכז!A1764&lt;=הלוואות!$E$13,IF(DAY(מרכז!A1764)=הלוואות!$F$13,הלוואות!$G$13,0),0),0)+IF(A1764&gt;=הלוואות!$D$14,IF(מרכז!A1764&lt;=הלוואות!$E$14,IF(DAY(מרכז!A1764)=הלוואות!$F$14,הלוואות!$G$14,0),0),0)+IF(A1764&gt;=הלוואות!$D$15,IF(מרכז!A1764&lt;=הלוואות!$E$15,IF(DAY(מרכז!A1764)=הלוואות!$F$15,הלוואות!$G$15,0),0),0)+IF(A1764&gt;=הלוואות!$D$16,IF(מרכז!A1764&lt;=הלוואות!$E$16,IF(DAY(מרכז!A1764)=הלוואות!$F$16,הלוואות!$G$16,0),0),0)+IF(A1764&gt;=הלוואות!$D$17,IF(מרכז!A1764&lt;=הלוואות!$E$17,IF(DAY(מרכז!A1764)=הלוואות!$F$17,הלוואות!$G$17,0),0),0)+IF(A1764&gt;=הלוואות!$D$18,IF(מרכז!A1764&lt;=הלוואות!$E$18,IF(DAY(מרכז!A1764)=הלוואות!$F$18,הלוואות!$G$18,0),0),0)+IF(A1764&gt;=הלוואות!$D$19,IF(מרכז!A1764&lt;=הלוואות!$E$19,IF(DAY(מרכז!A1764)=הלוואות!$F$19,הלוואות!$G$19,0),0),0)+IF(A1764&gt;=הלוואות!$D$20,IF(מרכז!A1764&lt;=הלוואות!$E$20,IF(DAY(מרכז!A1764)=הלוואות!$F$20,הלוואות!$G$20,0),0),0)+IF(A1764&gt;=הלוואות!$D$21,IF(מרכז!A1764&lt;=הלוואות!$E$21,IF(DAY(מרכז!A1764)=הלוואות!$F$21,הלוואות!$G$21,0),0),0)+IF(A1764&gt;=הלוואות!$D$22,IF(מרכז!A1764&lt;=הלוואות!$E$22,IF(DAY(מרכז!A1764)=הלוואות!$F$22,הלוואות!$G$22,0),0),0)+IF(A1764&gt;=הלוואות!$D$23,IF(מרכז!A1764&lt;=הלוואות!$E$23,IF(DAY(מרכז!A1764)=הלוואות!$F$23,הלוואות!$G$23,0),0),0)+IF(A1764&gt;=הלוואות!$D$24,IF(מרכז!A1764&lt;=הלוואות!$E$24,IF(DAY(מרכז!A1764)=הלוואות!$F$24,הלוואות!$G$24,0),0),0)+IF(A1764&gt;=הלוואות!$D$25,IF(מרכז!A1764&lt;=הלוואות!$E$25,IF(DAY(מרכז!A1764)=הלוואות!$F$25,הלוואות!$G$25,0),0),0)+IF(A1764&gt;=הלוואות!$D$26,IF(מרכז!A1764&lt;=הלוואות!$E$26,IF(DAY(מרכז!A1764)=הלוואות!$F$26,הלוואות!$G$26,0),0),0)+IF(A1764&gt;=הלוואות!$D$27,IF(מרכז!A1764&lt;=הלוואות!$E$27,IF(DAY(מרכז!A1764)=הלוואות!$F$27,הלוואות!$G$27,0),0),0)+IF(A1764&gt;=הלוואות!$D$28,IF(מרכז!A1764&lt;=הלוואות!$E$28,IF(DAY(מרכז!A1764)=הלוואות!$F$28,הלוואות!$G$28,0),0),0)+IF(A1764&gt;=הלוואות!$D$29,IF(מרכז!A1764&lt;=הלוואות!$E$29,IF(DAY(מרכז!A1764)=הלוואות!$F$29,הלוואות!$G$29,0),0),0)+IF(A1764&gt;=הלוואות!$D$30,IF(מרכז!A1764&lt;=הלוואות!$E$30,IF(DAY(מרכז!A1764)=הלוואות!$F$30,הלוואות!$G$30,0),0),0)+IF(A1764&gt;=הלוואות!$D$31,IF(מרכז!A1764&lt;=הלוואות!$E$31,IF(DAY(מרכז!A1764)=הלוואות!$F$31,הלוואות!$G$31,0),0),0)+IF(A1764&gt;=הלוואות!$D$32,IF(מרכז!A1764&lt;=הלוואות!$E$32,IF(DAY(מרכז!A1764)=הלוואות!$F$32,הלוואות!$G$32,0),0),0)+IF(A1764&gt;=הלוואות!$D$33,IF(מרכז!A1764&lt;=הלוואות!$E$33,IF(DAY(מרכז!A1764)=הלוואות!$F$33,הלוואות!$G$33,0),0),0)+IF(A1764&gt;=הלוואות!$D$34,IF(מרכז!A1764&lt;=הלוואות!$E$34,IF(DAY(מרכז!A1764)=הלוואות!$F$34,הלוואות!$G$34,0),0),0)</f>
        <v>0</v>
      </c>
      <c r="E1764" s="93">
        <f>SUMIF(הלוואות!$D$46:$D$65,מרכז!A1764,הלוואות!$E$46:$E$65)</f>
        <v>0</v>
      </c>
      <c r="F1764" s="93">
        <f>SUMIF(נכנסים!$A$5:$A$5890,מרכז!A1764,נכנסים!$B$5:$B$5890)</f>
        <v>0</v>
      </c>
      <c r="G1764" s="94"/>
      <c r="H1764" s="94"/>
      <c r="I1764" s="94"/>
      <c r="J1764" s="99">
        <f t="shared" si="27"/>
        <v>50000</v>
      </c>
    </row>
    <row r="1765" spans="1:10">
      <c r="A1765" s="153">
        <v>47418</v>
      </c>
      <c r="B1765" s="93">
        <f>SUMIF(יוצאים!$A$5:$A$5835,מרכז!A1765,יוצאים!$D$5:$D$5835)</f>
        <v>0</v>
      </c>
      <c r="C1765" s="93">
        <f>HLOOKUP(DAY($A1765),'טב.הו"ק'!$G$4:$AK$162,'טב.הו"ק'!$A$162+2,FALSE)</f>
        <v>0</v>
      </c>
      <c r="D1765" s="93">
        <f>IF(A1765&gt;=הלוואות!$D$5,IF(מרכז!A1765&lt;=הלוואות!$E$5,IF(DAY(מרכז!A1765)=הלוואות!$F$5,הלוואות!$G$5,0),0),0)+IF(A1765&gt;=הלוואות!$D$6,IF(מרכז!A1765&lt;=הלוואות!$E$6,IF(DAY(מרכז!A1765)=הלוואות!$F$6,הלוואות!$G$6,0),0),0)+IF(A1765&gt;=הלוואות!$D$7,IF(מרכז!A1765&lt;=הלוואות!$E$7,IF(DAY(מרכז!A1765)=הלוואות!$F$7,הלוואות!$G$7,0),0),0)+IF(A1765&gt;=הלוואות!$D$8,IF(מרכז!A1765&lt;=הלוואות!$E$8,IF(DAY(מרכז!A1765)=הלוואות!$F$8,הלוואות!$G$8,0),0),0)+IF(A1765&gt;=הלוואות!$D$9,IF(מרכז!A1765&lt;=הלוואות!$E$9,IF(DAY(מרכז!A1765)=הלוואות!$F$9,הלוואות!$G$9,0),0),0)+IF(A1765&gt;=הלוואות!$D$10,IF(מרכז!A1765&lt;=הלוואות!$E$10,IF(DAY(מרכז!A1765)=הלוואות!$F$10,הלוואות!$G$10,0),0),0)+IF(A1765&gt;=הלוואות!$D$11,IF(מרכז!A1765&lt;=הלוואות!$E$11,IF(DAY(מרכז!A1765)=הלוואות!$F$11,הלוואות!$G$11,0),0),0)+IF(A1765&gt;=הלוואות!$D$12,IF(מרכז!A1765&lt;=הלוואות!$E$12,IF(DAY(מרכז!A1765)=הלוואות!$F$12,הלוואות!$G$12,0),0),0)+IF(A1765&gt;=הלוואות!$D$13,IF(מרכז!A1765&lt;=הלוואות!$E$13,IF(DAY(מרכז!A1765)=הלוואות!$F$13,הלוואות!$G$13,0),0),0)+IF(A1765&gt;=הלוואות!$D$14,IF(מרכז!A1765&lt;=הלוואות!$E$14,IF(DAY(מרכז!A1765)=הלוואות!$F$14,הלוואות!$G$14,0),0),0)+IF(A1765&gt;=הלוואות!$D$15,IF(מרכז!A1765&lt;=הלוואות!$E$15,IF(DAY(מרכז!A1765)=הלוואות!$F$15,הלוואות!$G$15,0),0),0)+IF(A1765&gt;=הלוואות!$D$16,IF(מרכז!A1765&lt;=הלוואות!$E$16,IF(DAY(מרכז!A1765)=הלוואות!$F$16,הלוואות!$G$16,0),0),0)+IF(A1765&gt;=הלוואות!$D$17,IF(מרכז!A1765&lt;=הלוואות!$E$17,IF(DAY(מרכז!A1765)=הלוואות!$F$17,הלוואות!$G$17,0),0),0)+IF(A1765&gt;=הלוואות!$D$18,IF(מרכז!A1765&lt;=הלוואות!$E$18,IF(DAY(מרכז!A1765)=הלוואות!$F$18,הלוואות!$G$18,0),0),0)+IF(A1765&gt;=הלוואות!$D$19,IF(מרכז!A1765&lt;=הלוואות!$E$19,IF(DAY(מרכז!A1765)=הלוואות!$F$19,הלוואות!$G$19,0),0),0)+IF(A1765&gt;=הלוואות!$D$20,IF(מרכז!A1765&lt;=הלוואות!$E$20,IF(DAY(מרכז!A1765)=הלוואות!$F$20,הלוואות!$G$20,0),0),0)+IF(A1765&gt;=הלוואות!$D$21,IF(מרכז!A1765&lt;=הלוואות!$E$21,IF(DAY(מרכז!A1765)=הלוואות!$F$21,הלוואות!$G$21,0),0),0)+IF(A1765&gt;=הלוואות!$D$22,IF(מרכז!A1765&lt;=הלוואות!$E$22,IF(DAY(מרכז!A1765)=הלוואות!$F$22,הלוואות!$G$22,0),0),0)+IF(A1765&gt;=הלוואות!$D$23,IF(מרכז!A1765&lt;=הלוואות!$E$23,IF(DAY(מרכז!A1765)=הלוואות!$F$23,הלוואות!$G$23,0),0),0)+IF(A1765&gt;=הלוואות!$D$24,IF(מרכז!A1765&lt;=הלוואות!$E$24,IF(DAY(מרכז!A1765)=הלוואות!$F$24,הלוואות!$G$24,0),0),0)+IF(A1765&gt;=הלוואות!$D$25,IF(מרכז!A1765&lt;=הלוואות!$E$25,IF(DAY(מרכז!A1765)=הלוואות!$F$25,הלוואות!$G$25,0),0),0)+IF(A1765&gt;=הלוואות!$D$26,IF(מרכז!A1765&lt;=הלוואות!$E$26,IF(DAY(מרכז!A1765)=הלוואות!$F$26,הלוואות!$G$26,0),0),0)+IF(A1765&gt;=הלוואות!$D$27,IF(מרכז!A1765&lt;=הלוואות!$E$27,IF(DAY(מרכז!A1765)=הלוואות!$F$27,הלוואות!$G$27,0),0),0)+IF(A1765&gt;=הלוואות!$D$28,IF(מרכז!A1765&lt;=הלוואות!$E$28,IF(DAY(מרכז!A1765)=הלוואות!$F$28,הלוואות!$G$28,0),0),0)+IF(A1765&gt;=הלוואות!$D$29,IF(מרכז!A1765&lt;=הלוואות!$E$29,IF(DAY(מרכז!A1765)=הלוואות!$F$29,הלוואות!$G$29,0),0),0)+IF(A1765&gt;=הלוואות!$D$30,IF(מרכז!A1765&lt;=הלוואות!$E$30,IF(DAY(מרכז!A1765)=הלוואות!$F$30,הלוואות!$G$30,0),0),0)+IF(A1765&gt;=הלוואות!$D$31,IF(מרכז!A1765&lt;=הלוואות!$E$31,IF(DAY(מרכז!A1765)=הלוואות!$F$31,הלוואות!$G$31,0),0),0)+IF(A1765&gt;=הלוואות!$D$32,IF(מרכז!A1765&lt;=הלוואות!$E$32,IF(DAY(מרכז!A1765)=הלוואות!$F$32,הלוואות!$G$32,0),0),0)+IF(A1765&gt;=הלוואות!$D$33,IF(מרכז!A1765&lt;=הלוואות!$E$33,IF(DAY(מרכז!A1765)=הלוואות!$F$33,הלוואות!$G$33,0),0),0)+IF(A1765&gt;=הלוואות!$D$34,IF(מרכז!A1765&lt;=הלוואות!$E$34,IF(DAY(מרכז!A1765)=הלוואות!$F$34,הלוואות!$G$34,0),0),0)</f>
        <v>0</v>
      </c>
      <c r="E1765" s="93">
        <f>SUMIF(הלוואות!$D$46:$D$65,מרכז!A1765,הלוואות!$E$46:$E$65)</f>
        <v>0</v>
      </c>
      <c r="F1765" s="93">
        <f>SUMIF(נכנסים!$A$5:$A$5890,מרכז!A1765,נכנסים!$B$5:$B$5890)</f>
        <v>0</v>
      </c>
      <c r="G1765" s="94"/>
      <c r="H1765" s="94"/>
      <c r="I1765" s="94"/>
      <c r="J1765" s="99">
        <f t="shared" si="27"/>
        <v>50000</v>
      </c>
    </row>
    <row r="1766" spans="1:10">
      <c r="A1766" s="153">
        <v>47419</v>
      </c>
      <c r="B1766" s="93">
        <f>SUMIF(יוצאים!$A$5:$A$5835,מרכז!A1766,יוצאים!$D$5:$D$5835)</f>
        <v>0</v>
      </c>
      <c r="C1766" s="93">
        <f>HLOOKUP(DAY($A1766),'טב.הו"ק'!$G$4:$AK$162,'טב.הו"ק'!$A$162+2,FALSE)</f>
        <v>0</v>
      </c>
      <c r="D1766" s="93">
        <f>IF(A1766&gt;=הלוואות!$D$5,IF(מרכז!A1766&lt;=הלוואות!$E$5,IF(DAY(מרכז!A1766)=הלוואות!$F$5,הלוואות!$G$5,0),0),0)+IF(A1766&gt;=הלוואות!$D$6,IF(מרכז!A1766&lt;=הלוואות!$E$6,IF(DAY(מרכז!A1766)=הלוואות!$F$6,הלוואות!$G$6,0),0),0)+IF(A1766&gt;=הלוואות!$D$7,IF(מרכז!A1766&lt;=הלוואות!$E$7,IF(DAY(מרכז!A1766)=הלוואות!$F$7,הלוואות!$G$7,0),0),0)+IF(A1766&gt;=הלוואות!$D$8,IF(מרכז!A1766&lt;=הלוואות!$E$8,IF(DAY(מרכז!A1766)=הלוואות!$F$8,הלוואות!$G$8,0),0),0)+IF(A1766&gt;=הלוואות!$D$9,IF(מרכז!A1766&lt;=הלוואות!$E$9,IF(DAY(מרכז!A1766)=הלוואות!$F$9,הלוואות!$G$9,0),0),0)+IF(A1766&gt;=הלוואות!$D$10,IF(מרכז!A1766&lt;=הלוואות!$E$10,IF(DAY(מרכז!A1766)=הלוואות!$F$10,הלוואות!$G$10,0),0),0)+IF(A1766&gt;=הלוואות!$D$11,IF(מרכז!A1766&lt;=הלוואות!$E$11,IF(DAY(מרכז!A1766)=הלוואות!$F$11,הלוואות!$G$11,0),0),0)+IF(A1766&gt;=הלוואות!$D$12,IF(מרכז!A1766&lt;=הלוואות!$E$12,IF(DAY(מרכז!A1766)=הלוואות!$F$12,הלוואות!$G$12,0),0),0)+IF(A1766&gt;=הלוואות!$D$13,IF(מרכז!A1766&lt;=הלוואות!$E$13,IF(DAY(מרכז!A1766)=הלוואות!$F$13,הלוואות!$G$13,0),0),0)+IF(A1766&gt;=הלוואות!$D$14,IF(מרכז!A1766&lt;=הלוואות!$E$14,IF(DAY(מרכז!A1766)=הלוואות!$F$14,הלוואות!$G$14,0),0),0)+IF(A1766&gt;=הלוואות!$D$15,IF(מרכז!A1766&lt;=הלוואות!$E$15,IF(DAY(מרכז!A1766)=הלוואות!$F$15,הלוואות!$G$15,0),0),0)+IF(A1766&gt;=הלוואות!$D$16,IF(מרכז!A1766&lt;=הלוואות!$E$16,IF(DAY(מרכז!A1766)=הלוואות!$F$16,הלוואות!$G$16,0),0),0)+IF(A1766&gt;=הלוואות!$D$17,IF(מרכז!A1766&lt;=הלוואות!$E$17,IF(DAY(מרכז!A1766)=הלוואות!$F$17,הלוואות!$G$17,0),0),0)+IF(A1766&gt;=הלוואות!$D$18,IF(מרכז!A1766&lt;=הלוואות!$E$18,IF(DAY(מרכז!A1766)=הלוואות!$F$18,הלוואות!$G$18,0),0),0)+IF(A1766&gt;=הלוואות!$D$19,IF(מרכז!A1766&lt;=הלוואות!$E$19,IF(DAY(מרכז!A1766)=הלוואות!$F$19,הלוואות!$G$19,0),0),0)+IF(A1766&gt;=הלוואות!$D$20,IF(מרכז!A1766&lt;=הלוואות!$E$20,IF(DAY(מרכז!A1766)=הלוואות!$F$20,הלוואות!$G$20,0),0),0)+IF(A1766&gt;=הלוואות!$D$21,IF(מרכז!A1766&lt;=הלוואות!$E$21,IF(DAY(מרכז!A1766)=הלוואות!$F$21,הלוואות!$G$21,0),0),0)+IF(A1766&gt;=הלוואות!$D$22,IF(מרכז!A1766&lt;=הלוואות!$E$22,IF(DAY(מרכז!A1766)=הלוואות!$F$22,הלוואות!$G$22,0),0),0)+IF(A1766&gt;=הלוואות!$D$23,IF(מרכז!A1766&lt;=הלוואות!$E$23,IF(DAY(מרכז!A1766)=הלוואות!$F$23,הלוואות!$G$23,0),0),0)+IF(A1766&gt;=הלוואות!$D$24,IF(מרכז!A1766&lt;=הלוואות!$E$24,IF(DAY(מרכז!A1766)=הלוואות!$F$24,הלוואות!$G$24,0),0),0)+IF(A1766&gt;=הלוואות!$D$25,IF(מרכז!A1766&lt;=הלוואות!$E$25,IF(DAY(מרכז!A1766)=הלוואות!$F$25,הלוואות!$G$25,0),0),0)+IF(A1766&gt;=הלוואות!$D$26,IF(מרכז!A1766&lt;=הלוואות!$E$26,IF(DAY(מרכז!A1766)=הלוואות!$F$26,הלוואות!$G$26,0),0),0)+IF(A1766&gt;=הלוואות!$D$27,IF(מרכז!A1766&lt;=הלוואות!$E$27,IF(DAY(מרכז!A1766)=הלוואות!$F$27,הלוואות!$G$27,0),0),0)+IF(A1766&gt;=הלוואות!$D$28,IF(מרכז!A1766&lt;=הלוואות!$E$28,IF(DAY(מרכז!A1766)=הלוואות!$F$28,הלוואות!$G$28,0),0),0)+IF(A1766&gt;=הלוואות!$D$29,IF(מרכז!A1766&lt;=הלוואות!$E$29,IF(DAY(מרכז!A1766)=הלוואות!$F$29,הלוואות!$G$29,0),0),0)+IF(A1766&gt;=הלוואות!$D$30,IF(מרכז!A1766&lt;=הלוואות!$E$30,IF(DAY(מרכז!A1766)=הלוואות!$F$30,הלוואות!$G$30,0),0),0)+IF(A1766&gt;=הלוואות!$D$31,IF(מרכז!A1766&lt;=הלוואות!$E$31,IF(DAY(מרכז!A1766)=הלוואות!$F$31,הלוואות!$G$31,0),0),0)+IF(A1766&gt;=הלוואות!$D$32,IF(מרכז!A1766&lt;=הלוואות!$E$32,IF(DAY(מרכז!A1766)=הלוואות!$F$32,הלוואות!$G$32,0),0),0)+IF(A1766&gt;=הלוואות!$D$33,IF(מרכז!A1766&lt;=הלוואות!$E$33,IF(DAY(מרכז!A1766)=הלוואות!$F$33,הלוואות!$G$33,0),0),0)+IF(A1766&gt;=הלוואות!$D$34,IF(מרכז!A1766&lt;=הלוואות!$E$34,IF(DAY(מרכז!A1766)=הלוואות!$F$34,הלוואות!$G$34,0),0),0)</f>
        <v>0</v>
      </c>
      <c r="E1766" s="93">
        <f>SUMIF(הלוואות!$D$46:$D$65,מרכז!A1766,הלוואות!$E$46:$E$65)</f>
        <v>0</v>
      </c>
      <c r="F1766" s="93">
        <f>SUMIF(נכנסים!$A$5:$A$5890,מרכז!A1766,נכנסים!$B$5:$B$5890)</f>
        <v>0</v>
      </c>
      <c r="G1766" s="94"/>
      <c r="H1766" s="94"/>
      <c r="I1766" s="94"/>
      <c r="J1766" s="99">
        <f t="shared" si="27"/>
        <v>50000</v>
      </c>
    </row>
    <row r="1767" spans="1:10">
      <c r="A1767" s="153">
        <v>47420</v>
      </c>
      <c r="B1767" s="93">
        <f>SUMIF(יוצאים!$A$5:$A$5835,מרכז!A1767,יוצאים!$D$5:$D$5835)</f>
        <v>0</v>
      </c>
      <c r="C1767" s="93">
        <f>HLOOKUP(DAY($A1767),'טב.הו"ק'!$G$4:$AK$162,'טב.הו"ק'!$A$162+2,FALSE)</f>
        <v>0</v>
      </c>
      <c r="D1767" s="93">
        <f>IF(A1767&gt;=הלוואות!$D$5,IF(מרכז!A1767&lt;=הלוואות!$E$5,IF(DAY(מרכז!A1767)=הלוואות!$F$5,הלוואות!$G$5,0),0),0)+IF(A1767&gt;=הלוואות!$D$6,IF(מרכז!A1767&lt;=הלוואות!$E$6,IF(DAY(מרכז!A1767)=הלוואות!$F$6,הלוואות!$G$6,0),0),0)+IF(A1767&gt;=הלוואות!$D$7,IF(מרכז!A1767&lt;=הלוואות!$E$7,IF(DAY(מרכז!A1767)=הלוואות!$F$7,הלוואות!$G$7,0),0),0)+IF(A1767&gt;=הלוואות!$D$8,IF(מרכז!A1767&lt;=הלוואות!$E$8,IF(DAY(מרכז!A1767)=הלוואות!$F$8,הלוואות!$G$8,0),0),0)+IF(A1767&gt;=הלוואות!$D$9,IF(מרכז!A1767&lt;=הלוואות!$E$9,IF(DAY(מרכז!A1767)=הלוואות!$F$9,הלוואות!$G$9,0),0),0)+IF(A1767&gt;=הלוואות!$D$10,IF(מרכז!A1767&lt;=הלוואות!$E$10,IF(DAY(מרכז!A1767)=הלוואות!$F$10,הלוואות!$G$10,0),0),0)+IF(A1767&gt;=הלוואות!$D$11,IF(מרכז!A1767&lt;=הלוואות!$E$11,IF(DAY(מרכז!A1767)=הלוואות!$F$11,הלוואות!$G$11,0),0),0)+IF(A1767&gt;=הלוואות!$D$12,IF(מרכז!A1767&lt;=הלוואות!$E$12,IF(DAY(מרכז!A1767)=הלוואות!$F$12,הלוואות!$G$12,0),0),0)+IF(A1767&gt;=הלוואות!$D$13,IF(מרכז!A1767&lt;=הלוואות!$E$13,IF(DAY(מרכז!A1767)=הלוואות!$F$13,הלוואות!$G$13,0),0),0)+IF(A1767&gt;=הלוואות!$D$14,IF(מרכז!A1767&lt;=הלוואות!$E$14,IF(DAY(מרכז!A1767)=הלוואות!$F$14,הלוואות!$G$14,0),0),0)+IF(A1767&gt;=הלוואות!$D$15,IF(מרכז!A1767&lt;=הלוואות!$E$15,IF(DAY(מרכז!A1767)=הלוואות!$F$15,הלוואות!$G$15,0),0),0)+IF(A1767&gt;=הלוואות!$D$16,IF(מרכז!A1767&lt;=הלוואות!$E$16,IF(DAY(מרכז!A1767)=הלוואות!$F$16,הלוואות!$G$16,0),0),0)+IF(A1767&gt;=הלוואות!$D$17,IF(מרכז!A1767&lt;=הלוואות!$E$17,IF(DAY(מרכז!A1767)=הלוואות!$F$17,הלוואות!$G$17,0),0),0)+IF(A1767&gt;=הלוואות!$D$18,IF(מרכז!A1767&lt;=הלוואות!$E$18,IF(DAY(מרכז!A1767)=הלוואות!$F$18,הלוואות!$G$18,0),0),0)+IF(A1767&gt;=הלוואות!$D$19,IF(מרכז!A1767&lt;=הלוואות!$E$19,IF(DAY(מרכז!A1767)=הלוואות!$F$19,הלוואות!$G$19,0),0),0)+IF(A1767&gt;=הלוואות!$D$20,IF(מרכז!A1767&lt;=הלוואות!$E$20,IF(DAY(מרכז!A1767)=הלוואות!$F$20,הלוואות!$G$20,0),0),0)+IF(A1767&gt;=הלוואות!$D$21,IF(מרכז!A1767&lt;=הלוואות!$E$21,IF(DAY(מרכז!A1767)=הלוואות!$F$21,הלוואות!$G$21,0),0),0)+IF(A1767&gt;=הלוואות!$D$22,IF(מרכז!A1767&lt;=הלוואות!$E$22,IF(DAY(מרכז!A1767)=הלוואות!$F$22,הלוואות!$G$22,0),0),0)+IF(A1767&gt;=הלוואות!$D$23,IF(מרכז!A1767&lt;=הלוואות!$E$23,IF(DAY(מרכז!A1767)=הלוואות!$F$23,הלוואות!$G$23,0),0),0)+IF(A1767&gt;=הלוואות!$D$24,IF(מרכז!A1767&lt;=הלוואות!$E$24,IF(DAY(מרכז!A1767)=הלוואות!$F$24,הלוואות!$G$24,0),0),0)+IF(A1767&gt;=הלוואות!$D$25,IF(מרכז!A1767&lt;=הלוואות!$E$25,IF(DAY(מרכז!A1767)=הלוואות!$F$25,הלוואות!$G$25,0),0),0)+IF(A1767&gt;=הלוואות!$D$26,IF(מרכז!A1767&lt;=הלוואות!$E$26,IF(DAY(מרכז!A1767)=הלוואות!$F$26,הלוואות!$G$26,0),0),0)+IF(A1767&gt;=הלוואות!$D$27,IF(מרכז!A1767&lt;=הלוואות!$E$27,IF(DAY(מרכז!A1767)=הלוואות!$F$27,הלוואות!$G$27,0),0),0)+IF(A1767&gt;=הלוואות!$D$28,IF(מרכז!A1767&lt;=הלוואות!$E$28,IF(DAY(מרכז!A1767)=הלוואות!$F$28,הלוואות!$G$28,0),0),0)+IF(A1767&gt;=הלוואות!$D$29,IF(מרכז!A1767&lt;=הלוואות!$E$29,IF(DAY(מרכז!A1767)=הלוואות!$F$29,הלוואות!$G$29,0),0),0)+IF(A1767&gt;=הלוואות!$D$30,IF(מרכז!A1767&lt;=הלוואות!$E$30,IF(DAY(מרכז!A1767)=הלוואות!$F$30,הלוואות!$G$30,0),0),0)+IF(A1767&gt;=הלוואות!$D$31,IF(מרכז!A1767&lt;=הלוואות!$E$31,IF(DAY(מרכז!A1767)=הלוואות!$F$31,הלוואות!$G$31,0),0),0)+IF(A1767&gt;=הלוואות!$D$32,IF(מרכז!A1767&lt;=הלוואות!$E$32,IF(DAY(מרכז!A1767)=הלוואות!$F$32,הלוואות!$G$32,0),0),0)+IF(A1767&gt;=הלוואות!$D$33,IF(מרכז!A1767&lt;=הלוואות!$E$33,IF(DAY(מרכז!A1767)=הלוואות!$F$33,הלוואות!$G$33,0),0),0)+IF(A1767&gt;=הלוואות!$D$34,IF(מרכז!A1767&lt;=הלוואות!$E$34,IF(DAY(מרכז!A1767)=הלוואות!$F$34,הלוואות!$G$34,0),0),0)</f>
        <v>0</v>
      </c>
      <c r="E1767" s="93">
        <f>SUMIF(הלוואות!$D$46:$D$65,מרכז!A1767,הלוואות!$E$46:$E$65)</f>
        <v>0</v>
      </c>
      <c r="F1767" s="93">
        <f>SUMIF(נכנסים!$A$5:$A$5890,מרכז!A1767,נכנסים!$B$5:$B$5890)</f>
        <v>0</v>
      </c>
      <c r="G1767" s="94"/>
      <c r="H1767" s="94"/>
      <c r="I1767" s="94"/>
      <c r="J1767" s="99">
        <f t="shared" si="27"/>
        <v>50000</v>
      </c>
    </row>
    <row r="1768" spans="1:10">
      <c r="A1768" s="153">
        <v>47421</v>
      </c>
      <c r="B1768" s="93">
        <f>SUMIF(יוצאים!$A$5:$A$5835,מרכז!A1768,יוצאים!$D$5:$D$5835)</f>
        <v>0</v>
      </c>
      <c r="C1768" s="93">
        <f>HLOOKUP(DAY($A1768),'טב.הו"ק'!$G$4:$AK$162,'טב.הו"ק'!$A$162+2,FALSE)</f>
        <v>0</v>
      </c>
      <c r="D1768" s="93">
        <f>IF(A1768&gt;=הלוואות!$D$5,IF(מרכז!A1768&lt;=הלוואות!$E$5,IF(DAY(מרכז!A1768)=הלוואות!$F$5,הלוואות!$G$5,0),0),0)+IF(A1768&gt;=הלוואות!$D$6,IF(מרכז!A1768&lt;=הלוואות!$E$6,IF(DAY(מרכז!A1768)=הלוואות!$F$6,הלוואות!$G$6,0),0),0)+IF(A1768&gt;=הלוואות!$D$7,IF(מרכז!A1768&lt;=הלוואות!$E$7,IF(DAY(מרכז!A1768)=הלוואות!$F$7,הלוואות!$G$7,0),0),0)+IF(A1768&gt;=הלוואות!$D$8,IF(מרכז!A1768&lt;=הלוואות!$E$8,IF(DAY(מרכז!A1768)=הלוואות!$F$8,הלוואות!$G$8,0),0),0)+IF(A1768&gt;=הלוואות!$D$9,IF(מרכז!A1768&lt;=הלוואות!$E$9,IF(DAY(מרכז!A1768)=הלוואות!$F$9,הלוואות!$G$9,0),0),0)+IF(A1768&gt;=הלוואות!$D$10,IF(מרכז!A1768&lt;=הלוואות!$E$10,IF(DAY(מרכז!A1768)=הלוואות!$F$10,הלוואות!$G$10,0),0),0)+IF(A1768&gt;=הלוואות!$D$11,IF(מרכז!A1768&lt;=הלוואות!$E$11,IF(DAY(מרכז!A1768)=הלוואות!$F$11,הלוואות!$G$11,0),0),0)+IF(A1768&gt;=הלוואות!$D$12,IF(מרכז!A1768&lt;=הלוואות!$E$12,IF(DAY(מרכז!A1768)=הלוואות!$F$12,הלוואות!$G$12,0),0),0)+IF(A1768&gt;=הלוואות!$D$13,IF(מרכז!A1768&lt;=הלוואות!$E$13,IF(DAY(מרכז!A1768)=הלוואות!$F$13,הלוואות!$G$13,0),0),0)+IF(A1768&gt;=הלוואות!$D$14,IF(מרכז!A1768&lt;=הלוואות!$E$14,IF(DAY(מרכז!A1768)=הלוואות!$F$14,הלוואות!$G$14,0),0),0)+IF(A1768&gt;=הלוואות!$D$15,IF(מרכז!A1768&lt;=הלוואות!$E$15,IF(DAY(מרכז!A1768)=הלוואות!$F$15,הלוואות!$G$15,0),0),0)+IF(A1768&gt;=הלוואות!$D$16,IF(מרכז!A1768&lt;=הלוואות!$E$16,IF(DAY(מרכז!A1768)=הלוואות!$F$16,הלוואות!$G$16,0),0),0)+IF(A1768&gt;=הלוואות!$D$17,IF(מרכז!A1768&lt;=הלוואות!$E$17,IF(DAY(מרכז!A1768)=הלוואות!$F$17,הלוואות!$G$17,0),0),0)+IF(A1768&gt;=הלוואות!$D$18,IF(מרכז!A1768&lt;=הלוואות!$E$18,IF(DAY(מרכז!A1768)=הלוואות!$F$18,הלוואות!$G$18,0),0),0)+IF(A1768&gt;=הלוואות!$D$19,IF(מרכז!A1768&lt;=הלוואות!$E$19,IF(DAY(מרכז!A1768)=הלוואות!$F$19,הלוואות!$G$19,0),0),0)+IF(A1768&gt;=הלוואות!$D$20,IF(מרכז!A1768&lt;=הלוואות!$E$20,IF(DAY(מרכז!A1768)=הלוואות!$F$20,הלוואות!$G$20,0),0),0)+IF(A1768&gt;=הלוואות!$D$21,IF(מרכז!A1768&lt;=הלוואות!$E$21,IF(DAY(מרכז!A1768)=הלוואות!$F$21,הלוואות!$G$21,0),0),0)+IF(A1768&gt;=הלוואות!$D$22,IF(מרכז!A1768&lt;=הלוואות!$E$22,IF(DAY(מרכז!A1768)=הלוואות!$F$22,הלוואות!$G$22,0),0),0)+IF(A1768&gt;=הלוואות!$D$23,IF(מרכז!A1768&lt;=הלוואות!$E$23,IF(DAY(מרכז!A1768)=הלוואות!$F$23,הלוואות!$G$23,0),0),0)+IF(A1768&gt;=הלוואות!$D$24,IF(מרכז!A1768&lt;=הלוואות!$E$24,IF(DAY(מרכז!A1768)=הלוואות!$F$24,הלוואות!$G$24,0),0),0)+IF(A1768&gt;=הלוואות!$D$25,IF(מרכז!A1768&lt;=הלוואות!$E$25,IF(DAY(מרכז!A1768)=הלוואות!$F$25,הלוואות!$G$25,0),0),0)+IF(A1768&gt;=הלוואות!$D$26,IF(מרכז!A1768&lt;=הלוואות!$E$26,IF(DAY(מרכז!A1768)=הלוואות!$F$26,הלוואות!$G$26,0),0),0)+IF(A1768&gt;=הלוואות!$D$27,IF(מרכז!A1768&lt;=הלוואות!$E$27,IF(DAY(מרכז!A1768)=הלוואות!$F$27,הלוואות!$G$27,0),0),0)+IF(A1768&gt;=הלוואות!$D$28,IF(מרכז!A1768&lt;=הלוואות!$E$28,IF(DAY(מרכז!A1768)=הלוואות!$F$28,הלוואות!$G$28,0),0),0)+IF(A1768&gt;=הלוואות!$D$29,IF(מרכז!A1768&lt;=הלוואות!$E$29,IF(DAY(מרכז!A1768)=הלוואות!$F$29,הלוואות!$G$29,0),0),0)+IF(A1768&gt;=הלוואות!$D$30,IF(מרכז!A1768&lt;=הלוואות!$E$30,IF(DAY(מרכז!A1768)=הלוואות!$F$30,הלוואות!$G$30,0),0),0)+IF(A1768&gt;=הלוואות!$D$31,IF(מרכז!A1768&lt;=הלוואות!$E$31,IF(DAY(מרכז!A1768)=הלוואות!$F$31,הלוואות!$G$31,0),0),0)+IF(A1768&gt;=הלוואות!$D$32,IF(מרכז!A1768&lt;=הלוואות!$E$32,IF(DAY(מרכז!A1768)=הלוואות!$F$32,הלוואות!$G$32,0),0),0)+IF(A1768&gt;=הלוואות!$D$33,IF(מרכז!A1768&lt;=הלוואות!$E$33,IF(DAY(מרכז!A1768)=הלוואות!$F$33,הלוואות!$G$33,0),0),0)+IF(A1768&gt;=הלוואות!$D$34,IF(מרכז!A1768&lt;=הלוואות!$E$34,IF(DAY(מרכז!A1768)=הלוואות!$F$34,הלוואות!$G$34,0),0),0)</f>
        <v>0</v>
      </c>
      <c r="E1768" s="93">
        <f>SUMIF(הלוואות!$D$46:$D$65,מרכז!A1768,הלוואות!$E$46:$E$65)</f>
        <v>0</v>
      </c>
      <c r="F1768" s="93">
        <f>SUMIF(נכנסים!$A$5:$A$5890,מרכז!A1768,נכנסים!$B$5:$B$5890)</f>
        <v>0</v>
      </c>
      <c r="G1768" s="94"/>
      <c r="H1768" s="94"/>
      <c r="I1768" s="94"/>
      <c r="J1768" s="99">
        <f t="shared" si="27"/>
        <v>50000</v>
      </c>
    </row>
    <row r="1769" spans="1:10">
      <c r="A1769" s="153">
        <v>47422</v>
      </c>
      <c r="B1769" s="93">
        <f>SUMIF(יוצאים!$A$5:$A$5835,מרכז!A1769,יוצאים!$D$5:$D$5835)</f>
        <v>0</v>
      </c>
      <c r="C1769" s="93">
        <f>HLOOKUP(DAY($A1769),'טב.הו"ק'!$G$4:$AK$162,'טב.הו"ק'!$A$162+2,FALSE)</f>
        <v>0</v>
      </c>
      <c r="D1769" s="93">
        <f>IF(A1769&gt;=הלוואות!$D$5,IF(מרכז!A1769&lt;=הלוואות!$E$5,IF(DAY(מרכז!A1769)=הלוואות!$F$5,הלוואות!$G$5,0),0),0)+IF(A1769&gt;=הלוואות!$D$6,IF(מרכז!A1769&lt;=הלוואות!$E$6,IF(DAY(מרכז!A1769)=הלוואות!$F$6,הלוואות!$G$6,0),0),0)+IF(A1769&gt;=הלוואות!$D$7,IF(מרכז!A1769&lt;=הלוואות!$E$7,IF(DAY(מרכז!A1769)=הלוואות!$F$7,הלוואות!$G$7,0),0),0)+IF(A1769&gt;=הלוואות!$D$8,IF(מרכז!A1769&lt;=הלוואות!$E$8,IF(DAY(מרכז!A1769)=הלוואות!$F$8,הלוואות!$G$8,0),0),0)+IF(A1769&gt;=הלוואות!$D$9,IF(מרכז!A1769&lt;=הלוואות!$E$9,IF(DAY(מרכז!A1769)=הלוואות!$F$9,הלוואות!$G$9,0),0),0)+IF(A1769&gt;=הלוואות!$D$10,IF(מרכז!A1769&lt;=הלוואות!$E$10,IF(DAY(מרכז!A1769)=הלוואות!$F$10,הלוואות!$G$10,0),0),0)+IF(A1769&gt;=הלוואות!$D$11,IF(מרכז!A1769&lt;=הלוואות!$E$11,IF(DAY(מרכז!A1769)=הלוואות!$F$11,הלוואות!$G$11,0),0),0)+IF(A1769&gt;=הלוואות!$D$12,IF(מרכז!A1769&lt;=הלוואות!$E$12,IF(DAY(מרכז!A1769)=הלוואות!$F$12,הלוואות!$G$12,0),0),0)+IF(A1769&gt;=הלוואות!$D$13,IF(מרכז!A1769&lt;=הלוואות!$E$13,IF(DAY(מרכז!A1769)=הלוואות!$F$13,הלוואות!$G$13,0),0),0)+IF(A1769&gt;=הלוואות!$D$14,IF(מרכז!A1769&lt;=הלוואות!$E$14,IF(DAY(מרכז!A1769)=הלוואות!$F$14,הלוואות!$G$14,0),0),0)+IF(A1769&gt;=הלוואות!$D$15,IF(מרכז!A1769&lt;=הלוואות!$E$15,IF(DAY(מרכז!A1769)=הלוואות!$F$15,הלוואות!$G$15,0),0),0)+IF(A1769&gt;=הלוואות!$D$16,IF(מרכז!A1769&lt;=הלוואות!$E$16,IF(DAY(מרכז!A1769)=הלוואות!$F$16,הלוואות!$G$16,0),0),0)+IF(A1769&gt;=הלוואות!$D$17,IF(מרכז!A1769&lt;=הלוואות!$E$17,IF(DAY(מרכז!A1769)=הלוואות!$F$17,הלוואות!$G$17,0),0),0)+IF(A1769&gt;=הלוואות!$D$18,IF(מרכז!A1769&lt;=הלוואות!$E$18,IF(DAY(מרכז!A1769)=הלוואות!$F$18,הלוואות!$G$18,0),0),0)+IF(A1769&gt;=הלוואות!$D$19,IF(מרכז!A1769&lt;=הלוואות!$E$19,IF(DAY(מרכז!A1769)=הלוואות!$F$19,הלוואות!$G$19,0),0),0)+IF(A1769&gt;=הלוואות!$D$20,IF(מרכז!A1769&lt;=הלוואות!$E$20,IF(DAY(מרכז!A1769)=הלוואות!$F$20,הלוואות!$G$20,0),0),0)+IF(A1769&gt;=הלוואות!$D$21,IF(מרכז!A1769&lt;=הלוואות!$E$21,IF(DAY(מרכז!A1769)=הלוואות!$F$21,הלוואות!$G$21,0),0),0)+IF(A1769&gt;=הלוואות!$D$22,IF(מרכז!A1769&lt;=הלוואות!$E$22,IF(DAY(מרכז!A1769)=הלוואות!$F$22,הלוואות!$G$22,0),0),0)+IF(A1769&gt;=הלוואות!$D$23,IF(מרכז!A1769&lt;=הלוואות!$E$23,IF(DAY(מרכז!A1769)=הלוואות!$F$23,הלוואות!$G$23,0),0),0)+IF(A1769&gt;=הלוואות!$D$24,IF(מרכז!A1769&lt;=הלוואות!$E$24,IF(DAY(מרכז!A1769)=הלוואות!$F$24,הלוואות!$G$24,0),0),0)+IF(A1769&gt;=הלוואות!$D$25,IF(מרכז!A1769&lt;=הלוואות!$E$25,IF(DAY(מרכז!A1769)=הלוואות!$F$25,הלוואות!$G$25,0),0),0)+IF(A1769&gt;=הלוואות!$D$26,IF(מרכז!A1769&lt;=הלוואות!$E$26,IF(DAY(מרכז!A1769)=הלוואות!$F$26,הלוואות!$G$26,0),0),0)+IF(A1769&gt;=הלוואות!$D$27,IF(מרכז!A1769&lt;=הלוואות!$E$27,IF(DAY(מרכז!A1769)=הלוואות!$F$27,הלוואות!$G$27,0),0),0)+IF(A1769&gt;=הלוואות!$D$28,IF(מרכז!A1769&lt;=הלוואות!$E$28,IF(DAY(מרכז!A1769)=הלוואות!$F$28,הלוואות!$G$28,0),0),0)+IF(A1769&gt;=הלוואות!$D$29,IF(מרכז!A1769&lt;=הלוואות!$E$29,IF(DAY(מרכז!A1769)=הלוואות!$F$29,הלוואות!$G$29,0),0),0)+IF(A1769&gt;=הלוואות!$D$30,IF(מרכז!A1769&lt;=הלוואות!$E$30,IF(DAY(מרכז!A1769)=הלוואות!$F$30,הלוואות!$G$30,0),0),0)+IF(A1769&gt;=הלוואות!$D$31,IF(מרכז!A1769&lt;=הלוואות!$E$31,IF(DAY(מרכז!A1769)=הלוואות!$F$31,הלוואות!$G$31,0),0),0)+IF(A1769&gt;=הלוואות!$D$32,IF(מרכז!A1769&lt;=הלוואות!$E$32,IF(DAY(מרכז!A1769)=הלוואות!$F$32,הלוואות!$G$32,0),0),0)+IF(A1769&gt;=הלוואות!$D$33,IF(מרכז!A1769&lt;=הלוואות!$E$33,IF(DAY(מרכז!A1769)=הלוואות!$F$33,הלוואות!$G$33,0),0),0)+IF(A1769&gt;=הלוואות!$D$34,IF(מרכז!A1769&lt;=הלוואות!$E$34,IF(DAY(מרכז!A1769)=הלוואות!$F$34,הלוואות!$G$34,0),0),0)</f>
        <v>0</v>
      </c>
      <c r="E1769" s="93">
        <f>SUMIF(הלוואות!$D$46:$D$65,מרכז!A1769,הלוואות!$E$46:$E$65)</f>
        <v>0</v>
      </c>
      <c r="F1769" s="93">
        <f>SUMIF(נכנסים!$A$5:$A$5890,מרכז!A1769,נכנסים!$B$5:$B$5890)</f>
        <v>0</v>
      </c>
      <c r="G1769" s="94"/>
      <c r="H1769" s="94"/>
      <c r="I1769" s="94"/>
      <c r="J1769" s="99">
        <f t="shared" si="27"/>
        <v>50000</v>
      </c>
    </row>
    <row r="1770" spans="1:10">
      <c r="A1770" s="153">
        <v>47423</v>
      </c>
      <c r="B1770" s="93">
        <f>SUMIF(יוצאים!$A$5:$A$5835,מרכז!A1770,יוצאים!$D$5:$D$5835)</f>
        <v>0</v>
      </c>
      <c r="C1770" s="93">
        <f>HLOOKUP(DAY($A1770),'טב.הו"ק'!$G$4:$AK$162,'טב.הו"ק'!$A$162+2,FALSE)</f>
        <v>0</v>
      </c>
      <c r="D1770" s="93">
        <f>IF(A1770&gt;=הלוואות!$D$5,IF(מרכז!A1770&lt;=הלוואות!$E$5,IF(DAY(מרכז!A1770)=הלוואות!$F$5,הלוואות!$G$5,0),0),0)+IF(A1770&gt;=הלוואות!$D$6,IF(מרכז!A1770&lt;=הלוואות!$E$6,IF(DAY(מרכז!A1770)=הלוואות!$F$6,הלוואות!$G$6,0),0),0)+IF(A1770&gt;=הלוואות!$D$7,IF(מרכז!A1770&lt;=הלוואות!$E$7,IF(DAY(מרכז!A1770)=הלוואות!$F$7,הלוואות!$G$7,0),0),0)+IF(A1770&gt;=הלוואות!$D$8,IF(מרכז!A1770&lt;=הלוואות!$E$8,IF(DAY(מרכז!A1770)=הלוואות!$F$8,הלוואות!$G$8,0),0),0)+IF(A1770&gt;=הלוואות!$D$9,IF(מרכז!A1770&lt;=הלוואות!$E$9,IF(DAY(מרכז!A1770)=הלוואות!$F$9,הלוואות!$G$9,0),0),0)+IF(A1770&gt;=הלוואות!$D$10,IF(מרכז!A1770&lt;=הלוואות!$E$10,IF(DAY(מרכז!A1770)=הלוואות!$F$10,הלוואות!$G$10,0),0),0)+IF(A1770&gt;=הלוואות!$D$11,IF(מרכז!A1770&lt;=הלוואות!$E$11,IF(DAY(מרכז!A1770)=הלוואות!$F$11,הלוואות!$G$11,0),0),0)+IF(A1770&gt;=הלוואות!$D$12,IF(מרכז!A1770&lt;=הלוואות!$E$12,IF(DAY(מרכז!A1770)=הלוואות!$F$12,הלוואות!$G$12,0),0),0)+IF(A1770&gt;=הלוואות!$D$13,IF(מרכז!A1770&lt;=הלוואות!$E$13,IF(DAY(מרכז!A1770)=הלוואות!$F$13,הלוואות!$G$13,0),0),0)+IF(A1770&gt;=הלוואות!$D$14,IF(מרכז!A1770&lt;=הלוואות!$E$14,IF(DAY(מרכז!A1770)=הלוואות!$F$14,הלוואות!$G$14,0),0),0)+IF(A1770&gt;=הלוואות!$D$15,IF(מרכז!A1770&lt;=הלוואות!$E$15,IF(DAY(מרכז!A1770)=הלוואות!$F$15,הלוואות!$G$15,0),0),0)+IF(A1770&gt;=הלוואות!$D$16,IF(מרכז!A1770&lt;=הלוואות!$E$16,IF(DAY(מרכז!A1770)=הלוואות!$F$16,הלוואות!$G$16,0),0),0)+IF(A1770&gt;=הלוואות!$D$17,IF(מרכז!A1770&lt;=הלוואות!$E$17,IF(DAY(מרכז!A1770)=הלוואות!$F$17,הלוואות!$G$17,0),0),0)+IF(A1770&gt;=הלוואות!$D$18,IF(מרכז!A1770&lt;=הלוואות!$E$18,IF(DAY(מרכז!A1770)=הלוואות!$F$18,הלוואות!$G$18,0),0),0)+IF(A1770&gt;=הלוואות!$D$19,IF(מרכז!A1770&lt;=הלוואות!$E$19,IF(DAY(מרכז!A1770)=הלוואות!$F$19,הלוואות!$G$19,0),0),0)+IF(A1770&gt;=הלוואות!$D$20,IF(מרכז!A1770&lt;=הלוואות!$E$20,IF(DAY(מרכז!A1770)=הלוואות!$F$20,הלוואות!$G$20,0),0),0)+IF(A1770&gt;=הלוואות!$D$21,IF(מרכז!A1770&lt;=הלוואות!$E$21,IF(DAY(מרכז!A1770)=הלוואות!$F$21,הלוואות!$G$21,0),0),0)+IF(A1770&gt;=הלוואות!$D$22,IF(מרכז!A1770&lt;=הלוואות!$E$22,IF(DAY(מרכז!A1770)=הלוואות!$F$22,הלוואות!$G$22,0),0),0)+IF(A1770&gt;=הלוואות!$D$23,IF(מרכז!A1770&lt;=הלוואות!$E$23,IF(DAY(מרכז!A1770)=הלוואות!$F$23,הלוואות!$G$23,0),0),0)+IF(A1770&gt;=הלוואות!$D$24,IF(מרכז!A1770&lt;=הלוואות!$E$24,IF(DAY(מרכז!A1770)=הלוואות!$F$24,הלוואות!$G$24,0),0),0)+IF(A1770&gt;=הלוואות!$D$25,IF(מרכז!A1770&lt;=הלוואות!$E$25,IF(DAY(מרכז!A1770)=הלוואות!$F$25,הלוואות!$G$25,0),0),0)+IF(A1770&gt;=הלוואות!$D$26,IF(מרכז!A1770&lt;=הלוואות!$E$26,IF(DAY(מרכז!A1770)=הלוואות!$F$26,הלוואות!$G$26,0),0),0)+IF(A1770&gt;=הלוואות!$D$27,IF(מרכז!A1770&lt;=הלוואות!$E$27,IF(DAY(מרכז!A1770)=הלוואות!$F$27,הלוואות!$G$27,0),0),0)+IF(A1770&gt;=הלוואות!$D$28,IF(מרכז!A1770&lt;=הלוואות!$E$28,IF(DAY(מרכז!A1770)=הלוואות!$F$28,הלוואות!$G$28,0),0),0)+IF(A1770&gt;=הלוואות!$D$29,IF(מרכז!A1770&lt;=הלוואות!$E$29,IF(DAY(מרכז!A1770)=הלוואות!$F$29,הלוואות!$G$29,0),0),0)+IF(A1770&gt;=הלוואות!$D$30,IF(מרכז!A1770&lt;=הלוואות!$E$30,IF(DAY(מרכז!A1770)=הלוואות!$F$30,הלוואות!$G$30,0),0),0)+IF(A1770&gt;=הלוואות!$D$31,IF(מרכז!A1770&lt;=הלוואות!$E$31,IF(DAY(מרכז!A1770)=הלוואות!$F$31,הלוואות!$G$31,0),0),0)+IF(A1770&gt;=הלוואות!$D$32,IF(מרכז!A1770&lt;=הלוואות!$E$32,IF(DAY(מרכז!A1770)=הלוואות!$F$32,הלוואות!$G$32,0),0),0)+IF(A1770&gt;=הלוואות!$D$33,IF(מרכז!A1770&lt;=הלוואות!$E$33,IF(DAY(מרכז!A1770)=הלוואות!$F$33,הלוואות!$G$33,0),0),0)+IF(A1770&gt;=הלוואות!$D$34,IF(מרכז!A1770&lt;=הלוואות!$E$34,IF(DAY(מרכז!A1770)=הלוואות!$F$34,הלוואות!$G$34,0),0),0)</f>
        <v>0</v>
      </c>
      <c r="E1770" s="93">
        <f>SUMIF(הלוואות!$D$46:$D$65,מרכז!A1770,הלוואות!$E$46:$E$65)</f>
        <v>0</v>
      </c>
      <c r="F1770" s="93">
        <f>SUMIF(נכנסים!$A$5:$A$5890,מרכז!A1770,נכנסים!$B$5:$B$5890)</f>
        <v>0</v>
      </c>
      <c r="G1770" s="94"/>
      <c r="H1770" s="94"/>
      <c r="I1770" s="94"/>
      <c r="J1770" s="99">
        <f t="shared" si="27"/>
        <v>50000</v>
      </c>
    </row>
    <row r="1771" spans="1:10">
      <c r="A1771" s="153">
        <v>47424</v>
      </c>
      <c r="B1771" s="93">
        <f>SUMIF(יוצאים!$A$5:$A$5835,מרכז!A1771,יוצאים!$D$5:$D$5835)</f>
        <v>0</v>
      </c>
      <c r="C1771" s="93">
        <f>HLOOKUP(DAY($A1771),'טב.הו"ק'!$G$4:$AK$162,'טב.הו"ק'!$A$162+2,FALSE)</f>
        <v>0</v>
      </c>
      <c r="D1771" s="93">
        <f>IF(A1771&gt;=הלוואות!$D$5,IF(מרכז!A1771&lt;=הלוואות!$E$5,IF(DAY(מרכז!A1771)=הלוואות!$F$5,הלוואות!$G$5,0),0),0)+IF(A1771&gt;=הלוואות!$D$6,IF(מרכז!A1771&lt;=הלוואות!$E$6,IF(DAY(מרכז!A1771)=הלוואות!$F$6,הלוואות!$G$6,0),0),0)+IF(A1771&gt;=הלוואות!$D$7,IF(מרכז!A1771&lt;=הלוואות!$E$7,IF(DAY(מרכז!A1771)=הלוואות!$F$7,הלוואות!$G$7,0),0),0)+IF(A1771&gt;=הלוואות!$D$8,IF(מרכז!A1771&lt;=הלוואות!$E$8,IF(DAY(מרכז!A1771)=הלוואות!$F$8,הלוואות!$G$8,0),0),0)+IF(A1771&gt;=הלוואות!$D$9,IF(מרכז!A1771&lt;=הלוואות!$E$9,IF(DAY(מרכז!A1771)=הלוואות!$F$9,הלוואות!$G$9,0),0),0)+IF(A1771&gt;=הלוואות!$D$10,IF(מרכז!A1771&lt;=הלוואות!$E$10,IF(DAY(מרכז!A1771)=הלוואות!$F$10,הלוואות!$G$10,0),0),0)+IF(A1771&gt;=הלוואות!$D$11,IF(מרכז!A1771&lt;=הלוואות!$E$11,IF(DAY(מרכז!A1771)=הלוואות!$F$11,הלוואות!$G$11,0),0),0)+IF(A1771&gt;=הלוואות!$D$12,IF(מרכז!A1771&lt;=הלוואות!$E$12,IF(DAY(מרכז!A1771)=הלוואות!$F$12,הלוואות!$G$12,0),0),0)+IF(A1771&gt;=הלוואות!$D$13,IF(מרכז!A1771&lt;=הלוואות!$E$13,IF(DAY(מרכז!A1771)=הלוואות!$F$13,הלוואות!$G$13,0),0),0)+IF(A1771&gt;=הלוואות!$D$14,IF(מרכז!A1771&lt;=הלוואות!$E$14,IF(DAY(מרכז!A1771)=הלוואות!$F$14,הלוואות!$G$14,0),0),0)+IF(A1771&gt;=הלוואות!$D$15,IF(מרכז!A1771&lt;=הלוואות!$E$15,IF(DAY(מרכז!A1771)=הלוואות!$F$15,הלוואות!$G$15,0),0),0)+IF(A1771&gt;=הלוואות!$D$16,IF(מרכז!A1771&lt;=הלוואות!$E$16,IF(DAY(מרכז!A1771)=הלוואות!$F$16,הלוואות!$G$16,0),0),0)+IF(A1771&gt;=הלוואות!$D$17,IF(מרכז!A1771&lt;=הלוואות!$E$17,IF(DAY(מרכז!A1771)=הלוואות!$F$17,הלוואות!$G$17,0),0),0)+IF(A1771&gt;=הלוואות!$D$18,IF(מרכז!A1771&lt;=הלוואות!$E$18,IF(DAY(מרכז!A1771)=הלוואות!$F$18,הלוואות!$G$18,0),0),0)+IF(A1771&gt;=הלוואות!$D$19,IF(מרכז!A1771&lt;=הלוואות!$E$19,IF(DAY(מרכז!A1771)=הלוואות!$F$19,הלוואות!$G$19,0),0),0)+IF(A1771&gt;=הלוואות!$D$20,IF(מרכז!A1771&lt;=הלוואות!$E$20,IF(DAY(מרכז!A1771)=הלוואות!$F$20,הלוואות!$G$20,0),0),0)+IF(A1771&gt;=הלוואות!$D$21,IF(מרכז!A1771&lt;=הלוואות!$E$21,IF(DAY(מרכז!A1771)=הלוואות!$F$21,הלוואות!$G$21,0),0),0)+IF(A1771&gt;=הלוואות!$D$22,IF(מרכז!A1771&lt;=הלוואות!$E$22,IF(DAY(מרכז!A1771)=הלוואות!$F$22,הלוואות!$G$22,0),0),0)+IF(A1771&gt;=הלוואות!$D$23,IF(מרכז!A1771&lt;=הלוואות!$E$23,IF(DAY(מרכז!A1771)=הלוואות!$F$23,הלוואות!$G$23,0),0),0)+IF(A1771&gt;=הלוואות!$D$24,IF(מרכז!A1771&lt;=הלוואות!$E$24,IF(DAY(מרכז!A1771)=הלוואות!$F$24,הלוואות!$G$24,0),0),0)+IF(A1771&gt;=הלוואות!$D$25,IF(מרכז!A1771&lt;=הלוואות!$E$25,IF(DAY(מרכז!A1771)=הלוואות!$F$25,הלוואות!$G$25,0),0),0)+IF(A1771&gt;=הלוואות!$D$26,IF(מרכז!A1771&lt;=הלוואות!$E$26,IF(DAY(מרכז!A1771)=הלוואות!$F$26,הלוואות!$G$26,0),0),0)+IF(A1771&gt;=הלוואות!$D$27,IF(מרכז!A1771&lt;=הלוואות!$E$27,IF(DAY(מרכז!A1771)=הלוואות!$F$27,הלוואות!$G$27,0),0),0)+IF(A1771&gt;=הלוואות!$D$28,IF(מרכז!A1771&lt;=הלוואות!$E$28,IF(DAY(מרכז!A1771)=הלוואות!$F$28,הלוואות!$G$28,0),0),0)+IF(A1771&gt;=הלוואות!$D$29,IF(מרכז!A1771&lt;=הלוואות!$E$29,IF(DAY(מרכז!A1771)=הלוואות!$F$29,הלוואות!$G$29,0),0),0)+IF(A1771&gt;=הלוואות!$D$30,IF(מרכז!A1771&lt;=הלוואות!$E$30,IF(DAY(מרכז!A1771)=הלוואות!$F$30,הלוואות!$G$30,0),0),0)+IF(A1771&gt;=הלוואות!$D$31,IF(מרכז!A1771&lt;=הלוואות!$E$31,IF(DAY(מרכז!A1771)=הלוואות!$F$31,הלוואות!$G$31,0),0),0)+IF(A1771&gt;=הלוואות!$D$32,IF(מרכז!A1771&lt;=הלוואות!$E$32,IF(DAY(מרכז!A1771)=הלוואות!$F$32,הלוואות!$G$32,0),0),0)+IF(A1771&gt;=הלוואות!$D$33,IF(מרכז!A1771&lt;=הלוואות!$E$33,IF(DAY(מרכז!A1771)=הלוואות!$F$33,הלוואות!$G$33,0),0),0)+IF(A1771&gt;=הלוואות!$D$34,IF(מרכז!A1771&lt;=הלוואות!$E$34,IF(DAY(מרכז!A1771)=הלוואות!$F$34,הלוואות!$G$34,0),0),0)</f>
        <v>0</v>
      </c>
      <c r="E1771" s="93">
        <f>SUMIF(הלוואות!$D$46:$D$65,מרכז!A1771,הלוואות!$E$46:$E$65)</f>
        <v>0</v>
      </c>
      <c r="F1771" s="93">
        <f>SUMIF(נכנסים!$A$5:$A$5890,מרכז!A1771,נכנסים!$B$5:$B$5890)</f>
        <v>0</v>
      </c>
      <c r="G1771" s="94"/>
      <c r="H1771" s="94"/>
      <c r="I1771" s="94"/>
      <c r="J1771" s="99">
        <f t="shared" si="27"/>
        <v>50000</v>
      </c>
    </row>
    <row r="1772" spans="1:10">
      <c r="A1772" s="153">
        <v>47425</v>
      </c>
      <c r="B1772" s="93">
        <f>SUMIF(יוצאים!$A$5:$A$5835,מרכז!A1772,יוצאים!$D$5:$D$5835)</f>
        <v>0</v>
      </c>
      <c r="C1772" s="93">
        <f>HLOOKUP(DAY($A1772),'טב.הו"ק'!$G$4:$AK$162,'טב.הו"ק'!$A$162+2,FALSE)</f>
        <v>0</v>
      </c>
      <c r="D1772" s="93">
        <f>IF(A1772&gt;=הלוואות!$D$5,IF(מרכז!A1772&lt;=הלוואות!$E$5,IF(DAY(מרכז!A1772)=הלוואות!$F$5,הלוואות!$G$5,0),0),0)+IF(A1772&gt;=הלוואות!$D$6,IF(מרכז!A1772&lt;=הלוואות!$E$6,IF(DAY(מרכז!A1772)=הלוואות!$F$6,הלוואות!$G$6,0),0),0)+IF(A1772&gt;=הלוואות!$D$7,IF(מרכז!A1772&lt;=הלוואות!$E$7,IF(DAY(מרכז!A1772)=הלוואות!$F$7,הלוואות!$G$7,0),0),0)+IF(A1772&gt;=הלוואות!$D$8,IF(מרכז!A1772&lt;=הלוואות!$E$8,IF(DAY(מרכז!A1772)=הלוואות!$F$8,הלוואות!$G$8,0),0),0)+IF(A1772&gt;=הלוואות!$D$9,IF(מרכז!A1772&lt;=הלוואות!$E$9,IF(DAY(מרכז!A1772)=הלוואות!$F$9,הלוואות!$G$9,0),0),0)+IF(A1772&gt;=הלוואות!$D$10,IF(מרכז!A1772&lt;=הלוואות!$E$10,IF(DAY(מרכז!A1772)=הלוואות!$F$10,הלוואות!$G$10,0),0),0)+IF(A1772&gt;=הלוואות!$D$11,IF(מרכז!A1772&lt;=הלוואות!$E$11,IF(DAY(מרכז!A1772)=הלוואות!$F$11,הלוואות!$G$11,0),0),0)+IF(A1772&gt;=הלוואות!$D$12,IF(מרכז!A1772&lt;=הלוואות!$E$12,IF(DAY(מרכז!A1772)=הלוואות!$F$12,הלוואות!$G$12,0),0),0)+IF(A1772&gt;=הלוואות!$D$13,IF(מרכז!A1772&lt;=הלוואות!$E$13,IF(DAY(מרכז!A1772)=הלוואות!$F$13,הלוואות!$G$13,0),0),0)+IF(A1772&gt;=הלוואות!$D$14,IF(מרכז!A1772&lt;=הלוואות!$E$14,IF(DAY(מרכז!A1772)=הלוואות!$F$14,הלוואות!$G$14,0),0),0)+IF(A1772&gt;=הלוואות!$D$15,IF(מרכז!A1772&lt;=הלוואות!$E$15,IF(DAY(מרכז!A1772)=הלוואות!$F$15,הלוואות!$G$15,0),0),0)+IF(A1772&gt;=הלוואות!$D$16,IF(מרכז!A1772&lt;=הלוואות!$E$16,IF(DAY(מרכז!A1772)=הלוואות!$F$16,הלוואות!$G$16,0),0),0)+IF(A1772&gt;=הלוואות!$D$17,IF(מרכז!A1772&lt;=הלוואות!$E$17,IF(DAY(מרכז!A1772)=הלוואות!$F$17,הלוואות!$G$17,0),0),0)+IF(A1772&gt;=הלוואות!$D$18,IF(מרכז!A1772&lt;=הלוואות!$E$18,IF(DAY(מרכז!A1772)=הלוואות!$F$18,הלוואות!$G$18,0),0),0)+IF(A1772&gt;=הלוואות!$D$19,IF(מרכז!A1772&lt;=הלוואות!$E$19,IF(DAY(מרכז!A1772)=הלוואות!$F$19,הלוואות!$G$19,0),0),0)+IF(A1772&gt;=הלוואות!$D$20,IF(מרכז!A1772&lt;=הלוואות!$E$20,IF(DAY(מרכז!A1772)=הלוואות!$F$20,הלוואות!$G$20,0),0),0)+IF(A1772&gt;=הלוואות!$D$21,IF(מרכז!A1772&lt;=הלוואות!$E$21,IF(DAY(מרכז!A1772)=הלוואות!$F$21,הלוואות!$G$21,0),0),0)+IF(A1772&gt;=הלוואות!$D$22,IF(מרכז!A1772&lt;=הלוואות!$E$22,IF(DAY(מרכז!A1772)=הלוואות!$F$22,הלוואות!$G$22,0),0),0)+IF(A1772&gt;=הלוואות!$D$23,IF(מרכז!A1772&lt;=הלוואות!$E$23,IF(DAY(מרכז!A1772)=הלוואות!$F$23,הלוואות!$G$23,0),0),0)+IF(A1772&gt;=הלוואות!$D$24,IF(מרכז!A1772&lt;=הלוואות!$E$24,IF(DAY(מרכז!A1772)=הלוואות!$F$24,הלוואות!$G$24,0),0),0)+IF(A1772&gt;=הלוואות!$D$25,IF(מרכז!A1772&lt;=הלוואות!$E$25,IF(DAY(מרכז!A1772)=הלוואות!$F$25,הלוואות!$G$25,0),0),0)+IF(A1772&gt;=הלוואות!$D$26,IF(מרכז!A1772&lt;=הלוואות!$E$26,IF(DAY(מרכז!A1772)=הלוואות!$F$26,הלוואות!$G$26,0),0),0)+IF(A1772&gt;=הלוואות!$D$27,IF(מרכז!A1772&lt;=הלוואות!$E$27,IF(DAY(מרכז!A1772)=הלוואות!$F$27,הלוואות!$G$27,0),0),0)+IF(A1772&gt;=הלוואות!$D$28,IF(מרכז!A1772&lt;=הלוואות!$E$28,IF(DAY(מרכז!A1772)=הלוואות!$F$28,הלוואות!$G$28,0),0),0)+IF(A1772&gt;=הלוואות!$D$29,IF(מרכז!A1772&lt;=הלוואות!$E$29,IF(DAY(מרכז!A1772)=הלוואות!$F$29,הלוואות!$G$29,0),0),0)+IF(A1772&gt;=הלוואות!$D$30,IF(מרכז!A1772&lt;=הלוואות!$E$30,IF(DAY(מרכז!A1772)=הלוואות!$F$30,הלוואות!$G$30,0),0),0)+IF(A1772&gt;=הלוואות!$D$31,IF(מרכז!A1772&lt;=הלוואות!$E$31,IF(DAY(מרכז!A1772)=הלוואות!$F$31,הלוואות!$G$31,0),0),0)+IF(A1772&gt;=הלוואות!$D$32,IF(מרכז!A1772&lt;=הלוואות!$E$32,IF(DAY(מרכז!A1772)=הלוואות!$F$32,הלוואות!$G$32,0),0),0)+IF(A1772&gt;=הלוואות!$D$33,IF(מרכז!A1772&lt;=הלוואות!$E$33,IF(DAY(מרכז!A1772)=הלוואות!$F$33,הלוואות!$G$33,0),0),0)+IF(A1772&gt;=הלוואות!$D$34,IF(מרכז!A1772&lt;=הלוואות!$E$34,IF(DAY(מרכז!A1772)=הלוואות!$F$34,הלוואות!$G$34,0),0),0)</f>
        <v>0</v>
      </c>
      <c r="E1772" s="93">
        <f>SUMIF(הלוואות!$D$46:$D$65,מרכז!A1772,הלוואות!$E$46:$E$65)</f>
        <v>0</v>
      </c>
      <c r="F1772" s="93">
        <f>SUMIF(נכנסים!$A$5:$A$5890,מרכז!A1772,נכנסים!$B$5:$B$5890)</f>
        <v>0</v>
      </c>
      <c r="G1772" s="94"/>
      <c r="H1772" s="94"/>
      <c r="I1772" s="94"/>
      <c r="J1772" s="99">
        <f t="shared" si="27"/>
        <v>50000</v>
      </c>
    </row>
    <row r="1773" spans="1:10">
      <c r="A1773" s="153">
        <v>47426</v>
      </c>
      <c r="B1773" s="93">
        <f>SUMIF(יוצאים!$A$5:$A$5835,מרכז!A1773,יוצאים!$D$5:$D$5835)</f>
        <v>0</v>
      </c>
      <c r="C1773" s="93">
        <f>HLOOKUP(DAY($A1773),'טב.הו"ק'!$G$4:$AK$162,'טב.הו"ק'!$A$162+2,FALSE)</f>
        <v>0</v>
      </c>
      <c r="D1773" s="93">
        <f>IF(A1773&gt;=הלוואות!$D$5,IF(מרכז!A1773&lt;=הלוואות!$E$5,IF(DAY(מרכז!A1773)=הלוואות!$F$5,הלוואות!$G$5,0),0),0)+IF(A1773&gt;=הלוואות!$D$6,IF(מרכז!A1773&lt;=הלוואות!$E$6,IF(DAY(מרכז!A1773)=הלוואות!$F$6,הלוואות!$G$6,0),0),0)+IF(A1773&gt;=הלוואות!$D$7,IF(מרכז!A1773&lt;=הלוואות!$E$7,IF(DAY(מרכז!A1773)=הלוואות!$F$7,הלוואות!$G$7,0),0),0)+IF(A1773&gt;=הלוואות!$D$8,IF(מרכז!A1773&lt;=הלוואות!$E$8,IF(DAY(מרכז!A1773)=הלוואות!$F$8,הלוואות!$G$8,0),0),0)+IF(A1773&gt;=הלוואות!$D$9,IF(מרכז!A1773&lt;=הלוואות!$E$9,IF(DAY(מרכז!A1773)=הלוואות!$F$9,הלוואות!$G$9,0),0),0)+IF(A1773&gt;=הלוואות!$D$10,IF(מרכז!A1773&lt;=הלוואות!$E$10,IF(DAY(מרכז!A1773)=הלוואות!$F$10,הלוואות!$G$10,0),0),0)+IF(A1773&gt;=הלוואות!$D$11,IF(מרכז!A1773&lt;=הלוואות!$E$11,IF(DAY(מרכז!A1773)=הלוואות!$F$11,הלוואות!$G$11,0),0),0)+IF(A1773&gt;=הלוואות!$D$12,IF(מרכז!A1773&lt;=הלוואות!$E$12,IF(DAY(מרכז!A1773)=הלוואות!$F$12,הלוואות!$G$12,0),0),0)+IF(A1773&gt;=הלוואות!$D$13,IF(מרכז!A1773&lt;=הלוואות!$E$13,IF(DAY(מרכז!A1773)=הלוואות!$F$13,הלוואות!$G$13,0),0),0)+IF(A1773&gt;=הלוואות!$D$14,IF(מרכז!A1773&lt;=הלוואות!$E$14,IF(DAY(מרכז!A1773)=הלוואות!$F$14,הלוואות!$G$14,0),0),0)+IF(A1773&gt;=הלוואות!$D$15,IF(מרכז!A1773&lt;=הלוואות!$E$15,IF(DAY(מרכז!A1773)=הלוואות!$F$15,הלוואות!$G$15,0),0),0)+IF(A1773&gt;=הלוואות!$D$16,IF(מרכז!A1773&lt;=הלוואות!$E$16,IF(DAY(מרכז!A1773)=הלוואות!$F$16,הלוואות!$G$16,0),0),0)+IF(A1773&gt;=הלוואות!$D$17,IF(מרכז!A1773&lt;=הלוואות!$E$17,IF(DAY(מרכז!A1773)=הלוואות!$F$17,הלוואות!$G$17,0),0),0)+IF(A1773&gt;=הלוואות!$D$18,IF(מרכז!A1773&lt;=הלוואות!$E$18,IF(DAY(מרכז!A1773)=הלוואות!$F$18,הלוואות!$G$18,0),0),0)+IF(A1773&gt;=הלוואות!$D$19,IF(מרכז!A1773&lt;=הלוואות!$E$19,IF(DAY(מרכז!A1773)=הלוואות!$F$19,הלוואות!$G$19,0),0),0)+IF(A1773&gt;=הלוואות!$D$20,IF(מרכז!A1773&lt;=הלוואות!$E$20,IF(DAY(מרכז!A1773)=הלוואות!$F$20,הלוואות!$G$20,0),0),0)+IF(A1773&gt;=הלוואות!$D$21,IF(מרכז!A1773&lt;=הלוואות!$E$21,IF(DAY(מרכז!A1773)=הלוואות!$F$21,הלוואות!$G$21,0),0),0)+IF(A1773&gt;=הלוואות!$D$22,IF(מרכז!A1773&lt;=הלוואות!$E$22,IF(DAY(מרכז!A1773)=הלוואות!$F$22,הלוואות!$G$22,0),0),0)+IF(A1773&gt;=הלוואות!$D$23,IF(מרכז!A1773&lt;=הלוואות!$E$23,IF(DAY(מרכז!A1773)=הלוואות!$F$23,הלוואות!$G$23,0),0),0)+IF(A1773&gt;=הלוואות!$D$24,IF(מרכז!A1773&lt;=הלוואות!$E$24,IF(DAY(מרכז!A1773)=הלוואות!$F$24,הלוואות!$G$24,0),0),0)+IF(A1773&gt;=הלוואות!$D$25,IF(מרכז!A1773&lt;=הלוואות!$E$25,IF(DAY(מרכז!A1773)=הלוואות!$F$25,הלוואות!$G$25,0),0),0)+IF(A1773&gt;=הלוואות!$D$26,IF(מרכז!A1773&lt;=הלוואות!$E$26,IF(DAY(מרכז!A1773)=הלוואות!$F$26,הלוואות!$G$26,0),0),0)+IF(A1773&gt;=הלוואות!$D$27,IF(מרכז!A1773&lt;=הלוואות!$E$27,IF(DAY(מרכז!A1773)=הלוואות!$F$27,הלוואות!$G$27,0),0),0)+IF(A1773&gt;=הלוואות!$D$28,IF(מרכז!A1773&lt;=הלוואות!$E$28,IF(DAY(מרכז!A1773)=הלוואות!$F$28,הלוואות!$G$28,0),0),0)+IF(A1773&gt;=הלוואות!$D$29,IF(מרכז!A1773&lt;=הלוואות!$E$29,IF(DAY(מרכז!A1773)=הלוואות!$F$29,הלוואות!$G$29,0),0),0)+IF(A1773&gt;=הלוואות!$D$30,IF(מרכז!A1773&lt;=הלוואות!$E$30,IF(DAY(מרכז!A1773)=הלוואות!$F$30,הלוואות!$G$30,0),0),0)+IF(A1773&gt;=הלוואות!$D$31,IF(מרכז!A1773&lt;=הלוואות!$E$31,IF(DAY(מרכז!A1773)=הלוואות!$F$31,הלוואות!$G$31,0),0),0)+IF(A1773&gt;=הלוואות!$D$32,IF(מרכז!A1773&lt;=הלוואות!$E$32,IF(DAY(מרכז!A1773)=הלוואות!$F$32,הלוואות!$G$32,0),0),0)+IF(A1773&gt;=הלוואות!$D$33,IF(מרכז!A1773&lt;=הלוואות!$E$33,IF(DAY(מרכז!A1773)=הלוואות!$F$33,הלוואות!$G$33,0),0),0)+IF(A1773&gt;=הלוואות!$D$34,IF(מרכז!A1773&lt;=הלוואות!$E$34,IF(DAY(מרכז!A1773)=הלוואות!$F$34,הלוואות!$G$34,0),0),0)</f>
        <v>0</v>
      </c>
      <c r="E1773" s="93">
        <f>SUMIF(הלוואות!$D$46:$D$65,מרכז!A1773,הלוואות!$E$46:$E$65)</f>
        <v>0</v>
      </c>
      <c r="F1773" s="93">
        <f>SUMIF(נכנסים!$A$5:$A$5890,מרכז!A1773,נכנסים!$B$5:$B$5890)</f>
        <v>0</v>
      </c>
      <c r="G1773" s="94"/>
      <c r="H1773" s="94"/>
      <c r="I1773" s="94"/>
      <c r="J1773" s="99">
        <f t="shared" si="27"/>
        <v>50000</v>
      </c>
    </row>
    <row r="1774" spans="1:10">
      <c r="A1774" s="153">
        <v>47427</v>
      </c>
      <c r="B1774" s="93">
        <f>SUMIF(יוצאים!$A$5:$A$5835,מרכז!A1774,יוצאים!$D$5:$D$5835)</f>
        <v>0</v>
      </c>
      <c r="C1774" s="93">
        <f>HLOOKUP(DAY($A1774),'טב.הו"ק'!$G$4:$AK$162,'טב.הו"ק'!$A$162+2,FALSE)</f>
        <v>0</v>
      </c>
      <c r="D1774" s="93">
        <f>IF(A1774&gt;=הלוואות!$D$5,IF(מרכז!A1774&lt;=הלוואות!$E$5,IF(DAY(מרכז!A1774)=הלוואות!$F$5,הלוואות!$G$5,0),0),0)+IF(A1774&gt;=הלוואות!$D$6,IF(מרכז!A1774&lt;=הלוואות!$E$6,IF(DAY(מרכז!A1774)=הלוואות!$F$6,הלוואות!$G$6,0),0),0)+IF(A1774&gt;=הלוואות!$D$7,IF(מרכז!A1774&lt;=הלוואות!$E$7,IF(DAY(מרכז!A1774)=הלוואות!$F$7,הלוואות!$G$7,0),0),0)+IF(A1774&gt;=הלוואות!$D$8,IF(מרכז!A1774&lt;=הלוואות!$E$8,IF(DAY(מרכז!A1774)=הלוואות!$F$8,הלוואות!$G$8,0),0),0)+IF(A1774&gt;=הלוואות!$D$9,IF(מרכז!A1774&lt;=הלוואות!$E$9,IF(DAY(מרכז!A1774)=הלוואות!$F$9,הלוואות!$G$9,0),0),0)+IF(A1774&gt;=הלוואות!$D$10,IF(מרכז!A1774&lt;=הלוואות!$E$10,IF(DAY(מרכז!A1774)=הלוואות!$F$10,הלוואות!$G$10,0),0),0)+IF(A1774&gt;=הלוואות!$D$11,IF(מרכז!A1774&lt;=הלוואות!$E$11,IF(DAY(מרכז!A1774)=הלוואות!$F$11,הלוואות!$G$11,0),0),0)+IF(A1774&gt;=הלוואות!$D$12,IF(מרכז!A1774&lt;=הלוואות!$E$12,IF(DAY(מרכז!A1774)=הלוואות!$F$12,הלוואות!$G$12,0),0),0)+IF(A1774&gt;=הלוואות!$D$13,IF(מרכז!A1774&lt;=הלוואות!$E$13,IF(DAY(מרכז!A1774)=הלוואות!$F$13,הלוואות!$G$13,0),0),0)+IF(A1774&gt;=הלוואות!$D$14,IF(מרכז!A1774&lt;=הלוואות!$E$14,IF(DAY(מרכז!A1774)=הלוואות!$F$14,הלוואות!$G$14,0),0),0)+IF(A1774&gt;=הלוואות!$D$15,IF(מרכז!A1774&lt;=הלוואות!$E$15,IF(DAY(מרכז!A1774)=הלוואות!$F$15,הלוואות!$G$15,0),0),0)+IF(A1774&gt;=הלוואות!$D$16,IF(מרכז!A1774&lt;=הלוואות!$E$16,IF(DAY(מרכז!A1774)=הלוואות!$F$16,הלוואות!$G$16,0),0),0)+IF(A1774&gt;=הלוואות!$D$17,IF(מרכז!A1774&lt;=הלוואות!$E$17,IF(DAY(מרכז!A1774)=הלוואות!$F$17,הלוואות!$G$17,0),0),0)+IF(A1774&gt;=הלוואות!$D$18,IF(מרכז!A1774&lt;=הלוואות!$E$18,IF(DAY(מרכז!A1774)=הלוואות!$F$18,הלוואות!$G$18,0),0),0)+IF(A1774&gt;=הלוואות!$D$19,IF(מרכז!A1774&lt;=הלוואות!$E$19,IF(DAY(מרכז!A1774)=הלוואות!$F$19,הלוואות!$G$19,0),0),0)+IF(A1774&gt;=הלוואות!$D$20,IF(מרכז!A1774&lt;=הלוואות!$E$20,IF(DAY(מרכז!A1774)=הלוואות!$F$20,הלוואות!$G$20,0),0),0)+IF(A1774&gt;=הלוואות!$D$21,IF(מרכז!A1774&lt;=הלוואות!$E$21,IF(DAY(מרכז!A1774)=הלוואות!$F$21,הלוואות!$G$21,0),0),0)+IF(A1774&gt;=הלוואות!$D$22,IF(מרכז!A1774&lt;=הלוואות!$E$22,IF(DAY(מרכז!A1774)=הלוואות!$F$22,הלוואות!$G$22,0),0),0)+IF(A1774&gt;=הלוואות!$D$23,IF(מרכז!A1774&lt;=הלוואות!$E$23,IF(DAY(מרכז!A1774)=הלוואות!$F$23,הלוואות!$G$23,0),0),0)+IF(A1774&gt;=הלוואות!$D$24,IF(מרכז!A1774&lt;=הלוואות!$E$24,IF(DAY(מרכז!A1774)=הלוואות!$F$24,הלוואות!$G$24,0),0),0)+IF(A1774&gt;=הלוואות!$D$25,IF(מרכז!A1774&lt;=הלוואות!$E$25,IF(DAY(מרכז!A1774)=הלוואות!$F$25,הלוואות!$G$25,0),0),0)+IF(A1774&gt;=הלוואות!$D$26,IF(מרכז!A1774&lt;=הלוואות!$E$26,IF(DAY(מרכז!A1774)=הלוואות!$F$26,הלוואות!$G$26,0),0),0)+IF(A1774&gt;=הלוואות!$D$27,IF(מרכז!A1774&lt;=הלוואות!$E$27,IF(DAY(מרכז!A1774)=הלוואות!$F$27,הלוואות!$G$27,0),0),0)+IF(A1774&gt;=הלוואות!$D$28,IF(מרכז!A1774&lt;=הלוואות!$E$28,IF(DAY(מרכז!A1774)=הלוואות!$F$28,הלוואות!$G$28,0),0),0)+IF(A1774&gt;=הלוואות!$D$29,IF(מרכז!A1774&lt;=הלוואות!$E$29,IF(DAY(מרכז!A1774)=הלוואות!$F$29,הלוואות!$G$29,0),0),0)+IF(A1774&gt;=הלוואות!$D$30,IF(מרכז!A1774&lt;=הלוואות!$E$30,IF(DAY(מרכז!A1774)=הלוואות!$F$30,הלוואות!$G$30,0),0),0)+IF(A1774&gt;=הלוואות!$D$31,IF(מרכז!A1774&lt;=הלוואות!$E$31,IF(DAY(מרכז!A1774)=הלוואות!$F$31,הלוואות!$G$31,0),0),0)+IF(A1774&gt;=הלוואות!$D$32,IF(מרכז!A1774&lt;=הלוואות!$E$32,IF(DAY(מרכז!A1774)=הלוואות!$F$32,הלוואות!$G$32,0),0),0)+IF(A1774&gt;=הלוואות!$D$33,IF(מרכז!A1774&lt;=הלוואות!$E$33,IF(DAY(מרכז!A1774)=הלוואות!$F$33,הלוואות!$G$33,0),0),0)+IF(A1774&gt;=הלוואות!$D$34,IF(מרכז!A1774&lt;=הלוואות!$E$34,IF(DAY(מרכז!A1774)=הלוואות!$F$34,הלוואות!$G$34,0),0),0)</f>
        <v>0</v>
      </c>
      <c r="E1774" s="93">
        <f>SUMIF(הלוואות!$D$46:$D$65,מרכז!A1774,הלוואות!$E$46:$E$65)</f>
        <v>0</v>
      </c>
      <c r="F1774" s="93">
        <f>SUMIF(נכנסים!$A$5:$A$5890,מרכז!A1774,נכנסים!$B$5:$B$5890)</f>
        <v>0</v>
      </c>
      <c r="G1774" s="94"/>
      <c r="H1774" s="94"/>
      <c r="I1774" s="94"/>
      <c r="J1774" s="99">
        <f t="shared" si="27"/>
        <v>50000</v>
      </c>
    </row>
    <row r="1775" spans="1:10">
      <c r="A1775" s="153">
        <v>47428</v>
      </c>
      <c r="B1775" s="93">
        <f>SUMIF(יוצאים!$A$5:$A$5835,מרכז!A1775,יוצאים!$D$5:$D$5835)</f>
        <v>0</v>
      </c>
      <c r="C1775" s="93">
        <f>HLOOKUP(DAY($A1775),'טב.הו"ק'!$G$4:$AK$162,'טב.הו"ק'!$A$162+2,FALSE)</f>
        <v>0</v>
      </c>
      <c r="D1775" s="93">
        <f>IF(A1775&gt;=הלוואות!$D$5,IF(מרכז!A1775&lt;=הלוואות!$E$5,IF(DAY(מרכז!A1775)=הלוואות!$F$5,הלוואות!$G$5,0),0),0)+IF(A1775&gt;=הלוואות!$D$6,IF(מרכז!A1775&lt;=הלוואות!$E$6,IF(DAY(מרכז!A1775)=הלוואות!$F$6,הלוואות!$G$6,0),0),0)+IF(A1775&gt;=הלוואות!$D$7,IF(מרכז!A1775&lt;=הלוואות!$E$7,IF(DAY(מרכז!A1775)=הלוואות!$F$7,הלוואות!$G$7,0),0),0)+IF(A1775&gt;=הלוואות!$D$8,IF(מרכז!A1775&lt;=הלוואות!$E$8,IF(DAY(מרכז!A1775)=הלוואות!$F$8,הלוואות!$G$8,0),0),0)+IF(A1775&gt;=הלוואות!$D$9,IF(מרכז!A1775&lt;=הלוואות!$E$9,IF(DAY(מרכז!A1775)=הלוואות!$F$9,הלוואות!$G$9,0),0),0)+IF(A1775&gt;=הלוואות!$D$10,IF(מרכז!A1775&lt;=הלוואות!$E$10,IF(DAY(מרכז!A1775)=הלוואות!$F$10,הלוואות!$G$10,0),0),0)+IF(A1775&gt;=הלוואות!$D$11,IF(מרכז!A1775&lt;=הלוואות!$E$11,IF(DAY(מרכז!A1775)=הלוואות!$F$11,הלוואות!$G$11,0),0),0)+IF(A1775&gt;=הלוואות!$D$12,IF(מרכז!A1775&lt;=הלוואות!$E$12,IF(DAY(מרכז!A1775)=הלוואות!$F$12,הלוואות!$G$12,0),0),0)+IF(A1775&gt;=הלוואות!$D$13,IF(מרכז!A1775&lt;=הלוואות!$E$13,IF(DAY(מרכז!A1775)=הלוואות!$F$13,הלוואות!$G$13,0),0),0)+IF(A1775&gt;=הלוואות!$D$14,IF(מרכז!A1775&lt;=הלוואות!$E$14,IF(DAY(מרכז!A1775)=הלוואות!$F$14,הלוואות!$G$14,0),0),0)+IF(A1775&gt;=הלוואות!$D$15,IF(מרכז!A1775&lt;=הלוואות!$E$15,IF(DAY(מרכז!A1775)=הלוואות!$F$15,הלוואות!$G$15,0),0),0)+IF(A1775&gt;=הלוואות!$D$16,IF(מרכז!A1775&lt;=הלוואות!$E$16,IF(DAY(מרכז!A1775)=הלוואות!$F$16,הלוואות!$G$16,0),0),0)+IF(A1775&gt;=הלוואות!$D$17,IF(מרכז!A1775&lt;=הלוואות!$E$17,IF(DAY(מרכז!A1775)=הלוואות!$F$17,הלוואות!$G$17,0),0),0)+IF(A1775&gt;=הלוואות!$D$18,IF(מרכז!A1775&lt;=הלוואות!$E$18,IF(DAY(מרכז!A1775)=הלוואות!$F$18,הלוואות!$G$18,0),0),0)+IF(A1775&gt;=הלוואות!$D$19,IF(מרכז!A1775&lt;=הלוואות!$E$19,IF(DAY(מרכז!A1775)=הלוואות!$F$19,הלוואות!$G$19,0),0),0)+IF(A1775&gt;=הלוואות!$D$20,IF(מרכז!A1775&lt;=הלוואות!$E$20,IF(DAY(מרכז!A1775)=הלוואות!$F$20,הלוואות!$G$20,0),0),0)+IF(A1775&gt;=הלוואות!$D$21,IF(מרכז!A1775&lt;=הלוואות!$E$21,IF(DAY(מרכז!A1775)=הלוואות!$F$21,הלוואות!$G$21,0),0),0)+IF(A1775&gt;=הלוואות!$D$22,IF(מרכז!A1775&lt;=הלוואות!$E$22,IF(DAY(מרכז!A1775)=הלוואות!$F$22,הלוואות!$G$22,0),0),0)+IF(A1775&gt;=הלוואות!$D$23,IF(מרכז!A1775&lt;=הלוואות!$E$23,IF(DAY(מרכז!A1775)=הלוואות!$F$23,הלוואות!$G$23,0),0),0)+IF(A1775&gt;=הלוואות!$D$24,IF(מרכז!A1775&lt;=הלוואות!$E$24,IF(DAY(מרכז!A1775)=הלוואות!$F$24,הלוואות!$G$24,0),0),0)+IF(A1775&gt;=הלוואות!$D$25,IF(מרכז!A1775&lt;=הלוואות!$E$25,IF(DAY(מרכז!A1775)=הלוואות!$F$25,הלוואות!$G$25,0),0),0)+IF(A1775&gt;=הלוואות!$D$26,IF(מרכז!A1775&lt;=הלוואות!$E$26,IF(DAY(מרכז!A1775)=הלוואות!$F$26,הלוואות!$G$26,0),0),0)+IF(A1775&gt;=הלוואות!$D$27,IF(מרכז!A1775&lt;=הלוואות!$E$27,IF(DAY(מרכז!A1775)=הלוואות!$F$27,הלוואות!$G$27,0),0),0)+IF(A1775&gt;=הלוואות!$D$28,IF(מרכז!A1775&lt;=הלוואות!$E$28,IF(DAY(מרכז!A1775)=הלוואות!$F$28,הלוואות!$G$28,0),0),0)+IF(A1775&gt;=הלוואות!$D$29,IF(מרכז!A1775&lt;=הלוואות!$E$29,IF(DAY(מרכז!A1775)=הלוואות!$F$29,הלוואות!$G$29,0),0),0)+IF(A1775&gt;=הלוואות!$D$30,IF(מרכז!A1775&lt;=הלוואות!$E$30,IF(DAY(מרכז!A1775)=הלוואות!$F$30,הלוואות!$G$30,0),0),0)+IF(A1775&gt;=הלוואות!$D$31,IF(מרכז!A1775&lt;=הלוואות!$E$31,IF(DAY(מרכז!A1775)=הלוואות!$F$31,הלוואות!$G$31,0),0),0)+IF(A1775&gt;=הלוואות!$D$32,IF(מרכז!A1775&lt;=הלוואות!$E$32,IF(DAY(מרכז!A1775)=הלוואות!$F$32,הלוואות!$G$32,0),0),0)+IF(A1775&gt;=הלוואות!$D$33,IF(מרכז!A1775&lt;=הלוואות!$E$33,IF(DAY(מרכז!A1775)=הלוואות!$F$33,הלוואות!$G$33,0),0),0)+IF(A1775&gt;=הלוואות!$D$34,IF(מרכז!A1775&lt;=הלוואות!$E$34,IF(DAY(מרכז!A1775)=הלוואות!$F$34,הלוואות!$G$34,0),0),0)</f>
        <v>0</v>
      </c>
      <c r="E1775" s="93">
        <f>SUMIF(הלוואות!$D$46:$D$65,מרכז!A1775,הלוואות!$E$46:$E$65)</f>
        <v>0</v>
      </c>
      <c r="F1775" s="93">
        <f>SUMIF(נכנסים!$A$5:$A$5890,מרכז!A1775,נכנסים!$B$5:$B$5890)</f>
        <v>0</v>
      </c>
      <c r="G1775" s="94"/>
      <c r="H1775" s="94"/>
      <c r="I1775" s="94"/>
      <c r="J1775" s="99">
        <f t="shared" si="27"/>
        <v>50000</v>
      </c>
    </row>
    <row r="1776" spans="1:10">
      <c r="A1776" s="153">
        <v>47429</v>
      </c>
      <c r="B1776" s="93">
        <f>SUMIF(יוצאים!$A$5:$A$5835,מרכז!A1776,יוצאים!$D$5:$D$5835)</f>
        <v>0</v>
      </c>
      <c r="C1776" s="93">
        <f>HLOOKUP(DAY($A1776),'טב.הו"ק'!$G$4:$AK$162,'טב.הו"ק'!$A$162+2,FALSE)</f>
        <v>0</v>
      </c>
      <c r="D1776" s="93">
        <f>IF(A1776&gt;=הלוואות!$D$5,IF(מרכז!A1776&lt;=הלוואות!$E$5,IF(DAY(מרכז!A1776)=הלוואות!$F$5,הלוואות!$G$5,0),0),0)+IF(A1776&gt;=הלוואות!$D$6,IF(מרכז!A1776&lt;=הלוואות!$E$6,IF(DAY(מרכז!A1776)=הלוואות!$F$6,הלוואות!$G$6,0),0),0)+IF(A1776&gt;=הלוואות!$D$7,IF(מרכז!A1776&lt;=הלוואות!$E$7,IF(DAY(מרכז!A1776)=הלוואות!$F$7,הלוואות!$G$7,0),0),0)+IF(A1776&gt;=הלוואות!$D$8,IF(מרכז!A1776&lt;=הלוואות!$E$8,IF(DAY(מרכז!A1776)=הלוואות!$F$8,הלוואות!$G$8,0),0),0)+IF(A1776&gt;=הלוואות!$D$9,IF(מרכז!A1776&lt;=הלוואות!$E$9,IF(DAY(מרכז!A1776)=הלוואות!$F$9,הלוואות!$G$9,0),0),0)+IF(A1776&gt;=הלוואות!$D$10,IF(מרכז!A1776&lt;=הלוואות!$E$10,IF(DAY(מרכז!A1776)=הלוואות!$F$10,הלוואות!$G$10,0),0),0)+IF(A1776&gt;=הלוואות!$D$11,IF(מרכז!A1776&lt;=הלוואות!$E$11,IF(DAY(מרכז!A1776)=הלוואות!$F$11,הלוואות!$G$11,0),0),0)+IF(A1776&gt;=הלוואות!$D$12,IF(מרכז!A1776&lt;=הלוואות!$E$12,IF(DAY(מרכז!A1776)=הלוואות!$F$12,הלוואות!$G$12,0),0),0)+IF(A1776&gt;=הלוואות!$D$13,IF(מרכז!A1776&lt;=הלוואות!$E$13,IF(DAY(מרכז!A1776)=הלוואות!$F$13,הלוואות!$G$13,0),0),0)+IF(A1776&gt;=הלוואות!$D$14,IF(מרכז!A1776&lt;=הלוואות!$E$14,IF(DAY(מרכז!A1776)=הלוואות!$F$14,הלוואות!$G$14,0),0),0)+IF(A1776&gt;=הלוואות!$D$15,IF(מרכז!A1776&lt;=הלוואות!$E$15,IF(DAY(מרכז!A1776)=הלוואות!$F$15,הלוואות!$G$15,0),0),0)+IF(A1776&gt;=הלוואות!$D$16,IF(מרכז!A1776&lt;=הלוואות!$E$16,IF(DAY(מרכז!A1776)=הלוואות!$F$16,הלוואות!$G$16,0),0),0)+IF(A1776&gt;=הלוואות!$D$17,IF(מרכז!A1776&lt;=הלוואות!$E$17,IF(DAY(מרכז!A1776)=הלוואות!$F$17,הלוואות!$G$17,0),0),0)+IF(A1776&gt;=הלוואות!$D$18,IF(מרכז!A1776&lt;=הלוואות!$E$18,IF(DAY(מרכז!A1776)=הלוואות!$F$18,הלוואות!$G$18,0),0),0)+IF(A1776&gt;=הלוואות!$D$19,IF(מרכז!A1776&lt;=הלוואות!$E$19,IF(DAY(מרכז!A1776)=הלוואות!$F$19,הלוואות!$G$19,0),0),0)+IF(A1776&gt;=הלוואות!$D$20,IF(מרכז!A1776&lt;=הלוואות!$E$20,IF(DAY(מרכז!A1776)=הלוואות!$F$20,הלוואות!$G$20,0),0),0)+IF(A1776&gt;=הלוואות!$D$21,IF(מרכז!A1776&lt;=הלוואות!$E$21,IF(DAY(מרכז!A1776)=הלוואות!$F$21,הלוואות!$G$21,0),0),0)+IF(A1776&gt;=הלוואות!$D$22,IF(מרכז!A1776&lt;=הלוואות!$E$22,IF(DAY(מרכז!A1776)=הלוואות!$F$22,הלוואות!$G$22,0),0),0)+IF(A1776&gt;=הלוואות!$D$23,IF(מרכז!A1776&lt;=הלוואות!$E$23,IF(DAY(מרכז!A1776)=הלוואות!$F$23,הלוואות!$G$23,0),0),0)+IF(A1776&gt;=הלוואות!$D$24,IF(מרכז!A1776&lt;=הלוואות!$E$24,IF(DAY(מרכז!A1776)=הלוואות!$F$24,הלוואות!$G$24,0),0),0)+IF(A1776&gt;=הלוואות!$D$25,IF(מרכז!A1776&lt;=הלוואות!$E$25,IF(DAY(מרכז!A1776)=הלוואות!$F$25,הלוואות!$G$25,0),0),0)+IF(A1776&gt;=הלוואות!$D$26,IF(מרכז!A1776&lt;=הלוואות!$E$26,IF(DAY(מרכז!A1776)=הלוואות!$F$26,הלוואות!$G$26,0),0),0)+IF(A1776&gt;=הלוואות!$D$27,IF(מרכז!A1776&lt;=הלוואות!$E$27,IF(DAY(מרכז!A1776)=הלוואות!$F$27,הלוואות!$G$27,0),0),0)+IF(A1776&gt;=הלוואות!$D$28,IF(מרכז!A1776&lt;=הלוואות!$E$28,IF(DAY(מרכז!A1776)=הלוואות!$F$28,הלוואות!$G$28,0),0),0)+IF(A1776&gt;=הלוואות!$D$29,IF(מרכז!A1776&lt;=הלוואות!$E$29,IF(DAY(מרכז!A1776)=הלוואות!$F$29,הלוואות!$G$29,0),0),0)+IF(A1776&gt;=הלוואות!$D$30,IF(מרכז!A1776&lt;=הלוואות!$E$30,IF(DAY(מרכז!A1776)=הלוואות!$F$30,הלוואות!$G$30,0),0),0)+IF(A1776&gt;=הלוואות!$D$31,IF(מרכז!A1776&lt;=הלוואות!$E$31,IF(DAY(מרכז!A1776)=הלוואות!$F$31,הלוואות!$G$31,0),0),0)+IF(A1776&gt;=הלוואות!$D$32,IF(מרכז!A1776&lt;=הלוואות!$E$32,IF(DAY(מרכז!A1776)=הלוואות!$F$32,הלוואות!$G$32,0),0),0)+IF(A1776&gt;=הלוואות!$D$33,IF(מרכז!A1776&lt;=הלוואות!$E$33,IF(DAY(מרכז!A1776)=הלוואות!$F$33,הלוואות!$G$33,0),0),0)+IF(A1776&gt;=הלוואות!$D$34,IF(מרכז!A1776&lt;=הלוואות!$E$34,IF(DAY(מרכז!A1776)=הלוואות!$F$34,הלוואות!$G$34,0),0),0)</f>
        <v>0</v>
      </c>
      <c r="E1776" s="93">
        <f>SUMIF(הלוואות!$D$46:$D$65,מרכז!A1776,הלוואות!$E$46:$E$65)</f>
        <v>0</v>
      </c>
      <c r="F1776" s="93">
        <f>SUMIF(נכנסים!$A$5:$A$5890,מרכז!A1776,נכנסים!$B$5:$B$5890)</f>
        <v>0</v>
      </c>
      <c r="G1776" s="94"/>
      <c r="H1776" s="94"/>
      <c r="I1776" s="94"/>
      <c r="J1776" s="99">
        <f t="shared" si="27"/>
        <v>50000</v>
      </c>
    </row>
    <row r="1777" spans="1:10">
      <c r="A1777" s="153">
        <v>47430</v>
      </c>
      <c r="B1777" s="93">
        <f>SUMIF(יוצאים!$A$5:$A$5835,מרכז!A1777,יוצאים!$D$5:$D$5835)</f>
        <v>0</v>
      </c>
      <c r="C1777" s="93">
        <f>HLOOKUP(DAY($A1777),'טב.הו"ק'!$G$4:$AK$162,'טב.הו"ק'!$A$162+2,FALSE)</f>
        <v>0</v>
      </c>
      <c r="D1777" s="93">
        <f>IF(A1777&gt;=הלוואות!$D$5,IF(מרכז!A1777&lt;=הלוואות!$E$5,IF(DAY(מרכז!A1777)=הלוואות!$F$5,הלוואות!$G$5,0),0),0)+IF(A1777&gt;=הלוואות!$D$6,IF(מרכז!A1777&lt;=הלוואות!$E$6,IF(DAY(מרכז!A1777)=הלוואות!$F$6,הלוואות!$G$6,0),0),0)+IF(A1777&gt;=הלוואות!$D$7,IF(מרכז!A1777&lt;=הלוואות!$E$7,IF(DAY(מרכז!A1777)=הלוואות!$F$7,הלוואות!$G$7,0),0),0)+IF(A1777&gt;=הלוואות!$D$8,IF(מרכז!A1777&lt;=הלוואות!$E$8,IF(DAY(מרכז!A1777)=הלוואות!$F$8,הלוואות!$G$8,0),0),0)+IF(A1777&gt;=הלוואות!$D$9,IF(מרכז!A1777&lt;=הלוואות!$E$9,IF(DAY(מרכז!A1777)=הלוואות!$F$9,הלוואות!$G$9,0),0),0)+IF(A1777&gt;=הלוואות!$D$10,IF(מרכז!A1777&lt;=הלוואות!$E$10,IF(DAY(מרכז!A1777)=הלוואות!$F$10,הלוואות!$G$10,0),0),0)+IF(A1777&gt;=הלוואות!$D$11,IF(מרכז!A1777&lt;=הלוואות!$E$11,IF(DAY(מרכז!A1777)=הלוואות!$F$11,הלוואות!$G$11,0),0),0)+IF(A1777&gt;=הלוואות!$D$12,IF(מרכז!A1777&lt;=הלוואות!$E$12,IF(DAY(מרכז!A1777)=הלוואות!$F$12,הלוואות!$G$12,0),0),0)+IF(A1777&gt;=הלוואות!$D$13,IF(מרכז!A1777&lt;=הלוואות!$E$13,IF(DAY(מרכז!A1777)=הלוואות!$F$13,הלוואות!$G$13,0),0),0)+IF(A1777&gt;=הלוואות!$D$14,IF(מרכז!A1777&lt;=הלוואות!$E$14,IF(DAY(מרכז!A1777)=הלוואות!$F$14,הלוואות!$G$14,0),0),0)+IF(A1777&gt;=הלוואות!$D$15,IF(מרכז!A1777&lt;=הלוואות!$E$15,IF(DAY(מרכז!A1777)=הלוואות!$F$15,הלוואות!$G$15,0),0),0)+IF(A1777&gt;=הלוואות!$D$16,IF(מרכז!A1777&lt;=הלוואות!$E$16,IF(DAY(מרכז!A1777)=הלוואות!$F$16,הלוואות!$G$16,0),0),0)+IF(A1777&gt;=הלוואות!$D$17,IF(מרכז!A1777&lt;=הלוואות!$E$17,IF(DAY(מרכז!A1777)=הלוואות!$F$17,הלוואות!$G$17,0),0),0)+IF(A1777&gt;=הלוואות!$D$18,IF(מרכז!A1777&lt;=הלוואות!$E$18,IF(DAY(מרכז!A1777)=הלוואות!$F$18,הלוואות!$G$18,0),0),0)+IF(A1777&gt;=הלוואות!$D$19,IF(מרכז!A1777&lt;=הלוואות!$E$19,IF(DAY(מרכז!A1777)=הלוואות!$F$19,הלוואות!$G$19,0),0),0)+IF(A1777&gt;=הלוואות!$D$20,IF(מרכז!A1777&lt;=הלוואות!$E$20,IF(DAY(מרכז!A1777)=הלוואות!$F$20,הלוואות!$G$20,0),0),0)+IF(A1777&gt;=הלוואות!$D$21,IF(מרכז!A1777&lt;=הלוואות!$E$21,IF(DAY(מרכז!A1777)=הלוואות!$F$21,הלוואות!$G$21,0),0),0)+IF(A1777&gt;=הלוואות!$D$22,IF(מרכז!A1777&lt;=הלוואות!$E$22,IF(DAY(מרכז!A1777)=הלוואות!$F$22,הלוואות!$G$22,0),0),0)+IF(A1777&gt;=הלוואות!$D$23,IF(מרכז!A1777&lt;=הלוואות!$E$23,IF(DAY(מרכז!A1777)=הלוואות!$F$23,הלוואות!$G$23,0),0),0)+IF(A1777&gt;=הלוואות!$D$24,IF(מרכז!A1777&lt;=הלוואות!$E$24,IF(DAY(מרכז!A1777)=הלוואות!$F$24,הלוואות!$G$24,0),0),0)+IF(A1777&gt;=הלוואות!$D$25,IF(מרכז!A1777&lt;=הלוואות!$E$25,IF(DAY(מרכז!A1777)=הלוואות!$F$25,הלוואות!$G$25,0),0),0)+IF(A1777&gt;=הלוואות!$D$26,IF(מרכז!A1777&lt;=הלוואות!$E$26,IF(DAY(מרכז!A1777)=הלוואות!$F$26,הלוואות!$G$26,0),0),0)+IF(A1777&gt;=הלוואות!$D$27,IF(מרכז!A1777&lt;=הלוואות!$E$27,IF(DAY(מרכז!A1777)=הלוואות!$F$27,הלוואות!$G$27,0),0),0)+IF(A1777&gt;=הלוואות!$D$28,IF(מרכז!A1777&lt;=הלוואות!$E$28,IF(DAY(מרכז!A1777)=הלוואות!$F$28,הלוואות!$G$28,0),0),0)+IF(A1777&gt;=הלוואות!$D$29,IF(מרכז!A1777&lt;=הלוואות!$E$29,IF(DAY(מרכז!A1777)=הלוואות!$F$29,הלוואות!$G$29,0),0),0)+IF(A1777&gt;=הלוואות!$D$30,IF(מרכז!A1777&lt;=הלוואות!$E$30,IF(DAY(מרכז!A1777)=הלוואות!$F$30,הלוואות!$G$30,0),0),0)+IF(A1777&gt;=הלוואות!$D$31,IF(מרכז!A1777&lt;=הלוואות!$E$31,IF(DAY(מרכז!A1777)=הלוואות!$F$31,הלוואות!$G$31,0),0),0)+IF(A1777&gt;=הלוואות!$D$32,IF(מרכז!A1777&lt;=הלוואות!$E$32,IF(DAY(מרכז!A1777)=הלוואות!$F$32,הלוואות!$G$32,0),0),0)+IF(A1777&gt;=הלוואות!$D$33,IF(מרכז!A1777&lt;=הלוואות!$E$33,IF(DAY(מרכז!A1777)=הלוואות!$F$33,הלוואות!$G$33,0),0),0)+IF(A1777&gt;=הלוואות!$D$34,IF(מרכז!A1777&lt;=הלוואות!$E$34,IF(DAY(מרכז!A1777)=הלוואות!$F$34,הלוואות!$G$34,0),0),0)</f>
        <v>0</v>
      </c>
      <c r="E1777" s="93">
        <f>SUMIF(הלוואות!$D$46:$D$65,מרכז!A1777,הלוואות!$E$46:$E$65)</f>
        <v>0</v>
      </c>
      <c r="F1777" s="93">
        <f>SUMIF(נכנסים!$A$5:$A$5890,מרכז!A1777,נכנסים!$B$5:$B$5890)</f>
        <v>0</v>
      </c>
      <c r="G1777" s="94"/>
      <c r="H1777" s="94"/>
      <c r="I1777" s="94"/>
      <c r="J1777" s="99">
        <f t="shared" si="27"/>
        <v>50000</v>
      </c>
    </row>
    <row r="1778" spans="1:10">
      <c r="A1778" s="153">
        <v>47431</v>
      </c>
      <c r="B1778" s="93">
        <f>SUMIF(יוצאים!$A$5:$A$5835,מרכז!A1778,יוצאים!$D$5:$D$5835)</f>
        <v>0</v>
      </c>
      <c r="C1778" s="93">
        <f>HLOOKUP(DAY($A1778),'טב.הו"ק'!$G$4:$AK$162,'טב.הו"ק'!$A$162+2,FALSE)</f>
        <v>0</v>
      </c>
      <c r="D1778" s="93">
        <f>IF(A1778&gt;=הלוואות!$D$5,IF(מרכז!A1778&lt;=הלוואות!$E$5,IF(DAY(מרכז!A1778)=הלוואות!$F$5,הלוואות!$G$5,0),0),0)+IF(A1778&gt;=הלוואות!$D$6,IF(מרכז!A1778&lt;=הלוואות!$E$6,IF(DAY(מרכז!A1778)=הלוואות!$F$6,הלוואות!$G$6,0),0),0)+IF(A1778&gt;=הלוואות!$D$7,IF(מרכז!A1778&lt;=הלוואות!$E$7,IF(DAY(מרכז!A1778)=הלוואות!$F$7,הלוואות!$G$7,0),0),0)+IF(A1778&gt;=הלוואות!$D$8,IF(מרכז!A1778&lt;=הלוואות!$E$8,IF(DAY(מרכז!A1778)=הלוואות!$F$8,הלוואות!$G$8,0),0),0)+IF(A1778&gt;=הלוואות!$D$9,IF(מרכז!A1778&lt;=הלוואות!$E$9,IF(DAY(מרכז!A1778)=הלוואות!$F$9,הלוואות!$G$9,0),0),0)+IF(A1778&gt;=הלוואות!$D$10,IF(מרכז!A1778&lt;=הלוואות!$E$10,IF(DAY(מרכז!A1778)=הלוואות!$F$10,הלוואות!$G$10,0),0),0)+IF(A1778&gt;=הלוואות!$D$11,IF(מרכז!A1778&lt;=הלוואות!$E$11,IF(DAY(מרכז!A1778)=הלוואות!$F$11,הלוואות!$G$11,0),0),0)+IF(A1778&gt;=הלוואות!$D$12,IF(מרכז!A1778&lt;=הלוואות!$E$12,IF(DAY(מרכז!A1778)=הלוואות!$F$12,הלוואות!$G$12,0),0),0)+IF(A1778&gt;=הלוואות!$D$13,IF(מרכז!A1778&lt;=הלוואות!$E$13,IF(DAY(מרכז!A1778)=הלוואות!$F$13,הלוואות!$G$13,0),0),0)+IF(A1778&gt;=הלוואות!$D$14,IF(מרכז!A1778&lt;=הלוואות!$E$14,IF(DAY(מרכז!A1778)=הלוואות!$F$14,הלוואות!$G$14,0),0),0)+IF(A1778&gt;=הלוואות!$D$15,IF(מרכז!A1778&lt;=הלוואות!$E$15,IF(DAY(מרכז!A1778)=הלוואות!$F$15,הלוואות!$G$15,0),0),0)+IF(A1778&gt;=הלוואות!$D$16,IF(מרכז!A1778&lt;=הלוואות!$E$16,IF(DAY(מרכז!A1778)=הלוואות!$F$16,הלוואות!$G$16,0),0),0)+IF(A1778&gt;=הלוואות!$D$17,IF(מרכז!A1778&lt;=הלוואות!$E$17,IF(DAY(מרכז!A1778)=הלוואות!$F$17,הלוואות!$G$17,0),0),0)+IF(A1778&gt;=הלוואות!$D$18,IF(מרכז!A1778&lt;=הלוואות!$E$18,IF(DAY(מרכז!A1778)=הלוואות!$F$18,הלוואות!$G$18,0),0),0)+IF(A1778&gt;=הלוואות!$D$19,IF(מרכז!A1778&lt;=הלוואות!$E$19,IF(DAY(מרכז!A1778)=הלוואות!$F$19,הלוואות!$G$19,0),0),0)+IF(A1778&gt;=הלוואות!$D$20,IF(מרכז!A1778&lt;=הלוואות!$E$20,IF(DAY(מרכז!A1778)=הלוואות!$F$20,הלוואות!$G$20,0),0),0)+IF(A1778&gt;=הלוואות!$D$21,IF(מרכז!A1778&lt;=הלוואות!$E$21,IF(DAY(מרכז!A1778)=הלוואות!$F$21,הלוואות!$G$21,0),0),0)+IF(A1778&gt;=הלוואות!$D$22,IF(מרכז!A1778&lt;=הלוואות!$E$22,IF(DAY(מרכז!A1778)=הלוואות!$F$22,הלוואות!$G$22,0),0),0)+IF(A1778&gt;=הלוואות!$D$23,IF(מרכז!A1778&lt;=הלוואות!$E$23,IF(DAY(מרכז!A1778)=הלוואות!$F$23,הלוואות!$G$23,0),0),0)+IF(A1778&gt;=הלוואות!$D$24,IF(מרכז!A1778&lt;=הלוואות!$E$24,IF(DAY(מרכז!A1778)=הלוואות!$F$24,הלוואות!$G$24,0),0),0)+IF(A1778&gt;=הלוואות!$D$25,IF(מרכז!A1778&lt;=הלוואות!$E$25,IF(DAY(מרכז!A1778)=הלוואות!$F$25,הלוואות!$G$25,0),0),0)+IF(A1778&gt;=הלוואות!$D$26,IF(מרכז!A1778&lt;=הלוואות!$E$26,IF(DAY(מרכז!A1778)=הלוואות!$F$26,הלוואות!$G$26,0),0),0)+IF(A1778&gt;=הלוואות!$D$27,IF(מרכז!A1778&lt;=הלוואות!$E$27,IF(DAY(מרכז!A1778)=הלוואות!$F$27,הלוואות!$G$27,0),0),0)+IF(A1778&gt;=הלוואות!$D$28,IF(מרכז!A1778&lt;=הלוואות!$E$28,IF(DAY(מרכז!A1778)=הלוואות!$F$28,הלוואות!$G$28,0),0),0)+IF(A1778&gt;=הלוואות!$D$29,IF(מרכז!A1778&lt;=הלוואות!$E$29,IF(DAY(מרכז!A1778)=הלוואות!$F$29,הלוואות!$G$29,0),0),0)+IF(A1778&gt;=הלוואות!$D$30,IF(מרכז!A1778&lt;=הלוואות!$E$30,IF(DAY(מרכז!A1778)=הלוואות!$F$30,הלוואות!$G$30,0),0),0)+IF(A1778&gt;=הלוואות!$D$31,IF(מרכז!A1778&lt;=הלוואות!$E$31,IF(DAY(מרכז!A1778)=הלוואות!$F$31,הלוואות!$G$31,0),0),0)+IF(A1778&gt;=הלוואות!$D$32,IF(מרכז!A1778&lt;=הלוואות!$E$32,IF(DAY(מרכז!A1778)=הלוואות!$F$32,הלוואות!$G$32,0),0),0)+IF(A1778&gt;=הלוואות!$D$33,IF(מרכז!A1778&lt;=הלוואות!$E$33,IF(DAY(מרכז!A1778)=הלוואות!$F$33,הלוואות!$G$33,0),0),0)+IF(A1778&gt;=הלוואות!$D$34,IF(מרכז!A1778&lt;=הלוואות!$E$34,IF(DAY(מרכז!A1778)=הלוואות!$F$34,הלוואות!$G$34,0),0),0)</f>
        <v>0</v>
      </c>
      <c r="E1778" s="93">
        <f>SUMIF(הלוואות!$D$46:$D$65,מרכז!A1778,הלוואות!$E$46:$E$65)</f>
        <v>0</v>
      </c>
      <c r="F1778" s="93">
        <f>SUMIF(נכנסים!$A$5:$A$5890,מרכז!A1778,נכנסים!$B$5:$B$5890)</f>
        <v>0</v>
      </c>
      <c r="G1778" s="94"/>
      <c r="H1778" s="94"/>
      <c r="I1778" s="94"/>
      <c r="J1778" s="99">
        <f t="shared" si="27"/>
        <v>50000</v>
      </c>
    </row>
    <row r="1779" spans="1:10">
      <c r="A1779" s="153">
        <v>47432</v>
      </c>
      <c r="B1779" s="93">
        <f>SUMIF(יוצאים!$A$5:$A$5835,מרכז!A1779,יוצאים!$D$5:$D$5835)</f>
        <v>0</v>
      </c>
      <c r="C1779" s="93">
        <f>HLOOKUP(DAY($A1779),'טב.הו"ק'!$G$4:$AK$162,'טב.הו"ק'!$A$162+2,FALSE)</f>
        <v>0</v>
      </c>
      <c r="D1779" s="93">
        <f>IF(A1779&gt;=הלוואות!$D$5,IF(מרכז!A1779&lt;=הלוואות!$E$5,IF(DAY(מרכז!A1779)=הלוואות!$F$5,הלוואות!$G$5,0),0),0)+IF(A1779&gt;=הלוואות!$D$6,IF(מרכז!A1779&lt;=הלוואות!$E$6,IF(DAY(מרכז!A1779)=הלוואות!$F$6,הלוואות!$G$6,0),0),0)+IF(A1779&gt;=הלוואות!$D$7,IF(מרכז!A1779&lt;=הלוואות!$E$7,IF(DAY(מרכז!A1779)=הלוואות!$F$7,הלוואות!$G$7,0),0),0)+IF(A1779&gt;=הלוואות!$D$8,IF(מרכז!A1779&lt;=הלוואות!$E$8,IF(DAY(מרכז!A1779)=הלוואות!$F$8,הלוואות!$G$8,0),0),0)+IF(A1779&gt;=הלוואות!$D$9,IF(מרכז!A1779&lt;=הלוואות!$E$9,IF(DAY(מרכז!A1779)=הלוואות!$F$9,הלוואות!$G$9,0),0),0)+IF(A1779&gt;=הלוואות!$D$10,IF(מרכז!A1779&lt;=הלוואות!$E$10,IF(DAY(מרכז!A1779)=הלוואות!$F$10,הלוואות!$G$10,0),0),0)+IF(A1779&gt;=הלוואות!$D$11,IF(מרכז!A1779&lt;=הלוואות!$E$11,IF(DAY(מרכז!A1779)=הלוואות!$F$11,הלוואות!$G$11,0),0),0)+IF(A1779&gt;=הלוואות!$D$12,IF(מרכז!A1779&lt;=הלוואות!$E$12,IF(DAY(מרכז!A1779)=הלוואות!$F$12,הלוואות!$G$12,0),0),0)+IF(A1779&gt;=הלוואות!$D$13,IF(מרכז!A1779&lt;=הלוואות!$E$13,IF(DAY(מרכז!A1779)=הלוואות!$F$13,הלוואות!$G$13,0),0),0)+IF(A1779&gt;=הלוואות!$D$14,IF(מרכז!A1779&lt;=הלוואות!$E$14,IF(DAY(מרכז!A1779)=הלוואות!$F$14,הלוואות!$G$14,0),0),0)+IF(A1779&gt;=הלוואות!$D$15,IF(מרכז!A1779&lt;=הלוואות!$E$15,IF(DAY(מרכז!A1779)=הלוואות!$F$15,הלוואות!$G$15,0),0),0)+IF(A1779&gt;=הלוואות!$D$16,IF(מרכז!A1779&lt;=הלוואות!$E$16,IF(DAY(מרכז!A1779)=הלוואות!$F$16,הלוואות!$G$16,0),0),0)+IF(A1779&gt;=הלוואות!$D$17,IF(מרכז!A1779&lt;=הלוואות!$E$17,IF(DAY(מרכז!A1779)=הלוואות!$F$17,הלוואות!$G$17,0),0),0)+IF(A1779&gt;=הלוואות!$D$18,IF(מרכז!A1779&lt;=הלוואות!$E$18,IF(DAY(מרכז!A1779)=הלוואות!$F$18,הלוואות!$G$18,0),0),0)+IF(A1779&gt;=הלוואות!$D$19,IF(מרכז!A1779&lt;=הלוואות!$E$19,IF(DAY(מרכז!A1779)=הלוואות!$F$19,הלוואות!$G$19,0),0),0)+IF(A1779&gt;=הלוואות!$D$20,IF(מרכז!A1779&lt;=הלוואות!$E$20,IF(DAY(מרכז!A1779)=הלוואות!$F$20,הלוואות!$G$20,0),0),0)+IF(A1779&gt;=הלוואות!$D$21,IF(מרכז!A1779&lt;=הלוואות!$E$21,IF(DAY(מרכז!A1779)=הלוואות!$F$21,הלוואות!$G$21,0),0),0)+IF(A1779&gt;=הלוואות!$D$22,IF(מרכז!A1779&lt;=הלוואות!$E$22,IF(DAY(מרכז!A1779)=הלוואות!$F$22,הלוואות!$G$22,0),0),0)+IF(A1779&gt;=הלוואות!$D$23,IF(מרכז!A1779&lt;=הלוואות!$E$23,IF(DAY(מרכז!A1779)=הלוואות!$F$23,הלוואות!$G$23,0),0),0)+IF(A1779&gt;=הלוואות!$D$24,IF(מרכז!A1779&lt;=הלוואות!$E$24,IF(DAY(מרכז!A1779)=הלוואות!$F$24,הלוואות!$G$24,0),0),0)+IF(A1779&gt;=הלוואות!$D$25,IF(מרכז!A1779&lt;=הלוואות!$E$25,IF(DAY(מרכז!A1779)=הלוואות!$F$25,הלוואות!$G$25,0),0),0)+IF(A1779&gt;=הלוואות!$D$26,IF(מרכז!A1779&lt;=הלוואות!$E$26,IF(DAY(מרכז!A1779)=הלוואות!$F$26,הלוואות!$G$26,0),0),0)+IF(A1779&gt;=הלוואות!$D$27,IF(מרכז!A1779&lt;=הלוואות!$E$27,IF(DAY(מרכז!A1779)=הלוואות!$F$27,הלוואות!$G$27,0),0),0)+IF(A1779&gt;=הלוואות!$D$28,IF(מרכז!A1779&lt;=הלוואות!$E$28,IF(DAY(מרכז!A1779)=הלוואות!$F$28,הלוואות!$G$28,0),0),0)+IF(A1779&gt;=הלוואות!$D$29,IF(מרכז!A1779&lt;=הלוואות!$E$29,IF(DAY(מרכז!A1779)=הלוואות!$F$29,הלוואות!$G$29,0),0),0)+IF(A1779&gt;=הלוואות!$D$30,IF(מרכז!A1779&lt;=הלוואות!$E$30,IF(DAY(מרכז!A1779)=הלוואות!$F$30,הלוואות!$G$30,0),0),0)+IF(A1779&gt;=הלוואות!$D$31,IF(מרכז!A1779&lt;=הלוואות!$E$31,IF(DAY(מרכז!A1779)=הלוואות!$F$31,הלוואות!$G$31,0),0),0)+IF(A1779&gt;=הלוואות!$D$32,IF(מרכז!A1779&lt;=הלוואות!$E$32,IF(DAY(מרכז!A1779)=הלוואות!$F$32,הלוואות!$G$32,0),0),0)+IF(A1779&gt;=הלוואות!$D$33,IF(מרכז!A1779&lt;=הלוואות!$E$33,IF(DAY(מרכז!A1779)=הלוואות!$F$33,הלוואות!$G$33,0),0),0)+IF(A1779&gt;=הלוואות!$D$34,IF(מרכז!A1779&lt;=הלוואות!$E$34,IF(DAY(מרכז!A1779)=הלוואות!$F$34,הלוואות!$G$34,0),0),0)</f>
        <v>0</v>
      </c>
      <c r="E1779" s="93">
        <f>SUMIF(הלוואות!$D$46:$D$65,מרכז!A1779,הלוואות!$E$46:$E$65)</f>
        <v>0</v>
      </c>
      <c r="F1779" s="93">
        <f>SUMIF(נכנסים!$A$5:$A$5890,מרכז!A1779,נכנסים!$B$5:$B$5890)</f>
        <v>0</v>
      </c>
      <c r="G1779" s="94"/>
      <c r="H1779" s="94"/>
      <c r="I1779" s="94"/>
      <c r="J1779" s="99">
        <f t="shared" si="27"/>
        <v>50000</v>
      </c>
    </row>
    <row r="1780" spans="1:10">
      <c r="A1780" s="153">
        <v>47433</v>
      </c>
      <c r="B1780" s="93">
        <f>SUMIF(יוצאים!$A$5:$A$5835,מרכז!A1780,יוצאים!$D$5:$D$5835)</f>
        <v>0</v>
      </c>
      <c r="C1780" s="93">
        <f>HLOOKUP(DAY($A1780),'טב.הו"ק'!$G$4:$AK$162,'טב.הו"ק'!$A$162+2,FALSE)</f>
        <v>0</v>
      </c>
      <c r="D1780" s="93">
        <f>IF(A1780&gt;=הלוואות!$D$5,IF(מרכז!A1780&lt;=הלוואות!$E$5,IF(DAY(מרכז!A1780)=הלוואות!$F$5,הלוואות!$G$5,0),0),0)+IF(A1780&gt;=הלוואות!$D$6,IF(מרכז!A1780&lt;=הלוואות!$E$6,IF(DAY(מרכז!A1780)=הלוואות!$F$6,הלוואות!$G$6,0),0),0)+IF(A1780&gt;=הלוואות!$D$7,IF(מרכז!A1780&lt;=הלוואות!$E$7,IF(DAY(מרכז!A1780)=הלוואות!$F$7,הלוואות!$G$7,0),0),0)+IF(A1780&gt;=הלוואות!$D$8,IF(מרכז!A1780&lt;=הלוואות!$E$8,IF(DAY(מרכז!A1780)=הלוואות!$F$8,הלוואות!$G$8,0),0),0)+IF(A1780&gt;=הלוואות!$D$9,IF(מרכז!A1780&lt;=הלוואות!$E$9,IF(DAY(מרכז!A1780)=הלוואות!$F$9,הלוואות!$G$9,0),0),0)+IF(A1780&gt;=הלוואות!$D$10,IF(מרכז!A1780&lt;=הלוואות!$E$10,IF(DAY(מרכז!A1780)=הלוואות!$F$10,הלוואות!$G$10,0),0),0)+IF(A1780&gt;=הלוואות!$D$11,IF(מרכז!A1780&lt;=הלוואות!$E$11,IF(DAY(מרכז!A1780)=הלוואות!$F$11,הלוואות!$G$11,0),0),0)+IF(A1780&gt;=הלוואות!$D$12,IF(מרכז!A1780&lt;=הלוואות!$E$12,IF(DAY(מרכז!A1780)=הלוואות!$F$12,הלוואות!$G$12,0),0),0)+IF(A1780&gt;=הלוואות!$D$13,IF(מרכז!A1780&lt;=הלוואות!$E$13,IF(DAY(מרכז!A1780)=הלוואות!$F$13,הלוואות!$G$13,0),0),0)+IF(A1780&gt;=הלוואות!$D$14,IF(מרכז!A1780&lt;=הלוואות!$E$14,IF(DAY(מרכז!A1780)=הלוואות!$F$14,הלוואות!$G$14,0),0),0)+IF(A1780&gt;=הלוואות!$D$15,IF(מרכז!A1780&lt;=הלוואות!$E$15,IF(DAY(מרכז!A1780)=הלוואות!$F$15,הלוואות!$G$15,0),0),0)+IF(A1780&gt;=הלוואות!$D$16,IF(מרכז!A1780&lt;=הלוואות!$E$16,IF(DAY(מרכז!A1780)=הלוואות!$F$16,הלוואות!$G$16,0),0),0)+IF(A1780&gt;=הלוואות!$D$17,IF(מרכז!A1780&lt;=הלוואות!$E$17,IF(DAY(מרכז!A1780)=הלוואות!$F$17,הלוואות!$G$17,0),0),0)+IF(A1780&gt;=הלוואות!$D$18,IF(מרכז!A1780&lt;=הלוואות!$E$18,IF(DAY(מרכז!A1780)=הלוואות!$F$18,הלוואות!$G$18,0),0),0)+IF(A1780&gt;=הלוואות!$D$19,IF(מרכז!A1780&lt;=הלוואות!$E$19,IF(DAY(מרכז!A1780)=הלוואות!$F$19,הלוואות!$G$19,0),0),0)+IF(A1780&gt;=הלוואות!$D$20,IF(מרכז!A1780&lt;=הלוואות!$E$20,IF(DAY(מרכז!A1780)=הלוואות!$F$20,הלוואות!$G$20,0),0),0)+IF(A1780&gt;=הלוואות!$D$21,IF(מרכז!A1780&lt;=הלוואות!$E$21,IF(DAY(מרכז!A1780)=הלוואות!$F$21,הלוואות!$G$21,0),0),0)+IF(A1780&gt;=הלוואות!$D$22,IF(מרכז!A1780&lt;=הלוואות!$E$22,IF(DAY(מרכז!A1780)=הלוואות!$F$22,הלוואות!$G$22,0),0),0)+IF(A1780&gt;=הלוואות!$D$23,IF(מרכז!A1780&lt;=הלוואות!$E$23,IF(DAY(מרכז!A1780)=הלוואות!$F$23,הלוואות!$G$23,0),0),0)+IF(A1780&gt;=הלוואות!$D$24,IF(מרכז!A1780&lt;=הלוואות!$E$24,IF(DAY(מרכז!A1780)=הלוואות!$F$24,הלוואות!$G$24,0),0),0)+IF(A1780&gt;=הלוואות!$D$25,IF(מרכז!A1780&lt;=הלוואות!$E$25,IF(DAY(מרכז!A1780)=הלוואות!$F$25,הלוואות!$G$25,0),0),0)+IF(A1780&gt;=הלוואות!$D$26,IF(מרכז!A1780&lt;=הלוואות!$E$26,IF(DAY(מרכז!A1780)=הלוואות!$F$26,הלוואות!$G$26,0),0),0)+IF(A1780&gt;=הלוואות!$D$27,IF(מרכז!A1780&lt;=הלוואות!$E$27,IF(DAY(מרכז!A1780)=הלוואות!$F$27,הלוואות!$G$27,0),0),0)+IF(A1780&gt;=הלוואות!$D$28,IF(מרכז!A1780&lt;=הלוואות!$E$28,IF(DAY(מרכז!A1780)=הלוואות!$F$28,הלוואות!$G$28,0),0),0)+IF(A1780&gt;=הלוואות!$D$29,IF(מרכז!A1780&lt;=הלוואות!$E$29,IF(DAY(מרכז!A1780)=הלוואות!$F$29,הלוואות!$G$29,0),0),0)+IF(A1780&gt;=הלוואות!$D$30,IF(מרכז!A1780&lt;=הלוואות!$E$30,IF(DAY(מרכז!A1780)=הלוואות!$F$30,הלוואות!$G$30,0),0),0)+IF(A1780&gt;=הלוואות!$D$31,IF(מרכז!A1780&lt;=הלוואות!$E$31,IF(DAY(מרכז!A1780)=הלוואות!$F$31,הלוואות!$G$31,0),0),0)+IF(A1780&gt;=הלוואות!$D$32,IF(מרכז!A1780&lt;=הלוואות!$E$32,IF(DAY(מרכז!A1780)=הלוואות!$F$32,הלוואות!$G$32,0),0),0)+IF(A1780&gt;=הלוואות!$D$33,IF(מרכז!A1780&lt;=הלוואות!$E$33,IF(DAY(מרכז!A1780)=הלוואות!$F$33,הלוואות!$G$33,0),0),0)+IF(A1780&gt;=הלוואות!$D$34,IF(מרכז!A1780&lt;=הלוואות!$E$34,IF(DAY(מרכז!A1780)=הלוואות!$F$34,הלוואות!$G$34,0),0),0)</f>
        <v>0</v>
      </c>
      <c r="E1780" s="93">
        <f>SUMIF(הלוואות!$D$46:$D$65,מרכז!A1780,הלוואות!$E$46:$E$65)</f>
        <v>0</v>
      </c>
      <c r="F1780" s="93">
        <f>SUMIF(נכנסים!$A$5:$A$5890,מרכז!A1780,נכנסים!$B$5:$B$5890)</f>
        <v>0</v>
      </c>
      <c r="G1780" s="94"/>
      <c r="H1780" s="94"/>
      <c r="I1780" s="94"/>
      <c r="J1780" s="99">
        <f t="shared" si="27"/>
        <v>50000</v>
      </c>
    </row>
    <row r="1781" spans="1:10">
      <c r="A1781" s="153">
        <v>47434</v>
      </c>
      <c r="B1781" s="93">
        <f>SUMIF(יוצאים!$A$5:$A$5835,מרכז!A1781,יוצאים!$D$5:$D$5835)</f>
        <v>0</v>
      </c>
      <c r="C1781" s="93">
        <f>HLOOKUP(DAY($A1781),'טב.הו"ק'!$G$4:$AK$162,'טב.הו"ק'!$A$162+2,FALSE)</f>
        <v>0</v>
      </c>
      <c r="D1781" s="93">
        <f>IF(A1781&gt;=הלוואות!$D$5,IF(מרכז!A1781&lt;=הלוואות!$E$5,IF(DAY(מרכז!A1781)=הלוואות!$F$5,הלוואות!$G$5,0),0),0)+IF(A1781&gt;=הלוואות!$D$6,IF(מרכז!A1781&lt;=הלוואות!$E$6,IF(DAY(מרכז!A1781)=הלוואות!$F$6,הלוואות!$G$6,0),0),0)+IF(A1781&gt;=הלוואות!$D$7,IF(מרכז!A1781&lt;=הלוואות!$E$7,IF(DAY(מרכז!A1781)=הלוואות!$F$7,הלוואות!$G$7,0),0),0)+IF(A1781&gt;=הלוואות!$D$8,IF(מרכז!A1781&lt;=הלוואות!$E$8,IF(DAY(מרכז!A1781)=הלוואות!$F$8,הלוואות!$G$8,0),0),0)+IF(A1781&gt;=הלוואות!$D$9,IF(מרכז!A1781&lt;=הלוואות!$E$9,IF(DAY(מרכז!A1781)=הלוואות!$F$9,הלוואות!$G$9,0),0),0)+IF(A1781&gt;=הלוואות!$D$10,IF(מרכז!A1781&lt;=הלוואות!$E$10,IF(DAY(מרכז!A1781)=הלוואות!$F$10,הלוואות!$G$10,0),0),0)+IF(A1781&gt;=הלוואות!$D$11,IF(מרכז!A1781&lt;=הלוואות!$E$11,IF(DAY(מרכז!A1781)=הלוואות!$F$11,הלוואות!$G$11,0),0),0)+IF(A1781&gt;=הלוואות!$D$12,IF(מרכז!A1781&lt;=הלוואות!$E$12,IF(DAY(מרכז!A1781)=הלוואות!$F$12,הלוואות!$G$12,0),0),0)+IF(A1781&gt;=הלוואות!$D$13,IF(מרכז!A1781&lt;=הלוואות!$E$13,IF(DAY(מרכז!A1781)=הלוואות!$F$13,הלוואות!$G$13,0),0),0)+IF(A1781&gt;=הלוואות!$D$14,IF(מרכז!A1781&lt;=הלוואות!$E$14,IF(DAY(מרכז!A1781)=הלוואות!$F$14,הלוואות!$G$14,0),0),0)+IF(A1781&gt;=הלוואות!$D$15,IF(מרכז!A1781&lt;=הלוואות!$E$15,IF(DAY(מרכז!A1781)=הלוואות!$F$15,הלוואות!$G$15,0),0),0)+IF(A1781&gt;=הלוואות!$D$16,IF(מרכז!A1781&lt;=הלוואות!$E$16,IF(DAY(מרכז!A1781)=הלוואות!$F$16,הלוואות!$G$16,0),0),0)+IF(A1781&gt;=הלוואות!$D$17,IF(מרכז!A1781&lt;=הלוואות!$E$17,IF(DAY(מרכז!A1781)=הלוואות!$F$17,הלוואות!$G$17,0),0),0)+IF(A1781&gt;=הלוואות!$D$18,IF(מרכז!A1781&lt;=הלוואות!$E$18,IF(DAY(מרכז!A1781)=הלוואות!$F$18,הלוואות!$G$18,0),0),0)+IF(A1781&gt;=הלוואות!$D$19,IF(מרכז!A1781&lt;=הלוואות!$E$19,IF(DAY(מרכז!A1781)=הלוואות!$F$19,הלוואות!$G$19,0),0),0)+IF(A1781&gt;=הלוואות!$D$20,IF(מרכז!A1781&lt;=הלוואות!$E$20,IF(DAY(מרכז!A1781)=הלוואות!$F$20,הלוואות!$G$20,0),0),0)+IF(A1781&gt;=הלוואות!$D$21,IF(מרכז!A1781&lt;=הלוואות!$E$21,IF(DAY(מרכז!A1781)=הלוואות!$F$21,הלוואות!$G$21,0),0),0)+IF(A1781&gt;=הלוואות!$D$22,IF(מרכז!A1781&lt;=הלוואות!$E$22,IF(DAY(מרכז!A1781)=הלוואות!$F$22,הלוואות!$G$22,0),0),0)+IF(A1781&gt;=הלוואות!$D$23,IF(מרכז!A1781&lt;=הלוואות!$E$23,IF(DAY(מרכז!A1781)=הלוואות!$F$23,הלוואות!$G$23,0),0),0)+IF(A1781&gt;=הלוואות!$D$24,IF(מרכז!A1781&lt;=הלוואות!$E$24,IF(DAY(מרכז!A1781)=הלוואות!$F$24,הלוואות!$G$24,0),0),0)+IF(A1781&gt;=הלוואות!$D$25,IF(מרכז!A1781&lt;=הלוואות!$E$25,IF(DAY(מרכז!A1781)=הלוואות!$F$25,הלוואות!$G$25,0),0),0)+IF(A1781&gt;=הלוואות!$D$26,IF(מרכז!A1781&lt;=הלוואות!$E$26,IF(DAY(מרכז!A1781)=הלוואות!$F$26,הלוואות!$G$26,0),0),0)+IF(A1781&gt;=הלוואות!$D$27,IF(מרכז!A1781&lt;=הלוואות!$E$27,IF(DAY(מרכז!A1781)=הלוואות!$F$27,הלוואות!$G$27,0),0),0)+IF(A1781&gt;=הלוואות!$D$28,IF(מרכז!A1781&lt;=הלוואות!$E$28,IF(DAY(מרכז!A1781)=הלוואות!$F$28,הלוואות!$G$28,0),0),0)+IF(A1781&gt;=הלוואות!$D$29,IF(מרכז!A1781&lt;=הלוואות!$E$29,IF(DAY(מרכז!A1781)=הלוואות!$F$29,הלוואות!$G$29,0),0),0)+IF(A1781&gt;=הלוואות!$D$30,IF(מרכז!A1781&lt;=הלוואות!$E$30,IF(DAY(מרכז!A1781)=הלוואות!$F$30,הלוואות!$G$30,0),0),0)+IF(A1781&gt;=הלוואות!$D$31,IF(מרכז!A1781&lt;=הלוואות!$E$31,IF(DAY(מרכז!A1781)=הלוואות!$F$31,הלוואות!$G$31,0),0),0)+IF(A1781&gt;=הלוואות!$D$32,IF(מרכז!A1781&lt;=הלוואות!$E$32,IF(DAY(מרכז!A1781)=הלוואות!$F$32,הלוואות!$G$32,0),0),0)+IF(A1781&gt;=הלוואות!$D$33,IF(מרכז!A1781&lt;=הלוואות!$E$33,IF(DAY(מרכז!A1781)=הלוואות!$F$33,הלוואות!$G$33,0),0),0)+IF(A1781&gt;=הלוואות!$D$34,IF(מרכז!A1781&lt;=הלוואות!$E$34,IF(DAY(מרכז!A1781)=הלוואות!$F$34,הלוואות!$G$34,0),0),0)</f>
        <v>0</v>
      </c>
      <c r="E1781" s="93">
        <f>SUMIF(הלוואות!$D$46:$D$65,מרכז!A1781,הלוואות!$E$46:$E$65)</f>
        <v>0</v>
      </c>
      <c r="F1781" s="93">
        <f>SUMIF(נכנסים!$A$5:$A$5890,מרכז!A1781,נכנסים!$B$5:$B$5890)</f>
        <v>0</v>
      </c>
      <c r="G1781" s="94"/>
      <c r="H1781" s="94"/>
      <c r="I1781" s="94"/>
      <c r="J1781" s="99">
        <f t="shared" si="27"/>
        <v>50000</v>
      </c>
    </row>
    <row r="1782" spans="1:10">
      <c r="A1782" s="153">
        <v>47435</v>
      </c>
      <c r="B1782" s="93">
        <f>SUMIF(יוצאים!$A$5:$A$5835,מרכז!A1782,יוצאים!$D$5:$D$5835)</f>
        <v>0</v>
      </c>
      <c r="C1782" s="93">
        <f>HLOOKUP(DAY($A1782),'טב.הו"ק'!$G$4:$AK$162,'טב.הו"ק'!$A$162+2,FALSE)</f>
        <v>0</v>
      </c>
      <c r="D1782" s="93">
        <f>IF(A1782&gt;=הלוואות!$D$5,IF(מרכז!A1782&lt;=הלוואות!$E$5,IF(DAY(מרכז!A1782)=הלוואות!$F$5,הלוואות!$G$5,0),0),0)+IF(A1782&gt;=הלוואות!$D$6,IF(מרכז!A1782&lt;=הלוואות!$E$6,IF(DAY(מרכז!A1782)=הלוואות!$F$6,הלוואות!$G$6,0),0),0)+IF(A1782&gt;=הלוואות!$D$7,IF(מרכז!A1782&lt;=הלוואות!$E$7,IF(DAY(מרכז!A1782)=הלוואות!$F$7,הלוואות!$G$7,0),0),0)+IF(A1782&gt;=הלוואות!$D$8,IF(מרכז!A1782&lt;=הלוואות!$E$8,IF(DAY(מרכז!A1782)=הלוואות!$F$8,הלוואות!$G$8,0),0),0)+IF(A1782&gt;=הלוואות!$D$9,IF(מרכז!A1782&lt;=הלוואות!$E$9,IF(DAY(מרכז!A1782)=הלוואות!$F$9,הלוואות!$G$9,0),0),0)+IF(A1782&gt;=הלוואות!$D$10,IF(מרכז!A1782&lt;=הלוואות!$E$10,IF(DAY(מרכז!A1782)=הלוואות!$F$10,הלוואות!$G$10,0),0),0)+IF(A1782&gt;=הלוואות!$D$11,IF(מרכז!A1782&lt;=הלוואות!$E$11,IF(DAY(מרכז!A1782)=הלוואות!$F$11,הלוואות!$G$11,0),0),0)+IF(A1782&gt;=הלוואות!$D$12,IF(מרכז!A1782&lt;=הלוואות!$E$12,IF(DAY(מרכז!A1782)=הלוואות!$F$12,הלוואות!$G$12,0),0),0)+IF(A1782&gt;=הלוואות!$D$13,IF(מרכז!A1782&lt;=הלוואות!$E$13,IF(DAY(מרכז!A1782)=הלוואות!$F$13,הלוואות!$G$13,0),0),0)+IF(A1782&gt;=הלוואות!$D$14,IF(מרכז!A1782&lt;=הלוואות!$E$14,IF(DAY(מרכז!A1782)=הלוואות!$F$14,הלוואות!$G$14,0),0),0)+IF(A1782&gt;=הלוואות!$D$15,IF(מרכז!A1782&lt;=הלוואות!$E$15,IF(DAY(מרכז!A1782)=הלוואות!$F$15,הלוואות!$G$15,0),0),0)+IF(A1782&gt;=הלוואות!$D$16,IF(מרכז!A1782&lt;=הלוואות!$E$16,IF(DAY(מרכז!A1782)=הלוואות!$F$16,הלוואות!$G$16,0),0),0)+IF(A1782&gt;=הלוואות!$D$17,IF(מרכז!A1782&lt;=הלוואות!$E$17,IF(DAY(מרכז!A1782)=הלוואות!$F$17,הלוואות!$G$17,0),0),0)+IF(A1782&gt;=הלוואות!$D$18,IF(מרכז!A1782&lt;=הלוואות!$E$18,IF(DAY(מרכז!A1782)=הלוואות!$F$18,הלוואות!$G$18,0),0),0)+IF(A1782&gt;=הלוואות!$D$19,IF(מרכז!A1782&lt;=הלוואות!$E$19,IF(DAY(מרכז!A1782)=הלוואות!$F$19,הלוואות!$G$19,0),0),0)+IF(A1782&gt;=הלוואות!$D$20,IF(מרכז!A1782&lt;=הלוואות!$E$20,IF(DAY(מרכז!A1782)=הלוואות!$F$20,הלוואות!$G$20,0),0),0)+IF(A1782&gt;=הלוואות!$D$21,IF(מרכז!A1782&lt;=הלוואות!$E$21,IF(DAY(מרכז!A1782)=הלוואות!$F$21,הלוואות!$G$21,0),0),0)+IF(A1782&gt;=הלוואות!$D$22,IF(מרכז!A1782&lt;=הלוואות!$E$22,IF(DAY(מרכז!A1782)=הלוואות!$F$22,הלוואות!$G$22,0),0),0)+IF(A1782&gt;=הלוואות!$D$23,IF(מרכז!A1782&lt;=הלוואות!$E$23,IF(DAY(מרכז!A1782)=הלוואות!$F$23,הלוואות!$G$23,0),0),0)+IF(A1782&gt;=הלוואות!$D$24,IF(מרכז!A1782&lt;=הלוואות!$E$24,IF(DAY(מרכז!A1782)=הלוואות!$F$24,הלוואות!$G$24,0),0),0)+IF(A1782&gt;=הלוואות!$D$25,IF(מרכז!A1782&lt;=הלוואות!$E$25,IF(DAY(מרכז!A1782)=הלוואות!$F$25,הלוואות!$G$25,0),0),0)+IF(A1782&gt;=הלוואות!$D$26,IF(מרכז!A1782&lt;=הלוואות!$E$26,IF(DAY(מרכז!A1782)=הלוואות!$F$26,הלוואות!$G$26,0),0),0)+IF(A1782&gt;=הלוואות!$D$27,IF(מרכז!A1782&lt;=הלוואות!$E$27,IF(DAY(מרכז!A1782)=הלוואות!$F$27,הלוואות!$G$27,0),0),0)+IF(A1782&gt;=הלוואות!$D$28,IF(מרכז!A1782&lt;=הלוואות!$E$28,IF(DAY(מרכז!A1782)=הלוואות!$F$28,הלוואות!$G$28,0),0),0)+IF(A1782&gt;=הלוואות!$D$29,IF(מרכז!A1782&lt;=הלוואות!$E$29,IF(DAY(מרכז!A1782)=הלוואות!$F$29,הלוואות!$G$29,0),0),0)+IF(A1782&gt;=הלוואות!$D$30,IF(מרכז!A1782&lt;=הלוואות!$E$30,IF(DAY(מרכז!A1782)=הלוואות!$F$30,הלוואות!$G$30,0),0),0)+IF(A1782&gt;=הלוואות!$D$31,IF(מרכז!A1782&lt;=הלוואות!$E$31,IF(DAY(מרכז!A1782)=הלוואות!$F$31,הלוואות!$G$31,0),0),0)+IF(A1782&gt;=הלוואות!$D$32,IF(מרכז!A1782&lt;=הלוואות!$E$32,IF(DAY(מרכז!A1782)=הלוואות!$F$32,הלוואות!$G$32,0),0),0)+IF(A1782&gt;=הלוואות!$D$33,IF(מרכז!A1782&lt;=הלוואות!$E$33,IF(DAY(מרכז!A1782)=הלוואות!$F$33,הלוואות!$G$33,0),0),0)+IF(A1782&gt;=הלוואות!$D$34,IF(מרכז!A1782&lt;=הלוואות!$E$34,IF(DAY(מרכז!A1782)=הלוואות!$F$34,הלוואות!$G$34,0),0),0)</f>
        <v>0</v>
      </c>
      <c r="E1782" s="93">
        <f>SUMIF(הלוואות!$D$46:$D$65,מרכז!A1782,הלוואות!$E$46:$E$65)</f>
        <v>0</v>
      </c>
      <c r="F1782" s="93">
        <f>SUMIF(נכנסים!$A$5:$A$5890,מרכז!A1782,נכנסים!$B$5:$B$5890)</f>
        <v>0</v>
      </c>
      <c r="G1782" s="94"/>
      <c r="H1782" s="94"/>
      <c r="I1782" s="94"/>
      <c r="J1782" s="99">
        <f t="shared" si="27"/>
        <v>50000</v>
      </c>
    </row>
    <row r="1783" spans="1:10">
      <c r="A1783" s="153">
        <v>47436</v>
      </c>
      <c r="B1783" s="93">
        <f>SUMIF(יוצאים!$A$5:$A$5835,מרכז!A1783,יוצאים!$D$5:$D$5835)</f>
        <v>0</v>
      </c>
      <c r="C1783" s="93">
        <f>HLOOKUP(DAY($A1783),'טב.הו"ק'!$G$4:$AK$162,'טב.הו"ק'!$A$162+2,FALSE)</f>
        <v>0</v>
      </c>
      <c r="D1783" s="93">
        <f>IF(A1783&gt;=הלוואות!$D$5,IF(מרכז!A1783&lt;=הלוואות!$E$5,IF(DAY(מרכז!A1783)=הלוואות!$F$5,הלוואות!$G$5,0),0),0)+IF(A1783&gt;=הלוואות!$D$6,IF(מרכז!A1783&lt;=הלוואות!$E$6,IF(DAY(מרכז!A1783)=הלוואות!$F$6,הלוואות!$G$6,0),0),0)+IF(A1783&gt;=הלוואות!$D$7,IF(מרכז!A1783&lt;=הלוואות!$E$7,IF(DAY(מרכז!A1783)=הלוואות!$F$7,הלוואות!$G$7,0),0),0)+IF(A1783&gt;=הלוואות!$D$8,IF(מרכז!A1783&lt;=הלוואות!$E$8,IF(DAY(מרכז!A1783)=הלוואות!$F$8,הלוואות!$G$8,0),0),0)+IF(A1783&gt;=הלוואות!$D$9,IF(מרכז!A1783&lt;=הלוואות!$E$9,IF(DAY(מרכז!A1783)=הלוואות!$F$9,הלוואות!$G$9,0),0),0)+IF(A1783&gt;=הלוואות!$D$10,IF(מרכז!A1783&lt;=הלוואות!$E$10,IF(DAY(מרכז!A1783)=הלוואות!$F$10,הלוואות!$G$10,0),0),0)+IF(A1783&gt;=הלוואות!$D$11,IF(מרכז!A1783&lt;=הלוואות!$E$11,IF(DAY(מרכז!A1783)=הלוואות!$F$11,הלוואות!$G$11,0),0),0)+IF(A1783&gt;=הלוואות!$D$12,IF(מרכז!A1783&lt;=הלוואות!$E$12,IF(DAY(מרכז!A1783)=הלוואות!$F$12,הלוואות!$G$12,0),0),0)+IF(A1783&gt;=הלוואות!$D$13,IF(מרכז!A1783&lt;=הלוואות!$E$13,IF(DAY(מרכז!A1783)=הלוואות!$F$13,הלוואות!$G$13,0),0),0)+IF(A1783&gt;=הלוואות!$D$14,IF(מרכז!A1783&lt;=הלוואות!$E$14,IF(DAY(מרכז!A1783)=הלוואות!$F$14,הלוואות!$G$14,0),0),0)+IF(A1783&gt;=הלוואות!$D$15,IF(מרכז!A1783&lt;=הלוואות!$E$15,IF(DAY(מרכז!A1783)=הלוואות!$F$15,הלוואות!$G$15,0),0),0)+IF(A1783&gt;=הלוואות!$D$16,IF(מרכז!A1783&lt;=הלוואות!$E$16,IF(DAY(מרכז!A1783)=הלוואות!$F$16,הלוואות!$G$16,0),0),0)+IF(A1783&gt;=הלוואות!$D$17,IF(מרכז!A1783&lt;=הלוואות!$E$17,IF(DAY(מרכז!A1783)=הלוואות!$F$17,הלוואות!$G$17,0),0),0)+IF(A1783&gt;=הלוואות!$D$18,IF(מרכז!A1783&lt;=הלוואות!$E$18,IF(DAY(מרכז!A1783)=הלוואות!$F$18,הלוואות!$G$18,0),0),0)+IF(A1783&gt;=הלוואות!$D$19,IF(מרכז!A1783&lt;=הלוואות!$E$19,IF(DAY(מרכז!A1783)=הלוואות!$F$19,הלוואות!$G$19,0),0),0)+IF(A1783&gt;=הלוואות!$D$20,IF(מרכז!A1783&lt;=הלוואות!$E$20,IF(DAY(מרכז!A1783)=הלוואות!$F$20,הלוואות!$G$20,0),0),0)+IF(A1783&gt;=הלוואות!$D$21,IF(מרכז!A1783&lt;=הלוואות!$E$21,IF(DAY(מרכז!A1783)=הלוואות!$F$21,הלוואות!$G$21,0),0),0)+IF(A1783&gt;=הלוואות!$D$22,IF(מרכז!A1783&lt;=הלוואות!$E$22,IF(DAY(מרכז!A1783)=הלוואות!$F$22,הלוואות!$G$22,0),0),0)+IF(A1783&gt;=הלוואות!$D$23,IF(מרכז!A1783&lt;=הלוואות!$E$23,IF(DAY(מרכז!A1783)=הלוואות!$F$23,הלוואות!$G$23,0),0),0)+IF(A1783&gt;=הלוואות!$D$24,IF(מרכז!A1783&lt;=הלוואות!$E$24,IF(DAY(מרכז!A1783)=הלוואות!$F$24,הלוואות!$G$24,0),0),0)+IF(A1783&gt;=הלוואות!$D$25,IF(מרכז!A1783&lt;=הלוואות!$E$25,IF(DAY(מרכז!A1783)=הלוואות!$F$25,הלוואות!$G$25,0),0),0)+IF(A1783&gt;=הלוואות!$D$26,IF(מרכז!A1783&lt;=הלוואות!$E$26,IF(DAY(מרכז!A1783)=הלוואות!$F$26,הלוואות!$G$26,0),0),0)+IF(A1783&gt;=הלוואות!$D$27,IF(מרכז!A1783&lt;=הלוואות!$E$27,IF(DAY(מרכז!A1783)=הלוואות!$F$27,הלוואות!$G$27,0),0),0)+IF(A1783&gt;=הלוואות!$D$28,IF(מרכז!A1783&lt;=הלוואות!$E$28,IF(DAY(מרכז!A1783)=הלוואות!$F$28,הלוואות!$G$28,0),0),0)+IF(A1783&gt;=הלוואות!$D$29,IF(מרכז!A1783&lt;=הלוואות!$E$29,IF(DAY(מרכז!A1783)=הלוואות!$F$29,הלוואות!$G$29,0),0),0)+IF(A1783&gt;=הלוואות!$D$30,IF(מרכז!A1783&lt;=הלוואות!$E$30,IF(DAY(מרכז!A1783)=הלוואות!$F$30,הלוואות!$G$30,0),0),0)+IF(A1783&gt;=הלוואות!$D$31,IF(מרכז!A1783&lt;=הלוואות!$E$31,IF(DAY(מרכז!A1783)=הלוואות!$F$31,הלוואות!$G$31,0),0),0)+IF(A1783&gt;=הלוואות!$D$32,IF(מרכז!A1783&lt;=הלוואות!$E$32,IF(DAY(מרכז!A1783)=הלוואות!$F$32,הלוואות!$G$32,0),0),0)+IF(A1783&gt;=הלוואות!$D$33,IF(מרכז!A1783&lt;=הלוואות!$E$33,IF(DAY(מרכז!A1783)=הלוואות!$F$33,הלוואות!$G$33,0),0),0)+IF(A1783&gt;=הלוואות!$D$34,IF(מרכז!A1783&lt;=הלוואות!$E$34,IF(DAY(מרכז!A1783)=הלוואות!$F$34,הלוואות!$G$34,0),0),0)</f>
        <v>0</v>
      </c>
      <c r="E1783" s="93">
        <f>SUMIF(הלוואות!$D$46:$D$65,מרכז!A1783,הלוואות!$E$46:$E$65)</f>
        <v>0</v>
      </c>
      <c r="F1783" s="93">
        <f>SUMIF(נכנסים!$A$5:$A$5890,מרכז!A1783,נכנסים!$B$5:$B$5890)</f>
        <v>0</v>
      </c>
      <c r="G1783" s="94"/>
      <c r="H1783" s="94"/>
      <c r="I1783" s="94"/>
      <c r="J1783" s="99">
        <f t="shared" si="27"/>
        <v>50000</v>
      </c>
    </row>
    <row r="1784" spans="1:10">
      <c r="A1784" s="153">
        <v>47437</v>
      </c>
      <c r="B1784" s="93">
        <f>SUMIF(יוצאים!$A$5:$A$5835,מרכז!A1784,יוצאים!$D$5:$D$5835)</f>
        <v>0</v>
      </c>
      <c r="C1784" s="93">
        <f>HLOOKUP(DAY($A1784),'טב.הו"ק'!$G$4:$AK$162,'טב.הו"ק'!$A$162+2,FALSE)</f>
        <v>0</v>
      </c>
      <c r="D1784" s="93">
        <f>IF(A1784&gt;=הלוואות!$D$5,IF(מרכז!A1784&lt;=הלוואות!$E$5,IF(DAY(מרכז!A1784)=הלוואות!$F$5,הלוואות!$G$5,0),0),0)+IF(A1784&gt;=הלוואות!$D$6,IF(מרכז!A1784&lt;=הלוואות!$E$6,IF(DAY(מרכז!A1784)=הלוואות!$F$6,הלוואות!$G$6,0),0),0)+IF(A1784&gt;=הלוואות!$D$7,IF(מרכז!A1784&lt;=הלוואות!$E$7,IF(DAY(מרכז!A1784)=הלוואות!$F$7,הלוואות!$G$7,0),0),0)+IF(A1784&gt;=הלוואות!$D$8,IF(מרכז!A1784&lt;=הלוואות!$E$8,IF(DAY(מרכז!A1784)=הלוואות!$F$8,הלוואות!$G$8,0),0),0)+IF(A1784&gt;=הלוואות!$D$9,IF(מרכז!A1784&lt;=הלוואות!$E$9,IF(DAY(מרכז!A1784)=הלוואות!$F$9,הלוואות!$G$9,0),0),0)+IF(A1784&gt;=הלוואות!$D$10,IF(מרכז!A1784&lt;=הלוואות!$E$10,IF(DAY(מרכז!A1784)=הלוואות!$F$10,הלוואות!$G$10,0),0),0)+IF(A1784&gt;=הלוואות!$D$11,IF(מרכז!A1784&lt;=הלוואות!$E$11,IF(DAY(מרכז!A1784)=הלוואות!$F$11,הלוואות!$G$11,0),0),0)+IF(A1784&gt;=הלוואות!$D$12,IF(מרכז!A1784&lt;=הלוואות!$E$12,IF(DAY(מרכז!A1784)=הלוואות!$F$12,הלוואות!$G$12,0),0),0)+IF(A1784&gt;=הלוואות!$D$13,IF(מרכז!A1784&lt;=הלוואות!$E$13,IF(DAY(מרכז!A1784)=הלוואות!$F$13,הלוואות!$G$13,0),0),0)+IF(A1784&gt;=הלוואות!$D$14,IF(מרכז!A1784&lt;=הלוואות!$E$14,IF(DAY(מרכז!A1784)=הלוואות!$F$14,הלוואות!$G$14,0),0),0)+IF(A1784&gt;=הלוואות!$D$15,IF(מרכז!A1784&lt;=הלוואות!$E$15,IF(DAY(מרכז!A1784)=הלוואות!$F$15,הלוואות!$G$15,0),0),0)+IF(A1784&gt;=הלוואות!$D$16,IF(מרכז!A1784&lt;=הלוואות!$E$16,IF(DAY(מרכז!A1784)=הלוואות!$F$16,הלוואות!$G$16,0),0),0)+IF(A1784&gt;=הלוואות!$D$17,IF(מרכז!A1784&lt;=הלוואות!$E$17,IF(DAY(מרכז!A1784)=הלוואות!$F$17,הלוואות!$G$17,0),0),0)+IF(A1784&gt;=הלוואות!$D$18,IF(מרכז!A1784&lt;=הלוואות!$E$18,IF(DAY(מרכז!A1784)=הלוואות!$F$18,הלוואות!$G$18,0),0),0)+IF(A1784&gt;=הלוואות!$D$19,IF(מרכז!A1784&lt;=הלוואות!$E$19,IF(DAY(מרכז!A1784)=הלוואות!$F$19,הלוואות!$G$19,0),0),0)+IF(A1784&gt;=הלוואות!$D$20,IF(מרכז!A1784&lt;=הלוואות!$E$20,IF(DAY(מרכז!A1784)=הלוואות!$F$20,הלוואות!$G$20,0),0),0)+IF(A1784&gt;=הלוואות!$D$21,IF(מרכז!A1784&lt;=הלוואות!$E$21,IF(DAY(מרכז!A1784)=הלוואות!$F$21,הלוואות!$G$21,0),0),0)+IF(A1784&gt;=הלוואות!$D$22,IF(מרכז!A1784&lt;=הלוואות!$E$22,IF(DAY(מרכז!A1784)=הלוואות!$F$22,הלוואות!$G$22,0),0),0)+IF(A1784&gt;=הלוואות!$D$23,IF(מרכז!A1784&lt;=הלוואות!$E$23,IF(DAY(מרכז!A1784)=הלוואות!$F$23,הלוואות!$G$23,0),0),0)+IF(A1784&gt;=הלוואות!$D$24,IF(מרכז!A1784&lt;=הלוואות!$E$24,IF(DAY(מרכז!A1784)=הלוואות!$F$24,הלוואות!$G$24,0),0),0)+IF(A1784&gt;=הלוואות!$D$25,IF(מרכז!A1784&lt;=הלוואות!$E$25,IF(DAY(מרכז!A1784)=הלוואות!$F$25,הלוואות!$G$25,0),0),0)+IF(A1784&gt;=הלוואות!$D$26,IF(מרכז!A1784&lt;=הלוואות!$E$26,IF(DAY(מרכז!A1784)=הלוואות!$F$26,הלוואות!$G$26,0),0),0)+IF(A1784&gt;=הלוואות!$D$27,IF(מרכז!A1784&lt;=הלוואות!$E$27,IF(DAY(מרכז!A1784)=הלוואות!$F$27,הלוואות!$G$27,0),0),0)+IF(A1784&gt;=הלוואות!$D$28,IF(מרכז!A1784&lt;=הלוואות!$E$28,IF(DAY(מרכז!A1784)=הלוואות!$F$28,הלוואות!$G$28,0),0),0)+IF(A1784&gt;=הלוואות!$D$29,IF(מרכז!A1784&lt;=הלוואות!$E$29,IF(DAY(מרכז!A1784)=הלוואות!$F$29,הלוואות!$G$29,0),0),0)+IF(A1784&gt;=הלוואות!$D$30,IF(מרכז!A1784&lt;=הלוואות!$E$30,IF(DAY(מרכז!A1784)=הלוואות!$F$30,הלוואות!$G$30,0),0),0)+IF(A1784&gt;=הלוואות!$D$31,IF(מרכז!A1784&lt;=הלוואות!$E$31,IF(DAY(מרכז!A1784)=הלוואות!$F$31,הלוואות!$G$31,0),0),0)+IF(A1784&gt;=הלוואות!$D$32,IF(מרכז!A1784&lt;=הלוואות!$E$32,IF(DAY(מרכז!A1784)=הלוואות!$F$32,הלוואות!$G$32,0),0),0)+IF(A1784&gt;=הלוואות!$D$33,IF(מרכז!A1784&lt;=הלוואות!$E$33,IF(DAY(מרכז!A1784)=הלוואות!$F$33,הלוואות!$G$33,0),0),0)+IF(A1784&gt;=הלוואות!$D$34,IF(מרכז!A1784&lt;=הלוואות!$E$34,IF(DAY(מרכז!A1784)=הלוואות!$F$34,הלוואות!$G$34,0),0),0)</f>
        <v>0</v>
      </c>
      <c r="E1784" s="93">
        <f>SUMIF(הלוואות!$D$46:$D$65,מרכז!A1784,הלוואות!$E$46:$E$65)</f>
        <v>0</v>
      </c>
      <c r="F1784" s="93">
        <f>SUMIF(נכנסים!$A$5:$A$5890,מרכז!A1784,נכנסים!$B$5:$B$5890)</f>
        <v>0</v>
      </c>
      <c r="G1784" s="94"/>
      <c r="H1784" s="94"/>
      <c r="I1784" s="94"/>
      <c r="J1784" s="99">
        <f t="shared" si="27"/>
        <v>50000</v>
      </c>
    </row>
    <row r="1785" spans="1:10">
      <c r="A1785" s="153">
        <v>47438</v>
      </c>
      <c r="B1785" s="93">
        <f>SUMIF(יוצאים!$A$5:$A$5835,מרכז!A1785,יוצאים!$D$5:$D$5835)</f>
        <v>0</v>
      </c>
      <c r="C1785" s="93">
        <f>HLOOKUP(DAY($A1785),'טב.הו"ק'!$G$4:$AK$162,'טב.הו"ק'!$A$162+2,FALSE)</f>
        <v>0</v>
      </c>
      <c r="D1785" s="93">
        <f>IF(A1785&gt;=הלוואות!$D$5,IF(מרכז!A1785&lt;=הלוואות!$E$5,IF(DAY(מרכז!A1785)=הלוואות!$F$5,הלוואות!$G$5,0),0),0)+IF(A1785&gt;=הלוואות!$D$6,IF(מרכז!A1785&lt;=הלוואות!$E$6,IF(DAY(מרכז!A1785)=הלוואות!$F$6,הלוואות!$G$6,0),0),0)+IF(A1785&gt;=הלוואות!$D$7,IF(מרכז!A1785&lt;=הלוואות!$E$7,IF(DAY(מרכז!A1785)=הלוואות!$F$7,הלוואות!$G$7,0),0),0)+IF(A1785&gt;=הלוואות!$D$8,IF(מרכז!A1785&lt;=הלוואות!$E$8,IF(DAY(מרכז!A1785)=הלוואות!$F$8,הלוואות!$G$8,0),0),0)+IF(A1785&gt;=הלוואות!$D$9,IF(מרכז!A1785&lt;=הלוואות!$E$9,IF(DAY(מרכז!A1785)=הלוואות!$F$9,הלוואות!$G$9,0),0),0)+IF(A1785&gt;=הלוואות!$D$10,IF(מרכז!A1785&lt;=הלוואות!$E$10,IF(DAY(מרכז!A1785)=הלוואות!$F$10,הלוואות!$G$10,0),0),0)+IF(A1785&gt;=הלוואות!$D$11,IF(מרכז!A1785&lt;=הלוואות!$E$11,IF(DAY(מרכז!A1785)=הלוואות!$F$11,הלוואות!$G$11,0),0),0)+IF(A1785&gt;=הלוואות!$D$12,IF(מרכז!A1785&lt;=הלוואות!$E$12,IF(DAY(מרכז!A1785)=הלוואות!$F$12,הלוואות!$G$12,0),0),0)+IF(A1785&gt;=הלוואות!$D$13,IF(מרכז!A1785&lt;=הלוואות!$E$13,IF(DAY(מרכז!A1785)=הלוואות!$F$13,הלוואות!$G$13,0),0),0)+IF(A1785&gt;=הלוואות!$D$14,IF(מרכז!A1785&lt;=הלוואות!$E$14,IF(DAY(מרכז!A1785)=הלוואות!$F$14,הלוואות!$G$14,0),0),0)+IF(A1785&gt;=הלוואות!$D$15,IF(מרכז!A1785&lt;=הלוואות!$E$15,IF(DAY(מרכז!A1785)=הלוואות!$F$15,הלוואות!$G$15,0),0),0)+IF(A1785&gt;=הלוואות!$D$16,IF(מרכז!A1785&lt;=הלוואות!$E$16,IF(DAY(מרכז!A1785)=הלוואות!$F$16,הלוואות!$G$16,0),0),0)+IF(A1785&gt;=הלוואות!$D$17,IF(מרכז!A1785&lt;=הלוואות!$E$17,IF(DAY(מרכז!A1785)=הלוואות!$F$17,הלוואות!$G$17,0),0),0)+IF(A1785&gt;=הלוואות!$D$18,IF(מרכז!A1785&lt;=הלוואות!$E$18,IF(DAY(מרכז!A1785)=הלוואות!$F$18,הלוואות!$G$18,0),0),0)+IF(A1785&gt;=הלוואות!$D$19,IF(מרכז!A1785&lt;=הלוואות!$E$19,IF(DAY(מרכז!A1785)=הלוואות!$F$19,הלוואות!$G$19,0),0),0)+IF(A1785&gt;=הלוואות!$D$20,IF(מרכז!A1785&lt;=הלוואות!$E$20,IF(DAY(מרכז!A1785)=הלוואות!$F$20,הלוואות!$G$20,0),0),0)+IF(A1785&gt;=הלוואות!$D$21,IF(מרכז!A1785&lt;=הלוואות!$E$21,IF(DAY(מרכז!A1785)=הלוואות!$F$21,הלוואות!$G$21,0),0),0)+IF(A1785&gt;=הלוואות!$D$22,IF(מרכז!A1785&lt;=הלוואות!$E$22,IF(DAY(מרכז!A1785)=הלוואות!$F$22,הלוואות!$G$22,0),0),0)+IF(A1785&gt;=הלוואות!$D$23,IF(מרכז!A1785&lt;=הלוואות!$E$23,IF(DAY(מרכז!A1785)=הלוואות!$F$23,הלוואות!$G$23,0),0),0)+IF(A1785&gt;=הלוואות!$D$24,IF(מרכז!A1785&lt;=הלוואות!$E$24,IF(DAY(מרכז!A1785)=הלוואות!$F$24,הלוואות!$G$24,0),0),0)+IF(A1785&gt;=הלוואות!$D$25,IF(מרכז!A1785&lt;=הלוואות!$E$25,IF(DAY(מרכז!A1785)=הלוואות!$F$25,הלוואות!$G$25,0),0),0)+IF(A1785&gt;=הלוואות!$D$26,IF(מרכז!A1785&lt;=הלוואות!$E$26,IF(DAY(מרכז!A1785)=הלוואות!$F$26,הלוואות!$G$26,0),0),0)+IF(A1785&gt;=הלוואות!$D$27,IF(מרכז!A1785&lt;=הלוואות!$E$27,IF(DAY(מרכז!A1785)=הלוואות!$F$27,הלוואות!$G$27,0),0),0)+IF(A1785&gt;=הלוואות!$D$28,IF(מרכז!A1785&lt;=הלוואות!$E$28,IF(DAY(מרכז!A1785)=הלוואות!$F$28,הלוואות!$G$28,0),0),0)+IF(A1785&gt;=הלוואות!$D$29,IF(מרכז!A1785&lt;=הלוואות!$E$29,IF(DAY(מרכז!A1785)=הלוואות!$F$29,הלוואות!$G$29,0),0),0)+IF(A1785&gt;=הלוואות!$D$30,IF(מרכז!A1785&lt;=הלוואות!$E$30,IF(DAY(מרכז!A1785)=הלוואות!$F$30,הלוואות!$G$30,0),0),0)+IF(A1785&gt;=הלוואות!$D$31,IF(מרכז!A1785&lt;=הלוואות!$E$31,IF(DAY(מרכז!A1785)=הלוואות!$F$31,הלוואות!$G$31,0),0),0)+IF(A1785&gt;=הלוואות!$D$32,IF(מרכז!A1785&lt;=הלוואות!$E$32,IF(DAY(מרכז!A1785)=הלוואות!$F$32,הלוואות!$G$32,0),0),0)+IF(A1785&gt;=הלוואות!$D$33,IF(מרכז!A1785&lt;=הלוואות!$E$33,IF(DAY(מרכז!A1785)=הלוואות!$F$33,הלוואות!$G$33,0),0),0)+IF(A1785&gt;=הלוואות!$D$34,IF(מרכז!A1785&lt;=הלוואות!$E$34,IF(DAY(מרכז!A1785)=הלוואות!$F$34,הלוואות!$G$34,0),0),0)</f>
        <v>0</v>
      </c>
      <c r="E1785" s="93">
        <f>SUMIF(הלוואות!$D$46:$D$65,מרכז!A1785,הלוואות!$E$46:$E$65)</f>
        <v>0</v>
      </c>
      <c r="F1785" s="93">
        <f>SUMIF(נכנסים!$A$5:$A$5890,מרכז!A1785,נכנסים!$B$5:$B$5890)</f>
        <v>0</v>
      </c>
      <c r="G1785" s="94"/>
      <c r="H1785" s="94"/>
      <c r="I1785" s="94"/>
      <c r="J1785" s="99">
        <f t="shared" si="27"/>
        <v>50000</v>
      </c>
    </row>
    <row r="1786" spans="1:10">
      <c r="A1786" s="153">
        <v>47439</v>
      </c>
      <c r="B1786" s="93">
        <f>SUMIF(יוצאים!$A$5:$A$5835,מרכז!A1786,יוצאים!$D$5:$D$5835)</f>
        <v>0</v>
      </c>
      <c r="C1786" s="93">
        <f>HLOOKUP(DAY($A1786),'טב.הו"ק'!$G$4:$AK$162,'טב.הו"ק'!$A$162+2,FALSE)</f>
        <v>0</v>
      </c>
      <c r="D1786" s="93">
        <f>IF(A1786&gt;=הלוואות!$D$5,IF(מרכז!A1786&lt;=הלוואות!$E$5,IF(DAY(מרכז!A1786)=הלוואות!$F$5,הלוואות!$G$5,0),0),0)+IF(A1786&gt;=הלוואות!$D$6,IF(מרכז!A1786&lt;=הלוואות!$E$6,IF(DAY(מרכז!A1786)=הלוואות!$F$6,הלוואות!$G$6,0),0),0)+IF(A1786&gt;=הלוואות!$D$7,IF(מרכז!A1786&lt;=הלוואות!$E$7,IF(DAY(מרכז!A1786)=הלוואות!$F$7,הלוואות!$G$7,0),0),0)+IF(A1786&gt;=הלוואות!$D$8,IF(מרכז!A1786&lt;=הלוואות!$E$8,IF(DAY(מרכז!A1786)=הלוואות!$F$8,הלוואות!$G$8,0),0),0)+IF(A1786&gt;=הלוואות!$D$9,IF(מרכז!A1786&lt;=הלוואות!$E$9,IF(DAY(מרכז!A1786)=הלוואות!$F$9,הלוואות!$G$9,0),0),0)+IF(A1786&gt;=הלוואות!$D$10,IF(מרכז!A1786&lt;=הלוואות!$E$10,IF(DAY(מרכז!A1786)=הלוואות!$F$10,הלוואות!$G$10,0),0),0)+IF(A1786&gt;=הלוואות!$D$11,IF(מרכז!A1786&lt;=הלוואות!$E$11,IF(DAY(מרכז!A1786)=הלוואות!$F$11,הלוואות!$G$11,0),0),0)+IF(A1786&gt;=הלוואות!$D$12,IF(מרכז!A1786&lt;=הלוואות!$E$12,IF(DAY(מרכז!A1786)=הלוואות!$F$12,הלוואות!$G$12,0),0),0)+IF(A1786&gt;=הלוואות!$D$13,IF(מרכז!A1786&lt;=הלוואות!$E$13,IF(DAY(מרכז!A1786)=הלוואות!$F$13,הלוואות!$G$13,0),0),0)+IF(A1786&gt;=הלוואות!$D$14,IF(מרכז!A1786&lt;=הלוואות!$E$14,IF(DAY(מרכז!A1786)=הלוואות!$F$14,הלוואות!$G$14,0),0),0)+IF(A1786&gt;=הלוואות!$D$15,IF(מרכז!A1786&lt;=הלוואות!$E$15,IF(DAY(מרכז!A1786)=הלוואות!$F$15,הלוואות!$G$15,0),0),0)+IF(A1786&gt;=הלוואות!$D$16,IF(מרכז!A1786&lt;=הלוואות!$E$16,IF(DAY(מרכז!A1786)=הלוואות!$F$16,הלוואות!$G$16,0),0),0)+IF(A1786&gt;=הלוואות!$D$17,IF(מרכז!A1786&lt;=הלוואות!$E$17,IF(DAY(מרכז!A1786)=הלוואות!$F$17,הלוואות!$G$17,0),0),0)+IF(A1786&gt;=הלוואות!$D$18,IF(מרכז!A1786&lt;=הלוואות!$E$18,IF(DAY(מרכז!A1786)=הלוואות!$F$18,הלוואות!$G$18,0),0),0)+IF(A1786&gt;=הלוואות!$D$19,IF(מרכז!A1786&lt;=הלוואות!$E$19,IF(DAY(מרכז!A1786)=הלוואות!$F$19,הלוואות!$G$19,0),0),0)+IF(A1786&gt;=הלוואות!$D$20,IF(מרכז!A1786&lt;=הלוואות!$E$20,IF(DAY(מרכז!A1786)=הלוואות!$F$20,הלוואות!$G$20,0),0),0)+IF(A1786&gt;=הלוואות!$D$21,IF(מרכז!A1786&lt;=הלוואות!$E$21,IF(DAY(מרכז!A1786)=הלוואות!$F$21,הלוואות!$G$21,0),0),0)+IF(A1786&gt;=הלוואות!$D$22,IF(מרכז!A1786&lt;=הלוואות!$E$22,IF(DAY(מרכז!A1786)=הלוואות!$F$22,הלוואות!$G$22,0),0),0)+IF(A1786&gt;=הלוואות!$D$23,IF(מרכז!A1786&lt;=הלוואות!$E$23,IF(DAY(מרכז!A1786)=הלוואות!$F$23,הלוואות!$G$23,0),0),0)+IF(A1786&gt;=הלוואות!$D$24,IF(מרכז!A1786&lt;=הלוואות!$E$24,IF(DAY(מרכז!A1786)=הלוואות!$F$24,הלוואות!$G$24,0),0),0)+IF(A1786&gt;=הלוואות!$D$25,IF(מרכז!A1786&lt;=הלוואות!$E$25,IF(DAY(מרכז!A1786)=הלוואות!$F$25,הלוואות!$G$25,0),0),0)+IF(A1786&gt;=הלוואות!$D$26,IF(מרכז!A1786&lt;=הלוואות!$E$26,IF(DAY(מרכז!A1786)=הלוואות!$F$26,הלוואות!$G$26,0),0),0)+IF(A1786&gt;=הלוואות!$D$27,IF(מרכז!A1786&lt;=הלוואות!$E$27,IF(DAY(מרכז!A1786)=הלוואות!$F$27,הלוואות!$G$27,0),0),0)+IF(A1786&gt;=הלוואות!$D$28,IF(מרכז!A1786&lt;=הלוואות!$E$28,IF(DAY(מרכז!A1786)=הלוואות!$F$28,הלוואות!$G$28,0),0),0)+IF(A1786&gt;=הלוואות!$D$29,IF(מרכז!A1786&lt;=הלוואות!$E$29,IF(DAY(מרכז!A1786)=הלוואות!$F$29,הלוואות!$G$29,0),0),0)+IF(A1786&gt;=הלוואות!$D$30,IF(מרכז!A1786&lt;=הלוואות!$E$30,IF(DAY(מרכז!A1786)=הלוואות!$F$30,הלוואות!$G$30,0),0),0)+IF(A1786&gt;=הלוואות!$D$31,IF(מרכז!A1786&lt;=הלוואות!$E$31,IF(DAY(מרכז!A1786)=הלוואות!$F$31,הלוואות!$G$31,0),0),0)+IF(A1786&gt;=הלוואות!$D$32,IF(מרכז!A1786&lt;=הלוואות!$E$32,IF(DAY(מרכז!A1786)=הלוואות!$F$32,הלוואות!$G$32,0),0),0)+IF(A1786&gt;=הלוואות!$D$33,IF(מרכז!A1786&lt;=הלוואות!$E$33,IF(DAY(מרכז!A1786)=הלוואות!$F$33,הלוואות!$G$33,0),0),0)+IF(A1786&gt;=הלוואות!$D$34,IF(מרכז!A1786&lt;=הלוואות!$E$34,IF(DAY(מרכז!A1786)=הלוואות!$F$34,הלוואות!$G$34,0),0),0)</f>
        <v>0</v>
      </c>
      <c r="E1786" s="93">
        <f>SUMIF(הלוואות!$D$46:$D$65,מרכז!A1786,הלוואות!$E$46:$E$65)</f>
        <v>0</v>
      </c>
      <c r="F1786" s="93">
        <f>SUMIF(נכנסים!$A$5:$A$5890,מרכז!A1786,נכנסים!$B$5:$B$5890)</f>
        <v>0</v>
      </c>
      <c r="G1786" s="94"/>
      <c r="H1786" s="94"/>
      <c r="I1786" s="94"/>
      <c r="J1786" s="99">
        <f t="shared" si="27"/>
        <v>50000</v>
      </c>
    </row>
    <row r="1787" spans="1:10">
      <c r="A1787" s="153">
        <v>47440</v>
      </c>
      <c r="B1787" s="93">
        <f>SUMIF(יוצאים!$A$5:$A$5835,מרכז!A1787,יוצאים!$D$5:$D$5835)</f>
        <v>0</v>
      </c>
      <c r="C1787" s="93">
        <f>HLOOKUP(DAY($A1787),'טב.הו"ק'!$G$4:$AK$162,'טב.הו"ק'!$A$162+2,FALSE)</f>
        <v>0</v>
      </c>
      <c r="D1787" s="93">
        <f>IF(A1787&gt;=הלוואות!$D$5,IF(מרכז!A1787&lt;=הלוואות!$E$5,IF(DAY(מרכז!A1787)=הלוואות!$F$5,הלוואות!$G$5,0),0),0)+IF(A1787&gt;=הלוואות!$D$6,IF(מרכז!A1787&lt;=הלוואות!$E$6,IF(DAY(מרכז!A1787)=הלוואות!$F$6,הלוואות!$G$6,0),0),0)+IF(A1787&gt;=הלוואות!$D$7,IF(מרכז!A1787&lt;=הלוואות!$E$7,IF(DAY(מרכז!A1787)=הלוואות!$F$7,הלוואות!$G$7,0),0),0)+IF(A1787&gt;=הלוואות!$D$8,IF(מרכז!A1787&lt;=הלוואות!$E$8,IF(DAY(מרכז!A1787)=הלוואות!$F$8,הלוואות!$G$8,0),0),0)+IF(A1787&gt;=הלוואות!$D$9,IF(מרכז!A1787&lt;=הלוואות!$E$9,IF(DAY(מרכז!A1787)=הלוואות!$F$9,הלוואות!$G$9,0),0),0)+IF(A1787&gt;=הלוואות!$D$10,IF(מרכז!A1787&lt;=הלוואות!$E$10,IF(DAY(מרכז!A1787)=הלוואות!$F$10,הלוואות!$G$10,0),0),0)+IF(A1787&gt;=הלוואות!$D$11,IF(מרכז!A1787&lt;=הלוואות!$E$11,IF(DAY(מרכז!A1787)=הלוואות!$F$11,הלוואות!$G$11,0),0),0)+IF(A1787&gt;=הלוואות!$D$12,IF(מרכז!A1787&lt;=הלוואות!$E$12,IF(DAY(מרכז!A1787)=הלוואות!$F$12,הלוואות!$G$12,0),0),0)+IF(A1787&gt;=הלוואות!$D$13,IF(מרכז!A1787&lt;=הלוואות!$E$13,IF(DAY(מרכז!A1787)=הלוואות!$F$13,הלוואות!$G$13,0),0),0)+IF(A1787&gt;=הלוואות!$D$14,IF(מרכז!A1787&lt;=הלוואות!$E$14,IF(DAY(מרכז!A1787)=הלוואות!$F$14,הלוואות!$G$14,0),0),0)+IF(A1787&gt;=הלוואות!$D$15,IF(מרכז!A1787&lt;=הלוואות!$E$15,IF(DAY(מרכז!A1787)=הלוואות!$F$15,הלוואות!$G$15,0),0),0)+IF(A1787&gt;=הלוואות!$D$16,IF(מרכז!A1787&lt;=הלוואות!$E$16,IF(DAY(מרכז!A1787)=הלוואות!$F$16,הלוואות!$G$16,0),0),0)+IF(A1787&gt;=הלוואות!$D$17,IF(מרכז!A1787&lt;=הלוואות!$E$17,IF(DAY(מרכז!A1787)=הלוואות!$F$17,הלוואות!$G$17,0),0),0)+IF(A1787&gt;=הלוואות!$D$18,IF(מרכז!A1787&lt;=הלוואות!$E$18,IF(DAY(מרכז!A1787)=הלוואות!$F$18,הלוואות!$G$18,0),0),0)+IF(A1787&gt;=הלוואות!$D$19,IF(מרכז!A1787&lt;=הלוואות!$E$19,IF(DAY(מרכז!A1787)=הלוואות!$F$19,הלוואות!$G$19,0),0),0)+IF(A1787&gt;=הלוואות!$D$20,IF(מרכז!A1787&lt;=הלוואות!$E$20,IF(DAY(מרכז!A1787)=הלוואות!$F$20,הלוואות!$G$20,0),0),0)+IF(A1787&gt;=הלוואות!$D$21,IF(מרכז!A1787&lt;=הלוואות!$E$21,IF(DAY(מרכז!A1787)=הלוואות!$F$21,הלוואות!$G$21,0),0),0)+IF(A1787&gt;=הלוואות!$D$22,IF(מרכז!A1787&lt;=הלוואות!$E$22,IF(DAY(מרכז!A1787)=הלוואות!$F$22,הלוואות!$G$22,0),0),0)+IF(A1787&gt;=הלוואות!$D$23,IF(מרכז!A1787&lt;=הלוואות!$E$23,IF(DAY(מרכז!A1787)=הלוואות!$F$23,הלוואות!$G$23,0),0),0)+IF(A1787&gt;=הלוואות!$D$24,IF(מרכז!A1787&lt;=הלוואות!$E$24,IF(DAY(מרכז!A1787)=הלוואות!$F$24,הלוואות!$G$24,0),0),0)+IF(A1787&gt;=הלוואות!$D$25,IF(מרכז!A1787&lt;=הלוואות!$E$25,IF(DAY(מרכז!A1787)=הלוואות!$F$25,הלוואות!$G$25,0),0),0)+IF(A1787&gt;=הלוואות!$D$26,IF(מרכז!A1787&lt;=הלוואות!$E$26,IF(DAY(מרכז!A1787)=הלוואות!$F$26,הלוואות!$G$26,0),0),0)+IF(A1787&gt;=הלוואות!$D$27,IF(מרכז!A1787&lt;=הלוואות!$E$27,IF(DAY(מרכז!A1787)=הלוואות!$F$27,הלוואות!$G$27,0),0),0)+IF(A1787&gt;=הלוואות!$D$28,IF(מרכז!A1787&lt;=הלוואות!$E$28,IF(DAY(מרכז!A1787)=הלוואות!$F$28,הלוואות!$G$28,0),0),0)+IF(A1787&gt;=הלוואות!$D$29,IF(מרכז!A1787&lt;=הלוואות!$E$29,IF(DAY(מרכז!A1787)=הלוואות!$F$29,הלוואות!$G$29,0),0),0)+IF(A1787&gt;=הלוואות!$D$30,IF(מרכז!A1787&lt;=הלוואות!$E$30,IF(DAY(מרכז!A1787)=הלוואות!$F$30,הלוואות!$G$30,0),0),0)+IF(A1787&gt;=הלוואות!$D$31,IF(מרכז!A1787&lt;=הלוואות!$E$31,IF(DAY(מרכז!A1787)=הלוואות!$F$31,הלוואות!$G$31,0),0),0)+IF(A1787&gt;=הלוואות!$D$32,IF(מרכז!A1787&lt;=הלוואות!$E$32,IF(DAY(מרכז!A1787)=הלוואות!$F$32,הלוואות!$G$32,0),0),0)+IF(A1787&gt;=הלוואות!$D$33,IF(מרכז!A1787&lt;=הלוואות!$E$33,IF(DAY(מרכז!A1787)=הלוואות!$F$33,הלוואות!$G$33,0),0),0)+IF(A1787&gt;=הלוואות!$D$34,IF(מרכז!A1787&lt;=הלוואות!$E$34,IF(DAY(מרכז!A1787)=הלוואות!$F$34,הלוואות!$G$34,0),0),0)</f>
        <v>0</v>
      </c>
      <c r="E1787" s="93">
        <f>SUMIF(הלוואות!$D$46:$D$65,מרכז!A1787,הלוואות!$E$46:$E$65)</f>
        <v>0</v>
      </c>
      <c r="F1787" s="93">
        <f>SUMIF(נכנסים!$A$5:$A$5890,מרכז!A1787,נכנסים!$B$5:$B$5890)</f>
        <v>0</v>
      </c>
      <c r="G1787" s="94"/>
      <c r="H1787" s="94"/>
      <c r="I1787" s="94"/>
      <c r="J1787" s="99">
        <f t="shared" si="27"/>
        <v>50000</v>
      </c>
    </row>
    <row r="1788" spans="1:10">
      <c r="A1788" s="153">
        <v>47441</v>
      </c>
      <c r="B1788" s="93">
        <f>SUMIF(יוצאים!$A$5:$A$5835,מרכז!A1788,יוצאים!$D$5:$D$5835)</f>
        <v>0</v>
      </c>
      <c r="C1788" s="93">
        <f>HLOOKUP(DAY($A1788),'טב.הו"ק'!$G$4:$AK$162,'טב.הו"ק'!$A$162+2,FALSE)</f>
        <v>0</v>
      </c>
      <c r="D1788" s="93">
        <f>IF(A1788&gt;=הלוואות!$D$5,IF(מרכז!A1788&lt;=הלוואות!$E$5,IF(DAY(מרכז!A1788)=הלוואות!$F$5,הלוואות!$G$5,0),0),0)+IF(A1788&gt;=הלוואות!$D$6,IF(מרכז!A1788&lt;=הלוואות!$E$6,IF(DAY(מרכז!A1788)=הלוואות!$F$6,הלוואות!$G$6,0),0),0)+IF(A1788&gt;=הלוואות!$D$7,IF(מרכז!A1788&lt;=הלוואות!$E$7,IF(DAY(מרכז!A1788)=הלוואות!$F$7,הלוואות!$G$7,0),0),0)+IF(A1788&gt;=הלוואות!$D$8,IF(מרכז!A1788&lt;=הלוואות!$E$8,IF(DAY(מרכז!A1788)=הלוואות!$F$8,הלוואות!$G$8,0),0),0)+IF(A1788&gt;=הלוואות!$D$9,IF(מרכז!A1788&lt;=הלוואות!$E$9,IF(DAY(מרכז!A1788)=הלוואות!$F$9,הלוואות!$G$9,0),0),0)+IF(A1788&gt;=הלוואות!$D$10,IF(מרכז!A1788&lt;=הלוואות!$E$10,IF(DAY(מרכז!A1788)=הלוואות!$F$10,הלוואות!$G$10,0),0),0)+IF(A1788&gt;=הלוואות!$D$11,IF(מרכז!A1788&lt;=הלוואות!$E$11,IF(DAY(מרכז!A1788)=הלוואות!$F$11,הלוואות!$G$11,0),0),0)+IF(A1788&gt;=הלוואות!$D$12,IF(מרכז!A1788&lt;=הלוואות!$E$12,IF(DAY(מרכז!A1788)=הלוואות!$F$12,הלוואות!$G$12,0),0),0)+IF(A1788&gt;=הלוואות!$D$13,IF(מרכז!A1788&lt;=הלוואות!$E$13,IF(DAY(מרכז!A1788)=הלוואות!$F$13,הלוואות!$G$13,0),0),0)+IF(A1788&gt;=הלוואות!$D$14,IF(מרכז!A1788&lt;=הלוואות!$E$14,IF(DAY(מרכז!A1788)=הלוואות!$F$14,הלוואות!$G$14,0),0),0)+IF(A1788&gt;=הלוואות!$D$15,IF(מרכז!A1788&lt;=הלוואות!$E$15,IF(DAY(מרכז!A1788)=הלוואות!$F$15,הלוואות!$G$15,0),0),0)+IF(A1788&gt;=הלוואות!$D$16,IF(מרכז!A1788&lt;=הלוואות!$E$16,IF(DAY(מרכז!A1788)=הלוואות!$F$16,הלוואות!$G$16,0),0),0)+IF(A1788&gt;=הלוואות!$D$17,IF(מרכז!A1788&lt;=הלוואות!$E$17,IF(DAY(מרכז!A1788)=הלוואות!$F$17,הלוואות!$G$17,0),0),0)+IF(A1788&gt;=הלוואות!$D$18,IF(מרכז!A1788&lt;=הלוואות!$E$18,IF(DAY(מרכז!A1788)=הלוואות!$F$18,הלוואות!$G$18,0),0),0)+IF(A1788&gt;=הלוואות!$D$19,IF(מרכז!A1788&lt;=הלוואות!$E$19,IF(DAY(מרכז!A1788)=הלוואות!$F$19,הלוואות!$G$19,0),0),0)+IF(A1788&gt;=הלוואות!$D$20,IF(מרכז!A1788&lt;=הלוואות!$E$20,IF(DAY(מרכז!A1788)=הלוואות!$F$20,הלוואות!$G$20,0),0),0)+IF(A1788&gt;=הלוואות!$D$21,IF(מרכז!A1788&lt;=הלוואות!$E$21,IF(DAY(מרכז!A1788)=הלוואות!$F$21,הלוואות!$G$21,0),0),0)+IF(A1788&gt;=הלוואות!$D$22,IF(מרכז!A1788&lt;=הלוואות!$E$22,IF(DAY(מרכז!A1788)=הלוואות!$F$22,הלוואות!$G$22,0),0),0)+IF(A1788&gt;=הלוואות!$D$23,IF(מרכז!A1788&lt;=הלוואות!$E$23,IF(DAY(מרכז!A1788)=הלוואות!$F$23,הלוואות!$G$23,0),0),0)+IF(A1788&gt;=הלוואות!$D$24,IF(מרכז!A1788&lt;=הלוואות!$E$24,IF(DAY(מרכז!A1788)=הלוואות!$F$24,הלוואות!$G$24,0),0),0)+IF(A1788&gt;=הלוואות!$D$25,IF(מרכז!A1788&lt;=הלוואות!$E$25,IF(DAY(מרכז!A1788)=הלוואות!$F$25,הלוואות!$G$25,0),0),0)+IF(A1788&gt;=הלוואות!$D$26,IF(מרכז!A1788&lt;=הלוואות!$E$26,IF(DAY(מרכז!A1788)=הלוואות!$F$26,הלוואות!$G$26,0),0),0)+IF(A1788&gt;=הלוואות!$D$27,IF(מרכז!A1788&lt;=הלוואות!$E$27,IF(DAY(מרכז!A1788)=הלוואות!$F$27,הלוואות!$G$27,0),0),0)+IF(A1788&gt;=הלוואות!$D$28,IF(מרכז!A1788&lt;=הלוואות!$E$28,IF(DAY(מרכז!A1788)=הלוואות!$F$28,הלוואות!$G$28,0),0),0)+IF(A1788&gt;=הלוואות!$D$29,IF(מרכז!A1788&lt;=הלוואות!$E$29,IF(DAY(מרכז!A1788)=הלוואות!$F$29,הלוואות!$G$29,0),0),0)+IF(A1788&gt;=הלוואות!$D$30,IF(מרכז!A1788&lt;=הלוואות!$E$30,IF(DAY(מרכז!A1788)=הלוואות!$F$30,הלוואות!$G$30,0),0),0)+IF(A1788&gt;=הלוואות!$D$31,IF(מרכז!A1788&lt;=הלוואות!$E$31,IF(DAY(מרכז!A1788)=הלוואות!$F$31,הלוואות!$G$31,0),0),0)+IF(A1788&gt;=הלוואות!$D$32,IF(מרכז!A1788&lt;=הלוואות!$E$32,IF(DAY(מרכז!A1788)=הלוואות!$F$32,הלוואות!$G$32,0),0),0)+IF(A1788&gt;=הלוואות!$D$33,IF(מרכז!A1788&lt;=הלוואות!$E$33,IF(DAY(מרכז!A1788)=הלוואות!$F$33,הלוואות!$G$33,0),0),0)+IF(A1788&gt;=הלוואות!$D$34,IF(מרכז!A1788&lt;=הלוואות!$E$34,IF(DAY(מרכז!A1788)=הלוואות!$F$34,הלוואות!$G$34,0),0),0)</f>
        <v>0</v>
      </c>
      <c r="E1788" s="93">
        <f>SUMIF(הלוואות!$D$46:$D$65,מרכז!A1788,הלוואות!$E$46:$E$65)</f>
        <v>0</v>
      </c>
      <c r="F1788" s="93">
        <f>SUMIF(נכנסים!$A$5:$A$5890,מרכז!A1788,נכנסים!$B$5:$B$5890)</f>
        <v>0</v>
      </c>
      <c r="G1788" s="94"/>
      <c r="H1788" s="94"/>
      <c r="I1788" s="94"/>
      <c r="J1788" s="99">
        <f t="shared" si="27"/>
        <v>50000</v>
      </c>
    </row>
    <row r="1789" spans="1:10">
      <c r="A1789" s="153">
        <v>47442</v>
      </c>
      <c r="B1789" s="93">
        <f>SUMIF(יוצאים!$A$5:$A$5835,מרכז!A1789,יוצאים!$D$5:$D$5835)</f>
        <v>0</v>
      </c>
      <c r="C1789" s="93">
        <f>HLOOKUP(DAY($A1789),'טב.הו"ק'!$G$4:$AK$162,'טב.הו"ק'!$A$162+2,FALSE)</f>
        <v>0</v>
      </c>
      <c r="D1789" s="93">
        <f>IF(A1789&gt;=הלוואות!$D$5,IF(מרכז!A1789&lt;=הלוואות!$E$5,IF(DAY(מרכז!A1789)=הלוואות!$F$5,הלוואות!$G$5,0),0),0)+IF(A1789&gt;=הלוואות!$D$6,IF(מרכז!A1789&lt;=הלוואות!$E$6,IF(DAY(מרכז!A1789)=הלוואות!$F$6,הלוואות!$G$6,0),0),0)+IF(A1789&gt;=הלוואות!$D$7,IF(מרכז!A1789&lt;=הלוואות!$E$7,IF(DAY(מרכז!A1789)=הלוואות!$F$7,הלוואות!$G$7,0),0),0)+IF(A1789&gt;=הלוואות!$D$8,IF(מרכז!A1789&lt;=הלוואות!$E$8,IF(DAY(מרכז!A1789)=הלוואות!$F$8,הלוואות!$G$8,0),0),0)+IF(A1789&gt;=הלוואות!$D$9,IF(מרכז!A1789&lt;=הלוואות!$E$9,IF(DAY(מרכז!A1789)=הלוואות!$F$9,הלוואות!$G$9,0),0),0)+IF(A1789&gt;=הלוואות!$D$10,IF(מרכז!A1789&lt;=הלוואות!$E$10,IF(DAY(מרכז!A1789)=הלוואות!$F$10,הלוואות!$G$10,0),0),0)+IF(A1789&gt;=הלוואות!$D$11,IF(מרכז!A1789&lt;=הלוואות!$E$11,IF(DAY(מרכז!A1789)=הלוואות!$F$11,הלוואות!$G$11,0),0),0)+IF(A1789&gt;=הלוואות!$D$12,IF(מרכז!A1789&lt;=הלוואות!$E$12,IF(DAY(מרכז!A1789)=הלוואות!$F$12,הלוואות!$G$12,0),0),0)+IF(A1789&gt;=הלוואות!$D$13,IF(מרכז!A1789&lt;=הלוואות!$E$13,IF(DAY(מרכז!A1789)=הלוואות!$F$13,הלוואות!$G$13,0),0),0)+IF(A1789&gt;=הלוואות!$D$14,IF(מרכז!A1789&lt;=הלוואות!$E$14,IF(DAY(מרכז!A1789)=הלוואות!$F$14,הלוואות!$G$14,0),0),0)+IF(A1789&gt;=הלוואות!$D$15,IF(מרכז!A1789&lt;=הלוואות!$E$15,IF(DAY(מרכז!A1789)=הלוואות!$F$15,הלוואות!$G$15,0),0),0)+IF(A1789&gt;=הלוואות!$D$16,IF(מרכז!A1789&lt;=הלוואות!$E$16,IF(DAY(מרכז!A1789)=הלוואות!$F$16,הלוואות!$G$16,0),0),0)+IF(A1789&gt;=הלוואות!$D$17,IF(מרכז!A1789&lt;=הלוואות!$E$17,IF(DAY(מרכז!A1789)=הלוואות!$F$17,הלוואות!$G$17,0),0),0)+IF(A1789&gt;=הלוואות!$D$18,IF(מרכז!A1789&lt;=הלוואות!$E$18,IF(DAY(מרכז!A1789)=הלוואות!$F$18,הלוואות!$G$18,0),0),0)+IF(A1789&gt;=הלוואות!$D$19,IF(מרכז!A1789&lt;=הלוואות!$E$19,IF(DAY(מרכז!A1789)=הלוואות!$F$19,הלוואות!$G$19,0),0),0)+IF(A1789&gt;=הלוואות!$D$20,IF(מרכז!A1789&lt;=הלוואות!$E$20,IF(DAY(מרכז!A1789)=הלוואות!$F$20,הלוואות!$G$20,0),0),0)+IF(A1789&gt;=הלוואות!$D$21,IF(מרכז!A1789&lt;=הלוואות!$E$21,IF(DAY(מרכז!A1789)=הלוואות!$F$21,הלוואות!$G$21,0),0),0)+IF(A1789&gt;=הלוואות!$D$22,IF(מרכז!A1789&lt;=הלוואות!$E$22,IF(DAY(מרכז!A1789)=הלוואות!$F$22,הלוואות!$G$22,0),0),0)+IF(A1789&gt;=הלוואות!$D$23,IF(מרכז!A1789&lt;=הלוואות!$E$23,IF(DAY(מרכז!A1789)=הלוואות!$F$23,הלוואות!$G$23,0),0),0)+IF(A1789&gt;=הלוואות!$D$24,IF(מרכז!A1789&lt;=הלוואות!$E$24,IF(DAY(מרכז!A1789)=הלוואות!$F$24,הלוואות!$G$24,0),0),0)+IF(A1789&gt;=הלוואות!$D$25,IF(מרכז!A1789&lt;=הלוואות!$E$25,IF(DAY(מרכז!A1789)=הלוואות!$F$25,הלוואות!$G$25,0),0),0)+IF(A1789&gt;=הלוואות!$D$26,IF(מרכז!A1789&lt;=הלוואות!$E$26,IF(DAY(מרכז!A1789)=הלוואות!$F$26,הלוואות!$G$26,0),0),0)+IF(A1789&gt;=הלוואות!$D$27,IF(מרכז!A1789&lt;=הלוואות!$E$27,IF(DAY(מרכז!A1789)=הלוואות!$F$27,הלוואות!$G$27,0),0),0)+IF(A1789&gt;=הלוואות!$D$28,IF(מרכז!A1789&lt;=הלוואות!$E$28,IF(DAY(מרכז!A1789)=הלוואות!$F$28,הלוואות!$G$28,0),0),0)+IF(A1789&gt;=הלוואות!$D$29,IF(מרכז!A1789&lt;=הלוואות!$E$29,IF(DAY(מרכז!A1789)=הלוואות!$F$29,הלוואות!$G$29,0),0),0)+IF(A1789&gt;=הלוואות!$D$30,IF(מרכז!A1789&lt;=הלוואות!$E$30,IF(DAY(מרכז!A1789)=הלוואות!$F$30,הלוואות!$G$30,0),0),0)+IF(A1789&gt;=הלוואות!$D$31,IF(מרכז!A1789&lt;=הלוואות!$E$31,IF(DAY(מרכז!A1789)=הלוואות!$F$31,הלוואות!$G$31,0),0),0)+IF(A1789&gt;=הלוואות!$D$32,IF(מרכז!A1789&lt;=הלוואות!$E$32,IF(DAY(מרכז!A1789)=הלוואות!$F$32,הלוואות!$G$32,0),0),0)+IF(A1789&gt;=הלוואות!$D$33,IF(מרכז!A1789&lt;=הלוואות!$E$33,IF(DAY(מרכז!A1789)=הלוואות!$F$33,הלוואות!$G$33,0),0),0)+IF(A1789&gt;=הלוואות!$D$34,IF(מרכז!A1789&lt;=הלוואות!$E$34,IF(DAY(מרכז!A1789)=הלוואות!$F$34,הלוואות!$G$34,0),0),0)</f>
        <v>0</v>
      </c>
      <c r="E1789" s="93">
        <f>SUMIF(הלוואות!$D$46:$D$65,מרכז!A1789,הלוואות!$E$46:$E$65)</f>
        <v>0</v>
      </c>
      <c r="F1789" s="93">
        <f>SUMIF(נכנסים!$A$5:$A$5890,מרכז!A1789,נכנסים!$B$5:$B$5890)</f>
        <v>0</v>
      </c>
      <c r="G1789" s="94"/>
      <c r="H1789" s="94"/>
      <c r="I1789" s="94"/>
      <c r="J1789" s="99">
        <f t="shared" si="27"/>
        <v>50000</v>
      </c>
    </row>
    <row r="1790" spans="1:10">
      <c r="A1790" s="153">
        <v>47443</v>
      </c>
      <c r="B1790" s="93">
        <f>SUMIF(יוצאים!$A$5:$A$5835,מרכז!A1790,יוצאים!$D$5:$D$5835)</f>
        <v>0</v>
      </c>
      <c r="C1790" s="93">
        <f>HLOOKUP(DAY($A1790),'טב.הו"ק'!$G$4:$AK$162,'טב.הו"ק'!$A$162+2,FALSE)</f>
        <v>0</v>
      </c>
      <c r="D1790" s="93">
        <f>IF(A1790&gt;=הלוואות!$D$5,IF(מרכז!A1790&lt;=הלוואות!$E$5,IF(DAY(מרכז!A1790)=הלוואות!$F$5,הלוואות!$G$5,0),0),0)+IF(A1790&gt;=הלוואות!$D$6,IF(מרכז!A1790&lt;=הלוואות!$E$6,IF(DAY(מרכז!A1790)=הלוואות!$F$6,הלוואות!$G$6,0),0),0)+IF(A1790&gt;=הלוואות!$D$7,IF(מרכז!A1790&lt;=הלוואות!$E$7,IF(DAY(מרכז!A1790)=הלוואות!$F$7,הלוואות!$G$7,0),0),0)+IF(A1790&gt;=הלוואות!$D$8,IF(מרכז!A1790&lt;=הלוואות!$E$8,IF(DAY(מרכז!A1790)=הלוואות!$F$8,הלוואות!$G$8,0),0),0)+IF(A1790&gt;=הלוואות!$D$9,IF(מרכז!A1790&lt;=הלוואות!$E$9,IF(DAY(מרכז!A1790)=הלוואות!$F$9,הלוואות!$G$9,0),0),0)+IF(A1790&gt;=הלוואות!$D$10,IF(מרכז!A1790&lt;=הלוואות!$E$10,IF(DAY(מרכז!A1790)=הלוואות!$F$10,הלוואות!$G$10,0),0),0)+IF(A1790&gt;=הלוואות!$D$11,IF(מרכז!A1790&lt;=הלוואות!$E$11,IF(DAY(מרכז!A1790)=הלוואות!$F$11,הלוואות!$G$11,0),0),0)+IF(A1790&gt;=הלוואות!$D$12,IF(מרכז!A1790&lt;=הלוואות!$E$12,IF(DAY(מרכז!A1790)=הלוואות!$F$12,הלוואות!$G$12,0),0),0)+IF(A1790&gt;=הלוואות!$D$13,IF(מרכז!A1790&lt;=הלוואות!$E$13,IF(DAY(מרכז!A1790)=הלוואות!$F$13,הלוואות!$G$13,0),0),0)+IF(A1790&gt;=הלוואות!$D$14,IF(מרכז!A1790&lt;=הלוואות!$E$14,IF(DAY(מרכז!A1790)=הלוואות!$F$14,הלוואות!$G$14,0),0),0)+IF(A1790&gt;=הלוואות!$D$15,IF(מרכז!A1790&lt;=הלוואות!$E$15,IF(DAY(מרכז!A1790)=הלוואות!$F$15,הלוואות!$G$15,0),0),0)+IF(A1790&gt;=הלוואות!$D$16,IF(מרכז!A1790&lt;=הלוואות!$E$16,IF(DAY(מרכז!A1790)=הלוואות!$F$16,הלוואות!$G$16,0),0),0)+IF(A1790&gt;=הלוואות!$D$17,IF(מרכז!A1790&lt;=הלוואות!$E$17,IF(DAY(מרכז!A1790)=הלוואות!$F$17,הלוואות!$G$17,0),0),0)+IF(A1790&gt;=הלוואות!$D$18,IF(מרכז!A1790&lt;=הלוואות!$E$18,IF(DAY(מרכז!A1790)=הלוואות!$F$18,הלוואות!$G$18,0),0),0)+IF(A1790&gt;=הלוואות!$D$19,IF(מרכז!A1790&lt;=הלוואות!$E$19,IF(DAY(מרכז!A1790)=הלוואות!$F$19,הלוואות!$G$19,0),0),0)+IF(A1790&gt;=הלוואות!$D$20,IF(מרכז!A1790&lt;=הלוואות!$E$20,IF(DAY(מרכז!A1790)=הלוואות!$F$20,הלוואות!$G$20,0),0),0)+IF(A1790&gt;=הלוואות!$D$21,IF(מרכז!A1790&lt;=הלוואות!$E$21,IF(DAY(מרכז!A1790)=הלוואות!$F$21,הלוואות!$G$21,0),0),0)+IF(A1790&gt;=הלוואות!$D$22,IF(מרכז!A1790&lt;=הלוואות!$E$22,IF(DAY(מרכז!A1790)=הלוואות!$F$22,הלוואות!$G$22,0),0),0)+IF(A1790&gt;=הלוואות!$D$23,IF(מרכז!A1790&lt;=הלוואות!$E$23,IF(DAY(מרכז!A1790)=הלוואות!$F$23,הלוואות!$G$23,0),0),0)+IF(A1790&gt;=הלוואות!$D$24,IF(מרכז!A1790&lt;=הלוואות!$E$24,IF(DAY(מרכז!A1790)=הלוואות!$F$24,הלוואות!$G$24,0),0),0)+IF(A1790&gt;=הלוואות!$D$25,IF(מרכז!A1790&lt;=הלוואות!$E$25,IF(DAY(מרכז!A1790)=הלוואות!$F$25,הלוואות!$G$25,0),0),0)+IF(A1790&gt;=הלוואות!$D$26,IF(מרכז!A1790&lt;=הלוואות!$E$26,IF(DAY(מרכז!A1790)=הלוואות!$F$26,הלוואות!$G$26,0),0),0)+IF(A1790&gt;=הלוואות!$D$27,IF(מרכז!A1790&lt;=הלוואות!$E$27,IF(DAY(מרכז!A1790)=הלוואות!$F$27,הלוואות!$G$27,0),0),0)+IF(A1790&gt;=הלוואות!$D$28,IF(מרכז!A1790&lt;=הלוואות!$E$28,IF(DAY(מרכז!A1790)=הלוואות!$F$28,הלוואות!$G$28,0),0),0)+IF(A1790&gt;=הלוואות!$D$29,IF(מרכז!A1790&lt;=הלוואות!$E$29,IF(DAY(מרכז!A1790)=הלוואות!$F$29,הלוואות!$G$29,0),0),0)+IF(A1790&gt;=הלוואות!$D$30,IF(מרכז!A1790&lt;=הלוואות!$E$30,IF(DAY(מרכז!A1790)=הלוואות!$F$30,הלוואות!$G$30,0),0),0)+IF(A1790&gt;=הלוואות!$D$31,IF(מרכז!A1790&lt;=הלוואות!$E$31,IF(DAY(מרכז!A1790)=הלוואות!$F$31,הלוואות!$G$31,0),0),0)+IF(A1790&gt;=הלוואות!$D$32,IF(מרכז!A1790&lt;=הלוואות!$E$32,IF(DAY(מרכז!A1790)=הלוואות!$F$32,הלוואות!$G$32,0),0),0)+IF(A1790&gt;=הלוואות!$D$33,IF(מרכז!A1790&lt;=הלוואות!$E$33,IF(DAY(מרכז!A1790)=הלוואות!$F$33,הלוואות!$G$33,0),0),0)+IF(A1790&gt;=הלוואות!$D$34,IF(מרכז!A1790&lt;=הלוואות!$E$34,IF(DAY(מרכז!A1790)=הלוואות!$F$34,הלוואות!$G$34,0),0),0)</f>
        <v>0</v>
      </c>
      <c r="E1790" s="93">
        <f>SUMIF(הלוואות!$D$46:$D$65,מרכז!A1790,הלוואות!$E$46:$E$65)</f>
        <v>0</v>
      </c>
      <c r="F1790" s="93">
        <f>SUMIF(נכנסים!$A$5:$A$5890,מרכז!A1790,נכנסים!$B$5:$B$5890)</f>
        <v>0</v>
      </c>
      <c r="G1790" s="94"/>
      <c r="H1790" s="94"/>
      <c r="I1790" s="94"/>
      <c r="J1790" s="99">
        <f t="shared" si="27"/>
        <v>50000</v>
      </c>
    </row>
    <row r="1791" spans="1:10">
      <c r="A1791" s="153">
        <v>47444</v>
      </c>
      <c r="B1791" s="93">
        <f>SUMIF(יוצאים!$A$5:$A$5835,מרכז!A1791,יוצאים!$D$5:$D$5835)</f>
        <v>0</v>
      </c>
      <c r="C1791" s="93">
        <f>HLOOKUP(DAY($A1791),'טב.הו"ק'!$G$4:$AK$162,'טב.הו"ק'!$A$162+2,FALSE)</f>
        <v>0</v>
      </c>
      <c r="D1791" s="93">
        <f>IF(A1791&gt;=הלוואות!$D$5,IF(מרכז!A1791&lt;=הלוואות!$E$5,IF(DAY(מרכז!A1791)=הלוואות!$F$5,הלוואות!$G$5,0),0),0)+IF(A1791&gt;=הלוואות!$D$6,IF(מרכז!A1791&lt;=הלוואות!$E$6,IF(DAY(מרכז!A1791)=הלוואות!$F$6,הלוואות!$G$6,0),0),0)+IF(A1791&gt;=הלוואות!$D$7,IF(מרכז!A1791&lt;=הלוואות!$E$7,IF(DAY(מרכז!A1791)=הלוואות!$F$7,הלוואות!$G$7,0),0),0)+IF(A1791&gt;=הלוואות!$D$8,IF(מרכז!A1791&lt;=הלוואות!$E$8,IF(DAY(מרכז!A1791)=הלוואות!$F$8,הלוואות!$G$8,0),0),0)+IF(A1791&gt;=הלוואות!$D$9,IF(מרכז!A1791&lt;=הלוואות!$E$9,IF(DAY(מרכז!A1791)=הלוואות!$F$9,הלוואות!$G$9,0),0),0)+IF(A1791&gt;=הלוואות!$D$10,IF(מרכז!A1791&lt;=הלוואות!$E$10,IF(DAY(מרכז!A1791)=הלוואות!$F$10,הלוואות!$G$10,0),0),0)+IF(A1791&gt;=הלוואות!$D$11,IF(מרכז!A1791&lt;=הלוואות!$E$11,IF(DAY(מרכז!A1791)=הלוואות!$F$11,הלוואות!$G$11,0),0),0)+IF(A1791&gt;=הלוואות!$D$12,IF(מרכז!A1791&lt;=הלוואות!$E$12,IF(DAY(מרכז!A1791)=הלוואות!$F$12,הלוואות!$G$12,0),0),0)+IF(A1791&gt;=הלוואות!$D$13,IF(מרכז!A1791&lt;=הלוואות!$E$13,IF(DAY(מרכז!A1791)=הלוואות!$F$13,הלוואות!$G$13,0),0),0)+IF(A1791&gt;=הלוואות!$D$14,IF(מרכז!A1791&lt;=הלוואות!$E$14,IF(DAY(מרכז!A1791)=הלוואות!$F$14,הלוואות!$G$14,0),0),0)+IF(A1791&gt;=הלוואות!$D$15,IF(מרכז!A1791&lt;=הלוואות!$E$15,IF(DAY(מרכז!A1791)=הלוואות!$F$15,הלוואות!$G$15,0),0),0)+IF(A1791&gt;=הלוואות!$D$16,IF(מרכז!A1791&lt;=הלוואות!$E$16,IF(DAY(מרכז!A1791)=הלוואות!$F$16,הלוואות!$G$16,0),0),0)+IF(A1791&gt;=הלוואות!$D$17,IF(מרכז!A1791&lt;=הלוואות!$E$17,IF(DAY(מרכז!A1791)=הלוואות!$F$17,הלוואות!$G$17,0),0),0)+IF(A1791&gt;=הלוואות!$D$18,IF(מרכז!A1791&lt;=הלוואות!$E$18,IF(DAY(מרכז!A1791)=הלוואות!$F$18,הלוואות!$G$18,0),0),0)+IF(A1791&gt;=הלוואות!$D$19,IF(מרכז!A1791&lt;=הלוואות!$E$19,IF(DAY(מרכז!A1791)=הלוואות!$F$19,הלוואות!$G$19,0),0),0)+IF(A1791&gt;=הלוואות!$D$20,IF(מרכז!A1791&lt;=הלוואות!$E$20,IF(DAY(מרכז!A1791)=הלוואות!$F$20,הלוואות!$G$20,0),0),0)+IF(A1791&gt;=הלוואות!$D$21,IF(מרכז!A1791&lt;=הלוואות!$E$21,IF(DAY(מרכז!A1791)=הלוואות!$F$21,הלוואות!$G$21,0),0),0)+IF(A1791&gt;=הלוואות!$D$22,IF(מרכז!A1791&lt;=הלוואות!$E$22,IF(DAY(מרכז!A1791)=הלוואות!$F$22,הלוואות!$G$22,0),0),0)+IF(A1791&gt;=הלוואות!$D$23,IF(מרכז!A1791&lt;=הלוואות!$E$23,IF(DAY(מרכז!A1791)=הלוואות!$F$23,הלוואות!$G$23,0),0),0)+IF(A1791&gt;=הלוואות!$D$24,IF(מרכז!A1791&lt;=הלוואות!$E$24,IF(DAY(מרכז!A1791)=הלוואות!$F$24,הלוואות!$G$24,0),0),0)+IF(A1791&gt;=הלוואות!$D$25,IF(מרכז!A1791&lt;=הלוואות!$E$25,IF(DAY(מרכז!A1791)=הלוואות!$F$25,הלוואות!$G$25,0),0),0)+IF(A1791&gt;=הלוואות!$D$26,IF(מרכז!A1791&lt;=הלוואות!$E$26,IF(DAY(מרכז!A1791)=הלוואות!$F$26,הלוואות!$G$26,0),0),0)+IF(A1791&gt;=הלוואות!$D$27,IF(מרכז!A1791&lt;=הלוואות!$E$27,IF(DAY(מרכז!A1791)=הלוואות!$F$27,הלוואות!$G$27,0),0),0)+IF(A1791&gt;=הלוואות!$D$28,IF(מרכז!A1791&lt;=הלוואות!$E$28,IF(DAY(מרכז!A1791)=הלוואות!$F$28,הלוואות!$G$28,0),0),0)+IF(A1791&gt;=הלוואות!$D$29,IF(מרכז!A1791&lt;=הלוואות!$E$29,IF(DAY(מרכז!A1791)=הלוואות!$F$29,הלוואות!$G$29,0),0),0)+IF(A1791&gt;=הלוואות!$D$30,IF(מרכז!A1791&lt;=הלוואות!$E$30,IF(DAY(מרכז!A1791)=הלוואות!$F$30,הלוואות!$G$30,0),0),0)+IF(A1791&gt;=הלוואות!$D$31,IF(מרכז!A1791&lt;=הלוואות!$E$31,IF(DAY(מרכז!A1791)=הלוואות!$F$31,הלוואות!$G$31,0),0),0)+IF(A1791&gt;=הלוואות!$D$32,IF(מרכז!A1791&lt;=הלוואות!$E$32,IF(DAY(מרכז!A1791)=הלוואות!$F$32,הלוואות!$G$32,0),0),0)+IF(A1791&gt;=הלוואות!$D$33,IF(מרכז!A1791&lt;=הלוואות!$E$33,IF(DAY(מרכז!A1791)=הלוואות!$F$33,הלוואות!$G$33,0),0),0)+IF(A1791&gt;=הלוואות!$D$34,IF(מרכז!A1791&lt;=הלוואות!$E$34,IF(DAY(מרכז!A1791)=הלוואות!$F$34,הלוואות!$G$34,0),0),0)</f>
        <v>0</v>
      </c>
      <c r="E1791" s="93">
        <f>SUMIF(הלוואות!$D$46:$D$65,מרכז!A1791,הלוואות!$E$46:$E$65)</f>
        <v>0</v>
      </c>
      <c r="F1791" s="93">
        <f>SUMIF(נכנסים!$A$5:$A$5890,מרכז!A1791,נכנסים!$B$5:$B$5890)</f>
        <v>0</v>
      </c>
      <c r="G1791" s="94"/>
      <c r="H1791" s="94"/>
      <c r="I1791" s="94"/>
      <c r="J1791" s="99">
        <f t="shared" si="27"/>
        <v>50000</v>
      </c>
    </row>
    <row r="1792" spans="1:10">
      <c r="A1792" s="153">
        <v>47445</v>
      </c>
      <c r="B1792" s="93">
        <f>SUMIF(יוצאים!$A$5:$A$5835,מרכז!A1792,יוצאים!$D$5:$D$5835)</f>
        <v>0</v>
      </c>
      <c r="C1792" s="93">
        <f>HLOOKUP(DAY($A1792),'טב.הו"ק'!$G$4:$AK$162,'טב.הו"ק'!$A$162+2,FALSE)</f>
        <v>0</v>
      </c>
      <c r="D1792" s="93">
        <f>IF(A1792&gt;=הלוואות!$D$5,IF(מרכז!A1792&lt;=הלוואות!$E$5,IF(DAY(מרכז!A1792)=הלוואות!$F$5,הלוואות!$G$5,0),0),0)+IF(A1792&gt;=הלוואות!$D$6,IF(מרכז!A1792&lt;=הלוואות!$E$6,IF(DAY(מרכז!A1792)=הלוואות!$F$6,הלוואות!$G$6,0),0),0)+IF(A1792&gt;=הלוואות!$D$7,IF(מרכז!A1792&lt;=הלוואות!$E$7,IF(DAY(מרכז!A1792)=הלוואות!$F$7,הלוואות!$G$7,0),0),0)+IF(A1792&gt;=הלוואות!$D$8,IF(מרכז!A1792&lt;=הלוואות!$E$8,IF(DAY(מרכז!A1792)=הלוואות!$F$8,הלוואות!$G$8,0),0),0)+IF(A1792&gt;=הלוואות!$D$9,IF(מרכז!A1792&lt;=הלוואות!$E$9,IF(DAY(מרכז!A1792)=הלוואות!$F$9,הלוואות!$G$9,0),0),0)+IF(A1792&gt;=הלוואות!$D$10,IF(מרכז!A1792&lt;=הלוואות!$E$10,IF(DAY(מרכז!A1792)=הלוואות!$F$10,הלוואות!$G$10,0),0),0)+IF(A1792&gt;=הלוואות!$D$11,IF(מרכז!A1792&lt;=הלוואות!$E$11,IF(DAY(מרכז!A1792)=הלוואות!$F$11,הלוואות!$G$11,0),0),0)+IF(A1792&gt;=הלוואות!$D$12,IF(מרכז!A1792&lt;=הלוואות!$E$12,IF(DAY(מרכז!A1792)=הלוואות!$F$12,הלוואות!$G$12,0),0),0)+IF(A1792&gt;=הלוואות!$D$13,IF(מרכז!A1792&lt;=הלוואות!$E$13,IF(DAY(מרכז!A1792)=הלוואות!$F$13,הלוואות!$G$13,0),0),0)+IF(A1792&gt;=הלוואות!$D$14,IF(מרכז!A1792&lt;=הלוואות!$E$14,IF(DAY(מרכז!A1792)=הלוואות!$F$14,הלוואות!$G$14,0),0),0)+IF(A1792&gt;=הלוואות!$D$15,IF(מרכז!A1792&lt;=הלוואות!$E$15,IF(DAY(מרכז!A1792)=הלוואות!$F$15,הלוואות!$G$15,0),0),0)+IF(A1792&gt;=הלוואות!$D$16,IF(מרכז!A1792&lt;=הלוואות!$E$16,IF(DAY(מרכז!A1792)=הלוואות!$F$16,הלוואות!$G$16,0),0),0)+IF(A1792&gt;=הלוואות!$D$17,IF(מרכז!A1792&lt;=הלוואות!$E$17,IF(DAY(מרכז!A1792)=הלוואות!$F$17,הלוואות!$G$17,0),0),0)+IF(A1792&gt;=הלוואות!$D$18,IF(מרכז!A1792&lt;=הלוואות!$E$18,IF(DAY(מרכז!A1792)=הלוואות!$F$18,הלוואות!$G$18,0),0),0)+IF(A1792&gt;=הלוואות!$D$19,IF(מרכז!A1792&lt;=הלוואות!$E$19,IF(DAY(מרכז!A1792)=הלוואות!$F$19,הלוואות!$G$19,0),0),0)+IF(A1792&gt;=הלוואות!$D$20,IF(מרכז!A1792&lt;=הלוואות!$E$20,IF(DAY(מרכז!A1792)=הלוואות!$F$20,הלוואות!$G$20,0),0),0)+IF(A1792&gt;=הלוואות!$D$21,IF(מרכז!A1792&lt;=הלוואות!$E$21,IF(DAY(מרכז!A1792)=הלוואות!$F$21,הלוואות!$G$21,0),0),0)+IF(A1792&gt;=הלוואות!$D$22,IF(מרכז!A1792&lt;=הלוואות!$E$22,IF(DAY(מרכז!A1792)=הלוואות!$F$22,הלוואות!$G$22,0),0),0)+IF(A1792&gt;=הלוואות!$D$23,IF(מרכז!A1792&lt;=הלוואות!$E$23,IF(DAY(מרכז!A1792)=הלוואות!$F$23,הלוואות!$G$23,0),0),0)+IF(A1792&gt;=הלוואות!$D$24,IF(מרכז!A1792&lt;=הלוואות!$E$24,IF(DAY(מרכז!A1792)=הלוואות!$F$24,הלוואות!$G$24,0),0),0)+IF(A1792&gt;=הלוואות!$D$25,IF(מרכז!A1792&lt;=הלוואות!$E$25,IF(DAY(מרכז!A1792)=הלוואות!$F$25,הלוואות!$G$25,0),0),0)+IF(A1792&gt;=הלוואות!$D$26,IF(מרכז!A1792&lt;=הלוואות!$E$26,IF(DAY(מרכז!A1792)=הלוואות!$F$26,הלוואות!$G$26,0),0),0)+IF(A1792&gt;=הלוואות!$D$27,IF(מרכז!A1792&lt;=הלוואות!$E$27,IF(DAY(מרכז!A1792)=הלוואות!$F$27,הלוואות!$G$27,0),0),0)+IF(A1792&gt;=הלוואות!$D$28,IF(מרכז!A1792&lt;=הלוואות!$E$28,IF(DAY(מרכז!A1792)=הלוואות!$F$28,הלוואות!$G$28,0),0),0)+IF(A1792&gt;=הלוואות!$D$29,IF(מרכז!A1792&lt;=הלוואות!$E$29,IF(DAY(מרכז!A1792)=הלוואות!$F$29,הלוואות!$G$29,0),0),0)+IF(A1792&gt;=הלוואות!$D$30,IF(מרכז!A1792&lt;=הלוואות!$E$30,IF(DAY(מרכז!A1792)=הלוואות!$F$30,הלוואות!$G$30,0),0),0)+IF(A1792&gt;=הלוואות!$D$31,IF(מרכז!A1792&lt;=הלוואות!$E$31,IF(DAY(מרכז!A1792)=הלוואות!$F$31,הלוואות!$G$31,0),0),0)+IF(A1792&gt;=הלוואות!$D$32,IF(מרכז!A1792&lt;=הלוואות!$E$32,IF(DAY(מרכז!A1792)=הלוואות!$F$32,הלוואות!$G$32,0),0),0)+IF(A1792&gt;=הלוואות!$D$33,IF(מרכז!A1792&lt;=הלוואות!$E$33,IF(DAY(מרכז!A1792)=הלוואות!$F$33,הלוואות!$G$33,0),0),0)+IF(A1792&gt;=הלוואות!$D$34,IF(מרכז!A1792&lt;=הלוואות!$E$34,IF(DAY(מרכז!A1792)=הלוואות!$F$34,הלוואות!$G$34,0),0),0)</f>
        <v>0</v>
      </c>
      <c r="E1792" s="93">
        <f>SUMIF(הלוואות!$D$46:$D$65,מרכז!A1792,הלוואות!$E$46:$E$65)</f>
        <v>0</v>
      </c>
      <c r="F1792" s="93">
        <f>SUMIF(נכנסים!$A$5:$A$5890,מרכז!A1792,נכנסים!$B$5:$B$5890)</f>
        <v>0</v>
      </c>
      <c r="G1792" s="94"/>
      <c r="H1792" s="94"/>
      <c r="I1792" s="94"/>
      <c r="J1792" s="99">
        <f t="shared" ref="J1792:J1855" si="28">J1791-B1792-C1792-D1792-E1792+F1792</f>
        <v>50000</v>
      </c>
    </row>
    <row r="1793" spans="1:10">
      <c r="A1793" s="153">
        <v>47446</v>
      </c>
      <c r="B1793" s="93">
        <f>SUMIF(יוצאים!$A$5:$A$5835,מרכז!A1793,יוצאים!$D$5:$D$5835)</f>
        <v>0</v>
      </c>
      <c r="C1793" s="93">
        <f>HLOOKUP(DAY($A1793),'טב.הו"ק'!$G$4:$AK$162,'טב.הו"ק'!$A$162+2,FALSE)</f>
        <v>0</v>
      </c>
      <c r="D1793" s="93">
        <f>IF(A1793&gt;=הלוואות!$D$5,IF(מרכז!A1793&lt;=הלוואות!$E$5,IF(DAY(מרכז!A1793)=הלוואות!$F$5,הלוואות!$G$5,0),0),0)+IF(A1793&gt;=הלוואות!$D$6,IF(מרכז!A1793&lt;=הלוואות!$E$6,IF(DAY(מרכז!A1793)=הלוואות!$F$6,הלוואות!$G$6,0),0),0)+IF(A1793&gt;=הלוואות!$D$7,IF(מרכז!A1793&lt;=הלוואות!$E$7,IF(DAY(מרכז!A1793)=הלוואות!$F$7,הלוואות!$G$7,0),0),0)+IF(A1793&gt;=הלוואות!$D$8,IF(מרכז!A1793&lt;=הלוואות!$E$8,IF(DAY(מרכז!A1793)=הלוואות!$F$8,הלוואות!$G$8,0),0),0)+IF(A1793&gt;=הלוואות!$D$9,IF(מרכז!A1793&lt;=הלוואות!$E$9,IF(DAY(מרכז!A1793)=הלוואות!$F$9,הלוואות!$G$9,0),0),0)+IF(A1793&gt;=הלוואות!$D$10,IF(מרכז!A1793&lt;=הלוואות!$E$10,IF(DAY(מרכז!A1793)=הלוואות!$F$10,הלוואות!$G$10,0),0),0)+IF(A1793&gt;=הלוואות!$D$11,IF(מרכז!A1793&lt;=הלוואות!$E$11,IF(DAY(מרכז!A1793)=הלוואות!$F$11,הלוואות!$G$11,0),0),0)+IF(A1793&gt;=הלוואות!$D$12,IF(מרכז!A1793&lt;=הלוואות!$E$12,IF(DAY(מרכז!A1793)=הלוואות!$F$12,הלוואות!$G$12,0),0),0)+IF(A1793&gt;=הלוואות!$D$13,IF(מרכז!A1793&lt;=הלוואות!$E$13,IF(DAY(מרכז!A1793)=הלוואות!$F$13,הלוואות!$G$13,0),0),0)+IF(A1793&gt;=הלוואות!$D$14,IF(מרכז!A1793&lt;=הלוואות!$E$14,IF(DAY(מרכז!A1793)=הלוואות!$F$14,הלוואות!$G$14,0),0),0)+IF(A1793&gt;=הלוואות!$D$15,IF(מרכז!A1793&lt;=הלוואות!$E$15,IF(DAY(מרכז!A1793)=הלוואות!$F$15,הלוואות!$G$15,0),0),0)+IF(A1793&gt;=הלוואות!$D$16,IF(מרכז!A1793&lt;=הלוואות!$E$16,IF(DAY(מרכז!A1793)=הלוואות!$F$16,הלוואות!$G$16,0),0),0)+IF(A1793&gt;=הלוואות!$D$17,IF(מרכז!A1793&lt;=הלוואות!$E$17,IF(DAY(מרכז!A1793)=הלוואות!$F$17,הלוואות!$G$17,0),0),0)+IF(A1793&gt;=הלוואות!$D$18,IF(מרכז!A1793&lt;=הלוואות!$E$18,IF(DAY(מרכז!A1793)=הלוואות!$F$18,הלוואות!$G$18,0),0),0)+IF(A1793&gt;=הלוואות!$D$19,IF(מרכז!A1793&lt;=הלוואות!$E$19,IF(DAY(מרכז!A1793)=הלוואות!$F$19,הלוואות!$G$19,0),0),0)+IF(A1793&gt;=הלוואות!$D$20,IF(מרכז!A1793&lt;=הלוואות!$E$20,IF(DAY(מרכז!A1793)=הלוואות!$F$20,הלוואות!$G$20,0),0),0)+IF(A1793&gt;=הלוואות!$D$21,IF(מרכז!A1793&lt;=הלוואות!$E$21,IF(DAY(מרכז!A1793)=הלוואות!$F$21,הלוואות!$G$21,0),0),0)+IF(A1793&gt;=הלוואות!$D$22,IF(מרכז!A1793&lt;=הלוואות!$E$22,IF(DAY(מרכז!A1793)=הלוואות!$F$22,הלוואות!$G$22,0),0),0)+IF(A1793&gt;=הלוואות!$D$23,IF(מרכז!A1793&lt;=הלוואות!$E$23,IF(DAY(מרכז!A1793)=הלוואות!$F$23,הלוואות!$G$23,0),0),0)+IF(A1793&gt;=הלוואות!$D$24,IF(מרכז!A1793&lt;=הלוואות!$E$24,IF(DAY(מרכז!A1793)=הלוואות!$F$24,הלוואות!$G$24,0),0),0)+IF(A1793&gt;=הלוואות!$D$25,IF(מרכז!A1793&lt;=הלוואות!$E$25,IF(DAY(מרכז!A1793)=הלוואות!$F$25,הלוואות!$G$25,0),0),0)+IF(A1793&gt;=הלוואות!$D$26,IF(מרכז!A1793&lt;=הלוואות!$E$26,IF(DAY(מרכז!A1793)=הלוואות!$F$26,הלוואות!$G$26,0),0),0)+IF(A1793&gt;=הלוואות!$D$27,IF(מרכז!A1793&lt;=הלוואות!$E$27,IF(DAY(מרכז!A1793)=הלוואות!$F$27,הלוואות!$G$27,0),0),0)+IF(A1793&gt;=הלוואות!$D$28,IF(מרכז!A1793&lt;=הלוואות!$E$28,IF(DAY(מרכז!A1793)=הלוואות!$F$28,הלוואות!$G$28,0),0),0)+IF(A1793&gt;=הלוואות!$D$29,IF(מרכז!A1793&lt;=הלוואות!$E$29,IF(DAY(מרכז!A1793)=הלוואות!$F$29,הלוואות!$G$29,0),0),0)+IF(A1793&gt;=הלוואות!$D$30,IF(מרכז!A1793&lt;=הלוואות!$E$30,IF(DAY(מרכז!A1793)=הלוואות!$F$30,הלוואות!$G$30,0),0),0)+IF(A1793&gt;=הלוואות!$D$31,IF(מרכז!A1793&lt;=הלוואות!$E$31,IF(DAY(מרכז!A1793)=הלוואות!$F$31,הלוואות!$G$31,0),0),0)+IF(A1793&gt;=הלוואות!$D$32,IF(מרכז!A1793&lt;=הלוואות!$E$32,IF(DAY(מרכז!A1793)=הלוואות!$F$32,הלוואות!$G$32,0),0),0)+IF(A1793&gt;=הלוואות!$D$33,IF(מרכז!A1793&lt;=הלוואות!$E$33,IF(DAY(מרכז!A1793)=הלוואות!$F$33,הלוואות!$G$33,0),0),0)+IF(A1793&gt;=הלוואות!$D$34,IF(מרכז!A1793&lt;=הלוואות!$E$34,IF(DAY(מרכז!A1793)=הלוואות!$F$34,הלוואות!$G$34,0),0),0)</f>
        <v>0</v>
      </c>
      <c r="E1793" s="93">
        <f>SUMIF(הלוואות!$D$46:$D$65,מרכז!A1793,הלוואות!$E$46:$E$65)</f>
        <v>0</v>
      </c>
      <c r="F1793" s="93">
        <f>SUMIF(נכנסים!$A$5:$A$5890,מרכז!A1793,נכנסים!$B$5:$B$5890)</f>
        <v>0</v>
      </c>
      <c r="G1793" s="94"/>
      <c r="H1793" s="94"/>
      <c r="I1793" s="94"/>
      <c r="J1793" s="99">
        <f t="shared" si="28"/>
        <v>50000</v>
      </c>
    </row>
    <row r="1794" spans="1:10">
      <c r="A1794" s="153">
        <v>47447</v>
      </c>
      <c r="B1794" s="93">
        <f>SUMIF(יוצאים!$A$5:$A$5835,מרכז!A1794,יוצאים!$D$5:$D$5835)</f>
        <v>0</v>
      </c>
      <c r="C1794" s="93">
        <f>HLOOKUP(DAY($A1794),'טב.הו"ק'!$G$4:$AK$162,'טב.הו"ק'!$A$162+2,FALSE)</f>
        <v>0</v>
      </c>
      <c r="D1794" s="93">
        <f>IF(A1794&gt;=הלוואות!$D$5,IF(מרכז!A1794&lt;=הלוואות!$E$5,IF(DAY(מרכז!A1794)=הלוואות!$F$5,הלוואות!$G$5,0),0),0)+IF(A1794&gt;=הלוואות!$D$6,IF(מרכז!A1794&lt;=הלוואות!$E$6,IF(DAY(מרכז!A1794)=הלוואות!$F$6,הלוואות!$G$6,0),0),0)+IF(A1794&gt;=הלוואות!$D$7,IF(מרכז!A1794&lt;=הלוואות!$E$7,IF(DAY(מרכז!A1794)=הלוואות!$F$7,הלוואות!$G$7,0),0),0)+IF(A1794&gt;=הלוואות!$D$8,IF(מרכז!A1794&lt;=הלוואות!$E$8,IF(DAY(מרכז!A1794)=הלוואות!$F$8,הלוואות!$G$8,0),0),0)+IF(A1794&gt;=הלוואות!$D$9,IF(מרכז!A1794&lt;=הלוואות!$E$9,IF(DAY(מרכז!A1794)=הלוואות!$F$9,הלוואות!$G$9,0),0),0)+IF(A1794&gt;=הלוואות!$D$10,IF(מרכז!A1794&lt;=הלוואות!$E$10,IF(DAY(מרכז!A1794)=הלוואות!$F$10,הלוואות!$G$10,0),0),0)+IF(A1794&gt;=הלוואות!$D$11,IF(מרכז!A1794&lt;=הלוואות!$E$11,IF(DAY(מרכז!A1794)=הלוואות!$F$11,הלוואות!$G$11,0),0),0)+IF(A1794&gt;=הלוואות!$D$12,IF(מרכז!A1794&lt;=הלוואות!$E$12,IF(DAY(מרכז!A1794)=הלוואות!$F$12,הלוואות!$G$12,0),0),0)+IF(A1794&gt;=הלוואות!$D$13,IF(מרכז!A1794&lt;=הלוואות!$E$13,IF(DAY(מרכז!A1794)=הלוואות!$F$13,הלוואות!$G$13,0),0),0)+IF(A1794&gt;=הלוואות!$D$14,IF(מרכז!A1794&lt;=הלוואות!$E$14,IF(DAY(מרכז!A1794)=הלוואות!$F$14,הלוואות!$G$14,0),0),0)+IF(A1794&gt;=הלוואות!$D$15,IF(מרכז!A1794&lt;=הלוואות!$E$15,IF(DAY(מרכז!A1794)=הלוואות!$F$15,הלוואות!$G$15,0),0),0)+IF(A1794&gt;=הלוואות!$D$16,IF(מרכז!A1794&lt;=הלוואות!$E$16,IF(DAY(מרכז!A1794)=הלוואות!$F$16,הלוואות!$G$16,0),0),0)+IF(A1794&gt;=הלוואות!$D$17,IF(מרכז!A1794&lt;=הלוואות!$E$17,IF(DAY(מרכז!A1794)=הלוואות!$F$17,הלוואות!$G$17,0),0),0)+IF(A1794&gt;=הלוואות!$D$18,IF(מרכז!A1794&lt;=הלוואות!$E$18,IF(DAY(מרכז!A1794)=הלוואות!$F$18,הלוואות!$G$18,0),0),0)+IF(A1794&gt;=הלוואות!$D$19,IF(מרכז!A1794&lt;=הלוואות!$E$19,IF(DAY(מרכז!A1794)=הלוואות!$F$19,הלוואות!$G$19,0),0),0)+IF(A1794&gt;=הלוואות!$D$20,IF(מרכז!A1794&lt;=הלוואות!$E$20,IF(DAY(מרכז!A1794)=הלוואות!$F$20,הלוואות!$G$20,0),0),0)+IF(A1794&gt;=הלוואות!$D$21,IF(מרכז!A1794&lt;=הלוואות!$E$21,IF(DAY(מרכז!A1794)=הלוואות!$F$21,הלוואות!$G$21,0),0),0)+IF(A1794&gt;=הלוואות!$D$22,IF(מרכז!A1794&lt;=הלוואות!$E$22,IF(DAY(מרכז!A1794)=הלוואות!$F$22,הלוואות!$G$22,0),0),0)+IF(A1794&gt;=הלוואות!$D$23,IF(מרכז!A1794&lt;=הלוואות!$E$23,IF(DAY(מרכז!A1794)=הלוואות!$F$23,הלוואות!$G$23,0),0),0)+IF(A1794&gt;=הלוואות!$D$24,IF(מרכז!A1794&lt;=הלוואות!$E$24,IF(DAY(מרכז!A1794)=הלוואות!$F$24,הלוואות!$G$24,0),0),0)+IF(A1794&gt;=הלוואות!$D$25,IF(מרכז!A1794&lt;=הלוואות!$E$25,IF(DAY(מרכז!A1794)=הלוואות!$F$25,הלוואות!$G$25,0),0),0)+IF(A1794&gt;=הלוואות!$D$26,IF(מרכז!A1794&lt;=הלוואות!$E$26,IF(DAY(מרכז!A1794)=הלוואות!$F$26,הלוואות!$G$26,0),0),0)+IF(A1794&gt;=הלוואות!$D$27,IF(מרכז!A1794&lt;=הלוואות!$E$27,IF(DAY(מרכז!A1794)=הלוואות!$F$27,הלוואות!$G$27,0),0),0)+IF(A1794&gt;=הלוואות!$D$28,IF(מרכז!A1794&lt;=הלוואות!$E$28,IF(DAY(מרכז!A1794)=הלוואות!$F$28,הלוואות!$G$28,0),0),0)+IF(A1794&gt;=הלוואות!$D$29,IF(מרכז!A1794&lt;=הלוואות!$E$29,IF(DAY(מרכז!A1794)=הלוואות!$F$29,הלוואות!$G$29,0),0),0)+IF(A1794&gt;=הלוואות!$D$30,IF(מרכז!A1794&lt;=הלוואות!$E$30,IF(DAY(מרכז!A1794)=הלוואות!$F$30,הלוואות!$G$30,0),0),0)+IF(A1794&gt;=הלוואות!$D$31,IF(מרכז!A1794&lt;=הלוואות!$E$31,IF(DAY(מרכז!A1794)=הלוואות!$F$31,הלוואות!$G$31,0),0),0)+IF(A1794&gt;=הלוואות!$D$32,IF(מרכז!A1794&lt;=הלוואות!$E$32,IF(DAY(מרכז!A1794)=הלוואות!$F$32,הלוואות!$G$32,0),0),0)+IF(A1794&gt;=הלוואות!$D$33,IF(מרכז!A1794&lt;=הלוואות!$E$33,IF(DAY(מרכז!A1794)=הלוואות!$F$33,הלוואות!$G$33,0),0),0)+IF(A1794&gt;=הלוואות!$D$34,IF(מרכז!A1794&lt;=הלוואות!$E$34,IF(DAY(מרכז!A1794)=הלוואות!$F$34,הלוואות!$G$34,0),0),0)</f>
        <v>0</v>
      </c>
      <c r="E1794" s="93">
        <f>SUMIF(הלוואות!$D$46:$D$65,מרכז!A1794,הלוואות!$E$46:$E$65)</f>
        <v>0</v>
      </c>
      <c r="F1794" s="93">
        <f>SUMIF(נכנסים!$A$5:$A$5890,מרכז!A1794,נכנסים!$B$5:$B$5890)</f>
        <v>0</v>
      </c>
      <c r="G1794" s="94"/>
      <c r="H1794" s="94"/>
      <c r="I1794" s="94"/>
      <c r="J1794" s="99">
        <f t="shared" si="28"/>
        <v>50000</v>
      </c>
    </row>
    <row r="1795" spans="1:10">
      <c r="A1795" s="153">
        <v>47448</v>
      </c>
      <c r="B1795" s="93">
        <f>SUMIF(יוצאים!$A$5:$A$5835,מרכז!A1795,יוצאים!$D$5:$D$5835)</f>
        <v>0</v>
      </c>
      <c r="C1795" s="93">
        <f>HLOOKUP(DAY($A1795),'טב.הו"ק'!$G$4:$AK$162,'טב.הו"ק'!$A$162+2,FALSE)</f>
        <v>0</v>
      </c>
      <c r="D1795" s="93">
        <f>IF(A1795&gt;=הלוואות!$D$5,IF(מרכז!A1795&lt;=הלוואות!$E$5,IF(DAY(מרכז!A1795)=הלוואות!$F$5,הלוואות!$G$5,0),0),0)+IF(A1795&gt;=הלוואות!$D$6,IF(מרכז!A1795&lt;=הלוואות!$E$6,IF(DAY(מרכז!A1795)=הלוואות!$F$6,הלוואות!$G$6,0),0),0)+IF(A1795&gt;=הלוואות!$D$7,IF(מרכז!A1795&lt;=הלוואות!$E$7,IF(DAY(מרכז!A1795)=הלוואות!$F$7,הלוואות!$G$7,0),0),0)+IF(A1795&gt;=הלוואות!$D$8,IF(מרכז!A1795&lt;=הלוואות!$E$8,IF(DAY(מרכז!A1795)=הלוואות!$F$8,הלוואות!$G$8,0),0),0)+IF(A1795&gt;=הלוואות!$D$9,IF(מרכז!A1795&lt;=הלוואות!$E$9,IF(DAY(מרכז!A1795)=הלוואות!$F$9,הלוואות!$G$9,0),0),0)+IF(A1795&gt;=הלוואות!$D$10,IF(מרכז!A1795&lt;=הלוואות!$E$10,IF(DAY(מרכז!A1795)=הלוואות!$F$10,הלוואות!$G$10,0),0),0)+IF(A1795&gt;=הלוואות!$D$11,IF(מרכז!A1795&lt;=הלוואות!$E$11,IF(DAY(מרכז!A1795)=הלוואות!$F$11,הלוואות!$G$11,0),0),0)+IF(A1795&gt;=הלוואות!$D$12,IF(מרכז!A1795&lt;=הלוואות!$E$12,IF(DAY(מרכז!A1795)=הלוואות!$F$12,הלוואות!$G$12,0),0),0)+IF(A1795&gt;=הלוואות!$D$13,IF(מרכז!A1795&lt;=הלוואות!$E$13,IF(DAY(מרכז!A1795)=הלוואות!$F$13,הלוואות!$G$13,0),0),0)+IF(A1795&gt;=הלוואות!$D$14,IF(מרכז!A1795&lt;=הלוואות!$E$14,IF(DAY(מרכז!A1795)=הלוואות!$F$14,הלוואות!$G$14,0),0),0)+IF(A1795&gt;=הלוואות!$D$15,IF(מרכז!A1795&lt;=הלוואות!$E$15,IF(DAY(מרכז!A1795)=הלוואות!$F$15,הלוואות!$G$15,0),0),0)+IF(A1795&gt;=הלוואות!$D$16,IF(מרכז!A1795&lt;=הלוואות!$E$16,IF(DAY(מרכז!A1795)=הלוואות!$F$16,הלוואות!$G$16,0),0),0)+IF(A1795&gt;=הלוואות!$D$17,IF(מרכז!A1795&lt;=הלוואות!$E$17,IF(DAY(מרכז!A1795)=הלוואות!$F$17,הלוואות!$G$17,0),0),0)+IF(A1795&gt;=הלוואות!$D$18,IF(מרכז!A1795&lt;=הלוואות!$E$18,IF(DAY(מרכז!A1795)=הלוואות!$F$18,הלוואות!$G$18,0),0),0)+IF(A1795&gt;=הלוואות!$D$19,IF(מרכז!A1795&lt;=הלוואות!$E$19,IF(DAY(מרכז!A1795)=הלוואות!$F$19,הלוואות!$G$19,0),0),0)+IF(A1795&gt;=הלוואות!$D$20,IF(מרכז!A1795&lt;=הלוואות!$E$20,IF(DAY(מרכז!A1795)=הלוואות!$F$20,הלוואות!$G$20,0),0),0)+IF(A1795&gt;=הלוואות!$D$21,IF(מרכז!A1795&lt;=הלוואות!$E$21,IF(DAY(מרכז!A1795)=הלוואות!$F$21,הלוואות!$G$21,0),0),0)+IF(A1795&gt;=הלוואות!$D$22,IF(מרכז!A1795&lt;=הלוואות!$E$22,IF(DAY(מרכז!A1795)=הלוואות!$F$22,הלוואות!$G$22,0),0),0)+IF(A1795&gt;=הלוואות!$D$23,IF(מרכז!A1795&lt;=הלוואות!$E$23,IF(DAY(מרכז!A1795)=הלוואות!$F$23,הלוואות!$G$23,0),0),0)+IF(A1795&gt;=הלוואות!$D$24,IF(מרכז!A1795&lt;=הלוואות!$E$24,IF(DAY(מרכז!A1795)=הלוואות!$F$24,הלוואות!$G$24,0),0),0)+IF(A1795&gt;=הלוואות!$D$25,IF(מרכז!A1795&lt;=הלוואות!$E$25,IF(DAY(מרכז!A1795)=הלוואות!$F$25,הלוואות!$G$25,0),0),0)+IF(A1795&gt;=הלוואות!$D$26,IF(מרכז!A1795&lt;=הלוואות!$E$26,IF(DAY(מרכז!A1795)=הלוואות!$F$26,הלוואות!$G$26,0),0),0)+IF(A1795&gt;=הלוואות!$D$27,IF(מרכז!A1795&lt;=הלוואות!$E$27,IF(DAY(מרכז!A1795)=הלוואות!$F$27,הלוואות!$G$27,0),0),0)+IF(A1795&gt;=הלוואות!$D$28,IF(מרכז!A1795&lt;=הלוואות!$E$28,IF(DAY(מרכז!A1795)=הלוואות!$F$28,הלוואות!$G$28,0),0),0)+IF(A1795&gt;=הלוואות!$D$29,IF(מרכז!A1795&lt;=הלוואות!$E$29,IF(DAY(מרכז!A1795)=הלוואות!$F$29,הלוואות!$G$29,0),0),0)+IF(A1795&gt;=הלוואות!$D$30,IF(מרכז!A1795&lt;=הלוואות!$E$30,IF(DAY(מרכז!A1795)=הלוואות!$F$30,הלוואות!$G$30,0),0),0)+IF(A1795&gt;=הלוואות!$D$31,IF(מרכז!A1795&lt;=הלוואות!$E$31,IF(DAY(מרכז!A1795)=הלוואות!$F$31,הלוואות!$G$31,0),0),0)+IF(A1795&gt;=הלוואות!$D$32,IF(מרכז!A1795&lt;=הלוואות!$E$32,IF(DAY(מרכז!A1795)=הלוואות!$F$32,הלוואות!$G$32,0),0),0)+IF(A1795&gt;=הלוואות!$D$33,IF(מרכז!A1795&lt;=הלוואות!$E$33,IF(DAY(מרכז!A1795)=הלוואות!$F$33,הלוואות!$G$33,0),0),0)+IF(A1795&gt;=הלוואות!$D$34,IF(מרכז!A1795&lt;=הלוואות!$E$34,IF(DAY(מרכז!A1795)=הלוואות!$F$34,הלוואות!$G$34,0),0),0)</f>
        <v>0</v>
      </c>
      <c r="E1795" s="93">
        <f>SUMIF(הלוואות!$D$46:$D$65,מרכז!A1795,הלוואות!$E$46:$E$65)</f>
        <v>0</v>
      </c>
      <c r="F1795" s="93">
        <f>SUMIF(נכנסים!$A$5:$A$5890,מרכז!A1795,נכנסים!$B$5:$B$5890)</f>
        <v>0</v>
      </c>
      <c r="G1795" s="94"/>
      <c r="H1795" s="94"/>
      <c r="I1795" s="94"/>
      <c r="J1795" s="99">
        <f t="shared" si="28"/>
        <v>50000</v>
      </c>
    </row>
    <row r="1796" spans="1:10">
      <c r="A1796" s="153">
        <v>47449</v>
      </c>
      <c r="B1796" s="93">
        <f>SUMIF(יוצאים!$A$5:$A$5835,מרכז!A1796,יוצאים!$D$5:$D$5835)</f>
        <v>0</v>
      </c>
      <c r="C1796" s="93">
        <f>HLOOKUP(DAY($A1796),'טב.הו"ק'!$G$4:$AK$162,'טב.הו"ק'!$A$162+2,FALSE)</f>
        <v>0</v>
      </c>
      <c r="D1796" s="93">
        <f>IF(A1796&gt;=הלוואות!$D$5,IF(מרכז!A1796&lt;=הלוואות!$E$5,IF(DAY(מרכז!A1796)=הלוואות!$F$5,הלוואות!$G$5,0),0),0)+IF(A1796&gt;=הלוואות!$D$6,IF(מרכז!A1796&lt;=הלוואות!$E$6,IF(DAY(מרכז!A1796)=הלוואות!$F$6,הלוואות!$G$6,0),0),0)+IF(A1796&gt;=הלוואות!$D$7,IF(מרכז!A1796&lt;=הלוואות!$E$7,IF(DAY(מרכז!A1796)=הלוואות!$F$7,הלוואות!$G$7,0),0),0)+IF(A1796&gt;=הלוואות!$D$8,IF(מרכז!A1796&lt;=הלוואות!$E$8,IF(DAY(מרכז!A1796)=הלוואות!$F$8,הלוואות!$G$8,0),0),0)+IF(A1796&gt;=הלוואות!$D$9,IF(מרכז!A1796&lt;=הלוואות!$E$9,IF(DAY(מרכז!A1796)=הלוואות!$F$9,הלוואות!$G$9,0),0),0)+IF(A1796&gt;=הלוואות!$D$10,IF(מרכז!A1796&lt;=הלוואות!$E$10,IF(DAY(מרכז!A1796)=הלוואות!$F$10,הלוואות!$G$10,0),0),0)+IF(A1796&gt;=הלוואות!$D$11,IF(מרכז!A1796&lt;=הלוואות!$E$11,IF(DAY(מרכז!A1796)=הלוואות!$F$11,הלוואות!$G$11,0),0),0)+IF(A1796&gt;=הלוואות!$D$12,IF(מרכז!A1796&lt;=הלוואות!$E$12,IF(DAY(מרכז!A1796)=הלוואות!$F$12,הלוואות!$G$12,0),0),0)+IF(A1796&gt;=הלוואות!$D$13,IF(מרכז!A1796&lt;=הלוואות!$E$13,IF(DAY(מרכז!A1796)=הלוואות!$F$13,הלוואות!$G$13,0),0),0)+IF(A1796&gt;=הלוואות!$D$14,IF(מרכז!A1796&lt;=הלוואות!$E$14,IF(DAY(מרכז!A1796)=הלוואות!$F$14,הלוואות!$G$14,0),0),0)+IF(A1796&gt;=הלוואות!$D$15,IF(מרכז!A1796&lt;=הלוואות!$E$15,IF(DAY(מרכז!A1796)=הלוואות!$F$15,הלוואות!$G$15,0),0),0)+IF(A1796&gt;=הלוואות!$D$16,IF(מרכז!A1796&lt;=הלוואות!$E$16,IF(DAY(מרכז!A1796)=הלוואות!$F$16,הלוואות!$G$16,0),0),0)+IF(A1796&gt;=הלוואות!$D$17,IF(מרכז!A1796&lt;=הלוואות!$E$17,IF(DAY(מרכז!A1796)=הלוואות!$F$17,הלוואות!$G$17,0),0),0)+IF(A1796&gt;=הלוואות!$D$18,IF(מרכז!A1796&lt;=הלוואות!$E$18,IF(DAY(מרכז!A1796)=הלוואות!$F$18,הלוואות!$G$18,0),0),0)+IF(A1796&gt;=הלוואות!$D$19,IF(מרכז!A1796&lt;=הלוואות!$E$19,IF(DAY(מרכז!A1796)=הלוואות!$F$19,הלוואות!$G$19,0),0),0)+IF(A1796&gt;=הלוואות!$D$20,IF(מרכז!A1796&lt;=הלוואות!$E$20,IF(DAY(מרכז!A1796)=הלוואות!$F$20,הלוואות!$G$20,0),0),0)+IF(A1796&gt;=הלוואות!$D$21,IF(מרכז!A1796&lt;=הלוואות!$E$21,IF(DAY(מרכז!A1796)=הלוואות!$F$21,הלוואות!$G$21,0),0),0)+IF(A1796&gt;=הלוואות!$D$22,IF(מרכז!A1796&lt;=הלוואות!$E$22,IF(DAY(מרכז!A1796)=הלוואות!$F$22,הלוואות!$G$22,0),0),0)+IF(A1796&gt;=הלוואות!$D$23,IF(מרכז!A1796&lt;=הלוואות!$E$23,IF(DAY(מרכז!A1796)=הלוואות!$F$23,הלוואות!$G$23,0),0),0)+IF(A1796&gt;=הלוואות!$D$24,IF(מרכז!A1796&lt;=הלוואות!$E$24,IF(DAY(מרכז!A1796)=הלוואות!$F$24,הלוואות!$G$24,0),0),0)+IF(A1796&gt;=הלוואות!$D$25,IF(מרכז!A1796&lt;=הלוואות!$E$25,IF(DAY(מרכז!A1796)=הלוואות!$F$25,הלוואות!$G$25,0),0),0)+IF(A1796&gt;=הלוואות!$D$26,IF(מרכז!A1796&lt;=הלוואות!$E$26,IF(DAY(מרכז!A1796)=הלוואות!$F$26,הלוואות!$G$26,0),0),0)+IF(A1796&gt;=הלוואות!$D$27,IF(מרכז!A1796&lt;=הלוואות!$E$27,IF(DAY(מרכז!A1796)=הלוואות!$F$27,הלוואות!$G$27,0),0),0)+IF(A1796&gt;=הלוואות!$D$28,IF(מרכז!A1796&lt;=הלוואות!$E$28,IF(DAY(מרכז!A1796)=הלוואות!$F$28,הלוואות!$G$28,0),0),0)+IF(A1796&gt;=הלוואות!$D$29,IF(מרכז!A1796&lt;=הלוואות!$E$29,IF(DAY(מרכז!A1796)=הלוואות!$F$29,הלוואות!$G$29,0),0),0)+IF(A1796&gt;=הלוואות!$D$30,IF(מרכז!A1796&lt;=הלוואות!$E$30,IF(DAY(מרכז!A1796)=הלוואות!$F$30,הלוואות!$G$30,0),0),0)+IF(A1796&gt;=הלוואות!$D$31,IF(מרכז!A1796&lt;=הלוואות!$E$31,IF(DAY(מרכז!A1796)=הלוואות!$F$31,הלוואות!$G$31,0),0),0)+IF(A1796&gt;=הלוואות!$D$32,IF(מרכז!A1796&lt;=הלוואות!$E$32,IF(DAY(מרכז!A1796)=הלוואות!$F$32,הלוואות!$G$32,0),0),0)+IF(A1796&gt;=הלוואות!$D$33,IF(מרכז!A1796&lt;=הלוואות!$E$33,IF(DAY(מרכז!A1796)=הלוואות!$F$33,הלוואות!$G$33,0),0),0)+IF(A1796&gt;=הלוואות!$D$34,IF(מרכז!A1796&lt;=הלוואות!$E$34,IF(DAY(מרכז!A1796)=הלוואות!$F$34,הלוואות!$G$34,0),0),0)</f>
        <v>0</v>
      </c>
      <c r="E1796" s="93">
        <f>SUMIF(הלוואות!$D$46:$D$65,מרכז!A1796,הלוואות!$E$46:$E$65)</f>
        <v>0</v>
      </c>
      <c r="F1796" s="93">
        <f>SUMIF(נכנסים!$A$5:$A$5890,מרכז!A1796,נכנסים!$B$5:$B$5890)</f>
        <v>0</v>
      </c>
      <c r="G1796" s="94"/>
      <c r="H1796" s="94"/>
      <c r="I1796" s="94"/>
      <c r="J1796" s="99">
        <f t="shared" si="28"/>
        <v>50000</v>
      </c>
    </row>
    <row r="1797" spans="1:10">
      <c r="A1797" s="153">
        <v>47450</v>
      </c>
      <c r="B1797" s="93">
        <f>SUMIF(יוצאים!$A$5:$A$5835,מרכז!A1797,יוצאים!$D$5:$D$5835)</f>
        <v>0</v>
      </c>
      <c r="C1797" s="93">
        <f>HLOOKUP(DAY($A1797),'טב.הו"ק'!$G$4:$AK$162,'טב.הו"ק'!$A$162+2,FALSE)</f>
        <v>0</v>
      </c>
      <c r="D1797" s="93">
        <f>IF(A1797&gt;=הלוואות!$D$5,IF(מרכז!A1797&lt;=הלוואות!$E$5,IF(DAY(מרכז!A1797)=הלוואות!$F$5,הלוואות!$G$5,0),0),0)+IF(A1797&gt;=הלוואות!$D$6,IF(מרכז!A1797&lt;=הלוואות!$E$6,IF(DAY(מרכז!A1797)=הלוואות!$F$6,הלוואות!$G$6,0),0),0)+IF(A1797&gt;=הלוואות!$D$7,IF(מרכז!A1797&lt;=הלוואות!$E$7,IF(DAY(מרכז!A1797)=הלוואות!$F$7,הלוואות!$G$7,0),0),0)+IF(A1797&gt;=הלוואות!$D$8,IF(מרכז!A1797&lt;=הלוואות!$E$8,IF(DAY(מרכז!A1797)=הלוואות!$F$8,הלוואות!$G$8,0),0),0)+IF(A1797&gt;=הלוואות!$D$9,IF(מרכז!A1797&lt;=הלוואות!$E$9,IF(DAY(מרכז!A1797)=הלוואות!$F$9,הלוואות!$G$9,0),0),0)+IF(A1797&gt;=הלוואות!$D$10,IF(מרכז!A1797&lt;=הלוואות!$E$10,IF(DAY(מרכז!A1797)=הלוואות!$F$10,הלוואות!$G$10,0),0),0)+IF(A1797&gt;=הלוואות!$D$11,IF(מרכז!A1797&lt;=הלוואות!$E$11,IF(DAY(מרכז!A1797)=הלוואות!$F$11,הלוואות!$G$11,0),0),0)+IF(A1797&gt;=הלוואות!$D$12,IF(מרכז!A1797&lt;=הלוואות!$E$12,IF(DAY(מרכז!A1797)=הלוואות!$F$12,הלוואות!$G$12,0),0),0)+IF(A1797&gt;=הלוואות!$D$13,IF(מרכז!A1797&lt;=הלוואות!$E$13,IF(DAY(מרכז!A1797)=הלוואות!$F$13,הלוואות!$G$13,0),0),0)+IF(A1797&gt;=הלוואות!$D$14,IF(מרכז!A1797&lt;=הלוואות!$E$14,IF(DAY(מרכז!A1797)=הלוואות!$F$14,הלוואות!$G$14,0),0),0)+IF(A1797&gt;=הלוואות!$D$15,IF(מרכז!A1797&lt;=הלוואות!$E$15,IF(DAY(מרכז!A1797)=הלוואות!$F$15,הלוואות!$G$15,0),0),0)+IF(A1797&gt;=הלוואות!$D$16,IF(מרכז!A1797&lt;=הלוואות!$E$16,IF(DAY(מרכז!A1797)=הלוואות!$F$16,הלוואות!$G$16,0),0),0)+IF(A1797&gt;=הלוואות!$D$17,IF(מרכז!A1797&lt;=הלוואות!$E$17,IF(DAY(מרכז!A1797)=הלוואות!$F$17,הלוואות!$G$17,0),0),0)+IF(A1797&gt;=הלוואות!$D$18,IF(מרכז!A1797&lt;=הלוואות!$E$18,IF(DAY(מרכז!A1797)=הלוואות!$F$18,הלוואות!$G$18,0),0),0)+IF(A1797&gt;=הלוואות!$D$19,IF(מרכז!A1797&lt;=הלוואות!$E$19,IF(DAY(מרכז!A1797)=הלוואות!$F$19,הלוואות!$G$19,0),0),0)+IF(A1797&gt;=הלוואות!$D$20,IF(מרכז!A1797&lt;=הלוואות!$E$20,IF(DAY(מרכז!A1797)=הלוואות!$F$20,הלוואות!$G$20,0),0),0)+IF(A1797&gt;=הלוואות!$D$21,IF(מרכז!A1797&lt;=הלוואות!$E$21,IF(DAY(מרכז!A1797)=הלוואות!$F$21,הלוואות!$G$21,0),0),0)+IF(A1797&gt;=הלוואות!$D$22,IF(מרכז!A1797&lt;=הלוואות!$E$22,IF(DAY(מרכז!A1797)=הלוואות!$F$22,הלוואות!$G$22,0),0),0)+IF(A1797&gt;=הלוואות!$D$23,IF(מרכז!A1797&lt;=הלוואות!$E$23,IF(DAY(מרכז!A1797)=הלוואות!$F$23,הלוואות!$G$23,0),0),0)+IF(A1797&gt;=הלוואות!$D$24,IF(מרכז!A1797&lt;=הלוואות!$E$24,IF(DAY(מרכז!A1797)=הלוואות!$F$24,הלוואות!$G$24,0),0),0)+IF(A1797&gt;=הלוואות!$D$25,IF(מרכז!A1797&lt;=הלוואות!$E$25,IF(DAY(מרכז!A1797)=הלוואות!$F$25,הלוואות!$G$25,0),0),0)+IF(A1797&gt;=הלוואות!$D$26,IF(מרכז!A1797&lt;=הלוואות!$E$26,IF(DAY(מרכז!A1797)=הלוואות!$F$26,הלוואות!$G$26,0),0),0)+IF(A1797&gt;=הלוואות!$D$27,IF(מרכז!A1797&lt;=הלוואות!$E$27,IF(DAY(מרכז!A1797)=הלוואות!$F$27,הלוואות!$G$27,0),0),0)+IF(A1797&gt;=הלוואות!$D$28,IF(מרכז!A1797&lt;=הלוואות!$E$28,IF(DAY(מרכז!A1797)=הלוואות!$F$28,הלוואות!$G$28,0),0),0)+IF(A1797&gt;=הלוואות!$D$29,IF(מרכז!A1797&lt;=הלוואות!$E$29,IF(DAY(מרכז!A1797)=הלוואות!$F$29,הלוואות!$G$29,0),0),0)+IF(A1797&gt;=הלוואות!$D$30,IF(מרכז!A1797&lt;=הלוואות!$E$30,IF(DAY(מרכז!A1797)=הלוואות!$F$30,הלוואות!$G$30,0),0),0)+IF(A1797&gt;=הלוואות!$D$31,IF(מרכז!A1797&lt;=הלוואות!$E$31,IF(DAY(מרכז!A1797)=הלוואות!$F$31,הלוואות!$G$31,0),0),0)+IF(A1797&gt;=הלוואות!$D$32,IF(מרכז!A1797&lt;=הלוואות!$E$32,IF(DAY(מרכז!A1797)=הלוואות!$F$32,הלוואות!$G$32,0),0),0)+IF(A1797&gt;=הלוואות!$D$33,IF(מרכז!A1797&lt;=הלוואות!$E$33,IF(DAY(מרכז!A1797)=הלוואות!$F$33,הלוואות!$G$33,0),0),0)+IF(A1797&gt;=הלוואות!$D$34,IF(מרכז!A1797&lt;=הלוואות!$E$34,IF(DAY(מרכז!A1797)=הלוואות!$F$34,הלוואות!$G$34,0),0),0)</f>
        <v>0</v>
      </c>
      <c r="E1797" s="93">
        <f>SUMIF(הלוואות!$D$46:$D$65,מרכז!A1797,הלוואות!$E$46:$E$65)</f>
        <v>0</v>
      </c>
      <c r="F1797" s="93">
        <f>SUMIF(נכנסים!$A$5:$A$5890,מרכז!A1797,נכנסים!$B$5:$B$5890)</f>
        <v>0</v>
      </c>
      <c r="G1797" s="94"/>
      <c r="H1797" s="94"/>
      <c r="I1797" s="94"/>
      <c r="J1797" s="99">
        <f t="shared" si="28"/>
        <v>50000</v>
      </c>
    </row>
    <row r="1798" spans="1:10">
      <c r="A1798" s="153">
        <v>47451</v>
      </c>
      <c r="B1798" s="93">
        <f>SUMIF(יוצאים!$A$5:$A$5835,מרכז!A1798,יוצאים!$D$5:$D$5835)</f>
        <v>0</v>
      </c>
      <c r="C1798" s="93">
        <f>HLOOKUP(DAY($A1798),'טב.הו"ק'!$G$4:$AK$162,'טב.הו"ק'!$A$162+2,FALSE)</f>
        <v>0</v>
      </c>
      <c r="D1798" s="93">
        <f>IF(A1798&gt;=הלוואות!$D$5,IF(מרכז!A1798&lt;=הלוואות!$E$5,IF(DAY(מרכז!A1798)=הלוואות!$F$5,הלוואות!$G$5,0),0),0)+IF(A1798&gt;=הלוואות!$D$6,IF(מרכז!A1798&lt;=הלוואות!$E$6,IF(DAY(מרכז!A1798)=הלוואות!$F$6,הלוואות!$G$6,0),0),0)+IF(A1798&gt;=הלוואות!$D$7,IF(מרכז!A1798&lt;=הלוואות!$E$7,IF(DAY(מרכז!A1798)=הלוואות!$F$7,הלוואות!$G$7,0),0),0)+IF(A1798&gt;=הלוואות!$D$8,IF(מרכז!A1798&lt;=הלוואות!$E$8,IF(DAY(מרכז!A1798)=הלוואות!$F$8,הלוואות!$G$8,0),0),0)+IF(A1798&gt;=הלוואות!$D$9,IF(מרכז!A1798&lt;=הלוואות!$E$9,IF(DAY(מרכז!A1798)=הלוואות!$F$9,הלוואות!$G$9,0),0),0)+IF(A1798&gt;=הלוואות!$D$10,IF(מרכז!A1798&lt;=הלוואות!$E$10,IF(DAY(מרכז!A1798)=הלוואות!$F$10,הלוואות!$G$10,0),0),0)+IF(A1798&gt;=הלוואות!$D$11,IF(מרכז!A1798&lt;=הלוואות!$E$11,IF(DAY(מרכז!A1798)=הלוואות!$F$11,הלוואות!$G$11,0),0),0)+IF(A1798&gt;=הלוואות!$D$12,IF(מרכז!A1798&lt;=הלוואות!$E$12,IF(DAY(מרכז!A1798)=הלוואות!$F$12,הלוואות!$G$12,0),0),0)+IF(A1798&gt;=הלוואות!$D$13,IF(מרכז!A1798&lt;=הלוואות!$E$13,IF(DAY(מרכז!A1798)=הלוואות!$F$13,הלוואות!$G$13,0),0),0)+IF(A1798&gt;=הלוואות!$D$14,IF(מרכז!A1798&lt;=הלוואות!$E$14,IF(DAY(מרכז!A1798)=הלוואות!$F$14,הלוואות!$G$14,0),0),0)+IF(A1798&gt;=הלוואות!$D$15,IF(מרכז!A1798&lt;=הלוואות!$E$15,IF(DAY(מרכז!A1798)=הלוואות!$F$15,הלוואות!$G$15,0),0),0)+IF(A1798&gt;=הלוואות!$D$16,IF(מרכז!A1798&lt;=הלוואות!$E$16,IF(DAY(מרכז!A1798)=הלוואות!$F$16,הלוואות!$G$16,0),0),0)+IF(A1798&gt;=הלוואות!$D$17,IF(מרכז!A1798&lt;=הלוואות!$E$17,IF(DAY(מרכז!A1798)=הלוואות!$F$17,הלוואות!$G$17,0),0),0)+IF(A1798&gt;=הלוואות!$D$18,IF(מרכז!A1798&lt;=הלוואות!$E$18,IF(DAY(מרכז!A1798)=הלוואות!$F$18,הלוואות!$G$18,0),0),0)+IF(A1798&gt;=הלוואות!$D$19,IF(מרכז!A1798&lt;=הלוואות!$E$19,IF(DAY(מרכז!A1798)=הלוואות!$F$19,הלוואות!$G$19,0),0),0)+IF(A1798&gt;=הלוואות!$D$20,IF(מרכז!A1798&lt;=הלוואות!$E$20,IF(DAY(מרכז!A1798)=הלוואות!$F$20,הלוואות!$G$20,0),0),0)+IF(A1798&gt;=הלוואות!$D$21,IF(מרכז!A1798&lt;=הלוואות!$E$21,IF(DAY(מרכז!A1798)=הלוואות!$F$21,הלוואות!$G$21,0),0),0)+IF(A1798&gt;=הלוואות!$D$22,IF(מרכז!A1798&lt;=הלוואות!$E$22,IF(DAY(מרכז!A1798)=הלוואות!$F$22,הלוואות!$G$22,0),0),0)+IF(A1798&gt;=הלוואות!$D$23,IF(מרכז!A1798&lt;=הלוואות!$E$23,IF(DAY(מרכז!A1798)=הלוואות!$F$23,הלוואות!$G$23,0),0),0)+IF(A1798&gt;=הלוואות!$D$24,IF(מרכז!A1798&lt;=הלוואות!$E$24,IF(DAY(מרכז!A1798)=הלוואות!$F$24,הלוואות!$G$24,0),0),0)+IF(A1798&gt;=הלוואות!$D$25,IF(מרכז!A1798&lt;=הלוואות!$E$25,IF(DAY(מרכז!A1798)=הלוואות!$F$25,הלוואות!$G$25,0),0),0)+IF(A1798&gt;=הלוואות!$D$26,IF(מרכז!A1798&lt;=הלוואות!$E$26,IF(DAY(מרכז!A1798)=הלוואות!$F$26,הלוואות!$G$26,0),0),0)+IF(A1798&gt;=הלוואות!$D$27,IF(מרכז!A1798&lt;=הלוואות!$E$27,IF(DAY(מרכז!A1798)=הלוואות!$F$27,הלוואות!$G$27,0),0),0)+IF(A1798&gt;=הלוואות!$D$28,IF(מרכז!A1798&lt;=הלוואות!$E$28,IF(DAY(מרכז!A1798)=הלוואות!$F$28,הלוואות!$G$28,0),0),0)+IF(A1798&gt;=הלוואות!$D$29,IF(מרכז!A1798&lt;=הלוואות!$E$29,IF(DAY(מרכז!A1798)=הלוואות!$F$29,הלוואות!$G$29,0),0),0)+IF(A1798&gt;=הלוואות!$D$30,IF(מרכז!A1798&lt;=הלוואות!$E$30,IF(DAY(מרכז!A1798)=הלוואות!$F$30,הלוואות!$G$30,0),0),0)+IF(A1798&gt;=הלוואות!$D$31,IF(מרכז!A1798&lt;=הלוואות!$E$31,IF(DAY(מרכז!A1798)=הלוואות!$F$31,הלוואות!$G$31,0),0),0)+IF(A1798&gt;=הלוואות!$D$32,IF(מרכז!A1798&lt;=הלוואות!$E$32,IF(DAY(מרכז!A1798)=הלוואות!$F$32,הלוואות!$G$32,0),0),0)+IF(A1798&gt;=הלוואות!$D$33,IF(מרכז!A1798&lt;=הלוואות!$E$33,IF(DAY(מרכז!A1798)=הלוואות!$F$33,הלוואות!$G$33,0),0),0)+IF(A1798&gt;=הלוואות!$D$34,IF(מרכז!A1798&lt;=הלוואות!$E$34,IF(DAY(מרכז!A1798)=הלוואות!$F$34,הלוואות!$G$34,0),0),0)</f>
        <v>0</v>
      </c>
      <c r="E1798" s="93">
        <f>SUMIF(הלוואות!$D$46:$D$65,מרכז!A1798,הלוואות!$E$46:$E$65)</f>
        <v>0</v>
      </c>
      <c r="F1798" s="93">
        <f>SUMIF(נכנסים!$A$5:$A$5890,מרכז!A1798,נכנסים!$B$5:$B$5890)</f>
        <v>0</v>
      </c>
      <c r="G1798" s="94"/>
      <c r="H1798" s="94"/>
      <c r="I1798" s="94"/>
      <c r="J1798" s="99">
        <f t="shared" si="28"/>
        <v>50000</v>
      </c>
    </row>
    <row r="1799" spans="1:10">
      <c r="A1799" s="153">
        <v>47452</v>
      </c>
      <c r="B1799" s="93">
        <f>SUMIF(יוצאים!$A$5:$A$5835,מרכז!A1799,יוצאים!$D$5:$D$5835)</f>
        <v>0</v>
      </c>
      <c r="C1799" s="93">
        <f>HLOOKUP(DAY($A1799),'טב.הו"ק'!$G$4:$AK$162,'טב.הו"ק'!$A$162+2,FALSE)</f>
        <v>0</v>
      </c>
      <c r="D1799" s="93">
        <f>IF(A1799&gt;=הלוואות!$D$5,IF(מרכז!A1799&lt;=הלוואות!$E$5,IF(DAY(מרכז!A1799)=הלוואות!$F$5,הלוואות!$G$5,0),0),0)+IF(A1799&gt;=הלוואות!$D$6,IF(מרכז!A1799&lt;=הלוואות!$E$6,IF(DAY(מרכז!A1799)=הלוואות!$F$6,הלוואות!$G$6,0),0),0)+IF(A1799&gt;=הלוואות!$D$7,IF(מרכז!A1799&lt;=הלוואות!$E$7,IF(DAY(מרכז!A1799)=הלוואות!$F$7,הלוואות!$G$7,0),0),0)+IF(A1799&gt;=הלוואות!$D$8,IF(מרכז!A1799&lt;=הלוואות!$E$8,IF(DAY(מרכז!A1799)=הלוואות!$F$8,הלוואות!$G$8,0),0),0)+IF(A1799&gt;=הלוואות!$D$9,IF(מרכז!A1799&lt;=הלוואות!$E$9,IF(DAY(מרכז!A1799)=הלוואות!$F$9,הלוואות!$G$9,0),0),0)+IF(A1799&gt;=הלוואות!$D$10,IF(מרכז!A1799&lt;=הלוואות!$E$10,IF(DAY(מרכז!A1799)=הלוואות!$F$10,הלוואות!$G$10,0),0),0)+IF(A1799&gt;=הלוואות!$D$11,IF(מרכז!A1799&lt;=הלוואות!$E$11,IF(DAY(מרכז!A1799)=הלוואות!$F$11,הלוואות!$G$11,0),0),0)+IF(A1799&gt;=הלוואות!$D$12,IF(מרכז!A1799&lt;=הלוואות!$E$12,IF(DAY(מרכז!A1799)=הלוואות!$F$12,הלוואות!$G$12,0),0),0)+IF(A1799&gt;=הלוואות!$D$13,IF(מרכז!A1799&lt;=הלוואות!$E$13,IF(DAY(מרכז!A1799)=הלוואות!$F$13,הלוואות!$G$13,0),0),0)+IF(A1799&gt;=הלוואות!$D$14,IF(מרכז!A1799&lt;=הלוואות!$E$14,IF(DAY(מרכז!A1799)=הלוואות!$F$14,הלוואות!$G$14,0),0),0)+IF(A1799&gt;=הלוואות!$D$15,IF(מרכז!A1799&lt;=הלוואות!$E$15,IF(DAY(מרכז!A1799)=הלוואות!$F$15,הלוואות!$G$15,0),0),0)+IF(A1799&gt;=הלוואות!$D$16,IF(מרכז!A1799&lt;=הלוואות!$E$16,IF(DAY(מרכז!A1799)=הלוואות!$F$16,הלוואות!$G$16,0),0),0)+IF(A1799&gt;=הלוואות!$D$17,IF(מרכז!A1799&lt;=הלוואות!$E$17,IF(DAY(מרכז!A1799)=הלוואות!$F$17,הלוואות!$G$17,0),0),0)+IF(A1799&gt;=הלוואות!$D$18,IF(מרכז!A1799&lt;=הלוואות!$E$18,IF(DAY(מרכז!A1799)=הלוואות!$F$18,הלוואות!$G$18,0),0),0)+IF(A1799&gt;=הלוואות!$D$19,IF(מרכז!A1799&lt;=הלוואות!$E$19,IF(DAY(מרכז!A1799)=הלוואות!$F$19,הלוואות!$G$19,0),0),0)+IF(A1799&gt;=הלוואות!$D$20,IF(מרכז!A1799&lt;=הלוואות!$E$20,IF(DAY(מרכז!A1799)=הלוואות!$F$20,הלוואות!$G$20,0),0),0)+IF(A1799&gt;=הלוואות!$D$21,IF(מרכז!A1799&lt;=הלוואות!$E$21,IF(DAY(מרכז!A1799)=הלוואות!$F$21,הלוואות!$G$21,0),0),0)+IF(A1799&gt;=הלוואות!$D$22,IF(מרכז!A1799&lt;=הלוואות!$E$22,IF(DAY(מרכז!A1799)=הלוואות!$F$22,הלוואות!$G$22,0),0),0)+IF(A1799&gt;=הלוואות!$D$23,IF(מרכז!A1799&lt;=הלוואות!$E$23,IF(DAY(מרכז!A1799)=הלוואות!$F$23,הלוואות!$G$23,0),0),0)+IF(A1799&gt;=הלוואות!$D$24,IF(מרכז!A1799&lt;=הלוואות!$E$24,IF(DAY(מרכז!A1799)=הלוואות!$F$24,הלוואות!$G$24,0),0),0)+IF(A1799&gt;=הלוואות!$D$25,IF(מרכז!A1799&lt;=הלוואות!$E$25,IF(DAY(מרכז!A1799)=הלוואות!$F$25,הלוואות!$G$25,0),0),0)+IF(A1799&gt;=הלוואות!$D$26,IF(מרכז!A1799&lt;=הלוואות!$E$26,IF(DAY(מרכז!A1799)=הלוואות!$F$26,הלוואות!$G$26,0),0),0)+IF(A1799&gt;=הלוואות!$D$27,IF(מרכז!A1799&lt;=הלוואות!$E$27,IF(DAY(מרכז!A1799)=הלוואות!$F$27,הלוואות!$G$27,0),0),0)+IF(A1799&gt;=הלוואות!$D$28,IF(מרכז!A1799&lt;=הלוואות!$E$28,IF(DAY(מרכז!A1799)=הלוואות!$F$28,הלוואות!$G$28,0),0),0)+IF(A1799&gt;=הלוואות!$D$29,IF(מרכז!A1799&lt;=הלוואות!$E$29,IF(DAY(מרכז!A1799)=הלוואות!$F$29,הלוואות!$G$29,0),0),0)+IF(A1799&gt;=הלוואות!$D$30,IF(מרכז!A1799&lt;=הלוואות!$E$30,IF(DAY(מרכז!A1799)=הלוואות!$F$30,הלוואות!$G$30,0),0),0)+IF(A1799&gt;=הלוואות!$D$31,IF(מרכז!A1799&lt;=הלוואות!$E$31,IF(DAY(מרכז!A1799)=הלוואות!$F$31,הלוואות!$G$31,0),0),0)+IF(A1799&gt;=הלוואות!$D$32,IF(מרכז!A1799&lt;=הלוואות!$E$32,IF(DAY(מרכז!A1799)=הלוואות!$F$32,הלוואות!$G$32,0),0),0)+IF(A1799&gt;=הלוואות!$D$33,IF(מרכז!A1799&lt;=הלוואות!$E$33,IF(DAY(מרכז!A1799)=הלוואות!$F$33,הלוואות!$G$33,0),0),0)+IF(A1799&gt;=הלוואות!$D$34,IF(מרכז!A1799&lt;=הלוואות!$E$34,IF(DAY(מרכז!A1799)=הלוואות!$F$34,הלוואות!$G$34,0),0),0)</f>
        <v>0</v>
      </c>
      <c r="E1799" s="93">
        <f>SUMIF(הלוואות!$D$46:$D$65,מרכז!A1799,הלוואות!$E$46:$E$65)</f>
        <v>0</v>
      </c>
      <c r="F1799" s="93">
        <f>SUMIF(נכנסים!$A$5:$A$5890,מרכז!A1799,נכנסים!$B$5:$B$5890)</f>
        <v>0</v>
      </c>
      <c r="G1799" s="94"/>
      <c r="H1799" s="94"/>
      <c r="I1799" s="94"/>
      <c r="J1799" s="99">
        <f t="shared" si="28"/>
        <v>50000</v>
      </c>
    </row>
    <row r="1800" spans="1:10">
      <c r="A1800" s="153">
        <v>47453</v>
      </c>
      <c r="B1800" s="93">
        <f>SUMIF(יוצאים!$A$5:$A$5835,מרכז!A1800,יוצאים!$D$5:$D$5835)</f>
        <v>0</v>
      </c>
      <c r="C1800" s="93">
        <f>HLOOKUP(DAY($A1800),'טב.הו"ק'!$G$4:$AK$162,'טב.הו"ק'!$A$162+2,FALSE)</f>
        <v>0</v>
      </c>
      <c r="D1800" s="93">
        <f>IF(A1800&gt;=הלוואות!$D$5,IF(מרכז!A1800&lt;=הלוואות!$E$5,IF(DAY(מרכז!A1800)=הלוואות!$F$5,הלוואות!$G$5,0),0),0)+IF(A1800&gt;=הלוואות!$D$6,IF(מרכז!A1800&lt;=הלוואות!$E$6,IF(DAY(מרכז!A1800)=הלוואות!$F$6,הלוואות!$G$6,0),0),0)+IF(A1800&gt;=הלוואות!$D$7,IF(מרכז!A1800&lt;=הלוואות!$E$7,IF(DAY(מרכז!A1800)=הלוואות!$F$7,הלוואות!$G$7,0),0),0)+IF(A1800&gt;=הלוואות!$D$8,IF(מרכז!A1800&lt;=הלוואות!$E$8,IF(DAY(מרכז!A1800)=הלוואות!$F$8,הלוואות!$G$8,0),0),0)+IF(A1800&gt;=הלוואות!$D$9,IF(מרכז!A1800&lt;=הלוואות!$E$9,IF(DAY(מרכז!A1800)=הלוואות!$F$9,הלוואות!$G$9,0),0),0)+IF(A1800&gt;=הלוואות!$D$10,IF(מרכז!A1800&lt;=הלוואות!$E$10,IF(DAY(מרכז!A1800)=הלוואות!$F$10,הלוואות!$G$10,0),0),0)+IF(A1800&gt;=הלוואות!$D$11,IF(מרכז!A1800&lt;=הלוואות!$E$11,IF(DAY(מרכז!A1800)=הלוואות!$F$11,הלוואות!$G$11,0),0),0)+IF(A1800&gt;=הלוואות!$D$12,IF(מרכז!A1800&lt;=הלוואות!$E$12,IF(DAY(מרכז!A1800)=הלוואות!$F$12,הלוואות!$G$12,0),0),0)+IF(A1800&gt;=הלוואות!$D$13,IF(מרכז!A1800&lt;=הלוואות!$E$13,IF(DAY(מרכז!A1800)=הלוואות!$F$13,הלוואות!$G$13,0),0),0)+IF(A1800&gt;=הלוואות!$D$14,IF(מרכז!A1800&lt;=הלוואות!$E$14,IF(DAY(מרכז!A1800)=הלוואות!$F$14,הלוואות!$G$14,0),0),0)+IF(A1800&gt;=הלוואות!$D$15,IF(מרכז!A1800&lt;=הלוואות!$E$15,IF(DAY(מרכז!A1800)=הלוואות!$F$15,הלוואות!$G$15,0),0),0)+IF(A1800&gt;=הלוואות!$D$16,IF(מרכז!A1800&lt;=הלוואות!$E$16,IF(DAY(מרכז!A1800)=הלוואות!$F$16,הלוואות!$G$16,0),0),0)+IF(A1800&gt;=הלוואות!$D$17,IF(מרכז!A1800&lt;=הלוואות!$E$17,IF(DAY(מרכז!A1800)=הלוואות!$F$17,הלוואות!$G$17,0),0),0)+IF(A1800&gt;=הלוואות!$D$18,IF(מרכז!A1800&lt;=הלוואות!$E$18,IF(DAY(מרכז!A1800)=הלוואות!$F$18,הלוואות!$G$18,0),0),0)+IF(A1800&gt;=הלוואות!$D$19,IF(מרכז!A1800&lt;=הלוואות!$E$19,IF(DAY(מרכז!A1800)=הלוואות!$F$19,הלוואות!$G$19,0),0),0)+IF(A1800&gt;=הלוואות!$D$20,IF(מרכז!A1800&lt;=הלוואות!$E$20,IF(DAY(מרכז!A1800)=הלוואות!$F$20,הלוואות!$G$20,0),0),0)+IF(A1800&gt;=הלוואות!$D$21,IF(מרכז!A1800&lt;=הלוואות!$E$21,IF(DAY(מרכז!A1800)=הלוואות!$F$21,הלוואות!$G$21,0),0),0)+IF(A1800&gt;=הלוואות!$D$22,IF(מרכז!A1800&lt;=הלוואות!$E$22,IF(DAY(מרכז!A1800)=הלוואות!$F$22,הלוואות!$G$22,0),0),0)+IF(A1800&gt;=הלוואות!$D$23,IF(מרכז!A1800&lt;=הלוואות!$E$23,IF(DAY(מרכז!A1800)=הלוואות!$F$23,הלוואות!$G$23,0),0),0)+IF(A1800&gt;=הלוואות!$D$24,IF(מרכז!A1800&lt;=הלוואות!$E$24,IF(DAY(מרכז!A1800)=הלוואות!$F$24,הלוואות!$G$24,0),0),0)+IF(A1800&gt;=הלוואות!$D$25,IF(מרכז!A1800&lt;=הלוואות!$E$25,IF(DAY(מרכז!A1800)=הלוואות!$F$25,הלוואות!$G$25,0),0),0)+IF(A1800&gt;=הלוואות!$D$26,IF(מרכז!A1800&lt;=הלוואות!$E$26,IF(DAY(מרכז!A1800)=הלוואות!$F$26,הלוואות!$G$26,0),0),0)+IF(A1800&gt;=הלוואות!$D$27,IF(מרכז!A1800&lt;=הלוואות!$E$27,IF(DAY(מרכז!A1800)=הלוואות!$F$27,הלוואות!$G$27,0),0),0)+IF(A1800&gt;=הלוואות!$D$28,IF(מרכז!A1800&lt;=הלוואות!$E$28,IF(DAY(מרכז!A1800)=הלוואות!$F$28,הלוואות!$G$28,0),0),0)+IF(A1800&gt;=הלוואות!$D$29,IF(מרכז!A1800&lt;=הלוואות!$E$29,IF(DAY(מרכז!A1800)=הלוואות!$F$29,הלוואות!$G$29,0),0),0)+IF(A1800&gt;=הלוואות!$D$30,IF(מרכז!A1800&lt;=הלוואות!$E$30,IF(DAY(מרכז!A1800)=הלוואות!$F$30,הלוואות!$G$30,0),0),0)+IF(A1800&gt;=הלוואות!$D$31,IF(מרכז!A1800&lt;=הלוואות!$E$31,IF(DAY(מרכז!A1800)=הלוואות!$F$31,הלוואות!$G$31,0),0),0)+IF(A1800&gt;=הלוואות!$D$32,IF(מרכז!A1800&lt;=הלוואות!$E$32,IF(DAY(מרכז!A1800)=הלוואות!$F$32,הלוואות!$G$32,0),0),0)+IF(A1800&gt;=הלוואות!$D$33,IF(מרכז!A1800&lt;=הלוואות!$E$33,IF(DAY(מרכז!A1800)=הלוואות!$F$33,הלוואות!$G$33,0),0),0)+IF(A1800&gt;=הלוואות!$D$34,IF(מרכז!A1800&lt;=הלוואות!$E$34,IF(DAY(מרכז!A1800)=הלוואות!$F$34,הלוואות!$G$34,0),0),0)</f>
        <v>0</v>
      </c>
      <c r="E1800" s="93">
        <f>SUMIF(הלוואות!$D$46:$D$65,מרכז!A1800,הלוואות!$E$46:$E$65)</f>
        <v>0</v>
      </c>
      <c r="F1800" s="93">
        <f>SUMIF(נכנסים!$A$5:$A$5890,מרכז!A1800,נכנסים!$B$5:$B$5890)</f>
        <v>0</v>
      </c>
      <c r="G1800" s="94"/>
      <c r="H1800" s="94"/>
      <c r="I1800" s="94"/>
      <c r="J1800" s="99">
        <f t="shared" si="28"/>
        <v>50000</v>
      </c>
    </row>
    <row r="1801" spans="1:10">
      <c r="A1801" s="153">
        <v>47454</v>
      </c>
      <c r="B1801" s="93">
        <f>SUMIF(יוצאים!$A$5:$A$5835,מרכז!A1801,יוצאים!$D$5:$D$5835)</f>
        <v>0</v>
      </c>
      <c r="C1801" s="93">
        <f>HLOOKUP(DAY($A1801),'טב.הו"ק'!$G$4:$AK$162,'טב.הו"ק'!$A$162+2,FALSE)</f>
        <v>0</v>
      </c>
      <c r="D1801" s="93">
        <f>IF(A1801&gt;=הלוואות!$D$5,IF(מרכז!A1801&lt;=הלוואות!$E$5,IF(DAY(מרכז!A1801)=הלוואות!$F$5,הלוואות!$G$5,0),0),0)+IF(A1801&gt;=הלוואות!$D$6,IF(מרכז!A1801&lt;=הלוואות!$E$6,IF(DAY(מרכז!A1801)=הלוואות!$F$6,הלוואות!$G$6,0),0),0)+IF(A1801&gt;=הלוואות!$D$7,IF(מרכז!A1801&lt;=הלוואות!$E$7,IF(DAY(מרכז!A1801)=הלוואות!$F$7,הלוואות!$G$7,0),0),0)+IF(A1801&gt;=הלוואות!$D$8,IF(מרכז!A1801&lt;=הלוואות!$E$8,IF(DAY(מרכז!A1801)=הלוואות!$F$8,הלוואות!$G$8,0),0),0)+IF(A1801&gt;=הלוואות!$D$9,IF(מרכז!A1801&lt;=הלוואות!$E$9,IF(DAY(מרכז!A1801)=הלוואות!$F$9,הלוואות!$G$9,0),0),0)+IF(A1801&gt;=הלוואות!$D$10,IF(מרכז!A1801&lt;=הלוואות!$E$10,IF(DAY(מרכז!A1801)=הלוואות!$F$10,הלוואות!$G$10,0),0),0)+IF(A1801&gt;=הלוואות!$D$11,IF(מרכז!A1801&lt;=הלוואות!$E$11,IF(DAY(מרכז!A1801)=הלוואות!$F$11,הלוואות!$G$11,0),0),0)+IF(A1801&gt;=הלוואות!$D$12,IF(מרכז!A1801&lt;=הלוואות!$E$12,IF(DAY(מרכז!A1801)=הלוואות!$F$12,הלוואות!$G$12,0),0),0)+IF(A1801&gt;=הלוואות!$D$13,IF(מרכז!A1801&lt;=הלוואות!$E$13,IF(DAY(מרכז!A1801)=הלוואות!$F$13,הלוואות!$G$13,0),0),0)+IF(A1801&gt;=הלוואות!$D$14,IF(מרכז!A1801&lt;=הלוואות!$E$14,IF(DAY(מרכז!A1801)=הלוואות!$F$14,הלוואות!$G$14,0),0),0)+IF(A1801&gt;=הלוואות!$D$15,IF(מרכז!A1801&lt;=הלוואות!$E$15,IF(DAY(מרכז!A1801)=הלוואות!$F$15,הלוואות!$G$15,0),0),0)+IF(A1801&gt;=הלוואות!$D$16,IF(מרכז!A1801&lt;=הלוואות!$E$16,IF(DAY(מרכז!A1801)=הלוואות!$F$16,הלוואות!$G$16,0),0),0)+IF(A1801&gt;=הלוואות!$D$17,IF(מרכז!A1801&lt;=הלוואות!$E$17,IF(DAY(מרכז!A1801)=הלוואות!$F$17,הלוואות!$G$17,0),0),0)+IF(A1801&gt;=הלוואות!$D$18,IF(מרכז!A1801&lt;=הלוואות!$E$18,IF(DAY(מרכז!A1801)=הלוואות!$F$18,הלוואות!$G$18,0),0),0)+IF(A1801&gt;=הלוואות!$D$19,IF(מרכז!A1801&lt;=הלוואות!$E$19,IF(DAY(מרכז!A1801)=הלוואות!$F$19,הלוואות!$G$19,0),0),0)+IF(A1801&gt;=הלוואות!$D$20,IF(מרכז!A1801&lt;=הלוואות!$E$20,IF(DAY(מרכז!A1801)=הלוואות!$F$20,הלוואות!$G$20,0),0),0)+IF(A1801&gt;=הלוואות!$D$21,IF(מרכז!A1801&lt;=הלוואות!$E$21,IF(DAY(מרכז!A1801)=הלוואות!$F$21,הלוואות!$G$21,0),0),0)+IF(A1801&gt;=הלוואות!$D$22,IF(מרכז!A1801&lt;=הלוואות!$E$22,IF(DAY(מרכז!A1801)=הלוואות!$F$22,הלוואות!$G$22,0),0),0)+IF(A1801&gt;=הלוואות!$D$23,IF(מרכז!A1801&lt;=הלוואות!$E$23,IF(DAY(מרכז!A1801)=הלוואות!$F$23,הלוואות!$G$23,0),0),0)+IF(A1801&gt;=הלוואות!$D$24,IF(מרכז!A1801&lt;=הלוואות!$E$24,IF(DAY(מרכז!A1801)=הלוואות!$F$24,הלוואות!$G$24,0),0),0)+IF(A1801&gt;=הלוואות!$D$25,IF(מרכז!A1801&lt;=הלוואות!$E$25,IF(DAY(מרכז!A1801)=הלוואות!$F$25,הלוואות!$G$25,0),0),0)+IF(A1801&gt;=הלוואות!$D$26,IF(מרכז!A1801&lt;=הלוואות!$E$26,IF(DAY(מרכז!A1801)=הלוואות!$F$26,הלוואות!$G$26,0),0),0)+IF(A1801&gt;=הלוואות!$D$27,IF(מרכז!A1801&lt;=הלוואות!$E$27,IF(DAY(מרכז!A1801)=הלוואות!$F$27,הלוואות!$G$27,0),0),0)+IF(A1801&gt;=הלוואות!$D$28,IF(מרכז!A1801&lt;=הלוואות!$E$28,IF(DAY(מרכז!A1801)=הלוואות!$F$28,הלוואות!$G$28,0),0),0)+IF(A1801&gt;=הלוואות!$D$29,IF(מרכז!A1801&lt;=הלוואות!$E$29,IF(DAY(מרכז!A1801)=הלוואות!$F$29,הלוואות!$G$29,0),0),0)+IF(A1801&gt;=הלוואות!$D$30,IF(מרכז!A1801&lt;=הלוואות!$E$30,IF(DAY(מרכז!A1801)=הלוואות!$F$30,הלוואות!$G$30,0),0),0)+IF(A1801&gt;=הלוואות!$D$31,IF(מרכז!A1801&lt;=הלוואות!$E$31,IF(DAY(מרכז!A1801)=הלוואות!$F$31,הלוואות!$G$31,0),0),0)+IF(A1801&gt;=הלוואות!$D$32,IF(מרכז!A1801&lt;=הלוואות!$E$32,IF(DAY(מרכז!A1801)=הלוואות!$F$32,הלוואות!$G$32,0),0),0)+IF(A1801&gt;=הלוואות!$D$33,IF(מרכז!A1801&lt;=הלוואות!$E$33,IF(DAY(מרכז!A1801)=הלוואות!$F$33,הלוואות!$G$33,0),0),0)+IF(A1801&gt;=הלוואות!$D$34,IF(מרכז!A1801&lt;=הלוואות!$E$34,IF(DAY(מרכז!A1801)=הלוואות!$F$34,הלוואות!$G$34,0),0),0)</f>
        <v>0</v>
      </c>
      <c r="E1801" s="93">
        <f>SUMIF(הלוואות!$D$46:$D$65,מרכז!A1801,הלוואות!$E$46:$E$65)</f>
        <v>0</v>
      </c>
      <c r="F1801" s="93">
        <f>SUMIF(נכנסים!$A$5:$A$5890,מרכז!A1801,נכנסים!$B$5:$B$5890)</f>
        <v>0</v>
      </c>
      <c r="G1801" s="94"/>
      <c r="H1801" s="94"/>
      <c r="I1801" s="94"/>
      <c r="J1801" s="99">
        <f t="shared" si="28"/>
        <v>50000</v>
      </c>
    </row>
    <row r="1802" spans="1:10">
      <c r="A1802" s="153">
        <v>47455</v>
      </c>
      <c r="B1802" s="93">
        <f>SUMIF(יוצאים!$A$5:$A$5835,מרכז!A1802,יוצאים!$D$5:$D$5835)</f>
        <v>0</v>
      </c>
      <c r="C1802" s="93">
        <f>HLOOKUP(DAY($A1802),'טב.הו"ק'!$G$4:$AK$162,'טב.הו"ק'!$A$162+2,FALSE)</f>
        <v>0</v>
      </c>
      <c r="D1802" s="93">
        <f>IF(A1802&gt;=הלוואות!$D$5,IF(מרכז!A1802&lt;=הלוואות!$E$5,IF(DAY(מרכז!A1802)=הלוואות!$F$5,הלוואות!$G$5,0),0),0)+IF(A1802&gt;=הלוואות!$D$6,IF(מרכז!A1802&lt;=הלוואות!$E$6,IF(DAY(מרכז!A1802)=הלוואות!$F$6,הלוואות!$G$6,0),0),0)+IF(A1802&gt;=הלוואות!$D$7,IF(מרכז!A1802&lt;=הלוואות!$E$7,IF(DAY(מרכז!A1802)=הלוואות!$F$7,הלוואות!$G$7,0),0),0)+IF(A1802&gt;=הלוואות!$D$8,IF(מרכז!A1802&lt;=הלוואות!$E$8,IF(DAY(מרכז!A1802)=הלוואות!$F$8,הלוואות!$G$8,0),0),0)+IF(A1802&gt;=הלוואות!$D$9,IF(מרכז!A1802&lt;=הלוואות!$E$9,IF(DAY(מרכז!A1802)=הלוואות!$F$9,הלוואות!$G$9,0),0),0)+IF(A1802&gt;=הלוואות!$D$10,IF(מרכז!A1802&lt;=הלוואות!$E$10,IF(DAY(מרכז!A1802)=הלוואות!$F$10,הלוואות!$G$10,0),0),0)+IF(A1802&gt;=הלוואות!$D$11,IF(מרכז!A1802&lt;=הלוואות!$E$11,IF(DAY(מרכז!A1802)=הלוואות!$F$11,הלוואות!$G$11,0),0),0)+IF(A1802&gt;=הלוואות!$D$12,IF(מרכז!A1802&lt;=הלוואות!$E$12,IF(DAY(מרכז!A1802)=הלוואות!$F$12,הלוואות!$G$12,0),0),0)+IF(A1802&gt;=הלוואות!$D$13,IF(מרכז!A1802&lt;=הלוואות!$E$13,IF(DAY(מרכז!A1802)=הלוואות!$F$13,הלוואות!$G$13,0),0),0)+IF(A1802&gt;=הלוואות!$D$14,IF(מרכז!A1802&lt;=הלוואות!$E$14,IF(DAY(מרכז!A1802)=הלוואות!$F$14,הלוואות!$G$14,0),0),0)+IF(A1802&gt;=הלוואות!$D$15,IF(מרכז!A1802&lt;=הלוואות!$E$15,IF(DAY(מרכז!A1802)=הלוואות!$F$15,הלוואות!$G$15,0),0),0)+IF(A1802&gt;=הלוואות!$D$16,IF(מרכז!A1802&lt;=הלוואות!$E$16,IF(DAY(מרכז!A1802)=הלוואות!$F$16,הלוואות!$G$16,0),0),0)+IF(A1802&gt;=הלוואות!$D$17,IF(מרכז!A1802&lt;=הלוואות!$E$17,IF(DAY(מרכז!A1802)=הלוואות!$F$17,הלוואות!$G$17,0),0),0)+IF(A1802&gt;=הלוואות!$D$18,IF(מרכז!A1802&lt;=הלוואות!$E$18,IF(DAY(מרכז!A1802)=הלוואות!$F$18,הלוואות!$G$18,0),0),0)+IF(A1802&gt;=הלוואות!$D$19,IF(מרכז!A1802&lt;=הלוואות!$E$19,IF(DAY(מרכז!A1802)=הלוואות!$F$19,הלוואות!$G$19,0),0),0)+IF(A1802&gt;=הלוואות!$D$20,IF(מרכז!A1802&lt;=הלוואות!$E$20,IF(DAY(מרכז!A1802)=הלוואות!$F$20,הלוואות!$G$20,0),0),0)+IF(A1802&gt;=הלוואות!$D$21,IF(מרכז!A1802&lt;=הלוואות!$E$21,IF(DAY(מרכז!A1802)=הלוואות!$F$21,הלוואות!$G$21,0),0),0)+IF(A1802&gt;=הלוואות!$D$22,IF(מרכז!A1802&lt;=הלוואות!$E$22,IF(DAY(מרכז!A1802)=הלוואות!$F$22,הלוואות!$G$22,0),0),0)+IF(A1802&gt;=הלוואות!$D$23,IF(מרכז!A1802&lt;=הלוואות!$E$23,IF(DAY(מרכז!A1802)=הלוואות!$F$23,הלוואות!$G$23,0),0),0)+IF(A1802&gt;=הלוואות!$D$24,IF(מרכז!A1802&lt;=הלוואות!$E$24,IF(DAY(מרכז!A1802)=הלוואות!$F$24,הלוואות!$G$24,0),0),0)+IF(A1802&gt;=הלוואות!$D$25,IF(מרכז!A1802&lt;=הלוואות!$E$25,IF(DAY(מרכז!A1802)=הלוואות!$F$25,הלוואות!$G$25,0),0),0)+IF(A1802&gt;=הלוואות!$D$26,IF(מרכז!A1802&lt;=הלוואות!$E$26,IF(DAY(מרכז!A1802)=הלוואות!$F$26,הלוואות!$G$26,0),0),0)+IF(A1802&gt;=הלוואות!$D$27,IF(מרכז!A1802&lt;=הלוואות!$E$27,IF(DAY(מרכז!A1802)=הלוואות!$F$27,הלוואות!$G$27,0),0),0)+IF(A1802&gt;=הלוואות!$D$28,IF(מרכז!A1802&lt;=הלוואות!$E$28,IF(DAY(מרכז!A1802)=הלוואות!$F$28,הלוואות!$G$28,0),0),0)+IF(A1802&gt;=הלוואות!$D$29,IF(מרכז!A1802&lt;=הלוואות!$E$29,IF(DAY(מרכז!A1802)=הלוואות!$F$29,הלוואות!$G$29,0),0),0)+IF(A1802&gt;=הלוואות!$D$30,IF(מרכז!A1802&lt;=הלוואות!$E$30,IF(DAY(מרכז!A1802)=הלוואות!$F$30,הלוואות!$G$30,0),0),0)+IF(A1802&gt;=הלוואות!$D$31,IF(מרכז!A1802&lt;=הלוואות!$E$31,IF(DAY(מרכז!A1802)=הלוואות!$F$31,הלוואות!$G$31,0),0),0)+IF(A1802&gt;=הלוואות!$D$32,IF(מרכז!A1802&lt;=הלוואות!$E$32,IF(DAY(מרכז!A1802)=הלוואות!$F$32,הלוואות!$G$32,0),0),0)+IF(A1802&gt;=הלוואות!$D$33,IF(מרכז!A1802&lt;=הלוואות!$E$33,IF(DAY(מרכז!A1802)=הלוואות!$F$33,הלוואות!$G$33,0),0),0)+IF(A1802&gt;=הלוואות!$D$34,IF(מרכז!A1802&lt;=הלוואות!$E$34,IF(DAY(מרכז!A1802)=הלוואות!$F$34,הלוואות!$G$34,0),0),0)</f>
        <v>0</v>
      </c>
      <c r="E1802" s="93">
        <f>SUMIF(הלוואות!$D$46:$D$65,מרכז!A1802,הלוואות!$E$46:$E$65)</f>
        <v>0</v>
      </c>
      <c r="F1802" s="93">
        <f>SUMIF(נכנסים!$A$5:$A$5890,מרכז!A1802,נכנסים!$B$5:$B$5890)</f>
        <v>0</v>
      </c>
      <c r="G1802" s="94"/>
      <c r="H1802" s="94"/>
      <c r="I1802" s="94"/>
      <c r="J1802" s="99">
        <f t="shared" si="28"/>
        <v>50000</v>
      </c>
    </row>
    <row r="1803" spans="1:10">
      <c r="A1803" s="153">
        <v>47456</v>
      </c>
      <c r="B1803" s="93">
        <f>SUMIF(יוצאים!$A$5:$A$5835,מרכז!A1803,יוצאים!$D$5:$D$5835)</f>
        <v>0</v>
      </c>
      <c r="C1803" s="93">
        <f>HLOOKUP(DAY($A1803),'טב.הו"ק'!$G$4:$AK$162,'טב.הו"ק'!$A$162+2,FALSE)</f>
        <v>0</v>
      </c>
      <c r="D1803" s="93">
        <f>IF(A1803&gt;=הלוואות!$D$5,IF(מרכז!A1803&lt;=הלוואות!$E$5,IF(DAY(מרכז!A1803)=הלוואות!$F$5,הלוואות!$G$5,0),0),0)+IF(A1803&gt;=הלוואות!$D$6,IF(מרכז!A1803&lt;=הלוואות!$E$6,IF(DAY(מרכז!A1803)=הלוואות!$F$6,הלוואות!$G$6,0),0),0)+IF(A1803&gt;=הלוואות!$D$7,IF(מרכז!A1803&lt;=הלוואות!$E$7,IF(DAY(מרכז!A1803)=הלוואות!$F$7,הלוואות!$G$7,0),0),0)+IF(A1803&gt;=הלוואות!$D$8,IF(מרכז!A1803&lt;=הלוואות!$E$8,IF(DAY(מרכז!A1803)=הלוואות!$F$8,הלוואות!$G$8,0),0),0)+IF(A1803&gt;=הלוואות!$D$9,IF(מרכז!A1803&lt;=הלוואות!$E$9,IF(DAY(מרכז!A1803)=הלוואות!$F$9,הלוואות!$G$9,0),0),0)+IF(A1803&gt;=הלוואות!$D$10,IF(מרכז!A1803&lt;=הלוואות!$E$10,IF(DAY(מרכז!A1803)=הלוואות!$F$10,הלוואות!$G$10,0),0),0)+IF(A1803&gt;=הלוואות!$D$11,IF(מרכז!A1803&lt;=הלוואות!$E$11,IF(DAY(מרכז!A1803)=הלוואות!$F$11,הלוואות!$G$11,0),0),0)+IF(A1803&gt;=הלוואות!$D$12,IF(מרכז!A1803&lt;=הלוואות!$E$12,IF(DAY(מרכז!A1803)=הלוואות!$F$12,הלוואות!$G$12,0),0),0)+IF(A1803&gt;=הלוואות!$D$13,IF(מרכז!A1803&lt;=הלוואות!$E$13,IF(DAY(מרכז!A1803)=הלוואות!$F$13,הלוואות!$G$13,0),0),0)+IF(A1803&gt;=הלוואות!$D$14,IF(מרכז!A1803&lt;=הלוואות!$E$14,IF(DAY(מרכז!A1803)=הלוואות!$F$14,הלוואות!$G$14,0),0),0)+IF(A1803&gt;=הלוואות!$D$15,IF(מרכז!A1803&lt;=הלוואות!$E$15,IF(DAY(מרכז!A1803)=הלוואות!$F$15,הלוואות!$G$15,0),0),0)+IF(A1803&gt;=הלוואות!$D$16,IF(מרכז!A1803&lt;=הלוואות!$E$16,IF(DAY(מרכז!A1803)=הלוואות!$F$16,הלוואות!$G$16,0),0),0)+IF(A1803&gt;=הלוואות!$D$17,IF(מרכז!A1803&lt;=הלוואות!$E$17,IF(DAY(מרכז!A1803)=הלוואות!$F$17,הלוואות!$G$17,0),0),0)+IF(A1803&gt;=הלוואות!$D$18,IF(מרכז!A1803&lt;=הלוואות!$E$18,IF(DAY(מרכז!A1803)=הלוואות!$F$18,הלוואות!$G$18,0),0),0)+IF(A1803&gt;=הלוואות!$D$19,IF(מרכז!A1803&lt;=הלוואות!$E$19,IF(DAY(מרכז!A1803)=הלוואות!$F$19,הלוואות!$G$19,0),0),0)+IF(A1803&gt;=הלוואות!$D$20,IF(מרכז!A1803&lt;=הלוואות!$E$20,IF(DAY(מרכז!A1803)=הלוואות!$F$20,הלוואות!$G$20,0),0),0)+IF(A1803&gt;=הלוואות!$D$21,IF(מרכז!A1803&lt;=הלוואות!$E$21,IF(DAY(מרכז!A1803)=הלוואות!$F$21,הלוואות!$G$21,0),0),0)+IF(A1803&gt;=הלוואות!$D$22,IF(מרכז!A1803&lt;=הלוואות!$E$22,IF(DAY(מרכז!A1803)=הלוואות!$F$22,הלוואות!$G$22,0),0),0)+IF(A1803&gt;=הלוואות!$D$23,IF(מרכז!A1803&lt;=הלוואות!$E$23,IF(DAY(מרכז!A1803)=הלוואות!$F$23,הלוואות!$G$23,0),0),0)+IF(A1803&gt;=הלוואות!$D$24,IF(מרכז!A1803&lt;=הלוואות!$E$24,IF(DAY(מרכז!A1803)=הלוואות!$F$24,הלוואות!$G$24,0),0),0)+IF(A1803&gt;=הלוואות!$D$25,IF(מרכז!A1803&lt;=הלוואות!$E$25,IF(DAY(מרכז!A1803)=הלוואות!$F$25,הלוואות!$G$25,0),0),0)+IF(A1803&gt;=הלוואות!$D$26,IF(מרכז!A1803&lt;=הלוואות!$E$26,IF(DAY(מרכז!A1803)=הלוואות!$F$26,הלוואות!$G$26,0),0),0)+IF(A1803&gt;=הלוואות!$D$27,IF(מרכז!A1803&lt;=הלוואות!$E$27,IF(DAY(מרכז!A1803)=הלוואות!$F$27,הלוואות!$G$27,0),0),0)+IF(A1803&gt;=הלוואות!$D$28,IF(מרכז!A1803&lt;=הלוואות!$E$28,IF(DAY(מרכז!A1803)=הלוואות!$F$28,הלוואות!$G$28,0),0),0)+IF(A1803&gt;=הלוואות!$D$29,IF(מרכז!A1803&lt;=הלוואות!$E$29,IF(DAY(מרכז!A1803)=הלוואות!$F$29,הלוואות!$G$29,0),0),0)+IF(A1803&gt;=הלוואות!$D$30,IF(מרכז!A1803&lt;=הלוואות!$E$30,IF(DAY(מרכז!A1803)=הלוואות!$F$30,הלוואות!$G$30,0),0),0)+IF(A1803&gt;=הלוואות!$D$31,IF(מרכז!A1803&lt;=הלוואות!$E$31,IF(DAY(מרכז!A1803)=הלוואות!$F$31,הלוואות!$G$31,0),0),0)+IF(A1803&gt;=הלוואות!$D$32,IF(מרכז!A1803&lt;=הלוואות!$E$32,IF(DAY(מרכז!A1803)=הלוואות!$F$32,הלוואות!$G$32,0),0),0)+IF(A1803&gt;=הלוואות!$D$33,IF(מרכז!A1803&lt;=הלוואות!$E$33,IF(DAY(מרכז!A1803)=הלוואות!$F$33,הלוואות!$G$33,0),0),0)+IF(A1803&gt;=הלוואות!$D$34,IF(מרכז!A1803&lt;=הלוואות!$E$34,IF(DAY(מרכז!A1803)=הלוואות!$F$34,הלוואות!$G$34,0),0),0)</f>
        <v>0</v>
      </c>
      <c r="E1803" s="93">
        <f>SUMIF(הלוואות!$D$46:$D$65,מרכז!A1803,הלוואות!$E$46:$E$65)</f>
        <v>0</v>
      </c>
      <c r="F1803" s="93">
        <f>SUMIF(נכנסים!$A$5:$A$5890,מרכז!A1803,נכנסים!$B$5:$B$5890)</f>
        <v>0</v>
      </c>
      <c r="G1803" s="94"/>
      <c r="H1803" s="94"/>
      <c r="I1803" s="94"/>
      <c r="J1803" s="99">
        <f t="shared" si="28"/>
        <v>50000</v>
      </c>
    </row>
    <row r="1804" spans="1:10">
      <c r="A1804" s="153">
        <v>47457</v>
      </c>
      <c r="B1804" s="93">
        <f>SUMIF(יוצאים!$A$5:$A$5835,מרכז!A1804,יוצאים!$D$5:$D$5835)</f>
        <v>0</v>
      </c>
      <c r="C1804" s="93">
        <f>HLOOKUP(DAY($A1804),'טב.הו"ק'!$G$4:$AK$162,'טב.הו"ק'!$A$162+2,FALSE)</f>
        <v>0</v>
      </c>
      <c r="D1804" s="93">
        <f>IF(A1804&gt;=הלוואות!$D$5,IF(מרכז!A1804&lt;=הלוואות!$E$5,IF(DAY(מרכז!A1804)=הלוואות!$F$5,הלוואות!$G$5,0),0),0)+IF(A1804&gt;=הלוואות!$D$6,IF(מרכז!A1804&lt;=הלוואות!$E$6,IF(DAY(מרכז!A1804)=הלוואות!$F$6,הלוואות!$G$6,0),0),0)+IF(A1804&gt;=הלוואות!$D$7,IF(מרכז!A1804&lt;=הלוואות!$E$7,IF(DAY(מרכז!A1804)=הלוואות!$F$7,הלוואות!$G$7,0),0),0)+IF(A1804&gt;=הלוואות!$D$8,IF(מרכז!A1804&lt;=הלוואות!$E$8,IF(DAY(מרכז!A1804)=הלוואות!$F$8,הלוואות!$G$8,0),0),0)+IF(A1804&gt;=הלוואות!$D$9,IF(מרכז!A1804&lt;=הלוואות!$E$9,IF(DAY(מרכז!A1804)=הלוואות!$F$9,הלוואות!$G$9,0),0),0)+IF(A1804&gt;=הלוואות!$D$10,IF(מרכז!A1804&lt;=הלוואות!$E$10,IF(DAY(מרכז!A1804)=הלוואות!$F$10,הלוואות!$G$10,0),0),0)+IF(A1804&gt;=הלוואות!$D$11,IF(מרכז!A1804&lt;=הלוואות!$E$11,IF(DAY(מרכז!A1804)=הלוואות!$F$11,הלוואות!$G$11,0),0),0)+IF(A1804&gt;=הלוואות!$D$12,IF(מרכז!A1804&lt;=הלוואות!$E$12,IF(DAY(מרכז!A1804)=הלוואות!$F$12,הלוואות!$G$12,0),0),0)+IF(A1804&gt;=הלוואות!$D$13,IF(מרכז!A1804&lt;=הלוואות!$E$13,IF(DAY(מרכז!A1804)=הלוואות!$F$13,הלוואות!$G$13,0),0),0)+IF(A1804&gt;=הלוואות!$D$14,IF(מרכז!A1804&lt;=הלוואות!$E$14,IF(DAY(מרכז!A1804)=הלוואות!$F$14,הלוואות!$G$14,0),0),0)+IF(A1804&gt;=הלוואות!$D$15,IF(מרכז!A1804&lt;=הלוואות!$E$15,IF(DAY(מרכז!A1804)=הלוואות!$F$15,הלוואות!$G$15,0),0),0)+IF(A1804&gt;=הלוואות!$D$16,IF(מרכז!A1804&lt;=הלוואות!$E$16,IF(DAY(מרכז!A1804)=הלוואות!$F$16,הלוואות!$G$16,0),0),0)+IF(A1804&gt;=הלוואות!$D$17,IF(מרכז!A1804&lt;=הלוואות!$E$17,IF(DAY(מרכז!A1804)=הלוואות!$F$17,הלוואות!$G$17,0),0),0)+IF(A1804&gt;=הלוואות!$D$18,IF(מרכז!A1804&lt;=הלוואות!$E$18,IF(DAY(מרכז!A1804)=הלוואות!$F$18,הלוואות!$G$18,0),0),0)+IF(A1804&gt;=הלוואות!$D$19,IF(מרכז!A1804&lt;=הלוואות!$E$19,IF(DAY(מרכז!A1804)=הלוואות!$F$19,הלוואות!$G$19,0),0),0)+IF(A1804&gt;=הלוואות!$D$20,IF(מרכז!A1804&lt;=הלוואות!$E$20,IF(DAY(מרכז!A1804)=הלוואות!$F$20,הלוואות!$G$20,0),0),0)+IF(A1804&gt;=הלוואות!$D$21,IF(מרכז!A1804&lt;=הלוואות!$E$21,IF(DAY(מרכז!A1804)=הלוואות!$F$21,הלוואות!$G$21,0),0),0)+IF(A1804&gt;=הלוואות!$D$22,IF(מרכז!A1804&lt;=הלוואות!$E$22,IF(DAY(מרכז!A1804)=הלוואות!$F$22,הלוואות!$G$22,0),0),0)+IF(A1804&gt;=הלוואות!$D$23,IF(מרכז!A1804&lt;=הלוואות!$E$23,IF(DAY(מרכז!A1804)=הלוואות!$F$23,הלוואות!$G$23,0),0),0)+IF(A1804&gt;=הלוואות!$D$24,IF(מרכז!A1804&lt;=הלוואות!$E$24,IF(DAY(מרכז!A1804)=הלוואות!$F$24,הלוואות!$G$24,0),0),0)+IF(A1804&gt;=הלוואות!$D$25,IF(מרכז!A1804&lt;=הלוואות!$E$25,IF(DAY(מרכז!A1804)=הלוואות!$F$25,הלוואות!$G$25,0),0),0)+IF(A1804&gt;=הלוואות!$D$26,IF(מרכז!A1804&lt;=הלוואות!$E$26,IF(DAY(מרכז!A1804)=הלוואות!$F$26,הלוואות!$G$26,0),0),0)+IF(A1804&gt;=הלוואות!$D$27,IF(מרכז!A1804&lt;=הלוואות!$E$27,IF(DAY(מרכז!A1804)=הלוואות!$F$27,הלוואות!$G$27,0),0),0)+IF(A1804&gt;=הלוואות!$D$28,IF(מרכז!A1804&lt;=הלוואות!$E$28,IF(DAY(מרכז!A1804)=הלוואות!$F$28,הלוואות!$G$28,0),0),0)+IF(A1804&gt;=הלוואות!$D$29,IF(מרכז!A1804&lt;=הלוואות!$E$29,IF(DAY(מרכז!A1804)=הלוואות!$F$29,הלוואות!$G$29,0),0),0)+IF(A1804&gt;=הלוואות!$D$30,IF(מרכז!A1804&lt;=הלוואות!$E$30,IF(DAY(מרכז!A1804)=הלוואות!$F$30,הלוואות!$G$30,0),0),0)+IF(A1804&gt;=הלוואות!$D$31,IF(מרכז!A1804&lt;=הלוואות!$E$31,IF(DAY(מרכז!A1804)=הלוואות!$F$31,הלוואות!$G$31,0),0),0)+IF(A1804&gt;=הלוואות!$D$32,IF(מרכז!A1804&lt;=הלוואות!$E$32,IF(DAY(מרכז!A1804)=הלוואות!$F$32,הלוואות!$G$32,0),0),0)+IF(A1804&gt;=הלוואות!$D$33,IF(מרכז!A1804&lt;=הלוואות!$E$33,IF(DAY(מרכז!A1804)=הלוואות!$F$33,הלוואות!$G$33,0),0),0)+IF(A1804&gt;=הלוואות!$D$34,IF(מרכז!A1804&lt;=הלוואות!$E$34,IF(DAY(מרכז!A1804)=הלוואות!$F$34,הלוואות!$G$34,0),0),0)</f>
        <v>0</v>
      </c>
      <c r="E1804" s="93">
        <f>SUMIF(הלוואות!$D$46:$D$65,מרכז!A1804,הלוואות!$E$46:$E$65)</f>
        <v>0</v>
      </c>
      <c r="F1804" s="93">
        <f>SUMIF(נכנסים!$A$5:$A$5890,מרכז!A1804,נכנסים!$B$5:$B$5890)</f>
        <v>0</v>
      </c>
      <c r="G1804" s="94"/>
      <c r="H1804" s="94"/>
      <c r="I1804" s="94"/>
      <c r="J1804" s="99">
        <f t="shared" si="28"/>
        <v>50000</v>
      </c>
    </row>
    <row r="1805" spans="1:10">
      <c r="A1805" s="153">
        <v>47458</v>
      </c>
      <c r="B1805" s="93">
        <f>SUMIF(יוצאים!$A$5:$A$5835,מרכז!A1805,יוצאים!$D$5:$D$5835)</f>
        <v>0</v>
      </c>
      <c r="C1805" s="93">
        <f>HLOOKUP(DAY($A1805),'טב.הו"ק'!$G$4:$AK$162,'טב.הו"ק'!$A$162+2,FALSE)</f>
        <v>0</v>
      </c>
      <c r="D1805" s="93">
        <f>IF(A1805&gt;=הלוואות!$D$5,IF(מרכז!A1805&lt;=הלוואות!$E$5,IF(DAY(מרכז!A1805)=הלוואות!$F$5,הלוואות!$G$5,0),0),0)+IF(A1805&gt;=הלוואות!$D$6,IF(מרכז!A1805&lt;=הלוואות!$E$6,IF(DAY(מרכז!A1805)=הלוואות!$F$6,הלוואות!$G$6,0),0),0)+IF(A1805&gt;=הלוואות!$D$7,IF(מרכז!A1805&lt;=הלוואות!$E$7,IF(DAY(מרכז!A1805)=הלוואות!$F$7,הלוואות!$G$7,0),0),0)+IF(A1805&gt;=הלוואות!$D$8,IF(מרכז!A1805&lt;=הלוואות!$E$8,IF(DAY(מרכז!A1805)=הלוואות!$F$8,הלוואות!$G$8,0),0),0)+IF(A1805&gt;=הלוואות!$D$9,IF(מרכז!A1805&lt;=הלוואות!$E$9,IF(DAY(מרכז!A1805)=הלוואות!$F$9,הלוואות!$G$9,0),0),0)+IF(A1805&gt;=הלוואות!$D$10,IF(מרכז!A1805&lt;=הלוואות!$E$10,IF(DAY(מרכז!A1805)=הלוואות!$F$10,הלוואות!$G$10,0),0),0)+IF(A1805&gt;=הלוואות!$D$11,IF(מרכז!A1805&lt;=הלוואות!$E$11,IF(DAY(מרכז!A1805)=הלוואות!$F$11,הלוואות!$G$11,0),0),0)+IF(A1805&gt;=הלוואות!$D$12,IF(מרכז!A1805&lt;=הלוואות!$E$12,IF(DAY(מרכז!A1805)=הלוואות!$F$12,הלוואות!$G$12,0),0),0)+IF(A1805&gt;=הלוואות!$D$13,IF(מרכז!A1805&lt;=הלוואות!$E$13,IF(DAY(מרכז!A1805)=הלוואות!$F$13,הלוואות!$G$13,0),0),0)+IF(A1805&gt;=הלוואות!$D$14,IF(מרכז!A1805&lt;=הלוואות!$E$14,IF(DAY(מרכז!A1805)=הלוואות!$F$14,הלוואות!$G$14,0),0),0)+IF(A1805&gt;=הלוואות!$D$15,IF(מרכז!A1805&lt;=הלוואות!$E$15,IF(DAY(מרכז!A1805)=הלוואות!$F$15,הלוואות!$G$15,0),0),0)+IF(A1805&gt;=הלוואות!$D$16,IF(מרכז!A1805&lt;=הלוואות!$E$16,IF(DAY(מרכז!A1805)=הלוואות!$F$16,הלוואות!$G$16,0),0),0)+IF(A1805&gt;=הלוואות!$D$17,IF(מרכז!A1805&lt;=הלוואות!$E$17,IF(DAY(מרכז!A1805)=הלוואות!$F$17,הלוואות!$G$17,0),0),0)+IF(A1805&gt;=הלוואות!$D$18,IF(מרכז!A1805&lt;=הלוואות!$E$18,IF(DAY(מרכז!A1805)=הלוואות!$F$18,הלוואות!$G$18,0),0),0)+IF(A1805&gt;=הלוואות!$D$19,IF(מרכז!A1805&lt;=הלוואות!$E$19,IF(DAY(מרכז!A1805)=הלוואות!$F$19,הלוואות!$G$19,0),0),0)+IF(A1805&gt;=הלוואות!$D$20,IF(מרכז!A1805&lt;=הלוואות!$E$20,IF(DAY(מרכז!A1805)=הלוואות!$F$20,הלוואות!$G$20,0),0),0)+IF(A1805&gt;=הלוואות!$D$21,IF(מרכז!A1805&lt;=הלוואות!$E$21,IF(DAY(מרכז!A1805)=הלוואות!$F$21,הלוואות!$G$21,0),0),0)+IF(A1805&gt;=הלוואות!$D$22,IF(מרכז!A1805&lt;=הלוואות!$E$22,IF(DAY(מרכז!A1805)=הלוואות!$F$22,הלוואות!$G$22,0),0),0)+IF(A1805&gt;=הלוואות!$D$23,IF(מרכז!A1805&lt;=הלוואות!$E$23,IF(DAY(מרכז!A1805)=הלוואות!$F$23,הלוואות!$G$23,0),0),0)+IF(A1805&gt;=הלוואות!$D$24,IF(מרכז!A1805&lt;=הלוואות!$E$24,IF(DAY(מרכז!A1805)=הלוואות!$F$24,הלוואות!$G$24,0),0),0)+IF(A1805&gt;=הלוואות!$D$25,IF(מרכז!A1805&lt;=הלוואות!$E$25,IF(DAY(מרכז!A1805)=הלוואות!$F$25,הלוואות!$G$25,0),0),0)+IF(A1805&gt;=הלוואות!$D$26,IF(מרכז!A1805&lt;=הלוואות!$E$26,IF(DAY(מרכז!A1805)=הלוואות!$F$26,הלוואות!$G$26,0),0),0)+IF(A1805&gt;=הלוואות!$D$27,IF(מרכז!A1805&lt;=הלוואות!$E$27,IF(DAY(מרכז!A1805)=הלוואות!$F$27,הלוואות!$G$27,0),0),0)+IF(A1805&gt;=הלוואות!$D$28,IF(מרכז!A1805&lt;=הלוואות!$E$28,IF(DAY(מרכז!A1805)=הלוואות!$F$28,הלוואות!$G$28,0),0),0)+IF(A1805&gt;=הלוואות!$D$29,IF(מרכז!A1805&lt;=הלוואות!$E$29,IF(DAY(מרכז!A1805)=הלוואות!$F$29,הלוואות!$G$29,0),0),0)+IF(A1805&gt;=הלוואות!$D$30,IF(מרכז!A1805&lt;=הלוואות!$E$30,IF(DAY(מרכז!A1805)=הלוואות!$F$30,הלוואות!$G$30,0),0),0)+IF(A1805&gt;=הלוואות!$D$31,IF(מרכז!A1805&lt;=הלוואות!$E$31,IF(DAY(מרכז!A1805)=הלוואות!$F$31,הלוואות!$G$31,0),0),0)+IF(A1805&gt;=הלוואות!$D$32,IF(מרכז!A1805&lt;=הלוואות!$E$32,IF(DAY(מרכז!A1805)=הלוואות!$F$32,הלוואות!$G$32,0),0),0)+IF(A1805&gt;=הלוואות!$D$33,IF(מרכז!A1805&lt;=הלוואות!$E$33,IF(DAY(מרכז!A1805)=הלוואות!$F$33,הלוואות!$G$33,0),0),0)+IF(A1805&gt;=הלוואות!$D$34,IF(מרכז!A1805&lt;=הלוואות!$E$34,IF(DAY(מרכז!A1805)=הלוואות!$F$34,הלוואות!$G$34,0),0),0)</f>
        <v>0</v>
      </c>
      <c r="E1805" s="93">
        <f>SUMIF(הלוואות!$D$46:$D$65,מרכז!A1805,הלוואות!$E$46:$E$65)</f>
        <v>0</v>
      </c>
      <c r="F1805" s="93">
        <f>SUMIF(נכנסים!$A$5:$A$5890,מרכז!A1805,נכנסים!$B$5:$B$5890)</f>
        <v>0</v>
      </c>
      <c r="G1805" s="94"/>
      <c r="H1805" s="94"/>
      <c r="I1805" s="94"/>
      <c r="J1805" s="99">
        <f t="shared" si="28"/>
        <v>50000</v>
      </c>
    </row>
    <row r="1806" spans="1:10">
      <c r="A1806" s="153">
        <v>47459</v>
      </c>
      <c r="B1806" s="93">
        <f>SUMIF(יוצאים!$A$5:$A$5835,מרכז!A1806,יוצאים!$D$5:$D$5835)</f>
        <v>0</v>
      </c>
      <c r="C1806" s="93">
        <f>HLOOKUP(DAY($A1806),'טב.הו"ק'!$G$4:$AK$162,'טב.הו"ק'!$A$162+2,FALSE)</f>
        <v>0</v>
      </c>
      <c r="D1806" s="93">
        <f>IF(A1806&gt;=הלוואות!$D$5,IF(מרכז!A1806&lt;=הלוואות!$E$5,IF(DAY(מרכז!A1806)=הלוואות!$F$5,הלוואות!$G$5,0),0),0)+IF(A1806&gt;=הלוואות!$D$6,IF(מרכז!A1806&lt;=הלוואות!$E$6,IF(DAY(מרכז!A1806)=הלוואות!$F$6,הלוואות!$G$6,0),0),0)+IF(A1806&gt;=הלוואות!$D$7,IF(מרכז!A1806&lt;=הלוואות!$E$7,IF(DAY(מרכז!A1806)=הלוואות!$F$7,הלוואות!$G$7,0),0),0)+IF(A1806&gt;=הלוואות!$D$8,IF(מרכז!A1806&lt;=הלוואות!$E$8,IF(DAY(מרכז!A1806)=הלוואות!$F$8,הלוואות!$G$8,0),0),0)+IF(A1806&gt;=הלוואות!$D$9,IF(מרכז!A1806&lt;=הלוואות!$E$9,IF(DAY(מרכז!A1806)=הלוואות!$F$9,הלוואות!$G$9,0),0),0)+IF(A1806&gt;=הלוואות!$D$10,IF(מרכז!A1806&lt;=הלוואות!$E$10,IF(DAY(מרכז!A1806)=הלוואות!$F$10,הלוואות!$G$10,0),0),0)+IF(A1806&gt;=הלוואות!$D$11,IF(מרכז!A1806&lt;=הלוואות!$E$11,IF(DAY(מרכז!A1806)=הלוואות!$F$11,הלוואות!$G$11,0),0),0)+IF(A1806&gt;=הלוואות!$D$12,IF(מרכז!A1806&lt;=הלוואות!$E$12,IF(DAY(מרכז!A1806)=הלוואות!$F$12,הלוואות!$G$12,0),0),0)+IF(A1806&gt;=הלוואות!$D$13,IF(מרכז!A1806&lt;=הלוואות!$E$13,IF(DAY(מרכז!A1806)=הלוואות!$F$13,הלוואות!$G$13,0),0),0)+IF(A1806&gt;=הלוואות!$D$14,IF(מרכז!A1806&lt;=הלוואות!$E$14,IF(DAY(מרכז!A1806)=הלוואות!$F$14,הלוואות!$G$14,0),0),0)+IF(A1806&gt;=הלוואות!$D$15,IF(מרכז!A1806&lt;=הלוואות!$E$15,IF(DAY(מרכז!A1806)=הלוואות!$F$15,הלוואות!$G$15,0),0),0)+IF(A1806&gt;=הלוואות!$D$16,IF(מרכז!A1806&lt;=הלוואות!$E$16,IF(DAY(מרכז!A1806)=הלוואות!$F$16,הלוואות!$G$16,0),0),0)+IF(A1806&gt;=הלוואות!$D$17,IF(מרכז!A1806&lt;=הלוואות!$E$17,IF(DAY(מרכז!A1806)=הלוואות!$F$17,הלוואות!$G$17,0),0),0)+IF(A1806&gt;=הלוואות!$D$18,IF(מרכז!A1806&lt;=הלוואות!$E$18,IF(DAY(מרכז!A1806)=הלוואות!$F$18,הלוואות!$G$18,0),0),0)+IF(A1806&gt;=הלוואות!$D$19,IF(מרכז!A1806&lt;=הלוואות!$E$19,IF(DAY(מרכז!A1806)=הלוואות!$F$19,הלוואות!$G$19,0),0),0)+IF(A1806&gt;=הלוואות!$D$20,IF(מרכז!A1806&lt;=הלוואות!$E$20,IF(DAY(מרכז!A1806)=הלוואות!$F$20,הלוואות!$G$20,0),0),0)+IF(A1806&gt;=הלוואות!$D$21,IF(מרכז!A1806&lt;=הלוואות!$E$21,IF(DAY(מרכז!A1806)=הלוואות!$F$21,הלוואות!$G$21,0),0),0)+IF(A1806&gt;=הלוואות!$D$22,IF(מרכז!A1806&lt;=הלוואות!$E$22,IF(DAY(מרכז!A1806)=הלוואות!$F$22,הלוואות!$G$22,0),0),0)+IF(A1806&gt;=הלוואות!$D$23,IF(מרכז!A1806&lt;=הלוואות!$E$23,IF(DAY(מרכז!A1806)=הלוואות!$F$23,הלוואות!$G$23,0),0),0)+IF(A1806&gt;=הלוואות!$D$24,IF(מרכז!A1806&lt;=הלוואות!$E$24,IF(DAY(מרכז!A1806)=הלוואות!$F$24,הלוואות!$G$24,0),0),0)+IF(A1806&gt;=הלוואות!$D$25,IF(מרכז!A1806&lt;=הלוואות!$E$25,IF(DAY(מרכז!A1806)=הלוואות!$F$25,הלוואות!$G$25,0),0),0)+IF(A1806&gt;=הלוואות!$D$26,IF(מרכז!A1806&lt;=הלוואות!$E$26,IF(DAY(מרכז!A1806)=הלוואות!$F$26,הלוואות!$G$26,0),0),0)+IF(A1806&gt;=הלוואות!$D$27,IF(מרכז!A1806&lt;=הלוואות!$E$27,IF(DAY(מרכז!A1806)=הלוואות!$F$27,הלוואות!$G$27,0),0),0)+IF(A1806&gt;=הלוואות!$D$28,IF(מרכז!A1806&lt;=הלוואות!$E$28,IF(DAY(מרכז!A1806)=הלוואות!$F$28,הלוואות!$G$28,0),0),0)+IF(A1806&gt;=הלוואות!$D$29,IF(מרכז!A1806&lt;=הלוואות!$E$29,IF(DAY(מרכז!A1806)=הלוואות!$F$29,הלוואות!$G$29,0),0),0)+IF(A1806&gt;=הלוואות!$D$30,IF(מרכז!A1806&lt;=הלוואות!$E$30,IF(DAY(מרכז!A1806)=הלוואות!$F$30,הלוואות!$G$30,0),0),0)+IF(A1806&gt;=הלוואות!$D$31,IF(מרכז!A1806&lt;=הלוואות!$E$31,IF(DAY(מרכז!A1806)=הלוואות!$F$31,הלוואות!$G$31,0),0),0)+IF(A1806&gt;=הלוואות!$D$32,IF(מרכז!A1806&lt;=הלוואות!$E$32,IF(DAY(מרכז!A1806)=הלוואות!$F$32,הלוואות!$G$32,0),0),0)+IF(A1806&gt;=הלוואות!$D$33,IF(מרכז!A1806&lt;=הלוואות!$E$33,IF(DAY(מרכז!A1806)=הלוואות!$F$33,הלוואות!$G$33,0),0),0)+IF(A1806&gt;=הלוואות!$D$34,IF(מרכז!A1806&lt;=הלוואות!$E$34,IF(DAY(מרכז!A1806)=הלוואות!$F$34,הלוואות!$G$34,0),0),0)</f>
        <v>0</v>
      </c>
      <c r="E1806" s="93">
        <f>SUMIF(הלוואות!$D$46:$D$65,מרכז!A1806,הלוואות!$E$46:$E$65)</f>
        <v>0</v>
      </c>
      <c r="F1806" s="93">
        <f>SUMIF(נכנסים!$A$5:$A$5890,מרכז!A1806,נכנסים!$B$5:$B$5890)</f>
        <v>0</v>
      </c>
      <c r="G1806" s="94"/>
      <c r="H1806" s="94"/>
      <c r="I1806" s="94"/>
      <c r="J1806" s="99">
        <f t="shared" si="28"/>
        <v>50000</v>
      </c>
    </row>
    <row r="1807" spans="1:10">
      <c r="A1807" s="153">
        <v>47460</v>
      </c>
      <c r="B1807" s="93">
        <f>SUMIF(יוצאים!$A$5:$A$5835,מרכז!A1807,יוצאים!$D$5:$D$5835)</f>
        <v>0</v>
      </c>
      <c r="C1807" s="93">
        <f>HLOOKUP(DAY($A1807),'טב.הו"ק'!$G$4:$AK$162,'טב.הו"ק'!$A$162+2,FALSE)</f>
        <v>0</v>
      </c>
      <c r="D1807" s="93">
        <f>IF(A1807&gt;=הלוואות!$D$5,IF(מרכז!A1807&lt;=הלוואות!$E$5,IF(DAY(מרכז!A1807)=הלוואות!$F$5,הלוואות!$G$5,0),0),0)+IF(A1807&gt;=הלוואות!$D$6,IF(מרכז!A1807&lt;=הלוואות!$E$6,IF(DAY(מרכז!A1807)=הלוואות!$F$6,הלוואות!$G$6,0),0),0)+IF(A1807&gt;=הלוואות!$D$7,IF(מרכז!A1807&lt;=הלוואות!$E$7,IF(DAY(מרכז!A1807)=הלוואות!$F$7,הלוואות!$G$7,0),0),0)+IF(A1807&gt;=הלוואות!$D$8,IF(מרכז!A1807&lt;=הלוואות!$E$8,IF(DAY(מרכז!A1807)=הלוואות!$F$8,הלוואות!$G$8,0),0),0)+IF(A1807&gt;=הלוואות!$D$9,IF(מרכז!A1807&lt;=הלוואות!$E$9,IF(DAY(מרכז!A1807)=הלוואות!$F$9,הלוואות!$G$9,0),0),0)+IF(A1807&gt;=הלוואות!$D$10,IF(מרכז!A1807&lt;=הלוואות!$E$10,IF(DAY(מרכז!A1807)=הלוואות!$F$10,הלוואות!$G$10,0),0),0)+IF(A1807&gt;=הלוואות!$D$11,IF(מרכז!A1807&lt;=הלוואות!$E$11,IF(DAY(מרכז!A1807)=הלוואות!$F$11,הלוואות!$G$11,0),0),0)+IF(A1807&gt;=הלוואות!$D$12,IF(מרכז!A1807&lt;=הלוואות!$E$12,IF(DAY(מרכז!A1807)=הלוואות!$F$12,הלוואות!$G$12,0),0),0)+IF(A1807&gt;=הלוואות!$D$13,IF(מרכז!A1807&lt;=הלוואות!$E$13,IF(DAY(מרכז!A1807)=הלוואות!$F$13,הלוואות!$G$13,0),0),0)+IF(A1807&gt;=הלוואות!$D$14,IF(מרכז!A1807&lt;=הלוואות!$E$14,IF(DAY(מרכז!A1807)=הלוואות!$F$14,הלוואות!$G$14,0),0),0)+IF(A1807&gt;=הלוואות!$D$15,IF(מרכז!A1807&lt;=הלוואות!$E$15,IF(DAY(מרכז!A1807)=הלוואות!$F$15,הלוואות!$G$15,0),0),0)+IF(A1807&gt;=הלוואות!$D$16,IF(מרכז!A1807&lt;=הלוואות!$E$16,IF(DAY(מרכז!A1807)=הלוואות!$F$16,הלוואות!$G$16,0),0),0)+IF(A1807&gt;=הלוואות!$D$17,IF(מרכז!A1807&lt;=הלוואות!$E$17,IF(DAY(מרכז!A1807)=הלוואות!$F$17,הלוואות!$G$17,0),0),0)+IF(A1807&gt;=הלוואות!$D$18,IF(מרכז!A1807&lt;=הלוואות!$E$18,IF(DAY(מרכז!A1807)=הלוואות!$F$18,הלוואות!$G$18,0),0),0)+IF(A1807&gt;=הלוואות!$D$19,IF(מרכז!A1807&lt;=הלוואות!$E$19,IF(DAY(מרכז!A1807)=הלוואות!$F$19,הלוואות!$G$19,0),0),0)+IF(A1807&gt;=הלוואות!$D$20,IF(מרכז!A1807&lt;=הלוואות!$E$20,IF(DAY(מרכז!A1807)=הלוואות!$F$20,הלוואות!$G$20,0),0),0)+IF(A1807&gt;=הלוואות!$D$21,IF(מרכז!A1807&lt;=הלוואות!$E$21,IF(DAY(מרכז!A1807)=הלוואות!$F$21,הלוואות!$G$21,0),0),0)+IF(A1807&gt;=הלוואות!$D$22,IF(מרכז!A1807&lt;=הלוואות!$E$22,IF(DAY(מרכז!A1807)=הלוואות!$F$22,הלוואות!$G$22,0),0),0)+IF(A1807&gt;=הלוואות!$D$23,IF(מרכז!A1807&lt;=הלוואות!$E$23,IF(DAY(מרכז!A1807)=הלוואות!$F$23,הלוואות!$G$23,0),0),0)+IF(A1807&gt;=הלוואות!$D$24,IF(מרכז!A1807&lt;=הלוואות!$E$24,IF(DAY(מרכז!A1807)=הלוואות!$F$24,הלוואות!$G$24,0),0),0)+IF(A1807&gt;=הלוואות!$D$25,IF(מרכז!A1807&lt;=הלוואות!$E$25,IF(DAY(מרכז!A1807)=הלוואות!$F$25,הלוואות!$G$25,0),0),0)+IF(A1807&gt;=הלוואות!$D$26,IF(מרכז!A1807&lt;=הלוואות!$E$26,IF(DAY(מרכז!A1807)=הלוואות!$F$26,הלוואות!$G$26,0),0),0)+IF(A1807&gt;=הלוואות!$D$27,IF(מרכז!A1807&lt;=הלוואות!$E$27,IF(DAY(מרכז!A1807)=הלוואות!$F$27,הלוואות!$G$27,0),0),0)+IF(A1807&gt;=הלוואות!$D$28,IF(מרכז!A1807&lt;=הלוואות!$E$28,IF(DAY(מרכז!A1807)=הלוואות!$F$28,הלוואות!$G$28,0),0),0)+IF(A1807&gt;=הלוואות!$D$29,IF(מרכז!A1807&lt;=הלוואות!$E$29,IF(DAY(מרכז!A1807)=הלוואות!$F$29,הלוואות!$G$29,0),0),0)+IF(A1807&gt;=הלוואות!$D$30,IF(מרכז!A1807&lt;=הלוואות!$E$30,IF(DAY(מרכז!A1807)=הלוואות!$F$30,הלוואות!$G$30,0),0),0)+IF(A1807&gt;=הלוואות!$D$31,IF(מרכז!A1807&lt;=הלוואות!$E$31,IF(DAY(מרכז!A1807)=הלוואות!$F$31,הלוואות!$G$31,0),0),0)+IF(A1807&gt;=הלוואות!$D$32,IF(מרכז!A1807&lt;=הלוואות!$E$32,IF(DAY(מרכז!A1807)=הלוואות!$F$32,הלוואות!$G$32,0),0),0)+IF(A1807&gt;=הלוואות!$D$33,IF(מרכז!A1807&lt;=הלוואות!$E$33,IF(DAY(מרכז!A1807)=הלוואות!$F$33,הלוואות!$G$33,0),0),0)+IF(A1807&gt;=הלוואות!$D$34,IF(מרכז!A1807&lt;=הלוואות!$E$34,IF(DAY(מרכז!A1807)=הלוואות!$F$34,הלוואות!$G$34,0),0),0)</f>
        <v>0</v>
      </c>
      <c r="E1807" s="93">
        <f>SUMIF(הלוואות!$D$46:$D$65,מרכז!A1807,הלוואות!$E$46:$E$65)</f>
        <v>0</v>
      </c>
      <c r="F1807" s="93">
        <f>SUMIF(נכנסים!$A$5:$A$5890,מרכז!A1807,נכנסים!$B$5:$B$5890)</f>
        <v>0</v>
      </c>
      <c r="G1807" s="94"/>
      <c r="H1807" s="94"/>
      <c r="I1807" s="94"/>
      <c r="J1807" s="99">
        <f t="shared" si="28"/>
        <v>50000</v>
      </c>
    </row>
    <row r="1808" spans="1:10">
      <c r="A1808" s="153">
        <v>47461</v>
      </c>
      <c r="B1808" s="93">
        <f>SUMIF(יוצאים!$A$5:$A$5835,מרכז!A1808,יוצאים!$D$5:$D$5835)</f>
        <v>0</v>
      </c>
      <c r="C1808" s="93">
        <f>HLOOKUP(DAY($A1808),'טב.הו"ק'!$G$4:$AK$162,'טב.הו"ק'!$A$162+2,FALSE)</f>
        <v>0</v>
      </c>
      <c r="D1808" s="93">
        <f>IF(A1808&gt;=הלוואות!$D$5,IF(מרכז!A1808&lt;=הלוואות!$E$5,IF(DAY(מרכז!A1808)=הלוואות!$F$5,הלוואות!$G$5,0),0),0)+IF(A1808&gt;=הלוואות!$D$6,IF(מרכז!A1808&lt;=הלוואות!$E$6,IF(DAY(מרכז!A1808)=הלוואות!$F$6,הלוואות!$G$6,0),0),0)+IF(A1808&gt;=הלוואות!$D$7,IF(מרכז!A1808&lt;=הלוואות!$E$7,IF(DAY(מרכז!A1808)=הלוואות!$F$7,הלוואות!$G$7,0),0),0)+IF(A1808&gt;=הלוואות!$D$8,IF(מרכז!A1808&lt;=הלוואות!$E$8,IF(DAY(מרכז!A1808)=הלוואות!$F$8,הלוואות!$G$8,0),0),0)+IF(A1808&gt;=הלוואות!$D$9,IF(מרכז!A1808&lt;=הלוואות!$E$9,IF(DAY(מרכז!A1808)=הלוואות!$F$9,הלוואות!$G$9,0),0),0)+IF(A1808&gt;=הלוואות!$D$10,IF(מרכז!A1808&lt;=הלוואות!$E$10,IF(DAY(מרכז!A1808)=הלוואות!$F$10,הלוואות!$G$10,0),0),0)+IF(A1808&gt;=הלוואות!$D$11,IF(מרכז!A1808&lt;=הלוואות!$E$11,IF(DAY(מרכז!A1808)=הלוואות!$F$11,הלוואות!$G$11,0),0),0)+IF(A1808&gt;=הלוואות!$D$12,IF(מרכז!A1808&lt;=הלוואות!$E$12,IF(DAY(מרכז!A1808)=הלוואות!$F$12,הלוואות!$G$12,0),0),0)+IF(A1808&gt;=הלוואות!$D$13,IF(מרכז!A1808&lt;=הלוואות!$E$13,IF(DAY(מרכז!A1808)=הלוואות!$F$13,הלוואות!$G$13,0),0),0)+IF(A1808&gt;=הלוואות!$D$14,IF(מרכז!A1808&lt;=הלוואות!$E$14,IF(DAY(מרכז!A1808)=הלוואות!$F$14,הלוואות!$G$14,0),0),0)+IF(A1808&gt;=הלוואות!$D$15,IF(מרכז!A1808&lt;=הלוואות!$E$15,IF(DAY(מרכז!A1808)=הלוואות!$F$15,הלוואות!$G$15,0),0),0)+IF(A1808&gt;=הלוואות!$D$16,IF(מרכז!A1808&lt;=הלוואות!$E$16,IF(DAY(מרכז!A1808)=הלוואות!$F$16,הלוואות!$G$16,0),0),0)+IF(A1808&gt;=הלוואות!$D$17,IF(מרכז!A1808&lt;=הלוואות!$E$17,IF(DAY(מרכז!A1808)=הלוואות!$F$17,הלוואות!$G$17,0),0),0)+IF(A1808&gt;=הלוואות!$D$18,IF(מרכז!A1808&lt;=הלוואות!$E$18,IF(DAY(מרכז!A1808)=הלוואות!$F$18,הלוואות!$G$18,0),0),0)+IF(A1808&gt;=הלוואות!$D$19,IF(מרכז!A1808&lt;=הלוואות!$E$19,IF(DAY(מרכז!A1808)=הלוואות!$F$19,הלוואות!$G$19,0),0),0)+IF(A1808&gt;=הלוואות!$D$20,IF(מרכז!A1808&lt;=הלוואות!$E$20,IF(DAY(מרכז!A1808)=הלוואות!$F$20,הלוואות!$G$20,0),0),0)+IF(A1808&gt;=הלוואות!$D$21,IF(מרכז!A1808&lt;=הלוואות!$E$21,IF(DAY(מרכז!A1808)=הלוואות!$F$21,הלוואות!$G$21,0),0),0)+IF(A1808&gt;=הלוואות!$D$22,IF(מרכז!A1808&lt;=הלוואות!$E$22,IF(DAY(מרכז!A1808)=הלוואות!$F$22,הלוואות!$G$22,0),0),0)+IF(A1808&gt;=הלוואות!$D$23,IF(מרכז!A1808&lt;=הלוואות!$E$23,IF(DAY(מרכז!A1808)=הלוואות!$F$23,הלוואות!$G$23,0),0),0)+IF(A1808&gt;=הלוואות!$D$24,IF(מרכז!A1808&lt;=הלוואות!$E$24,IF(DAY(מרכז!A1808)=הלוואות!$F$24,הלוואות!$G$24,0),0),0)+IF(A1808&gt;=הלוואות!$D$25,IF(מרכז!A1808&lt;=הלוואות!$E$25,IF(DAY(מרכז!A1808)=הלוואות!$F$25,הלוואות!$G$25,0),0),0)+IF(A1808&gt;=הלוואות!$D$26,IF(מרכז!A1808&lt;=הלוואות!$E$26,IF(DAY(מרכז!A1808)=הלוואות!$F$26,הלוואות!$G$26,0),0),0)+IF(A1808&gt;=הלוואות!$D$27,IF(מרכז!A1808&lt;=הלוואות!$E$27,IF(DAY(מרכז!A1808)=הלוואות!$F$27,הלוואות!$G$27,0),0),0)+IF(A1808&gt;=הלוואות!$D$28,IF(מרכז!A1808&lt;=הלוואות!$E$28,IF(DAY(מרכז!A1808)=הלוואות!$F$28,הלוואות!$G$28,0),0),0)+IF(A1808&gt;=הלוואות!$D$29,IF(מרכז!A1808&lt;=הלוואות!$E$29,IF(DAY(מרכז!A1808)=הלוואות!$F$29,הלוואות!$G$29,0),0),0)+IF(A1808&gt;=הלוואות!$D$30,IF(מרכז!A1808&lt;=הלוואות!$E$30,IF(DAY(מרכז!A1808)=הלוואות!$F$30,הלוואות!$G$30,0),0),0)+IF(A1808&gt;=הלוואות!$D$31,IF(מרכז!A1808&lt;=הלוואות!$E$31,IF(DAY(מרכז!A1808)=הלוואות!$F$31,הלוואות!$G$31,0),0),0)+IF(A1808&gt;=הלוואות!$D$32,IF(מרכז!A1808&lt;=הלוואות!$E$32,IF(DAY(מרכז!A1808)=הלוואות!$F$32,הלוואות!$G$32,0),0),0)+IF(A1808&gt;=הלוואות!$D$33,IF(מרכז!A1808&lt;=הלוואות!$E$33,IF(DAY(מרכז!A1808)=הלוואות!$F$33,הלוואות!$G$33,0),0),0)+IF(A1808&gt;=הלוואות!$D$34,IF(מרכז!A1808&lt;=הלוואות!$E$34,IF(DAY(מרכז!A1808)=הלוואות!$F$34,הלוואות!$G$34,0),0),0)</f>
        <v>0</v>
      </c>
      <c r="E1808" s="93">
        <f>SUMIF(הלוואות!$D$46:$D$65,מרכז!A1808,הלוואות!$E$46:$E$65)</f>
        <v>0</v>
      </c>
      <c r="F1808" s="93">
        <f>SUMIF(נכנסים!$A$5:$A$5890,מרכז!A1808,נכנסים!$B$5:$B$5890)</f>
        <v>0</v>
      </c>
      <c r="G1808" s="94"/>
      <c r="H1808" s="94"/>
      <c r="I1808" s="94"/>
      <c r="J1808" s="99">
        <f t="shared" si="28"/>
        <v>50000</v>
      </c>
    </row>
    <row r="1809" spans="1:10">
      <c r="A1809" s="153">
        <v>47462</v>
      </c>
      <c r="B1809" s="93">
        <f>SUMIF(יוצאים!$A$5:$A$5835,מרכז!A1809,יוצאים!$D$5:$D$5835)</f>
        <v>0</v>
      </c>
      <c r="C1809" s="93">
        <f>HLOOKUP(DAY($A1809),'טב.הו"ק'!$G$4:$AK$162,'טב.הו"ק'!$A$162+2,FALSE)</f>
        <v>0</v>
      </c>
      <c r="D1809" s="93">
        <f>IF(A1809&gt;=הלוואות!$D$5,IF(מרכז!A1809&lt;=הלוואות!$E$5,IF(DAY(מרכז!A1809)=הלוואות!$F$5,הלוואות!$G$5,0),0),0)+IF(A1809&gt;=הלוואות!$D$6,IF(מרכז!A1809&lt;=הלוואות!$E$6,IF(DAY(מרכז!A1809)=הלוואות!$F$6,הלוואות!$G$6,0),0),0)+IF(A1809&gt;=הלוואות!$D$7,IF(מרכז!A1809&lt;=הלוואות!$E$7,IF(DAY(מרכז!A1809)=הלוואות!$F$7,הלוואות!$G$7,0),0),0)+IF(A1809&gt;=הלוואות!$D$8,IF(מרכז!A1809&lt;=הלוואות!$E$8,IF(DAY(מרכז!A1809)=הלוואות!$F$8,הלוואות!$G$8,0),0),0)+IF(A1809&gt;=הלוואות!$D$9,IF(מרכז!A1809&lt;=הלוואות!$E$9,IF(DAY(מרכז!A1809)=הלוואות!$F$9,הלוואות!$G$9,0),0),0)+IF(A1809&gt;=הלוואות!$D$10,IF(מרכז!A1809&lt;=הלוואות!$E$10,IF(DAY(מרכז!A1809)=הלוואות!$F$10,הלוואות!$G$10,0),0),0)+IF(A1809&gt;=הלוואות!$D$11,IF(מרכז!A1809&lt;=הלוואות!$E$11,IF(DAY(מרכז!A1809)=הלוואות!$F$11,הלוואות!$G$11,0),0),0)+IF(A1809&gt;=הלוואות!$D$12,IF(מרכז!A1809&lt;=הלוואות!$E$12,IF(DAY(מרכז!A1809)=הלוואות!$F$12,הלוואות!$G$12,0),0),0)+IF(A1809&gt;=הלוואות!$D$13,IF(מרכז!A1809&lt;=הלוואות!$E$13,IF(DAY(מרכז!A1809)=הלוואות!$F$13,הלוואות!$G$13,0),0),0)+IF(A1809&gt;=הלוואות!$D$14,IF(מרכז!A1809&lt;=הלוואות!$E$14,IF(DAY(מרכז!A1809)=הלוואות!$F$14,הלוואות!$G$14,0),0),0)+IF(A1809&gt;=הלוואות!$D$15,IF(מרכז!A1809&lt;=הלוואות!$E$15,IF(DAY(מרכז!A1809)=הלוואות!$F$15,הלוואות!$G$15,0),0),0)+IF(A1809&gt;=הלוואות!$D$16,IF(מרכז!A1809&lt;=הלוואות!$E$16,IF(DAY(מרכז!A1809)=הלוואות!$F$16,הלוואות!$G$16,0),0),0)+IF(A1809&gt;=הלוואות!$D$17,IF(מרכז!A1809&lt;=הלוואות!$E$17,IF(DAY(מרכז!A1809)=הלוואות!$F$17,הלוואות!$G$17,0),0),0)+IF(A1809&gt;=הלוואות!$D$18,IF(מרכז!A1809&lt;=הלוואות!$E$18,IF(DAY(מרכז!A1809)=הלוואות!$F$18,הלוואות!$G$18,0),0),0)+IF(A1809&gt;=הלוואות!$D$19,IF(מרכז!A1809&lt;=הלוואות!$E$19,IF(DAY(מרכז!A1809)=הלוואות!$F$19,הלוואות!$G$19,0),0),0)+IF(A1809&gt;=הלוואות!$D$20,IF(מרכז!A1809&lt;=הלוואות!$E$20,IF(DAY(מרכז!A1809)=הלוואות!$F$20,הלוואות!$G$20,0),0),0)+IF(A1809&gt;=הלוואות!$D$21,IF(מרכז!A1809&lt;=הלוואות!$E$21,IF(DAY(מרכז!A1809)=הלוואות!$F$21,הלוואות!$G$21,0),0),0)+IF(A1809&gt;=הלוואות!$D$22,IF(מרכז!A1809&lt;=הלוואות!$E$22,IF(DAY(מרכז!A1809)=הלוואות!$F$22,הלוואות!$G$22,0),0),0)+IF(A1809&gt;=הלוואות!$D$23,IF(מרכז!A1809&lt;=הלוואות!$E$23,IF(DAY(מרכז!A1809)=הלוואות!$F$23,הלוואות!$G$23,0),0),0)+IF(A1809&gt;=הלוואות!$D$24,IF(מרכז!A1809&lt;=הלוואות!$E$24,IF(DAY(מרכז!A1809)=הלוואות!$F$24,הלוואות!$G$24,0),0),0)+IF(A1809&gt;=הלוואות!$D$25,IF(מרכז!A1809&lt;=הלוואות!$E$25,IF(DAY(מרכז!A1809)=הלוואות!$F$25,הלוואות!$G$25,0),0),0)+IF(A1809&gt;=הלוואות!$D$26,IF(מרכז!A1809&lt;=הלוואות!$E$26,IF(DAY(מרכז!A1809)=הלוואות!$F$26,הלוואות!$G$26,0),0),0)+IF(A1809&gt;=הלוואות!$D$27,IF(מרכז!A1809&lt;=הלוואות!$E$27,IF(DAY(מרכז!A1809)=הלוואות!$F$27,הלוואות!$G$27,0),0),0)+IF(A1809&gt;=הלוואות!$D$28,IF(מרכז!A1809&lt;=הלוואות!$E$28,IF(DAY(מרכז!A1809)=הלוואות!$F$28,הלוואות!$G$28,0),0),0)+IF(A1809&gt;=הלוואות!$D$29,IF(מרכז!A1809&lt;=הלוואות!$E$29,IF(DAY(מרכז!A1809)=הלוואות!$F$29,הלוואות!$G$29,0),0),0)+IF(A1809&gt;=הלוואות!$D$30,IF(מרכז!A1809&lt;=הלוואות!$E$30,IF(DAY(מרכז!A1809)=הלוואות!$F$30,הלוואות!$G$30,0),0),0)+IF(A1809&gt;=הלוואות!$D$31,IF(מרכז!A1809&lt;=הלוואות!$E$31,IF(DAY(מרכז!A1809)=הלוואות!$F$31,הלוואות!$G$31,0),0),0)+IF(A1809&gt;=הלוואות!$D$32,IF(מרכז!A1809&lt;=הלוואות!$E$32,IF(DAY(מרכז!A1809)=הלוואות!$F$32,הלוואות!$G$32,0),0),0)+IF(A1809&gt;=הלוואות!$D$33,IF(מרכז!A1809&lt;=הלוואות!$E$33,IF(DAY(מרכז!A1809)=הלוואות!$F$33,הלוואות!$G$33,0),0),0)+IF(A1809&gt;=הלוואות!$D$34,IF(מרכז!A1809&lt;=הלוואות!$E$34,IF(DAY(מרכז!A1809)=הלוואות!$F$34,הלוואות!$G$34,0),0),0)</f>
        <v>0</v>
      </c>
      <c r="E1809" s="93">
        <f>SUMIF(הלוואות!$D$46:$D$65,מרכז!A1809,הלוואות!$E$46:$E$65)</f>
        <v>0</v>
      </c>
      <c r="F1809" s="93">
        <f>SUMIF(נכנסים!$A$5:$A$5890,מרכז!A1809,נכנסים!$B$5:$B$5890)</f>
        <v>0</v>
      </c>
      <c r="G1809" s="94"/>
      <c r="H1809" s="94"/>
      <c r="I1809" s="94"/>
      <c r="J1809" s="99">
        <f t="shared" si="28"/>
        <v>50000</v>
      </c>
    </row>
    <row r="1810" spans="1:10">
      <c r="A1810" s="153">
        <v>47463</v>
      </c>
      <c r="B1810" s="93">
        <f>SUMIF(יוצאים!$A$5:$A$5835,מרכז!A1810,יוצאים!$D$5:$D$5835)</f>
        <v>0</v>
      </c>
      <c r="C1810" s="93">
        <f>HLOOKUP(DAY($A1810),'טב.הו"ק'!$G$4:$AK$162,'טב.הו"ק'!$A$162+2,FALSE)</f>
        <v>0</v>
      </c>
      <c r="D1810" s="93">
        <f>IF(A1810&gt;=הלוואות!$D$5,IF(מרכז!A1810&lt;=הלוואות!$E$5,IF(DAY(מרכז!A1810)=הלוואות!$F$5,הלוואות!$G$5,0),0),0)+IF(A1810&gt;=הלוואות!$D$6,IF(מרכז!A1810&lt;=הלוואות!$E$6,IF(DAY(מרכז!A1810)=הלוואות!$F$6,הלוואות!$G$6,0),0),0)+IF(A1810&gt;=הלוואות!$D$7,IF(מרכז!A1810&lt;=הלוואות!$E$7,IF(DAY(מרכז!A1810)=הלוואות!$F$7,הלוואות!$G$7,0),0),0)+IF(A1810&gt;=הלוואות!$D$8,IF(מרכז!A1810&lt;=הלוואות!$E$8,IF(DAY(מרכז!A1810)=הלוואות!$F$8,הלוואות!$G$8,0),0),0)+IF(A1810&gt;=הלוואות!$D$9,IF(מרכז!A1810&lt;=הלוואות!$E$9,IF(DAY(מרכז!A1810)=הלוואות!$F$9,הלוואות!$G$9,0),0),0)+IF(A1810&gt;=הלוואות!$D$10,IF(מרכז!A1810&lt;=הלוואות!$E$10,IF(DAY(מרכז!A1810)=הלוואות!$F$10,הלוואות!$G$10,0),0),0)+IF(A1810&gt;=הלוואות!$D$11,IF(מרכז!A1810&lt;=הלוואות!$E$11,IF(DAY(מרכז!A1810)=הלוואות!$F$11,הלוואות!$G$11,0),0),0)+IF(A1810&gt;=הלוואות!$D$12,IF(מרכז!A1810&lt;=הלוואות!$E$12,IF(DAY(מרכז!A1810)=הלוואות!$F$12,הלוואות!$G$12,0),0),0)+IF(A1810&gt;=הלוואות!$D$13,IF(מרכז!A1810&lt;=הלוואות!$E$13,IF(DAY(מרכז!A1810)=הלוואות!$F$13,הלוואות!$G$13,0),0),0)+IF(A1810&gt;=הלוואות!$D$14,IF(מרכז!A1810&lt;=הלוואות!$E$14,IF(DAY(מרכז!A1810)=הלוואות!$F$14,הלוואות!$G$14,0),0),0)+IF(A1810&gt;=הלוואות!$D$15,IF(מרכז!A1810&lt;=הלוואות!$E$15,IF(DAY(מרכז!A1810)=הלוואות!$F$15,הלוואות!$G$15,0),0),0)+IF(A1810&gt;=הלוואות!$D$16,IF(מרכז!A1810&lt;=הלוואות!$E$16,IF(DAY(מרכז!A1810)=הלוואות!$F$16,הלוואות!$G$16,0),0),0)+IF(A1810&gt;=הלוואות!$D$17,IF(מרכז!A1810&lt;=הלוואות!$E$17,IF(DAY(מרכז!A1810)=הלוואות!$F$17,הלוואות!$G$17,0),0),0)+IF(A1810&gt;=הלוואות!$D$18,IF(מרכז!A1810&lt;=הלוואות!$E$18,IF(DAY(מרכז!A1810)=הלוואות!$F$18,הלוואות!$G$18,0),0),0)+IF(A1810&gt;=הלוואות!$D$19,IF(מרכז!A1810&lt;=הלוואות!$E$19,IF(DAY(מרכז!A1810)=הלוואות!$F$19,הלוואות!$G$19,0),0),0)+IF(A1810&gt;=הלוואות!$D$20,IF(מרכז!A1810&lt;=הלוואות!$E$20,IF(DAY(מרכז!A1810)=הלוואות!$F$20,הלוואות!$G$20,0),0),0)+IF(A1810&gt;=הלוואות!$D$21,IF(מרכז!A1810&lt;=הלוואות!$E$21,IF(DAY(מרכז!A1810)=הלוואות!$F$21,הלוואות!$G$21,0),0),0)+IF(A1810&gt;=הלוואות!$D$22,IF(מרכז!A1810&lt;=הלוואות!$E$22,IF(DAY(מרכז!A1810)=הלוואות!$F$22,הלוואות!$G$22,0),0),0)+IF(A1810&gt;=הלוואות!$D$23,IF(מרכז!A1810&lt;=הלוואות!$E$23,IF(DAY(מרכז!A1810)=הלוואות!$F$23,הלוואות!$G$23,0),0),0)+IF(A1810&gt;=הלוואות!$D$24,IF(מרכז!A1810&lt;=הלוואות!$E$24,IF(DAY(מרכז!A1810)=הלוואות!$F$24,הלוואות!$G$24,0),0),0)+IF(A1810&gt;=הלוואות!$D$25,IF(מרכז!A1810&lt;=הלוואות!$E$25,IF(DAY(מרכז!A1810)=הלוואות!$F$25,הלוואות!$G$25,0),0),0)+IF(A1810&gt;=הלוואות!$D$26,IF(מרכז!A1810&lt;=הלוואות!$E$26,IF(DAY(מרכז!A1810)=הלוואות!$F$26,הלוואות!$G$26,0),0),0)+IF(A1810&gt;=הלוואות!$D$27,IF(מרכז!A1810&lt;=הלוואות!$E$27,IF(DAY(מרכז!A1810)=הלוואות!$F$27,הלוואות!$G$27,0),0),0)+IF(A1810&gt;=הלוואות!$D$28,IF(מרכז!A1810&lt;=הלוואות!$E$28,IF(DAY(מרכז!A1810)=הלוואות!$F$28,הלוואות!$G$28,0),0),0)+IF(A1810&gt;=הלוואות!$D$29,IF(מרכז!A1810&lt;=הלוואות!$E$29,IF(DAY(מרכז!A1810)=הלוואות!$F$29,הלוואות!$G$29,0),0),0)+IF(A1810&gt;=הלוואות!$D$30,IF(מרכז!A1810&lt;=הלוואות!$E$30,IF(DAY(מרכז!A1810)=הלוואות!$F$30,הלוואות!$G$30,0),0),0)+IF(A1810&gt;=הלוואות!$D$31,IF(מרכז!A1810&lt;=הלוואות!$E$31,IF(DAY(מרכז!A1810)=הלוואות!$F$31,הלוואות!$G$31,0),0),0)+IF(A1810&gt;=הלוואות!$D$32,IF(מרכז!A1810&lt;=הלוואות!$E$32,IF(DAY(מרכז!A1810)=הלוואות!$F$32,הלוואות!$G$32,0),0),0)+IF(A1810&gt;=הלוואות!$D$33,IF(מרכז!A1810&lt;=הלוואות!$E$33,IF(DAY(מרכז!A1810)=הלוואות!$F$33,הלוואות!$G$33,0),0),0)+IF(A1810&gt;=הלוואות!$D$34,IF(מרכז!A1810&lt;=הלוואות!$E$34,IF(DAY(מרכז!A1810)=הלוואות!$F$34,הלוואות!$G$34,0),0),0)</f>
        <v>0</v>
      </c>
      <c r="E1810" s="93">
        <f>SUMIF(הלוואות!$D$46:$D$65,מרכז!A1810,הלוואות!$E$46:$E$65)</f>
        <v>0</v>
      </c>
      <c r="F1810" s="93">
        <f>SUMIF(נכנסים!$A$5:$A$5890,מרכז!A1810,נכנסים!$B$5:$B$5890)</f>
        <v>0</v>
      </c>
      <c r="G1810" s="94"/>
      <c r="H1810" s="94"/>
      <c r="I1810" s="94"/>
      <c r="J1810" s="99">
        <f t="shared" si="28"/>
        <v>50000</v>
      </c>
    </row>
    <row r="1811" spans="1:10">
      <c r="A1811" s="153">
        <v>47464</v>
      </c>
      <c r="B1811" s="93">
        <f>SUMIF(יוצאים!$A$5:$A$5835,מרכז!A1811,יוצאים!$D$5:$D$5835)</f>
        <v>0</v>
      </c>
      <c r="C1811" s="93">
        <f>HLOOKUP(DAY($A1811),'טב.הו"ק'!$G$4:$AK$162,'טב.הו"ק'!$A$162+2,FALSE)</f>
        <v>0</v>
      </c>
      <c r="D1811" s="93">
        <f>IF(A1811&gt;=הלוואות!$D$5,IF(מרכז!A1811&lt;=הלוואות!$E$5,IF(DAY(מרכז!A1811)=הלוואות!$F$5,הלוואות!$G$5,0),0),0)+IF(A1811&gt;=הלוואות!$D$6,IF(מרכז!A1811&lt;=הלוואות!$E$6,IF(DAY(מרכז!A1811)=הלוואות!$F$6,הלוואות!$G$6,0),0),0)+IF(A1811&gt;=הלוואות!$D$7,IF(מרכז!A1811&lt;=הלוואות!$E$7,IF(DAY(מרכז!A1811)=הלוואות!$F$7,הלוואות!$G$7,0),0),0)+IF(A1811&gt;=הלוואות!$D$8,IF(מרכז!A1811&lt;=הלוואות!$E$8,IF(DAY(מרכז!A1811)=הלוואות!$F$8,הלוואות!$G$8,0),0),0)+IF(A1811&gt;=הלוואות!$D$9,IF(מרכז!A1811&lt;=הלוואות!$E$9,IF(DAY(מרכז!A1811)=הלוואות!$F$9,הלוואות!$G$9,0),0),0)+IF(A1811&gt;=הלוואות!$D$10,IF(מרכז!A1811&lt;=הלוואות!$E$10,IF(DAY(מרכז!A1811)=הלוואות!$F$10,הלוואות!$G$10,0),0),0)+IF(A1811&gt;=הלוואות!$D$11,IF(מרכז!A1811&lt;=הלוואות!$E$11,IF(DAY(מרכז!A1811)=הלוואות!$F$11,הלוואות!$G$11,0),0),0)+IF(A1811&gt;=הלוואות!$D$12,IF(מרכז!A1811&lt;=הלוואות!$E$12,IF(DAY(מרכז!A1811)=הלוואות!$F$12,הלוואות!$G$12,0),0),0)+IF(A1811&gt;=הלוואות!$D$13,IF(מרכז!A1811&lt;=הלוואות!$E$13,IF(DAY(מרכז!A1811)=הלוואות!$F$13,הלוואות!$G$13,0),0),0)+IF(A1811&gt;=הלוואות!$D$14,IF(מרכז!A1811&lt;=הלוואות!$E$14,IF(DAY(מרכז!A1811)=הלוואות!$F$14,הלוואות!$G$14,0),0),0)+IF(A1811&gt;=הלוואות!$D$15,IF(מרכז!A1811&lt;=הלוואות!$E$15,IF(DAY(מרכז!A1811)=הלוואות!$F$15,הלוואות!$G$15,0),0),0)+IF(A1811&gt;=הלוואות!$D$16,IF(מרכז!A1811&lt;=הלוואות!$E$16,IF(DAY(מרכז!A1811)=הלוואות!$F$16,הלוואות!$G$16,0),0),0)+IF(A1811&gt;=הלוואות!$D$17,IF(מרכז!A1811&lt;=הלוואות!$E$17,IF(DAY(מרכז!A1811)=הלוואות!$F$17,הלוואות!$G$17,0),0),0)+IF(A1811&gt;=הלוואות!$D$18,IF(מרכז!A1811&lt;=הלוואות!$E$18,IF(DAY(מרכז!A1811)=הלוואות!$F$18,הלוואות!$G$18,0),0),0)+IF(A1811&gt;=הלוואות!$D$19,IF(מרכז!A1811&lt;=הלוואות!$E$19,IF(DAY(מרכז!A1811)=הלוואות!$F$19,הלוואות!$G$19,0),0),0)+IF(A1811&gt;=הלוואות!$D$20,IF(מרכז!A1811&lt;=הלוואות!$E$20,IF(DAY(מרכז!A1811)=הלוואות!$F$20,הלוואות!$G$20,0),0),0)+IF(A1811&gt;=הלוואות!$D$21,IF(מרכז!A1811&lt;=הלוואות!$E$21,IF(DAY(מרכז!A1811)=הלוואות!$F$21,הלוואות!$G$21,0),0),0)+IF(A1811&gt;=הלוואות!$D$22,IF(מרכז!A1811&lt;=הלוואות!$E$22,IF(DAY(מרכז!A1811)=הלוואות!$F$22,הלוואות!$G$22,0),0),0)+IF(A1811&gt;=הלוואות!$D$23,IF(מרכז!A1811&lt;=הלוואות!$E$23,IF(DAY(מרכז!A1811)=הלוואות!$F$23,הלוואות!$G$23,0),0),0)+IF(A1811&gt;=הלוואות!$D$24,IF(מרכז!A1811&lt;=הלוואות!$E$24,IF(DAY(מרכז!A1811)=הלוואות!$F$24,הלוואות!$G$24,0),0),0)+IF(A1811&gt;=הלוואות!$D$25,IF(מרכז!A1811&lt;=הלוואות!$E$25,IF(DAY(מרכז!A1811)=הלוואות!$F$25,הלוואות!$G$25,0),0),0)+IF(A1811&gt;=הלוואות!$D$26,IF(מרכז!A1811&lt;=הלוואות!$E$26,IF(DAY(מרכז!A1811)=הלוואות!$F$26,הלוואות!$G$26,0),0),0)+IF(A1811&gt;=הלוואות!$D$27,IF(מרכז!A1811&lt;=הלוואות!$E$27,IF(DAY(מרכז!A1811)=הלוואות!$F$27,הלוואות!$G$27,0),0),0)+IF(A1811&gt;=הלוואות!$D$28,IF(מרכז!A1811&lt;=הלוואות!$E$28,IF(DAY(מרכז!A1811)=הלוואות!$F$28,הלוואות!$G$28,0),0),0)+IF(A1811&gt;=הלוואות!$D$29,IF(מרכז!A1811&lt;=הלוואות!$E$29,IF(DAY(מרכז!A1811)=הלוואות!$F$29,הלוואות!$G$29,0),0),0)+IF(A1811&gt;=הלוואות!$D$30,IF(מרכז!A1811&lt;=הלוואות!$E$30,IF(DAY(מרכז!A1811)=הלוואות!$F$30,הלוואות!$G$30,0),0),0)+IF(A1811&gt;=הלוואות!$D$31,IF(מרכז!A1811&lt;=הלוואות!$E$31,IF(DAY(מרכז!A1811)=הלוואות!$F$31,הלוואות!$G$31,0),0),0)+IF(A1811&gt;=הלוואות!$D$32,IF(מרכז!A1811&lt;=הלוואות!$E$32,IF(DAY(מרכז!A1811)=הלוואות!$F$32,הלוואות!$G$32,0),0),0)+IF(A1811&gt;=הלוואות!$D$33,IF(מרכז!A1811&lt;=הלוואות!$E$33,IF(DAY(מרכז!A1811)=הלוואות!$F$33,הלוואות!$G$33,0),0),0)+IF(A1811&gt;=הלוואות!$D$34,IF(מרכז!A1811&lt;=הלוואות!$E$34,IF(DAY(מרכז!A1811)=הלוואות!$F$34,הלוואות!$G$34,0),0),0)</f>
        <v>0</v>
      </c>
      <c r="E1811" s="93">
        <f>SUMIF(הלוואות!$D$46:$D$65,מרכז!A1811,הלוואות!$E$46:$E$65)</f>
        <v>0</v>
      </c>
      <c r="F1811" s="93">
        <f>SUMIF(נכנסים!$A$5:$A$5890,מרכז!A1811,נכנסים!$B$5:$B$5890)</f>
        <v>0</v>
      </c>
      <c r="G1811" s="94"/>
      <c r="H1811" s="94"/>
      <c r="I1811" s="94"/>
      <c r="J1811" s="99">
        <f t="shared" si="28"/>
        <v>50000</v>
      </c>
    </row>
    <row r="1812" spans="1:10">
      <c r="A1812" s="153">
        <v>47465</v>
      </c>
      <c r="B1812" s="93">
        <f>SUMIF(יוצאים!$A$5:$A$5835,מרכז!A1812,יוצאים!$D$5:$D$5835)</f>
        <v>0</v>
      </c>
      <c r="C1812" s="93">
        <f>HLOOKUP(DAY($A1812),'טב.הו"ק'!$G$4:$AK$162,'טב.הו"ק'!$A$162+2,FALSE)</f>
        <v>0</v>
      </c>
      <c r="D1812" s="93">
        <f>IF(A1812&gt;=הלוואות!$D$5,IF(מרכז!A1812&lt;=הלוואות!$E$5,IF(DAY(מרכז!A1812)=הלוואות!$F$5,הלוואות!$G$5,0),0),0)+IF(A1812&gt;=הלוואות!$D$6,IF(מרכז!A1812&lt;=הלוואות!$E$6,IF(DAY(מרכז!A1812)=הלוואות!$F$6,הלוואות!$G$6,0),0),0)+IF(A1812&gt;=הלוואות!$D$7,IF(מרכז!A1812&lt;=הלוואות!$E$7,IF(DAY(מרכז!A1812)=הלוואות!$F$7,הלוואות!$G$7,0),0),0)+IF(A1812&gt;=הלוואות!$D$8,IF(מרכז!A1812&lt;=הלוואות!$E$8,IF(DAY(מרכז!A1812)=הלוואות!$F$8,הלוואות!$G$8,0),0),0)+IF(A1812&gt;=הלוואות!$D$9,IF(מרכז!A1812&lt;=הלוואות!$E$9,IF(DAY(מרכז!A1812)=הלוואות!$F$9,הלוואות!$G$9,0),0),0)+IF(A1812&gt;=הלוואות!$D$10,IF(מרכז!A1812&lt;=הלוואות!$E$10,IF(DAY(מרכז!A1812)=הלוואות!$F$10,הלוואות!$G$10,0),0),0)+IF(A1812&gt;=הלוואות!$D$11,IF(מרכז!A1812&lt;=הלוואות!$E$11,IF(DAY(מרכז!A1812)=הלוואות!$F$11,הלוואות!$G$11,0),0),0)+IF(A1812&gt;=הלוואות!$D$12,IF(מרכז!A1812&lt;=הלוואות!$E$12,IF(DAY(מרכז!A1812)=הלוואות!$F$12,הלוואות!$G$12,0),0),0)+IF(A1812&gt;=הלוואות!$D$13,IF(מרכז!A1812&lt;=הלוואות!$E$13,IF(DAY(מרכז!A1812)=הלוואות!$F$13,הלוואות!$G$13,0),0),0)+IF(A1812&gt;=הלוואות!$D$14,IF(מרכז!A1812&lt;=הלוואות!$E$14,IF(DAY(מרכז!A1812)=הלוואות!$F$14,הלוואות!$G$14,0),0),0)+IF(A1812&gt;=הלוואות!$D$15,IF(מרכז!A1812&lt;=הלוואות!$E$15,IF(DAY(מרכז!A1812)=הלוואות!$F$15,הלוואות!$G$15,0),0),0)+IF(A1812&gt;=הלוואות!$D$16,IF(מרכז!A1812&lt;=הלוואות!$E$16,IF(DAY(מרכז!A1812)=הלוואות!$F$16,הלוואות!$G$16,0),0),0)+IF(A1812&gt;=הלוואות!$D$17,IF(מרכז!A1812&lt;=הלוואות!$E$17,IF(DAY(מרכז!A1812)=הלוואות!$F$17,הלוואות!$G$17,0),0),0)+IF(A1812&gt;=הלוואות!$D$18,IF(מרכז!A1812&lt;=הלוואות!$E$18,IF(DAY(מרכז!A1812)=הלוואות!$F$18,הלוואות!$G$18,0),0),0)+IF(A1812&gt;=הלוואות!$D$19,IF(מרכז!A1812&lt;=הלוואות!$E$19,IF(DAY(מרכז!A1812)=הלוואות!$F$19,הלוואות!$G$19,0),0),0)+IF(A1812&gt;=הלוואות!$D$20,IF(מרכז!A1812&lt;=הלוואות!$E$20,IF(DAY(מרכז!A1812)=הלוואות!$F$20,הלוואות!$G$20,0),0),0)+IF(A1812&gt;=הלוואות!$D$21,IF(מרכז!A1812&lt;=הלוואות!$E$21,IF(DAY(מרכז!A1812)=הלוואות!$F$21,הלוואות!$G$21,0),0),0)+IF(A1812&gt;=הלוואות!$D$22,IF(מרכז!A1812&lt;=הלוואות!$E$22,IF(DAY(מרכז!A1812)=הלוואות!$F$22,הלוואות!$G$22,0),0),0)+IF(A1812&gt;=הלוואות!$D$23,IF(מרכז!A1812&lt;=הלוואות!$E$23,IF(DAY(מרכז!A1812)=הלוואות!$F$23,הלוואות!$G$23,0),0),0)+IF(A1812&gt;=הלוואות!$D$24,IF(מרכז!A1812&lt;=הלוואות!$E$24,IF(DAY(מרכז!A1812)=הלוואות!$F$24,הלוואות!$G$24,0),0),0)+IF(A1812&gt;=הלוואות!$D$25,IF(מרכז!A1812&lt;=הלוואות!$E$25,IF(DAY(מרכז!A1812)=הלוואות!$F$25,הלוואות!$G$25,0),0),0)+IF(A1812&gt;=הלוואות!$D$26,IF(מרכז!A1812&lt;=הלוואות!$E$26,IF(DAY(מרכז!A1812)=הלוואות!$F$26,הלוואות!$G$26,0),0),0)+IF(A1812&gt;=הלוואות!$D$27,IF(מרכז!A1812&lt;=הלוואות!$E$27,IF(DAY(מרכז!A1812)=הלוואות!$F$27,הלוואות!$G$27,0),0),0)+IF(A1812&gt;=הלוואות!$D$28,IF(מרכז!A1812&lt;=הלוואות!$E$28,IF(DAY(מרכז!A1812)=הלוואות!$F$28,הלוואות!$G$28,0),0),0)+IF(A1812&gt;=הלוואות!$D$29,IF(מרכז!A1812&lt;=הלוואות!$E$29,IF(DAY(מרכז!A1812)=הלוואות!$F$29,הלוואות!$G$29,0),0),0)+IF(A1812&gt;=הלוואות!$D$30,IF(מרכז!A1812&lt;=הלוואות!$E$30,IF(DAY(מרכז!A1812)=הלוואות!$F$30,הלוואות!$G$30,0),0),0)+IF(A1812&gt;=הלוואות!$D$31,IF(מרכז!A1812&lt;=הלוואות!$E$31,IF(DAY(מרכז!A1812)=הלוואות!$F$31,הלוואות!$G$31,0),0),0)+IF(A1812&gt;=הלוואות!$D$32,IF(מרכז!A1812&lt;=הלוואות!$E$32,IF(DAY(מרכז!A1812)=הלוואות!$F$32,הלוואות!$G$32,0),0),0)+IF(A1812&gt;=הלוואות!$D$33,IF(מרכז!A1812&lt;=הלוואות!$E$33,IF(DAY(מרכז!A1812)=הלוואות!$F$33,הלוואות!$G$33,0),0),0)+IF(A1812&gt;=הלוואות!$D$34,IF(מרכז!A1812&lt;=הלוואות!$E$34,IF(DAY(מרכז!A1812)=הלוואות!$F$34,הלוואות!$G$34,0),0),0)</f>
        <v>0</v>
      </c>
      <c r="E1812" s="93">
        <f>SUMIF(הלוואות!$D$46:$D$65,מרכז!A1812,הלוואות!$E$46:$E$65)</f>
        <v>0</v>
      </c>
      <c r="F1812" s="93">
        <f>SUMIF(נכנסים!$A$5:$A$5890,מרכז!A1812,נכנסים!$B$5:$B$5890)</f>
        <v>0</v>
      </c>
      <c r="G1812" s="94"/>
      <c r="H1812" s="94"/>
      <c r="I1812" s="94"/>
      <c r="J1812" s="99">
        <f t="shared" si="28"/>
        <v>50000</v>
      </c>
    </row>
    <row r="1813" spans="1:10">
      <c r="A1813" s="153">
        <v>47466</v>
      </c>
      <c r="B1813" s="93">
        <f>SUMIF(יוצאים!$A$5:$A$5835,מרכז!A1813,יוצאים!$D$5:$D$5835)</f>
        <v>0</v>
      </c>
      <c r="C1813" s="93">
        <f>HLOOKUP(DAY($A1813),'טב.הו"ק'!$G$4:$AK$162,'טב.הו"ק'!$A$162+2,FALSE)</f>
        <v>0</v>
      </c>
      <c r="D1813" s="93">
        <f>IF(A1813&gt;=הלוואות!$D$5,IF(מרכז!A1813&lt;=הלוואות!$E$5,IF(DAY(מרכז!A1813)=הלוואות!$F$5,הלוואות!$G$5,0),0),0)+IF(A1813&gt;=הלוואות!$D$6,IF(מרכז!A1813&lt;=הלוואות!$E$6,IF(DAY(מרכז!A1813)=הלוואות!$F$6,הלוואות!$G$6,0),0),0)+IF(A1813&gt;=הלוואות!$D$7,IF(מרכז!A1813&lt;=הלוואות!$E$7,IF(DAY(מרכז!A1813)=הלוואות!$F$7,הלוואות!$G$7,0),0),0)+IF(A1813&gt;=הלוואות!$D$8,IF(מרכז!A1813&lt;=הלוואות!$E$8,IF(DAY(מרכז!A1813)=הלוואות!$F$8,הלוואות!$G$8,0),0),0)+IF(A1813&gt;=הלוואות!$D$9,IF(מרכז!A1813&lt;=הלוואות!$E$9,IF(DAY(מרכז!A1813)=הלוואות!$F$9,הלוואות!$G$9,0),0),0)+IF(A1813&gt;=הלוואות!$D$10,IF(מרכז!A1813&lt;=הלוואות!$E$10,IF(DAY(מרכז!A1813)=הלוואות!$F$10,הלוואות!$G$10,0),0),0)+IF(A1813&gt;=הלוואות!$D$11,IF(מרכז!A1813&lt;=הלוואות!$E$11,IF(DAY(מרכז!A1813)=הלוואות!$F$11,הלוואות!$G$11,0),0),0)+IF(A1813&gt;=הלוואות!$D$12,IF(מרכז!A1813&lt;=הלוואות!$E$12,IF(DAY(מרכז!A1813)=הלוואות!$F$12,הלוואות!$G$12,0),0),0)+IF(A1813&gt;=הלוואות!$D$13,IF(מרכז!A1813&lt;=הלוואות!$E$13,IF(DAY(מרכז!A1813)=הלוואות!$F$13,הלוואות!$G$13,0),0),0)+IF(A1813&gt;=הלוואות!$D$14,IF(מרכז!A1813&lt;=הלוואות!$E$14,IF(DAY(מרכז!A1813)=הלוואות!$F$14,הלוואות!$G$14,0),0),0)+IF(A1813&gt;=הלוואות!$D$15,IF(מרכז!A1813&lt;=הלוואות!$E$15,IF(DAY(מרכז!A1813)=הלוואות!$F$15,הלוואות!$G$15,0),0),0)+IF(A1813&gt;=הלוואות!$D$16,IF(מרכז!A1813&lt;=הלוואות!$E$16,IF(DAY(מרכז!A1813)=הלוואות!$F$16,הלוואות!$G$16,0),0),0)+IF(A1813&gt;=הלוואות!$D$17,IF(מרכז!A1813&lt;=הלוואות!$E$17,IF(DAY(מרכז!A1813)=הלוואות!$F$17,הלוואות!$G$17,0),0),0)+IF(A1813&gt;=הלוואות!$D$18,IF(מרכז!A1813&lt;=הלוואות!$E$18,IF(DAY(מרכז!A1813)=הלוואות!$F$18,הלוואות!$G$18,0),0),0)+IF(A1813&gt;=הלוואות!$D$19,IF(מרכז!A1813&lt;=הלוואות!$E$19,IF(DAY(מרכז!A1813)=הלוואות!$F$19,הלוואות!$G$19,0),0),0)+IF(A1813&gt;=הלוואות!$D$20,IF(מרכז!A1813&lt;=הלוואות!$E$20,IF(DAY(מרכז!A1813)=הלוואות!$F$20,הלוואות!$G$20,0),0),0)+IF(A1813&gt;=הלוואות!$D$21,IF(מרכז!A1813&lt;=הלוואות!$E$21,IF(DAY(מרכז!A1813)=הלוואות!$F$21,הלוואות!$G$21,0),0),0)+IF(A1813&gt;=הלוואות!$D$22,IF(מרכז!A1813&lt;=הלוואות!$E$22,IF(DAY(מרכז!A1813)=הלוואות!$F$22,הלוואות!$G$22,0),0),0)+IF(A1813&gt;=הלוואות!$D$23,IF(מרכז!A1813&lt;=הלוואות!$E$23,IF(DAY(מרכז!A1813)=הלוואות!$F$23,הלוואות!$G$23,0),0),0)+IF(A1813&gt;=הלוואות!$D$24,IF(מרכז!A1813&lt;=הלוואות!$E$24,IF(DAY(מרכז!A1813)=הלוואות!$F$24,הלוואות!$G$24,0),0),0)+IF(A1813&gt;=הלוואות!$D$25,IF(מרכז!A1813&lt;=הלוואות!$E$25,IF(DAY(מרכז!A1813)=הלוואות!$F$25,הלוואות!$G$25,0),0),0)+IF(A1813&gt;=הלוואות!$D$26,IF(מרכז!A1813&lt;=הלוואות!$E$26,IF(DAY(מרכז!A1813)=הלוואות!$F$26,הלוואות!$G$26,0),0),0)+IF(A1813&gt;=הלוואות!$D$27,IF(מרכז!A1813&lt;=הלוואות!$E$27,IF(DAY(מרכז!A1813)=הלוואות!$F$27,הלוואות!$G$27,0),0),0)+IF(A1813&gt;=הלוואות!$D$28,IF(מרכז!A1813&lt;=הלוואות!$E$28,IF(DAY(מרכז!A1813)=הלוואות!$F$28,הלוואות!$G$28,0),0),0)+IF(A1813&gt;=הלוואות!$D$29,IF(מרכז!A1813&lt;=הלוואות!$E$29,IF(DAY(מרכז!A1813)=הלוואות!$F$29,הלוואות!$G$29,0),0),0)+IF(A1813&gt;=הלוואות!$D$30,IF(מרכז!A1813&lt;=הלוואות!$E$30,IF(DAY(מרכז!A1813)=הלוואות!$F$30,הלוואות!$G$30,0),0),0)+IF(A1813&gt;=הלוואות!$D$31,IF(מרכז!A1813&lt;=הלוואות!$E$31,IF(DAY(מרכז!A1813)=הלוואות!$F$31,הלוואות!$G$31,0),0),0)+IF(A1813&gt;=הלוואות!$D$32,IF(מרכז!A1813&lt;=הלוואות!$E$32,IF(DAY(מרכז!A1813)=הלוואות!$F$32,הלוואות!$G$32,0),0),0)+IF(A1813&gt;=הלוואות!$D$33,IF(מרכז!A1813&lt;=הלוואות!$E$33,IF(DAY(מרכז!A1813)=הלוואות!$F$33,הלוואות!$G$33,0),0),0)+IF(A1813&gt;=הלוואות!$D$34,IF(מרכז!A1813&lt;=הלוואות!$E$34,IF(DAY(מרכז!A1813)=הלוואות!$F$34,הלוואות!$G$34,0),0),0)</f>
        <v>0</v>
      </c>
      <c r="E1813" s="93">
        <f>SUMIF(הלוואות!$D$46:$D$65,מרכז!A1813,הלוואות!$E$46:$E$65)</f>
        <v>0</v>
      </c>
      <c r="F1813" s="93">
        <f>SUMIF(נכנסים!$A$5:$A$5890,מרכז!A1813,נכנסים!$B$5:$B$5890)</f>
        <v>0</v>
      </c>
      <c r="G1813" s="94"/>
      <c r="H1813" s="94"/>
      <c r="I1813" s="94"/>
      <c r="J1813" s="99">
        <f t="shared" si="28"/>
        <v>50000</v>
      </c>
    </row>
    <row r="1814" spans="1:10">
      <c r="A1814" s="153">
        <v>47467</v>
      </c>
      <c r="B1814" s="93">
        <f>SUMIF(יוצאים!$A$5:$A$5835,מרכז!A1814,יוצאים!$D$5:$D$5835)</f>
        <v>0</v>
      </c>
      <c r="C1814" s="93">
        <f>HLOOKUP(DAY($A1814),'טב.הו"ק'!$G$4:$AK$162,'טב.הו"ק'!$A$162+2,FALSE)</f>
        <v>0</v>
      </c>
      <c r="D1814" s="93">
        <f>IF(A1814&gt;=הלוואות!$D$5,IF(מרכז!A1814&lt;=הלוואות!$E$5,IF(DAY(מרכז!A1814)=הלוואות!$F$5,הלוואות!$G$5,0),0),0)+IF(A1814&gt;=הלוואות!$D$6,IF(מרכז!A1814&lt;=הלוואות!$E$6,IF(DAY(מרכז!A1814)=הלוואות!$F$6,הלוואות!$G$6,0),0),0)+IF(A1814&gt;=הלוואות!$D$7,IF(מרכז!A1814&lt;=הלוואות!$E$7,IF(DAY(מרכז!A1814)=הלוואות!$F$7,הלוואות!$G$7,0),0),0)+IF(A1814&gt;=הלוואות!$D$8,IF(מרכז!A1814&lt;=הלוואות!$E$8,IF(DAY(מרכז!A1814)=הלוואות!$F$8,הלוואות!$G$8,0),0),0)+IF(A1814&gt;=הלוואות!$D$9,IF(מרכז!A1814&lt;=הלוואות!$E$9,IF(DAY(מרכז!A1814)=הלוואות!$F$9,הלוואות!$G$9,0),0),0)+IF(A1814&gt;=הלוואות!$D$10,IF(מרכז!A1814&lt;=הלוואות!$E$10,IF(DAY(מרכז!A1814)=הלוואות!$F$10,הלוואות!$G$10,0),0),0)+IF(A1814&gt;=הלוואות!$D$11,IF(מרכז!A1814&lt;=הלוואות!$E$11,IF(DAY(מרכז!A1814)=הלוואות!$F$11,הלוואות!$G$11,0),0),0)+IF(A1814&gt;=הלוואות!$D$12,IF(מרכז!A1814&lt;=הלוואות!$E$12,IF(DAY(מרכז!A1814)=הלוואות!$F$12,הלוואות!$G$12,0),0),0)+IF(A1814&gt;=הלוואות!$D$13,IF(מרכז!A1814&lt;=הלוואות!$E$13,IF(DAY(מרכז!A1814)=הלוואות!$F$13,הלוואות!$G$13,0),0),0)+IF(A1814&gt;=הלוואות!$D$14,IF(מרכז!A1814&lt;=הלוואות!$E$14,IF(DAY(מרכז!A1814)=הלוואות!$F$14,הלוואות!$G$14,0),0),0)+IF(A1814&gt;=הלוואות!$D$15,IF(מרכז!A1814&lt;=הלוואות!$E$15,IF(DAY(מרכז!A1814)=הלוואות!$F$15,הלוואות!$G$15,0),0),0)+IF(A1814&gt;=הלוואות!$D$16,IF(מרכז!A1814&lt;=הלוואות!$E$16,IF(DAY(מרכז!A1814)=הלוואות!$F$16,הלוואות!$G$16,0),0),0)+IF(A1814&gt;=הלוואות!$D$17,IF(מרכז!A1814&lt;=הלוואות!$E$17,IF(DAY(מרכז!A1814)=הלוואות!$F$17,הלוואות!$G$17,0),0),0)+IF(A1814&gt;=הלוואות!$D$18,IF(מרכז!A1814&lt;=הלוואות!$E$18,IF(DAY(מרכז!A1814)=הלוואות!$F$18,הלוואות!$G$18,0),0),0)+IF(A1814&gt;=הלוואות!$D$19,IF(מרכז!A1814&lt;=הלוואות!$E$19,IF(DAY(מרכז!A1814)=הלוואות!$F$19,הלוואות!$G$19,0),0),0)+IF(A1814&gt;=הלוואות!$D$20,IF(מרכז!A1814&lt;=הלוואות!$E$20,IF(DAY(מרכז!A1814)=הלוואות!$F$20,הלוואות!$G$20,0),0),0)+IF(A1814&gt;=הלוואות!$D$21,IF(מרכז!A1814&lt;=הלוואות!$E$21,IF(DAY(מרכז!A1814)=הלוואות!$F$21,הלוואות!$G$21,0),0),0)+IF(A1814&gt;=הלוואות!$D$22,IF(מרכז!A1814&lt;=הלוואות!$E$22,IF(DAY(מרכז!A1814)=הלוואות!$F$22,הלוואות!$G$22,0),0),0)+IF(A1814&gt;=הלוואות!$D$23,IF(מרכז!A1814&lt;=הלוואות!$E$23,IF(DAY(מרכז!A1814)=הלוואות!$F$23,הלוואות!$G$23,0),0),0)+IF(A1814&gt;=הלוואות!$D$24,IF(מרכז!A1814&lt;=הלוואות!$E$24,IF(DAY(מרכז!A1814)=הלוואות!$F$24,הלוואות!$G$24,0),0),0)+IF(A1814&gt;=הלוואות!$D$25,IF(מרכז!A1814&lt;=הלוואות!$E$25,IF(DAY(מרכז!A1814)=הלוואות!$F$25,הלוואות!$G$25,0),0),0)+IF(A1814&gt;=הלוואות!$D$26,IF(מרכז!A1814&lt;=הלוואות!$E$26,IF(DAY(מרכז!A1814)=הלוואות!$F$26,הלוואות!$G$26,0),0),0)+IF(A1814&gt;=הלוואות!$D$27,IF(מרכז!A1814&lt;=הלוואות!$E$27,IF(DAY(מרכז!A1814)=הלוואות!$F$27,הלוואות!$G$27,0),0),0)+IF(A1814&gt;=הלוואות!$D$28,IF(מרכז!A1814&lt;=הלוואות!$E$28,IF(DAY(מרכז!A1814)=הלוואות!$F$28,הלוואות!$G$28,0),0),0)+IF(A1814&gt;=הלוואות!$D$29,IF(מרכז!A1814&lt;=הלוואות!$E$29,IF(DAY(מרכז!A1814)=הלוואות!$F$29,הלוואות!$G$29,0),0),0)+IF(A1814&gt;=הלוואות!$D$30,IF(מרכז!A1814&lt;=הלוואות!$E$30,IF(DAY(מרכז!A1814)=הלוואות!$F$30,הלוואות!$G$30,0),0),0)+IF(A1814&gt;=הלוואות!$D$31,IF(מרכז!A1814&lt;=הלוואות!$E$31,IF(DAY(מרכז!A1814)=הלוואות!$F$31,הלוואות!$G$31,0),0),0)+IF(A1814&gt;=הלוואות!$D$32,IF(מרכז!A1814&lt;=הלוואות!$E$32,IF(DAY(מרכז!A1814)=הלוואות!$F$32,הלוואות!$G$32,0),0),0)+IF(A1814&gt;=הלוואות!$D$33,IF(מרכז!A1814&lt;=הלוואות!$E$33,IF(DAY(מרכז!A1814)=הלוואות!$F$33,הלוואות!$G$33,0),0),0)+IF(A1814&gt;=הלוואות!$D$34,IF(מרכז!A1814&lt;=הלוואות!$E$34,IF(DAY(מרכז!A1814)=הלוואות!$F$34,הלוואות!$G$34,0),0),0)</f>
        <v>0</v>
      </c>
      <c r="E1814" s="93">
        <f>SUMIF(הלוואות!$D$46:$D$65,מרכז!A1814,הלוואות!$E$46:$E$65)</f>
        <v>0</v>
      </c>
      <c r="F1814" s="93">
        <f>SUMIF(נכנסים!$A$5:$A$5890,מרכז!A1814,נכנסים!$B$5:$B$5890)</f>
        <v>0</v>
      </c>
      <c r="G1814" s="94"/>
      <c r="H1814" s="94"/>
      <c r="I1814" s="94"/>
      <c r="J1814" s="99">
        <f t="shared" si="28"/>
        <v>50000</v>
      </c>
    </row>
    <row r="1815" spans="1:10">
      <c r="A1815" s="153">
        <v>47468</v>
      </c>
      <c r="B1815" s="93">
        <f>SUMIF(יוצאים!$A$5:$A$5835,מרכז!A1815,יוצאים!$D$5:$D$5835)</f>
        <v>0</v>
      </c>
      <c r="C1815" s="93">
        <f>HLOOKUP(DAY($A1815),'טב.הו"ק'!$G$4:$AK$162,'טב.הו"ק'!$A$162+2,FALSE)</f>
        <v>0</v>
      </c>
      <c r="D1815" s="93">
        <f>IF(A1815&gt;=הלוואות!$D$5,IF(מרכז!A1815&lt;=הלוואות!$E$5,IF(DAY(מרכז!A1815)=הלוואות!$F$5,הלוואות!$G$5,0),0),0)+IF(A1815&gt;=הלוואות!$D$6,IF(מרכז!A1815&lt;=הלוואות!$E$6,IF(DAY(מרכז!A1815)=הלוואות!$F$6,הלוואות!$G$6,0),0),0)+IF(A1815&gt;=הלוואות!$D$7,IF(מרכז!A1815&lt;=הלוואות!$E$7,IF(DAY(מרכז!A1815)=הלוואות!$F$7,הלוואות!$G$7,0),0),0)+IF(A1815&gt;=הלוואות!$D$8,IF(מרכז!A1815&lt;=הלוואות!$E$8,IF(DAY(מרכז!A1815)=הלוואות!$F$8,הלוואות!$G$8,0),0),0)+IF(A1815&gt;=הלוואות!$D$9,IF(מרכז!A1815&lt;=הלוואות!$E$9,IF(DAY(מרכז!A1815)=הלוואות!$F$9,הלוואות!$G$9,0),0),0)+IF(A1815&gt;=הלוואות!$D$10,IF(מרכז!A1815&lt;=הלוואות!$E$10,IF(DAY(מרכז!A1815)=הלוואות!$F$10,הלוואות!$G$10,0),0),0)+IF(A1815&gt;=הלוואות!$D$11,IF(מרכז!A1815&lt;=הלוואות!$E$11,IF(DAY(מרכז!A1815)=הלוואות!$F$11,הלוואות!$G$11,0),0),0)+IF(A1815&gt;=הלוואות!$D$12,IF(מרכז!A1815&lt;=הלוואות!$E$12,IF(DAY(מרכז!A1815)=הלוואות!$F$12,הלוואות!$G$12,0),0),0)+IF(A1815&gt;=הלוואות!$D$13,IF(מרכז!A1815&lt;=הלוואות!$E$13,IF(DAY(מרכז!A1815)=הלוואות!$F$13,הלוואות!$G$13,0),0),0)+IF(A1815&gt;=הלוואות!$D$14,IF(מרכז!A1815&lt;=הלוואות!$E$14,IF(DAY(מרכז!A1815)=הלוואות!$F$14,הלוואות!$G$14,0),0),0)+IF(A1815&gt;=הלוואות!$D$15,IF(מרכז!A1815&lt;=הלוואות!$E$15,IF(DAY(מרכז!A1815)=הלוואות!$F$15,הלוואות!$G$15,0),0),0)+IF(A1815&gt;=הלוואות!$D$16,IF(מרכז!A1815&lt;=הלוואות!$E$16,IF(DAY(מרכז!A1815)=הלוואות!$F$16,הלוואות!$G$16,0),0),0)+IF(A1815&gt;=הלוואות!$D$17,IF(מרכז!A1815&lt;=הלוואות!$E$17,IF(DAY(מרכז!A1815)=הלוואות!$F$17,הלוואות!$G$17,0),0),0)+IF(A1815&gt;=הלוואות!$D$18,IF(מרכז!A1815&lt;=הלוואות!$E$18,IF(DAY(מרכז!A1815)=הלוואות!$F$18,הלוואות!$G$18,0),0),0)+IF(A1815&gt;=הלוואות!$D$19,IF(מרכז!A1815&lt;=הלוואות!$E$19,IF(DAY(מרכז!A1815)=הלוואות!$F$19,הלוואות!$G$19,0),0),0)+IF(A1815&gt;=הלוואות!$D$20,IF(מרכז!A1815&lt;=הלוואות!$E$20,IF(DAY(מרכז!A1815)=הלוואות!$F$20,הלוואות!$G$20,0),0),0)+IF(A1815&gt;=הלוואות!$D$21,IF(מרכז!A1815&lt;=הלוואות!$E$21,IF(DAY(מרכז!A1815)=הלוואות!$F$21,הלוואות!$G$21,0),0),0)+IF(A1815&gt;=הלוואות!$D$22,IF(מרכז!A1815&lt;=הלוואות!$E$22,IF(DAY(מרכז!A1815)=הלוואות!$F$22,הלוואות!$G$22,0),0),0)+IF(A1815&gt;=הלוואות!$D$23,IF(מרכז!A1815&lt;=הלוואות!$E$23,IF(DAY(מרכז!A1815)=הלוואות!$F$23,הלוואות!$G$23,0),0),0)+IF(A1815&gt;=הלוואות!$D$24,IF(מרכז!A1815&lt;=הלוואות!$E$24,IF(DAY(מרכז!A1815)=הלוואות!$F$24,הלוואות!$G$24,0),0),0)+IF(A1815&gt;=הלוואות!$D$25,IF(מרכז!A1815&lt;=הלוואות!$E$25,IF(DAY(מרכז!A1815)=הלוואות!$F$25,הלוואות!$G$25,0),0),0)+IF(A1815&gt;=הלוואות!$D$26,IF(מרכז!A1815&lt;=הלוואות!$E$26,IF(DAY(מרכז!A1815)=הלוואות!$F$26,הלוואות!$G$26,0),0),0)+IF(A1815&gt;=הלוואות!$D$27,IF(מרכז!A1815&lt;=הלוואות!$E$27,IF(DAY(מרכז!A1815)=הלוואות!$F$27,הלוואות!$G$27,0),0),0)+IF(A1815&gt;=הלוואות!$D$28,IF(מרכז!A1815&lt;=הלוואות!$E$28,IF(DAY(מרכז!A1815)=הלוואות!$F$28,הלוואות!$G$28,0),0),0)+IF(A1815&gt;=הלוואות!$D$29,IF(מרכז!A1815&lt;=הלוואות!$E$29,IF(DAY(מרכז!A1815)=הלוואות!$F$29,הלוואות!$G$29,0),0),0)+IF(A1815&gt;=הלוואות!$D$30,IF(מרכז!A1815&lt;=הלוואות!$E$30,IF(DAY(מרכז!A1815)=הלוואות!$F$30,הלוואות!$G$30,0),0),0)+IF(A1815&gt;=הלוואות!$D$31,IF(מרכז!A1815&lt;=הלוואות!$E$31,IF(DAY(מרכז!A1815)=הלוואות!$F$31,הלוואות!$G$31,0),0),0)+IF(A1815&gt;=הלוואות!$D$32,IF(מרכז!A1815&lt;=הלוואות!$E$32,IF(DAY(מרכז!A1815)=הלוואות!$F$32,הלוואות!$G$32,0),0),0)+IF(A1815&gt;=הלוואות!$D$33,IF(מרכז!A1815&lt;=הלוואות!$E$33,IF(DAY(מרכז!A1815)=הלוואות!$F$33,הלוואות!$G$33,0),0),0)+IF(A1815&gt;=הלוואות!$D$34,IF(מרכז!A1815&lt;=הלוואות!$E$34,IF(DAY(מרכז!A1815)=הלוואות!$F$34,הלוואות!$G$34,0),0),0)</f>
        <v>0</v>
      </c>
      <c r="E1815" s="93">
        <f>SUMIF(הלוואות!$D$46:$D$65,מרכז!A1815,הלוואות!$E$46:$E$65)</f>
        <v>0</v>
      </c>
      <c r="F1815" s="93">
        <f>SUMIF(נכנסים!$A$5:$A$5890,מרכז!A1815,נכנסים!$B$5:$B$5890)</f>
        <v>0</v>
      </c>
      <c r="G1815" s="94"/>
      <c r="H1815" s="94"/>
      <c r="I1815" s="94"/>
      <c r="J1815" s="99">
        <f t="shared" si="28"/>
        <v>50000</v>
      </c>
    </row>
    <row r="1816" spans="1:10">
      <c r="A1816" s="153">
        <v>47469</v>
      </c>
      <c r="B1816" s="93">
        <f>SUMIF(יוצאים!$A$5:$A$5835,מרכז!A1816,יוצאים!$D$5:$D$5835)</f>
        <v>0</v>
      </c>
      <c r="C1816" s="93">
        <f>HLOOKUP(DAY($A1816),'טב.הו"ק'!$G$4:$AK$162,'טב.הו"ק'!$A$162+2,FALSE)</f>
        <v>0</v>
      </c>
      <c r="D1816" s="93">
        <f>IF(A1816&gt;=הלוואות!$D$5,IF(מרכז!A1816&lt;=הלוואות!$E$5,IF(DAY(מרכז!A1816)=הלוואות!$F$5,הלוואות!$G$5,0),0),0)+IF(A1816&gt;=הלוואות!$D$6,IF(מרכז!A1816&lt;=הלוואות!$E$6,IF(DAY(מרכז!A1816)=הלוואות!$F$6,הלוואות!$G$6,0),0),0)+IF(A1816&gt;=הלוואות!$D$7,IF(מרכז!A1816&lt;=הלוואות!$E$7,IF(DAY(מרכז!A1816)=הלוואות!$F$7,הלוואות!$G$7,0),0),0)+IF(A1816&gt;=הלוואות!$D$8,IF(מרכז!A1816&lt;=הלוואות!$E$8,IF(DAY(מרכז!A1816)=הלוואות!$F$8,הלוואות!$G$8,0),0),0)+IF(A1816&gt;=הלוואות!$D$9,IF(מרכז!A1816&lt;=הלוואות!$E$9,IF(DAY(מרכז!A1816)=הלוואות!$F$9,הלוואות!$G$9,0),0),0)+IF(A1816&gt;=הלוואות!$D$10,IF(מרכז!A1816&lt;=הלוואות!$E$10,IF(DAY(מרכז!A1816)=הלוואות!$F$10,הלוואות!$G$10,0),0),0)+IF(A1816&gt;=הלוואות!$D$11,IF(מרכז!A1816&lt;=הלוואות!$E$11,IF(DAY(מרכז!A1816)=הלוואות!$F$11,הלוואות!$G$11,0),0),0)+IF(A1816&gt;=הלוואות!$D$12,IF(מרכז!A1816&lt;=הלוואות!$E$12,IF(DAY(מרכז!A1816)=הלוואות!$F$12,הלוואות!$G$12,0),0),0)+IF(A1816&gt;=הלוואות!$D$13,IF(מרכז!A1816&lt;=הלוואות!$E$13,IF(DAY(מרכז!A1816)=הלוואות!$F$13,הלוואות!$G$13,0),0),0)+IF(A1816&gt;=הלוואות!$D$14,IF(מרכז!A1816&lt;=הלוואות!$E$14,IF(DAY(מרכז!A1816)=הלוואות!$F$14,הלוואות!$G$14,0),0),0)+IF(A1816&gt;=הלוואות!$D$15,IF(מרכז!A1816&lt;=הלוואות!$E$15,IF(DAY(מרכז!A1816)=הלוואות!$F$15,הלוואות!$G$15,0),0),0)+IF(A1816&gt;=הלוואות!$D$16,IF(מרכז!A1816&lt;=הלוואות!$E$16,IF(DAY(מרכז!A1816)=הלוואות!$F$16,הלוואות!$G$16,0),0),0)+IF(A1816&gt;=הלוואות!$D$17,IF(מרכז!A1816&lt;=הלוואות!$E$17,IF(DAY(מרכז!A1816)=הלוואות!$F$17,הלוואות!$G$17,0),0),0)+IF(A1816&gt;=הלוואות!$D$18,IF(מרכז!A1816&lt;=הלוואות!$E$18,IF(DAY(מרכז!A1816)=הלוואות!$F$18,הלוואות!$G$18,0),0),0)+IF(A1816&gt;=הלוואות!$D$19,IF(מרכז!A1816&lt;=הלוואות!$E$19,IF(DAY(מרכז!A1816)=הלוואות!$F$19,הלוואות!$G$19,0),0),0)+IF(A1816&gt;=הלוואות!$D$20,IF(מרכז!A1816&lt;=הלוואות!$E$20,IF(DAY(מרכז!A1816)=הלוואות!$F$20,הלוואות!$G$20,0),0),0)+IF(A1816&gt;=הלוואות!$D$21,IF(מרכז!A1816&lt;=הלוואות!$E$21,IF(DAY(מרכז!A1816)=הלוואות!$F$21,הלוואות!$G$21,0),0),0)+IF(A1816&gt;=הלוואות!$D$22,IF(מרכז!A1816&lt;=הלוואות!$E$22,IF(DAY(מרכז!A1816)=הלוואות!$F$22,הלוואות!$G$22,0),0),0)+IF(A1816&gt;=הלוואות!$D$23,IF(מרכז!A1816&lt;=הלוואות!$E$23,IF(DAY(מרכז!A1816)=הלוואות!$F$23,הלוואות!$G$23,0),0),0)+IF(A1816&gt;=הלוואות!$D$24,IF(מרכז!A1816&lt;=הלוואות!$E$24,IF(DAY(מרכז!A1816)=הלוואות!$F$24,הלוואות!$G$24,0),0),0)+IF(A1816&gt;=הלוואות!$D$25,IF(מרכז!A1816&lt;=הלוואות!$E$25,IF(DAY(מרכז!A1816)=הלוואות!$F$25,הלוואות!$G$25,0),0),0)+IF(A1816&gt;=הלוואות!$D$26,IF(מרכז!A1816&lt;=הלוואות!$E$26,IF(DAY(מרכז!A1816)=הלוואות!$F$26,הלוואות!$G$26,0),0),0)+IF(A1816&gt;=הלוואות!$D$27,IF(מרכז!A1816&lt;=הלוואות!$E$27,IF(DAY(מרכז!A1816)=הלוואות!$F$27,הלוואות!$G$27,0),0),0)+IF(A1816&gt;=הלוואות!$D$28,IF(מרכז!A1816&lt;=הלוואות!$E$28,IF(DAY(מרכז!A1816)=הלוואות!$F$28,הלוואות!$G$28,0),0),0)+IF(A1816&gt;=הלוואות!$D$29,IF(מרכז!A1816&lt;=הלוואות!$E$29,IF(DAY(מרכז!A1816)=הלוואות!$F$29,הלוואות!$G$29,0),0),0)+IF(A1816&gt;=הלוואות!$D$30,IF(מרכז!A1816&lt;=הלוואות!$E$30,IF(DAY(מרכז!A1816)=הלוואות!$F$30,הלוואות!$G$30,0),0),0)+IF(A1816&gt;=הלוואות!$D$31,IF(מרכז!A1816&lt;=הלוואות!$E$31,IF(DAY(מרכז!A1816)=הלוואות!$F$31,הלוואות!$G$31,0),0),0)+IF(A1816&gt;=הלוואות!$D$32,IF(מרכז!A1816&lt;=הלוואות!$E$32,IF(DAY(מרכז!A1816)=הלוואות!$F$32,הלוואות!$G$32,0),0),0)+IF(A1816&gt;=הלוואות!$D$33,IF(מרכז!A1816&lt;=הלוואות!$E$33,IF(DAY(מרכז!A1816)=הלוואות!$F$33,הלוואות!$G$33,0),0),0)+IF(A1816&gt;=הלוואות!$D$34,IF(מרכז!A1816&lt;=הלוואות!$E$34,IF(DAY(מרכז!A1816)=הלוואות!$F$34,הלוואות!$G$34,0),0),0)</f>
        <v>0</v>
      </c>
      <c r="E1816" s="93">
        <f>SUMIF(הלוואות!$D$46:$D$65,מרכז!A1816,הלוואות!$E$46:$E$65)</f>
        <v>0</v>
      </c>
      <c r="F1816" s="93">
        <f>SUMIF(נכנסים!$A$5:$A$5890,מרכז!A1816,נכנסים!$B$5:$B$5890)</f>
        <v>0</v>
      </c>
      <c r="G1816" s="94"/>
      <c r="H1816" s="94"/>
      <c r="I1816" s="94"/>
      <c r="J1816" s="99">
        <f t="shared" si="28"/>
        <v>50000</v>
      </c>
    </row>
    <row r="1817" spans="1:10">
      <c r="A1817" s="153">
        <v>47470</v>
      </c>
      <c r="B1817" s="93">
        <f>SUMIF(יוצאים!$A$5:$A$5835,מרכז!A1817,יוצאים!$D$5:$D$5835)</f>
        <v>0</v>
      </c>
      <c r="C1817" s="93">
        <f>HLOOKUP(DAY($A1817),'טב.הו"ק'!$G$4:$AK$162,'טב.הו"ק'!$A$162+2,FALSE)</f>
        <v>0</v>
      </c>
      <c r="D1817" s="93">
        <f>IF(A1817&gt;=הלוואות!$D$5,IF(מרכז!A1817&lt;=הלוואות!$E$5,IF(DAY(מרכז!A1817)=הלוואות!$F$5,הלוואות!$G$5,0),0),0)+IF(A1817&gt;=הלוואות!$D$6,IF(מרכז!A1817&lt;=הלוואות!$E$6,IF(DAY(מרכז!A1817)=הלוואות!$F$6,הלוואות!$G$6,0),0),0)+IF(A1817&gt;=הלוואות!$D$7,IF(מרכז!A1817&lt;=הלוואות!$E$7,IF(DAY(מרכז!A1817)=הלוואות!$F$7,הלוואות!$G$7,0),0),0)+IF(A1817&gt;=הלוואות!$D$8,IF(מרכז!A1817&lt;=הלוואות!$E$8,IF(DAY(מרכז!A1817)=הלוואות!$F$8,הלוואות!$G$8,0),0),0)+IF(A1817&gt;=הלוואות!$D$9,IF(מרכז!A1817&lt;=הלוואות!$E$9,IF(DAY(מרכז!A1817)=הלוואות!$F$9,הלוואות!$G$9,0),0),0)+IF(A1817&gt;=הלוואות!$D$10,IF(מרכז!A1817&lt;=הלוואות!$E$10,IF(DAY(מרכז!A1817)=הלוואות!$F$10,הלוואות!$G$10,0),0),0)+IF(A1817&gt;=הלוואות!$D$11,IF(מרכז!A1817&lt;=הלוואות!$E$11,IF(DAY(מרכז!A1817)=הלוואות!$F$11,הלוואות!$G$11,0),0),0)+IF(A1817&gt;=הלוואות!$D$12,IF(מרכז!A1817&lt;=הלוואות!$E$12,IF(DAY(מרכז!A1817)=הלוואות!$F$12,הלוואות!$G$12,0),0),0)+IF(A1817&gt;=הלוואות!$D$13,IF(מרכז!A1817&lt;=הלוואות!$E$13,IF(DAY(מרכז!A1817)=הלוואות!$F$13,הלוואות!$G$13,0),0),0)+IF(A1817&gt;=הלוואות!$D$14,IF(מרכז!A1817&lt;=הלוואות!$E$14,IF(DAY(מרכז!A1817)=הלוואות!$F$14,הלוואות!$G$14,0),0),0)+IF(A1817&gt;=הלוואות!$D$15,IF(מרכז!A1817&lt;=הלוואות!$E$15,IF(DAY(מרכז!A1817)=הלוואות!$F$15,הלוואות!$G$15,0),0),0)+IF(A1817&gt;=הלוואות!$D$16,IF(מרכז!A1817&lt;=הלוואות!$E$16,IF(DAY(מרכז!A1817)=הלוואות!$F$16,הלוואות!$G$16,0),0),0)+IF(A1817&gt;=הלוואות!$D$17,IF(מרכז!A1817&lt;=הלוואות!$E$17,IF(DAY(מרכז!A1817)=הלוואות!$F$17,הלוואות!$G$17,0),0),0)+IF(A1817&gt;=הלוואות!$D$18,IF(מרכז!A1817&lt;=הלוואות!$E$18,IF(DAY(מרכז!A1817)=הלוואות!$F$18,הלוואות!$G$18,0),0),0)+IF(A1817&gt;=הלוואות!$D$19,IF(מרכז!A1817&lt;=הלוואות!$E$19,IF(DAY(מרכז!A1817)=הלוואות!$F$19,הלוואות!$G$19,0),0),0)+IF(A1817&gt;=הלוואות!$D$20,IF(מרכז!A1817&lt;=הלוואות!$E$20,IF(DAY(מרכז!A1817)=הלוואות!$F$20,הלוואות!$G$20,0),0),0)+IF(A1817&gt;=הלוואות!$D$21,IF(מרכז!A1817&lt;=הלוואות!$E$21,IF(DAY(מרכז!A1817)=הלוואות!$F$21,הלוואות!$G$21,0),0),0)+IF(A1817&gt;=הלוואות!$D$22,IF(מרכז!A1817&lt;=הלוואות!$E$22,IF(DAY(מרכז!A1817)=הלוואות!$F$22,הלוואות!$G$22,0),0),0)+IF(A1817&gt;=הלוואות!$D$23,IF(מרכז!A1817&lt;=הלוואות!$E$23,IF(DAY(מרכז!A1817)=הלוואות!$F$23,הלוואות!$G$23,0),0),0)+IF(A1817&gt;=הלוואות!$D$24,IF(מרכז!A1817&lt;=הלוואות!$E$24,IF(DAY(מרכז!A1817)=הלוואות!$F$24,הלוואות!$G$24,0),0),0)+IF(A1817&gt;=הלוואות!$D$25,IF(מרכז!A1817&lt;=הלוואות!$E$25,IF(DAY(מרכז!A1817)=הלוואות!$F$25,הלוואות!$G$25,0),0),0)+IF(A1817&gt;=הלוואות!$D$26,IF(מרכז!A1817&lt;=הלוואות!$E$26,IF(DAY(מרכז!A1817)=הלוואות!$F$26,הלוואות!$G$26,0),0),0)+IF(A1817&gt;=הלוואות!$D$27,IF(מרכז!A1817&lt;=הלוואות!$E$27,IF(DAY(מרכז!A1817)=הלוואות!$F$27,הלוואות!$G$27,0),0),0)+IF(A1817&gt;=הלוואות!$D$28,IF(מרכז!A1817&lt;=הלוואות!$E$28,IF(DAY(מרכז!A1817)=הלוואות!$F$28,הלוואות!$G$28,0),0),0)+IF(A1817&gt;=הלוואות!$D$29,IF(מרכז!A1817&lt;=הלוואות!$E$29,IF(DAY(מרכז!A1817)=הלוואות!$F$29,הלוואות!$G$29,0),0),0)+IF(A1817&gt;=הלוואות!$D$30,IF(מרכז!A1817&lt;=הלוואות!$E$30,IF(DAY(מרכז!A1817)=הלוואות!$F$30,הלוואות!$G$30,0),0),0)+IF(A1817&gt;=הלוואות!$D$31,IF(מרכז!A1817&lt;=הלוואות!$E$31,IF(DAY(מרכז!A1817)=הלוואות!$F$31,הלוואות!$G$31,0),0),0)+IF(A1817&gt;=הלוואות!$D$32,IF(מרכז!A1817&lt;=הלוואות!$E$32,IF(DAY(מרכז!A1817)=הלוואות!$F$32,הלוואות!$G$32,0),0),0)+IF(A1817&gt;=הלוואות!$D$33,IF(מרכז!A1817&lt;=הלוואות!$E$33,IF(DAY(מרכז!A1817)=הלוואות!$F$33,הלוואות!$G$33,0),0),0)+IF(A1817&gt;=הלוואות!$D$34,IF(מרכז!A1817&lt;=הלוואות!$E$34,IF(DAY(מרכז!A1817)=הלוואות!$F$34,הלוואות!$G$34,0),0),0)</f>
        <v>0</v>
      </c>
      <c r="E1817" s="93">
        <f>SUMIF(הלוואות!$D$46:$D$65,מרכז!A1817,הלוואות!$E$46:$E$65)</f>
        <v>0</v>
      </c>
      <c r="F1817" s="93">
        <f>SUMIF(נכנסים!$A$5:$A$5890,מרכז!A1817,נכנסים!$B$5:$B$5890)</f>
        <v>0</v>
      </c>
      <c r="G1817" s="94"/>
      <c r="H1817" s="94"/>
      <c r="I1817" s="94"/>
      <c r="J1817" s="99">
        <f t="shared" si="28"/>
        <v>50000</v>
      </c>
    </row>
    <row r="1818" spans="1:10">
      <c r="A1818" s="153">
        <v>47471</v>
      </c>
      <c r="B1818" s="93">
        <f>SUMIF(יוצאים!$A$5:$A$5835,מרכז!A1818,יוצאים!$D$5:$D$5835)</f>
        <v>0</v>
      </c>
      <c r="C1818" s="93">
        <f>HLOOKUP(DAY($A1818),'טב.הו"ק'!$G$4:$AK$162,'טב.הו"ק'!$A$162+2,FALSE)</f>
        <v>0</v>
      </c>
      <c r="D1818" s="93">
        <f>IF(A1818&gt;=הלוואות!$D$5,IF(מרכז!A1818&lt;=הלוואות!$E$5,IF(DAY(מרכז!A1818)=הלוואות!$F$5,הלוואות!$G$5,0),0),0)+IF(A1818&gt;=הלוואות!$D$6,IF(מרכז!A1818&lt;=הלוואות!$E$6,IF(DAY(מרכז!A1818)=הלוואות!$F$6,הלוואות!$G$6,0),0),0)+IF(A1818&gt;=הלוואות!$D$7,IF(מרכז!A1818&lt;=הלוואות!$E$7,IF(DAY(מרכז!A1818)=הלוואות!$F$7,הלוואות!$G$7,0),0),0)+IF(A1818&gt;=הלוואות!$D$8,IF(מרכז!A1818&lt;=הלוואות!$E$8,IF(DAY(מרכז!A1818)=הלוואות!$F$8,הלוואות!$G$8,0),0),0)+IF(A1818&gt;=הלוואות!$D$9,IF(מרכז!A1818&lt;=הלוואות!$E$9,IF(DAY(מרכז!A1818)=הלוואות!$F$9,הלוואות!$G$9,0),0),0)+IF(A1818&gt;=הלוואות!$D$10,IF(מרכז!A1818&lt;=הלוואות!$E$10,IF(DAY(מרכז!A1818)=הלוואות!$F$10,הלוואות!$G$10,0),0),0)+IF(A1818&gt;=הלוואות!$D$11,IF(מרכז!A1818&lt;=הלוואות!$E$11,IF(DAY(מרכז!A1818)=הלוואות!$F$11,הלוואות!$G$11,0),0),0)+IF(A1818&gt;=הלוואות!$D$12,IF(מרכז!A1818&lt;=הלוואות!$E$12,IF(DAY(מרכז!A1818)=הלוואות!$F$12,הלוואות!$G$12,0),0),0)+IF(A1818&gt;=הלוואות!$D$13,IF(מרכז!A1818&lt;=הלוואות!$E$13,IF(DAY(מרכז!A1818)=הלוואות!$F$13,הלוואות!$G$13,0),0),0)+IF(A1818&gt;=הלוואות!$D$14,IF(מרכז!A1818&lt;=הלוואות!$E$14,IF(DAY(מרכז!A1818)=הלוואות!$F$14,הלוואות!$G$14,0),0),0)+IF(A1818&gt;=הלוואות!$D$15,IF(מרכז!A1818&lt;=הלוואות!$E$15,IF(DAY(מרכז!A1818)=הלוואות!$F$15,הלוואות!$G$15,0),0),0)+IF(A1818&gt;=הלוואות!$D$16,IF(מרכז!A1818&lt;=הלוואות!$E$16,IF(DAY(מרכז!A1818)=הלוואות!$F$16,הלוואות!$G$16,0),0),0)+IF(A1818&gt;=הלוואות!$D$17,IF(מרכז!A1818&lt;=הלוואות!$E$17,IF(DAY(מרכז!A1818)=הלוואות!$F$17,הלוואות!$G$17,0),0),0)+IF(A1818&gt;=הלוואות!$D$18,IF(מרכז!A1818&lt;=הלוואות!$E$18,IF(DAY(מרכז!A1818)=הלוואות!$F$18,הלוואות!$G$18,0),0),0)+IF(A1818&gt;=הלוואות!$D$19,IF(מרכז!A1818&lt;=הלוואות!$E$19,IF(DAY(מרכז!A1818)=הלוואות!$F$19,הלוואות!$G$19,0),0),0)+IF(A1818&gt;=הלוואות!$D$20,IF(מרכז!A1818&lt;=הלוואות!$E$20,IF(DAY(מרכז!A1818)=הלוואות!$F$20,הלוואות!$G$20,0),0),0)+IF(A1818&gt;=הלוואות!$D$21,IF(מרכז!A1818&lt;=הלוואות!$E$21,IF(DAY(מרכז!A1818)=הלוואות!$F$21,הלוואות!$G$21,0),0),0)+IF(A1818&gt;=הלוואות!$D$22,IF(מרכז!A1818&lt;=הלוואות!$E$22,IF(DAY(מרכז!A1818)=הלוואות!$F$22,הלוואות!$G$22,0),0),0)+IF(A1818&gt;=הלוואות!$D$23,IF(מרכז!A1818&lt;=הלוואות!$E$23,IF(DAY(מרכז!A1818)=הלוואות!$F$23,הלוואות!$G$23,0),0),0)+IF(A1818&gt;=הלוואות!$D$24,IF(מרכז!A1818&lt;=הלוואות!$E$24,IF(DAY(מרכז!A1818)=הלוואות!$F$24,הלוואות!$G$24,0),0),0)+IF(A1818&gt;=הלוואות!$D$25,IF(מרכז!A1818&lt;=הלוואות!$E$25,IF(DAY(מרכז!A1818)=הלוואות!$F$25,הלוואות!$G$25,0),0),0)+IF(A1818&gt;=הלוואות!$D$26,IF(מרכז!A1818&lt;=הלוואות!$E$26,IF(DAY(מרכז!A1818)=הלוואות!$F$26,הלוואות!$G$26,0),0),0)+IF(A1818&gt;=הלוואות!$D$27,IF(מרכז!A1818&lt;=הלוואות!$E$27,IF(DAY(מרכז!A1818)=הלוואות!$F$27,הלוואות!$G$27,0),0),0)+IF(A1818&gt;=הלוואות!$D$28,IF(מרכז!A1818&lt;=הלוואות!$E$28,IF(DAY(מרכז!A1818)=הלוואות!$F$28,הלוואות!$G$28,0),0),0)+IF(A1818&gt;=הלוואות!$D$29,IF(מרכז!A1818&lt;=הלוואות!$E$29,IF(DAY(מרכז!A1818)=הלוואות!$F$29,הלוואות!$G$29,0),0),0)+IF(A1818&gt;=הלוואות!$D$30,IF(מרכז!A1818&lt;=הלוואות!$E$30,IF(DAY(מרכז!A1818)=הלוואות!$F$30,הלוואות!$G$30,0),0),0)+IF(A1818&gt;=הלוואות!$D$31,IF(מרכז!A1818&lt;=הלוואות!$E$31,IF(DAY(מרכז!A1818)=הלוואות!$F$31,הלוואות!$G$31,0),0),0)+IF(A1818&gt;=הלוואות!$D$32,IF(מרכז!A1818&lt;=הלוואות!$E$32,IF(DAY(מרכז!A1818)=הלוואות!$F$32,הלוואות!$G$32,0),0),0)+IF(A1818&gt;=הלוואות!$D$33,IF(מרכז!A1818&lt;=הלוואות!$E$33,IF(DAY(מרכז!A1818)=הלוואות!$F$33,הלוואות!$G$33,0),0),0)+IF(A1818&gt;=הלוואות!$D$34,IF(מרכז!A1818&lt;=הלוואות!$E$34,IF(DAY(מרכז!A1818)=הלוואות!$F$34,הלוואות!$G$34,0),0),0)</f>
        <v>0</v>
      </c>
      <c r="E1818" s="93">
        <f>SUMIF(הלוואות!$D$46:$D$65,מרכז!A1818,הלוואות!$E$46:$E$65)</f>
        <v>0</v>
      </c>
      <c r="F1818" s="93">
        <f>SUMIF(נכנסים!$A$5:$A$5890,מרכז!A1818,נכנסים!$B$5:$B$5890)</f>
        <v>0</v>
      </c>
      <c r="G1818" s="94"/>
      <c r="H1818" s="94"/>
      <c r="I1818" s="94"/>
      <c r="J1818" s="99">
        <f t="shared" si="28"/>
        <v>50000</v>
      </c>
    </row>
    <row r="1819" spans="1:10">
      <c r="A1819" s="153">
        <v>47472</v>
      </c>
      <c r="B1819" s="93">
        <f>SUMIF(יוצאים!$A$5:$A$5835,מרכז!A1819,יוצאים!$D$5:$D$5835)</f>
        <v>0</v>
      </c>
      <c r="C1819" s="93">
        <f>HLOOKUP(DAY($A1819),'טב.הו"ק'!$G$4:$AK$162,'טב.הו"ק'!$A$162+2,FALSE)</f>
        <v>0</v>
      </c>
      <c r="D1819" s="93">
        <f>IF(A1819&gt;=הלוואות!$D$5,IF(מרכז!A1819&lt;=הלוואות!$E$5,IF(DAY(מרכז!A1819)=הלוואות!$F$5,הלוואות!$G$5,0),0),0)+IF(A1819&gt;=הלוואות!$D$6,IF(מרכז!A1819&lt;=הלוואות!$E$6,IF(DAY(מרכז!A1819)=הלוואות!$F$6,הלוואות!$G$6,0),0),0)+IF(A1819&gt;=הלוואות!$D$7,IF(מרכז!A1819&lt;=הלוואות!$E$7,IF(DAY(מרכז!A1819)=הלוואות!$F$7,הלוואות!$G$7,0),0),0)+IF(A1819&gt;=הלוואות!$D$8,IF(מרכז!A1819&lt;=הלוואות!$E$8,IF(DAY(מרכז!A1819)=הלוואות!$F$8,הלוואות!$G$8,0),0),0)+IF(A1819&gt;=הלוואות!$D$9,IF(מרכז!A1819&lt;=הלוואות!$E$9,IF(DAY(מרכז!A1819)=הלוואות!$F$9,הלוואות!$G$9,0),0),0)+IF(A1819&gt;=הלוואות!$D$10,IF(מרכז!A1819&lt;=הלוואות!$E$10,IF(DAY(מרכז!A1819)=הלוואות!$F$10,הלוואות!$G$10,0),0),0)+IF(A1819&gt;=הלוואות!$D$11,IF(מרכז!A1819&lt;=הלוואות!$E$11,IF(DAY(מרכז!A1819)=הלוואות!$F$11,הלוואות!$G$11,0),0),0)+IF(A1819&gt;=הלוואות!$D$12,IF(מרכז!A1819&lt;=הלוואות!$E$12,IF(DAY(מרכז!A1819)=הלוואות!$F$12,הלוואות!$G$12,0),0),0)+IF(A1819&gt;=הלוואות!$D$13,IF(מרכז!A1819&lt;=הלוואות!$E$13,IF(DAY(מרכז!A1819)=הלוואות!$F$13,הלוואות!$G$13,0),0),0)+IF(A1819&gt;=הלוואות!$D$14,IF(מרכז!A1819&lt;=הלוואות!$E$14,IF(DAY(מרכז!A1819)=הלוואות!$F$14,הלוואות!$G$14,0),0),0)+IF(A1819&gt;=הלוואות!$D$15,IF(מרכז!A1819&lt;=הלוואות!$E$15,IF(DAY(מרכז!A1819)=הלוואות!$F$15,הלוואות!$G$15,0),0),0)+IF(A1819&gt;=הלוואות!$D$16,IF(מרכז!A1819&lt;=הלוואות!$E$16,IF(DAY(מרכז!A1819)=הלוואות!$F$16,הלוואות!$G$16,0),0),0)+IF(A1819&gt;=הלוואות!$D$17,IF(מרכז!A1819&lt;=הלוואות!$E$17,IF(DAY(מרכז!A1819)=הלוואות!$F$17,הלוואות!$G$17,0),0),0)+IF(A1819&gt;=הלוואות!$D$18,IF(מרכז!A1819&lt;=הלוואות!$E$18,IF(DAY(מרכז!A1819)=הלוואות!$F$18,הלוואות!$G$18,0),0),0)+IF(A1819&gt;=הלוואות!$D$19,IF(מרכז!A1819&lt;=הלוואות!$E$19,IF(DAY(מרכז!A1819)=הלוואות!$F$19,הלוואות!$G$19,0),0),0)+IF(A1819&gt;=הלוואות!$D$20,IF(מרכז!A1819&lt;=הלוואות!$E$20,IF(DAY(מרכז!A1819)=הלוואות!$F$20,הלוואות!$G$20,0),0),0)+IF(A1819&gt;=הלוואות!$D$21,IF(מרכז!A1819&lt;=הלוואות!$E$21,IF(DAY(מרכז!A1819)=הלוואות!$F$21,הלוואות!$G$21,0),0),0)+IF(A1819&gt;=הלוואות!$D$22,IF(מרכז!A1819&lt;=הלוואות!$E$22,IF(DAY(מרכז!A1819)=הלוואות!$F$22,הלוואות!$G$22,0),0),0)+IF(A1819&gt;=הלוואות!$D$23,IF(מרכז!A1819&lt;=הלוואות!$E$23,IF(DAY(מרכז!A1819)=הלוואות!$F$23,הלוואות!$G$23,0),0),0)+IF(A1819&gt;=הלוואות!$D$24,IF(מרכז!A1819&lt;=הלוואות!$E$24,IF(DAY(מרכז!A1819)=הלוואות!$F$24,הלוואות!$G$24,0),0),0)+IF(A1819&gt;=הלוואות!$D$25,IF(מרכז!A1819&lt;=הלוואות!$E$25,IF(DAY(מרכז!A1819)=הלוואות!$F$25,הלוואות!$G$25,0),0),0)+IF(A1819&gt;=הלוואות!$D$26,IF(מרכז!A1819&lt;=הלוואות!$E$26,IF(DAY(מרכז!A1819)=הלוואות!$F$26,הלוואות!$G$26,0),0),0)+IF(A1819&gt;=הלוואות!$D$27,IF(מרכז!A1819&lt;=הלוואות!$E$27,IF(DAY(מרכז!A1819)=הלוואות!$F$27,הלוואות!$G$27,0),0),0)+IF(A1819&gt;=הלוואות!$D$28,IF(מרכז!A1819&lt;=הלוואות!$E$28,IF(DAY(מרכז!A1819)=הלוואות!$F$28,הלוואות!$G$28,0),0),0)+IF(A1819&gt;=הלוואות!$D$29,IF(מרכז!A1819&lt;=הלוואות!$E$29,IF(DAY(מרכז!A1819)=הלוואות!$F$29,הלוואות!$G$29,0),0),0)+IF(A1819&gt;=הלוואות!$D$30,IF(מרכז!A1819&lt;=הלוואות!$E$30,IF(DAY(מרכז!A1819)=הלוואות!$F$30,הלוואות!$G$30,0),0),0)+IF(A1819&gt;=הלוואות!$D$31,IF(מרכז!A1819&lt;=הלוואות!$E$31,IF(DAY(מרכז!A1819)=הלוואות!$F$31,הלוואות!$G$31,0),0),0)+IF(A1819&gt;=הלוואות!$D$32,IF(מרכז!A1819&lt;=הלוואות!$E$32,IF(DAY(מרכז!A1819)=הלוואות!$F$32,הלוואות!$G$32,0),0),0)+IF(A1819&gt;=הלוואות!$D$33,IF(מרכז!A1819&lt;=הלוואות!$E$33,IF(DAY(מרכז!A1819)=הלוואות!$F$33,הלוואות!$G$33,0),0),0)+IF(A1819&gt;=הלוואות!$D$34,IF(מרכז!A1819&lt;=הלוואות!$E$34,IF(DAY(מרכז!A1819)=הלוואות!$F$34,הלוואות!$G$34,0),0),0)</f>
        <v>0</v>
      </c>
      <c r="E1819" s="93">
        <f>SUMIF(הלוואות!$D$46:$D$65,מרכז!A1819,הלוואות!$E$46:$E$65)</f>
        <v>0</v>
      </c>
      <c r="F1819" s="93">
        <f>SUMIF(נכנסים!$A$5:$A$5890,מרכז!A1819,נכנסים!$B$5:$B$5890)</f>
        <v>0</v>
      </c>
      <c r="G1819" s="94"/>
      <c r="H1819" s="94"/>
      <c r="I1819" s="94"/>
      <c r="J1819" s="99">
        <f t="shared" si="28"/>
        <v>50000</v>
      </c>
    </row>
    <row r="1820" spans="1:10">
      <c r="A1820" s="153">
        <v>47473</v>
      </c>
      <c r="B1820" s="93">
        <f>SUMIF(יוצאים!$A$5:$A$5835,מרכז!A1820,יוצאים!$D$5:$D$5835)</f>
        <v>0</v>
      </c>
      <c r="C1820" s="93">
        <f>HLOOKUP(DAY($A1820),'טב.הו"ק'!$G$4:$AK$162,'טב.הו"ק'!$A$162+2,FALSE)</f>
        <v>0</v>
      </c>
      <c r="D1820" s="93">
        <f>IF(A1820&gt;=הלוואות!$D$5,IF(מרכז!A1820&lt;=הלוואות!$E$5,IF(DAY(מרכז!A1820)=הלוואות!$F$5,הלוואות!$G$5,0),0),0)+IF(A1820&gt;=הלוואות!$D$6,IF(מרכז!A1820&lt;=הלוואות!$E$6,IF(DAY(מרכז!A1820)=הלוואות!$F$6,הלוואות!$G$6,0),0),0)+IF(A1820&gt;=הלוואות!$D$7,IF(מרכז!A1820&lt;=הלוואות!$E$7,IF(DAY(מרכז!A1820)=הלוואות!$F$7,הלוואות!$G$7,0),0),0)+IF(A1820&gt;=הלוואות!$D$8,IF(מרכז!A1820&lt;=הלוואות!$E$8,IF(DAY(מרכז!A1820)=הלוואות!$F$8,הלוואות!$G$8,0),0),0)+IF(A1820&gt;=הלוואות!$D$9,IF(מרכז!A1820&lt;=הלוואות!$E$9,IF(DAY(מרכז!A1820)=הלוואות!$F$9,הלוואות!$G$9,0),0),0)+IF(A1820&gt;=הלוואות!$D$10,IF(מרכז!A1820&lt;=הלוואות!$E$10,IF(DAY(מרכז!A1820)=הלוואות!$F$10,הלוואות!$G$10,0),0),0)+IF(A1820&gt;=הלוואות!$D$11,IF(מרכז!A1820&lt;=הלוואות!$E$11,IF(DAY(מרכז!A1820)=הלוואות!$F$11,הלוואות!$G$11,0),0),0)+IF(A1820&gt;=הלוואות!$D$12,IF(מרכז!A1820&lt;=הלוואות!$E$12,IF(DAY(מרכז!A1820)=הלוואות!$F$12,הלוואות!$G$12,0),0),0)+IF(A1820&gt;=הלוואות!$D$13,IF(מרכז!A1820&lt;=הלוואות!$E$13,IF(DAY(מרכז!A1820)=הלוואות!$F$13,הלוואות!$G$13,0),0),0)+IF(A1820&gt;=הלוואות!$D$14,IF(מרכז!A1820&lt;=הלוואות!$E$14,IF(DAY(מרכז!A1820)=הלוואות!$F$14,הלוואות!$G$14,0),0),0)+IF(A1820&gt;=הלוואות!$D$15,IF(מרכז!A1820&lt;=הלוואות!$E$15,IF(DAY(מרכז!A1820)=הלוואות!$F$15,הלוואות!$G$15,0),0),0)+IF(A1820&gt;=הלוואות!$D$16,IF(מרכז!A1820&lt;=הלוואות!$E$16,IF(DAY(מרכז!A1820)=הלוואות!$F$16,הלוואות!$G$16,0),0),0)+IF(A1820&gt;=הלוואות!$D$17,IF(מרכז!A1820&lt;=הלוואות!$E$17,IF(DAY(מרכז!A1820)=הלוואות!$F$17,הלוואות!$G$17,0),0),0)+IF(A1820&gt;=הלוואות!$D$18,IF(מרכז!A1820&lt;=הלוואות!$E$18,IF(DAY(מרכז!A1820)=הלוואות!$F$18,הלוואות!$G$18,0),0),0)+IF(A1820&gt;=הלוואות!$D$19,IF(מרכז!A1820&lt;=הלוואות!$E$19,IF(DAY(מרכז!A1820)=הלוואות!$F$19,הלוואות!$G$19,0),0),0)+IF(A1820&gt;=הלוואות!$D$20,IF(מרכז!A1820&lt;=הלוואות!$E$20,IF(DAY(מרכז!A1820)=הלוואות!$F$20,הלוואות!$G$20,0),0),0)+IF(A1820&gt;=הלוואות!$D$21,IF(מרכז!A1820&lt;=הלוואות!$E$21,IF(DAY(מרכז!A1820)=הלוואות!$F$21,הלוואות!$G$21,0),0),0)+IF(A1820&gt;=הלוואות!$D$22,IF(מרכז!A1820&lt;=הלוואות!$E$22,IF(DAY(מרכז!A1820)=הלוואות!$F$22,הלוואות!$G$22,0),0),0)+IF(A1820&gt;=הלוואות!$D$23,IF(מרכז!A1820&lt;=הלוואות!$E$23,IF(DAY(מרכז!A1820)=הלוואות!$F$23,הלוואות!$G$23,0),0),0)+IF(A1820&gt;=הלוואות!$D$24,IF(מרכז!A1820&lt;=הלוואות!$E$24,IF(DAY(מרכז!A1820)=הלוואות!$F$24,הלוואות!$G$24,0),0),0)+IF(A1820&gt;=הלוואות!$D$25,IF(מרכז!A1820&lt;=הלוואות!$E$25,IF(DAY(מרכז!A1820)=הלוואות!$F$25,הלוואות!$G$25,0),0),0)+IF(A1820&gt;=הלוואות!$D$26,IF(מרכז!A1820&lt;=הלוואות!$E$26,IF(DAY(מרכז!A1820)=הלוואות!$F$26,הלוואות!$G$26,0),0),0)+IF(A1820&gt;=הלוואות!$D$27,IF(מרכז!A1820&lt;=הלוואות!$E$27,IF(DAY(מרכז!A1820)=הלוואות!$F$27,הלוואות!$G$27,0),0),0)+IF(A1820&gt;=הלוואות!$D$28,IF(מרכז!A1820&lt;=הלוואות!$E$28,IF(DAY(מרכז!A1820)=הלוואות!$F$28,הלוואות!$G$28,0),0),0)+IF(A1820&gt;=הלוואות!$D$29,IF(מרכז!A1820&lt;=הלוואות!$E$29,IF(DAY(מרכז!A1820)=הלוואות!$F$29,הלוואות!$G$29,0),0),0)+IF(A1820&gt;=הלוואות!$D$30,IF(מרכז!A1820&lt;=הלוואות!$E$30,IF(DAY(מרכז!A1820)=הלוואות!$F$30,הלוואות!$G$30,0),0),0)+IF(A1820&gt;=הלוואות!$D$31,IF(מרכז!A1820&lt;=הלוואות!$E$31,IF(DAY(מרכז!A1820)=הלוואות!$F$31,הלוואות!$G$31,0),0),0)+IF(A1820&gt;=הלוואות!$D$32,IF(מרכז!A1820&lt;=הלוואות!$E$32,IF(DAY(מרכז!A1820)=הלוואות!$F$32,הלוואות!$G$32,0),0),0)+IF(A1820&gt;=הלוואות!$D$33,IF(מרכז!A1820&lt;=הלוואות!$E$33,IF(DAY(מרכז!A1820)=הלוואות!$F$33,הלוואות!$G$33,0),0),0)+IF(A1820&gt;=הלוואות!$D$34,IF(מרכז!A1820&lt;=הלוואות!$E$34,IF(DAY(מרכז!A1820)=הלוואות!$F$34,הלוואות!$G$34,0),0),0)</f>
        <v>0</v>
      </c>
      <c r="E1820" s="93">
        <f>SUMIF(הלוואות!$D$46:$D$65,מרכז!A1820,הלוואות!$E$46:$E$65)</f>
        <v>0</v>
      </c>
      <c r="F1820" s="93">
        <f>SUMIF(נכנסים!$A$5:$A$5890,מרכז!A1820,נכנסים!$B$5:$B$5890)</f>
        <v>0</v>
      </c>
      <c r="G1820" s="94"/>
      <c r="H1820" s="94"/>
      <c r="I1820" s="94"/>
      <c r="J1820" s="99">
        <f t="shared" si="28"/>
        <v>50000</v>
      </c>
    </row>
    <row r="1821" spans="1:10">
      <c r="A1821" s="153">
        <v>47474</v>
      </c>
      <c r="B1821" s="93">
        <f>SUMIF(יוצאים!$A$5:$A$5835,מרכז!A1821,יוצאים!$D$5:$D$5835)</f>
        <v>0</v>
      </c>
      <c r="C1821" s="93">
        <f>HLOOKUP(DAY($A1821),'טב.הו"ק'!$G$4:$AK$162,'טב.הו"ק'!$A$162+2,FALSE)</f>
        <v>0</v>
      </c>
      <c r="D1821" s="93">
        <f>IF(A1821&gt;=הלוואות!$D$5,IF(מרכז!A1821&lt;=הלוואות!$E$5,IF(DAY(מרכז!A1821)=הלוואות!$F$5,הלוואות!$G$5,0),0),0)+IF(A1821&gt;=הלוואות!$D$6,IF(מרכז!A1821&lt;=הלוואות!$E$6,IF(DAY(מרכז!A1821)=הלוואות!$F$6,הלוואות!$G$6,0),0),0)+IF(A1821&gt;=הלוואות!$D$7,IF(מרכז!A1821&lt;=הלוואות!$E$7,IF(DAY(מרכז!A1821)=הלוואות!$F$7,הלוואות!$G$7,0),0),0)+IF(A1821&gt;=הלוואות!$D$8,IF(מרכז!A1821&lt;=הלוואות!$E$8,IF(DAY(מרכז!A1821)=הלוואות!$F$8,הלוואות!$G$8,0),0),0)+IF(A1821&gt;=הלוואות!$D$9,IF(מרכז!A1821&lt;=הלוואות!$E$9,IF(DAY(מרכז!A1821)=הלוואות!$F$9,הלוואות!$G$9,0),0),0)+IF(A1821&gt;=הלוואות!$D$10,IF(מרכז!A1821&lt;=הלוואות!$E$10,IF(DAY(מרכז!A1821)=הלוואות!$F$10,הלוואות!$G$10,0),0),0)+IF(A1821&gt;=הלוואות!$D$11,IF(מרכז!A1821&lt;=הלוואות!$E$11,IF(DAY(מרכז!A1821)=הלוואות!$F$11,הלוואות!$G$11,0),0),0)+IF(A1821&gt;=הלוואות!$D$12,IF(מרכז!A1821&lt;=הלוואות!$E$12,IF(DAY(מרכז!A1821)=הלוואות!$F$12,הלוואות!$G$12,0),0),0)+IF(A1821&gt;=הלוואות!$D$13,IF(מרכז!A1821&lt;=הלוואות!$E$13,IF(DAY(מרכז!A1821)=הלוואות!$F$13,הלוואות!$G$13,0),0),0)+IF(A1821&gt;=הלוואות!$D$14,IF(מרכז!A1821&lt;=הלוואות!$E$14,IF(DAY(מרכז!A1821)=הלוואות!$F$14,הלוואות!$G$14,0),0),0)+IF(A1821&gt;=הלוואות!$D$15,IF(מרכז!A1821&lt;=הלוואות!$E$15,IF(DAY(מרכז!A1821)=הלוואות!$F$15,הלוואות!$G$15,0),0),0)+IF(A1821&gt;=הלוואות!$D$16,IF(מרכז!A1821&lt;=הלוואות!$E$16,IF(DAY(מרכז!A1821)=הלוואות!$F$16,הלוואות!$G$16,0),0),0)+IF(A1821&gt;=הלוואות!$D$17,IF(מרכז!A1821&lt;=הלוואות!$E$17,IF(DAY(מרכז!A1821)=הלוואות!$F$17,הלוואות!$G$17,0),0),0)+IF(A1821&gt;=הלוואות!$D$18,IF(מרכז!A1821&lt;=הלוואות!$E$18,IF(DAY(מרכז!A1821)=הלוואות!$F$18,הלוואות!$G$18,0),0),0)+IF(A1821&gt;=הלוואות!$D$19,IF(מרכז!A1821&lt;=הלוואות!$E$19,IF(DAY(מרכז!A1821)=הלוואות!$F$19,הלוואות!$G$19,0),0),0)+IF(A1821&gt;=הלוואות!$D$20,IF(מרכז!A1821&lt;=הלוואות!$E$20,IF(DAY(מרכז!A1821)=הלוואות!$F$20,הלוואות!$G$20,0),0),0)+IF(A1821&gt;=הלוואות!$D$21,IF(מרכז!A1821&lt;=הלוואות!$E$21,IF(DAY(מרכז!A1821)=הלוואות!$F$21,הלוואות!$G$21,0),0),0)+IF(A1821&gt;=הלוואות!$D$22,IF(מרכז!A1821&lt;=הלוואות!$E$22,IF(DAY(מרכז!A1821)=הלוואות!$F$22,הלוואות!$G$22,0),0),0)+IF(A1821&gt;=הלוואות!$D$23,IF(מרכז!A1821&lt;=הלוואות!$E$23,IF(DAY(מרכז!A1821)=הלוואות!$F$23,הלוואות!$G$23,0),0),0)+IF(A1821&gt;=הלוואות!$D$24,IF(מרכז!A1821&lt;=הלוואות!$E$24,IF(DAY(מרכז!A1821)=הלוואות!$F$24,הלוואות!$G$24,0),0),0)+IF(A1821&gt;=הלוואות!$D$25,IF(מרכז!A1821&lt;=הלוואות!$E$25,IF(DAY(מרכז!A1821)=הלוואות!$F$25,הלוואות!$G$25,0),0),0)+IF(A1821&gt;=הלוואות!$D$26,IF(מרכז!A1821&lt;=הלוואות!$E$26,IF(DAY(מרכז!A1821)=הלוואות!$F$26,הלוואות!$G$26,0),0),0)+IF(A1821&gt;=הלוואות!$D$27,IF(מרכז!A1821&lt;=הלוואות!$E$27,IF(DAY(מרכז!A1821)=הלוואות!$F$27,הלוואות!$G$27,0),0),0)+IF(A1821&gt;=הלוואות!$D$28,IF(מרכז!A1821&lt;=הלוואות!$E$28,IF(DAY(מרכז!A1821)=הלוואות!$F$28,הלוואות!$G$28,0),0),0)+IF(A1821&gt;=הלוואות!$D$29,IF(מרכז!A1821&lt;=הלוואות!$E$29,IF(DAY(מרכז!A1821)=הלוואות!$F$29,הלוואות!$G$29,0),0),0)+IF(A1821&gt;=הלוואות!$D$30,IF(מרכז!A1821&lt;=הלוואות!$E$30,IF(DAY(מרכז!A1821)=הלוואות!$F$30,הלוואות!$G$30,0),0),0)+IF(A1821&gt;=הלוואות!$D$31,IF(מרכז!A1821&lt;=הלוואות!$E$31,IF(DAY(מרכז!A1821)=הלוואות!$F$31,הלוואות!$G$31,0),0),0)+IF(A1821&gt;=הלוואות!$D$32,IF(מרכז!A1821&lt;=הלוואות!$E$32,IF(DAY(מרכז!A1821)=הלוואות!$F$32,הלוואות!$G$32,0),0),0)+IF(A1821&gt;=הלוואות!$D$33,IF(מרכז!A1821&lt;=הלוואות!$E$33,IF(DAY(מרכז!A1821)=הלוואות!$F$33,הלוואות!$G$33,0),0),0)+IF(A1821&gt;=הלוואות!$D$34,IF(מרכז!A1821&lt;=הלוואות!$E$34,IF(DAY(מרכז!A1821)=הלוואות!$F$34,הלוואות!$G$34,0),0),0)</f>
        <v>0</v>
      </c>
      <c r="E1821" s="93">
        <f>SUMIF(הלוואות!$D$46:$D$65,מרכז!A1821,הלוואות!$E$46:$E$65)</f>
        <v>0</v>
      </c>
      <c r="F1821" s="93">
        <f>SUMIF(נכנסים!$A$5:$A$5890,מרכז!A1821,נכנסים!$B$5:$B$5890)</f>
        <v>0</v>
      </c>
      <c r="G1821" s="94"/>
      <c r="H1821" s="94"/>
      <c r="I1821" s="94"/>
      <c r="J1821" s="99">
        <f t="shared" si="28"/>
        <v>50000</v>
      </c>
    </row>
    <row r="1822" spans="1:10">
      <c r="A1822" s="153">
        <v>47475</v>
      </c>
      <c r="B1822" s="93">
        <f>SUMIF(יוצאים!$A$5:$A$5835,מרכז!A1822,יוצאים!$D$5:$D$5835)</f>
        <v>0</v>
      </c>
      <c r="C1822" s="93">
        <f>HLOOKUP(DAY($A1822),'טב.הו"ק'!$G$4:$AK$162,'טב.הו"ק'!$A$162+2,FALSE)</f>
        <v>0</v>
      </c>
      <c r="D1822" s="93">
        <f>IF(A1822&gt;=הלוואות!$D$5,IF(מרכז!A1822&lt;=הלוואות!$E$5,IF(DAY(מרכז!A1822)=הלוואות!$F$5,הלוואות!$G$5,0),0),0)+IF(A1822&gt;=הלוואות!$D$6,IF(מרכז!A1822&lt;=הלוואות!$E$6,IF(DAY(מרכז!A1822)=הלוואות!$F$6,הלוואות!$G$6,0),0),0)+IF(A1822&gt;=הלוואות!$D$7,IF(מרכז!A1822&lt;=הלוואות!$E$7,IF(DAY(מרכז!A1822)=הלוואות!$F$7,הלוואות!$G$7,0),0),0)+IF(A1822&gt;=הלוואות!$D$8,IF(מרכז!A1822&lt;=הלוואות!$E$8,IF(DAY(מרכז!A1822)=הלוואות!$F$8,הלוואות!$G$8,0),0),0)+IF(A1822&gt;=הלוואות!$D$9,IF(מרכז!A1822&lt;=הלוואות!$E$9,IF(DAY(מרכז!A1822)=הלוואות!$F$9,הלוואות!$G$9,0),0),0)+IF(A1822&gt;=הלוואות!$D$10,IF(מרכז!A1822&lt;=הלוואות!$E$10,IF(DAY(מרכז!A1822)=הלוואות!$F$10,הלוואות!$G$10,0),0),0)+IF(A1822&gt;=הלוואות!$D$11,IF(מרכז!A1822&lt;=הלוואות!$E$11,IF(DAY(מרכז!A1822)=הלוואות!$F$11,הלוואות!$G$11,0),0),0)+IF(A1822&gt;=הלוואות!$D$12,IF(מרכז!A1822&lt;=הלוואות!$E$12,IF(DAY(מרכז!A1822)=הלוואות!$F$12,הלוואות!$G$12,0),0),0)+IF(A1822&gt;=הלוואות!$D$13,IF(מרכז!A1822&lt;=הלוואות!$E$13,IF(DAY(מרכז!A1822)=הלוואות!$F$13,הלוואות!$G$13,0),0),0)+IF(A1822&gt;=הלוואות!$D$14,IF(מרכז!A1822&lt;=הלוואות!$E$14,IF(DAY(מרכז!A1822)=הלוואות!$F$14,הלוואות!$G$14,0),0),0)+IF(A1822&gt;=הלוואות!$D$15,IF(מרכז!A1822&lt;=הלוואות!$E$15,IF(DAY(מרכז!A1822)=הלוואות!$F$15,הלוואות!$G$15,0),0),0)+IF(A1822&gt;=הלוואות!$D$16,IF(מרכז!A1822&lt;=הלוואות!$E$16,IF(DAY(מרכז!A1822)=הלוואות!$F$16,הלוואות!$G$16,0),0),0)+IF(A1822&gt;=הלוואות!$D$17,IF(מרכז!A1822&lt;=הלוואות!$E$17,IF(DAY(מרכז!A1822)=הלוואות!$F$17,הלוואות!$G$17,0),0),0)+IF(A1822&gt;=הלוואות!$D$18,IF(מרכז!A1822&lt;=הלוואות!$E$18,IF(DAY(מרכז!A1822)=הלוואות!$F$18,הלוואות!$G$18,0),0),0)+IF(A1822&gt;=הלוואות!$D$19,IF(מרכז!A1822&lt;=הלוואות!$E$19,IF(DAY(מרכז!A1822)=הלוואות!$F$19,הלוואות!$G$19,0),0),0)+IF(A1822&gt;=הלוואות!$D$20,IF(מרכז!A1822&lt;=הלוואות!$E$20,IF(DAY(מרכז!A1822)=הלוואות!$F$20,הלוואות!$G$20,0),0),0)+IF(A1822&gt;=הלוואות!$D$21,IF(מרכז!A1822&lt;=הלוואות!$E$21,IF(DAY(מרכז!A1822)=הלוואות!$F$21,הלוואות!$G$21,0),0),0)+IF(A1822&gt;=הלוואות!$D$22,IF(מרכז!A1822&lt;=הלוואות!$E$22,IF(DAY(מרכז!A1822)=הלוואות!$F$22,הלוואות!$G$22,0),0),0)+IF(A1822&gt;=הלוואות!$D$23,IF(מרכז!A1822&lt;=הלוואות!$E$23,IF(DAY(מרכז!A1822)=הלוואות!$F$23,הלוואות!$G$23,0),0),0)+IF(A1822&gt;=הלוואות!$D$24,IF(מרכז!A1822&lt;=הלוואות!$E$24,IF(DAY(מרכז!A1822)=הלוואות!$F$24,הלוואות!$G$24,0),0),0)+IF(A1822&gt;=הלוואות!$D$25,IF(מרכז!A1822&lt;=הלוואות!$E$25,IF(DAY(מרכז!A1822)=הלוואות!$F$25,הלוואות!$G$25,0),0),0)+IF(A1822&gt;=הלוואות!$D$26,IF(מרכז!A1822&lt;=הלוואות!$E$26,IF(DAY(מרכז!A1822)=הלוואות!$F$26,הלוואות!$G$26,0),0),0)+IF(A1822&gt;=הלוואות!$D$27,IF(מרכז!A1822&lt;=הלוואות!$E$27,IF(DAY(מרכז!A1822)=הלוואות!$F$27,הלוואות!$G$27,0),0),0)+IF(A1822&gt;=הלוואות!$D$28,IF(מרכז!A1822&lt;=הלוואות!$E$28,IF(DAY(מרכז!A1822)=הלוואות!$F$28,הלוואות!$G$28,0),0),0)+IF(A1822&gt;=הלוואות!$D$29,IF(מרכז!A1822&lt;=הלוואות!$E$29,IF(DAY(מרכז!A1822)=הלוואות!$F$29,הלוואות!$G$29,0),0),0)+IF(A1822&gt;=הלוואות!$D$30,IF(מרכז!A1822&lt;=הלוואות!$E$30,IF(DAY(מרכז!A1822)=הלוואות!$F$30,הלוואות!$G$30,0),0),0)+IF(A1822&gt;=הלוואות!$D$31,IF(מרכז!A1822&lt;=הלוואות!$E$31,IF(DAY(מרכז!A1822)=הלוואות!$F$31,הלוואות!$G$31,0),0),0)+IF(A1822&gt;=הלוואות!$D$32,IF(מרכז!A1822&lt;=הלוואות!$E$32,IF(DAY(מרכז!A1822)=הלוואות!$F$32,הלוואות!$G$32,0),0),0)+IF(A1822&gt;=הלוואות!$D$33,IF(מרכז!A1822&lt;=הלוואות!$E$33,IF(DAY(מרכז!A1822)=הלוואות!$F$33,הלוואות!$G$33,0),0),0)+IF(A1822&gt;=הלוואות!$D$34,IF(מרכז!A1822&lt;=הלוואות!$E$34,IF(DAY(מרכז!A1822)=הלוואות!$F$34,הלוואות!$G$34,0),0),0)</f>
        <v>0</v>
      </c>
      <c r="E1822" s="93">
        <f>SUMIF(הלוואות!$D$46:$D$65,מרכז!A1822,הלוואות!$E$46:$E$65)</f>
        <v>0</v>
      </c>
      <c r="F1822" s="93">
        <f>SUMIF(נכנסים!$A$5:$A$5890,מרכז!A1822,נכנסים!$B$5:$B$5890)</f>
        <v>0</v>
      </c>
      <c r="G1822" s="94"/>
      <c r="H1822" s="94"/>
      <c r="I1822" s="94"/>
      <c r="J1822" s="99">
        <f t="shared" si="28"/>
        <v>50000</v>
      </c>
    </row>
    <row r="1823" spans="1:10">
      <c r="A1823" s="153">
        <v>47476</v>
      </c>
      <c r="B1823" s="93">
        <f>SUMIF(יוצאים!$A$5:$A$5835,מרכז!A1823,יוצאים!$D$5:$D$5835)</f>
        <v>0</v>
      </c>
      <c r="C1823" s="93">
        <f>HLOOKUP(DAY($A1823),'טב.הו"ק'!$G$4:$AK$162,'טב.הו"ק'!$A$162+2,FALSE)</f>
        <v>0</v>
      </c>
      <c r="D1823" s="93">
        <f>IF(A1823&gt;=הלוואות!$D$5,IF(מרכז!A1823&lt;=הלוואות!$E$5,IF(DAY(מרכז!A1823)=הלוואות!$F$5,הלוואות!$G$5,0),0),0)+IF(A1823&gt;=הלוואות!$D$6,IF(מרכז!A1823&lt;=הלוואות!$E$6,IF(DAY(מרכז!A1823)=הלוואות!$F$6,הלוואות!$G$6,0),0),0)+IF(A1823&gt;=הלוואות!$D$7,IF(מרכז!A1823&lt;=הלוואות!$E$7,IF(DAY(מרכז!A1823)=הלוואות!$F$7,הלוואות!$G$7,0),0),0)+IF(A1823&gt;=הלוואות!$D$8,IF(מרכז!A1823&lt;=הלוואות!$E$8,IF(DAY(מרכז!A1823)=הלוואות!$F$8,הלוואות!$G$8,0),0),0)+IF(A1823&gt;=הלוואות!$D$9,IF(מרכז!A1823&lt;=הלוואות!$E$9,IF(DAY(מרכז!A1823)=הלוואות!$F$9,הלוואות!$G$9,0),0),0)+IF(A1823&gt;=הלוואות!$D$10,IF(מרכז!A1823&lt;=הלוואות!$E$10,IF(DAY(מרכז!A1823)=הלוואות!$F$10,הלוואות!$G$10,0),0),0)+IF(A1823&gt;=הלוואות!$D$11,IF(מרכז!A1823&lt;=הלוואות!$E$11,IF(DAY(מרכז!A1823)=הלוואות!$F$11,הלוואות!$G$11,0),0),0)+IF(A1823&gt;=הלוואות!$D$12,IF(מרכז!A1823&lt;=הלוואות!$E$12,IF(DAY(מרכז!A1823)=הלוואות!$F$12,הלוואות!$G$12,0),0),0)+IF(A1823&gt;=הלוואות!$D$13,IF(מרכז!A1823&lt;=הלוואות!$E$13,IF(DAY(מרכז!A1823)=הלוואות!$F$13,הלוואות!$G$13,0),0),0)+IF(A1823&gt;=הלוואות!$D$14,IF(מרכז!A1823&lt;=הלוואות!$E$14,IF(DAY(מרכז!A1823)=הלוואות!$F$14,הלוואות!$G$14,0),0),0)+IF(A1823&gt;=הלוואות!$D$15,IF(מרכז!A1823&lt;=הלוואות!$E$15,IF(DAY(מרכז!A1823)=הלוואות!$F$15,הלוואות!$G$15,0),0),0)+IF(A1823&gt;=הלוואות!$D$16,IF(מרכז!A1823&lt;=הלוואות!$E$16,IF(DAY(מרכז!A1823)=הלוואות!$F$16,הלוואות!$G$16,0),0),0)+IF(A1823&gt;=הלוואות!$D$17,IF(מרכז!A1823&lt;=הלוואות!$E$17,IF(DAY(מרכז!A1823)=הלוואות!$F$17,הלוואות!$G$17,0),0),0)+IF(A1823&gt;=הלוואות!$D$18,IF(מרכז!A1823&lt;=הלוואות!$E$18,IF(DAY(מרכז!A1823)=הלוואות!$F$18,הלוואות!$G$18,0),0),0)+IF(A1823&gt;=הלוואות!$D$19,IF(מרכז!A1823&lt;=הלוואות!$E$19,IF(DAY(מרכז!A1823)=הלוואות!$F$19,הלוואות!$G$19,0),0),0)+IF(A1823&gt;=הלוואות!$D$20,IF(מרכז!A1823&lt;=הלוואות!$E$20,IF(DAY(מרכז!A1823)=הלוואות!$F$20,הלוואות!$G$20,0),0),0)+IF(A1823&gt;=הלוואות!$D$21,IF(מרכז!A1823&lt;=הלוואות!$E$21,IF(DAY(מרכז!A1823)=הלוואות!$F$21,הלוואות!$G$21,0),0),0)+IF(A1823&gt;=הלוואות!$D$22,IF(מרכז!A1823&lt;=הלוואות!$E$22,IF(DAY(מרכז!A1823)=הלוואות!$F$22,הלוואות!$G$22,0),0),0)+IF(A1823&gt;=הלוואות!$D$23,IF(מרכז!A1823&lt;=הלוואות!$E$23,IF(DAY(מרכז!A1823)=הלוואות!$F$23,הלוואות!$G$23,0),0),0)+IF(A1823&gt;=הלוואות!$D$24,IF(מרכז!A1823&lt;=הלוואות!$E$24,IF(DAY(מרכז!A1823)=הלוואות!$F$24,הלוואות!$G$24,0),0),0)+IF(A1823&gt;=הלוואות!$D$25,IF(מרכז!A1823&lt;=הלוואות!$E$25,IF(DAY(מרכז!A1823)=הלוואות!$F$25,הלוואות!$G$25,0),0),0)+IF(A1823&gt;=הלוואות!$D$26,IF(מרכז!A1823&lt;=הלוואות!$E$26,IF(DAY(מרכז!A1823)=הלוואות!$F$26,הלוואות!$G$26,0),0),0)+IF(A1823&gt;=הלוואות!$D$27,IF(מרכז!A1823&lt;=הלוואות!$E$27,IF(DAY(מרכז!A1823)=הלוואות!$F$27,הלוואות!$G$27,0),0),0)+IF(A1823&gt;=הלוואות!$D$28,IF(מרכז!A1823&lt;=הלוואות!$E$28,IF(DAY(מרכז!A1823)=הלוואות!$F$28,הלוואות!$G$28,0),0),0)+IF(A1823&gt;=הלוואות!$D$29,IF(מרכז!A1823&lt;=הלוואות!$E$29,IF(DAY(מרכז!A1823)=הלוואות!$F$29,הלוואות!$G$29,0),0),0)+IF(A1823&gt;=הלוואות!$D$30,IF(מרכז!A1823&lt;=הלוואות!$E$30,IF(DAY(מרכז!A1823)=הלוואות!$F$30,הלוואות!$G$30,0),0),0)+IF(A1823&gt;=הלוואות!$D$31,IF(מרכז!A1823&lt;=הלוואות!$E$31,IF(DAY(מרכז!A1823)=הלוואות!$F$31,הלוואות!$G$31,0),0),0)+IF(A1823&gt;=הלוואות!$D$32,IF(מרכז!A1823&lt;=הלוואות!$E$32,IF(DAY(מרכז!A1823)=הלוואות!$F$32,הלוואות!$G$32,0),0),0)+IF(A1823&gt;=הלוואות!$D$33,IF(מרכז!A1823&lt;=הלוואות!$E$33,IF(DAY(מרכז!A1823)=הלוואות!$F$33,הלוואות!$G$33,0),0),0)+IF(A1823&gt;=הלוואות!$D$34,IF(מרכז!A1823&lt;=הלוואות!$E$34,IF(DAY(מרכז!A1823)=הלוואות!$F$34,הלוואות!$G$34,0),0),0)</f>
        <v>0</v>
      </c>
      <c r="E1823" s="93">
        <f>SUMIF(הלוואות!$D$46:$D$65,מרכז!A1823,הלוואות!$E$46:$E$65)</f>
        <v>0</v>
      </c>
      <c r="F1823" s="93">
        <f>SUMIF(נכנסים!$A$5:$A$5890,מרכז!A1823,נכנסים!$B$5:$B$5890)</f>
        <v>0</v>
      </c>
      <c r="G1823" s="94"/>
      <c r="H1823" s="94"/>
      <c r="I1823" s="94"/>
      <c r="J1823" s="99">
        <f t="shared" si="28"/>
        <v>50000</v>
      </c>
    </row>
    <row r="1824" spans="1:10">
      <c r="A1824" s="153">
        <v>47477</v>
      </c>
      <c r="B1824" s="93">
        <f>SUMIF(יוצאים!$A$5:$A$5835,מרכז!A1824,יוצאים!$D$5:$D$5835)</f>
        <v>0</v>
      </c>
      <c r="C1824" s="93">
        <f>HLOOKUP(DAY($A1824),'טב.הו"ק'!$G$4:$AK$162,'טב.הו"ק'!$A$162+2,FALSE)</f>
        <v>0</v>
      </c>
      <c r="D1824" s="93">
        <f>IF(A1824&gt;=הלוואות!$D$5,IF(מרכז!A1824&lt;=הלוואות!$E$5,IF(DAY(מרכז!A1824)=הלוואות!$F$5,הלוואות!$G$5,0),0),0)+IF(A1824&gt;=הלוואות!$D$6,IF(מרכז!A1824&lt;=הלוואות!$E$6,IF(DAY(מרכז!A1824)=הלוואות!$F$6,הלוואות!$G$6,0),0),0)+IF(A1824&gt;=הלוואות!$D$7,IF(מרכז!A1824&lt;=הלוואות!$E$7,IF(DAY(מרכז!A1824)=הלוואות!$F$7,הלוואות!$G$7,0),0),0)+IF(A1824&gt;=הלוואות!$D$8,IF(מרכז!A1824&lt;=הלוואות!$E$8,IF(DAY(מרכז!A1824)=הלוואות!$F$8,הלוואות!$G$8,0),0),0)+IF(A1824&gt;=הלוואות!$D$9,IF(מרכז!A1824&lt;=הלוואות!$E$9,IF(DAY(מרכז!A1824)=הלוואות!$F$9,הלוואות!$G$9,0),0),0)+IF(A1824&gt;=הלוואות!$D$10,IF(מרכז!A1824&lt;=הלוואות!$E$10,IF(DAY(מרכז!A1824)=הלוואות!$F$10,הלוואות!$G$10,0),0),0)+IF(A1824&gt;=הלוואות!$D$11,IF(מרכז!A1824&lt;=הלוואות!$E$11,IF(DAY(מרכז!A1824)=הלוואות!$F$11,הלוואות!$G$11,0),0),0)+IF(A1824&gt;=הלוואות!$D$12,IF(מרכז!A1824&lt;=הלוואות!$E$12,IF(DAY(מרכז!A1824)=הלוואות!$F$12,הלוואות!$G$12,0),0),0)+IF(A1824&gt;=הלוואות!$D$13,IF(מרכז!A1824&lt;=הלוואות!$E$13,IF(DAY(מרכז!A1824)=הלוואות!$F$13,הלוואות!$G$13,0),0),0)+IF(A1824&gt;=הלוואות!$D$14,IF(מרכז!A1824&lt;=הלוואות!$E$14,IF(DAY(מרכז!A1824)=הלוואות!$F$14,הלוואות!$G$14,0),0),0)+IF(A1824&gt;=הלוואות!$D$15,IF(מרכז!A1824&lt;=הלוואות!$E$15,IF(DAY(מרכז!A1824)=הלוואות!$F$15,הלוואות!$G$15,0),0),0)+IF(A1824&gt;=הלוואות!$D$16,IF(מרכז!A1824&lt;=הלוואות!$E$16,IF(DAY(מרכז!A1824)=הלוואות!$F$16,הלוואות!$G$16,0),0),0)+IF(A1824&gt;=הלוואות!$D$17,IF(מרכז!A1824&lt;=הלוואות!$E$17,IF(DAY(מרכז!A1824)=הלוואות!$F$17,הלוואות!$G$17,0),0),0)+IF(A1824&gt;=הלוואות!$D$18,IF(מרכז!A1824&lt;=הלוואות!$E$18,IF(DAY(מרכז!A1824)=הלוואות!$F$18,הלוואות!$G$18,0),0),0)+IF(A1824&gt;=הלוואות!$D$19,IF(מרכז!A1824&lt;=הלוואות!$E$19,IF(DAY(מרכז!A1824)=הלוואות!$F$19,הלוואות!$G$19,0),0),0)+IF(A1824&gt;=הלוואות!$D$20,IF(מרכז!A1824&lt;=הלוואות!$E$20,IF(DAY(מרכז!A1824)=הלוואות!$F$20,הלוואות!$G$20,0),0),0)+IF(A1824&gt;=הלוואות!$D$21,IF(מרכז!A1824&lt;=הלוואות!$E$21,IF(DAY(מרכז!A1824)=הלוואות!$F$21,הלוואות!$G$21,0),0),0)+IF(A1824&gt;=הלוואות!$D$22,IF(מרכז!A1824&lt;=הלוואות!$E$22,IF(DAY(מרכז!A1824)=הלוואות!$F$22,הלוואות!$G$22,0),0),0)+IF(A1824&gt;=הלוואות!$D$23,IF(מרכז!A1824&lt;=הלוואות!$E$23,IF(DAY(מרכז!A1824)=הלוואות!$F$23,הלוואות!$G$23,0),0),0)+IF(A1824&gt;=הלוואות!$D$24,IF(מרכז!A1824&lt;=הלוואות!$E$24,IF(DAY(מרכז!A1824)=הלוואות!$F$24,הלוואות!$G$24,0),0),0)+IF(A1824&gt;=הלוואות!$D$25,IF(מרכז!A1824&lt;=הלוואות!$E$25,IF(DAY(מרכז!A1824)=הלוואות!$F$25,הלוואות!$G$25,0),0),0)+IF(A1824&gt;=הלוואות!$D$26,IF(מרכז!A1824&lt;=הלוואות!$E$26,IF(DAY(מרכז!A1824)=הלוואות!$F$26,הלוואות!$G$26,0),0),0)+IF(A1824&gt;=הלוואות!$D$27,IF(מרכז!A1824&lt;=הלוואות!$E$27,IF(DAY(מרכז!A1824)=הלוואות!$F$27,הלוואות!$G$27,0),0),0)+IF(A1824&gt;=הלוואות!$D$28,IF(מרכז!A1824&lt;=הלוואות!$E$28,IF(DAY(מרכז!A1824)=הלוואות!$F$28,הלוואות!$G$28,0),0),0)+IF(A1824&gt;=הלוואות!$D$29,IF(מרכז!A1824&lt;=הלוואות!$E$29,IF(DAY(מרכז!A1824)=הלוואות!$F$29,הלוואות!$G$29,0),0),0)+IF(A1824&gt;=הלוואות!$D$30,IF(מרכז!A1824&lt;=הלוואות!$E$30,IF(DAY(מרכז!A1824)=הלוואות!$F$30,הלוואות!$G$30,0),0),0)+IF(A1824&gt;=הלוואות!$D$31,IF(מרכז!A1824&lt;=הלוואות!$E$31,IF(DAY(מרכז!A1824)=הלוואות!$F$31,הלוואות!$G$31,0),0),0)+IF(A1824&gt;=הלוואות!$D$32,IF(מרכז!A1824&lt;=הלוואות!$E$32,IF(DAY(מרכז!A1824)=הלוואות!$F$32,הלוואות!$G$32,0),0),0)+IF(A1824&gt;=הלוואות!$D$33,IF(מרכז!A1824&lt;=הלוואות!$E$33,IF(DAY(מרכז!A1824)=הלוואות!$F$33,הלוואות!$G$33,0),0),0)+IF(A1824&gt;=הלוואות!$D$34,IF(מרכז!A1824&lt;=הלוואות!$E$34,IF(DAY(מרכז!A1824)=הלוואות!$F$34,הלוואות!$G$34,0),0),0)</f>
        <v>0</v>
      </c>
      <c r="E1824" s="93">
        <f>SUMIF(הלוואות!$D$46:$D$65,מרכז!A1824,הלוואות!$E$46:$E$65)</f>
        <v>0</v>
      </c>
      <c r="F1824" s="93">
        <f>SUMIF(נכנסים!$A$5:$A$5890,מרכז!A1824,נכנסים!$B$5:$B$5890)</f>
        <v>0</v>
      </c>
      <c r="G1824" s="94"/>
      <c r="H1824" s="94"/>
      <c r="I1824" s="94"/>
      <c r="J1824" s="99">
        <f t="shared" si="28"/>
        <v>50000</v>
      </c>
    </row>
    <row r="1825" spans="1:10">
      <c r="A1825" s="153">
        <v>47478</v>
      </c>
      <c r="B1825" s="93">
        <f>SUMIF(יוצאים!$A$5:$A$5835,מרכז!A1825,יוצאים!$D$5:$D$5835)</f>
        <v>0</v>
      </c>
      <c r="C1825" s="93">
        <f>HLOOKUP(DAY($A1825),'טב.הו"ק'!$G$4:$AK$162,'טב.הו"ק'!$A$162+2,FALSE)</f>
        <v>0</v>
      </c>
      <c r="D1825" s="93">
        <f>IF(A1825&gt;=הלוואות!$D$5,IF(מרכז!A1825&lt;=הלוואות!$E$5,IF(DAY(מרכז!A1825)=הלוואות!$F$5,הלוואות!$G$5,0),0),0)+IF(A1825&gt;=הלוואות!$D$6,IF(מרכז!A1825&lt;=הלוואות!$E$6,IF(DAY(מרכז!A1825)=הלוואות!$F$6,הלוואות!$G$6,0),0),0)+IF(A1825&gt;=הלוואות!$D$7,IF(מרכז!A1825&lt;=הלוואות!$E$7,IF(DAY(מרכז!A1825)=הלוואות!$F$7,הלוואות!$G$7,0),0),0)+IF(A1825&gt;=הלוואות!$D$8,IF(מרכז!A1825&lt;=הלוואות!$E$8,IF(DAY(מרכז!A1825)=הלוואות!$F$8,הלוואות!$G$8,0),0),0)+IF(A1825&gt;=הלוואות!$D$9,IF(מרכז!A1825&lt;=הלוואות!$E$9,IF(DAY(מרכז!A1825)=הלוואות!$F$9,הלוואות!$G$9,0),0),0)+IF(A1825&gt;=הלוואות!$D$10,IF(מרכז!A1825&lt;=הלוואות!$E$10,IF(DAY(מרכז!A1825)=הלוואות!$F$10,הלוואות!$G$10,0),0),0)+IF(A1825&gt;=הלוואות!$D$11,IF(מרכז!A1825&lt;=הלוואות!$E$11,IF(DAY(מרכז!A1825)=הלוואות!$F$11,הלוואות!$G$11,0),0),0)+IF(A1825&gt;=הלוואות!$D$12,IF(מרכז!A1825&lt;=הלוואות!$E$12,IF(DAY(מרכז!A1825)=הלוואות!$F$12,הלוואות!$G$12,0),0),0)+IF(A1825&gt;=הלוואות!$D$13,IF(מרכז!A1825&lt;=הלוואות!$E$13,IF(DAY(מרכז!A1825)=הלוואות!$F$13,הלוואות!$G$13,0),0),0)+IF(A1825&gt;=הלוואות!$D$14,IF(מרכז!A1825&lt;=הלוואות!$E$14,IF(DAY(מרכז!A1825)=הלוואות!$F$14,הלוואות!$G$14,0),0),0)+IF(A1825&gt;=הלוואות!$D$15,IF(מרכז!A1825&lt;=הלוואות!$E$15,IF(DAY(מרכז!A1825)=הלוואות!$F$15,הלוואות!$G$15,0),0),0)+IF(A1825&gt;=הלוואות!$D$16,IF(מרכז!A1825&lt;=הלוואות!$E$16,IF(DAY(מרכז!A1825)=הלוואות!$F$16,הלוואות!$G$16,0),0),0)+IF(A1825&gt;=הלוואות!$D$17,IF(מרכז!A1825&lt;=הלוואות!$E$17,IF(DAY(מרכז!A1825)=הלוואות!$F$17,הלוואות!$G$17,0),0),0)+IF(A1825&gt;=הלוואות!$D$18,IF(מרכז!A1825&lt;=הלוואות!$E$18,IF(DAY(מרכז!A1825)=הלוואות!$F$18,הלוואות!$G$18,0),0),0)+IF(A1825&gt;=הלוואות!$D$19,IF(מרכז!A1825&lt;=הלוואות!$E$19,IF(DAY(מרכז!A1825)=הלוואות!$F$19,הלוואות!$G$19,0),0),0)+IF(A1825&gt;=הלוואות!$D$20,IF(מרכז!A1825&lt;=הלוואות!$E$20,IF(DAY(מרכז!A1825)=הלוואות!$F$20,הלוואות!$G$20,0),0),0)+IF(A1825&gt;=הלוואות!$D$21,IF(מרכז!A1825&lt;=הלוואות!$E$21,IF(DAY(מרכז!A1825)=הלוואות!$F$21,הלוואות!$G$21,0),0),0)+IF(A1825&gt;=הלוואות!$D$22,IF(מרכז!A1825&lt;=הלוואות!$E$22,IF(DAY(מרכז!A1825)=הלוואות!$F$22,הלוואות!$G$22,0),0),0)+IF(A1825&gt;=הלוואות!$D$23,IF(מרכז!A1825&lt;=הלוואות!$E$23,IF(DAY(מרכז!A1825)=הלוואות!$F$23,הלוואות!$G$23,0),0),0)+IF(A1825&gt;=הלוואות!$D$24,IF(מרכז!A1825&lt;=הלוואות!$E$24,IF(DAY(מרכז!A1825)=הלוואות!$F$24,הלוואות!$G$24,0),0),0)+IF(A1825&gt;=הלוואות!$D$25,IF(מרכז!A1825&lt;=הלוואות!$E$25,IF(DAY(מרכז!A1825)=הלוואות!$F$25,הלוואות!$G$25,0),0),0)+IF(A1825&gt;=הלוואות!$D$26,IF(מרכז!A1825&lt;=הלוואות!$E$26,IF(DAY(מרכז!A1825)=הלוואות!$F$26,הלוואות!$G$26,0),0),0)+IF(A1825&gt;=הלוואות!$D$27,IF(מרכז!A1825&lt;=הלוואות!$E$27,IF(DAY(מרכז!A1825)=הלוואות!$F$27,הלוואות!$G$27,0),0),0)+IF(A1825&gt;=הלוואות!$D$28,IF(מרכז!A1825&lt;=הלוואות!$E$28,IF(DAY(מרכז!A1825)=הלוואות!$F$28,הלוואות!$G$28,0),0),0)+IF(A1825&gt;=הלוואות!$D$29,IF(מרכז!A1825&lt;=הלוואות!$E$29,IF(DAY(מרכז!A1825)=הלוואות!$F$29,הלוואות!$G$29,0),0),0)+IF(A1825&gt;=הלוואות!$D$30,IF(מרכז!A1825&lt;=הלוואות!$E$30,IF(DAY(מרכז!A1825)=הלוואות!$F$30,הלוואות!$G$30,0),0),0)+IF(A1825&gt;=הלוואות!$D$31,IF(מרכז!A1825&lt;=הלוואות!$E$31,IF(DAY(מרכז!A1825)=הלוואות!$F$31,הלוואות!$G$31,0),0),0)+IF(A1825&gt;=הלוואות!$D$32,IF(מרכז!A1825&lt;=הלוואות!$E$32,IF(DAY(מרכז!A1825)=הלוואות!$F$32,הלוואות!$G$32,0),0),0)+IF(A1825&gt;=הלוואות!$D$33,IF(מרכז!A1825&lt;=הלוואות!$E$33,IF(DAY(מרכז!A1825)=הלוואות!$F$33,הלוואות!$G$33,0),0),0)+IF(A1825&gt;=הלוואות!$D$34,IF(מרכז!A1825&lt;=הלוואות!$E$34,IF(DAY(מרכז!A1825)=הלוואות!$F$34,הלוואות!$G$34,0),0),0)</f>
        <v>0</v>
      </c>
      <c r="E1825" s="93">
        <f>SUMIF(הלוואות!$D$46:$D$65,מרכז!A1825,הלוואות!$E$46:$E$65)</f>
        <v>0</v>
      </c>
      <c r="F1825" s="93">
        <f>SUMIF(נכנסים!$A$5:$A$5890,מרכז!A1825,נכנסים!$B$5:$B$5890)</f>
        <v>0</v>
      </c>
      <c r="G1825" s="94"/>
      <c r="H1825" s="94"/>
      <c r="I1825" s="94"/>
      <c r="J1825" s="99">
        <f t="shared" si="28"/>
        <v>50000</v>
      </c>
    </row>
    <row r="1826" spans="1:10">
      <c r="A1826" s="153">
        <v>47479</v>
      </c>
      <c r="B1826" s="93">
        <f>SUMIF(יוצאים!$A$5:$A$5835,מרכז!A1826,יוצאים!$D$5:$D$5835)</f>
        <v>0</v>
      </c>
      <c r="C1826" s="93">
        <f>HLOOKUP(DAY($A1826),'טב.הו"ק'!$G$4:$AK$162,'טב.הו"ק'!$A$162+2,FALSE)</f>
        <v>0</v>
      </c>
      <c r="D1826" s="93">
        <f>IF(A1826&gt;=הלוואות!$D$5,IF(מרכז!A1826&lt;=הלוואות!$E$5,IF(DAY(מרכז!A1826)=הלוואות!$F$5,הלוואות!$G$5,0),0),0)+IF(A1826&gt;=הלוואות!$D$6,IF(מרכז!A1826&lt;=הלוואות!$E$6,IF(DAY(מרכז!A1826)=הלוואות!$F$6,הלוואות!$G$6,0),0),0)+IF(A1826&gt;=הלוואות!$D$7,IF(מרכז!A1826&lt;=הלוואות!$E$7,IF(DAY(מרכז!A1826)=הלוואות!$F$7,הלוואות!$G$7,0),0),0)+IF(A1826&gt;=הלוואות!$D$8,IF(מרכז!A1826&lt;=הלוואות!$E$8,IF(DAY(מרכז!A1826)=הלוואות!$F$8,הלוואות!$G$8,0),0),0)+IF(A1826&gt;=הלוואות!$D$9,IF(מרכז!A1826&lt;=הלוואות!$E$9,IF(DAY(מרכז!A1826)=הלוואות!$F$9,הלוואות!$G$9,0),0),0)+IF(A1826&gt;=הלוואות!$D$10,IF(מרכז!A1826&lt;=הלוואות!$E$10,IF(DAY(מרכז!A1826)=הלוואות!$F$10,הלוואות!$G$10,0),0),0)+IF(A1826&gt;=הלוואות!$D$11,IF(מרכז!A1826&lt;=הלוואות!$E$11,IF(DAY(מרכז!A1826)=הלוואות!$F$11,הלוואות!$G$11,0),0),0)+IF(A1826&gt;=הלוואות!$D$12,IF(מרכז!A1826&lt;=הלוואות!$E$12,IF(DAY(מרכז!A1826)=הלוואות!$F$12,הלוואות!$G$12,0),0),0)+IF(A1826&gt;=הלוואות!$D$13,IF(מרכז!A1826&lt;=הלוואות!$E$13,IF(DAY(מרכז!A1826)=הלוואות!$F$13,הלוואות!$G$13,0),0),0)+IF(A1826&gt;=הלוואות!$D$14,IF(מרכז!A1826&lt;=הלוואות!$E$14,IF(DAY(מרכז!A1826)=הלוואות!$F$14,הלוואות!$G$14,0),0),0)+IF(A1826&gt;=הלוואות!$D$15,IF(מרכז!A1826&lt;=הלוואות!$E$15,IF(DAY(מרכז!A1826)=הלוואות!$F$15,הלוואות!$G$15,0),0),0)+IF(A1826&gt;=הלוואות!$D$16,IF(מרכז!A1826&lt;=הלוואות!$E$16,IF(DAY(מרכז!A1826)=הלוואות!$F$16,הלוואות!$G$16,0),0),0)+IF(A1826&gt;=הלוואות!$D$17,IF(מרכז!A1826&lt;=הלוואות!$E$17,IF(DAY(מרכז!A1826)=הלוואות!$F$17,הלוואות!$G$17,0),0),0)+IF(A1826&gt;=הלוואות!$D$18,IF(מרכז!A1826&lt;=הלוואות!$E$18,IF(DAY(מרכז!A1826)=הלוואות!$F$18,הלוואות!$G$18,0),0),0)+IF(A1826&gt;=הלוואות!$D$19,IF(מרכז!A1826&lt;=הלוואות!$E$19,IF(DAY(מרכז!A1826)=הלוואות!$F$19,הלוואות!$G$19,0),0),0)+IF(A1826&gt;=הלוואות!$D$20,IF(מרכז!A1826&lt;=הלוואות!$E$20,IF(DAY(מרכז!A1826)=הלוואות!$F$20,הלוואות!$G$20,0),0),0)+IF(A1826&gt;=הלוואות!$D$21,IF(מרכז!A1826&lt;=הלוואות!$E$21,IF(DAY(מרכז!A1826)=הלוואות!$F$21,הלוואות!$G$21,0),0),0)+IF(A1826&gt;=הלוואות!$D$22,IF(מרכז!A1826&lt;=הלוואות!$E$22,IF(DAY(מרכז!A1826)=הלוואות!$F$22,הלוואות!$G$22,0),0),0)+IF(A1826&gt;=הלוואות!$D$23,IF(מרכז!A1826&lt;=הלוואות!$E$23,IF(DAY(מרכז!A1826)=הלוואות!$F$23,הלוואות!$G$23,0),0),0)+IF(A1826&gt;=הלוואות!$D$24,IF(מרכז!A1826&lt;=הלוואות!$E$24,IF(DAY(מרכז!A1826)=הלוואות!$F$24,הלוואות!$G$24,0),0),0)+IF(A1826&gt;=הלוואות!$D$25,IF(מרכז!A1826&lt;=הלוואות!$E$25,IF(DAY(מרכז!A1826)=הלוואות!$F$25,הלוואות!$G$25,0),0),0)+IF(A1826&gt;=הלוואות!$D$26,IF(מרכז!A1826&lt;=הלוואות!$E$26,IF(DAY(מרכז!A1826)=הלוואות!$F$26,הלוואות!$G$26,0),0),0)+IF(A1826&gt;=הלוואות!$D$27,IF(מרכז!A1826&lt;=הלוואות!$E$27,IF(DAY(מרכז!A1826)=הלוואות!$F$27,הלוואות!$G$27,0),0),0)+IF(A1826&gt;=הלוואות!$D$28,IF(מרכז!A1826&lt;=הלוואות!$E$28,IF(DAY(מרכז!A1826)=הלוואות!$F$28,הלוואות!$G$28,0),0),0)+IF(A1826&gt;=הלוואות!$D$29,IF(מרכז!A1826&lt;=הלוואות!$E$29,IF(DAY(מרכז!A1826)=הלוואות!$F$29,הלוואות!$G$29,0),0),0)+IF(A1826&gt;=הלוואות!$D$30,IF(מרכז!A1826&lt;=הלוואות!$E$30,IF(DAY(מרכז!A1826)=הלוואות!$F$30,הלוואות!$G$30,0),0),0)+IF(A1826&gt;=הלוואות!$D$31,IF(מרכז!A1826&lt;=הלוואות!$E$31,IF(DAY(מרכז!A1826)=הלוואות!$F$31,הלוואות!$G$31,0),0),0)+IF(A1826&gt;=הלוואות!$D$32,IF(מרכז!A1826&lt;=הלוואות!$E$32,IF(DAY(מרכז!A1826)=הלוואות!$F$32,הלוואות!$G$32,0),0),0)+IF(A1826&gt;=הלוואות!$D$33,IF(מרכז!A1826&lt;=הלוואות!$E$33,IF(DAY(מרכז!A1826)=הלוואות!$F$33,הלוואות!$G$33,0),0),0)+IF(A1826&gt;=הלוואות!$D$34,IF(מרכז!A1826&lt;=הלוואות!$E$34,IF(DAY(מרכז!A1826)=הלוואות!$F$34,הלוואות!$G$34,0),0),0)</f>
        <v>0</v>
      </c>
      <c r="E1826" s="93">
        <f>SUMIF(הלוואות!$D$46:$D$65,מרכז!A1826,הלוואות!$E$46:$E$65)</f>
        <v>0</v>
      </c>
      <c r="F1826" s="93">
        <f>SUMIF(נכנסים!$A$5:$A$5890,מרכז!A1826,נכנסים!$B$5:$B$5890)</f>
        <v>0</v>
      </c>
      <c r="G1826" s="94"/>
      <c r="H1826" s="94"/>
      <c r="I1826" s="94"/>
      <c r="J1826" s="99">
        <f t="shared" si="28"/>
        <v>50000</v>
      </c>
    </row>
    <row r="1827" spans="1:10">
      <c r="A1827" s="153">
        <v>47480</v>
      </c>
      <c r="B1827" s="93">
        <f>SUMIF(יוצאים!$A$5:$A$5835,מרכז!A1827,יוצאים!$D$5:$D$5835)</f>
        <v>0</v>
      </c>
      <c r="C1827" s="93">
        <f>HLOOKUP(DAY($A1827),'טב.הו"ק'!$G$4:$AK$162,'טב.הו"ק'!$A$162+2,FALSE)</f>
        <v>0</v>
      </c>
      <c r="D1827" s="93">
        <f>IF(A1827&gt;=הלוואות!$D$5,IF(מרכז!A1827&lt;=הלוואות!$E$5,IF(DAY(מרכז!A1827)=הלוואות!$F$5,הלוואות!$G$5,0),0),0)+IF(A1827&gt;=הלוואות!$D$6,IF(מרכז!A1827&lt;=הלוואות!$E$6,IF(DAY(מרכז!A1827)=הלוואות!$F$6,הלוואות!$G$6,0),0),0)+IF(A1827&gt;=הלוואות!$D$7,IF(מרכז!A1827&lt;=הלוואות!$E$7,IF(DAY(מרכז!A1827)=הלוואות!$F$7,הלוואות!$G$7,0),0),0)+IF(A1827&gt;=הלוואות!$D$8,IF(מרכז!A1827&lt;=הלוואות!$E$8,IF(DAY(מרכז!A1827)=הלוואות!$F$8,הלוואות!$G$8,0),0),0)+IF(A1827&gt;=הלוואות!$D$9,IF(מרכז!A1827&lt;=הלוואות!$E$9,IF(DAY(מרכז!A1827)=הלוואות!$F$9,הלוואות!$G$9,0),0),0)+IF(A1827&gt;=הלוואות!$D$10,IF(מרכז!A1827&lt;=הלוואות!$E$10,IF(DAY(מרכז!A1827)=הלוואות!$F$10,הלוואות!$G$10,0),0),0)+IF(A1827&gt;=הלוואות!$D$11,IF(מרכז!A1827&lt;=הלוואות!$E$11,IF(DAY(מרכז!A1827)=הלוואות!$F$11,הלוואות!$G$11,0),0),0)+IF(A1827&gt;=הלוואות!$D$12,IF(מרכז!A1827&lt;=הלוואות!$E$12,IF(DAY(מרכז!A1827)=הלוואות!$F$12,הלוואות!$G$12,0),0),0)+IF(A1827&gt;=הלוואות!$D$13,IF(מרכז!A1827&lt;=הלוואות!$E$13,IF(DAY(מרכז!A1827)=הלוואות!$F$13,הלוואות!$G$13,0),0),0)+IF(A1827&gt;=הלוואות!$D$14,IF(מרכז!A1827&lt;=הלוואות!$E$14,IF(DAY(מרכז!A1827)=הלוואות!$F$14,הלוואות!$G$14,0),0),0)+IF(A1827&gt;=הלוואות!$D$15,IF(מרכז!A1827&lt;=הלוואות!$E$15,IF(DAY(מרכז!A1827)=הלוואות!$F$15,הלוואות!$G$15,0),0),0)+IF(A1827&gt;=הלוואות!$D$16,IF(מרכז!A1827&lt;=הלוואות!$E$16,IF(DAY(מרכז!A1827)=הלוואות!$F$16,הלוואות!$G$16,0),0),0)+IF(A1827&gt;=הלוואות!$D$17,IF(מרכז!A1827&lt;=הלוואות!$E$17,IF(DAY(מרכז!A1827)=הלוואות!$F$17,הלוואות!$G$17,0),0),0)+IF(A1827&gt;=הלוואות!$D$18,IF(מרכז!A1827&lt;=הלוואות!$E$18,IF(DAY(מרכז!A1827)=הלוואות!$F$18,הלוואות!$G$18,0),0),0)+IF(A1827&gt;=הלוואות!$D$19,IF(מרכז!A1827&lt;=הלוואות!$E$19,IF(DAY(מרכז!A1827)=הלוואות!$F$19,הלוואות!$G$19,0),0),0)+IF(A1827&gt;=הלוואות!$D$20,IF(מרכז!A1827&lt;=הלוואות!$E$20,IF(DAY(מרכז!A1827)=הלוואות!$F$20,הלוואות!$G$20,0),0),0)+IF(A1827&gt;=הלוואות!$D$21,IF(מרכז!A1827&lt;=הלוואות!$E$21,IF(DAY(מרכז!A1827)=הלוואות!$F$21,הלוואות!$G$21,0),0),0)+IF(A1827&gt;=הלוואות!$D$22,IF(מרכז!A1827&lt;=הלוואות!$E$22,IF(DAY(מרכז!A1827)=הלוואות!$F$22,הלוואות!$G$22,0),0),0)+IF(A1827&gt;=הלוואות!$D$23,IF(מרכז!A1827&lt;=הלוואות!$E$23,IF(DAY(מרכז!A1827)=הלוואות!$F$23,הלוואות!$G$23,0),0),0)+IF(A1827&gt;=הלוואות!$D$24,IF(מרכז!A1827&lt;=הלוואות!$E$24,IF(DAY(מרכז!A1827)=הלוואות!$F$24,הלוואות!$G$24,0),0),0)+IF(A1827&gt;=הלוואות!$D$25,IF(מרכז!A1827&lt;=הלוואות!$E$25,IF(DAY(מרכז!A1827)=הלוואות!$F$25,הלוואות!$G$25,0),0),0)+IF(A1827&gt;=הלוואות!$D$26,IF(מרכז!A1827&lt;=הלוואות!$E$26,IF(DAY(מרכז!A1827)=הלוואות!$F$26,הלוואות!$G$26,0),0),0)+IF(A1827&gt;=הלוואות!$D$27,IF(מרכז!A1827&lt;=הלוואות!$E$27,IF(DAY(מרכז!A1827)=הלוואות!$F$27,הלוואות!$G$27,0),0),0)+IF(A1827&gt;=הלוואות!$D$28,IF(מרכז!A1827&lt;=הלוואות!$E$28,IF(DAY(מרכז!A1827)=הלוואות!$F$28,הלוואות!$G$28,0),0),0)+IF(A1827&gt;=הלוואות!$D$29,IF(מרכז!A1827&lt;=הלוואות!$E$29,IF(DAY(מרכז!A1827)=הלוואות!$F$29,הלוואות!$G$29,0),0),0)+IF(A1827&gt;=הלוואות!$D$30,IF(מרכז!A1827&lt;=הלוואות!$E$30,IF(DAY(מרכז!A1827)=הלוואות!$F$30,הלוואות!$G$30,0),0),0)+IF(A1827&gt;=הלוואות!$D$31,IF(מרכז!A1827&lt;=הלוואות!$E$31,IF(DAY(מרכז!A1827)=הלוואות!$F$31,הלוואות!$G$31,0),0),0)+IF(A1827&gt;=הלוואות!$D$32,IF(מרכז!A1827&lt;=הלוואות!$E$32,IF(DAY(מרכז!A1827)=הלוואות!$F$32,הלוואות!$G$32,0),0),0)+IF(A1827&gt;=הלוואות!$D$33,IF(מרכז!A1827&lt;=הלוואות!$E$33,IF(DAY(מרכז!A1827)=הלוואות!$F$33,הלוואות!$G$33,0),0),0)+IF(A1827&gt;=הלוואות!$D$34,IF(מרכז!A1827&lt;=הלוואות!$E$34,IF(DAY(מרכז!A1827)=הלוואות!$F$34,הלוואות!$G$34,0),0),0)</f>
        <v>0</v>
      </c>
      <c r="E1827" s="93">
        <f>SUMIF(הלוואות!$D$46:$D$65,מרכז!A1827,הלוואות!$E$46:$E$65)</f>
        <v>0</v>
      </c>
      <c r="F1827" s="93">
        <f>SUMIF(נכנסים!$A$5:$A$5890,מרכז!A1827,נכנסים!$B$5:$B$5890)</f>
        <v>0</v>
      </c>
      <c r="G1827" s="94"/>
      <c r="H1827" s="94"/>
      <c r="I1827" s="94"/>
      <c r="J1827" s="99">
        <f t="shared" si="28"/>
        <v>50000</v>
      </c>
    </row>
    <row r="1828" spans="1:10">
      <c r="A1828" s="153">
        <v>47481</v>
      </c>
      <c r="B1828" s="93">
        <f>SUMIF(יוצאים!$A$5:$A$5835,מרכז!A1828,יוצאים!$D$5:$D$5835)</f>
        <v>0</v>
      </c>
      <c r="C1828" s="93">
        <f>HLOOKUP(DAY($A1828),'טב.הו"ק'!$G$4:$AK$162,'טב.הו"ק'!$A$162+2,FALSE)</f>
        <v>0</v>
      </c>
      <c r="D1828" s="93">
        <f>IF(A1828&gt;=הלוואות!$D$5,IF(מרכז!A1828&lt;=הלוואות!$E$5,IF(DAY(מרכז!A1828)=הלוואות!$F$5,הלוואות!$G$5,0),0),0)+IF(A1828&gt;=הלוואות!$D$6,IF(מרכז!A1828&lt;=הלוואות!$E$6,IF(DAY(מרכז!A1828)=הלוואות!$F$6,הלוואות!$G$6,0),0),0)+IF(A1828&gt;=הלוואות!$D$7,IF(מרכז!A1828&lt;=הלוואות!$E$7,IF(DAY(מרכז!A1828)=הלוואות!$F$7,הלוואות!$G$7,0),0),0)+IF(A1828&gt;=הלוואות!$D$8,IF(מרכז!A1828&lt;=הלוואות!$E$8,IF(DAY(מרכז!A1828)=הלוואות!$F$8,הלוואות!$G$8,0),0),0)+IF(A1828&gt;=הלוואות!$D$9,IF(מרכז!A1828&lt;=הלוואות!$E$9,IF(DAY(מרכז!A1828)=הלוואות!$F$9,הלוואות!$G$9,0),0),0)+IF(A1828&gt;=הלוואות!$D$10,IF(מרכז!A1828&lt;=הלוואות!$E$10,IF(DAY(מרכז!A1828)=הלוואות!$F$10,הלוואות!$G$10,0),0),0)+IF(A1828&gt;=הלוואות!$D$11,IF(מרכז!A1828&lt;=הלוואות!$E$11,IF(DAY(מרכז!A1828)=הלוואות!$F$11,הלוואות!$G$11,0),0),0)+IF(A1828&gt;=הלוואות!$D$12,IF(מרכז!A1828&lt;=הלוואות!$E$12,IF(DAY(מרכז!A1828)=הלוואות!$F$12,הלוואות!$G$12,0),0),0)+IF(A1828&gt;=הלוואות!$D$13,IF(מרכז!A1828&lt;=הלוואות!$E$13,IF(DAY(מרכז!A1828)=הלוואות!$F$13,הלוואות!$G$13,0),0),0)+IF(A1828&gt;=הלוואות!$D$14,IF(מרכז!A1828&lt;=הלוואות!$E$14,IF(DAY(מרכז!A1828)=הלוואות!$F$14,הלוואות!$G$14,0),0),0)+IF(A1828&gt;=הלוואות!$D$15,IF(מרכז!A1828&lt;=הלוואות!$E$15,IF(DAY(מרכז!A1828)=הלוואות!$F$15,הלוואות!$G$15,0),0),0)+IF(A1828&gt;=הלוואות!$D$16,IF(מרכז!A1828&lt;=הלוואות!$E$16,IF(DAY(מרכז!A1828)=הלוואות!$F$16,הלוואות!$G$16,0),0),0)+IF(A1828&gt;=הלוואות!$D$17,IF(מרכז!A1828&lt;=הלוואות!$E$17,IF(DAY(מרכז!A1828)=הלוואות!$F$17,הלוואות!$G$17,0),0),0)+IF(A1828&gt;=הלוואות!$D$18,IF(מרכז!A1828&lt;=הלוואות!$E$18,IF(DAY(מרכז!A1828)=הלוואות!$F$18,הלוואות!$G$18,0),0),0)+IF(A1828&gt;=הלוואות!$D$19,IF(מרכז!A1828&lt;=הלוואות!$E$19,IF(DAY(מרכז!A1828)=הלוואות!$F$19,הלוואות!$G$19,0),0),0)+IF(A1828&gt;=הלוואות!$D$20,IF(מרכז!A1828&lt;=הלוואות!$E$20,IF(DAY(מרכז!A1828)=הלוואות!$F$20,הלוואות!$G$20,0),0),0)+IF(A1828&gt;=הלוואות!$D$21,IF(מרכז!A1828&lt;=הלוואות!$E$21,IF(DAY(מרכז!A1828)=הלוואות!$F$21,הלוואות!$G$21,0),0),0)+IF(A1828&gt;=הלוואות!$D$22,IF(מרכז!A1828&lt;=הלוואות!$E$22,IF(DAY(מרכז!A1828)=הלוואות!$F$22,הלוואות!$G$22,0),0),0)+IF(A1828&gt;=הלוואות!$D$23,IF(מרכז!A1828&lt;=הלוואות!$E$23,IF(DAY(מרכז!A1828)=הלוואות!$F$23,הלוואות!$G$23,0),0),0)+IF(A1828&gt;=הלוואות!$D$24,IF(מרכז!A1828&lt;=הלוואות!$E$24,IF(DAY(מרכז!A1828)=הלוואות!$F$24,הלוואות!$G$24,0),0),0)+IF(A1828&gt;=הלוואות!$D$25,IF(מרכז!A1828&lt;=הלוואות!$E$25,IF(DAY(מרכז!A1828)=הלוואות!$F$25,הלוואות!$G$25,0),0),0)+IF(A1828&gt;=הלוואות!$D$26,IF(מרכז!A1828&lt;=הלוואות!$E$26,IF(DAY(מרכז!A1828)=הלוואות!$F$26,הלוואות!$G$26,0),0),0)+IF(A1828&gt;=הלוואות!$D$27,IF(מרכז!A1828&lt;=הלוואות!$E$27,IF(DAY(מרכז!A1828)=הלוואות!$F$27,הלוואות!$G$27,0),0),0)+IF(A1828&gt;=הלוואות!$D$28,IF(מרכז!A1828&lt;=הלוואות!$E$28,IF(DAY(מרכז!A1828)=הלוואות!$F$28,הלוואות!$G$28,0),0),0)+IF(A1828&gt;=הלוואות!$D$29,IF(מרכז!A1828&lt;=הלוואות!$E$29,IF(DAY(מרכז!A1828)=הלוואות!$F$29,הלוואות!$G$29,0),0),0)+IF(A1828&gt;=הלוואות!$D$30,IF(מרכז!A1828&lt;=הלוואות!$E$30,IF(DAY(מרכז!A1828)=הלוואות!$F$30,הלוואות!$G$30,0),0),0)+IF(A1828&gt;=הלוואות!$D$31,IF(מרכז!A1828&lt;=הלוואות!$E$31,IF(DAY(מרכז!A1828)=הלוואות!$F$31,הלוואות!$G$31,0),0),0)+IF(A1828&gt;=הלוואות!$D$32,IF(מרכז!A1828&lt;=הלוואות!$E$32,IF(DAY(מרכז!A1828)=הלוואות!$F$32,הלוואות!$G$32,0),0),0)+IF(A1828&gt;=הלוואות!$D$33,IF(מרכז!A1828&lt;=הלוואות!$E$33,IF(DAY(מרכז!A1828)=הלוואות!$F$33,הלוואות!$G$33,0),0),0)+IF(A1828&gt;=הלוואות!$D$34,IF(מרכז!A1828&lt;=הלוואות!$E$34,IF(DAY(מרכז!A1828)=הלוואות!$F$34,הלוואות!$G$34,0),0),0)</f>
        <v>0</v>
      </c>
      <c r="E1828" s="93">
        <f>SUMIF(הלוואות!$D$46:$D$65,מרכז!A1828,הלוואות!$E$46:$E$65)</f>
        <v>0</v>
      </c>
      <c r="F1828" s="93">
        <f>SUMIF(נכנסים!$A$5:$A$5890,מרכז!A1828,נכנסים!$B$5:$B$5890)</f>
        <v>0</v>
      </c>
      <c r="G1828" s="94"/>
      <c r="H1828" s="94"/>
      <c r="I1828" s="94"/>
      <c r="J1828" s="99">
        <f t="shared" si="28"/>
        <v>50000</v>
      </c>
    </row>
    <row r="1829" spans="1:10">
      <c r="A1829" s="153">
        <v>47482</v>
      </c>
      <c r="B1829" s="93">
        <f>SUMIF(יוצאים!$A$5:$A$5835,מרכז!A1829,יוצאים!$D$5:$D$5835)</f>
        <v>0</v>
      </c>
      <c r="C1829" s="93">
        <f>HLOOKUP(DAY($A1829),'טב.הו"ק'!$G$4:$AK$162,'טב.הו"ק'!$A$162+2,FALSE)</f>
        <v>0</v>
      </c>
      <c r="D1829" s="93">
        <f>IF(A1829&gt;=הלוואות!$D$5,IF(מרכז!A1829&lt;=הלוואות!$E$5,IF(DAY(מרכז!A1829)=הלוואות!$F$5,הלוואות!$G$5,0),0),0)+IF(A1829&gt;=הלוואות!$D$6,IF(מרכז!A1829&lt;=הלוואות!$E$6,IF(DAY(מרכז!A1829)=הלוואות!$F$6,הלוואות!$G$6,0),0),0)+IF(A1829&gt;=הלוואות!$D$7,IF(מרכז!A1829&lt;=הלוואות!$E$7,IF(DAY(מרכז!A1829)=הלוואות!$F$7,הלוואות!$G$7,0),0),0)+IF(A1829&gt;=הלוואות!$D$8,IF(מרכז!A1829&lt;=הלוואות!$E$8,IF(DAY(מרכז!A1829)=הלוואות!$F$8,הלוואות!$G$8,0),0),0)+IF(A1829&gt;=הלוואות!$D$9,IF(מרכז!A1829&lt;=הלוואות!$E$9,IF(DAY(מרכז!A1829)=הלוואות!$F$9,הלוואות!$G$9,0),0),0)+IF(A1829&gt;=הלוואות!$D$10,IF(מרכז!A1829&lt;=הלוואות!$E$10,IF(DAY(מרכז!A1829)=הלוואות!$F$10,הלוואות!$G$10,0),0),0)+IF(A1829&gt;=הלוואות!$D$11,IF(מרכז!A1829&lt;=הלוואות!$E$11,IF(DAY(מרכז!A1829)=הלוואות!$F$11,הלוואות!$G$11,0),0),0)+IF(A1829&gt;=הלוואות!$D$12,IF(מרכז!A1829&lt;=הלוואות!$E$12,IF(DAY(מרכז!A1829)=הלוואות!$F$12,הלוואות!$G$12,0),0),0)+IF(A1829&gt;=הלוואות!$D$13,IF(מרכז!A1829&lt;=הלוואות!$E$13,IF(DAY(מרכז!A1829)=הלוואות!$F$13,הלוואות!$G$13,0),0),0)+IF(A1829&gt;=הלוואות!$D$14,IF(מרכז!A1829&lt;=הלוואות!$E$14,IF(DAY(מרכז!A1829)=הלוואות!$F$14,הלוואות!$G$14,0),0),0)+IF(A1829&gt;=הלוואות!$D$15,IF(מרכז!A1829&lt;=הלוואות!$E$15,IF(DAY(מרכז!A1829)=הלוואות!$F$15,הלוואות!$G$15,0),0),0)+IF(A1829&gt;=הלוואות!$D$16,IF(מרכז!A1829&lt;=הלוואות!$E$16,IF(DAY(מרכז!A1829)=הלוואות!$F$16,הלוואות!$G$16,0),0),0)+IF(A1829&gt;=הלוואות!$D$17,IF(מרכז!A1829&lt;=הלוואות!$E$17,IF(DAY(מרכז!A1829)=הלוואות!$F$17,הלוואות!$G$17,0),0),0)+IF(A1829&gt;=הלוואות!$D$18,IF(מרכז!A1829&lt;=הלוואות!$E$18,IF(DAY(מרכז!A1829)=הלוואות!$F$18,הלוואות!$G$18,0),0),0)+IF(A1829&gt;=הלוואות!$D$19,IF(מרכז!A1829&lt;=הלוואות!$E$19,IF(DAY(מרכז!A1829)=הלוואות!$F$19,הלוואות!$G$19,0),0),0)+IF(A1829&gt;=הלוואות!$D$20,IF(מרכז!A1829&lt;=הלוואות!$E$20,IF(DAY(מרכז!A1829)=הלוואות!$F$20,הלוואות!$G$20,0),0),0)+IF(A1829&gt;=הלוואות!$D$21,IF(מרכז!A1829&lt;=הלוואות!$E$21,IF(DAY(מרכז!A1829)=הלוואות!$F$21,הלוואות!$G$21,0),0),0)+IF(A1829&gt;=הלוואות!$D$22,IF(מרכז!A1829&lt;=הלוואות!$E$22,IF(DAY(מרכז!A1829)=הלוואות!$F$22,הלוואות!$G$22,0),0),0)+IF(A1829&gt;=הלוואות!$D$23,IF(מרכז!A1829&lt;=הלוואות!$E$23,IF(DAY(מרכז!A1829)=הלוואות!$F$23,הלוואות!$G$23,0),0),0)+IF(A1829&gt;=הלוואות!$D$24,IF(מרכז!A1829&lt;=הלוואות!$E$24,IF(DAY(מרכז!A1829)=הלוואות!$F$24,הלוואות!$G$24,0),0),0)+IF(A1829&gt;=הלוואות!$D$25,IF(מרכז!A1829&lt;=הלוואות!$E$25,IF(DAY(מרכז!A1829)=הלוואות!$F$25,הלוואות!$G$25,0),0),0)+IF(A1829&gt;=הלוואות!$D$26,IF(מרכז!A1829&lt;=הלוואות!$E$26,IF(DAY(מרכז!A1829)=הלוואות!$F$26,הלוואות!$G$26,0),0),0)+IF(A1829&gt;=הלוואות!$D$27,IF(מרכז!A1829&lt;=הלוואות!$E$27,IF(DAY(מרכז!A1829)=הלוואות!$F$27,הלוואות!$G$27,0),0),0)+IF(A1829&gt;=הלוואות!$D$28,IF(מרכז!A1829&lt;=הלוואות!$E$28,IF(DAY(מרכז!A1829)=הלוואות!$F$28,הלוואות!$G$28,0),0),0)+IF(A1829&gt;=הלוואות!$D$29,IF(מרכז!A1829&lt;=הלוואות!$E$29,IF(DAY(מרכז!A1829)=הלוואות!$F$29,הלוואות!$G$29,0),0),0)+IF(A1829&gt;=הלוואות!$D$30,IF(מרכז!A1829&lt;=הלוואות!$E$30,IF(DAY(מרכז!A1829)=הלוואות!$F$30,הלוואות!$G$30,0),0),0)+IF(A1829&gt;=הלוואות!$D$31,IF(מרכז!A1829&lt;=הלוואות!$E$31,IF(DAY(מרכז!A1829)=הלוואות!$F$31,הלוואות!$G$31,0),0),0)+IF(A1829&gt;=הלוואות!$D$32,IF(מרכז!A1829&lt;=הלוואות!$E$32,IF(DAY(מרכז!A1829)=הלוואות!$F$32,הלוואות!$G$32,0),0),0)+IF(A1829&gt;=הלוואות!$D$33,IF(מרכז!A1829&lt;=הלוואות!$E$33,IF(DAY(מרכז!A1829)=הלוואות!$F$33,הלוואות!$G$33,0),0),0)+IF(A1829&gt;=הלוואות!$D$34,IF(מרכז!A1829&lt;=הלוואות!$E$34,IF(DAY(מרכז!A1829)=הלוואות!$F$34,הלוואות!$G$34,0),0),0)</f>
        <v>0</v>
      </c>
      <c r="E1829" s="93">
        <f>SUMIF(הלוואות!$D$46:$D$65,מרכז!A1829,הלוואות!$E$46:$E$65)</f>
        <v>0</v>
      </c>
      <c r="F1829" s="93">
        <f>SUMIF(נכנסים!$A$5:$A$5890,מרכז!A1829,נכנסים!$B$5:$B$5890)</f>
        <v>0</v>
      </c>
      <c r="G1829" s="94"/>
      <c r="H1829" s="94"/>
      <c r="I1829" s="94"/>
      <c r="J1829" s="99">
        <f t="shared" si="28"/>
        <v>50000</v>
      </c>
    </row>
    <row r="1830" spans="1:10">
      <c r="A1830" s="153">
        <v>47483</v>
      </c>
      <c r="B1830" s="93">
        <f>SUMIF(יוצאים!$A$5:$A$5835,מרכז!A1830,יוצאים!$D$5:$D$5835)</f>
        <v>0</v>
      </c>
      <c r="C1830" s="93">
        <f>HLOOKUP(DAY($A1830),'טב.הו"ק'!$G$4:$AK$162,'טב.הו"ק'!$A$162+2,FALSE)</f>
        <v>0</v>
      </c>
      <c r="D1830" s="93">
        <f>IF(A1830&gt;=הלוואות!$D$5,IF(מרכז!A1830&lt;=הלוואות!$E$5,IF(DAY(מרכז!A1830)=הלוואות!$F$5,הלוואות!$G$5,0),0),0)+IF(A1830&gt;=הלוואות!$D$6,IF(מרכז!A1830&lt;=הלוואות!$E$6,IF(DAY(מרכז!A1830)=הלוואות!$F$6,הלוואות!$G$6,0),0),0)+IF(A1830&gt;=הלוואות!$D$7,IF(מרכז!A1830&lt;=הלוואות!$E$7,IF(DAY(מרכז!A1830)=הלוואות!$F$7,הלוואות!$G$7,0),0),0)+IF(A1830&gt;=הלוואות!$D$8,IF(מרכז!A1830&lt;=הלוואות!$E$8,IF(DAY(מרכז!A1830)=הלוואות!$F$8,הלוואות!$G$8,0),0),0)+IF(A1830&gt;=הלוואות!$D$9,IF(מרכז!A1830&lt;=הלוואות!$E$9,IF(DAY(מרכז!A1830)=הלוואות!$F$9,הלוואות!$G$9,0),0),0)+IF(A1830&gt;=הלוואות!$D$10,IF(מרכז!A1830&lt;=הלוואות!$E$10,IF(DAY(מרכז!A1830)=הלוואות!$F$10,הלוואות!$G$10,0),0),0)+IF(A1830&gt;=הלוואות!$D$11,IF(מרכז!A1830&lt;=הלוואות!$E$11,IF(DAY(מרכז!A1830)=הלוואות!$F$11,הלוואות!$G$11,0),0),0)+IF(A1830&gt;=הלוואות!$D$12,IF(מרכז!A1830&lt;=הלוואות!$E$12,IF(DAY(מרכז!A1830)=הלוואות!$F$12,הלוואות!$G$12,0),0),0)+IF(A1830&gt;=הלוואות!$D$13,IF(מרכז!A1830&lt;=הלוואות!$E$13,IF(DAY(מרכז!A1830)=הלוואות!$F$13,הלוואות!$G$13,0),0),0)+IF(A1830&gt;=הלוואות!$D$14,IF(מרכז!A1830&lt;=הלוואות!$E$14,IF(DAY(מרכז!A1830)=הלוואות!$F$14,הלוואות!$G$14,0),0),0)+IF(A1830&gt;=הלוואות!$D$15,IF(מרכז!A1830&lt;=הלוואות!$E$15,IF(DAY(מרכז!A1830)=הלוואות!$F$15,הלוואות!$G$15,0),0),0)+IF(A1830&gt;=הלוואות!$D$16,IF(מרכז!A1830&lt;=הלוואות!$E$16,IF(DAY(מרכז!A1830)=הלוואות!$F$16,הלוואות!$G$16,0),0),0)+IF(A1830&gt;=הלוואות!$D$17,IF(מרכז!A1830&lt;=הלוואות!$E$17,IF(DAY(מרכז!A1830)=הלוואות!$F$17,הלוואות!$G$17,0),0),0)+IF(A1830&gt;=הלוואות!$D$18,IF(מרכז!A1830&lt;=הלוואות!$E$18,IF(DAY(מרכז!A1830)=הלוואות!$F$18,הלוואות!$G$18,0),0),0)+IF(A1830&gt;=הלוואות!$D$19,IF(מרכז!A1830&lt;=הלוואות!$E$19,IF(DAY(מרכז!A1830)=הלוואות!$F$19,הלוואות!$G$19,0),0),0)+IF(A1830&gt;=הלוואות!$D$20,IF(מרכז!A1830&lt;=הלוואות!$E$20,IF(DAY(מרכז!A1830)=הלוואות!$F$20,הלוואות!$G$20,0),0),0)+IF(A1830&gt;=הלוואות!$D$21,IF(מרכז!A1830&lt;=הלוואות!$E$21,IF(DAY(מרכז!A1830)=הלוואות!$F$21,הלוואות!$G$21,0),0),0)+IF(A1830&gt;=הלוואות!$D$22,IF(מרכז!A1830&lt;=הלוואות!$E$22,IF(DAY(מרכז!A1830)=הלוואות!$F$22,הלוואות!$G$22,0),0),0)+IF(A1830&gt;=הלוואות!$D$23,IF(מרכז!A1830&lt;=הלוואות!$E$23,IF(DAY(מרכז!A1830)=הלוואות!$F$23,הלוואות!$G$23,0),0),0)+IF(A1830&gt;=הלוואות!$D$24,IF(מרכז!A1830&lt;=הלוואות!$E$24,IF(DAY(מרכז!A1830)=הלוואות!$F$24,הלוואות!$G$24,0),0),0)+IF(A1830&gt;=הלוואות!$D$25,IF(מרכז!A1830&lt;=הלוואות!$E$25,IF(DAY(מרכז!A1830)=הלוואות!$F$25,הלוואות!$G$25,0),0),0)+IF(A1830&gt;=הלוואות!$D$26,IF(מרכז!A1830&lt;=הלוואות!$E$26,IF(DAY(מרכז!A1830)=הלוואות!$F$26,הלוואות!$G$26,0),0),0)+IF(A1830&gt;=הלוואות!$D$27,IF(מרכז!A1830&lt;=הלוואות!$E$27,IF(DAY(מרכז!A1830)=הלוואות!$F$27,הלוואות!$G$27,0),0),0)+IF(A1830&gt;=הלוואות!$D$28,IF(מרכז!A1830&lt;=הלוואות!$E$28,IF(DAY(מרכז!A1830)=הלוואות!$F$28,הלוואות!$G$28,0),0),0)+IF(A1830&gt;=הלוואות!$D$29,IF(מרכז!A1830&lt;=הלוואות!$E$29,IF(DAY(מרכז!A1830)=הלוואות!$F$29,הלוואות!$G$29,0),0),0)+IF(A1830&gt;=הלוואות!$D$30,IF(מרכז!A1830&lt;=הלוואות!$E$30,IF(DAY(מרכז!A1830)=הלוואות!$F$30,הלוואות!$G$30,0),0),0)+IF(A1830&gt;=הלוואות!$D$31,IF(מרכז!A1830&lt;=הלוואות!$E$31,IF(DAY(מרכז!A1830)=הלוואות!$F$31,הלוואות!$G$31,0),0),0)+IF(A1830&gt;=הלוואות!$D$32,IF(מרכז!A1830&lt;=הלוואות!$E$32,IF(DAY(מרכז!A1830)=הלוואות!$F$32,הלוואות!$G$32,0),0),0)+IF(A1830&gt;=הלוואות!$D$33,IF(מרכז!A1830&lt;=הלוואות!$E$33,IF(DAY(מרכז!A1830)=הלוואות!$F$33,הלוואות!$G$33,0),0),0)+IF(A1830&gt;=הלוואות!$D$34,IF(מרכז!A1830&lt;=הלוואות!$E$34,IF(DAY(מרכז!A1830)=הלוואות!$F$34,הלוואות!$G$34,0),0),0)</f>
        <v>0</v>
      </c>
      <c r="E1830" s="93">
        <f>SUMIF(הלוואות!$D$46:$D$65,מרכז!A1830,הלוואות!$E$46:$E$65)</f>
        <v>0</v>
      </c>
      <c r="F1830" s="93">
        <f>SUMIF(נכנסים!$A$5:$A$5890,מרכז!A1830,נכנסים!$B$5:$B$5890)</f>
        <v>0</v>
      </c>
      <c r="G1830" s="94"/>
      <c r="H1830" s="94"/>
      <c r="I1830" s="94"/>
      <c r="J1830" s="99">
        <f t="shared" si="28"/>
        <v>50000</v>
      </c>
    </row>
    <row r="1831" spans="1:10">
      <c r="A1831" s="153">
        <v>47484</v>
      </c>
      <c r="B1831" s="93">
        <f>SUMIF(יוצאים!$A$5:$A$5835,מרכז!A1831,יוצאים!$D$5:$D$5835)</f>
        <v>0</v>
      </c>
      <c r="C1831" s="93">
        <f>HLOOKUP(DAY($A1831),'טב.הו"ק'!$G$4:$AK$162,'טב.הו"ק'!$A$162+2,FALSE)</f>
        <v>0</v>
      </c>
      <c r="D1831" s="93">
        <f>IF(A1831&gt;=הלוואות!$D$5,IF(מרכז!A1831&lt;=הלוואות!$E$5,IF(DAY(מרכז!A1831)=הלוואות!$F$5,הלוואות!$G$5,0),0),0)+IF(A1831&gt;=הלוואות!$D$6,IF(מרכז!A1831&lt;=הלוואות!$E$6,IF(DAY(מרכז!A1831)=הלוואות!$F$6,הלוואות!$G$6,0),0),0)+IF(A1831&gt;=הלוואות!$D$7,IF(מרכז!A1831&lt;=הלוואות!$E$7,IF(DAY(מרכז!A1831)=הלוואות!$F$7,הלוואות!$G$7,0),0),0)+IF(A1831&gt;=הלוואות!$D$8,IF(מרכז!A1831&lt;=הלוואות!$E$8,IF(DAY(מרכז!A1831)=הלוואות!$F$8,הלוואות!$G$8,0),0),0)+IF(A1831&gt;=הלוואות!$D$9,IF(מרכז!A1831&lt;=הלוואות!$E$9,IF(DAY(מרכז!A1831)=הלוואות!$F$9,הלוואות!$G$9,0),0),0)+IF(A1831&gt;=הלוואות!$D$10,IF(מרכז!A1831&lt;=הלוואות!$E$10,IF(DAY(מרכז!A1831)=הלוואות!$F$10,הלוואות!$G$10,0),0),0)+IF(A1831&gt;=הלוואות!$D$11,IF(מרכז!A1831&lt;=הלוואות!$E$11,IF(DAY(מרכז!A1831)=הלוואות!$F$11,הלוואות!$G$11,0),0),0)+IF(A1831&gt;=הלוואות!$D$12,IF(מרכז!A1831&lt;=הלוואות!$E$12,IF(DAY(מרכז!A1831)=הלוואות!$F$12,הלוואות!$G$12,0),0),0)+IF(A1831&gt;=הלוואות!$D$13,IF(מרכז!A1831&lt;=הלוואות!$E$13,IF(DAY(מרכז!A1831)=הלוואות!$F$13,הלוואות!$G$13,0),0),0)+IF(A1831&gt;=הלוואות!$D$14,IF(מרכז!A1831&lt;=הלוואות!$E$14,IF(DAY(מרכז!A1831)=הלוואות!$F$14,הלוואות!$G$14,0),0),0)+IF(A1831&gt;=הלוואות!$D$15,IF(מרכז!A1831&lt;=הלוואות!$E$15,IF(DAY(מרכז!A1831)=הלוואות!$F$15,הלוואות!$G$15,0),0),0)+IF(A1831&gt;=הלוואות!$D$16,IF(מרכז!A1831&lt;=הלוואות!$E$16,IF(DAY(מרכז!A1831)=הלוואות!$F$16,הלוואות!$G$16,0),0),0)+IF(A1831&gt;=הלוואות!$D$17,IF(מרכז!A1831&lt;=הלוואות!$E$17,IF(DAY(מרכז!A1831)=הלוואות!$F$17,הלוואות!$G$17,0),0),0)+IF(A1831&gt;=הלוואות!$D$18,IF(מרכז!A1831&lt;=הלוואות!$E$18,IF(DAY(מרכז!A1831)=הלוואות!$F$18,הלוואות!$G$18,0),0),0)+IF(A1831&gt;=הלוואות!$D$19,IF(מרכז!A1831&lt;=הלוואות!$E$19,IF(DAY(מרכז!A1831)=הלוואות!$F$19,הלוואות!$G$19,0),0),0)+IF(A1831&gt;=הלוואות!$D$20,IF(מרכז!A1831&lt;=הלוואות!$E$20,IF(DAY(מרכז!A1831)=הלוואות!$F$20,הלוואות!$G$20,0),0),0)+IF(A1831&gt;=הלוואות!$D$21,IF(מרכז!A1831&lt;=הלוואות!$E$21,IF(DAY(מרכז!A1831)=הלוואות!$F$21,הלוואות!$G$21,0),0),0)+IF(A1831&gt;=הלוואות!$D$22,IF(מרכז!A1831&lt;=הלוואות!$E$22,IF(DAY(מרכז!A1831)=הלוואות!$F$22,הלוואות!$G$22,0),0),0)+IF(A1831&gt;=הלוואות!$D$23,IF(מרכז!A1831&lt;=הלוואות!$E$23,IF(DAY(מרכז!A1831)=הלוואות!$F$23,הלוואות!$G$23,0),0),0)+IF(A1831&gt;=הלוואות!$D$24,IF(מרכז!A1831&lt;=הלוואות!$E$24,IF(DAY(מרכז!A1831)=הלוואות!$F$24,הלוואות!$G$24,0),0),0)+IF(A1831&gt;=הלוואות!$D$25,IF(מרכז!A1831&lt;=הלוואות!$E$25,IF(DAY(מרכז!A1831)=הלוואות!$F$25,הלוואות!$G$25,0),0),0)+IF(A1831&gt;=הלוואות!$D$26,IF(מרכז!A1831&lt;=הלוואות!$E$26,IF(DAY(מרכז!A1831)=הלוואות!$F$26,הלוואות!$G$26,0),0),0)+IF(A1831&gt;=הלוואות!$D$27,IF(מרכז!A1831&lt;=הלוואות!$E$27,IF(DAY(מרכז!A1831)=הלוואות!$F$27,הלוואות!$G$27,0),0),0)+IF(A1831&gt;=הלוואות!$D$28,IF(מרכז!A1831&lt;=הלוואות!$E$28,IF(DAY(מרכז!A1831)=הלוואות!$F$28,הלוואות!$G$28,0),0),0)+IF(A1831&gt;=הלוואות!$D$29,IF(מרכז!A1831&lt;=הלוואות!$E$29,IF(DAY(מרכז!A1831)=הלוואות!$F$29,הלוואות!$G$29,0),0),0)+IF(A1831&gt;=הלוואות!$D$30,IF(מרכז!A1831&lt;=הלוואות!$E$30,IF(DAY(מרכז!A1831)=הלוואות!$F$30,הלוואות!$G$30,0),0),0)+IF(A1831&gt;=הלוואות!$D$31,IF(מרכז!A1831&lt;=הלוואות!$E$31,IF(DAY(מרכז!A1831)=הלוואות!$F$31,הלוואות!$G$31,0),0),0)+IF(A1831&gt;=הלוואות!$D$32,IF(מרכז!A1831&lt;=הלוואות!$E$32,IF(DAY(מרכז!A1831)=הלוואות!$F$32,הלוואות!$G$32,0),0),0)+IF(A1831&gt;=הלוואות!$D$33,IF(מרכז!A1831&lt;=הלוואות!$E$33,IF(DAY(מרכז!A1831)=הלוואות!$F$33,הלוואות!$G$33,0),0),0)+IF(A1831&gt;=הלוואות!$D$34,IF(מרכז!A1831&lt;=הלוואות!$E$34,IF(DAY(מרכז!A1831)=הלוואות!$F$34,הלוואות!$G$34,0),0),0)</f>
        <v>0</v>
      </c>
      <c r="E1831" s="93">
        <f>SUMIF(הלוואות!$D$46:$D$65,מרכז!A1831,הלוואות!$E$46:$E$65)</f>
        <v>0</v>
      </c>
      <c r="F1831" s="93">
        <f>SUMIF(נכנסים!$A$5:$A$5890,מרכז!A1831,נכנסים!$B$5:$B$5890)</f>
        <v>0</v>
      </c>
      <c r="G1831" s="94"/>
      <c r="H1831" s="94"/>
      <c r="I1831" s="94"/>
      <c r="J1831" s="99">
        <f t="shared" si="28"/>
        <v>50000</v>
      </c>
    </row>
    <row r="1832" spans="1:10">
      <c r="A1832" s="153">
        <v>47485</v>
      </c>
      <c r="B1832" s="93">
        <f>SUMIF(יוצאים!$A$5:$A$5835,מרכז!A1832,יוצאים!$D$5:$D$5835)</f>
        <v>0</v>
      </c>
      <c r="C1832" s="93">
        <f>HLOOKUP(DAY($A1832),'טב.הו"ק'!$G$4:$AK$162,'טב.הו"ק'!$A$162+2,FALSE)</f>
        <v>0</v>
      </c>
      <c r="D1832" s="93">
        <f>IF(A1832&gt;=הלוואות!$D$5,IF(מרכז!A1832&lt;=הלוואות!$E$5,IF(DAY(מרכז!A1832)=הלוואות!$F$5,הלוואות!$G$5,0),0),0)+IF(A1832&gt;=הלוואות!$D$6,IF(מרכז!A1832&lt;=הלוואות!$E$6,IF(DAY(מרכז!A1832)=הלוואות!$F$6,הלוואות!$G$6,0),0),0)+IF(A1832&gt;=הלוואות!$D$7,IF(מרכז!A1832&lt;=הלוואות!$E$7,IF(DAY(מרכז!A1832)=הלוואות!$F$7,הלוואות!$G$7,0),0),0)+IF(A1832&gt;=הלוואות!$D$8,IF(מרכז!A1832&lt;=הלוואות!$E$8,IF(DAY(מרכז!A1832)=הלוואות!$F$8,הלוואות!$G$8,0),0),0)+IF(A1832&gt;=הלוואות!$D$9,IF(מרכז!A1832&lt;=הלוואות!$E$9,IF(DAY(מרכז!A1832)=הלוואות!$F$9,הלוואות!$G$9,0),0),0)+IF(A1832&gt;=הלוואות!$D$10,IF(מרכז!A1832&lt;=הלוואות!$E$10,IF(DAY(מרכז!A1832)=הלוואות!$F$10,הלוואות!$G$10,0),0),0)+IF(A1832&gt;=הלוואות!$D$11,IF(מרכז!A1832&lt;=הלוואות!$E$11,IF(DAY(מרכז!A1832)=הלוואות!$F$11,הלוואות!$G$11,0),0),0)+IF(A1832&gt;=הלוואות!$D$12,IF(מרכז!A1832&lt;=הלוואות!$E$12,IF(DAY(מרכז!A1832)=הלוואות!$F$12,הלוואות!$G$12,0),0),0)+IF(A1832&gt;=הלוואות!$D$13,IF(מרכז!A1832&lt;=הלוואות!$E$13,IF(DAY(מרכז!A1832)=הלוואות!$F$13,הלוואות!$G$13,0),0),0)+IF(A1832&gt;=הלוואות!$D$14,IF(מרכז!A1832&lt;=הלוואות!$E$14,IF(DAY(מרכז!A1832)=הלוואות!$F$14,הלוואות!$G$14,0),0),0)+IF(A1832&gt;=הלוואות!$D$15,IF(מרכז!A1832&lt;=הלוואות!$E$15,IF(DAY(מרכז!A1832)=הלוואות!$F$15,הלוואות!$G$15,0),0),0)+IF(A1832&gt;=הלוואות!$D$16,IF(מרכז!A1832&lt;=הלוואות!$E$16,IF(DAY(מרכז!A1832)=הלוואות!$F$16,הלוואות!$G$16,0),0),0)+IF(A1832&gt;=הלוואות!$D$17,IF(מרכז!A1832&lt;=הלוואות!$E$17,IF(DAY(מרכז!A1832)=הלוואות!$F$17,הלוואות!$G$17,0),0),0)+IF(A1832&gt;=הלוואות!$D$18,IF(מרכז!A1832&lt;=הלוואות!$E$18,IF(DAY(מרכז!A1832)=הלוואות!$F$18,הלוואות!$G$18,0),0),0)+IF(A1832&gt;=הלוואות!$D$19,IF(מרכז!A1832&lt;=הלוואות!$E$19,IF(DAY(מרכז!A1832)=הלוואות!$F$19,הלוואות!$G$19,0),0),0)+IF(A1832&gt;=הלוואות!$D$20,IF(מרכז!A1832&lt;=הלוואות!$E$20,IF(DAY(מרכז!A1832)=הלוואות!$F$20,הלוואות!$G$20,0),0),0)+IF(A1832&gt;=הלוואות!$D$21,IF(מרכז!A1832&lt;=הלוואות!$E$21,IF(DAY(מרכז!A1832)=הלוואות!$F$21,הלוואות!$G$21,0),0),0)+IF(A1832&gt;=הלוואות!$D$22,IF(מרכז!A1832&lt;=הלוואות!$E$22,IF(DAY(מרכז!A1832)=הלוואות!$F$22,הלוואות!$G$22,0),0),0)+IF(A1832&gt;=הלוואות!$D$23,IF(מרכז!A1832&lt;=הלוואות!$E$23,IF(DAY(מרכז!A1832)=הלוואות!$F$23,הלוואות!$G$23,0),0),0)+IF(A1832&gt;=הלוואות!$D$24,IF(מרכז!A1832&lt;=הלוואות!$E$24,IF(DAY(מרכז!A1832)=הלוואות!$F$24,הלוואות!$G$24,0),0),0)+IF(A1832&gt;=הלוואות!$D$25,IF(מרכז!A1832&lt;=הלוואות!$E$25,IF(DAY(מרכז!A1832)=הלוואות!$F$25,הלוואות!$G$25,0),0),0)+IF(A1832&gt;=הלוואות!$D$26,IF(מרכז!A1832&lt;=הלוואות!$E$26,IF(DAY(מרכז!A1832)=הלוואות!$F$26,הלוואות!$G$26,0),0),0)+IF(A1832&gt;=הלוואות!$D$27,IF(מרכז!A1832&lt;=הלוואות!$E$27,IF(DAY(מרכז!A1832)=הלוואות!$F$27,הלוואות!$G$27,0),0),0)+IF(A1832&gt;=הלוואות!$D$28,IF(מרכז!A1832&lt;=הלוואות!$E$28,IF(DAY(מרכז!A1832)=הלוואות!$F$28,הלוואות!$G$28,0),0),0)+IF(A1832&gt;=הלוואות!$D$29,IF(מרכז!A1832&lt;=הלוואות!$E$29,IF(DAY(מרכז!A1832)=הלוואות!$F$29,הלוואות!$G$29,0),0),0)+IF(A1832&gt;=הלוואות!$D$30,IF(מרכז!A1832&lt;=הלוואות!$E$30,IF(DAY(מרכז!A1832)=הלוואות!$F$30,הלוואות!$G$30,0),0),0)+IF(A1832&gt;=הלוואות!$D$31,IF(מרכז!A1832&lt;=הלוואות!$E$31,IF(DAY(מרכז!A1832)=הלוואות!$F$31,הלוואות!$G$31,0),0),0)+IF(A1832&gt;=הלוואות!$D$32,IF(מרכז!A1832&lt;=הלוואות!$E$32,IF(DAY(מרכז!A1832)=הלוואות!$F$32,הלוואות!$G$32,0),0),0)+IF(A1832&gt;=הלוואות!$D$33,IF(מרכז!A1832&lt;=הלוואות!$E$33,IF(DAY(מרכז!A1832)=הלוואות!$F$33,הלוואות!$G$33,0),0),0)+IF(A1832&gt;=הלוואות!$D$34,IF(מרכז!A1832&lt;=הלוואות!$E$34,IF(DAY(מרכז!A1832)=הלוואות!$F$34,הלוואות!$G$34,0),0),0)</f>
        <v>0</v>
      </c>
      <c r="E1832" s="93">
        <f>SUMIF(הלוואות!$D$46:$D$65,מרכז!A1832,הלוואות!$E$46:$E$65)</f>
        <v>0</v>
      </c>
      <c r="F1832" s="93">
        <f>SUMIF(נכנסים!$A$5:$A$5890,מרכז!A1832,נכנסים!$B$5:$B$5890)</f>
        <v>0</v>
      </c>
      <c r="G1832" s="94"/>
      <c r="H1832" s="94"/>
      <c r="I1832" s="94"/>
      <c r="J1832" s="99">
        <f t="shared" si="28"/>
        <v>50000</v>
      </c>
    </row>
    <row r="1833" spans="1:10">
      <c r="A1833" s="153">
        <v>47486</v>
      </c>
      <c r="B1833" s="93">
        <f>SUMIF(יוצאים!$A$5:$A$5835,מרכז!A1833,יוצאים!$D$5:$D$5835)</f>
        <v>0</v>
      </c>
      <c r="C1833" s="93">
        <f>HLOOKUP(DAY($A1833),'טב.הו"ק'!$G$4:$AK$162,'טב.הו"ק'!$A$162+2,FALSE)</f>
        <v>0</v>
      </c>
      <c r="D1833" s="93">
        <f>IF(A1833&gt;=הלוואות!$D$5,IF(מרכז!A1833&lt;=הלוואות!$E$5,IF(DAY(מרכז!A1833)=הלוואות!$F$5,הלוואות!$G$5,0),0),0)+IF(A1833&gt;=הלוואות!$D$6,IF(מרכז!A1833&lt;=הלוואות!$E$6,IF(DAY(מרכז!A1833)=הלוואות!$F$6,הלוואות!$G$6,0),0),0)+IF(A1833&gt;=הלוואות!$D$7,IF(מרכז!A1833&lt;=הלוואות!$E$7,IF(DAY(מרכז!A1833)=הלוואות!$F$7,הלוואות!$G$7,0),0),0)+IF(A1833&gt;=הלוואות!$D$8,IF(מרכז!A1833&lt;=הלוואות!$E$8,IF(DAY(מרכז!A1833)=הלוואות!$F$8,הלוואות!$G$8,0),0),0)+IF(A1833&gt;=הלוואות!$D$9,IF(מרכז!A1833&lt;=הלוואות!$E$9,IF(DAY(מרכז!A1833)=הלוואות!$F$9,הלוואות!$G$9,0),0),0)+IF(A1833&gt;=הלוואות!$D$10,IF(מרכז!A1833&lt;=הלוואות!$E$10,IF(DAY(מרכז!A1833)=הלוואות!$F$10,הלוואות!$G$10,0),0),0)+IF(A1833&gt;=הלוואות!$D$11,IF(מרכז!A1833&lt;=הלוואות!$E$11,IF(DAY(מרכז!A1833)=הלוואות!$F$11,הלוואות!$G$11,0),0),0)+IF(A1833&gt;=הלוואות!$D$12,IF(מרכז!A1833&lt;=הלוואות!$E$12,IF(DAY(מרכז!A1833)=הלוואות!$F$12,הלוואות!$G$12,0),0),0)+IF(A1833&gt;=הלוואות!$D$13,IF(מרכז!A1833&lt;=הלוואות!$E$13,IF(DAY(מרכז!A1833)=הלוואות!$F$13,הלוואות!$G$13,0),0),0)+IF(A1833&gt;=הלוואות!$D$14,IF(מרכז!A1833&lt;=הלוואות!$E$14,IF(DAY(מרכז!A1833)=הלוואות!$F$14,הלוואות!$G$14,0),0),0)+IF(A1833&gt;=הלוואות!$D$15,IF(מרכז!A1833&lt;=הלוואות!$E$15,IF(DAY(מרכז!A1833)=הלוואות!$F$15,הלוואות!$G$15,0),0),0)+IF(A1833&gt;=הלוואות!$D$16,IF(מרכז!A1833&lt;=הלוואות!$E$16,IF(DAY(מרכז!A1833)=הלוואות!$F$16,הלוואות!$G$16,0),0),0)+IF(A1833&gt;=הלוואות!$D$17,IF(מרכז!A1833&lt;=הלוואות!$E$17,IF(DAY(מרכז!A1833)=הלוואות!$F$17,הלוואות!$G$17,0),0),0)+IF(A1833&gt;=הלוואות!$D$18,IF(מרכז!A1833&lt;=הלוואות!$E$18,IF(DAY(מרכז!A1833)=הלוואות!$F$18,הלוואות!$G$18,0),0),0)+IF(A1833&gt;=הלוואות!$D$19,IF(מרכז!A1833&lt;=הלוואות!$E$19,IF(DAY(מרכז!A1833)=הלוואות!$F$19,הלוואות!$G$19,0),0),0)+IF(A1833&gt;=הלוואות!$D$20,IF(מרכז!A1833&lt;=הלוואות!$E$20,IF(DAY(מרכז!A1833)=הלוואות!$F$20,הלוואות!$G$20,0),0),0)+IF(A1833&gt;=הלוואות!$D$21,IF(מרכז!A1833&lt;=הלוואות!$E$21,IF(DAY(מרכז!A1833)=הלוואות!$F$21,הלוואות!$G$21,0),0),0)+IF(A1833&gt;=הלוואות!$D$22,IF(מרכז!A1833&lt;=הלוואות!$E$22,IF(DAY(מרכז!A1833)=הלוואות!$F$22,הלוואות!$G$22,0),0),0)+IF(A1833&gt;=הלוואות!$D$23,IF(מרכז!A1833&lt;=הלוואות!$E$23,IF(DAY(מרכז!A1833)=הלוואות!$F$23,הלוואות!$G$23,0),0),0)+IF(A1833&gt;=הלוואות!$D$24,IF(מרכז!A1833&lt;=הלוואות!$E$24,IF(DAY(מרכז!A1833)=הלוואות!$F$24,הלוואות!$G$24,0),0),0)+IF(A1833&gt;=הלוואות!$D$25,IF(מרכז!A1833&lt;=הלוואות!$E$25,IF(DAY(מרכז!A1833)=הלוואות!$F$25,הלוואות!$G$25,0),0),0)+IF(A1833&gt;=הלוואות!$D$26,IF(מרכז!A1833&lt;=הלוואות!$E$26,IF(DAY(מרכז!A1833)=הלוואות!$F$26,הלוואות!$G$26,0),0),0)+IF(A1833&gt;=הלוואות!$D$27,IF(מרכז!A1833&lt;=הלוואות!$E$27,IF(DAY(מרכז!A1833)=הלוואות!$F$27,הלוואות!$G$27,0),0),0)+IF(A1833&gt;=הלוואות!$D$28,IF(מרכז!A1833&lt;=הלוואות!$E$28,IF(DAY(מרכז!A1833)=הלוואות!$F$28,הלוואות!$G$28,0),0),0)+IF(A1833&gt;=הלוואות!$D$29,IF(מרכז!A1833&lt;=הלוואות!$E$29,IF(DAY(מרכז!A1833)=הלוואות!$F$29,הלוואות!$G$29,0),0),0)+IF(A1833&gt;=הלוואות!$D$30,IF(מרכז!A1833&lt;=הלוואות!$E$30,IF(DAY(מרכז!A1833)=הלוואות!$F$30,הלוואות!$G$30,0),0),0)+IF(A1833&gt;=הלוואות!$D$31,IF(מרכז!A1833&lt;=הלוואות!$E$31,IF(DAY(מרכז!A1833)=הלוואות!$F$31,הלוואות!$G$31,0),0),0)+IF(A1833&gt;=הלוואות!$D$32,IF(מרכז!A1833&lt;=הלוואות!$E$32,IF(DAY(מרכז!A1833)=הלוואות!$F$32,הלוואות!$G$32,0),0),0)+IF(A1833&gt;=הלוואות!$D$33,IF(מרכז!A1833&lt;=הלוואות!$E$33,IF(DAY(מרכז!A1833)=הלוואות!$F$33,הלוואות!$G$33,0),0),0)+IF(A1833&gt;=הלוואות!$D$34,IF(מרכז!A1833&lt;=הלוואות!$E$34,IF(DAY(מרכז!A1833)=הלוואות!$F$34,הלוואות!$G$34,0),0),0)</f>
        <v>0</v>
      </c>
      <c r="E1833" s="93">
        <f>SUMIF(הלוואות!$D$46:$D$65,מרכז!A1833,הלוואות!$E$46:$E$65)</f>
        <v>0</v>
      </c>
      <c r="F1833" s="93">
        <f>SUMIF(נכנסים!$A$5:$A$5890,מרכז!A1833,נכנסים!$B$5:$B$5890)</f>
        <v>0</v>
      </c>
      <c r="G1833" s="94"/>
      <c r="H1833" s="94"/>
      <c r="I1833" s="94"/>
      <c r="J1833" s="99">
        <f t="shared" si="28"/>
        <v>50000</v>
      </c>
    </row>
    <row r="1834" spans="1:10">
      <c r="A1834" s="153">
        <v>47487</v>
      </c>
      <c r="B1834" s="93">
        <f>SUMIF(יוצאים!$A$5:$A$5835,מרכז!A1834,יוצאים!$D$5:$D$5835)</f>
        <v>0</v>
      </c>
      <c r="C1834" s="93">
        <f>HLOOKUP(DAY($A1834),'טב.הו"ק'!$G$4:$AK$162,'טב.הו"ק'!$A$162+2,FALSE)</f>
        <v>0</v>
      </c>
      <c r="D1834" s="93">
        <f>IF(A1834&gt;=הלוואות!$D$5,IF(מרכז!A1834&lt;=הלוואות!$E$5,IF(DAY(מרכז!A1834)=הלוואות!$F$5,הלוואות!$G$5,0),0),0)+IF(A1834&gt;=הלוואות!$D$6,IF(מרכז!A1834&lt;=הלוואות!$E$6,IF(DAY(מרכז!A1834)=הלוואות!$F$6,הלוואות!$G$6,0),0),0)+IF(A1834&gt;=הלוואות!$D$7,IF(מרכז!A1834&lt;=הלוואות!$E$7,IF(DAY(מרכז!A1834)=הלוואות!$F$7,הלוואות!$G$7,0),0),0)+IF(A1834&gt;=הלוואות!$D$8,IF(מרכז!A1834&lt;=הלוואות!$E$8,IF(DAY(מרכז!A1834)=הלוואות!$F$8,הלוואות!$G$8,0),0),0)+IF(A1834&gt;=הלוואות!$D$9,IF(מרכז!A1834&lt;=הלוואות!$E$9,IF(DAY(מרכז!A1834)=הלוואות!$F$9,הלוואות!$G$9,0),0),0)+IF(A1834&gt;=הלוואות!$D$10,IF(מרכז!A1834&lt;=הלוואות!$E$10,IF(DAY(מרכז!A1834)=הלוואות!$F$10,הלוואות!$G$10,0),0),0)+IF(A1834&gt;=הלוואות!$D$11,IF(מרכז!A1834&lt;=הלוואות!$E$11,IF(DAY(מרכז!A1834)=הלוואות!$F$11,הלוואות!$G$11,0),0),0)+IF(A1834&gt;=הלוואות!$D$12,IF(מרכז!A1834&lt;=הלוואות!$E$12,IF(DAY(מרכז!A1834)=הלוואות!$F$12,הלוואות!$G$12,0),0),0)+IF(A1834&gt;=הלוואות!$D$13,IF(מרכז!A1834&lt;=הלוואות!$E$13,IF(DAY(מרכז!A1834)=הלוואות!$F$13,הלוואות!$G$13,0),0),0)+IF(A1834&gt;=הלוואות!$D$14,IF(מרכז!A1834&lt;=הלוואות!$E$14,IF(DAY(מרכז!A1834)=הלוואות!$F$14,הלוואות!$G$14,0),0),0)+IF(A1834&gt;=הלוואות!$D$15,IF(מרכז!A1834&lt;=הלוואות!$E$15,IF(DAY(מרכז!A1834)=הלוואות!$F$15,הלוואות!$G$15,0),0),0)+IF(A1834&gt;=הלוואות!$D$16,IF(מרכז!A1834&lt;=הלוואות!$E$16,IF(DAY(מרכז!A1834)=הלוואות!$F$16,הלוואות!$G$16,0),0),0)+IF(A1834&gt;=הלוואות!$D$17,IF(מרכז!A1834&lt;=הלוואות!$E$17,IF(DAY(מרכז!A1834)=הלוואות!$F$17,הלוואות!$G$17,0),0),0)+IF(A1834&gt;=הלוואות!$D$18,IF(מרכז!A1834&lt;=הלוואות!$E$18,IF(DAY(מרכז!A1834)=הלוואות!$F$18,הלוואות!$G$18,0),0),0)+IF(A1834&gt;=הלוואות!$D$19,IF(מרכז!A1834&lt;=הלוואות!$E$19,IF(DAY(מרכז!A1834)=הלוואות!$F$19,הלוואות!$G$19,0),0),0)+IF(A1834&gt;=הלוואות!$D$20,IF(מרכז!A1834&lt;=הלוואות!$E$20,IF(DAY(מרכז!A1834)=הלוואות!$F$20,הלוואות!$G$20,0),0),0)+IF(A1834&gt;=הלוואות!$D$21,IF(מרכז!A1834&lt;=הלוואות!$E$21,IF(DAY(מרכז!A1834)=הלוואות!$F$21,הלוואות!$G$21,0),0),0)+IF(A1834&gt;=הלוואות!$D$22,IF(מרכז!A1834&lt;=הלוואות!$E$22,IF(DAY(מרכז!A1834)=הלוואות!$F$22,הלוואות!$G$22,0),0),0)+IF(A1834&gt;=הלוואות!$D$23,IF(מרכז!A1834&lt;=הלוואות!$E$23,IF(DAY(מרכז!A1834)=הלוואות!$F$23,הלוואות!$G$23,0),0),0)+IF(A1834&gt;=הלוואות!$D$24,IF(מרכז!A1834&lt;=הלוואות!$E$24,IF(DAY(מרכז!A1834)=הלוואות!$F$24,הלוואות!$G$24,0),0),0)+IF(A1834&gt;=הלוואות!$D$25,IF(מרכז!A1834&lt;=הלוואות!$E$25,IF(DAY(מרכז!A1834)=הלוואות!$F$25,הלוואות!$G$25,0),0),0)+IF(A1834&gt;=הלוואות!$D$26,IF(מרכז!A1834&lt;=הלוואות!$E$26,IF(DAY(מרכז!A1834)=הלוואות!$F$26,הלוואות!$G$26,0),0),0)+IF(A1834&gt;=הלוואות!$D$27,IF(מרכז!A1834&lt;=הלוואות!$E$27,IF(DAY(מרכז!A1834)=הלוואות!$F$27,הלוואות!$G$27,0),0),0)+IF(A1834&gt;=הלוואות!$D$28,IF(מרכז!A1834&lt;=הלוואות!$E$28,IF(DAY(מרכז!A1834)=הלוואות!$F$28,הלוואות!$G$28,0),0),0)+IF(A1834&gt;=הלוואות!$D$29,IF(מרכז!A1834&lt;=הלוואות!$E$29,IF(DAY(מרכז!A1834)=הלוואות!$F$29,הלוואות!$G$29,0),0),0)+IF(A1834&gt;=הלוואות!$D$30,IF(מרכז!A1834&lt;=הלוואות!$E$30,IF(DAY(מרכז!A1834)=הלוואות!$F$30,הלוואות!$G$30,0),0),0)+IF(A1834&gt;=הלוואות!$D$31,IF(מרכז!A1834&lt;=הלוואות!$E$31,IF(DAY(מרכז!A1834)=הלוואות!$F$31,הלוואות!$G$31,0),0),0)+IF(A1834&gt;=הלוואות!$D$32,IF(מרכז!A1834&lt;=הלוואות!$E$32,IF(DAY(מרכז!A1834)=הלוואות!$F$32,הלוואות!$G$32,0),0),0)+IF(A1834&gt;=הלוואות!$D$33,IF(מרכז!A1834&lt;=הלוואות!$E$33,IF(DAY(מרכז!A1834)=הלוואות!$F$33,הלוואות!$G$33,0),0),0)+IF(A1834&gt;=הלוואות!$D$34,IF(מרכז!A1834&lt;=הלוואות!$E$34,IF(DAY(מרכז!A1834)=הלוואות!$F$34,הלוואות!$G$34,0),0),0)</f>
        <v>0</v>
      </c>
      <c r="E1834" s="93">
        <f>SUMIF(הלוואות!$D$46:$D$65,מרכז!A1834,הלוואות!$E$46:$E$65)</f>
        <v>0</v>
      </c>
      <c r="F1834" s="93">
        <f>SUMIF(נכנסים!$A$5:$A$5890,מרכז!A1834,נכנסים!$B$5:$B$5890)</f>
        <v>0</v>
      </c>
      <c r="G1834" s="94"/>
      <c r="H1834" s="94"/>
      <c r="I1834" s="94"/>
      <c r="J1834" s="99">
        <f t="shared" si="28"/>
        <v>50000</v>
      </c>
    </row>
    <row r="1835" spans="1:10">
      <c r="A1835" s="153">
        <v>47488</v>
      </c>
      <c r="B1835" s="93">
        <f>SUMIF(יוצאים!$A$5:$A$5835,מרכז!A1835,יוצאים!$D$5:$D$5835)</f>
        <v>0</v>
      </c>
      <c r="C1835" s="93">
        <f>HLOOKUP(DAY($A1835),'טב.הו"ק'!$G$4:$AK$162,'טב.הו"ק'!$A$162+2,FALSE)</f>
        <v>0</v>
      </c>
      <c r="D1835" s="93">
        <f>IF(A1835&gt;=הלוואות!$D$5,IF(מרכז!A1835&lt;=הלוואות!$E$5,IF(DAY(מרכז!A1835)=הלוואות!$F$5,הלוואות!$G$5,0),0),0)+IF(A1835&gt;=הלוואות!$D$6,IF(מרכז!A1835&lt;=הלוואות!$E$6,IF(DAY(מרכז!A1835)=הלוואות!$F$6,הלוואות!$G$6,0),0),0)+IF(A1835&gt;=הלוואות!$D$7,IF(מרכז!A1835&lt;=הלוואות!$E$7,IF(DAY(מרכז!A1835)=הלוואות!$F$7,הלוואות!$G$7,0),0),0)+IF(A1835&gt;=הלוואות!$D$8,IF(מרכז!A1835&lt;=הלוואות!$E$8,IF(DAY(מרכז!A1835)=הלוואות!$F$8,הלוואות!$G$8,0),0),0)+IF(A1835&gt;=הלוואות!$D$9,IF(מרכז!A1835&lt;=הלוואות!$E$9,IF(DAY(מרכז!A1835)=הלוואות!$F$9,הלוואות!$G$9,0),0),0)+IF(A1835&gt;=הלוואות!$D$10,IF(מרכז!A1835&lt;=הלוואות!$E$10,IF(DAY(מרכז!A1835)=הלוואות!$F$10,הלוואות!$G$10,0),0),0)+IF(A1835&gt;=הלוואות!$D$11,IF(מרכז!A1835&lt;=הלוואות!$E$11,IF(DAY(מרכז!A1835)=הלוואות!$F$11,הלוואות!$G$11,0),0),0)+IF(A1835&gt;=הלוואות!$D$12,IF(מרכז!A1835&lt;=הלוואות!$E$12,IF(DAY(מרכז!A1835)=הלוואות!$F$12,הלוואות!$G$12,0),0),0)+IF(A1835&gt;=הלוואות!$D$13,IF(מרכז!A1835&lt;=הלוואות!$E$13,IF(DAY(מרכז!A1835)=הלוואות!$F$13,הלוואות!$G$13,0),0),0)+IF(A1835&gt;=הלוואות!$D$14,IF(מרכז!A1835&lt;=הלוואות!$E$14,IF(DAY(מרכז!A1835)=הלוואות!$F$14,הלוואות!$G$14,0),0),0)+IF(A1835&gt;=הלוואות!$D$15,IF(מרכז!A1835&lt;=הלוואות!$E$15,IF(DAY(מרכז!A1835)=הלוואות!$F$15,הלוואות!$G$15,0),0),0)+IF(A1835&gt;=הלוואות!$D$16,IF(מרכז!A1835&lt;=הלוואות!$E$16,IF(DAY(מרכז!A1835)=הלוואות!$F$16,הלוואות!$G$16,0),0),0)+IF(A1835&gt;=הלוואות!$D$17,IF(מרכז!A1835&lt;=הלוואות!$E$17,IF(DAY(מרכז!A1835)=הלוואות!$F$17,הלוואות!$G$17,0),0),0)+IF(A1835&gt;=הלוואות!$D$18,IF(מרכז!A1835&lt;=הלוואות!$E$18,IF(DAY(מרכז!A1835)=הלוואות!$F$18,הלוואות!$G$18,0),0),0)+IF(A1835&gt;=הלוואות!$D$19,IF(מרכז!A1835&lt;=הלוואות!$E$19,IF(DAY(מרכז!A1835)=הלוואות!$F$19,הלוואות!$G$19,0),0),0)+IF(A1835&gt;=הלוואות!$D$20,IF(מרכז!A1835&lt;=הלוואות!$E$20,IF(DAY(מרכז!A1835)=הלוואות!$F$20,הלוואות!$G$20,0),0),0)+IF(A1835&gt;=הלוואות!$D$21,IF(מרכז!A1835&lt;=הלוואות!$E$21,IF(DAY(מרכז!A1835)=הלוואות!$F$21,הלוואות!$G$21,0),0),0)+IF(A1835&gt;=הלוואות!$D$22,IF(מרכז!A1835&lt;=הלוואות!$E$22,IF(DAY(מרכז!A1835)=הלוואות!$F$22,הלוואות!$G$22,0),0),0)+IF(A1835&gt;=הלוואות!$D$23,IF(מרכז!A1835&lt;=הלוואות!$E$23,IF(DAY(מרכז!A1835)=הלוואות!$F$23,הלוואות!$G$23,0),0),0)+IF(A1835&gt;=הלוואות!$D$24,IF(מרכז!A1835&lt;=הלוואות!$E$24,IF(DAY(מרכז!A1835)=הלוואות!$F$24,הלוואות!$G$24,0),0),0)+IF(A1835&gt;=הלוואות!$D$25,IF(מרכז!A1835&lt;=הלוואות!$E$25,IF(DAY(מרכז!A1835)=הלוואות!$F$25,הלוואות!$G$25,0),0),0)+IF(A1835&gt;=הלוואות!$D$26,IF(מרכז!A1835&lt;=הלוואות!$E$26,IF(DAY(מרכז!A1835)=הלוואות!$F$26,הלוואות!$G$26,0),0),0)+IF(A1835&gt;=הלוואות!$D$27,IF(מרכז!A1835&lt;=הלוואות!$E$27,IF(DAY(מרכז!A1835)=הלוואות!$F$27,הלוואות!$G$27,0),0),0)+IF(A1835&gt;=הלוואות!$D$28,IF(מרכז!A1835&lt;=הלוואות!$E$28,IF(DAY(מרכז!A1835)=הלוואות!$F$28,הלוואות!$G$28,0),0),0)+IF(A1835&gt;=הלוואות!$D$29,IF(מרכז!A1835&lt;=הלוואות!$E$29,IF(DAY(מרכז!A1835)=הלוואות!$F$29,הלוואות!$G$29,0),0),0)+IF(A1835&gt;=הלוואות!$D$30,IF(מרכז!A1835&lt;=הלוואות!$E$30,IF(DAY(מרכז!A1835)=הלוואות!$F$30,הלוואות!$G$30,0),0),0)+IF(A1835&gt;=הלוואות!$D$31,IF(מרכז!A1835&lt;=הלוואות!$E$31,IF(DAY(מרכז!A1835)=הלוואות!$F$31,הלוואות!$G$31,0),0),0)+IF(A1835&gt;=הלוואות!$D$32,IF(מרכז!A1835&lt;=הלוואות!$E$32,IF(DAY(מרכז!A1835)=הלוואות!$F$32,הלוואות!$G$32,0),0),0)+IF(A1835&gt;=הלוואות!$D$33,IF(מרכז!A1835&lt;=הלוואות!$E$33,IF(DAY(מרכז!A1835)=הלוואות!$F$33,הלוואות!$G$33,0),0),0)+IF(A1835&gt;=הלוואות!$D$34,IF(מרכז!A1835&lt;=הלוואות!$E$34,IF(DAY(מרכז!A1835)=הלוואות!$F$34,הלוואות!$G$34,0),0),0)</f>
        <v>0</v>
      </c>
      <c r="E1835" s="93">
        <f>SUMIF(הלוואות!$D$46:$D$65,מרכז!A1835,הלוואות!$E$46:$E$65)</f>
        <v>0</v>
      </c>
      <c r="F1835" s="93">
        <f>SUMIF(נכנסים!$A$5:$A$5890,מרכז!A1835,נכנסים!$B$5:$B$5890)</f>
        <v>0</v>
      </c>
      <c r="G1835" s="94"/>
      <c r="H1835" s="94"/>
      <c r="I1835" s="94"/>
      <c r="J1835" s="99">
        <f t="shared" si="28"/>
        <v>50000</v>
      </c>
    </row>
    <row r="1836" spans="1:10">
      <c r="A1836" s="153">
        <v>47489</v>
      </c>
      <c r="B1836" s="93">
        <f>SUMIF(יוצאים!$A$5:$A$5835,מרכז!A1836,יוצאים!$D$5:$D$5835)</f>
        <v>0</v>
      </c>
      <c r="C1836" s="93">
        <f>HLOOKUP(DAY($A1836),'טב.הו"ק'!$G$4:$AK$162,'טב.הו"ק'!$A$162+2,FALSE)</f>
        <v>0</v>
      </c>
      <c r="D1836" s="93">
        <f>IF(A1836&gt;=הלוואות!$D$5,IF(מרכז!A1836&lt;=הלוואות!$E$5,IF(DAY(מרכז!A1836)=הלוואות!$F$5,הלוואות!$G$5,0),0),0)+IF(A1836&gt;=הלוואות!$D$6,IF(מרכז!A1836&lt;=הלוואות!$E$6,IF(DAY(מרכז!A1836)=הלוואות!$F$6,הלוואות!$G$6,0),0),0)+IF(A1836&gt;=הלוואות!$D$7,IF(מרכז!A1836&lt;=הלוואות!$E$7,IF(DAY(מרכז!A1836)=הלוואות!$F$7,הלוואות!$G$7,0),0),0)+IF(A1836&gt;=הלוואות!$D$8,IF(מרכז!A1836&lt;=הלוואות!$E$8,IF(DAY(מרכז!A1836)=הלוואות!$F$8,הלוואות!$G$8,0),0),0)+IF(A1836&gt;=הלוואות!$D$9,IF(מרכז!A1836&lt;=הלוואות!$E$9,IF(DAY(מרכז!A1836)=הלוואות!$F$9,הלוואות!$G$9,0),0),0)+IF(A1836&gt;=הלוואות!$D$10,IF(מרכז!A1836&lt;=הלוואות!$E$10,IF(DAY(מרכז!A1836)=הלוואות!$F$10,הלוואות!$G$10,0),0),0)+IF(A1836&gt;=הלוואות!$D$11,IF(מרכז!A1836&lt;=הלוואות!$E$11,IF(DAY(מרכז!A1836)=הלוואות!$F$11,הלוואות!$G$11,0),0),0)+IF(A1836&gt;=הלוואות!$D$12,IF(מרכז!A1836&lt;=הלוואות!$E$12,IF(DAY(מרכז!A1836)=הלוואות!$F$12,הלוואות!$G$12,0),0),0)+IF(A1836&gt;=הלוואות!$D$13,IF(מרכז!A1836&lt;=הלוואות!$E$13,IF(DAY(מרכז!A1836)=הלוואות!$F$13,הלוואות!$G$13,0),0),0)+IF(A1836&gt;=הלוואות!$D$14,IF(מרכז!A1836&lt;=הלוואות!$E$14,IF(DAY(מרכז!A1836)=הלוואות!$F$14,הלוואות!$G$14,0),0),0)+IF(A1836&gt;=הלוואות!$D$15,IF(מרכז!A1836&lt;=הלוואות!$E$15,IF(DAY(מרכז!A1836)=הלוואות!$F$15,הלוואות!$G$15,0),0),0)+IF(A1836&gt;=הלוואות!$D$16,IF(מרכז!A1836&lt;=הלוואות!$E$16,IF(DAY(מרכז!A1836)=הלוואות!$F$16,הלוואות!$G$16,0),0),0)+IF(A1836&gt;=הלוואות!$D$17,IF(מרכז!A1836&lt;=הלוואות!$E$17,IF(DAY(מרכז!A1836)=הלוואות!$F$17,הלוואות!$G$17,0),0),0)+IF(A1836&gt;=הלוואות!$D$18,IF(מרכז!A1836&lt;=הלוואות!$E$18,IF(DAY(מרכז!A1836)=הלוואות!$F$18,הלוואות!$G$18,0),0),0)+IF(A1836&gt;=הלוואות!$D$19,IF(מרכז!A1836&lt;=הלוואות!$E$19,IF(DAY(מרכז!A1836)=הלוואות!$F$19,הלוואות!$G$19,0),0),0)+IF(A1836&gt;=הלוואות!$D$20,IF(מרכז!A1836&lt;=הלוואות!$E$20,IF(DAY(מרכז!A1836)=הלוואות!$F$20,הלוואות!$G$20,0),0),0)+IF(A1836&gt;=הלוואות!$D$21,IF(מרכז!A1836&lt;=הלוואות!$E$21,IF(DAY(מרכז!A1836)=הלוואות!$F$21,הלוואות!$G$21,0),0),0)+IF(A1836&gt;=הלוואות!$D$22,IF(מרכז!A1836&lt;=הלוואות!$E$22,IF(DAY(מרכז!A1836)=הלוואות!$F$22,הלוואות!$G$22,0),0),0)+IF(A1836&gt;=הלוואות!$D$23,IF(מרכז!A1836&lt;=הלוואות!$E$23,IF(DAY(מרכז!A1836)=הלוואות!$F$23,הלוואות!$G$23,0),0),0)+IF(A1836&gt;=הלוואות!$D$24,IF(מרכז!A1836&lt;=הלוואות!$E$24,IF(DAY(מרכז!A1836)=הלוואות!$F$24,הלוואות!$G$24,0),0),0)+IF(A1836&gt;=הלוואות!$D$25,IF(מרכז!A1836&lt;=הלוואות!$E$25,IF(DAY(מרכז!A1836)=הלוואות!$F$25,הלוואות!$G$25,0),0),0)+IF(A1836&gt;=הלוואות!$D$26,IF(מרכז!A1836&lt;=הלוואות!$E$26,IF(DAY(מרכז!A1836)=הלוואות!$F$26,הלוואות!$G$26,0),0),0)+IF(A1836&gt;=הלוואות!$D$27,IF(מרכז!A1836&lt;=הלוואות!$E$27,IF(DAY(מרכז!A1836)=הלוואות!$F$27,הלוואות!$G$27,0),0),0)+IF(A1836&gt;=הלוואות!$D$28,IF(מרכז!A1836&lt;=הלוואות!$E$28,IF(DAY(מרכז!A1836)=הלוואות!$F$28,הלוואות!$G$28,0),0),0)+IF(A1836&gt;=הלוואות!$D$29,IF(מרכז!A1836&lt;=הלוואות!$E$29,IF(DAY(מרכז!A1836)=הלוואות!$F$29,הלוואות!$G$29,0),0),0)+IF(A1836&gt;=הלוואות!$D$30,IF(מרכז!A1836&lt;=הלוואות!$E$30,IF(DAY(מרכז!A1836)=הלוואות!$F$30,הלוואות!$G$30,0),0),0)+IF(A1836&gt;=הלוואות!$D$31,IF(מרכז!A1836&lt;=הלוואות!$E$31,IF(DAY(מרכז!A1836)=הלוואות!$F$31,הלוואות!$G$31,0),0),0)+IF(A1836&gt;=הלוואות!$D$32,IF(מרכז!A1836&lt;=הלוואות!$E$32,IF(DAY(מרכז!A1836)=הלוואות!$F$32,הלוואות!$G$32,0),0),0)+IF(A1836&gt;=הלוואות!$D$33,IF(מרכז!A1836&lt;=הלוואות!$E$33,IF(DAY(מרכז!A1836)=הלוואות!$F$33,הלוואות!$G$33,0),0),0)+IF(A1836&gt;=הלוואות!$D$34,IF(מרכז!A1836&lt;=הלוואות!$E$34,IF(DAY(מרכז!A1836)=הלוואות!$F$34,הלוואות!$G$34,0),0),0)</f>
        <v>0</v>
      </c>
      <c r="E1836" s="93">
        <f>SUMIF(הלוואות!$D$46:$D$65,מרכז!A1836,הלוואות!$E$46:$E$65)</f>
        <v>0</v>
      </c>
      <c r="F1836" s="93">
        <f>SUMIF(נכנסים!$A$5:$A$5890,מרכז!A1836,נכנסים!$B$5:$B$5890)</f>
        <v>0</v>
      </c>
      <c r="G1836" s="94"/>
      <c r="H1836" s="94"/>
      <c r="I1836" s="94"/>
      <c r="J1836" s="99">
        <f t="shared" si="28"/>
        <v>50000</v>
      </c>
    </row>
    <row r="1837" spans="1:10">
      <c r="A1837" s="153">
        <v>47490</v>
      </c>
      <c r="B1837" s="93">
        <f>SUMIF(יוצאים!$A$5:$A$5835,מרכז!A1837,יוצאים!$D$5:$D$5835)</f>
        <v>0</v>
      </c>
      <c r="C1837" s="93">
        <f>HLOOKUP(DAY($A1837),'טב.הו"ק'!$G$4:$AK$162,'טב.הו"ק'!$A$162+2,FALSE)</f>
        <v>0</v>
      </c>
      <c r="D1837" s="93">
        <f>IF(A1837&gt;=הלוואות!$D$5,IF(מרכז!A1837&lt;=הלוואות!$E$5,IF(DAY(מרכז!A1837)=הלוואות!$F$5,הלוואות!$G$5,0),0),0)+IF(A1837&gt;=הלוואות!$D$6,IF(מרכז!A1837&lt;=הלוואות!$E$6,IF(DAY(מרכז!A1837)=הלוואות!$F$6,הלוואות!$G$6,0),0),0)+IF(A1837&gt;=הלוואות!$D$7,IF(מרכז!A1837&lt;=הלוואות!$E$7,IF(DAY(מרכז!A1837)=הלוואות!$F$7,הלוואות!$G$7,0),0),0)+IF(A1837&gt;=הלוואות!$D$8,IF(מרכז!A1837&lt;=הלוואות!$E$8,IF(DAY(מרכז!A1837)=הלוואות!$F$8,הלוואות!$G$8,0),0),0)+IF(A1837&gt;=הלוואות!$D$9,IF(מרכז!A1837&lt;=הלוואות!$E$9,IF(DAY(מרכז!A1837)=הלוואות!$F$9,הלוואות!$G$9,0),0),0)+IF(A1837&gt;=הלוואות!$D$10,IF(מרכז!A1837&lt;=הלוואות!$E$10,IF(DAY(מרכז!A1837)=הלוואות!$F$10,הלוואות!$G$10,0),0),0)+IF(A1837&gt;=הלוואות!$D$11,IF(מרכז!A1837&lt;=הלוואות!$E$11,IF(DAY(מרכז!A1837)=הלוואות!$F$11,הלוואות!$G$11,0),0),0)+IF(A1837&gt;=הלוואות!$D$12,IF(מרכז!A1837&lt;=הלוואות!$E$12,IF(DAY(מרכז!A1837)=הלוואות!$F$12,הלוואות!$G$12,0),0),0)+IF(A1837&gt;=הלוואות!$D$13,IF(מרכז!A1837&lt;=הלוואות!$E$13,IF(DAY(מרכז!A1837)=הלוואות!$F$13,הלוואות!$G$13,0),0),0)+IF(A1837&gt;=הלוואות!$D$14,IF(מרכז!A1837&lt;=הלוואות!$E$14,IF(DAY(מרכז!A1837)=הלוואות!$F$14,הלוואות!$G$14,0),0),0)+IF(A1837&gt;=הלוואות!$D$15,IF(מרכז!A1837&lt;=הלוואות!$E$15,IF(DAY(מרכז!A1837)=הלוואות!$F$15,הלוואות!$G$15,0),0),0)+IF(A1837&gt;=הלוואות!$D$16,IF(מרכז!A1837&lt;=הלוואות!$E$16,IF(DAY(מרכז!A1837)=הלוואות!$F$16,הלוואות!$G$16,0),0),0)+IF(A1837&gt;=הלוואות!$D$17,IF(מרכז!A1837&lt;=הלוואות!$E$17,IF(DAY(מרכז!A1837)=הלוואות!$F$17,הלוואות!$G$17,0),0),0)+IF(A1837&gt;=הלוואות!$D$18,IF(מרכז!A1837&lt;=הלוואות!$E$18,IF(DAY(מרכז!A1837)=הלוואות!$F$18,הלוואות!$G$18,0),0),0)+IF(A1837&gt;=הלוואות!$D$19,IF(מרכז!A1837&lt;=הלוואות!$E$19,IF(DAY(מרכז!A1837)=הלוואות!$F$19,הלוואות!$G$19,0),0),0)+IF(A1837&gt;=הלוואות!$D$20,IF(מרכז!A1837&lt;=הלוואות!$E$20,IF(DAY(מרכז!A1837)=הלוואות!$F$20,הלוואות!$G$20,0),0),0)+IF(A1837&gt;=הלוואות!$D$21,IF(מרכז!A1837&lt;=הלוואות!$E$21,IF(DAY(מרכז!A1837)=הלוואות!$F$21,הלוואות!$G$21,0),0),0)+IF(A1837&gt;=הלוואות!$D$22,IF(מרכז!A1837&lt;=הלוואות!$E$22,IF(DAY(מרכז!A1837)=הלוואות!$F$22,הלוואות!$G$22,0),0),0)+IF(A1837&gt;=הלוואות!$D$23,IF(מרכז!A1837&lt;=הלוואות!$E$23,IF(DAY(מרכז!A1837)=הלוואות!$F$23,הלוואות!$G$23,0),0),0)+IF(A1837&gt;=הלוואות!$D$24,IF(מרכז!A1837&lt;=הלוואות!$E$24,IF(DAY(מרכז!A1837)=הלוואות!$F$24,הלוואות!$G$24,0),0),0)+IF(A1837&gt;=הלוואות!$D$25,IF(מרכז!A1837&lt;=הלוואות!$E$25,IF(DAY(מרכז!A1837)=הלוואות!$F$25,הלוואות!$G$25,0),0),0)+IF(A1837&gt;=הלוואות!$D$26,IF(מרכז!A1837&lt;=הלוואות!$E$26,IF(DAY(מרכז!A1837)=הלוואות!$F$26,הלוואות!$G$26,0),0),0)+IF(A1837&gt;=הלוואות!$D$27,IF(מרכז!A1837&lt;=הלוואות!$E$27,IF(DAY(מרכז!A1837)=הלוואות!$F$27,הלוואות!$G$27,0),0),0)+IF(A1837&gt;=הלוואות!$D$28,IF(מרכז!A1837&lt;=הלוואות!$E$28,IF(DAY(מרכז!A1837)=הלוואות!$F$28,הלוואות!$G$28,0),0),0)+IF(A1837&gt;=הלוואות!$D$29,IF(מרכז!A1837&lt;=הלוואות!$E$29,IF(DAY(מרכז!A1837)=הלוואות!$F$29,הלוואות!$G$29,0),0),0)+IF(A1837&gt;=הלוואות!$D$30,IF(מרכז!A1837&lt;=הלוואות!$E$30,IF(DAY(מרכז!A1837)=הלוואות!$F$30,הלוואות!$G$30,0),0),0)+IF(A1837&gt;=הלוואות!$D$31,IF(מרכז!A1837&lt;=הלוואות!$E$31,IF(DAY(מרכז!A1837)=הלוואות!$F$31,הלוואות!$G$31,0),0),0)+IF(A1837&gt;=הלוואות!$D$32,IF(מרכז!A1837&lt;=הלוואות!$E$32,IF(DAY(מרכז!A1837)=הלוואות!$F$32,הלוואות!$G$32,0),0),0)+IF(A1837&gt;=הלוואות!$D$33,IF(מרכז!A1837&lt;=הלוואות!$E$33,IF(DAY(מרכז!A1837)=הלוואות!$F$33,הלוואות!$G$33,0),0),0)+IF(A1837&gt;=הלוואות!$D$34,IF(מרכז!A1837&lt;=הלוואות!$E$34,IF(DAY(מרכז!A1837)=הלוואות!$F$34,הלוואות!$G$34,0),0),0)</f>
        <v>0</v>
      </c>
      <c r="E1837" s="93">
        <f>SUMIF(הלוואות!$D$46:$D$65,מרכז!A1837,הלוואות!$E$46:$E$65)</f>
        <v>0</v>
      </c>
      <c r="F1837" s="93">
        <f>SUMIF(נכנסים!$A$5:$A$5890,מרכז!A1837,נכנסים!$B$5:$B$5890)</f>
        <v>0</v>
      </c>
      <c r="G1837" s="94"/>
      <c r="H1837" s="94"/>
      <c r="I1837" s="94"/>
      <c r="J1837" s="99">
        <f t="shared" si="28"/>
        <v>50000</v>
      </c>
    </row>
    <row r="1838" spans="1:10">
      <c r="A1838" s="153">
        <v>47491</v>
      </c>
      <c r="B1838" s="93">
        <f>SUMIF(יוצאים!$A$5:$A$5835,מרכז!A1838,יוצאים!$D$5:$D$5835)</f>
        <v>0</v>
      </c>
      <c r="C1838" s="93">
        <f>HLOOKUP(DAY($A1838),'טב.הו"ק'!$G$4:$AK$162,'טב.הו"ק'!$A$162+2,FALSE)</f>
        <v>0</v>
      </c>
      <c r="D1838" s="93">
        <f>IF(A1838&gt;=הלוואות!$D$5,IF(מרכז!A1838&lt;=הלוואות!$E$5,IF(DAY(מרכז!A1838)=הלוואות!$F$5,הלוואות!$G$5,0),0),0)+IF(A1838&gt;=הלוואות!$D$6,IF(מרכז!A1838&lt;=הלוואות!$E$6,IF(DAY(מרכז!A1838)=הלוואות!$F$6,הלוואות!$G$6,0),0),0)+IF(A1838&gt;=הלוואות!$D$7,IF(מרכז!A1838&lt;=הלוואות!$E$7,IF(DAY(מרכז!A1838)=הלוואות!$F$7,הלוואות!$G$7,0),0),0)+IF(A1838&gt;=הלוואות!$D$8,IF(מרכז!A1838&lt;=הלוואות!$E$8,IF(DAY(מרכז!A1838)=הלוואות!$F$8,הלוואות!$G$8,0),0),0)+IF(A1838&gt;=הלוואות!$D$9,IF(מרכז!A1838&lt;=הלוואות!$E$9,IF(DAY(מרכז!A1838)=הלוואות!$F$9,הלוואות!$G$9,0),0),0)+IF(A1838&gt;=הלוואות!$D$10,IF(מרכז!A1838&lt;=הלוואות!$E$10,IF(DAY(מרכז!A1838)=הלוואות!$F$10,הלוואות!$G$10,0),0),0)+IF(A1838&gt;=הלוואות!$D$11,IF(מרכז!A1838&lt;=הלוואות!$E$11,IF(DAY(מרכז!A1838)=הלוואות!$F$11,הלוואות!$G$11,0),0),0)+IF(A1838&gt;=הלוואות!$D$12,IF(מרכז!A1838&lt;=הלוואות!$E$12,IF(DAY(מרכז!A1838)=הלוואות!$F$12,הלוואות!$G$12,0),0),0)+IF(A1838&gt;=הלוואות!$D$13,IF(מרכז!A1838&lt;=הלוואות!$E$13,IF(DAY(מרכז!A1838)=הלוואות!$F$13,הלוואות!$G$13,0),0),0)+IF(A1838&gt;=הלוואות!$D$14,IF(מרכז!A1838&lt;=הלוואות!$E$14,IF(DAY(מרכז!A1838)=הלוואות!$F$14,הלוואות!$G$14,0),0),0)+IF(A1838&gt;=הלוואות!$D$15,IF(מרכז!A1838&lt;=הלוואות!$E$15,IF(DAY(מרכז!A1838)=הלוואות!$F$15,הלוואות!$G$15,0),0),0)+IF(A1838&gt;=הלוואות!$D$16,IF(מרכז!A1838&lt;=הלוואות!$E$16,IF(DAY(מרכז!A1838)=הלוואות!$F$16,הלוואות!$G$16,0),0),0)+IF(A1838&gt;=הלוואות!$D$17,IF(מרכז!A1838&lt;=הלוואות!$E$17,IF(DAY(מרכז!A1838)=הלוואות!$F$17,הלוואות!$G$17,0),0),0)+IF(A1838&gt;=הלוואות!$D$18,IF(מרכז!A1838&lt;=הלוואות!$E$18,IF(DAY(מרכז!A1838)=הלוואות!$F$18,הלוואות!$G$18,0),0),0)+IF(A1838&gt;=הלוואות!$D$19,IF(מרכז!A1838&lt;=הלוואות!$E$19,IF(DAY(מרכז!A1838)=הלוואות!$F$19,הלוואות!$G$19,0),0),0)+IF(A1838&gt;=הלוואות!$D$20,IF(מרכז!A1838&lt;=הלוואות!$E$20,IF(DAY(מרכז!A1838)=הלוואות!$F$20,הלוואות!$G$20,0),0),0)+IF(A1838&gt;=הלוואות!$D$21,IF(מרכז!A1838&lt;=הלוואות!$E$21,IF(DAY(מרכז!A1838)=הלוואות!$F$21,הלוואות!$G$21,0),0),0)+IF(A1838&gt;=הלוואות!$D$22,IF(מרכז!A1838&lt;=הלוואות!$E$22,IF(DAY(מרכז!A1838)=הלוואות!$F$22,הלוואות!$G$22,0),0),0)+IF(A1838&gt;=הלוואות!$D$23,IF(מרכז!A1838&lt;=הלוואות!$E$23,IF(DAY(מרכז!A1838)=הלוואות!$F$23,הלוואות!$G$23,0),0),0)+IF(A1838&gt;=הלוואות!$D$24,IF(מרכז!A1838&lt;=הלוואות!$E$24,IF(DAY(מרכז!A1838)=הלוואות!$F$24,הלוואות!$G$24,0),0),0)+IF(A1838&gt;=הלוואות!$D$25,IF(מרכז!A1838&lt;=הלוואות!$E$25,IF(DAY(מרכז!A1838)=הלוואות!$F$25,הלוואות!$G$25,0),0),0)+IF(A1838&gt;=הלוואות!$D$26,IF(מרכז!A1838&lt;=הלוואות!$E$26,IF(DAY(מרכז!A1838)=הלוואות!$F$26,הלוואות!$G$26,0),0),0)+IF(A1838&gt;=הלוואות!$D$27,IF(מרכז!A1838&lt;=הלוואות!$E$27,IF(DAY(מרכז!A1838)=הלוואות!$F$27,הלוואות!$G$27,0),0),0)+IF(A1838&gt;=הלוואות!$D$28,IF(מרכז!A1838&lt;=הלוואות!$E$28,IF(DAY(מרכז!A1838)=הלוואות!$F$28,הלוואות!$G$28,0),0),0)+IF(A1838&gt;=הלוואות!$D$29,IF(מרכז!A1838&lt;=הלוואות!$E$29,IF(DAY(מרכז!A1838)=הלוואות!$F$29,הלוואות!$G$29,0),0),0)+IF(A1838&gt;=הלוואות!$D$30,IF(מרכז!A1838&lt;=הלוואות!$E$30,IF(DAY(מרכז!A1838)=הלוואות!$F$30,הלוואות!$G$30,0),0),0)+IF(A1838&gt;=הלוואות!$D$31,IF(מרכז!A1838&lt;=הלוואות!$E$31,IF(DAY(מרכז!A1838)=הלוואות!$F$31,הלוואות!$G$31,0),0),0)+IF(A1838&gt;=הלוואות!$D$32,IF(מרכז!A1838&lt;=הלוואות!$E$32,IF(DAY(מרכז!A1838)=הלוואות!$F$32,הלוואות!$G$32,0),0),0)+IF(A1838&gt;=הלוואות!$D$33,IF(מרכז!A1838&lt;=הלוואות!$E$33,IF(DAY(מרכז!A1838)=הלוואות!$F$33,הלוואות!$G$33,0),0),0)+IF(A1838&gt;=הלוואות!$D$34,IF(מרכז!A1838&lt;=הלוואות!$E$34,IF(DAY(מרכז!A1838)=הלוואות!$F$34,הלוואות!$G$34,0),0),0)</f>
        <v>0</v>
      </c>
      <c r="E1838" s="93">
        <f>SUMIF(הלוואות!$D$46:$D$65,מרכז!A1838,הלוואות!$E$46:$E$65)</f>
        <v>0</v>
      </c>
      <c r="F1838" s="93">
        <f>SUMIF(נכנסים!$A$5:$A$5890,מרכז!A1838,נכנסים!$B$5:$B$5890)</f>
        <v>0</v>
      </c>
      <c r="G1838" s="94"/>
      <c r="H1838" s="94"/>
      <c r="I1838" s="94"/>
      <c r="J1838" s="99">
        <f t="shared" si="28"/>
        <v>50000</v>
      </c>
    </row>
    <row r="1839" spans="1:10">
      <c r="A1839" s="153">
        <v>47492</v>
      </c>
      <c r="B1839" s="93">
        <f>SUMIF(יוצאים!$A$5:$A$5835,מרכז!A1839,יוצאים!$D$5:$D$5835)</f>
        <v>0</v>
      </c>
      <c r="C1839" s="93">
        <f>HLOOKUP(DAY($A1839),'טב.הו"ק'!$G$4:$AK$162,'טב.הו"ק'!$A$162+2,FALSE)</f>
        <v>0</v>
      </c>
      <c r="D1839" s="93">
        <f>IF(A1839&gt;=הלוואות!$D$5,IF(מרכז!A1839&lt;=הלוואות!$E$5,IF(DAY(מרכז!A1839)=הלוואות!$F$5,הלוואות!$G$5,0),0),0)+IF(A1839&gt;=הלוואות!$D$6,IF(מרכז!A1839&lt;=הלוואות!$E$6,IF(DAY(מרכז!A1839)=הלוואות!$F$6,הלוואות!$G$6,0),0),0)+IF(A1839&gt;=הלוואות!$D$7,IF(מרכז!A1839&lt;=הלוואות!$E$7,IF(DAY(מרכז!A1839)=הלוואות!$F$7,הלוואות!$G$7,0),0),0)+IF(A1839&gt;=הלוואות!$D$8,IF(מרכז!A1839&lt;=הלוואות!$E$8,IF(DAY(מרכז!A1839)=הלוואות!$F$8,הלוואות!$G$8,0),0),0)+IF(A1839&gt;=הלוואות!$D$9,IF(מרכז!A1839&lt;=הלוואות!$E$9,IF(DAY(מרכז!A1839)=הלוואות!$F$9,הלוואות!$G$9,0),0),0)+IF(A1839&gt;=הלוואות!$D$10,IF(מרכז!A1839&lt;=הלוואות!$E$10,IF(DAY(מרכז!A1839)=הלוואות!$F$10,הלוואות!$G$10,0),0),0)+IF(A1839&gt;=הלוואות!$D$11,IF(מרכז!A1839&lt;=הלוואות!$E$11,IF(DAY(מרכז!A1839)=הלוואות!$F$11,הלוואות!$G$11,0),0),0)+IF(A1839&gt;=הלוואות!$D$12,IF(מרכז!A1839&lt;=הלוואות!$E$12,IF(DAY(מרכז!A1839)=הלוואות!$F$12,הלוואות!$G$12,0),0),0)+IF(A1839&gt;=הלוואות!$D$13,IF(מרכז!A1839&lt;=הלוואות!$E$13,IF(DAY(מרכז!A1839)=הלוואות!$F$13,הלוואות!$G$13,0),0),0)+IF(A1839&gt;=הלוואות!$D$14,IF(מרכז!A1839&lt;=הלוואות!$E$14,IF(DAY(מרכז!A1839)=הלוואות!$F$14,הלוואות!$G$14,0),0),0)+IF(A1839&gt;=הלוואות!$D$15,IF(מרכז!A1839&lt;=הלוואות!$E$15,IF(DAY(מרכז!A1839)=הלוואות!$F$15,הלוואות!$G$15,0),0),0)+IF(A1839&gt;=הלוואות!$D$16,IF(מרכז!A1839&lt;=הלוואות!$E$16,IF(DAY(מרכז!A1839)=הלוואות!$F$16,הלוואות!$G$16,0),0),0)+IF(A1839&gt;=הלוואות!$D$17,IF(מרכז!A1839&lt;=הלוואות!$E$17,IF(DAY(מרכז!A1839)=הלוואות!$F$17,הלוואות!$G$17,0),0),0)+IF(A1839&gt;=הלוואות!$D$18,IF(מרכז!A1839&lt;=הלוואות!$E$18,IF(DAY(מרכז!A1839)=הלוואות!$F$18,הלוואות!$G$18,0),0),0)+IF(A1839&gt;=הלוואות!$D$19,IF(מרכז!A1839&lt;=הלוואות!$E$19,IF(DAY(מרכז!A1839)=הלוואות!$F$19,הלוואות!$G$19,0),0),0)+IF(A1839&gt;=הלוואות!$D$20,IF(מרכז!A1839&lt;=הלוואות!$E$20,IF(DAY(מרכז!A1839)=הלוואות!$F$20,הלוואות!$G$20,0),0),0)+IF(A1839&gt;=הלוואות!$D$21,IF(מרכז!A1839&lt;=הלוואות!$E$21,IF(DAY(מרכז!A1839)=הלוואות!$F$21,הלוואות!$G$21,0),0),0)+IF(A1839&gt;=הלוואות!$D$22,IF(מרכז!A1839&lt;=הלוואות!$E$22,IF(DAY(מרכז!A1839)=הלוואות!$F$22,הלוואות!$G$22,0),0),0)+IF(A1839&gt;=הלוואות!$D$23,IF(מרכז!A1839&lt;=הלוואות!$E$23,IF(DAY(מרכז!A1839)=הלוואות!$F$23,הלוואות!$G$23,0),0),0)+IF(A1839&gt;=הלוואות!$D$24,IF(מרכז!A1839&lt;=הלוואות!$E$24,IF(DAY(מרכז!A1839)=הלוואות!$F$24,הלוואות!$G$24,0),0),0)+IF(A1839&gt;=הלוואות!$D$25,IF(מרכז!A1839&lt;=הלוואות!$E$25,IF(DAY(מרכז!A1839)=הלוואות!$F$25,הלוואות!$G$25,0),0),0)+IF(A1839&gt;=הלוואות!$D$26,IF(מרכז!A1839&lt;=הלוואות!$E$26,IF(DAY(מרכז!A1839)=הלוואות!$F$26,הלוואות!$G$26,0),0),0)+IF(A1839&gt;=הלוואות!$D$27,IF(מרכז!A1839&lt;=הלוואות!$E$27,IF(DAY(מרכז!A1839)=הלוואות!$F$27,הלוואות!$G$27,0),0),0)+IF(A1839&gt;=הלוואות!$D$28,IF(מרכז!A1839&lt;=הלוואות!$E$28,IF(DAY(מרכז!A1839)=הלוואות!$F$28,הלוואות!$G$28,0),0),0)+IF(A1839&gt;=הלוואות!$D$29,IF(מרכז!A1839&lt;=הלוואות!$E$29,IF(DAY(מרכז!A1839)=הלוואות!$F$29,הלוואות!$G$29,0),0),0)+IF(A1839&gt;=הלוואות!$D$30,IF(מרכז!A1839&lt;=הלוואות!$E$30,IF(DAY(מרכז!A1839)=הלוואות!$F$30,הלוואות!$G$30,0),0),0)+IF(A1839&gt;=הלוואות!$D$31,IF(מרכז!A1839&lt;=הלוואות!$E$31,IF(DAY(מרכז!A1839)=הלוואות!$F$31,הלוואות!$G$31,0),0),0)+IF(A1839&gt;=הלוואות!$D$32,IF(מרכז!A1839&lt;=הלוואות!$E$32,IF(DAY(מרכז!A1839)=הלוואות!$F$32,הלוואות!$G$32,0),0),0)+IF(A1839&gt;=הלוואות!$D$33,IF(מרכז!A1839&lt;=הלוואות!$E$33,IF(DAY(מרכז!A1839)=הלוואות!$F$33,הלוואות!$G$33,0),0),0)+IF(A1839&gt;=הלוואות!$D$34,IF(מרכז!A1839&lt;=הלוואות!$E$34,IF(DAY(מרכז!A1839)=הלוואות!$F$34,הלוואות!$G$34,0),0),0)</f>
        <v>0</v>
      </c>
      <c r="E1839" s="93">
        <f>SUMIF(הלוואות!$D$46:$D$65,מרכז!A1839,הלוואות!$E$46:$E$65)</f>
        <v>0</v>
      </c>
      <c r="F1839" s="93">
        <f>SUMIF(נכנסים!$A$5:$A$5890,מרכז!A1839,נכנסים!$B$5:$B$5890)</f>
        <v>0</v>
      </c>
      <c r="G1839" s="94"/>
      <c r="H1839" s="94"/>
      <c r="I1839" s="94"/>
      <c r="J1839" s="99">
        <f t="shared" si="28"/>
        <v>50000</v>
      </c>
    </row>
    <row r="1840" spans="1:10">
      <c r="A1840" s="153">
        <v>47493</v>
      </c>
      <c r="B1840" s="93">
        <f>SUMIF(יוצאים!$A$5:$A$5835,מרכז!A1840,יוצאים!$D$5:$D$5835)</f>
        <v>0</v>
      </c>
      <c r="C1840" s="93">
        <f>HLOOKUP(DAY($A1840),'טב.הו"ק'!$G$4:$AK$162,'טב.הו"ק'!$A$162+2,FALSE)</f>
        <v>0</v>
      </c>
      <c r="D1840" s="93">
        <f>IF(A1840&gt;=הלוואות!$D$5,IF(מרכז!A1840&lt;=הלוואות!$E$5,IF(DAY(מרכז!A1840)=הלוואות!$F$5,הלוואות!$G$5,0),0),0)+IF(A1840&gt;=הלוואות!$D$6,IF(מרכז!A1840&lt;=הלוואות!$E$6,IF(DAY(מרכז!A1840)=הלוואות!$F$6,הלוואות!$G$6,0),0),0)+IF(A1840&gt;=הלוואות!$D$7,IF(מרכז!A1840&lt;=הלוואות!$E$7,IF(DAY(מרכז!A1840)=הלוואות!$F$7,הלוואות!$G$7,0),0),0)+IF(A1840&gt;=הלוואות!$D$8,IF(מרכז!A1840&lt;=הלוואות!$E$8,IF(DAY(מרכז!A1840)=הלוואות!$F$8,הלוואות!$G$8,0),0),0)+IF(A1840&gt;=הלוואות!$D$9,IF(מרכז!A1840&lt;=הלוואות!$E$9,IF(DAY(מרכז!A1840)=הלוואות!$F$9,הלוואות!$G$9,0),0),0)+IF(A1840&gt;=הלוואות!$D$10,IF(מרכז!A1840&lt;=הלוואות!$E$10,IF(DAY(מרכז!A1840)=הלוואות!$F$10,הלוואות!$G$10,0),0),0)+IF(A1840&gt;=הלוואות!$D$11,IF(מרכז!A1840&lt;=הלוואות!$E$11,IF(DAY(מרכז!A1840)=הלוואות!$F$11,הלוואות!$G$11,0),0),0)+IF(A1840&gt;=הלוואות!$D$12,IF(מרכז!A1840&lt;=הלוואות!$E$12,IF(DAY(מרכז!A1840)=הלוואות!$F$12,הלוואות!$G$12,0),0),0)+IF(A1840&gt;=הלוואות!$D$13,IF(מרכז!A1840&lt;=הלוואות!$E$13,IF(DAY(מרכז!A1840)=הלוואות!$F$13,הלוואות!$G$13,0),0),0)+IF(A1840&gt;=הלוואות!$D$14,IF(מרכז!A1840&lt;=הלוואות!$E$14,IF(DAY(מרכז!A1840)=הלוואות!$F$14,הלוואות!$G$14,0),0),0)+IF(A1840&gt;=הלוואות!$D$15,IF(מרכז!A1840&lt;=הלוואות!$E$15,IF(DAY(מרכז!A1840)=הלוואות!$F$15,הלוואות!$G$15,0),0),0)+IF(A1840&gt;=הלוואות!$D$16,IF(מרכז!A1840&lt;=הלוואות!$E$16,IF(DAY(מרכז!A1840)=הלוואות!$F$16,הלוואות!$G$16,0),0),0)+IF(A1840&gt;=הלוואות!$D$17,IF(מרכז!A1840&lt;=הלוואות!$E$17,IF(DAY(מרכז!A1840)=הלוואות!$F$17,הלוואות!$G$17,0),0),0)+IF(A1840&gt;=הלוואות!$D$18,IF(מרכז!A1840&lt;=הלוואות!$E$18,IF(DAY(מרכז!A1840)=הלוואות!$F$18,הלוואות!$G$18,0),0),0)+IF(A1840&gt;=הלוואות!$D$19,IF(מרכז!A1840&lt;=הלוואות!$E$19,IF(DAY(מרכז!A1840)=הלוואות!$F$19,הלוואות!$G$19,0),0),0)+IF(A1840&gt;=הלוואות!$D$20,IF(מרכז!A1840&lt;=הלוואות!$E$20,IF(DAY(מרכז!A1840)=הלוואות!$F$20,הלוואות!$G$20,0),0),0)+IF(A1840&gt;=הלוואות!$D$21,IF(מרכז!A1840&lt;=הלוואות!$E$21,IF(DAY(מרכז!A1840)=הלוואות!$F$21,הלוואות!$G$21,0),0),0)+IF(A1840&gt;=הלוואות!$D$22,IF(מרכז!A1840&lt;=הלוואות!$E$22,IF(DAY(מרכז!A1840)=הלוואות!$F$22,הלוואות!$G$22,0),0),0)+IF(A1840&gt;=הלוואות!$D$23,IF(מרכז!A1840&lt;=הלוואות!$E$23,IF(DAY(מרכז!A1840)=הלוואות!$F$23,הלוואות!$G$23,0),0),0)+IF(A1840&gt;=הלוואות!$D$24,IF(מרכז!A1840&lt;=הלוואות!$E$24,IF(DAY(מרכז!A1840)=הלוואות!$F$24,הלוואות!$G$24,0),0),0)+IF(A1840&gt;=הלוואות!$D$25,IF(מרכז!A1840&lt;=הלוואות!$E$25,IF(DAY(מרכז!A1840)=הלוואות!$F$25,הלוואות!$G$25,0),0),0)+IF(A1840&gt;=הלוואות!$D$26,IF(מרכז!A1840&lt;=הלוואות!$E$26,IF(DAY(מרכז!A1840)=הלוואות!$F$26,הלוואות!$G$26,0),0),0)+IF(A1840&gt;=הלוואות!$D$27,IF(מרכז!A1840&lt;=הלוואות!$E$27,IF(DAY(מרכז!A1840)=הלוואות!$F$27,הלוואות!$G$27,0),0),0)+IF(A1840&gt;=הלוואות!$D$28,IF(מרכז!A1840&lt;=הלוואות!$E$28,IF(DAY(מרכז!A1840)=הלוואות!$F$28,הלוואות!$G$28,0),0),0)+IF(A1840&gt;=הלוואות!$D$29,IF(מרכז!A1840&lt;=הלוואות!$E$29,IF(DAY(מרכז!A1840)=הלוואות!$F$29,הלוואות!$G$29,0),0),0)+IF(A1840&gt;=הלוואות!$D$30,IF(מרכז!A1840&lt;=הלוואות!$E$30,IF(DAY(מרכז!A1840)=הלוואות!$F$30,הלוואות!$G$30,0),0),0)+IF(A1840&gt;=הלוואות!$D$31,IF(מרכז!A1840&lt;=הלוואות!$E$31,IF(DAY(מרכז!A1840)=הלוואות!$F$31,הלוואות!$G$31,0),0),0)+IF(A1840&gt;=הלוואות!$D$32,IF(מרכז!A1840&lt;=הלוואות!$E$32,IF(DAY(מרכז!A1840)=הלוואות!$F$32,הלוואות!$G$32,0),0),0)+IF(A1840&gt;=הלוואות!$D$33,IF(מרכז!A1840&lt;=הלוואות!$E$33,IF(DAY(מרכז!A1840)=הלוואות!$F$33,הלוואות!$G$33,0),0),0)+IF(A1840&gt;=הלוואות!$D$34,IF(מרכז!A1840&lt;=הלוואות!$E$34,IF(DAY(מרכז!A1840)=הלוואות!$F$34,הלוואות!$G$34,0),0),0)</f>
        <v>0</v>
      </c>
      <c r="E1840" s="93">
        <f>SUMIF(הלוואות!$D$46:$D$65,מרכז!A1840,הלוואות!$E$46:$E$65)</f>
        <v>0</v>
      </c>
      <c r="F1840" s="93">
        <f>SUMIF(נכנסים!$A$5:$A$5890,מרכז!A1840,נכנסים!$B$5:$B$5890)</f>
        <v>0</v>
      </c>
      <c r="G1840" s="94"/>
      <c r="H1840" s="94"/>
      <c r="I1840" s="94"/>
      <c r="J1840" s="99">
        <f t="shared" si="28"/>
        <v>50000</v>
      </c>
    </row>
    <row r="1841" spans="1:10">
      <c r="A1841" s="153">
        <v>47494</v>
      </c>
      <c r="B1841" s="93">
        <f>SUMIF(יוצאים!$A$5:$A$5835,מרכז!A1841,יוצאים!$D$5:$D$5835)</f>
        <v>0</v>
      </c>
      <c r="C1841" s="93">
        <f>HLOOKUP(DAY($A1841),'טב.הו"ק'!$G$4:$AK$162,'טב.הו"ק'!$A$162+2,FALSE)</f>
        <v>0</v>
      </c>
      <c r="D1841" s="93">
        <f>IF(A1841&gt;=הלוואות!$D$5,IF(מרכז!A1841&lt;=הלוואות!$E$5,IF(DAY(מרכז!A1841)=הלוואות!$F$5,הלוואות!$G$5,0),0),0)+IF(A1841&gt;=הלוואות!$D$6,IF(מרכז!A1841&lt;=הלוואות!$E$6,IF(DAY(מרכז!A1841)=הלוואות!$F$6,הלוואות!$G$6,0),0),0)+IF(A1841&gt;=הלוואות!$D$7,IF(מרכז!A1841&lt;=הלוואות!$E$7,IF(DAY(מרכז!A1841)=הלוואות!$F$7,הלוואות!$G$7,0),0),0)+IF(A1841&gt;=הלוואות!$D$8,IF(מרכז!A1841&lt;=הלוואות!$E$8,IF(DAY(מרכז!A1841)=הלוואות!$F$8,הלוואות!$G$8,0),0),0)+IF(A1841&gt;=הלוואות!$D$9,IF(מרכז!A1841&lt;=הלוואות!$E$9,IF(DAY(מרכז!A1841)=הלוואות!$F$9,הלוואות!$G$9,0),0),0)+IF(A1841&gt;=הלוואות!$D$10,IF(מרכז!A1841&lt;=הלוואות!$E$10,IF(DAY(מרכז!A1841)=הלוואות!$F$10,הלוואות!$G$10,0),0),0)+IF(A1841&gt;=הלוואות!$D$11,IF(מרכז!A1841&lt;=הלוואות!$E$11,IF(DAY(מרכז!A1841)=הלוואות!$F$11,הלוואות!$G$11,0),0),0)+IF(A1841&gt;=הלוואות!$D$12,IF(מרכז!A1841&lt;=הלוואות!$E$12,IF(DAY(מרכז!A1841)=הלוואות!$F$12,הלוואות!$G$12,0),0),0)+IF(A1841&gt;=הלוואות!$D$13,IF(מרכז!A1841&lt;=הלוואות!$E$13,IF(DAY(מרכז!A1841)=הלוואות!$F$13,הלוואות!$G$13,0),0),0)+IF(A1841&gt;=הלוואות!$D$14,IF(מרכז!A1841&lt;=הלוואות!$E$14,IF(DAY(מרכז!A1841)=הלוואות!$F$14,הלוואות!$G$14,0),0),0)+IF(A1841&gt;=הלוואות!$D$15,IF(מרכז!A1841&lt;=הלוואות!$E$15,IF(DAY(מרכז!A1841)=הלוואות!$F$15,הלוואות!$G$15,0),0),0)+IF(A1841&gt;=הלוואות!$D$16,IF(מרכז!A1841&lt;=הלוואות!$E$16,IF(DAY(מרכז!A1841)=הלוואות!$F$16,הלוואות!$G$16,0),0),0)+IF(A1841&gt;=הלוואות!$D$17,IF(מרכז!A1841&lt;=הלוואות!$E$17,IF(DAY(מרכז!A1841)=הלוואות!$F$17,הלוואות!$G$17,0),0),0)+IF(A1841&gt;=הלוואות!$D$18,IF(מרכז!A1841&lt;=הלוואות!$E$18,IF(DAY(מרכז!A1841)=הלוואות!$F$18,הלוואות!$G$18,0),0),0)+IF(A1841&gt;=הלוואות!$D$19,IF(מרכז!A1841&lt;=הלוואות!$E$19,IF(DAY(מרכז!A1841)=הלוואות!$F$19,הלוואות!$G$19,0),0),0)+IF(A1841&gt;=הלוואות!$D$20,IF(מרכז!A1841&lt;=הלוואות!$E$20,IF(DAY(מרכז!A1841)=הלוואות!$F$20,הלוואות!$G$20,0),0),0)+IF(A1841&gt;=הלוואות!$D$21,IF(מרכז!A1841&lt;=הלוואות!$E$21,IF(DAY(מרכז!A1841)=הלוואות!$F$21,הלוואות!$G$21,0),0),0)+IF(A1841&gt;=הלוואות!$D$22,IF(מרכז!A1841&lt;=הלוואות!$E$22,IF(DAY(מרכז!A1841)=הלוואות!$F$22,הלוואות!$G$22,0),0),0)+IF(A1841&gt;=הלוואות!$D$23,IF(מרכז!A1841&lt;=הלוואות!$E$23,IF(DAY(מרכז!A1841)=הלוואות!$F$23,הלוואות!$G$23,0),0),0)+IF(A1841&gt;=הלוואות!$D$24,IF(מרכז!A1841&lt;=הלוואות!$E$24,IF(DAY(מרכז!A1841)=הלוואות!$F$24,הלוואות!$G$24,0),0),0)+IF(A1841&gt;=הלוואות!$D$25,IF(מרכז!A1841&lt;=הלוואות!$E$25,IF(DAY(מרכז!A1841)=הלוואות!$F$25,הלוואות!$G$25,0),0),0)+IF(A1841&gt;=הלוואות!$D$26,IF(מרכז!A1841&lt;=הלוואות!$E$26,IF(DAY(מרכז!A1841)=הלוואות!$F$26,הלוואות!$G$26,0),0),0)+IF(A1841&gt;=הלוואות!$D$27,IF(מרכז!A1841&lt;=הלוואות!$E$27,IF(DAY(מרכז!A1841)=הלוואות!$F$27,הלוואות!$G$27,0),0),0)+IF(A1841&gt;=הלוואות!$D$28,IF(מרכז!A1841&lt;=הלוואות!$E$28,IF(DAY(מרכז!A1841)=הלוואות!$F$28,הלוואות!$G$28,0),0),0)+IF(A1841&gt;=הלוואות!$D$29,IF(מרכז!A1841&lt;=הלוואות!$E$29,IF(DAY(מרכז!A1841)=הלוואות!$F$29,הלוואות!$G$29,0),0),0)+IF(A1841&gt;=הלוואות!$D$30,IF(מרכז!A1841&lt;=הלוואות!$E$30,IF(DAY(מרכז!A1841)=הלוואות!$F$30,הלוואות!$G$30,0),0),0)+IF(A1841&gt;=הלוואות!$D$31,IF(מרכז!A1841&lt;=הלוואות!$E$31,IF(DAY(מרכז!A1841)=הלוואות!$F$31,הלוואות!$G$31,0),0),0)+IF(A1841&gt;=הלוואות!$D$32,IF(מרכז!A1841&lt;=הלוואות!$E$32,IF(DAY(מרכז!A1841)=הלוואות!$F$32,הלוואות!$G$32,0),0),0)+IF(A1841&gt;=הלוואות!$D$33,IF(מרכז!A1841&lt;=הלוואות!$E$33,IF(DAY(מרכז!A1841)=הלוואות!$F$33,הלוואות!$G$33,0),0),0)+IF(A1841&gt;=הלוואות!$D$34,IF(מרכז!A1841&lt;=הלוואות!$E$34,IF(DAY(מרכז!A1841)=הלוואות!$F$34,הלוואות!$G$34,0),0),0)</f>
        <v>0</v>
      </c>
      <c r="E1841" s="93">
        <f>SUMIF(הלוואות!$D$46:$D$65,מרכז!A1841,הלוואות!$E$46:$E$65)</f>
        <v>0</v>
      </c>
      <c r="F1841" s="93">
        <f>SUMIF(נכנסים!$A$5:$A$5890,מרכז!A1841,נכנסים!$B$5:$B$5890)</f>
        <v>0</v>
      </c>
      <c r="G1841" s="94"/>
      <c r="H1841" s="94"/>
      <c r="I1841" s="94"/>
      <c r="J1841" s="99">
        <f t="shared" si="28"/>
        <v>50000</v>
      </c>
    </row>
    <row r="1842" spans="1:10">
      <c r="A1842" s="153">
        <v>47495</v>
      </c>
      <c r="B1842" s="93">
        <f>SUMIF(יוצאים!$A$5:$A$5835,מרכז!A1842,יוצאים!$D$5:$D$5835)</f>
        <v>0</v>
      </c>
      <c r="C1842" s="93">
        <f>HLOOKUP(DAY($A1842),'טב.הו"ק'!$G$4:$AK$162,'טב.הו"ק'!$A$162+2,FALSE)</f>
        <v>0</v>
      </c>
      <c r="D1842" s="93">
        <f>IF(A1842&gt;=הלוואות!$D$5,IF(מרכז!A1842&lt;=הלוואות!$E$5,IF(DAY(מרכז!A1842)=הלוואות!$F$5,הלוואות!$G$5,0),0),0)+IF(A1842&gt;=הלוואות!$D$6,IF(מרכז!A1842&lt;=הלוואות!$E$6,IF(DAY(מרכז!A1842)=הלוואות!$F$6,הלוואות!$G$6,0),0),0)+IF(A1842&gt;=הלוואות!$D$7,IF(מרכז!A1842&lt;=הלוואות!$E$7,IF(DAY(מרכז!A1842)=הלוואות!$F$7,הלוואות!$G$7,0),0),0)+IF(A1842&gt;=הלוואות!$D$8,IF(מרכז!A1842&lt;=הלוואות!$E$8,IF(DAY(מרכז!A1842)=הלוואות!$F$8,הלוואות!$G$8,0),0),0)+IF(A1842&gt;=הלוואות!$D$9,IF(מרכז!A1842&lt;=הלוואות!$E$9,IF(DAY(מרכז!A1842)=הלוואות!$F$9,הלוואות!$G$9,0),0),0)+IF(A1842&gt;=הלוואות!$D$10,IF(מרכז!A1842&lt;=הלוואות!$E$10,IF(DAY(מרכז!A1842)=הלוואות!$F$10,הלוואות!$G$10,0),0),0)+IF(A1842&gt;=הלוואות!$D$11,IF(מרכז!A1842&lt;=הלוואות!$E$11,IF(DAY(מרכז!A1842)=הלוואות!$F$11,הלוואות!$G$11,0),0),0)+IF(A1842&gt;=הלוואות!$D$12,IF(מרכז!A1842&lt;=הלוואות!$E$12,IF(DAY(מרכז!A1842)=הלוואות!$F$12,הלוואות!$G$12,0),0),0)+IF(A1842&gt;=הלוואות!$D$13,IF(מרכז!A1842&lt;=הלוואות!$E$13,IF(DAY(מרכז!A1842)=הלוואות!$F$13,הלוואות!$G$13,0),0),0)+IF(A1842&gt;=הלוואות!$D$14,IF(מרכז!A1842&lt;=הלוואות!$E$14,IF(DAY(מרכז!A1842)=הלוואות!$F$14,הלוואות!$G$14,0),0),0)+IF(A1842&gt;=הלוואות!$D$15,IF(מרכז!A1842&lt;=הלוואות!$E$15,IF(DAY(מרכז!A1842)=הלוואות!$F$15,הלוואות!$G$15,0),0),0)+IF(A1842&gt;=הלוואות!$D$16,IF(מרכז!A1842&lt;=הלוואות!$E$16,IF(DAY(מרכז!A1842)=הלוואות!$F$16,הלוואות!$G$16,0),0),0)+IF(A1842&gt;=הלוואות!$D$17,IF(מרכז!A1842&lt;=הלוואות!$E$17,IF(DAY(מרכז!A1842)=הלוואות!$F$17,הלוואות!$G$17,0),0),0)+IF(A1842&gt;=הלוואות!$D$18,IF(מרכז!A1842&lt;=הלוואות!$E$18,IF(DAY(מרכז!A1842)=הלוואות!$F$18,הלוואות!$G$18,0),0),0)+IF(A1842&gt;=הלוואות!$D$19,IF(מרכז!A1842&lt;=הלוואות!$E$19,IF(DAY(מרכז!A1842)=הלוואות!$F$19,הלוואות!$G$19,0),0),0)+IF(A1842&gt;=הלוואות!$D$20,IF(מרכז!A1842&lt;=הלוואות!$E$20,IF(DAY(מרכז!A1842)=הלוואות!$F$20,הלוואות!$G$20,0),0),0)+IF(A1842&gt;=הלוואות!$D$21,IF(מרכז!A1842&lt;=הלוואות!$E$21,IF(DAY(מרכז!A1842)=הלוואות!$F$21,הלוואות!$G$21,0),0),0)+IF(A1842&gt;=הלוואות!$D$22,IF(מרכז!A1842&lt;=הלוואות!$E$22,IF(DAY(מרכז!A1842)=הלוואות!$F$22,הלוואות!$G$22,0),0),0)+IF(A1842&gt;=הלוואות!$D$23,IF(מרכז!A1842&lt;=הלוואות!$E$23,IF(DAY(מרכז!A1842)=הלוואות!$F$23,הלוואות!$G$23,0),0),0)+IF(A1842&gt;=הלוואות!$D$24,IF(מרכז!A1842&lt;=הלוואות!$E$24,IF(DAY(מרכז!A1842)=הלוואות!$F$24,הלוואות!$G$24,0),0),0)+IF(A1842&gt;=הלוואות!$D$25,IF(מרכז!A1842&lt;=הלוואות!$E$25,IF(DAY(מרכז!A1842)=הלוואות!$F$25,הלוואות!$G$25,0),0),0)+IF(A1842&gt;=הלוואות!$D$26,IF(מרכז!A1842&lt;=הלוואות!$E$26,IF(DAY(מרכז!A1842)=הלוואות!$F$26,הלוואות!$G$26,0),0),0)+IF(A1842&gt;=הלוואות!$D$27,IF(מרכז!A1842&lt;=הלוואות!$E$27,IF(DAY(מרכז!A1842)=הלוואות!$F$27,הלוואות!$G$27,0),0),0)+IF(A1842&gt;=הלוואות!$D$28,IF(מרכז!A1842&lt;=הלוואות!$E$28,IF(DAY(מרכז!A1842)=הלוואות!$F$28,הלוואות!$G$28,0),0),0)+IF(A1842&gt;=הלוואות!$D$29,IF(מרכז!A1842&lt;=הלוואות!$E$29,IF(DAY(מרכז!A1842)=הלוואות!$F$29,הלוואות!$G$29,0),0),0)+IF(A1842&gt;=הלוואות!$D$30,IF(מרכז!A1842&lt;=הלוואות!$E$30,IF(DAY(מרכז!A1842)=הלוואות!$F$30,הלוואות!$G$30,0),0),0)+IF(A1842&gt;=הלוואות!$D$31,IF(מרכז!A1842&lt;=הלוואות!$E$31,IF(DAY(מרכז!A1842)=הלוואות!$F$31,הלוואות!$G$31,0),0),0)+IF(A1842&gt;=הלוואות!$D$32,IF(מרכז!A1842&lt;=הלוואות!$E$32,IF(DAY(מרכז!A1842)=הלוואות!$F$32,הלוואות!$G$32,0),0),0)+IF(A1842&gt;=הלוואות!$D$33,IF(מרכז!A1842&lt;=הלוואות!$E$33,IF(DAY(מרכז!A1842)=הלוואות!$F$33,הלוואות!$G$33,0),0),0)+IF(A1842&gt;=הלוואות!$D$34,IF(מרכז!A1842&lt;=הלוואות!$E$34,IF(DAY(מרכז!A1842)=הלוואות!$F$34,הלוואות!$G$34,0),0),0)</f>
        <v>0</v>
      </c>
      <c r="E1842" s="93">
        <f>SUMIF(הלוואות!$D$46:$D$65,מרכז!A1842,הלוואות!$E$46:$E$65)</f>
        <v>0</v>
      </c>
      <c r="F1842" s="93">
        <f>SUMIF(נכנסים!$A$5:$A$5890,מרכז!A1842,נכנסים!$B$5:$B$5890)</f>
        <v>0</v>
      </c>
      <c r="G1842" s="94"/>
      <c r="H1842" s="94"/>
      <c r="I1842" s="94"/>
      <c r="J1842" s="99">
        <f t="shared" si="28"/>
        <v>50000</v>
      </c>
    </row>
    <row r="1843" spans="1:10">
      <c r="A1843" s="153">
        <v>47496</v>
      </c>
      <c r="B1843" s="93">
        <f>SUMIF(יוצאים!$A$5:$A$5835,מרכז!A1843,יוצאים!$D$5:$D$5835)</f>
        <v>0</v>
      </c>
      <c r="C1843" s="93">
        <f>HLOOKUP(DAY($A1843),'טב.הו"ק'!$G$4:$AK$162,'טב.הו"ק'!$A$162+2,FALSE)</f>
        <v>0</v>
      </c>
      <c r="D1843" s="93">
        <f>IF(A1843&gt;=הלוואות!$D$5,IF(מרכז!A1843&lt;=הלוואות!$E$5,IF(DAY(מרכז!A1843)=הלוואות!$F$5,הלוואות!$G$5,0),0),0)+IF(A1843&gt;=הלוואות!$D$6,IF(מרכז!A1843&lt;=הלוואות!$E$6,IF(DAY(מרכז!A1843)=הלוואות!$F$6,הלוואות!$G$6,0),0),0)+IF(A1843&gt;=הלוואות!$D$7,IF(מרכז!A1843&lt;=הלוואות!$E$7,IF(DAY(מרכז!A1843)=הלוואות!$F$7,הלוואות!$G$7,0),0),0)+IF(A1843&gt;=הלוואות!$D$8,IF(מרכז!A1843&lt;=הלוואות!$E$8,IF(DAY(מרכז!A1843)=הלוואות!$F$8,הלוואות!$G$8,0),0),0)+IF(A1843&gt;=הלוואות!$D$9,IF(מרכז!A1843&lt;=הלוואות!$E$9,IF(DAY(מרכז!A1843)=הלוואות!$F$9,הלוואות!$G$9,0),0),0)+IF(A1843&gt;=הלוואות!$D$10,IF(מרכז!A1843&lt;=הלוואות!$E$10,IF(DAY(מרכז!A1843)=הלוואות!$F$10,הלוואות!$G$10,0),0),0)+IF(A1843&gt;=הלוואות!$D$11,IF(מרכז!A1843&lt;=הלוואות!$E$11,IF(DAY(מרכז!A1843)=הלוואות!$F$11,הלוואות!$G$11,0),0),0)+IF(A1843&gt;=הלוואות!$D$12,IF(מרכז!A1843&lt;=הלוואות!$E$12,IF(DAY(מרכז!A1843)=הלוואות!$F$12,הלוואות!$G$12,0),0),0)+IF(A1843&gt;=הלוואות!$D$13,IF(מרכז!A1843&lt;=הלוואות!$E$13,IF(DAY(מרכז!A1843)=הלוואות!$F$13,הלוואות!$G$13,0),0),0)+IF(A1843&gt;=הלוואות!$D$14,IF(מרכז!A1843&lt;=הלוואות!$E$14,IF(DAY(מרכז!A1843)=הלוואות!$F$14,הלוואות!$G$14,0),0),0)+IF(A1843&gt;=הלוואות!$D$15,IF(מרכז!A1843&lt;=הלוואות!$E$15,IF(DAY(מרכז!A1843)=הלוואות!$F$15,הלוואות!$G$15,0),0),0)+IF(A1843&gt;=הלוואות!$D$16,IF(מרכז!A1843&lt;=הלוואות!$E$16,IF(DAY(מרכז!A1843)=הלוואות!$F$16,הלוואות!$G$16,0),0),0)+IF(A1843&gt;=הלוואות!$D$17,IF(מרכז!A1843&lt;=הלוואות!$E$17,IF(DAY(מרכז!A1843)=הלוואות!$F$17,הלוואות!$G$17,0),0),0)+IF(A1843&gt;=הלוואות!$D$18,IF(מרכז!A1843&lt;=הלוואות!$E$18,IF(DAY(מרכז!A1843)=הלוואות!$F$18,הלוואות!$G$18,0),0),0)+IF(A1843&gt;=הלוואות!$D$19,IF(מרכז!A1843&lt;=הלוואות!$E$19,IF(DAY(מרכז!A1843)=הלוואות!$F$19,הלוואות!$G$19,0),0),0)+IF(A1843&gt;=הלוואות!$D$20,IF(מרכז!A1843&lt;=הלוואות!$E$20,IF(DAY(מרכז!A1843)=הלוואות!$F$20,הלוואות!$G$20,0),0),0)+IF(A1843&gt;=הלוואות!$D$21,IF(מרכז!A1843&lt;=הלוואות!$E$21,IF(DAY(מרכז!A1843)=הלוואות!$F$21,הלוואות!$G$21,0),0),0)+IF(A1843&gt;=הלוואות!$D$22,IF(מרכז!A1843&lt;=הלוואות!$E$22,IF(DAY(מרכז!A1843)=הלוואות!$F$22,הלוואות!$G$22,0),0),0)+IF(A1843&gt;=הלוואות!$D$23,IF(מרכז!A1843&lt;=הלוואות!$E$23,IF(DAY(מרכז!A1843)=הלוואות!$F$23,הלוואות!$G$23,0),0),0)+IF(A1843&gt;=הלוואות!$D$24,IF(מרכז!A1843&lt;=הלוואות!$E$24,IF(DAY(מרכז!A1843)=הלוואות!$F$24,הלוואות!$G$24,0),0),0)+IF(A1843&gt;=הלוואות!$D$25,IF(מרכז!A1843&lt;=הלוואות!$E$25,IF(DAY(מרכז!A1843)=הלוואות!$F$25,הלוואות!$G$25,0),0),0)+IF(A1843&gt;=הלוואות!$D$26,IF(מרכז!A1843&lt;=הלוואות!$E$26,IF(DAY(מרכז!A1843)=הלוואות!$F$26,הלוואות!$G$26,0),0),0)+IF(A1843&gt;=הלוואות!$D$27,IF(מרכז!A1843&lt;=הלוואות!$E$27,IF(DAY(מרכז!A1843)=הלוואות!$F$27,הלוואות!$G$27,0),0),0)+IF(A1843&gt;=הלוואות!$D$28,IF(מרכז!A1843&lt;=הלוואות!$E$28,IF(DAY(מרכז!A1843)=הלוואות!$F$28,הלוואות!$G$28,0),0),0)+IF(A1843&gt;=הלוואות!$D$29,IF(מרכז!A1843&lt;=הלוואות!$E$29,IF(DAY(מרכז!A1843)=הלוואות!$F$29,הלוואות!$G$29,0),0),0)+IF(A1843&gt;=הלוואות!$D$30,IF(מרכז!A1843&lt;=הלוואות!$E$30,IF(DAY(מרכז!A1843)=הלוואות!$F$30,הלוואות!$G$30,0),0),0)+IF(A1843&gt;=הלוואות!$D$31,IF(מרכז!A1843&lt;=הלוואות!$E$31,IF(DAY(מרכז!A1843)=הלוואות!$F$31,הלוואות!$G$31,0),0),0)+IF(A1843&gt;=הלוואות!$D$32,IF(מרכז!A1843&lt;=הלוואות!$E$32,IF(DAY(מרכז!A1843)=הלוואות!$F$32,הלוואות!$G$32,0),0),0)+IF(A1843&gt;=הלוואות!$D$33,IF(מרכז!A1843&lt;=הלוואות!$E$33,IF(DAY(מרכז!A1843)=הלוואות!$F$33,הלוואות!$G$33,0),0),0)+IF(A1843&gt;=הלוואות!$D$34,IF(מרכז!A1843&lt;=הלוואות!$E$34,IF(DAY(מרכז!A1843)=הלוואות!$F$34,הלוואות!$G$34,0),0),0)</f>
        <v>0</v>
      </c>
      <c r="E1843" s="93">
        <f>SUMIF(הלוואות!$D$46:$D$65,מרכז!A1843,הלוואות!$E$46:$E$65)</f>
        <v>0</v>
      </c>
      <c r="F1843" s="93">
        <f>SUMIF(נכנסים!$A$5:$A$5890,מרכז!A1843,נכנסים!$B$5:$B$5890)</f>
        <v>0</v>
      </c>
      <c r="G1843" s="94"/>
      <c r="H1843" s="94"/>
      <c r="I1843" s="94"/>
      <c r="J1843" s="99">
        <f t="shared" si="28"/>
        <v>50000</v>
      </c>
    </row>
    <row r="1844" spans="1:10">
      <c r="A1844" s="153">
        <v>47497</v>
      </c>
      <c r="B1844" s="93">
        <f>SUMIF(יוצאים!$A$5:$A$5835,מרכז!A1844,יוצאים!$D$5:$D$5835)</f>
        <v>0</v>
      </c>
      <c r="C1844" s="93">
        <f>HLOOKUP(DAY($A1844),'טב.הו"ק'!$G$4:$AK$162,'טב.הו"ק'!$A$162+2,FALSE)</f>
        <v>0</v>
      </c>
      <c r="D1844" s="93">
        <f>IF(A1844&gt;=הלוואות!$D$5,IF(מרכז!A1844&lt;=הלוואות!$E$5,IF(DAY(מרכז!A1844)=הלוואות!$F$5,הלוואות!$G$5,0),0),0)+IF(A1844&gt;=הלוואות!$D$6,IF(מרכז!A1844&lt;=הלוואות!$E$6,IF(DAY(מרכז!A1844)=הלוואות!$F$6,הלוואות!$G$6,0),0),0)+IF(A1844&gt;=הלוואות!$D$7,IF(מרכז!A1844&lt;=הלוואות!$E$7,IF(DAY(מרכז!A1844)=הלוואות!$F$7,הלוואות!$G$7,0),0),0)+IF(A1844&gt;=הלוואות!$D$8,IF(מרכז!A1844&lt;=הלוואות!$E$8,IF(DAY(מרכז!A1844)=הלוואות!$F$8,הלוואות!$G$8,0),0),0)+IF(A1844&gt;=הלוואות!$D$9,IF(מרכז!A1844&lt;=הלוואות!$E$9,IF(DAY(מרכז!A1844)=הלוואות!$F$9,הלוואות!$G$9,0),0),0)+IF(A1844&gt;=הלוואות!$D$10,IF(מרכז!A1844&lt;=הלוואות!$E$10,IF(DAY(מרכז!A1844)=הלוואות!$F$10,הלוואות!$G$10,0),0),0)+IF(A1844&gt;=הלוואות!$D$11,IF(מרכז!A1844&lt;=הלוואות!$E$11,IF(DAY(מרכז!A1844)=הלוואות!$F$11,הלוואות!$G$11,0),0),0)+IF(A1844&gt;=הלוואות!$D$12,IF(מרכז!A1844&lt;=הלוואות!$E$12,IF(DAY(מרכז!A1844)=הלוואות!$F$12,הלוואות!$G$12,0),0),0)+IF(A1844&gt;=הלוואות!$D$13,IF(מרכז!A1844&lt;=הלוואות!$E$13,IF(DAY(מרכז!A1844)=הלוואות!$F$13,הלוואות!$G$13,0),0),0)+IF(A1844&gt;=הלוואות!$D$14,IF(מרכז!A1844&lt;=הלוואות!$E$14,IF(DAY(מרכז!A1844)=הלוואות!$F$14,הלוואות!$G$14,0),0),0)+IF(A1844&gt;=הלוואות!$D$15,IF(מרכז!A1844&lt;=הלוואות!$E$15,IF(DAY(מרכז!A1844)=הלוואות!$F$15,הלוואות!$G$15,0),0),0)+IF(A1844&gt;=הלוואות!$D$16,IF(מרכז!A1844&lt;=הלוואות!$E$16,IF(DAY(מרכז!A1844)=הלוואות!$F$16,הלוואות!$G$16,0),0),0)+IF(A1844&gt;=הלוואות!$D$17,IF(מרכז!A1844&lt;=הלוואות!$E$17,IF(DAY(מרכז!A1844)=הלוואות!$F$17,הלוואות!$G$17,0),0),0)+IF(A1844&gt;=הלוואות!$D$18,IF(מרכז!A1844&lt;=הלוואות!$E$18,IF(DAY(מרכז!A1844)=הלוואות!$F$18,הלוואות!$G$18,0),0),0)+IF(A1844&gt;=הלוואות!$D$19,IF(מרכז!A1844&lt;=הלוואות!$E$19,IF(DAY(מרכז!A1844)=הלוואות!$F$19,הלוואות!$G$19,0),0),0)+IF(A1844&gt;=הלוואות!$D$20,IF(מרכז!A1844&lt;=הלוואות!$E$20,IF(DAY(מרכז!A1844)=הלוואות!$F$20,הלוואות!$G$20,0),0),0)+IF(A1844&gt;=הלוואות!$D$21,IF(מרכז!A1844&lt;=הלוואות!$E$21,IF(DAY(מרכז!A1844)=הלוואות!$F$21,הלוואות!$G$21,0),0),0)+IF(A1844&gt;=הלוואות!$D$22,IF(מרכז!A1844&lt;=הלוואות!$E$22,IF(DAY(מרכז!A1844)=הלוואות!$F$22,הלוואות!$G$22,0),0),0)+IF(A1844&gt;=הלוואות!$D$23,IF(מרכז!A1844&lt;=הלוואות!$E$23,IF(DAY(מרכז!A1844)=הלוואות!$F$23,הלוואות!$G$23,0),0),0)+IF(A1844&gt;=הלוואות!$D$24,IF(מרכז!A1844&lt;=הלוואות!$E$24,IF(DAY(מרכז!A1844)=הלוואות!$F$24,הלוואות!$G$24,0),0),0)+IF(A1844&gt;=הלוואות!$D$25,IF(מרכז!A1844&lt;=הלוואות!$E$25,IF(DAY(מרכז!A1844)=הלוואות!$F$25,הלוואות!$G$25,0),0),0)+IF(A1844&gt;=הלוואות!$D$26,IF(מרכז!A1844&lt;=הלוואות!$E$26,IF(DAY(מרכז!A1844)=הלוואות!$F$26,הלוואות!$G$26,0),0),0)+IF(A1844&gt;=הלוואות!$D$27,IF(מרכז!A1844&lt;=הלוואות!$E$27,IF(DAY(מרכז!A1844)=הלוואות!$F$27,הלוואות!$G$27,0),0),0)+IF(A1844&gt;=הלוואות!$D$28,IF(מרכז!A1844&lt;=הלוואות!$E$28,IF(DAY(מרכז!A1844)=הלוואות!$F$28,הלוואות!$G$28,0),0),0)+IF(A1844&gt;=הלוואות!$D$29,IF(מרכז!A1844&lt;=הלוואות!$E$29,IF(DAY(מרכז!A1844)=הלוואות!$F$29,הלוואות!$G$29,0),0),0)+IF(A1844&gt;=הלוואות!$D$30,IF(מרכז!A1844&lt;=הלוואות!$E$30,IF(DAY(מרכז!A1844)=הלוואות!$F$30,הלוואות!$G$30,0),0),0)+IF(A1844&gt;=הלוואות!$D$31,IF(מרכז!A1844&lt;=הלוואות!$E$31,IF(DAY(מרכז!A1844)=הלוואות!$F$31,הלוואות!$G$31,0),0),0)+IF(A1844&gt;=הלוואות!$D$32,IF(מרכז!A1844&lt;=הלוואות!$E$32,IF(DAY(מרכז!A1844)=הלוואות!$F$32,הלוואות!$G$32,0),0),0)+IF(A1844&gt;=הלוואות!$D$33,IF(מרכז!A1844&lt;=הלוואות!$E$33,IF(DAY(מרכז!A1844)=הלוואות!$F$33,הלוואות!$G$33,0),0),0)+IF(A1844&gt;=הלוואות!$D$34,IF(מרכז!A1844&lt;=הלוואות!$E$34,IF(DAY(מרכז!A1844)=הלוואות!$F$34,הלוואות!$G$34,0),0),0)</f>
        <v>0</v>
      </c>
      <c r="E1844" s="93">
        <f>SUMIF(הלוואות!$D$46:$D$65,מרכז!A1844,הלוואות!$E$46:$E$65)</f>
        <v>0</v>
      </c>
      <c r="F1844" s="93">
        <f>SUMIF(נכנסים!$A$5:$A$5890,מרכז!A1844,נכנסים!$B$5:$B$5890)</f>
        <v>0</v>
      </c>
      <c r="G1844" s="94"/>
      <c r="H1844" s="94"/>
      <c r="I1844" s="94"/>
      <c r="J1844" s="99">
        <f t="shared" si="28"/>
        <v>50000</v>
      </c>
    </row>
    <row r="1845" spans="1:10">
      <c r="A1845" s="153">
        <v>47498</v>
      </c>
      <c r="B1845" s="93">
        <f>SUMIF(יוצאים!$A$5:$A$5835,מרכז!A1845,יוצאים!$D$5:$D$5835)</f>
        <v>0</v>
      </c>
      <c r="C1845" s="93">
        <f>HLOOKUP(DAY($A1845),'טב.הו"ק'!$G$4:$AK$162,'טב.הו"ק'!$A$162+2,FALSE)</f>
        <v>0</v>
      </c>
      <c r="D1845" s="93">
        <f>IF(A1845&gt;=הלוואות!$D$5,IF(מרכז!A1845&lt;=הלוואות!$E$5,IF(DAY(מרכז!A1845)=הלוואות!$F$5,הלוואות!$G$5,0),0),0)+IF(A1845&gt;=הלוואות!$D$6,IF(מרכז!A1845&lt;=הלוואות!$E$6,IF(DAY(מרכז!A1845)=הלוואות!$F$6,הלוואות!$G$6,0),0),0)+IF(A1845&gt;=הלוואות!$D$7,IF(מרכז!A1845&lt;=הלוואות!$E$7,IF(DAY(מרכז!A1845)=הלוואות!$F$7,הלוואות!$G$7,0),0),0)+IF(A1845&gt;=הלוואות!$D$8,IF(מרכז!A1845&lt;=הלוואות!$E$8,IF(DAY(מרכז!A1845)=הלוואות!$F$8,הלוואות!$G$8,0),0),0)+IF(A1845&gt;=הלוואות!$D$9,IF(מרכז!A1845&lt;=הלוואות!$E$9,IF(DAY(מרכז!A1845)=הלוואות!$F$9,הלוואות!$G$9,0),0),0)+IF(A1845&gt;=הלוואות!$D$10,IF(מרכז!A1845&lt;=הלוואות!$E$10,IF(DAY(מרכז!A1845)=הלוואות!$F$10,הלוואות!$G$10,0),0),0)+IF(A1845&gt;=הלוואות!$D$11,IF(מרכז!A1845&lt;=הלוואות!$E$11,IF(DAY(מרכז!A1845)=הלוואות!$F$11,הלוואות!$G$11,0),0),0)+IF(A1845&gt;=הלוואות!$D$12,IF(מרכז!A1845&lt;=הלוואות!$E$12,IF(DAY(מרכז!A1845)=הלוואות!$F$12,הלוואות!$G$12,0),0),0)+IF(A1845&gt;=הלוואות!$D$13,IF(מרכז!A1845&lt;=הלוואות!$E$13,IF(DAY(מרכז!A1845)=הלוואות!$F$13,הלוואות!$G$13,0),0),0)+IF(A1845&gt;=הלוואות!$D$14,IF(מרכז!A1845&lt;=הלוואות!$E$14,IF(DAY(מרכז!A1845)=הלוואות!$F$14,הלוואות!$G$14,0),0),0)+IF(A1845&gt;=הלוואות!$D$15,IF(מרכז!A1845&lt;=הלוואות!$E$15,IF(DAY(מרכז!A1845)=הלוואות!$F$15,הלוואות!$G$15,0),0),0)+IF(A1845&gt;=הלוואות!$D$16,IF(מרכז!A1845&lt;=הלוואות!$E$16,IF(DAY(מרכז!A1845)=הלוואות!$F$16,הלוואות!$G$16,0),0),0)+IF(A1845&gt;=הלוואות!$D$17,IF(מרכז!A1845&lt;=הלוואות!$E$17,IF(DAY(מרכז!A1845)=הלוואות!$F$17,הלוואות!$G$17,0),0),0)+IF(A1845&gt;=הלוואות!$D$18,IF(מרכז!A1845&lt;=הלוואות!$E$18,IF(DAY(מרכז!A1845)=הלוואות!$F$18,הלוואות!$G$18,0),0),0)+IF(A1845&gt;=הלוואות!$D$19,IF(מרכז!A1845&lt;=הלוואות!$E$19,IF(DAY(מרכז!A1845)=הלוואות!$F$19,הלוואות!$G$19,0),0),0)+IF(A1845&gt;=הלוואות!$D$20,IF(מרכז!A1845&lt;=הלוואות!$E$20,IF(DAY(מרכז!A1845)=הלוואות!$F$20,הלוואות!$G$20,0),0),0)+IF(A1845&gt;=הלוואות!$D$21,IF(מרכז!A1845&lt;=הלוואות!$E$21,IF(DAY(מרכז!A1845)=הלוואות!$F$21,הלוואות!$G$21,0),0),0)+IF(A1845&gt;=הלוואות!$D$22,IF(מרכז!A1845&lt;=הלוואות!$E$22,IF(DAY(מרכז!A1845)=הלוואות!$F$22,הלוואות!$G$22,0),0),0)+IF(A1845&gt;=הלוואות!$D$23,IF(מרכז!A1845&lt;=הלוואות!$E$23,IF(DAY(מרכז!A1845)=הלוואות!$F$23,הלוואות!$G$23,0),0),0)+IF(A1845&gt;=הלוואות!$D$24,IF(מרכז!A1845&lt;=הלוואות!$E$24,IF(DAY(מרכז!A1845)=הלוואות!$F$24,הלוואות!$G$24,0),0),0)+IF(A1845&gt;=הלוואות!$D$25,IF(מרכז!A1845&lt;=הלוואות!$E$25,IF(DAY(מרכז!A1845)=הלוואות!$F$25,הלוואות!$G$25,0),0),0)+IF(A1845&gt;=הלוואות!$D$26,IF(מרכז!A1845&lt;=הלוואות!$E$26,IF(DAY(מרכז!A1845)=הלוואות!$F$26,הלוואות!$G$26,0),0),0)+IF(A1845&gt;=הלוואות!$D$27,IF(מרכז!A1845&lt;=הלוואות!$E$27,IF(DAY(מרכז!A1845)=הלוואות!$F$27,הלוואות!$G$27,0),0),0)+IF(A1845&gt;=הלוואות!$D$28,IF(מרכז!A1845&lt;=הלוואות!$E$28,IF(DAY(מרכז!A1845)=הלוואות!$F$28,הלוואות!$G$28,0),0),0)+IF(A1845&gt;=הלוואות!$D$29,IF(מרכז!A1845&lt;=הלוואות!$E$29,IF(DAY(מרכז!A1845)=הלוואות!$F$29,הלוואות!$G$29,0),0),0)+IF(A1845&gt;=הלוואות!$D$30,IF(מרכז!A1845&lt;=הלוואות!$E$30,IF(DAY(מרכז!A1845)=הלוואות!$F$30,הלוואות!$G$30,0),0),0)+IF(A1845&gt;=הלוואות!$D$31,IF(מרכז!A1845&lt;=הלוואות!$E$31,IF(DAY(מרכז!A1845)=הלוואות!$F$31,הלוואות!$G$31,0),0),0)+IF(A1845&gt;=הלוואות!$D$32,IF(מרכז!A1845&lt;=הלוואות!$E$32,IF(DAY(מרכז!A1845)=הלוואות!$F$32,הלוואות!$G$32,0),0),0)+IF(A1845&gt;=הלוואות!$D$33,IF(מרכז!A1845&lt;=הלוואות!$E$33,IF(DAY(מרכז!A1845)=הלוואות!$F$33,הלוואות!$G$33,0),0),0)+IF(A1845&gt;=הלוואות!$D$34,IF(מרכז!A1845&lt;=הלוואות!$E$34,IF(DAY(מרכז!A1845)=הלוואות!$F$34,הלוואות!$G$34,0),0),0)</f>
        <v>0</v>
      </c>
      <c r="E1845" s="93">
        <f>SUMIF(הלוואות!$D$46:$D$65,מרכז!A1845,הלוואות!$E$46:$E$65)</f>
        <v>0</v>
      </c>
      <c r="F1845" s="93">
        <f>SUMIF(נכנסים!$A$5:$A$5890,מרכז!A1845,נכנסים!$B$5:$B$5890)</f>
        <v>0</v>
      </c>
      <c r="G1845" s="94"/>
      <c r="H1845" s="94"/>
      <c r="I1845" s="94"/>
      <c r="J1845" s="99">
        <f t="shared" si="28"/>
        <v>50000</v>
      </c>
    </row>
    <row r="1846" spans="1:10">
      <c r="A1846" s="153">
        <v>47499</v>
      </c>
      <c r="B1846" s="93">
        <f>SUMIF(יוצאים!$A$5:$A$5835,מרכז!A1846,יוצאים!$D$5:$D$5835)</f>
        <v>0</v>
      </c>
      <c r="C1846" s="93">
        <f>HLOOKUP(DAY($A1846),'טב.הו"ק'!$G$4:$AK$162,'טב.הו"ק'!$A$162+2,FALSE)</f>
        <v>0</v>
      </c>
      <c r="D1846" s="93">
        <f>IF(A1846&gt;=הלוואות!$D$5,IF(מרכז!A1846&lt;=הלוואות!$E$5,IF(DAY(מרכז!A1846)=הלוואות!$F$5,הלוואות!$G$5,0),0),0)+IF(A1846&gt;=הלוואות!$D$6,IF(מרכז!A1846&lt;=הלוואות!$E$6,IF(DAY(מרכז!A1846)=הלוואות!$F$6,הלוואות!$G$6,0),0),0)+IF(A1846&gt;=הלוואות!$D$7,IF(מרכז!A1846&lt;=הלוואות!$E$7,IF(DAY(מרכז!A1846)=הלוואות!$F$7,הלוואות!$G$7,0),0),0)+IF(A1846&gt;=הלוואות!$D$8,IF(מרכז!A1846&lt;=הלוואות!$E$8,IF(DAY(מרכז!A1846)=הלוואות!$F$8,הלוואות!$G$8,0),0),0)+IF(A1846&gt;=הלוואות!$D$9,IF(מרכז!A1846&lt;=הלוואות!$E$9,IF(DAY(מרכז!A1846)=הלוואות!$F$9,הלוואות!$G$9,0),0),0)+IF(A1846&gt;=הלוואות!$D$10,IF(מרכז!A1846&lt;=הלוואות!$E$10,IF(DAY(מרכז!A1846)=הלוואות!$F$10,הלוואות!$G$10,0),0),0)+IF(A1846&gt;=הלוואות!$D$11,IF(מרכז!A1846&lt;=הלוואות!$E$11,IF(DAY(מרכז!A1846)=הלוואות!$F$11,הלוואות!$G$11,0),0),0)+IF(A1846&gt;=הלוואות!$D$12,IF(מרכז!A1846&lt;=הלוואות!$E$12,IF(DAY(מרכז!A1846)=הלוואות!$F$12,הלוואות!$G$12,0),0),0)+IF(A1846&gt;=הלוואות!$D$13,IF(מרכז!A1846&lt;=הלוואות!$E$13,IF(DAY(מרכז!A1846)=הלוואות!$F$13,הלוואות!$G$13,0),0),0)+IF(A1846&gt;=הלוואות!$D$14,IF(מרכז!A1846&lt;=הלוואות!$E$14,IF(DAY(מרכז!A1846)=הלוואות!$F$14,הלוואות!$G$14,0),0),0)+IF(A1846&gt;=הלוואות!$D$15,IF(מרכז!A1846&lt;=הלוואות!$E$15,IF(DAY(מרכז!A1846)=הלוואות!$F$15,הלוואות!$G$15,0),0),0)+IF(A1846&gt;=הלוואות!$D$16,IF(מרכז!A1846&lt;=הלוואות!$E$16,IF(DAY(מרכז!A1846)=הלוואות!$F$16,הלוואות!$G$16,0),0),0)+IF(A1846&gt;=הלוואות!$D$17,IF(מרכז!A1846&lt;=הלוואות!$E$17,IF(DAY(מרכז!A1846)=הלוואות!$F$17,הלוואות!$G$17,0),0),0)+IF(A1846&gt;=הלוואות!$D$18,IF(מרכז!A1846&lt;=הלוואות!$E$18,IF(DAY(מרכז!A1846)=הלוואות!$F$18,הלוואות!$G$18,0),0),0)+IF(A1846&gt;=הלוואות!$D$19,IF(מרכז!A1846&lt;=הלוואות!$E$19,IF(DAY(מרכז!A1846)=הלוואות!$F$19,הלוואות!$G$19,0),0),0)+IF(A1846&gt;=הלוואות!$D$20,IF(מרכז!A1846&lt;=הלוואות!$E$20,IF(DAY(מרכז!A1846)=הלוואות!$F$20,הלוואות!$G$20,0),0),0)+IF(A1846&gt;=הלוואות!$D$21,IF(מרכז!A1846&lt;=הלוואות!$E$21,IF(DAY(מרכז!A1846)=הלוואות!$F$21,הלוואות!$G$21,0),0),0)+IF(A1846&gt;=הלוואות!$D$22,IF(מרכז!A1846&lt;=הלוואות!$E$22,IF(DAY(מרכז!A1846)=הלוואות!$F$22,הלוואות!$G$22,0),0),0)+IF(A1846&gt;=הלוואות!$D$23,IF(מרכז!A1846&lt;=הלוואות!$E$23,IF(DAY(מרכז!A1846)=הלוואות!$F$23,הלוואות!$G$23,0),0),0)+IF(A1846&gt;=הלוואות!$D$24,IF(מרכז!A1846&lt;=הלוואות!$E$24,IF(DAY(מרכז!A1846)=הלוואות!$F$24,הלוואות!$G$24,0),0),0)+IF(A1846&gt;=הלוואות!$D$25,IF(מרכז!A1846&lt;=הלוואות!$E$25,IF(DAY(מרכז!A1846)=הלוואות!$F$25,הלוואות!$G$25,0),0),0)+IF(A1846&gt;=הלוואות!$D$26,IF(מרכז!A1846&lt;=הלוואות!$E$26,IF(DAY(מרכז!A1846)=הלוואות!$F$26,הלוואות!$G$26,0),0),0)+IF(A1846&gt;=הלוואות!$D$27,IF(מרכז!A1846&lt;=הלוואות!$E$27,IF(DAY(מרכז!A1846)=הלוואות!$F$27,הלוואות!$G$27,0),0),0)+IF(A1846&gt;=הלוואות!$D$28,IF(מרכז!A1846&lt;=הלוואות!$E$28,IF(DAY(מרכז!A1846)=הלוואות!$F$28,הלוואות!$G$28,0),0),0)+IF(A1846&gt;=הלוואות!$D$29,IF(מרכז!A1846&lt;=הלוואות!$E$29,IF(DAY(מרכז!A1846)=הלוואות!$F$29,הלוואות!$G$29,0),0),0)+IF(A1846&gt;=הלוואות!$D$30,IF(מרכז!A1846&lt;=הלוואות!$E$30,IF(DAY(מרכז!A1846)=הלוואות!$F$30,הלוואות!$G$30,0),0),0)+IF(A1846&gt;=הלוואות!$D$31,IF(מרכז!A1846&lt;=הלוואות!$E$31,IF(DAY(מרכז!A1846)=הלוואות!$F$31,הלוואות!$G$31,0),0),0)+IF(A1846&gt;=הלוואות!$D$32,IF(מרכז!A1846&lt;=הלוואות!$E$32,IF(DAY(מרכז!A1846)=הלוואות!$F$32,הלוואות!$G$32,0),0),0)+IF(A1846&gt;=הלוואות!$D$33,IF(מרכז!A1846&lt;=הלוואות!$E$33,IF(DAY(מרכז!A1846)=הלוואות!$F$33,הלוואות!$G$33,0),0),0)+IF(A1846&gt;=הלוואות!$D$34,IF(מרכז!A1846&lt;=הלוואות!$E$34,IF(DAY(מרכז!A1846)=הלוואות!$F$34,הלוואות!$G$34,0),0),0)</f>
        <v>0</v>
      </c>
      <c r="E1846" s="93">
        <f>SUMIF(הלוואות!$D$46:$D$65,מרכז!A1846,הלוואות!$E$46:$E$65)</f>
        <v>0</v>
      </c>
      <c r="F1846" s="93">
        <f>SUMIF(נכנסים!$A$5:$A$5890,מרכז!A1846,נכנסים!$B$5:$B$5890)</f>
        <v>0</v>
      </c>
      <c r="G1846" s="94"/>
      <c r="H1846" s="94"/>
      <c r="I1846" s="94"/>
      <c r="J1846" s="99">
        <f t="shared" si="28"/>
        <v>50000</v>
      </c>
    </row>
    <row r="1847" spans="1:10">
      <c r="A1847" s="153">
        <v>47500</v>
      </c>
      <c r="B1847" s="93">
        <f>SUMIF(יוצאים!$A$5:$A$5835,מרכז!A1847,יוצאים!$D$5:$D$5835)</f>
        <v>0</v>
      </c>
      <c r="C1847" s="93">
        <f>HLOOKUP(DAY($A1847),'טב.הו"ק'!$G$4:$AK$162,'טב.הו"ק'!$A$162+2,FALSE)</f>
        <v>0</v>
      </c>
      <c r="D1847" s="93">
        <f>IF(A1847&gt;=הלוואות!$D$5,IF(מרכז!A1847&lt;=הלוואות!$E$5,IF(DAY(מרכז!A1847)=הלוואות!$F$5,הלוואות!$G$5,0),0),0)+IF(A1847&gt;=הלוואות!$D$6,IF(מרכז!A1847&lt;=הלוואות!$E$6,IF(DAY(מרכז!A1847)=הלוואות!$F$6,הלוואות!$G$6,0),0),0)+IF(A1847&gt;=הלוואות!$D$7,IF(מרכז!A1847&lt;=הלוואות!$E$7,IF(DAY(מרכז!A1847)=הלוואות!$F$7,הלוואות!$G$7,0),0),0)+IF(A1847&gt;=הלוואות!$D$8,IF(מרכז!A1847&lt;=הלוואות!$E$8,IF(DAY(מרכז!A1847)=הלוואות!$F$8,הלוואות!$G$8,0),0),0)+IF(A1847&gt;=הלוואות!$D$9,IF(מרכז!A1847&lt;=הלוואות!$E$9,IF(DAY(מרכז!A1847)=הלוואות!$F$9,הלוואות!$G$9,0),0),0)+IF(A1847&gt;=הלוואות!$D$10,IF(מרכז!A1847&lt;=הלוואות!$E$10,IF(DAY(מרכז!A1847)=הלוואות!$F$10,הלוואות!$G$10,0),0),0)+IF(A1847&gt;=הלוואות!$D$11,IF(מרכז!A1847&lt;=הלוואות!$E$11,IF(DAY(מרכז!A1847)=הלוואות!$F$11,הלוואות!$G$11,0),0),0)+IF(A1847&gt;=הלוואות!$D$12,IF(מרכז!A1847&lt;=הלוואות!$E$12,IF(DAY(מרכז!A1847)=הלוואות!$F$12,הלוואות!$G$12,0),0),0)+IF(A1847&gt;=הלוואות!$D$13,IF(מרכז!A1847&lt;=הלוואות!$E$13,IF(DAY(מרכז!A1847)=הלוואות!$F$13,הלוואות!$G$13,0),0),0)+IF(A1847&gt;=הלוואות!$D$14,IF(מרכז!A1847&lt;=הלוואות!$E$14,IF(DAY(מרכז!A1847)=הלוואות!$F$14,הלוואות!$G$14,0),0),0)+IF(A1847&gt;=הלוואות!$D$15,IF(מרכז!A1847&lt;=הלוואות!$E$15,IF(DAY(מרכז!A1847)=הלוואות!$F$15,הלוואות!$G$15,0),0),0)+IF(A1847&gt;=הלוואות!$D$16,IF(מרכז!A1847&lt;=הלוואות!$E$16,IF(DAY(מרכז!A1847)=הלוואות!$F$16,הלוואות!$G$16,0),0),0)+IF(A1847&gt;=הלוואות!$D$17,IF(מרכז!A1847&lt;=הלוואות!$E$17,IF(DAY(מרכז!A1847)=הלוואות!$F$17,הלוואות!$G$17,0),0),0)+IF(A1847&gt;=הלוואות!$D$18,IF(מרכז!A1847&lt;=הלוואות!$E$18,IF(DAY(מרכז!A1847)=הלוואות!$F$18,הלוואות!$G$18,0),0),0)+IF(A1847&gt;=הלוואות!$D$19,IF(מרכז!A1847&lt;=הלוואות!$E$19,IF(DAY(מרכז!A1847)=הלוואות!$F$19,הלוואות!$G$19,0),0),0)+IF(A1847&gt;=הלוואות!$D$20,IF(מרכז!A1847&lt;=הלוואות!$E$20,IF(DAY(מרכז!A1847)=הלוואות!$F$20,הלוואות!$G$20,0),0),0)+IF(A1847&gt;=הלוואות!$D$21,IF(מרכז!A1847&lt;=הלוואות!$E$21,IF(DAY(מרכז!A1847)=הלוואות!$F$21,הלוואות!$G$21,0),0),0)+IF(A1847&gt;=הלוואות!$D$22,IF(מרכז!A1847&lt;=הלוואות!$E$22,IF(DAY(מרכז!A1847)=הלוואות!$F$22,הלוואות!$G$22,0),0),0)+IF(A1847&gt;=הלוואות!$D$23,IF(מרכז!A1847&lt;=הלוואות!$E$23,IF(DAY(מרכז!A1847)=הלוואות!$F$23,הלוואות!$G$23,0),0),0)+IF(A1847&gt;=הלוואות!$D$24,IF(מרכז!A1847&lt;=הלוואות!$E$24,IF(DAY(מרכז!A1847)=הלוואות!$F$24,הלוואות!$G$24,0),0),0)+IF(A1847&gt;=הלוואות!$D$25,IF(מרכז!A1847&lt;=הלוואות!$E$25,IF(DAY(מרכז!A1847)=הלוואות!$F$25,הלוואות!$G$25,0),0),0)+IF(A1847&gt;=הלוואות!$D$26,IF(מרכז!A1847&lt;=הלוואות!$E$26,IF(DAY(מרכז!A1847)=הלוואות!$F$26,הלוואות!$G$26,0),0),0)+IF(A1847&gt;=הלוואות!$D$27,IF(מרכז!A1847&lt;=הלוואות!$E$27,IF(DAY(מרכז!A1847)=הלוואות!$F$27,הלוואות!$G$27,0),0),0)+IF(A1847&gt;=הלוואות!$D$28,IF(מרכז!A1847&lt;=הלוואות!$E$28,IF(DAY(מרכז!A1847)=הלוואות!$F$28,הלוואות!$G$28,0),0),0)+IF(A1847&gt;=הלוואות!$D$29,IF(מרכז!A1847&lt;=הלוואות!$E$29,IF(DAY(מרכז!A1847)=הלוואות!$F$29,הלוואות!$G$29,0),0),0)+IF(A1847&gt;=הלוואות!$D$30,IF(מרכז!A1847&lt;=הלוואות!$E$30,IF(DAY(מרכז!A1847)=הלוואות!$F$30,הלוואות!$G$30,0),0),0)+IF(A1847&gt;=הלוואות!$D$31,IF(מרכז!A1847&lt;=הלוואות!$E$31,IF(DAY(מרכז!A1847)=הלוואות!$F$31,הלוואות!$G$31,0),0),0)+IF(A1847&gt;=הלוואות!$D$32,IF(מרכז!A1847&lt;=הלוואות!$E$32,IF(DAY(מרכז!A1847)=הלוואות!$F$32,הלוואות!$G$32,0),0),0)+IF(A1847&gt;=הלוואות!$D$33,IF(מרכז!A1847&lt;=הלוואות!$E$33,IF(DAY(מרכז!A1847)=הלוואות!$F$33,הלוואות!$G$33,0),0),0)+IF(A1847&gt;=הלוואות!$D$34,IF(מרכז!A1847&lt;=הלוואות!$E$34,IF(DAY(מרכז!A1847)=הלוואות!$F$34,הלוואות!$G$34,0),0),0)</f>
        <v>0</v>
      </c>
      <c r="E1847" s="93">
        <f>SUMIF(הלוואות!$D$46:$D$65,מרכז!A1847,הלוואות!$E$46:$E$65)</f>
        <v>0</v>
      </c>
      <c r="F1847" s="93">
        <f>SUMIF(נכנסים!$A$5:$A$5890,מרכז!A1847,נכנסים!$B$5:$B$5890)</f>
        <v>0</v>
      </c>
      <c r="G1847" s="94"/>
      <c r="H1847" s="94"/>
      <c r="I1847" s="94"/>
      <c r="J1847" s="99">
        <f t="shared" si="28"/>
        <v>50000</v>
      </c>
    </row>
    <row r="1848" spans="1:10">
      <c r="A1848" s="153">
        <v>47501</v>
      </c>
      <c r="B1848" s="93">
        <f>SUMIF(יוצאים!$A$5:$A$5835,מרכז!A1848,יוצאים!$D$5:$D$5835)</f>
        <v>0</v>
      </c>
      <c r="C1848" s="93">
        <f>HLOOKUP(DAY($A1848),'טב.הו"ק'!$G$4:$AK$162,'טב.הו"ק'!$A$162+2,FALSE)</f>
        <v>0</v>
      </c>
      <c r="D1848" s="93">
        <f>IF(A1848&gt;=הלוואות!$D$5,IF(מרכז!A1848&lt;=הלוואות!$E$5,IF(DAY(מרכז!A1848)=הלוואות!$F$5,הלוואות!$G$5,0),0),0)+IF(A1848&gt;=הלוואות!$D$6,IF(מרכז!A1848&lt;=הלוואות!$E$6,IF(DAY(מרכז!A1848)=הלוואות!$F$6,הלוואות!$G$6,0),0),0)+IF(A1848&gt;=הלוואות!$D$7,IF(מרכז!A1848&lt;=הלוואות!$E$7,IF(DAY(מרכז!A1848)=הלוואות!$F$7,הלוואות!$G$7,0),0),0)+IF(A1848&gt;=הלוואות!$D$8,IF(מרכז!A1848&lt;=הלוואות!$E$8,IF(DAY(מרכז!A1848)=הלוואות!$F$8,הלוואות!$G$8,0),0),0)+IF(A1848&gt;=הלוואות!$D$9,IF(מרכז!A1848&lt;=הלוואות!$E$9,IF(DAY(מרכז!A1848)=הלוואות!$F$9,הלוואות!$G$9,0),0),0)+IF(A1848&gt;=הלוואות!$D$10,IF(מרכז!A1848&lt;=הלוואות!$E$10,IF(DAY(מרכז!A1848)=הלוואות!$F$10,הלוואות!$G$10,0),0),0)+IF(A1848&gt;=הלוואות!$D$11,IF(מרכז!A1848&lt;=הלוואות!$E$11,IF(DAY(מרכז!A1848)=הלוואות!$F$11,הלוואות!$G$11,0),0),0)+IF(A1848&gt;=הלוואות!$D$12,IF(מרכז!A1848&lt;=הלוואות!$E$12,IF(DAY(מרכז!A1848)=הלוואות!$F$12,הלוואות!$G$12,0),0),0)+IF(A1848&gt;=הלוואות!$D$13,IF(מרכז!A1848&lt;=הלוואות!$E$13,IF(DAY(מרכז!A1848)=הלוואות!$F$13,הלוואות!$G$13,0),0),0)+IF(A1848&gt;=הלוואות!$D$14,IF(מרכז!A1848&lt;=הלוואות!$E$14,IF(DAY(מרכז!A1848)=הלוואות!$F$14,הלוואות!$G$14,0),0),0)+IF(A1848&gt;=הלוואות!$D$15,IF(מרכז!A1848&lt;=הלוואות!$E$15,IF(DAY(מרכז!A1848)=הלוואות!$F$15,הלוואות!$G$15,0),0),0)+IF(A1848&gt;=הלוואות!$D$16,IF(מרכז!A1848&lt;=הלוואות!$E$16,IF(DAY(מרכז!A1848)=הלוואות!$F$16,הלוואות!$G$16,0),0),0)+IF(A1848&gt;=הלוואות!$D$17,IF(מרכז!A1848&lt;=הלוואות!$E$17,IF(DAY(מרכז!A1848)=הלוואות!$F$17,הלוואות!$G$17,0),0),0)+IF(A1848&gt;=הלוואות!$D$18,IF(מרכז!A1848&lt;=הלוואות!$E$18,IF(DAY(מרכז!A1848)=הלוואות!$F$18,הלוואות!$G$18,0),0),0)+IF(A1848&gt;=הלוואות!$D$19,IF(מרכז!A1848&lt;=הלוואות!$E$19,IF(DAY(מרכז!A1848)=הלוואות!$F$19,הלוואות!$G$19,0),0),0)+IF(A1848&gt;=הלוואות!$D$20,IF(מרכז!A1848&lt;=הלוואות!$E$20,IF(DAY(מרכז!A1848)=הלוואות!$F$20,הלוואות!$G$20,0),0),0)+IF(A1848&gt;=הלוואות!$D$21,IF(מרכז!A1848&lt;=הלוואות!$E$21,IF(DAY(מרכז!A1848)=הלוואות!$F$21,הלוואות!$G$21,0),0),0)+IF(A1848&gt;=הלוואות!$D$22,IF(מרכז!A1848&lt;=הלוואות!$E$22,IF(DAY(מרכז!A1848)=הלוואות!$F$22,הלוואות!$G$22,0),0),0)+IF(A1848&gt;=הלוואות!$D$23,IF(מרכז!A1848&lt;=הלוואות!$E$23,IF(DAY(מרכז!A1848)=הלוואות!$F$23,הלוואות!$G$23,0),0),0)+IF(A1848&gt;=הלוואות!$D$24,IF(מרכז!A1848&lt;=הלוואות!$E$24,IF(DAY(מרכז!A1848)=הלוואות!$F$24,הלוואות!$G$24,0),0),0)+IF(A1848&gt;=הלוואות!$D$25,IF(מרכז!A1848&lt;=הלוואות!$E$25,IF(DAY(מרכז!A1848)=הלוואות!$F$25,הלוואות!$G$25,0),0),0)+IF(A1848&gt;=הלוואות!$D$26,IF(מרכז!A1848&lt;=הלוואות!$E$26,IF(DAY(מרכז!A1848)=הלוואות!$F$26,הלוואות!$G$26,0),0),0)+IF(A1848&gt;=הלוואות!$D$27,IF(מרכז!A1848&lt;=הלוואות!$E$27,IF(DAY(מרכז!A1848)=הלוואות!$F$27,הלוואות!$G$27,0),0),0)+IF(A1848&gt;=הלוואות!$D$28,IF(מרכז!A1848&lt;=הלוואות!$E$28,IF(DAY(מרכז!A1848)=הלוואות!$F$28,הלוואות!$G$28,0),0),0)+IF(A1848&gt;=הלוואות!$D$29,IF(מרכז!A1848&lt;=הלוואות!$E$29,IF(DAY(מרכז!A1848)=הלוואות!$F$29,הלוואות!$G$29,0),0),0)+IF(A1848&gt;=הלוואות!$D$30,IF(מרכז!A1848&lt;=הלוואות!$E$30,IF(DAY(מרכז!A1848)=הלוואות!$F$30,הלוואות!$G$30,0),0),0)+IF(A1848&gt;=הלוואות!$D$31,IF(מרכז!A1848&lt;=הלוואות!$E$31,IF(DAY(מרכז!A1848)=הלוואות!$F$31,הלוואות!$G$31,0),0),0)+IF(A1848&gt;=הלוואות!$D$32,IF(מרכז!A1848&lt;=הלוואות!$E$32,IF(DAY(מרכז!A1848)=הלוואות!$F$32,הלוואות!$G$32,0),0),0)+IF(A1848&gt;=הלוואות!$D$33,IF(מרכז!A1848&lt;=הלוואות!$E$33,IF(DAY(מרכז!A1848)=הלוואות!$F$33,הלוואות!$G$33,0),0),0)+IF(A1848&gt;=הלוואות!$D$34,IF(מרכז!A1848&lt;=הלוואות!$E$34,IF(DAY(מרכז!A1848)=הלוואות!$F$34,הלוואות!$G$34,0),0),0)</f>
        <v>0</v>
      </c>
      <c r="E1848" s="93">
        <f>SUMIF(הלוואות!$D$46:$D$65,מרכז!A1848,הלוואות!$E$46:$E$65)</f>
        <v>0</v>
      </c>
      <c r="F1848" s="93">
        <f>SUMIF(נכנסים!$A$5:$A$5890,מרכז!A1848,נכנסים!$B$5:$B$5890)</f>
        <v>0</v>
      </c>
      <c r="G1848" s="94"/>
      <c r="H1848" s="94"/>
      <c r="I1848" s="94"/>
      <c r="J1848" s="99">
        <f t="shared" si="28"/>
        <v>50000</v>
      </c>
    </row>
    <row r="1849" spans="1:10">
      <c r="A1849" s="153">
        <v>47502</v>
      </c>
      <c r="B1849" s="93">
        <f>SUMIF(יוצאים!$A$5:$A$5835,מרכז!A1849,יוצאים!$D$5:$D$5835)</f>
        <v>0</v>
      </c>
      <c r="C1849" s="93">
        <f>HLOOKUP(DAY($A1849),'טב.הו"ק'!$G$4:$AK$162,'טב.הו"ק'!$A$162+2,FALSE)</f>
        <v>0</v>
      </c>
      <c r="D1849" s="93">
        <f>IF(A1849&gt;=הלוואות!$D$5,IF(מרכז!A1849&lt;=הלוואות!$E$5,IF(DAY(מרכז!A1849)=הלוואות!$F$5,הלוואות!$G$5,0),0),0)+IF(A1849&gt;=הלוואות!$D$6,IF(מרכז!A1849&lt;=הלוואות!$E$6,IF(DAY(מרכז!A1849)=הלוואות!$F$6,הלוואות!$G$6,0),0),0)+IF(A1849&gt;=הלוואות!$D$7,IF(מרכז!A1849&lt;=הלוואות!$E$7,IF(DAY(מרכז!A1849)=הלוואות!$F$7,הלוואות!$G$7,0),0),0)+IF(A1849&gt;=הלוואות!$D$8,IF(מרכז!A1849&lt;=הלוואות!$E$8,IF(DAY(מרכז!A1849)=הלוואות!$F$8,הלוואות!$G$8,0),0),0)+IF(A1849&gt;=הלוואות!$D$9,IF(מרכז!A1849&lt;=הלוואות!$E$9,IF(DAY(מרכז!A1849)=הלוואות!$F$9,הלוואות!$G$9,0),0),0)+IF(A1849&gt;=הלוואות!$D$10,IF(מרכז!A1849&lt;=הלוואות!$E$10,IF(DAY(מרכז!A1849)=הלוואות!$F$10,הלוואות!$G$10,0),0),0)+IF(A1849&gt;=הלוואות!$D$11,IF(מרכז!A1849&lt;=הלוואות!$E$11,IF(DAY(מרכז!A1849)=הלוואות!$F$11,הלוואות!$G$11,0),0),0)+IF(A1849&gt;=הלוואות!$D$12,IF(מרכז!A1849&lt;=הלוואות!$E$12,IF(DAY(מרכז!A1849)=הלוואות!$F$12,הלוואות!$G$12,0),0),0)+IF(A1849&gt;=הלוואות!$D$13,IF(מרכז!A1849&lt;=הלוואות!$E$13,IF(DAY(מרכז!A1849)=הלוואות!$F$13,הלוואות!$G$13,0),0),0)+IF(A1849&gt;=הלוואות!$D$14,IF(מרכז!A1849&lt;=הלוואות!$E$14,IF(DAY(מרכז!A1849)=הלוואות!$F$14,הלוואות!$G$14,0),0),0)+IF(A1849&gt;=הלוואות!$D$15,IF(מרכז!A1849&lt;=הלוואות!$E$15,IF(DAY(מרכז!A1849)=הלוואות!$F$15,הלוואות!$G$15,0),0),0)+IF(A1849&gt;=הלוואות!$D$16,IF(מרכז!A1849&lt;=הלוואות!$E$16,IF(DAY(מרכז!A1849)=הלוואות!$F$16,הלוואות!$G$16,0),0),0)+IF(A1849&gt;=הלוואות!$D$17,IF(מרכז!A1849&lt;=הלוואות!$E$17,IF(DAY(מרכז!A1849)=הלוואות!$F$17,הלוואות!$G$17,0),0),0)+IF(A1849&gt;=הלוואות!$D$18,IF(מרכז!A1849&lt;=הלוואות!$E$18,IF(DAY(מרכז!A1849)=הלוואות!$F$18,הלוואות!$G$18,0),0),0)+IF(A1849&gt;=הלוואות!$D$19,IF(מרכז!A1849&lt;=הלוואות!$E$19,IF(DAY(מרכז!A1849)=הלוואות!$F$19,הלוואות!$G$19,0),0),0)+IF(A1849&gt;=הלוואות!$D$20,IF(מרכז!A1849&lt;=הלוואות!$E$20,IF(DAY(מרכז!A1849)=הלוואות!$F$20,הלוואות!$G$20,0),0),0)+IF(A1849&gt;=הלוואות!$D$21,IF(מרכז!A1849&lt;=הלוואות!$E$21,IF(DAY(מרכז!A1849)=הלוואות!$F$21,הלוואות!$G$21,0),0),0)+IF(A1849&gt;=הלוואות!$D$22,IF(מרכז!A1849&lt;=הלוואות!$E$22,IF(DAY(מרכז!A1849)=הלוואות!$F$22,הלוואות!$G$22,0),0),0)+IF(A1849&gt;=הלוואות!$D$23,IF(מרכז!A1849&lt;=הלוואות!$E$23,IF(DAY(מרכז!A1849)=הלוואות!$F$23,הלוואות!$G$23,0),0),0)+IF(A1849&gt;=הלוואות!$D$24,IF(מרכז!A1849&lt;=הלוואות!$E$24,IF(DAY(מרכז!A1849)=הלוואות!$F$24,הלוואות!$G$24,0),0),0)+IF(A1849&gt;=הלוואות!$D$25,IF(מרכז!A1849&lt;=הלוואות!$E$25,IF(DAY(מרכז!A1849)=הלוואות!$F$25,הלוואות!$G$25,0),0),0)+IF(A1849&gt;=הלוואות!$D$26,IF(מרכז!A1849&lt;=הלוואות!$E$26,IF(DAY(מרכז!A1849)=הלוואות!$F$26,הלוואות!$G$26,0),0),0)+IF(A1849&gt;=הלוואות!$D$27,IF(מרכז!A1849&lt;=הלוואות!$E$27,IF(DAY(מרכז!A1849)=הלוואות!$F$27,הלוואות!$G$27,0),0),0)+IF(A1849&gt;=הלוואות!$D$28,IF(מרכז!A1849&lt;=הלוואות!$E$28,IF(DAY(מרכז!A1849)=הלוואות!$F$28,הלוואות!$G$28,0),0),0)+IF(A1849&gt;=הלוואות!$D$29,IF(מרכז!A1849&lt;=הלוואות!$E$29,IF(DAY(מרכז!A1849)=הלוואות!$F$29,הלוואות!$G$29,0),0),0)+IF(A1849&gt;=הלוואות!$D$30,IF(מרכז!A1849&lt;=הלוואות!$E$30,IF(DAY(מרכז!A1849)=הלוואות!$F$30,הלוואות!$G$30,0),0),0)+IF(A1849&gt;=הלוואות!$D$31,IF(מרכז!A1849&lt;=הלוואות!$E$31,IF(DAY(מרכז!A1849)=הלוואות!$F$31,הלוואות!$G$31,0),0),0)+IF(A1849&gt;=הלוואות!$D$32,IF(מרכז!A1849&lt;=הלוואות!$E$32,IF(DAY(מרכז!A1849)=הלוואות!$F$32,הלוואות!$G$32,0),0),0)+IF(A1849&gt;=הלוואות!$D$33,IF(מרכז!A1849&lt;=הלוואות!$E$33,IF(DAY(מרכז!A1849)=הלוואות!$F$33,הלוואות!$G$33,0),0),0)+IF(A1849&gt;=הלוואות!$D$34,IF(מרכז!A1849&lt;=הלוואות!$E$34,IF(DAY(מרכז!A1849)=הלוואות!$F$34,הלוואות!$G$34,0),0),0)</f>
        <v>0</v>
      </c>
      <c r="E1849" s="93">
        <f>SUMIF(הלוואות!$D$46:$D$65,מרכז!A1849,הלוואות!$E$46:$E$65)</f>
        <v>0</v>
      </c>
      <c r="F1849" s="93">
        <f>SUMIF(נכנסים!$A$5:$A$5890,מרכז!A1849,נכנסים!$B$5:$B$5890)</f>
        <v>0</v>
      </c>
      <c r="G1849" s="94"/>
      <c r="H1849" s="94"/>
      <c r="I1849" s="94"/>
      <c r="J1849" s="99">
        <f t="shared" si="28"/>
        <v>50000</v>
      </c>
    </row>
    <row r="1850" spans="1:10">
      <c r="A1850" s="153">
        <v>47503</v>
      </c>
      <c r="B1850" s="93">
        <f>SUMIF(יוצאים!$A$5:$A$5835,מרכז!A1850,יוצאים!$D$5:$D$5835)</f>
        <v>0</v>
      </c>
      <c r="C1850" s="93">
        <f>HLOOKUP(DAY($A1850),'טב.הו"ק'!$G$4:$AK$162,'טב.הו"ק'!$A$162+2,FALSE)</f>
        <v>0</v>
      </c>
      <c r="D1850" s="93">
        <f>IF(A1850&gt;=הלוואות!$D$5,IF(מרכז!A1850&lt;=הלוואות!$E$5,IF(DAY(מרכז!A1850)=הלוואות!$F$5,הלוואות!$G$5,0),0),0)+IF(A1850&gt;=הלוואות!$D$6,IF(מרכז!A1850&lt;=הלוואות!$E$6,IF(DAY(מרכז!A1850)=הלוואות!$F$6,הלוואות!$G$6,0),0),0)+IF(A1850&gt;=הלוואות!$D$7,IF(מרכז!A1850&lt;=הלוואות!$E$7,IF(DAY(מרכז!A1850)=הלוואות!$F$7,הלוואות!$G$7,0),0),0)+IF(A1850&gt;=הלוואות!$D$8,IF(מרכז!A1850&lt;=הלוואות!$E$8,IF(DAY(מרכז!A1850)=הלוואות!$F$8,הלוואות!$G$8,0),0),0)+IF(A1850&gt;=הלוואות!$D$9,IF(מרכז!A1850&lt;=הלוואות!$E$9,IF(DAY(מרכז!A1850)=הלוואות!$F$9,הלוואות!$G$9,0),0),0)+IF(A1850&gt;=הלוואות!$D$10,IF(מרכז!A1850&lt;=הלוואות!$E$10,IF(DAY(מרכז!A1850)=הלוואות!$F$10,הלוואות!$G$10,0),0),0)+IF(A1850&gt;=הלוואות!$D$11,IF(מרכז!A1850&lt;=הלוואות!$E$11,IF(DAY(מרכז!A1850)=הלוואות!$F$11,הלוואות!$G$11,0),0),0)+IF(A1850&gt;=הלוואות!$D$12,IF(מרכז!A1850&lt;=הלוואות!$E$12,IF(DAY(מרכז!A1850)=הלוואות!$F$12,הלוואות!$G$12,0),0),0)+IF(A1850&gt;=הלוואות!$D$13,IF(מרכז!A1850&lt;=הלוואות!$E$13,IF(DAY(מרכז!A1850)=הלוואות!$F$13,הלוואות!$G$13,0),0),0)+IF(A1850&gt;=הלוואות!$D$14,IF(מרכז!A1850&lt;=הלוואות!$E$14,IF(DAY(מרכז!A1850)=הלוואות!$F$14,הלוואות!$G$14,0),0),0)+IF(A1850&gt;=הלוואות!$D$15,IF(מרכז!A1850&lt;=הלוואות!$E$15,IF(DAY(מרכז!A1850)=הלוואות!$F$15,הלוואות!$G$15,0),0),0)+IF(A1850&gt;=הלוואות!$D$16,IF(מרכז!A1850&lt;=הלוואות!$E$16,IF(DAY(מרכז!A1850)=הלוואות!$F$16,הלוואות!$G$16,0),0),0)+IF(A1850&gt;=הלוואות!$D$17,IF(מרכז!A1850&lt;=הלוואות!$E$17,IF(DAY(מרכז!A1850)=הלוואות!$F$17,הלוואות!$G$17,0),0),0)+IF(A1850&gt;=הלוואות!$D$18,IF(מרכז!A1850&lt;=הלוואות!$E$18,IF(DAY(מרכז!A1850)=הלוואות!$F$18,הלוואות!$G$18,0),0),0)+IF(A1850&gt;=הלוואות!$D$19,IF(מרכז!A1850&lt;=הלוואות!$E$19,IF(DAY(מרכז!A1850)=הלוואות!$F$19,הלוואות!$G$19,0),0),0)+IF(A1850&gt;=הלוואות!$D$20,IF(מרכז!A1850&lt;=הלוואות!$E$20,IF(DAY(מרכז!A1850)=הלוואות!$F$20,הלוואות!$G$20,0),0),0)+IF(A1850&gt;=הלוואות!$D$21,IF(מרכז!A1850&lt;=הלוואות!$E$21,IF(DAY(מרכז!A1850)=הלוואות!$F$21,הלוואות!$G$21,0),0),0)+IF(A1850&gt;=הלוואות!$D$22,IF(מרכז!A1850&lt;=הלוואות!$E$22,IF(DAY(מרכז!A1850)=הלוואות!$F$22,הלוואות!$G$22,0),0),0)+IF(A1850&gt;=הלוואות!$D$23,IF(מרכז!A1850&lt;=הלוואות!$E$23,IF(DAY(מרכז!A1850)=הלוואות!$F$23,הלוואות!$G$23,0),0),0)+IF(A1850&gt;=הלוואות!$D$24,IF(מרכז!A1850&lt;=הלוואות!$E$24,IF(DAY(מרכז!A1850)=הלוואות!$F$24,הלוואות!$G$24,0),0),0)+IF(A1850&gt;=הלוואות!$D$25,IF(מרכז!A1850&lt;=הלוואות!$E$25,IF(DAY(מרכז!A1850)=הלוואות!$F$25,הלוואות!$G$25,0),0),0)+IF(A1850&gt;=הלוואות!$D$26,IF(מרכז!A1850&lt;=הלוואות!$E$26,IF(DAY(מרכז!A1850)=הלוואות!$F$26,הלוואות!$G$26,0),0),0)+IF(A1850&gt;=הלוואות!$D$27,IF(מרכז!A1850&lt;=הלוואות!$E$27,IF(DAY(מרכז!A1850)=הלוואות!$F$27,הלוואות!$G$27,0),0),0)+IF(A1850&gt;=הלוואות!$D$28,IF(מרכז!A1850&lt;=הלוואות!$E$28,IF(DAY(מרכז!A1850)=הלוואות!$F$28,הלוואות!$G$28,0),0),0)+IF(A1850&gt;=הלוואות!$D$29,IF(מרכז!A1850&lt;=הלוואות!$E$29,IF(DAY(מרכז!A1850)=הלוואות!$F$29,הלוואות!$G$29,0),0),0)+IF(A1850&gt;=הלוואות!$D$30,IF(מרכז!A1850&lt;=הלוואות!$E$30,IF(DAY(מרכז!A1850)=הלוואות!$F$30,הלוואות!$G$30,0),0),0)+IF(A1850&gt;=הלוואות!$D$31,IF(מרכז!A1850&lt;=הלוואות!$E$31,IF(DAY(מרכז!A1850)=הלוואות!$F$31,הלוואות!$G$31,0),0),0)+IF(A1850&gt;=הלוואות!$D$32,IF(מרכז!A1850&lt;=הלוואות!$E$32,IF(DAY(מרכז!A1850)=הלוואות!$F$32,הלוואות!$G$32,0),0),0)+IF(A1850&gt;=הלוואות!$D$33,IF(מרכז!A1850&lt;=הלוואות!$E$33,IF(DAY(מרכז!A1850)=הלוואות!$F$33,הלוואות!$G$33,0),0),0)+IF(A1850&gt;=הלוואות!$D$34,IF(מרכז!A1850&lt;=הלוואות!$E$34,IF(DAY(מרכז!A1850)=הלוואות!$F$34,הלוואות!$G$34,0),0),0)</f>
        <v>0</v>
      </c>
      <c r="E1850" s="93">
        <f>SUMIF(הלוואות!$D$46:$D$65,מרכז!A1850,הלוואות!$E$46:$E$65)</f>
        <v>0</v>
      </c>
      <c r="F1850" s="93">
        <f>SUMIF(נכנסים!$A$5:$A$5890,מרכז!A1850,נכנסים!$B$5:$B$5890)</f>
        <v>0</v>
      </c>
      <c r="G1850" s="94"/>
      <c r="H1850" s="94"/>
      <c r="I1850" s="94"/>
      <c r="J1850" s="99">
        <f t="shared" si="28"/>
        <v>50000</v>
      </c>
    </row>
    <row r="1851" spans="1:10">
      <c r="A1851" s="153">
        <v>47504</v>
      </c>
      <c r="B1851" s="93">
        <f>SUMIF(יוצאים!$A$5:$A$5835,מרכז!A1851,יוצאים!$D$5:$D$5835)</f>
        <v>0</v>
      </c>
      <c r="C1851" s="93">
        <f>HLOOKUP(DAY($A1851),'טב.הו"ק'!$G$4:$AK$162,'טב.הו"ק'!$A$162+2,FALSE)</f>
        <v>0</v>
      </c>
      <c r="D1851" s="93">
        <f>IF(A1851&gt;=הלוואות!$D$5,IF(מרכז!A1851&lt;=הלוואות!$E$5,IF(DAY(מרכז!A1851)=הלוואות!$F$5,הלוואות!$G$5,0),0),0)+IF(A1851&gt;=הלוואות!$D$6,IF(מרכז!A1851&lt;=הלוואות!$E$6,IF(DAY(מרכז!A1851)=הלוואות!$F$6,הלוואות!$G$6,0),0),0)+IF(A1851&gt;=הלוואות!$D$7,IF(מרכז!A1851&lt;=הלוואות!$E$7,IF(DAY(מרכז!A1851)=הלוואות!$F$7,הלוואות!$G$7,0),0),0)+IF(A1851&gt;=הלוואות!$D$8,IF(מרכז!A1851&lt;=הלוואות!$E$8,IF(DAY(מרכז!A1851)=הלוואות!$F$8,הלוואות!$G$8,0),0),0)+IF(A1851&gt;=הלוואות!$D$9,IF(מרכז!A1851&lt;=הלוואות!$E$9,IF(DAY(מרכז!A1851)=הלוואות!$F$9,הלוואות!$G$9,0),0),0)+IF(A1851&gt;=הלוואות!$D$10,IF(מרכז!A1851&lt;=הלוואות!$E$10,IF(DAY(מרכז!A1851)=הלוואות!$F$10,הלוואות!$G$10,0),0),0)+IF(A1851&gt;=הלוואות!$D$11,IF(מרכז!A1851&lt;=הלוואות!$E$11,IF(DAY(מרכז!A1851)=הלוואות!$F$11,הלוואות!$G$11,0),0),0)+IF(A1851&gt;=הלוואות!$D$12,IF(מרכז!A1851&lt;=הלוואות!$E$12,IF(DAY(מרכז!A1851)=הלוואות!$F$12,הלוואות!$G$12,0),0),0)+IF(A1851&gt;=הלוואות!$D$13,IF(מרכז!A1851&lt;=הלוואות!$E$13,IF(DAY(מרכז!A1851)=הלוואות!$F$13,הלוואות!$G$13,0),0),0)+IF(A1851&gt;=הלוואות!$D$14,IF(מרכז!A1851&lt;=הלוואות!$E$14,IF(DAY(מרכז!A1851)=הלוואות!$F$14,הלוואות!$G$14,0),0),0)+IF(A1851&gt;=הלוואות!$D$15,IF(מרכז!A1851&lt;=הלוואות!$E$15,IF(DAY(מרכז!A1851)=הלוואות!$F$15,הלוואות!$G$15,0),0),0)+IF(A1851&gt;=הלוואות!$D$16,IF(מרכז!A1851&lt;=הלוואות!$E$16,IF(DAY(מרכז!A1851)=הלוואות!$F$16,הלוואות!$G$16,0),0),0)+IF(A1851&gt;=הלוואות!$D$17,IF(מרכז!A1851&lt;=הלוואות!$E$17,IF(DAY(מרכז!A1851)=הלוואות!$F$17,הלוואות!$G$17,0),0),0)+IF(A1851&gt;=הלוואות!$D$18,IF(מרכז!A1851&lt;=הלוואות!$E$18,IF(DAY(מרכז!A1851)=הלוואות!$F$18,הלוואות!$G$18,0),0),0)+IF(A1851&gt;=הלוואות!$D$19,IF(מרכז!A1851&lt;=הלוואות!$E$19,IF(DAY(מרכז!A1851)=הלוואות!$F$19,הלוואות!$G$19,0),0),0)+IF(A1851&gt;=הלוואות!$D$20,IF(מרכז!A1851&lt;=הלוואות!$E$20,IF(DAY(מרכז!A1851)=הלוואות!$F$20,הלוואות!$G$20,0),0),0)+IF(A1851&gt;=הלוואות!$D$21,IF(מרכז!A1851&lt;=הלוואות!$E$21,IF(DAY(מרכז!A1851)=הלוואות!$F$21,הלוואות!$G$21,0),0),0)+IF(A1851&gt;=הלוואות!$D$22,IF(מרכז!A1851&lt;=הלוואות!$E$22,IF(DAY(מרכז!A1851)=הלוואות!$F$22,הלוואות!$G$22,0),0),0)+IF(A1851&gt;=הלוואות!$D$23,IF(מרכז!A1851&lt;=הלוואות!$E$23,IF(DAY(מרכז!A1851)=הלוואות!$F$23,הלוואות!$G$23,0),0),0)+IF(A1851&gt;=הלוואות!$D$24,IF(מרכז!A1851&lt;=הלוואות!$E$24,IF(DAY(מרכז!A1851)=הלוואות!$F$24,הלוואות!$G$24,0),0),0)+IF(A1851&gt;=הלוואות!$D$25,IF(מרכז!A1851&lt;=הלוואות!$E$25,IF(DAY(מרכז!A1851)=הלוואות!$F$25,הלוואות!$G$25,0),0),0)+IF(A1851&gt;=הלוואות!$D$26,IF(מרכז!A1851&lt;=הלוואות!$E$26,IF(DAY(מרכז!A1851)=הלוואות!$F$26,הלוואות!$G$26,0),0),0)+IF(A1851&gt;=הלוואות!$D$27,IF(מרכז!A1851&lt;=הלוואות!$E$27,IF(DAY(מרכז!A1851)=הלוואות!$F$27,הלוואות!$G$27,0),0),0)+IF(A1851&gt;=הלוואות!$D$28,IF(מרכז!A1851&lt;=הלוואות!$E$28,IF(DAY(מרכז!A1851)=הלוואות!$F$28,הלוואות!$G$28,0),0),0)+IF(A1851&gt;=הלוואות!$D$29,IF(מרכז!A1851&lt;=הלוואות!$E$29,IF(DAY(מרכז!A1851)=הלוואות!$F$29,הלוואות!$G$29,0),0),0)+IF(A1851&gt;=הלוואות!$D$30,IF(מרכז!A1851&lt;=הלוואות!$E$30,IF(DAY(מרכז!A1851)=הלוואות!$F$30,הלוואות!$G$30,0),0),0)+IF(A1851&gt;=הלוואות!$D$31,IF(מרכז!A1851&lt;=הלוואות!$E$31,IF(DAY(מרכז!A1851)=הלוואות!$F$31,הלוואות!$G$31,0),0),0)+IF(A1851&gt;=הלוואות!$D$32,IF(מרכז!A1851&lt;=הלוואות!$E$32,IF(DAY(מרכז!A1851)=הלוואות!$F$32,הלוואות!$G$32,0),0),0)+IF(A1851&gt;=הלוואות!$D$33,IF(מרכז!A1851&lt;=הלוואות!$E$33,IF(DAY(מרכז!A1851)=הלוואות!$F$33,הלוואות!$G$33,0),0),0)+IF(A1851&gt;=הלוואות!$D$34,IF(מרכז!A1851&lt;=הלוואות!$E$34,IF(DAY(מרכז!A1851)=הלוואות!$F$34,הלוואות!$G$34,0),0),0)</f>
        <v>0</v>
      </c>
      <c r="E1851" s="93">
        <f>SUMIF(הלוואות!$D$46:$D$65,מרכז!A1851,הלוואות!$E$46:$E$65)</f>
        <v>0</v>
      </c>
      <c r="F1851" s="93">
        <f>SUMIF(נכנסים!$A$5:$A$5890,מרכז!A1851,נכנסים!$B$5:$B$5890)</f>
        <v>0</v>
      </c>
      <c r="G1851" s="94"/>
      <c r="H1851" s="94"/>
      <c r="I1851" s="94"/>
      <c r="J1851" s="99">
        <f t="shared" si="28"/>
        <v>50000</v>
      </c>
    </row>
    <row r="1852" spans="1:10">
      <c r="A1852" s="153">
        <v>47505</v>
      </c>
      <c r="B1852" s="93">
        <f>SUMIF(יוצאים!$A$5:$A$5835,מרכז!A1852,יוצאים!$D$5:$D$5835)</f>
        <v>0</v>
      </c>
      <c r="C1852" s="93">
        <f>HLOOKUP(DAY($A1852),'טב.הו"ק'!$G$4:$AK$162,'טב.הו"ק'!$A$162+2,FALSE)</f>
        <v>0</v>
      </c>
      <c r="D1852" s="93">
        <f>IF(A1852&gt;=הלוואות!$D$5,IF(מרכז!A1852&lt;=הלוואות!$E$5,IF(DAY(מרכז!A1852)=הלוואות!$F$5,הלוואות!$G$5,0),0),0)+IF(A1852&gt;=הלוואות!$D$6,IF(מרכז!A1852&lt;=הלוואות!$E$6,IF(DAY(מרכז!A1852)=הלוואות!$F$6,הלוואות!$G$6,0),0),0)+IF(A1852&gt;=הלוואות!$D$7,IF(מרכז!A1852&lt;=הלוואות!$E$7,IF(DAY(מרכז!A1852)=הלוואות!$F$7,הלוואות!$G$7,0),0),0)+IF(A1852&gt;=הלוואות!$D$8,IF(מרכז!A1852&lt;=הלוואות!$E$8,IF(DAY(מרכז!A1852)=הלוואות!$F$8,הלוואות!$G$8,0),0),0)+IF(A1852&gt;=הלוואות!$D$9,IF(מרכז!A1852&lt;=הלוואות!$E$9,IF(DAY(מרכז!A1852)=הלוואות!$F$9,הלוואות!$G$9,0),0),0)+IF(A1852&gt;=הלוואות!$D$10,IF(מרכז!A1852&lt;=הלוואות!$E$10,IF(DAY(מרכז!A1852)=הלוואות!$F$10,הלוואות!$G$10,0),0),0)+IF(A1852&gt;=הלוואות!$D$11,IF(מרכז!A1852&lt;=הלוואות!$E$11,IF(DAY(מרכז!A1852)=הלוואות!$F$11,הלוואות!$G$11,0),0),0)+IF(A1852&gt;=הלוואות!$D$12,IF(מרכז!A1852&lt;=הלוואות!$E$12,IF(DAY(מרכז!A1852)=הלוואות!$F$12,הלוואות!$G$12,0),0),0)+IF(A1852&gt;=הלוואות!$D$13,IF(מרכז!A1852&lt;=הלוואות!$E$13,IF(DAY(מרכז!A1852)=הלוואות!$F$13,הלוואות!$G$13,0),0),0)+IF(A1852&gt;=הלוואות!$D$14,IF(מרכז!A1852&lt;=הלוואות!$E$14,IF(DAY(מרכז!A1852)=הלוואות!$F$14,הלוואות!$G$14,0),0),0)+IF(A1852&gt;=הלוואות!$D$15,IF(מרכז!A1852&lt;=הלוואות!$E$15,IF(DAY(מרכז!A1852)=הלוואות!$F$15,הלוואות!$G$15,0),0),0)+IF(A1852&gt;=הלוואות!$D$16,IF(מרכז!A1852&lt;=הלוואות!$E$16,IF(DAY(מרכז!A1852)=הלוואות!$F$16,הלוואות!$G$16,0),0),0)+IF(A1852&gt;=הלוואות!$D$17,IF(מרכז!A1852&lt;=הלוואות!$E$17,IF(DAY(מרכז!A1852)=הלוואות!$F$17,הלוואות!$G$17,0),0),0)+IF(A1852&gt;=הלוואות!$D$18,IF(מרכז!A1852&lt;=הלוואות!$E$18,IF(DAY(מרכז!A1852)=הלוואות!$F$18,הלוואות!$G$18,0),0),0)+IF(A1852&gt;=הלוואות!$D$19,IF(מרכז!A1852&lt;=הלוואות!$E$19,IF(DAY(מרכז!A1852)=הלוואות!$F$19,הלוואות!$G$19,0),0),0)+IF(A1852&gt;=הלוואות!$D$20,IF(מרכז!A1852&lt;=הלוואות!$E$20,IF(DAY(מרכז!A1852)=הלוואות!$F$20,הלוואות!$G$20,0),0),0)+IF(A1852&gt;=הלוואות!$D$21,IF(מרכז!A1852&lt;=הלוואות!$E$21,IF(DAY(מרכז!A1852)=הלוואות!$F$21,הלוואות!$G$21,0),0),0)+IF(A1852&gt;=הלוואות!$D$22,IF(מרכז!A1852&lt;=הלוואות!$E$22,IF(DAY(מרכז!A1852)=הלוואות!$F$22,הלוואות!$G$22,0),0),0)+IF(A1852&gt;=הלוואות!$D$23,IF(מרכז!A1852&lt;=הלוואות!$E$23,IF(DAY(מרכז!A1852)=הלוואות!$F$23,הלוואות!$G$23,0),0),0)+IF(A1852&gt;=הלוואות!$D$24,IF(מרכז!A1852&lt;=הלוואות!$E$24,IF(DAY(מרכז!A1852)=הלוואות!$F$24,הלוואות!$G$24,0),0),0)+IF(A1852&gt;=הלוואות!$D$25,IF(מרכז!A1852&lt;=הלוואות!$E$25,IF(DAY(מרכז!A1852)=הלוואות!$F$25,הלוואות!$G$25,0),0),0)+IF(A1852&gt;=הלוואות!$D$26,IF(מרכז!A1852&lt;=הלוואות!$E$26,IF(DAY(מרכז!A1852)=הלוואות!$F$26,הלוואות!$G$26,0),0),0)+IF(A1852&gt;=הלוואות!$D$27,IF(מרכז!A1852&lt;=הלוואות!$E$27,IF(DAY(מרכז!A1852)=הלוואות!$F$27,הלוואות!$G$27,0),0),0)+IF(A1852&gt;=הלוואות!$D$28,IF(מרכז!A1852&lt;=הלוואות!$E$28,IF(DAY(מרכז!A1852)=הלוואות!$F$28,הלוואות!$G$28,0),0),0)+IF(A1852&gt;=הלוואות!$D$29,IF(מרכז!A1852&lt;=הלוואות!$E$29,IF(DAY(מרכז!A1852)=הלוואות!$F$29,הלוואות!$G$29,0),0),0)+IF(A1852&gt;=הלוואות!$D$30,IF(מרכז!A1852&lt;=הלוואות!$E$30,IF(DAY(מרכז!A1852)=הלוואות!$F$30,הלוואות!$G$30,0),0),0)+IF(A1852&gt;=הלוואות!$D$31,IF(מרכז!A1852&lt;=הלוואות!$E$31,IF(DAY(מרכז!A1852)=הלוואות!$F$31,הלוואות!$G$31,0),0),0)+IF(A1852&gt;=הלוואות!$D$32,IF(מרכז!A1852&lt;=הלוואות!$E$32,IF(DAY(מרכז!A1852)=הלוואות!$F$32,הלוואות!$G$32,0),0),0)+IF(A1852&gt;=הלוואות!$D$33,IF(מרכז!A1852&lt;=הלוואות!$E$33,IF(DAY(מרכז!A1852)=הלוואות!$F$33,הלוואות!$G$33,0),0),0)+IF(A1852&gt;=הלוואות!$D$34,IF(מרכז!A1852&lt;=הלוואות!$E$34,IF(DAY(מרכז!A1852)=הלוואות!$F$34,הלוואות!$G$34,0),0),0)</f>
        <v>0</v>
      </c>
      <c r="E1852" s="93">
        <f>SUMIF(הלוואות!$D$46:$D$65,מרכז!A1852,הלוואות!$E$46:$E$65)</f>
        <v>0</v>
      </c>
      <c r="F1852" s="93">
        <f>SUMIF(נכנסים!$A$5:$A$5890,מרכז!A1852,נכנסים!$B$5:$B$5890)</f>
        <v>0</v>
      </c>
      <c r="G1852" s="94"/>
      <c r="H1852" s="94"/>
      <c r="I1852" s="94"/>
      <c r="J1852" s="99">
        <f t="shared" si="28"/>
        <v>50000</v>
      </c>
    </row>
    <row r="1853" spans="1:10">
      <c r="A1853" s="153">
        <v>47506</v>
      </c>
      <c r="B1853" s="93">
        <f>SUMIF(יוצאים!$A$5:$A$5835,מרכז!A1853,יוצאים!$D$5:$D$5835)</f>
        <v>0</v>
      </c>
      <c r="C1853" s="93">
        <f>HLOOKUP(DAY($A1853),'טב.הו"ק'!$G$4:$AK$162,'טב.הו"ק'!$A$162+2,FALSE)</f>
        <v>0</v>
      </c>
      <c r="D1853" s="93">
        <f>IF(A1853&gt;=הלוואות!$D$5,IF(מרכז!A1853&lt;=הלוואות!$E$5,IF(DAY(מרכז!A1853)=הלוואות!$F$5,הלוואות!$G$5,0),0),0)+IF(A1853&gt;=הלוואות!$D$6,IF(מרכז!A1853&lt;=הלוואות!$E$6,IF(DAY(מרכז!A1853)=הלוואות!$F$6,הלוואות!$G$6,0),0),0)+IF(A1853&gt;=הלוואות!$D$7,IF(מרכז!A1853&lt;=הלוואות!$E$7,IF(DAY(מרכז!A1853)=הלוואות!$F$7,הלוואות!$G$7,0),0),0)+IF(A1853&gt;=הלוואות!$D$8,IF(מרכז!A1853&lt;=הלוואות!$E$8,IF(DAY(מרכז!A1853)=הלוואות!$F$8,הלוואות!$G$8,0),0),0)+IF(A1853&gt;=הלוואות!$D$9,IF(מרכז!A1853&lt;=הלוואות!$E$9,IF(DAY(מרכז!A1853)=הלוואות!$F$9,הלוואות!$G$9,0),0),0)+IF(A1853&gt;=הלוואות!$D$10,IF(מרכז!A1853&lt;=הלוואות!$E$10,IF(DAY(מרכז!A1853)=הלוואות!$F$10,הלוואות!$G$10,0),0),0)+IF(A1853&gt;=הלוואות!$D$11,IF(מרכז!A1853&lt;=הלוואות!$E$11,IF(DAY(מרכז!A1853)=הלוואות!$F$11,הלוואות!$G$11,0),0),0)+IF(A1853&gt;=הלוואות!$D$12,IF(מרכז!A1853&lt;=הלוואות!$E$12,IF(DAY(מרכז!A1853)=הלוואות!$F$12,הלוואות!$G$12,0),0),0)+IF(A1853&gt;=הלוואות!$D$13,IF(מרכז!A1853&lt;=הלוואות!$E$13,IF(DAY(מרכז!A1853)=הלוואות!$F$13,הלוואות!$G$13,0),0),0)+IF(A1853&gt;=הלוואות!$D$14,IF(מרכז!A1853&lt;=הלוואות!$E$14,IF(DAY(מרכז!A1853)=הלוואות!$F$14,הלוואות!$G$14,0),0),0)+IF(A1853&gt;=הלוואות!$D$15,IF(מרכז!A1853&lt;=הלוואות!$E$15,IF(DAY(מרכז!A1853)=הלוואות!$F$15,הלוואות!$G$15,0),0),0)+IF(A1853&gt;=הלוואות!$D$16,IF(מרכז!A1853&lt;=הלוואות!$E$16,IF(DAY(מרכז!A1853)=הלוואות!$F$16,הלוואות!$G$16,0),0),0)+IF(A1853&gt;=הלוואות!$D$17,IF(מרכז!A1853&lt;=הלוואות!$E$17,IF(DAY(מרכז!A1853)=הלוואות!$F$17,הלוואות!$G$17,0),0),0)+IF(A1853&gt;=הלוואות!$D$18,IF(מרכז!A1853&lt;=הלוואות!$E$18,IF(DAY(מרכז!A1853)=הלוואות!$F$18,הלוואות!$G$18,0),0),0)+IF(A1853&gt;=הלוואות!$D$19,IF(מרכז!A1853&lt;=הלוואות!$E$19,IF(DAY(מרכז!A1853)=הלוואות!$F$19,הלוואות!$G$19,0),0),0)+IF(A1853&gt;=הלוואות!$D$20,IF(מרכז!A1853&lt;=הלוואות!$E$20,IF(DAY(מרכז!A1853)=הלוואות!$F$20,הלוואות!$G$20,0),0),0)+IF(A1853&gt;=הלוואות!$D$21,IF(מרכז!A1853&lt;=הלוואות!$E$21,IF(DAY(מרכז!A1853)=הלוואות!$F$21,הלוואות!$G$21,0),0),0)+IF(A1853&gt;=הלוואות!$D$22,IF(מרכז!A1853&lt;=הלוואות!$E$22,IF(DAY(מרכז!A1853)=הלוואות!$F$22,הלוואות!$G$22,0),0),0)+IF(A1853&gt;=הלוואות!$D$23,IF(מרכז!A1853&lt;=הלוואות!$E$23,IF(DAY(מרכז!A1853)=הלוואות!$F$23,הלוואות!$G$23,0),0),0)+IF(A1853&gt;=הלוואות!$D$24,IF(מרכז!A1853&lt;=הלוואות!$E$24,IF(DAY(מרכז!A1853)=הלוואות!$F$24,הלוואות!$G$24,0),0),0)+IF(A1853&gt;=הלוואות!$D$25,IF(מרכז!A1853&lt;=הלוואות!$E$25,IF(DAY(מרכז!A1853)=הלוואות!$F$25,הלוואות!$G$25,0),0),0)+IF(A1853&gt;=הלוואות!$D$26,IF(מרכז!A1853&lt;=הלוואות!$E$26,IF(DAY(מרכז!A1853)=הלוואות!$F$26,הלוואות!$G$26,0),0),0)+IF(A1853&gt;=הלוואות!$D$27,IF(מרכז!A1853&lt;=הלוואות!$E$27,IF(DAY(מרכז!A1853)=הלוואות!$F$27,הלוואות!$G$27,0),0),0)+IF(A1853&gt;=הלוואות!$D$28,IF(מרכז!A1853&lt;=הלוואות!$E$28,IF(DAY(מרכז!A1853)=הלוואות!$F$28,הלוואות!$G$28,0),0),0)+IF(A1853&gt;=הלוואות!$D$29,IF(מרכז!A1853&lt;=הלוואות!$E$29,IF(DAY(מרכז!A1853)=הלוואות!$F$29,הלוואות!$G$29,0),0),0)+IF(A1853&gt;=הלוואות!$D$30,IF(מרכז!A1853&lt;=הלוואות!$E$30,IF(DAY(מרכז!A1853)=הלוואות!$F$30,הלוואות!$G$30,0),0),0)+IF(A1853&gt;=הלוואות!$D$31,IF(מרכז!A1853&lt;=הלוואות!$E$31,IF(DAY(מרכז!A1853)=הלוואות!$F$31,הלוואות!$G$31,0),0),0)+IF(A1853&gt;=הלוואות!$D$32,IF(מרכז!A1853&lt;=הלוואות!$E$32,IF(DAY(מרכז!A1853)=הלוואות!$F$32,הלוואות!$G$32,0),0),0)+IF(A1853&gt;=הלוואות!$D$33,IF(מרכז!A1853&lt;=הלוואות!$E$33,IF(DAY(מרכז!A1853)=הלוואות!$F$33,הלוואות!$G$33,0),0),0)+IF(A1853&gt;=הלוואות!$D$34,IF(מרכז!A1853&lt;=הלוואות!$E$34,IF(DAY(מרכז!A1853)=הלוואות!$F$34,הלוואות!$G$34,0),0),0)</f>
        <v>0</v>
      </c>
      <c r="E1853" s="93">
        <f>SUMIF(הלוואות!$D$46:$D$65,מרכז!A1853,הלוואות!$E$46:$E$65)</f>
        <v>0</v>
      </c>
      <c r="F1853" s="93">
        <f>SUMIF(נכנסים!$A$5:$A$5890,מרכז!A1853,נכנסים!$B$5:$B$5890)</f>
        <v>0</v>
      </c>
      <c r="G1853" s="94"/>
      <c r="H1853" s="94"/>
      <c r="I1853" s="94"/>
      <c r="J1853" s="99">
        <f t="shared" si="28"/>
        <v>50000</v>
      </c>
    </row>
    <row r="1854" spans="1:10">
      <c r="A1854" s="153">
        <v>47507</v>
      </c>
      <c r="B1854" s="93">
        <f>SUMIF(יוצאים!$A$5:$A$5835,מרכז!A1854,יוצאים!$D$5:$D$5835)</f>
        <v>0</v>
      </c>
      <c r="C1854" s="93">
        <f>HLOOKUP(DAY($A1854),'טב.הו"ק'!$G$4:$AK$162,'טב.הו"ק'!$A$162+2,FALSE)</f>
        <v>0</v>
      </c>
      <c r="D1854" s="93">
        <f>IF(A1854&gt;=הלוואות!$D$5,IF(מרכז!A1854&lt;=הלוואות!$E$5,IF(DAY(מרכז!A1854)=הלוואות!$F$5,הלוואות!$G$5,0),0),0)+IF(A1854&gt;=הלוואות!$D$6,IF(מרכז!A1854&lt;=הלוואות!$E$6,IF(DAY(מרכז!A1854)=הלוואות!$F$6,הלוואות!$G$6,0),0),0)+IF(A1854&gt;=הלוואות!$D$7,IF(מרכז!A1854&lt;=הלוואות!$E$7,IF(DAY(מרכז!A1854)=הלוואות!$F$7,הלוואות!$G$7,0),0),0)+IF(A1854&gt;=הלוואות!$D$8,IF(מרכז!A1854&lt;=הלוואות!$E$8,IF(DAY(מרכז!A1854)=הלוואות!$F$8,הלוואות!$G$8,0),0),0)+IF(A1854&gt;=הלוואות!$D$9,IF(מרכז!A1854&lt;=הלוואות!$E$9,IF(DAY(מרכז!A1854)=הלוואות!$F$9,הלוואות!$G$9,0),0),0)+IF(A1854&gt;=הלוואות!$D$10,IF(מרכז!A1854&lt;=הלוואות!$E$10,IF(DAY(מרכז!A1854)=הלוואות!$F$10,הלוואות!$G$10,0),0),0)+IF(A1854&gt;=הלוואות!$D$11,IF(מרכז!A1854&lt;=הלוואות!$E$11,IF(DAY(מרכז!A1854)=הלוואות!$F$11,הלוואות!$G$11,0),0),0)+IF(A1854&gt;=הלוואות!$D$12,IF(מרכז!A1854&lt;=הלוואות!$E$12,IF(DAY(מרכז!A1854)=הלוואות!$F$12,הלוואות!$G$12,0),0),0)+IF(A1854&gt;=הלוואות!$D$13,IF(מרכז!A1854&lt;=הלוואות!$E$13,IF(DAY(מרכז!A1854)=הלוואות!$F$13,הלוואות!$G$13,0),0),0)+IF(A1854&gt;=הלוואות!$D$14,IF(מרכז!A1854&lt;=הלוואות!$E$14,IF(DAY(מרכז!A1854)=הלוואות!$F$14,הלוואות!$G$14,0),0),0)+IF(A1854&gt;=הלוואות!$D$15,IF(מרכז!A1854&lt;=הלוואות!$E$15,IF(DAY(מרכז!A1854)=הלוואות!$F$15,הלוואות!$G$15,0),0),0)+IF(A1854&gt;=הלוואות!$D$16,IF(מרכז!A1854&lt;=הלוואות!$E$16,IF(DAY(מרכז!A1854)=הלוואות!$F$16,הלוואות!$G$16,0),0),0)+IF(A1854&gt;=הלוואות!$D$17,IF(מרכז!A1854&lt;=הלוואות!$E$17,IF(DAY(מרכז!A1854)=הלוואות!$F$17,הלוואות!$G$17,0),0),0)+IF(A1854&gt;=הלוואות!$D$18,IF(מרכז!A1854&lt;=הלוואות!$E$18,IF(DAY(מרכז!A1854)=הלוואות!$F$18,הלוואות!$G$18,0),0),0)+IF(A1854&gt;=הלוואות!$D$19,IF(מרכז!A1854&lt;=הלוואות!$E$19,IF(DAY(מרכז!A1854)=הלוואות!$F$19,הלוואות!$G$19,0),0),0)+IF(A1854&gt;=הלוואות!$D$20,IF(מרכז!A1854&lt;=הלוואות!$E$20,IF(DAY(מרכז!A1854)=הלוואות!$F$20,הלוואות!$G$20,0),0),0)+IF(A1854&gt;=הלוואות!$D$21,IF(מרכז!A1854&lt;=הלוואות!$E$21,IF(DAY(מרכז!A1854)=הלוואות!$F$21,הלוואות!$G$21,0),0),0)+IF(A1854&gt;=הלוואות!$D$22,IF(מרכז!A1854&lt;=הלוואות!$E$22,IF(DAY(מרכז!A1854)=הלוואות!$F$22,הלוואות!$G$22,0),0),0)+IF(A1854&gt;=הלוואות!$D$23,IF(מרכז!A1854&lt;=הלוואות!$E$23,IF(DAY(מרכז!A1854)=הלוואות!$F$23,הלוואות!$G$23,0),0),0)+IF(A1854&gt;=הלוואות!$D$24,IF(מרכז!A1854&lt;=הלוואות!$E$24,IF(DAY(מרכז!A1854)=הלוואות!$F$24,הלוואות!$G$24,0),0),0)+IF(A1854&gt;=הלוואות!$D$25,IF(מרכז!A1854&lt;=הלוואות!$E$25,IF(DAY(מרכז!A1854)=הלוואות!$F$25,הלוואות!$G$25,0),0),0)+IF(A1854&gt;=הלוואות!$D$26,IF(מרכז!A1854&lt;=הלוואות!$E$26,IF(DAY(מרכז!A1854)=הלוואות!$F$26,הלוואות!$G$26,0),0),0)+IF(A1854&gt;=הלוואות!$D$27,IF(מרכז!A1854&lt;=הלוואות!$E$27,IF(DAY(מרכז!A1854)=הלוואות!$F$27,הלוואות!$G$27,0),0),0)+IF(A1854&gt;=הלוואות!$D$28,IF(מרכז!A1854&lt;=הלוואות!$E$28,IF(DAY(מרכז!A1854)=הלוואות!$F$28,הלוואות!$G$28,0),0),0)+IF(A1854&gt;=הלוואות!$D$29,IF(מרכז!A1854&lt;=הלוואות!$E$29,IF(DAY(מרכז!A1854)=הלוואות!$F$29,הלוואות!$G$29,0),0),0)+IF(A1854&gt;=הלוואות!$D$30,IF(מרכז!A1854&lt;=הלוואות!$E$30,IF(DAY(מרכז!A1854)=הלוואות!$F$30,הלוואות!$G$30,0),0),0)+IF(A1854&gt;=הלוואות!$D$31,IF(מרכז!A1854&lt;=הלוואות!$E$31,IF(DAY(מרכז!A1854)=הלוואות!$F$31,הלוואות!$G$31,0),0),0)+IF(A1854&gt;=הלוואות!$D$32,IF(מרכז!A1854&lt;=הלוואות!$E$32,IF(DAY(מרכז!A1854)=הלוואות!$F$32,הלוואות!$G$32,0),0),0)+IF(A1854&gt;=הלוואות!$D$33,IF(מרכז!A1854&lt;=הלוואות!$E$33,IF(DAY(מרכז!A1854)=הלוואות!$F$33,הלוואות!$G$33,0),0),0)+IF(A1854&gt;=הלוואות!$D$34,IF(מרכז!A1854&lt;=הלוואות!$E$34,IF(DAY(מרכז!A1854)=הלוואות!$F$34,הלוואות!$G$34,0),0),0)</f>
        <v>0</v>
      </c>
      <c r="E1854" s="93">
        <f>SUMIF(הלוואות!$D$46:$D$65,מרכז!A1854,הלוואות!$E$46:$E$65)</f>
        <v>0</v>
      </c>
      <c r="F1854" s="93">
        <f>SUMIF(נכנסים!$A$5:$A$5890,מרכז!A1854,נכנסים!$B$5:$B$5890)</f>
        <v>0</v>
      </c>
      <c r="G1854" s="94"/>
      <c r="H1854" s="94"/>
      <c r="I1854" s="94"/>
      <c r="J1854" s="99">
        <f t="shared" si="28"/>
        <v>50000</v>
      </c>
    </row>
    <row r="1855" spans="1:10">
      <c r="A1855" s="153">
        <v>47508</v>
      </c>
      <c r="B1855" s="93">
        <f>SUMIF(יוצאים!$A$5:$A$5835,מרכז!A1855,יוצאים!$D$5:$D$5835)</f>
        <v>0</v>
      </c>
      <c r="C1855" s="93">
        <f>HLOOKUP(DAY($A1855),'טב.הו"ק'!$G$4:$AK$162,'טב.הו"ק'!$A$162+2,FALSE)</f>
        <v>0</v>
      </c>
      <c r="D1855" s="93">
        <f>IF(A1855&gt;=הלוואות!$D$5,IF(מרכז!A1855&lt;=הלוואות!$E$5,IF(DAY(מרכז!A1855)=הלוואות!$F$5,הלוואות!$G$5,0),0),0)+IF(A1855&gt;=הלוואות!$D$6,IF(מרכז!A1855&lt;=הלוואות!$E$6,IF(DAY(מרכז!A1855)=הלוואות!$F$6,הלוואות!$G$6,0),0),0)+IF(A1855&gt;=הלוואות!$D$7,IF(מרכז!A1855&lt;=הלוואות!$E$7,IF(DAY(מרכז!A1855)=הלוואות!$F$7,הלוואות!$G$7,0),0),0)+IF(A1855&gt;=הלוואות!$D$8,IF(מרכז!A1855&lt;=הלוואות!$E$8,IF(DAY(מרכז!A1855)=הלוואות!$F$8,הלוואות!$G$8,0),0),0)+IF(A1855&gt;=הלוואות!$D$9,IF(מרכז!A1855&lt;=הלוואות!$E$9,IF(DAY(מרכז!A1855)=הלוואות!$F$9,הלוואות!$G$9,0),0),0)+IF(A1855&gt;=הלוואות!$D$10,IF(מרכז!A1855&lt;=הלוואות!$E$10,IF(DAY(מרכז!A1855)=הלוואות!$F$10,הלוואות!$G$10,0),0),0)+IF(A1855&gt;=הלוואות!$D$11,IF(מרכז!A1855&lt;=הלוואות!$E$11,IF(DAY(מרכז!A1855)=הלוואות!$F$11,הלוואות!$G$11,0),0),0)+IF(A1855&gt;=הלוואות!$D$12,IF(מרכז!A1855&lt;=הלוואות!$E$12,IF(DAY(מרכז!A1855)=הלוואות!$F$12,הלוואות!$G$12,0),0),0)+IF(A1855&gt;=הלוואות!$D$13,IF(מרכז!A1855&lt;=הלוואות!$E$13,IF(DAY(מרכז!A1855)=הלוואות!$F$13,הלוואות!$G$13,0),0),0)+IF(A1855&gt;=הלוואות!$D$14,IF(מרכז!A1855&lt;=הלוואות!$E$14,IF(DAY(מרכז!A1855)=הלוואות!$F$14,הלוואות!$G$14,0),0),0)+IF(A1855&gt;=הלוואות!$D$15,IF(מרכז!A1855&lt;=הלוואות!$E$15,IF(DAY(מרכז!A1855)=הלוואות!$F$15,הלוואות!$G$15,0),0),0)+IF(A1855&gt;=הלוואות!$D$16,IF(מרכז!A1855&lt;=הלוואות!$E$16,IF(DAY(מרכז!A1855)=הלוואות!$F$16,הלוואות!$G$16,0),0),0)+IF(A1855&gt;=הלוואות!$D$17,IF(מרכז!A1855&lt;=הלוואות!$E$17,IF(DAY(מרכז!A1855)=הלוואות!$F$17,הלוואות!$G$17,0),0),0)+IF(A1855&gt;=הלוואות!$D$18,IF(מרכז!A1855&lt;=הלוואות!$E$18,IF(DAY(מרכז!A1855)=הלוואות!$F$18,הלוואות!$G$18,0),0),0)+IF(A1855&gt;=הלוואות!$D$19,IF(מרכז!A1855&lt;=הלוואות!$E$19,IF(DAY(מרכז!A1855)=הלוואות!$F$19,הלוואות!$G$19,0),0),0)+IF(A1855&gt;=הלוואות!$D$20,IF(מרכז!A1855&lt;=הלוואות!$E$20,IF(DAY(מרכז!A1855)=הלוואות!$F$20,הלוואות!$G$20,0),0),0)+IF(A1855&gt;=הלוואות!$D$21,IF(מרכז!A1855&lt;=הלוואות!$E$21,IF(DAY(מרכז!A1855)=הלוואות!$F$21,הלוואות!$G$21,0),0),0)+IF(A1855&gt;=הלוואות!$D$22,IF(מרכז!A1855&lt;=הלוואות!$E$22,IF(DAY(מרכז!A1855)=הלוואות!$F$22,הלוואות!$G$22,0),0),0)+IF(A1855&gt;=הלוואות!$D$23,IF(מרכז!A1855&lt;=הלוואות!$E$23,IF(DAY(מרכז!A1855)=הלוואות!$F$23,הלוואות!$G$23,0),0),0)+IF(A1855&gt;=הלוואות!$D$24,IF(מרכז!A1855&lt;=הלוואות!$E$24,IF(DAY(מרכז!A1855)=הלוואות!$F$24,הלוואות!$G$24,0),0),0)+IF(A1855&gt;=הלוואות!$D$25,IF(מרכז!A1855&lt;=הלוואות!$E$25,IF(DAY(מרכז!A1855)=הלוואות!$F$25,הלוואות!$G$25,0),0),0)+IF(A1855&gt;=הלוואות!$D$26,IF(מרכז!A1855&lt;=הלוואות!$E$26,IF(DAY(מרכז!A1855)=הלוואות!$F$26,הלוואות!$G$26,0),0),0)+IF(A1855&gt;=הלוואות!$D$27,IF(מרכז!A1855&lt;=הלוואות!$E$27,IF(DAY(מרכז!A1855)=הלוואות!$F$27,הלוואות!$G$27,0),0),0)+IF(A1855&gt;=הלוואות!$D$28,IF(מרכז!A1855&lt;=הלוואות!$E$28,IF(DAY(מרכז!A1855)=הלוואות!$F$28,הלוואות!$G$28,0),0),0)+IF(A1855&gt;=הלוואות!$D$29,IF(מרכז!A1855&lt;=הלוואות!$E$29,IF(DAY(מרכז!A1855)=הלוואות!$F$29,הלוואות!$G$29,0),0),0)+IF(A1855&gt;=הלוואות!$D$30,IF(מרכז!A1855&lt;=הלוואות!$E$30,IF(DAY(מרכז!A1855)=הלוואות!$F$30,הלוואות!$G$30,0),0),0)+IF(A1855&gt;=הלוואות!$D$31,IF(מרכז!A1855&lt;=הלוואות!$E$31,IF(DAY(מרכז!A1855)=הלוואות!$F$31,הלוואות!$G$31,0),0),0)+IF(A1855&gt;=הלוואות!$D$32,IF(מרכז!A1855&lt;=הלוואות!$E$32,IF(DAY(מרכז!A1855)=הלוואות!$F$32,הלוואות!$G$32,0),0),0)+IF(A1855&gt;=הלוואות!$D$33,IF(מרכז!A1855&lt;=הלוואות!$E$33,IF(DAY(מרכז!A1855)=הלוואות!$F$33,הלוואות!$G$33,0),0),0)+IF(A1855&gt;=הלוואות!$D$34,IF(מרכז!A1855&lt;=הלוואות!$E$34,IF(DAY(מרכז!A1855)=הלוואות!$F$34,הלוואות!$G$34,0),0),0)</f>
        <v>0</v>
      </c>
      <c r="E1855" s="93">
        <f>SUMIF(הלוואות!$D$46:$D$65,מרכז!A1855,הלוואות!$E$46:$E$65)</f>
        <v>0</v>
      </c>
      <c r="F1855" s="93">
        <f>SUMIF(נכנסים!$A$5:$A$5890,מרכז!A1855,נכנסים!$B$5:$B$5890)</f>
        <v>0</v>
      </c>
      <c r="G1855" s="94"/>
      <c r="H1855" s="94"/>
      <c r="I1855" s="94"/>
      <c r="J1855" s="99">
        <f t="shared" si="28"/>
        <v>50000</v>
      </c>
    </row>
    <row r="1856" spans="1:10">
      <c r="A1856" s="153">
        <v>47509</v>
      </c>
      <c r="B1856" s="93">
        <f>SUMIF(יוצאים!$A$5:$A$5835,מרכז!A1856,יוצאים!$D$5:$D$5835)</f>
        <v>0</v>
      </c>
      <c r="C1856" s="93">
        <f>HLOOKUP(DAY($A1856),'טב.הו"ק'!$G$4:$AK$162,'טב.הו"ק'!$A$162+2,FALSE)</f>
        <v>0</v>
      </c>
      <c r="D1856" s="93">
        <f>IF(A1856&gt;=הלוואות!$D$5,IF(מרכז!A1856&lt;=הלוואות!$E$5,IF(DAY(מרכז!A1856)=הלוואות!$F$5,הלוואות!$G$5,0),0),0)+IF(A1856&gt;=הלוואות!$D$6,IF(מרכז!A1856&lt;=הלוואות!$E$6,IF(DAY(מרכז!A1856)=הלוואות!$F$6,הלוואות!$G$6,0),0),0)+IF(A1856&gt;=הלוואות!$D$7,IF(מרכז!A1856&lt;=הלוואות!$E$7,IF(DAY(מרכז!A1856)=הלוואות!$F$7,הלוואות!$G$7,0),0),0)+IF(A1856&gt;=הלוואות!$D$8,IF(מרכז!A1856&lt;=הלוואות!$E$8,IF(DAY(מרכז!A1856)=הלוואות!$F$8,הלוואות!$G$8,0),0),0)+IF(A1856&gt;=הלוואות!$D$9,IF(מרכז!A1856&lt;=הלוואות!$E$9,IF(DAY(מרכז!A1856)=הלוואות!$F$9,הלוואות!$G$9,0),0),0)+IF(A1856&gt;=הלוואות!$D$10,IF(מרכז!A1856&lt;=הלוואות!$E$10,IF(DAY(מרכז!A1856)=הלוואות!$F$10,הלוואות!$G$10,0),0),0)+IF(A1856&gt;=הלוואות!$D$11,IF(מרכז!A1856&lt;=הלוואות!$E$11,IF(DAY(מרכז!A1856)=הלוואות!$F$11,הלוואות!$G$11,0),0),0)+IF(A1856&gt;=הלוואות!$D$12,IF(מרכז!A1856&lt;=הלוואות!$E$12,IF(DAY(מרכז!A1856)=הלוואות!$F$12,הלוואות!$G$12,0),0),0)+IF(A1856&gt;=הלוואות!$D$13,IF(מרכז!A1856&lt;=הלוואות!$E$13,IF(DAY(מרכז!A1856)=הלוואות!$F$13,הלוואות!$G$13,0),0),0)+IF(A1856&gt;=הלוואות!$D$14,IF(מרכז!A1856&lt;=הלוואות!$E$14,IF(DAY(מרכז!A1856)=הלוואות!$F$14,הלוואות!$G$14,0),0),0)+IF(A1856&gt;=הלוואות!$D$15,IF(מרכז!A1856&lt;=הלוואות!$E$15,IF(DAY(מרכז!A1856)=הלוואות!$F$15,הלוואות!$G$15,0),0),0)+IF(A1856&gt;=הלוואות!$D$16,IF(מרכז!A1856&lt;=הלוואות!$E$16,IF(DAY(מרכז!A1856)=הלוואות!$F$16,הלוואות!$G$16,0),0),0)+IF(A1856&gt;=הלוואות!$D$17,IF(מרכז!A1856&lt;=הלוואות!$E$17,IF(DAY(מרכז!A1856)=הלוואות!$F$17,הלוואות!$G$17,0),0),0)+IF(A1856&gt;=הלוואות!$D$18,IF(מרכז!A1856&lt;=הלוואות!$E$18,IF(DAY(מרכז!A1856)=הלוואות!$F$18,הלוואות!$G$18,0),0),0)+IF(A1856&gt;=הלוואות!$D$19,IF(מרכז!A1856&lt;=הלוואות!$E$19,IF(DAY(מרכז!A1856)=הלוואות!$F$19,הלוואות!$G$19,0),0),0)+IF(A1856&gt;=הלוואות!$D$20,IF(מרכז!A1856&lt;=הלוואות!$E$20,IF(DAY(מרכז!A1856)=הלוואות!$F$20,הלוואות!$G$20,0),0),0)+IF(A1856&gt;=הלוואות!$D$21,IF(מרכז!A1856&lt;=הלוואות!$E$21,IF(DAY(מרכז!A1856)=הלוואות!$F$21,הלוואות!$G$21,0),0),0)+IF(A1856&gt;=הלוואות!$D$22,IF(מרכז!A1856&lt;=הלוואות!$E$22,IF(DAY(מרכז!A1856)=הלוואות!$F$22,הלוואות!$G$22,0),0),0)+IF(A1856&gt;=הלוואות!$D$23,IF(מרכז!A1856&lt;=הלוואות!$E$23,IF(DAY(מרכז!A1856)=הלוואות!$F$23,הלוואות!$G$23,0),0),0)+IF(A1856&gt;=הלוואות!$D$24,IF(מרכז!A1856&lt;=הלוואות!$E$24,IF(DAY(מרכז!A1856)=הלוואות!$F$24,הלוואות!$G$24,0),0),0)+IF(A1856&gt;=הלוואות!$D$25,IF(מרכז!A1856&lt;=הלוואות!$E$25,IF(DAY(מרכז!A1856)=הלוואות!$F$25,הלוואות!$G$25,0),0),0)+IF(A1856&gt;=הלוואות!$D$26,IF(מרכז!A1856&lt;=הלוואות!$E$26,IF(DAY(מרכז!A1856)=הלוואות!$F$26,הלוואות!$G$26,0),0),0)+IF(A1856&gt;=הלוואות!$D$27,IF(מרכז!A1856&lt;=הלוואות!$E$27,IF(DAY(מרכז!A1856)=הלוואות!$F$27,הלוואות!$G$27,0),0),0)+IF(A1856&gt;=הלוואות!$D$28,IF(מרכז!A1856&lt;=הלוואות!$E$28,IF(DAY(מרכז!A1856)=הלוואות!$F$28,הלוואות!$G$28,0),0),0)+IF(A1856&gt;=הלוואות!$D$29,IF(מרכז!A1856&lt;=הלוואות!$E$29,IF(DAY(מרכז!A1856)=הלוואות!$F$29,הלוואות!$G$29,0),0),0)+IF(A1856&gt;=הלוואות!$D$30,IF(מרכז!A1856&lt;=הלוואות!$E$30,IF(DAY(מרכז!A1856)=הלוואות!$F$30,הלוואות!$G$30,0),0),0)+IF(A1856&gt;=הלוואות!$D$31,IF(מרכז!A1856&lt;=הלוואות!$E$31,IF(DAY(מרכז!A1856)=הלוואות!$F$31,הלוואות!$G$31,0),0),0)+IF(A1856&gt;=הלוואות!$D$32,IF(מרכז!A1856&lt;=הלוואות!$E$32,IF(DAY(מרכז!A1856)=הלוואות!$F$32,הלוואות!$G$32,0),0),0)+IF(A1856&gt;=הלוואות!$D$33,IF(מרכז!A1856&lt;=הלוואות!$E$33,IF(DAY(מרכז!A1856)=הלוואות!$F$33,הלוואות!$G$33,0),0),0)+IF(A1856&gt;=הלוואות!$D$34,IF(מרכז!A1856&lt;=הלוואות!$E$34,IF(DAY(מרכז!A1856)=הלוואות!$F$34,הלוואות!$G$34,0),0),0)</f>
        <v>0</v>
      </c>
      <c r="E1856" s="93">
        <f>SUMIF(הלוואות!$D$46:$D$65,מרכז!A1856,הלוואות!$E$46:$E$65)</f>
        <v>0</v>
      </c>
      <c r="F1856" s="93">
        <f>SUMIF(נכנסים!$A$5:$A$5890,מרכז!A1856,נכנסים!$B$5:$B$5890)</f>
        <v>0</v>
      </c>
      <c r="G1856" s="94"/>
      <c r="H1856" s="94"/>
      <c r="I1856" s="94"/>
      <c r="J1856" s="99">
        <f t="shared" ref="J1856:J1919" si="29">J1855-B1856-C1856-D1856-E1856+F1856</f>
        <v>50000</v>
      </c>
    </row>
    <row r="1857" spans="1:10">
      <c r="A1857" s="153">
        <v>47510</v>
      </c>
      <c r="B1857" s="93">
        <f>SUMIF(יוצאים!$A$5:$A$5835,מרכז!A1857,יוצאים!$D$5:$D$5835)</f>
        <v>0</v>
      </c>
      <c r="C1857" s="93">
        <f>HLOOKUP(DAY($A1857),'טב.הו"ק'!$G$4:$AK$162,'טב.הו"ק'!$A$162+2,FALSE)</f>
        <v>0</v>
      </c>
      <c r="D1857" s="93">
        <f>IF(A1857&gt;=הלוואות!$D$5,IF(מרכז!A1857&lt;=הלוואות!$E$5,IF(DAY(מרכז!A1857)=הלוואות!$F$5,הלוואות!$G$5,0),0),0)+IF(A1857&gt;=הלוואות!$D$6,IF(מרכז!A1857&lt;=הלוואות!$E$6,IF(DAY(מרכז!A1857)=הלוואות!$F$6,הלוואות!$G$6,0),0),0)+IF(A1857&gt;=הלוואות!$D$7,IF(מרכז!A1857&lt;=הלוואות!$E$7,IF(DAY(מרכז!A1857)=הלוואות!$F$7,הלוואות!$G$7,0),0),0)+IF(A1857&gt;=הלוואות!$D$8,IF(מרכז!A1857&lt;=הלוואות!$E$8,IF(DAY(מרכז!A1857)=הלוואות!$F$8,הלוואות!$G$8,0),0),0)+IF(A1857&gt;=הלוואות!$D$9,IF(מרכז!A1857&lt;=הלוואות!$E$9,IF(DAY(מרכז!A1857)=הלוואות!$F$9,הלוואות!$G$9,0),0),0)+IF(A1857&gt;=הלוואות!$D$10,IF(מרכז!A1857&lt;=הלוואות!$E$10,IF(DAY(מרכז!A1857)=הלוואות!$F$10,הלוואות!$G$10,0),0),0)+IF(A1857&gt;=הלוואות!$D$11,IF(מרכז!A1857&lt;=הלוואות!$E$11,IF(DAY(מרכז!A1857)=הלוואות!$F$11,הלוואות!$G$11,0),0),0)+IF(A1857&gt;=הלוואות!$D$12,IF(מרכז!A1857&lt;=הלוואות!$E$12,IF(DAY(מרכז!A1857)=הלוואות!$F$12,הלוואות!$G$12,0),0),0)+IF(A1857&gt;=הלוואות!$D$13,IF(מרכז!A1857&lt;=הלוואות!$E$13,IF(DAY(מרכז!A1857)=הלוואות!$F$13,הלוואות!$G$13,0),0),0)+IF(A1857&gt;=הלוואות!$D$14,IF(מרכז!A1857&lt;=הלוואות!$E$14,IF(DAY(מרכז!A1857)=הלוואות!$F$14,הלוואות!$G$14,0),0),0)+IF(A1857&gt;=הלוואות!$D$15,IF(מרכז!A1857&lt;=הלוואות!$E$15,IF(DAY(מרכז!A1857)=הלוואות!$F$15,הלוואות!$G$15,0),0),0)+IF(A1857&gt;=הלוואות!$D$16,IF(מרכז!A1857&lt;=הלוואות!$E$16,IF(DAY(מרכז!A1857)=הלוואות!$F$16,הלוואות!$G$16,0),0),0)+IF(A1857&gt;=הלוואות!$D$17,IF(מרכז!A1857&lt;=הלוואות!$E$17,IF(DAY(מרכז!A1857)=הלוואות!$F$17,הלוואות!$G$17,0),0),0)+IF(A1857&gt;=הלוואות!$D$18,IF(מרכז!A1857&lt;=הלוואות!$E$18,IF(DAY(מרכז!A1857)=הלוואות!$F$18,הלוואות!$G$18,0),0),0)+IF(A1857&gt;=הלוואות!$D$19,IF(מרכז!A1857&lt;=הלוואות!$E$19,IF(DAY(מרכז!A1857)=הלוואות!$F$19,הלוואות!$G$19,0),0),0)+IF(A1857&gt;=הלוואות!$D$20,IF(מרכז!A1857&lt;=הלוואות!$E$20,IF(DAY(מרכז!A1857)=הלוואות!$F$20,הלוואות!$G$20,0),0),0)+IF(A1857&gt;=הלוואות!$D$21,IF(מרכז!A1857&lt;=הלוואות!$E$21,IF(DAY(מרכז!A1857)=הלוואות!$F$21,הלוואות!$G$21,0),0),0)+IF(A1857&gt;=הלוואות!$D$22,IF(מרכז!A1857&lt;=הלוואות!$E$22,IF(DAY(מרכז!A1857)=הלוואות!$F$22,הלוואות!$G$22,0),0),0)+IF(A1857&gt;=הלוואות!$D$23,IF(מרכז!A1857&lt;=הלוואות!$E$23,IF(DAY(מרכז!A1857)=הלוואות!$F$23,הלוואות!$G$23,0),0),0)+IF(A1857&gt;=הלוואות!$D$24,IF(מרכז!A1857&lt;=הלוואות!$E$24,IF(DAY(מרכז!A1857)=הלוואות!$F$24,הלוואות!$G$24,0),0),0)+IF(A1857&gt;=הלוואות!$D$25,IF(מרכז!A1857&lt;=הלוואות!$E$25,IF(DAY(מרכז!A1857)=הלוואות!$F$25,הלוואות!$G$25,0),0),0)+IF(A1857&gt;=הלוואות!$D$26,IF(מרכז!A1857&lt;=הלוואות!$E$26,IF(DAY(מרכז!A1857)=הלוואות!$F$26,הלוואות!$G$26,0),0),0)+IF(A1857&gt;=הלוואות!$D$27,IF(מרכז!A1857&lt;=הלוואות!$E$27,IF(DAY(מרכז!A1857)=הלוואות!$F$27,הלוואות!$G$27,0),0),0)+IF(A1857&gt;=הלוואות!$D$28,IF(מרכז!A1857&lt;=הלוואות!$E$28,IF(DAY(מרכז!A1857)=הלוואות!$F$28,הלוואות!$G$28,0),0),0)+IF(A1857&gt;=הלוואות!$D$29,IF(מרכז!A1857&lt;=הלוואות!$E$29,IF(DAY(מרכז!A1857)=הלוואות!$F$29,הלוואות!$G$29,0),0),0)+IF(A1857&gt;=הלוואות!$D$30,IF(מרכז!A1857&lt;=הלוואות!$E$30,IF(DAY(מרכז!A1857)=הלוואות!$F$30,הלוואות!$G$30,0),0),0)+IF(A1857&gt;=הלוואות!$D$31,IF(מרכז!A1857&lt;=הלוואות!$E$31,IF(DAY(מרכז!A1857)=הלוואות!$F$31,הלוואות!$G$31,0),0),0)+IF(A1857&gt;=הלוואות!$D$32,IF(מרכז!A1857&lt;=הלוואות!$E$32,IF(DAY(מרכז!A1857)=הלוואות!$F$32,הלוואות!$G$32,0),0),0)+IF(A1857&gt;=הלוואות!$D$33,IF(מרכז!A1857&lt;=הלוואות!$E$33,IF(DAY(מרכז!A1857)=הלוואות!$F$33,הלוואות!$G$33,0),0),0)+IF(A1857&gt;=הלוואות!$D$34,IF(מרכז!A1857&lt;=הלוואות!$E$34,IF(DAY(מרכז!A1857)=הלוואות!$F$34,הלוואות!$G$34,0),0),0)</f>
        <v>0</v>
      </c>
      <c r="E1857" s="93">
        <f>SUMIF(הלוואות!$D$46:$D$65,מרכז!A1857,הלוואות!$E$46:$E$65)</f>
        <v>0</v>
      </c>
      <c r="F1857" s="93">
        <f>SUMIF(נכנסים!$A$5:$A$5890,מרכז!A1857,נכנסים!$B$5:$B$5890)</f>
        <v>0</v>
      </c>
      <c r="G1857" s="94"/>
      <c r="H1857" s="94"/>
      <c r="I1857" s="94"/>
      <c r="J1857" s="99">
        <f t="shared" si="29"/>
        <v>50000</v>
      </c>
    </row>
    <row r="1858" spans="1:10">
      <c r="A1858" s="153">
        <v>47511</v>
      </c>
      <c r="B1858" s="93">
        <f>SUMIF(יוצאים!$A$5:$A$5835,מרכז!A1858,יוצאים!$D$5:$D$5835)</f>
        <v>0</v>
      </c>
      <c r="C1858" s="93">
        <f>HLOOKUP(DAY($A1858),'טב.הו"ק'!$G$4:$AK$162,'טב.הו"ק'!$A$162+2,FALSE)</f>
        <v>0</v>
      </c>
      <c r="D1858" s="93">
        <f>IF(A1858&gt;=הלוואות!$D$5,IF(מרכז!A1858&lt;=הלוואות!$E$5,IF(DAY(מרכז!A1858)=הלוואות!$F$5,הלוואות!$G$5,0),0),0)+IF(A1858&gt;=הלוואות!$D$6,IF(מרכז!A1858&lt;=הלוואות!$E$6,IF(DAY(מרכז!A1858)=הלוואות!$F$6,הלוואות!$G$6,0),0),0)+IF(A1858&gt;=הלוואות!$D$7,IF(מרכז!A1858&lt;=הלוואות!$E$7,IF(DAY(מרכז!A1858)=הלוואות!$F$7,הלוואות!$G$7,0),0),0)+IF(A1858&gt;=הלוואות!$D$8,IF(מרכז!A1858&lt;=הלוואות!$E$8,IF(DAY(מרכז!A1858)=הלוואות!$F$8,הלוואות!$G$8,0),0),0)+IF(A1858&gt;=הלוואות!$D$9,IF(מרכז!A1858&lt;=הלוואות!$E$9,IF(DAY(מרכז!A1858)=הלוואות!$F$9,הלוואות!$G$9,0),0),0)+IF(A1858&gt;=הלוואות!$D$10,IF(מרכז!A1858&lt;=הלוואות!$E$10,IF(DAY(מרכז!A1858)=הלוואות!$F$10,הלוואות!$G$10,0),0),0)+IF(A1858&gt;=הלוואות!$D$11,IF(מרכז!A1858&lt;=הלוואות!$E$11,IF(DAY(מרכז!A1858)=הלוואות!$F$11,הלוואות!$G$11,0),0),0)+IF(A1858&gt;=הלוואות!$D$12,IF(מרכז!A1858&lt;=הלוואות!$E$12,IF(DAY(מרכז!A1858)=הלוואות!$F$12,הלוואות!$G$12,0),0),0)+IF(A1858&gt;=הלוואות!$D$13,IF(מרכז!A1858&lt;=הלוואות!$E$13,IF(DAY(מרכז!A1858)=הלוואות!$F$13,הלוואות!$G$13,0),0),0)+IF(A1858&gt;=הלוואות!$D$14,IF(מרכז!A1858&lt;=הלוואות!$E$14,IF(DAY(מרכז!A1858)=הלוואות!$F$14,הלוואות!$G$14,0),0),0)+IF(A1858&gt;=הלוואות!$D$15,IF(מרכז!A1858&lt;=הלוואות!$E$15,IF(DAY(מרכז!A1858)=הלוואות!$F$15,הלוואות!$G$15,0),0),0)+IF(A1858&gt;=הלוואות!$D$16,IF(מרכז!A1858&lt;=הלוואות!$E$16,IF(DAY(מרכז!A1858)=הלוואות!$F$16,הלוואות!$G$16,0),0),0)+IF(A1858&gt;=הלוואות!$D$17,IF(מרכז!A1858&lt;=הלוואות!$E$17,IF(DAY(מרכז!A1858)=הלוואות!$F$17,הלוואות!$G$17,0),0),0)+IF(A1858&gt;=הלוואות!$D$18,IF(מרכז!A1858&lt;=הלוואות!$E$18,IF(DAY(מרכז!A1858)=הלוואות!$F$18,הלוואות!$G$18,0),0),0)+IF(A1858&gt;=הלוואות!$D$19,IF(מרכז!A1858&lt;=הלוואות!$E$19,IF(DAY(מרכז!A1858)=הלוואות!$F$19,הלוואות!$G$19,0),0),0)+IF(A1858&gt;=הלוואות!$D$20,IF(מרכז!A1858&lt;=הלוואות!$E$20,IF(DAY(מרכז!A1858)=הלוואות!$F$20,הלוואות!$G$20,0),0),0)+IF(A1858&gt;=הלוואות!$D$21,IF(מרכז!A1858&lt;=הלוואות!$E$21,IF(DAY(מרכז!A1858)=הלוואות!$F$21,הלוואות!$G$21,0),0),0)+IF(A1858&gt;=הלוואות!$D$22,IF(מרכז!A1858&lt;=הלוואות!$E$22,IF(DAY(מרכז!A1858)=הלוואות!$F$22,הלוואות!$G$22,0),0),0)+IF(A1858&gt;=הלוואות!$D$23,IF(מרכז!A1858&lt;=הלוואות!$E$23,IF(DAY(מרכז!A1858)=הלוואות!$F$23,הלוואות!$G$23,0),0),0)+IF(A1858&gt;=הלוואות!$D$24,IF(מרכז!A1858&lt;=הלוואות!$E$24,IF(DAY(מרכז!A1858)=הלוואות!$F$24,הלוואות!$G$24,0),0),0)+IF(A1858&gt;=הלוואות!$D$25,IF(מרכז!A1858&lt;=הלוואות!$E$25,IF(DAY(מרכז!A1858)=הלוואות!$F$25,הלוואות!$G$25,0),0),0)+IF(A1858&gt;=הלוואות!$D$26,IF(מרכז!A1858&lt;=הלוואות!$E$26,IF(DAY(מרכז!A1858)=הלוואות!$F$26,הלוואות!$G$26,0),0),0)+IF(A1858&gt;=הלוואות!$D$27,IF(מרכז!A1858&lt;=הלוואות!$E$27,IF(DAY(מרכז!A1858)=הלוואות!$F$27,הלוואות!$G$27,0),0),0)+IF(A1858&gt;=הלוואות!$D$28,IF(מרכז!A1858&lt;=הלוואות!$E$28,IF(DAY(מרכז!A1858)=הלוואות!$F$28,הלוואות!$G$28,0),0),0)+IF(A1858&gt;=הלוואות!$D$29,IF(מרכז!A1858&lt;=הלוואות!$E$29,IF(DAY(מרכז!A1858)=הלוואות!$F$29,הלוואות!$G$29,0),0),0)+IF(A1858&gt;=הלוואות!$D$30,IF(מרכז!A1858&lt;=הלוואות!$E$30,IF(DAY(מרכז!A1858)=הלוואות!$F$30,הלוואות!$G$30,0),0),0)+IF(A1858&gt;=הלוואות!$D$31,IF(מרכז!A1858&lt;=הלוואות!$E$31,IF(DAY(מרכז!A1858)=הלוואות!$F$31,הלוואות!$G$31,0),0),0)+IF(A1858&gt;=הלוואות!$D$32,IF(מרכז!A1858&lt;=הלוואות!$E$32,IF(DAY(מרכז!A1858)=הלוואות!$F$32,הלוואות!$G$32,0),0),0)+IF(A1858&gt;=הלוואות!$D$33,IF(מרכז!A1858&lt;=הלוואות!$E$33,IF(DAY(מרכז!A1858)=הלוואות!$F$33,הלוואות!$G$33,0),0),0)+IF(A1858&gt;=הלוואות!$D$34,IF(מרכז!A1858&lt;=הלוואות!$E$34,IF(DAY(מרכז!A1858)=הלוואות!$F$34,הלוואות!$G$34,0),0),0)</f>
        <v>0</v>
      </c>
      <c r="E1858" s="93">
        <f>SUMIF(הלוואות!$D$46:$D$65,מרכז!A1858,הלוואות!$E$46:$E$65)</f>
        <v>0</v>
      </c>
      <c r="F1858" s="93">
        <f>SUMIF(נכנסים!$A$5:$A$5890,מרכז!A1858,נכנסים!$B$5:$B$5890)</f>
        <v>0</v>
      </c>
      <c r="G1858" s="94"/>
      <c r="H1858" s="94"/>
      <c r="I1858" s="94"/>
      <c r="J1858" s="99">
        <f t="shared" si="29"/>
        <v>50000</v>
      </c>
    </row>
    <row r="1859" spans="1:10">
      <c r="A1859" s="153">
        <v>47512</v>
      </c>
      <c r="B1859" s="93">
        <f>SUMIF(יוצאים!$A$5:$A$5835,מרכז!A1859,יוצאים!$D$5:$D$5835)</f>
        <v>0</v>
      </c>
      <c r="C1859" s="93">
        <f>HLOOKUP(DAY($A1859),'טב.הו"ק'!$G$4:$AK$162,'טב.הו"ק'!$A$162+2,FALSE)</f>
        <v>0</v>
      </c>
      <c r="D1859" s="93">
        <f>IF(A1859&gt;=הלוואות!$D$5,IF(מרכז!A1859&lt;=הלוואות!$E$5,IF(DAY(מרכז!A1859)=הלוואות!$F$5,הלוואות!$G$5,0),0),0)+IF(A1859&gt;=הלוואות!$D$6,IF(מרכז!A1859&lt;=הלוואות!$E$6,IF(DAY(מרכז!A1859)=הלוואות!$F$6,הלוואות!$G$6,0),0),0)+IF(A1859&gt;=הלוואות!$D$7,IF(מרכז!A1859&lt;=הלוואות!$E$7,IF(DAY(מרכז!A1859)=הלוואות!$F$7,הלוואות!$G$7,0),0),0)+IF(A1859&gt;=הלוואות!$D$8,IF(מרכז!A1859&lt;=הלוואות!$E$8,IF(DAY(מרכז!A1859)=הלוואות!$F$8,הלוואות!$G$8,0),0),0)+IF(A1859&gt;=הלוואות!$D$9,IF(מרכז!A1859&lt;=הלוואות!$E$9,IF(DAY(מרכז!A1859)=הלוואות!$F$9,הלוואות!$G$9,0),0),0)+IF(A1859&gt;=הלוואות!$D$10,IF(מרכז!A1859&lt;=הלוואות!$E$10,IF(DAY(מרכז!A1859)=הלוואות!$F$10,הלוואות!$G$10,0),0),0)+IF(A1859&gt;=הלוואות!$D$11,IF(מרכז!A1859&lt;=הלוואות!$E$11,IF(DAY(מרכז!A1859)=הלוואות!$F$11,הלוואות!$G$11,0),0),0)+IF(A1859&gt;=הלוואות!$D$12,IF(מרכז!A1859&lt;=הלוואות!$E$12,IF(DAY(מרכז!A1859)=הלוואות!$F$12,הלוואות!$G$12,0),0),0)+IF(A1859&gt;=הלוואות!$D$13,IF(מרכז!A1859&lt;=הלוואות!$E$13,IF(DAY(מרכז!A1859)=הלוואות!$F$13,הלוואות!$G$13,0),0),0)+IF(A1859&gt;=הלוואות!$D$14,IF(מרכז!A1859&lt;=הלוואות!$E$14,IF(DAY(מרכז!A1859)=הלוואות!$F$14,הלוואות!$G$14,0),0),0)+IF(A1859&gt;=הלוואות!$D$15,IF(מרכז!A1859&lt;=הלוואות!$E$15,IF(DAY(מרכז!A1859)=הלוואות!$F$15,הלוואות!$G$15,0),0),0)+IF(A1859&gt;=הלוואות!$D$16,IF(מרכז!A1859&lt;=הלוואות!$E$16,IF(DAY(מרכז!A1859)=הלוואות!$F$16,הלוואות!$G$16,0),0),0)+IF(A1859&gt;=הלוואות!$D$17,IF(מרכז!A1859&lt;=הלוואות!$E$17,IF(DAY(מרכז!A1859)=הלוואות!$F$17,הלוואות!$G$17,0),0),0)+IF(A1859&gt;=הלוואות!$D$18,IF(מרכז!A1859&lt;=הלוואות!$E$18,IF(DAY(מרכז!A1859)=הלוואות!$F$18,הלוואות!$G$18,0),0),0)+IF(A1859&gt;=הלוואות!$D$19,IF(מרכז!A1859&lt;=הלוואות!$E$19,IF(DAY(מרכז!A1859)=הלוואות!$F$19,הלוואות!$G$19,0),0),0)+IF(A1859&gt;=הלוואות!$D$20,IF(מרכז!A1859&lt;=הלוואות!$E$20,IF(DAY(מרכז!A1859)=הלוואות!$F$20,הלוואות!$G$20,0),0),0)+IF(A1859&gt;=הלוואות!$D$21,IF(מרכז!A1859&lt;=הלוואות!$E$21,IF(DAY(מרכז!A1859)=הלוואות!$F$21,הלוואות!$G$21,0),0),0)+IF(A1859&gt;=הלוואות!$D$22,IF(מרכז!A1859&lt;=הלוואות!$E$22,IF(DAY(מרכז!A1859)=הלוואות!$F$22,הלוואות!$G$22,0),0),0)+IF(A1859&gt;=הלוואות!$D$23,IF(מרכז!A1859&lt;=הלוואות!$E$23,IF(DAY(מרכז!A1859)=הלוואות!$F$23,הלוואות!$G$23,0),0),0)+IF(A1859&gt;=הלוואות!$D$24,IF(מרכז!A1859&lt;=הלוואות!$E$24,IF(DAY(מרכז!A1859)=הלוואות!$F$24,הלוואות!$G$24,0),0),0)+IF(A1859&gt;=הלוואות!$D$25,IF(מרכז!A1859&lt;=הלוואות!$E$25,IF(DAY(מרכז!A1859)=הלוואות!$F$25,הלוואות!$G$25,0),0),0)+IF(A1859&gt;=הלוואות!$D$26,IF(מרכז!A1859&lt;=הלוואות!$E$26,IF(DAY(מרכז!A1859)=הלוואות!$F$26,הלוואות!$G$26,0),0),0)+IF(A1859&gt;=הלוואות!$D$27,IF(מרכז!A1859&lt;=הלוואות!$E$27,IF(DAY(מרכז!A1859)=הלוואות!$F$27,הלוואות!$G$27,0),0),0)+IF(A1859&gt;=הלוואות!$D$28,IF(מרכז!A1859&lt;=הלוואות!$E$28,IF(DAY(מרכז!A1859)=הלוואות!$F$28,הלוואות!$G$28,0),0),0)+IF(A1859&gt;=הלוואות!$D$29,IF(מרכז!A1859&lt;=הלוואות!$E$29,IF(DAY(מרכז!A1859)=הלוואות!$F$29,הלוואות!$G$29,0),0),0)+IF(A1859&gt;=הלוואות!$D$30,IF(מרכז!A1859&lt;=הלוואות!$E$30,IF(DAY(מרכז!A1859)=הלוואות!$F$30,הלוואות!$G$30,0),0),0)+IF(A1859&gt;=הלוואות!$D$31,IF(מרכז!A1859&lt;=הלוואות!$E$31,IF(DAY(מרכז!A1859)=הלוואות!$F$31,הלוואות!$G$31,0),0),0)+IF(A1859&gt;=הלוואות!$D$32,IF(מרכז!A1859&lt;=הלוואות!$E$32,IF(DAY(מרכז!A1859)=הלוואות!$F$32,הלוואות!$G$32,0),0),0)+IF(A1859&gt;=הלוואות!$D$33,IF(מרכז!A1859&lt;=הלוואות!$E$33,IF(DAY(מרכז!A1859)=הלוואות!$F$33,הלוואות!$G$33,0),0),0)+IF(A1859&gt;=הלוואות!$D$34,IF(מרכז!A1859&lt;=הלוואות!$E$34,IF(DAY(מרכז!A1859)=הלוואות!$F$34,הלוואות!$G$34,0),0),0)</f>
        <v>0</v>
      </c>
      <c r="E1859" s="93">
        <f>SUMIF(הלוואות!$D$46:$D$65,מרכז!A1859,הלוואות!$E$46:$E$65)</f>
        <v>0</v>
      </c>
      <c r="F1859" s="93">
        <f>SUMIF(נכנסים!$A$5:$A$5890,מרכז!A1859,נכנסים!$B$5:$B$5890)</f>
        <v>0</v>
      </c>
      <c r="G1859" s="94"/>
      <c r="H1859" s="94"/>
      <c r="I1859" s="94"/>
      <c r="J1859" s="99">
        <f t="shared" si="29"/>
        <v>50000</v>
      </c>
    </row>
    <row r="1860" spans="1:10">
      <c r="A1860" s="153">
        <v>47513</v>
      </c>
      <c r="B1860" s="93">
        <f>SUMIF(יוצאים!$A$5:$A$5835,מרכז!A1860,יוצאים!$D$5:$D$5835)</f>
        <v>0</v>
      </c>
      <c r="C1860" s="93">
        <f>HLOOKUP(DAY($A1860),'טב.הו"ק'!$G$4:$AK$162,'טב.הו"ק'!$A$162+2,FALSE)</f>
        <v>0</v>
      </c>
      <c r="D1860" s="93">
        <f>IF(A1860&gt;=הלוואות!$D$5,IF(מרכז!A1860&lt;=הלוואות!$E$5,IF(DAY(מרכז!A1860)=הלוואות!$F$5,הלוואות!$G$5,0),0),0)+IF(A1860&gt;=הלוואות!$D$6,IF(מרכז!A1860&lt;=הלוואות!$E$6,IF(DAY(מרכז!A1860)=הלוואות!$F$6,הלוואות!$G$6,0),0),0)+IF(A1860&gt;=הלוואות!$D$7,IF(מרכז!A1860&lt;=הלוואות!$E$7,IF(DAY(מרכז!A1860)=הלוואות!$F$7,הלוואות!$G$7,0),0),0)+IF(A1860&gt;=הלוואות!$D$8,IF(מרכז!A1860&lt;=הלוואות!$E$8,IF(DAY(מרכז!A1860)=הלוואות!$F$8,הלוואות!$G$8,0),0),0)+IF(A1860&gt;=הלוואות!$D$9,IF(מרכז!A1860&lt;=הלוואות!$E$9,IF(DAY(מרכז!A1860)=הלוואות!$F$9,הלוואות!$G$9,0),0),0)+IF(A1860&gt;=הלוואות!$D$10,IF(מרכז!A1860&lt;=הלוואות!$E$10,IF(DAY(מרכז!A1860)=הלוואות!$F$10,הלוואות!$G$10,0),0),0)+IF(A1860&gt;=הלוואות!$D$11,IF(מרכז!A1860&lt;=הלוואות!$E$11,IF(DAY(מרכז!A1860)=הלוואות!$F$11,הלוואות!$G$11,0),0),0)+IF(A1860&gt;=הלוואות!$D$12,IF(מרכז!A1860&lt;=הלוואות!$E$12,IF(DAY(מרכז!A1860)=הלוואות!$F$12,הלוואות!$G$12,0),0),0)+IF(A1860&gt;=הלוואות!$D$13,IF(מרכז!A1860&lt;=הלוואות!$E$13,IF(DAY(מרכז!A1860)=הלוואות!$F$13,הלוואות!$G$13,0),0),0)+IF(A1860&gt;=הלוואות!$D$14,IF(מרכז!A1860&lt;=הלוואות!$E$14,IF(DAY(מרכז!A1860)=הלוואות!$F$14,הלוואות!$G$14,0),0),0)+IF(A1860&gt;=הלוואות!$D$15,IF(מרכז!A1860&lt;=הלוואות!$E$15,IF(DAY(מרכז!A1860)=הלוואות!$F$15,הלוואות!$G$15,0),0),0)+IF(A1860&gt;=הלוואות!$D$16,IF(מרכז!A1860&lt;=הלוואות!$E$16,IF(DAY(מרכז!A1860)=הלוואות!$F$16,הלוואות!$G$16,0),0),0)+IF(A1860&gt;=הלוואות!$D$17,IF(מרכז!A1860&lt;=הלוואות!$E$17,IF(DAY(מרכז!A1860)=הלוואות!$F$17,הלוואות!$G$17,0),0),0)+IF(A1860&gt;=הלוואות!$D$18,IF(מרכז!A1860&lt;=הלוואות!$E$18,IF(DAY(מרכז!A1860)=הלוואות!$F$18,הלוואות!$G$18,0),0),0)+IF(A1860&gt;=הלוואות!$D$19,IF(מרכז!A1860&lt;=הלוואות!$E$19,IF(DAY(מרכז!A1860)=הלוואות!$F$19,הלוואות!$G$19,0),0),0)+IF(A1860&gt;=הלוואות!$D$20,IF(מרכז!A1860&lt;=הלוואות!$E$20,IF(DAY(מרכז!A1860)=הלוואות!$F$20,הלוואות!$G$20,0),0),0)+IF(A1860&gt;=הלוואות!$D$21,IF(מרכז!A1860&lt;=הלוואות!$E$21,IF(DAY(מרכז!A1860)=הלוואות!$F$21,הלוואות!$G$21,0),0),0)+IF(A1860&gt;=הלוואות!$D$22,IF(מרכז!A1860&lt;=הלוואות!$E$22,IF(DAY(מרכז!A1860)=הלוואות!$F$22,הלוואות!$G$22,0),0),0)+IF(A1860&gt;=הלוואות!$D$23,IF(מרכז!A1860&lt;=הלוואות!$E$23,IF(DAY(מרכז!A1860)=הלוואות!$F$23,הלוואות!$G$23,0),0),0)+IF(A1860&gt;=הלוואות!$D$24,IF(מרכז!A1860&lt;=הלוואות!$E$24,IF(DAY(מרכז!A1860)=הלוואות!$F$24,הלוואות!$G$24,0),0),0)+IF(A1860&gt;=הלוואות!$D$25,IF(מרכז!A1860&lt;=הלוואות!$E$25,IF(DAY(מרכז!A1860)=הלוואות!$F$25,הלוואות!$G$25,0),0),0)+IF(A1860&gt;=הלוואות!$D$26,IF(מרכז!A1860&lt;=הלוואות!$E$26,IF(DAY(מרכז!A1860)=הלוואות!$F$26,הלוואות!$G$26,0),0),0)+IF(A1860&gt;=הלוואות!$D$27,IF(מרכז!A1860&lt;=הלוואות!$E$27,IF(DAY(מרכז!A1860)=הלוואות!$F$27,הלוואות!$G$27,0),0),0)+IF(A1860&gt;=הלוואות!$D$28,IF(מרכז!A1860&lt;=הלוואות!$E$28,IF(DAY(מרכז!A1860)=הלוואות!$F$28,הלוואות!$G$28,0),0),0)+IF(A1860&gt;=הלוואות!$D$29,IF(מרכז!A1860&lt;=הלוואות!$E$29,IF(DAY(מרכז!A1860)=הלוואות!$F$29,הלוואות!$G$29,0),0),0)+IF(A1860&gt;=הלוואות!$D$30,IF(מרכז!A1860&lt;=הלוואות!$E$30,IF(DAY(מרכז!A1860)=הלוואות!$F$30,הלוואות!$G$30,0),0),0)+IF(A1860&gt;=הלוואות!$D$31,IF(מרכז!A1860&lt;=הלוואות!$E$31,IF(DAY(מרכז!A1860)=הלוואות!$F$31,הלוואות!$G$31,0),0),0)+IF(A1860&gt;=הלוואות!$D$32,IF(מרכז!A1860&lt;=הלוואות!$E$32,IF(DAY(מרכז!A1860)=הלוואות!$F$32,הלוואות!$G$32,0),0),0)+IF(A1860&gt;=הלוואות!$D$33,IF(מרכז!A1860&lt;=הלוואות!$E$33,IF(DAY(מרכז!A1860)=הלוואות!$F$33,הלוואות!$G$33,0),0),0)+IF(A1860&gt;=הלוואות!$D$34,IF(מרכז!A1860&lt;=הלוואות!$E$34,IF(DAY(מרכז!A1860)=הלוואות!$F$34,הלוואות!$G$34,0),0),0)</f>
        <v>0</v>
      </c>
      <c r="E1860" s="93">
        <f>SUMIF(הלוואות!$D$46:$D$65,מרכז!A1860,הלוואות!$E$46:$E$65)</f>
        <v>0</v>
      </c>
      <c r="F1860" s="93">
        <f>SUMIF(נכנסים!$A$5:$A$5890,מרכז!A1860,נכנסים!$B$5:$B$5890)</f>
        <v>0</v>
      </c>
      <c r="G1860" s="94"/>
      <c r="H1860" s="94"/>
      <c r="I1860" s="94"/>
      <c r="J1860" s="99">
        <f t="shared" si="29"/>
        <v>50000</v>
      </c>
    </row>
    <row r="1861" spans="1:10">
      <c r="A1861" s="153">
        <v>47514</v>
      </c>
      <c r="B1861" s="93">
        <f>SUMIF(יוצאים!$A$5:$A$5835,מרכז!A1861,יוצאים!$D$5:$D$5835)</f>
        <v>0</v>
      </c>
      <c r="C1861" s="93">
        <f>HLOOKUP(DAY($A1861),'טב.הו"ק'!$G$4:$AK$162,'טב.הו"ק'!$A$162+2,FALSE)</f>
        <v>0</v>
      </c>
      <c r="D1861" s="93">
        <f>IF(A1861&gt;=הלוואות!$D$5,IF(מרכז!A1861&lt;=הלוואות!$E$5,IF(DAY(מרכז!A1861)=הלוואות!$F$5,הלוואות!$G$5,0),0),0)+IF(A1861&gt;=הלוואות!$D$6,IF(מרכז!A1861&lt;=הלוואות!$E$6,IF(DAY(מרכז!A1861)=הלוואות!$F$6,הלוואות!$G$6,0),0),0)+IF(A1861&gt;=הלוואות!$D$7,IF(מרכז!A1861&lt;=הלוואות!$E$7,IF(DAY(מרכז!A1861)=הלוואות!$F$7,הלוואות!$G$7,0),0),0)+IF(A1861&gt;=הלוואות!$D$8,IF(מרכז!A1861&lt;=הלוואות!$E$8,IF(DAY(מרכז!A1861)=הלוואות!$F$8,הלוואות!$G$8,0),0),0)+IF(A1861&gt;=הלוואות!$D$9,IF(מרכז!A1861&lt;=הלוואות!$E$9,IF(DAY(מרכז!A1861)=הלוואות!$F$9,הלוואות!$G$9,0),0),0)+IF(A1861&gt;=הלוואות!$D$10,IF(מרכז!A1861&lt;=הלוואות!$E$10,IF(DAY(מרכז!A1861)=הלוואות!$F$10,הלוואות!$G$10,0),0),0)+IF(A1861&gt;=הלוואות!$D$11,IF(מרכז!A1861&lt;=הלוואות!$E$11,IF(DAY(מרכז!A1861)=הלוואות!$F$11,הלוואות!$G$11,0),0),0)+IF(A1861&gt;=הלוואות!$D$12,IF(מרכז!A1861&lt;=הלוואות!$E$12,IF(DAY(מרכז!A1861)=הלוואות!$F$12,הלוואות!$G$12,0),0),0)+IF(A1861&gt;=הלוואות!$D$13,IF(מרכז!A1861&lt;=הלוואות!$E$13,IF(DAY(מרכז!A1861)=הלוואות!$F$13,הלוואות!$G$13,0),0),0)+IF(A1861&gt;=הלוואות!$D$14,IF(מרכז!A1861&lt;=הלוואות!$E$14,IF(DAY(מרכז!A1861)=הלוואות!$F$14,הלוואות!$G$14,0),0),0)+IF(A1861&gt;=הלוואות!$D$15,IF(מרכז!A1861&lt;=הלוואות!$E$15,IF(DAY(מרכז!A1861)=הלוואות!$F$15,הלוואות!$G$15,0),0),0)+IF(A1861&gt;=הלוואות!$D$16,IF(מרכז!A1861&lt;=הלוואות!$E$16,IF(DAY(מרכז!A1861)=הלוואות!$F$16,הלוואות!$G$16,0),0),0)+IF(A1861&gt;=הלוואות!$D$17,IF(מרכז!A1861&lt;=הלוואות!$E$17,IF(DAY(מרכז!A1861)=הלוואות!$F$17,הלוואות!$G$17,0),0),0)+IF(A1861&gt;=הלוואות!$D$18,IF(מרכז!A1861&lt;=הלוואות!$E$18,IF(DAY(מרכז!A1861)=הלוואות!$F$18,הלוואות!$G$18,0),0),0)+IF(A1861&gt;=הלוואות!$D$19,IF(מרכז!A1861&lt;=הלוואות!$E$19,IF(DAY(מרכז!A1861)=הלוואות!$F$19,הלוואות!$G$19,0),0),0)+IF(A1861&gt;=הלוואות!$D$20,IF(מרכז!A1861&lt;=הלוואות!$E$20,IF(DAY(מרכז!A1861)=הלוואות!$F$20,הלוואות!$G$20,0),0),0)+IF(A1861&gt;=הלוואות!$D$21,IF(מרכז!A1861&lt;=הלוואות!$E$21,IF(DAY(מרכז!A1861)=הלוואות!$F$21,הלוואות!$G$21,0),0),0)+IF(A1861&gt;=הלוואות!$D$22,IF(מרכז!A1861&lt;=הלוואות!$E$22,IF(DAY(מרכז!A1861)=הלוואות!$F$22,הלוואות!$G$22,0),0),0)+IF(A1861&gt;=הלוואות!$D$23,IF(מרכז!A1861&lt;=הלוואות!$E$23,IF(DAY(מרכז!A1861)=הלוואות!$F$23,הלוואות!$G$23,0),0),0)+IF(A1861&gt;=הלוואות!$D$24,IF(מרכז!A1861&lt;=הלוואות!$E$24,IF(DAY(מרכז!A1861)=הלוואות!$F$24,הלוואות!$G$24,0),0),0)+IF(A1861&gt;=הלוואות!$D$25,IF(מרכז!A1861&lt;=הלוואות!$E$25,IF(DAY(מרכז!A1861)=הלוואות!$F$25,הלוואות!$G$25,0),0),0)+IF(A1861&gt;=הלוואות!$D$26,IF(מרכז!A1861&lt;=הלוואות!$E$26,IF(DAY(מרכז!A1861)=הלוואות!$F$26,הלוואות!$G$26,0),0),0)+IF(A1861&gt;=הלוואות!$D$27,IF(מרכז!A1861&lt;=הלוואות!$E$27,IF(DAY(מרכז!A1861)=הלוואות!$F$27,הלוואות!$G$27,0),0),0)+IF(A1861&gt;=הלוואות!$D$28,IF(מרכז!A1861&lt;=הלוואות!$E$28,IF(DAY(מרכז!A1861)=הלוואות!$F$28,הלוואות!$G$28,0),0),0)+IF(A1861&gt;=הלוואות!$D$29,IF(מרכז!A1861&lt;=הלוואות!$E$29,IF(DAY(מרכז!A1861)=הלוואות!$F$29,הלוואות!$G$29,0),0),0)+IF(A1861&gt;=הלוואות!$D$30,IF(מרכז!A1861&lt;=הלוואות!$E$30,IF(DAY(מרכז!A1861)=הלוואות!$F$30,הלוואות!$G$30,0),0),0)+IF(A1861&gt;=הלוואות!$D$31,IF(מרכז!A1861&lt;=הלוואות!$E$31,IF(DAY(מרכז!A1861)=הלוואות!$F$31,הלוואות!$G$31,0),0),0)+IF(A1861&gt;=הלוואות!$D$32,IF(מרכז!A1861&lt;=הלוואות!$E$32,IF(DAY(מרכז!A1861)=הלוואות!$F$32,הלוואות!$G$32,0),0),0)+IF(A1861&gt;=הלוואות!$D$33,IF(מרכז!A1861&lt;=הלוואות!$E$33,IF(DAY(מרכז!A1861)=הלוואות!$F$33,הלוואות!$G$33,0),0),0)+IF(A1861&gt;=הלוואות!$D$34,IF(מרכז!A1861&lt;=הלוואות!$E$34,IF(DAY(מרכז!A1861)=הלוואות!$F$34,הלוואות!$G$34,0),0),0)</f>
        <v>0</v>
      </c>
      <c r="E1861" s="93">
        <f>SUMIF(הלוואות!$D$46:$D$65,מרכז!A1861,הלוואות!$E$46:$E$65)</f>
        <v>0</v>
      </c>
      <c r="F1861" s="93">
        <f>SUMIF(נכנסים!$A$5:$A$5890,מרכז!A1861,נכנסים!$B$5:$B$5890)</f>
        <v>0</v>
      </c>
      <c r="G1861" s="94"/>
      <c r="H1861" s="94"/>
      <c r="I1861" s="94"/>
      <c r="J1861" s="99">
        <f t="shared" si="29"/>
        <v>50000</v>
      </c>
    </row>
    <row r="1862" spans="1:10">
      <c r="A1862" s="153">
        <v>47515</v>
      </c>
      <c r="B1862" s="93">
        <f>SUMIF(יוצאים!$A$5:$A$5835,מרכז!A1862,יוצאים!$D$5:$D$5835)</f>
        <v>0</v>
      </c>
      <c r="C1862" s="93">
        <f>HLOOKUP(DAY($A1862),'טב.הו"ק'!$G$4:$AK$162,'טב.הו"ק'!$A$162+2,FALSE)</f>
        <v>0</v>
      </c>
      <c r="D1862" s="93">
        <f>IF(A1862&gt;=הלוואות!$D$5,IF(מרכז!A1862&lt;=הלוואות!$E$5,IF(DAY(מרכז!A1862)=הלוואות!$F$5,הלוואות!$G$5,0),0),0)+IF(A1862&gt;=הלוואות!$D$6,IF(מרכז!A1862&lt;=הלוואות!$E$6,IF(DAY(מרכז!A1862)=הלוואות!$F$6,הלוואות!$G$6,0),0),0)+IF(A1862&gt;=הלוואות!$D$7,IF(מרכז!A1862&lt;=הלוואות!$E$7,IF(DAY(מרכז!A1862)=הלוואות!$F$7,הלוואות!$G$7,0),0),0)+IF(A1862&gt;=הלוואות!$D$8,IF(מרכז!A1862&lt;=הלוואות!$E$8,IF(DAY(מרכז!A1862)=הלוואות!$F$8,הלוואות!$G$8,0),0),0)+IF(A1862&gt;=הלוואות!$D$9,IF(מרכז!A1862&lt;=הלוואות!$E$9,IF(DAY(מרכז!A1862)=הלוואות!$F$9,הלוואות!$G$9,0),0),0)+IF(A1862&gt;=הלוואות!$D$10,IF(מרכז!A1862&lt;=הלוואות!$E$10,IF(DAY(מרכז!A1862)=הלוואות!$F$10,הלוואות!$G$10,0),0),0)+IF(A1862&gt;=הלוואות!$D$11,IF(מרכז!A1862&lt;=הלוואות!$E$11,IF(DAY(מרכז!A1862)=הלוואות!$F$11,הלוואות!$G$11,0),0),0)+IF(A1862&gt;=הלוואות!$D$12,IF(מרכז!A1862&lt;=הלוואות!$E$12,IF(DAY(מרכז!A1862)=הלוואות!$F$12,הלוואות!$G$12,0),0),0)+IF(A1862&gt;=הלוואות!$D$13,IF(מרכז!A1862&lt;=הלוואות!$E$13,IF(DAY(מרכז!A1862)=הלוואות!$F$13,הלוואות!$G$13,0),0),0)+IF(A1862&gt;=הלוואות!$D$14,IF(מרכז!A1862&lt;=הלוואות!$E$14,IF(DAY(מרכז!A1862)=הלוואות!$F$14,הלוואות!$G$14,0),0),0)+IF(A1862&gt;=הלוואות!$D$15,IF(מרכז!A1862&lt;=הלוואות!$E$15,IF(DAY(מרכז!A1862)=הלוואות!$F$15,הלוואות!$G$15,0),0),0)+IF(A1862&gt;=הלוואות!$D$16,IF(מרכז!A1862&lt;=הלוואות!$E$16,IF(DAY(מרכז!A1862)=הלוואות!$F$16,הלוואות!$G$16,0),0),0)+IF(A1862&gt;=הלוואות!$D$17,IF(מרכז!A1862&lt;=הלוואות!$E$17,IF(DAY(מרכז!A1862)=הלוואות!$F$17,הלוואות!$G$17,0),0),0)+IF(A1862&gt;=הלוואות!$D$18,IF(מרכז!A1862&lt;=הלוואות!$E$18,IF(DAY(מרכז!A1862)=הלוואות!$F$18,הלוואות!$G$18,0),0),0)+IF(A1862&gt;=הלוואות!$D$19,IF(מרכז!A1862&lt;=הלוואות!$E$19,IF(DAY(מרכז!A1862)=הלוואות!$F$19,הלוואות!$G$19,0),0),0)+IF(A1862&gt;=הלוואות!$D$20,IF(מרכז!A1862&lt;=הלוואות!$E$20,IF(DAY(מרכז!A1862)=הלוואות!$F$20,הלוואות!$G$20,0),0),0)+IF(A1862&gt;=הלוואות!$D$21,IF(מרכז!A1862&lt;=הלוואות!$E$21,IF(DAY(מרכז!A1862)=הלוואות!$F$21,הלוואות!$G$21,0),0),0)+IF(A1862&gt;=הלוואות!$D$22,IF(מרכז!A1862&lt;=הלוואות!$E$22,IF(DAY(מרכז!A1862)=הלוואות!$F$22,הלוואות!$G$22,0),0),0)+IF(A1862&gt;=הלוואות!$D$23,IF(מרכז!A1862&lt;=הלוואות!$E$23,IF(DAY(מרכז!A1862)=הלוואות!$F$23,הלוואות!$G$23,0),0),0)+IF(A1862&gt;=הלוואות!$D$24,IF(מרכז!A1862&lt;=הלוואות!$E$24,IF(DAY(מרכז!A1862)=הלוואות!$F$24,הלוואות!$G$24,0),0),0)+IF(A1862&gt;=הלוואות!$D$25,IF(מרכז!A1862&lt;=הלוואות!$E$25,IF(DAY(מרכז!A1862)=הלוואות!$F$25,הלוואות!$G$25,0),0),0)+IF(A1862&gt;=הלוואות!$D$26,IF(מרכז!A1862&lt;=הלוואות!$E$26,IF(DAY(מרכז!A1862)=הלוואות!$F$26,הלוואות!$G$26,0),0),0)+IF(A1862&gt;=הלוואות!$D$27,IF(מרכז!A1862&lt;=הלוואות!$E$27,IF(DAY(מרכז!A1862)=הלוואות!$F$27,הלוואות!$G$27,0),0),0)+IF(A1862&gt;=הלוואות!$D$28,IF(מרכז!A1862&lt;=הלוואות!$E$28,IF(DAY(מרכז!A1862)=הלוואות!$F$28,הלוואות!$G$28,0),0),0)+IF(A1862&gt;=הלוואות!$D$29,IF(מרכז!A1862&lt;=הלוואות!$E$29,IF(DAY(מרכז!A1862)=הלוואות!$F$29,הלוואות!$G$29,0),0),0)+IF(A1862&gt;=הלוואות!$D$30,IF(מרכז!A1862&lt;=הלוואות!$E$30,IF(DAY(מרכז!A1862)=הלוואות!$F$30,הלוואות!$G$30,0),0),0)+IF(A1862&gt;=הלוואות!$D$31,IF(מרכז!A1862&lt;=הלוואות!$E$31,IF(DAY(מרכז!A1862)=הלוואות!$F$31,הלוואות!$G$31,0),0),0)+IF(A1862&gt;=הלוואות!$D$32,IF(מרכז!A1862&lt;=הלוואות!$E$32,IF(DAY(מרכז!A1862)=הלוואות!$F$32,הלוואות!$G$32,0),0),0)+IF(A1862&gt;=הלוואות!$D$33,IF(מרכז!A1862&lt;=הלוואות!$E$33,IF(DAY(מרכז!A1862)=הלוואות!$F$33,הלוואות!$G$33,0),0),0)+IF(A1862&gt;=הלוואות!$D$34,IF(מרכז!A1862&lt;=הלוואות!$E$34,IF(DAY(מרכז!A1862)=הלוואות!$F$34,הלוואות!$G$34,0),0),0)</f>
        <v>0</v>
      </c>
      <c r="E1862" s="93">
        <f>SUMIF(הלוואות!$D$46:$D$65,מרכז!A1862,הלוואות!$E$46:$E$65)</f>
        <v>0</v>
      </c>
      <c r="F1862" s="93">
        <f>SUMIF(נכנסים!$A$5:$A$5890,מרכז!A1862,נכנסים!$B$5:$B$5890)</f>
        <v>0</v>
      </c>
      <c r="G1862" s="94"/>
      <c r="H1862" s="94"/>
      <c r="I1862" s="94"/>
      <c r="J1862" s="99">
        <f t="shared" si="29"/>
        <v>50000</v>
      </c>
    </row>
    <row r="1863" spans="1:10">
      <c r="A1863" s="153">
        <v>47516</v>
      </c>
      <c r="B1863" s="93">
        <f>SUMIF(יוצאים!$A$5:$A$5835,מרכז!A1863,יוצאים!$D$5:$D$5835)</f>
        <v>0</v>
      </c>
      <c r="C1863" s="93">
        <f>HLOOKUP(DAY($A1863),'טב.הו"ק'!$G$4:$AK$162,'טב.הו"ק'!$A$162+2,FALSE)</f>
        <v>0</v>
      </c>
      <c r="D1863" s="93">
        <f>IF(A1863&gt;=הלוואות!$D$5,IF(מרכז!A1863&lt;=הלוואות!$E$5,IF(DAY(מרכז!A1863)=הלוואות!$F$5,הלוואות!$G$5,0),0),0)+IF(A1863&gt;=הלוואות!$D$6,IF(מרכז!A1863&lt;=הלוואות!$E$6,IF(DAY(מרכז!A1863)=הלוואות!$F$6,הלוואות!$G$6,0),0),0)+IF(A1863&gt;=הלוואות!$D$7,IF(מרכז!A1863&lt;=הלוואות!$E$7,IF(DAY(מרכז!A1863)=הלוואות!$F$7,הלוואות!$G$7,0),0),0)+IF(A1863&gt;=הלוואות!$D$8,IF(מרכז!A1863&lt;=הלוואות!$E$8,IF(DAY(מרכז!A1863)=הלוואות!$F$8,הלוואות!$G$8,0),0),0)+IF(A1863&gt;=הלוואות!$D$9,IF(מרכז!A1863&lt;=הלוואות!$E$9,IF(DAY(מרכז!A1863)=הלוואות!$F$9,הלוואות!$G$9,0),0),0)+IF(A1863&gt;=הלוואות!$D$10,IF(מרכז!A1863&lt;=הלוואות!$E$10,IF(DAY(מרכז!A1863)=הלוואות!$F$10,הלוואות!$G$10,0),0),0)+IF(A1863&gt;=הלוואות!$D$11,IF(מרכז!A1863&lt;=הלוואות!$E$11,IF(DAY(מרכז!A1863)=הלוואות!$F$11,הלוואות!$G$11,0),0),0)+IF(A1863&gt;=הלוואות!$D$12,IF(מרכז!A1863&lt;=הלוואות!$E$12,IF(DAY(מרכז!A1863)=הלוואות!$F$12,הלוואות!$G$12,0),0),0)+IF(A1863&gt;=הלוואות!$D$13,IF(מרכז!A1863&lt;=הלוואות!$E$13,IF(DAY(מרכז!A1863)=הלוואות!$F$13,הלוואות!$G$13,0),0),0)+IF(A1863&gt;=הלוואות!$D$14,IF(מרכז!A1863&lt;=הלוואות!$E$14,IF(DAY(מרכז!A1863)=הלוואות!$F$14,הלוואות!$G$14,0),0),0)+IF(A1863&gt;=הלוואות!$D$15,IF(מרכז!A1863&lt;=הלוואות!$E$15,IF(DAY(מרכז!A1863)=הלוואות!$F$15,הלוואות!$G$15,0),0),0)+IF(A1863&gt;=הלוואות!$D$16,IF(מרכז!A1863&lt;=הלוואות!$E$16,IF(DAY(מרכז!A1863)=הלוואות!$F$16,הלוואות!$G$16,0),0),0)+IF(A1863&gt;=הלוואות!$D$17,IF(מרכז!A1863&lt;=הלוואות!$E$17,IF(DAY(מרכז!A1863)=הלוואות!$F$17,הלוואות!$G$17,0),0),0)+IF(A1863&gt;=הלוואות!$D$18,IF(מרכז!A1863&lt;=הלוואות!$E$18,IF(DAY(מרכז!A1863)=הלוואות!$F$18,הלוואות!$G$18,0),0),0)+IF(A1863&gt;=הלוואות!$D$19,IF(מרכז!A1863&lt;=הלוואות!$E$19,IF(DAY(מרכז!A1863)=הלוואות!$F$19,הלוואות!$G$19,0),0),0)+IF(A1863&gt;=הלוואות!$D$20,IF(מרכז!A1863&lt;=הלוואות!$E$20,IF(DAY(מרכז!A1863)=הלוואות!$F$20,הלוואות!$G$20,0),0),0)+IF(A1863&gt;=הלוואות!$D$21,IF(מרכז!A1863&lt;=הלוואות!$E$21,IF(DAY(מרכז!A1863)=הלוואות!$F$21,הלוואות!$G$21,0),0),0)+IF(A1863&gt;=הלוואות!$D$22,IF(מרכז!A1863&lt;=הלוואות!$E$22,IF(DAY(מרכז!A1863)=הלוואות!$F$22,הלוואות!$G$22,0),0),0)+IF(A1863&gt;=הלוואות!$D$23,IF(מרכז!A1863&lt;=הלוואות!$E$23,IF(DAY(מרכז!A1863)=הלוואות!$F$23,הלוואות!$G$23,0),0),0)+IF(A1863&gt;=הלוואות!$D$24,IF(מרכז!A1863&lt;=הלוואות!$E$24,IF(DAY(מרכז!A1863)=הלוואות!$F$24,הלוואות!$G$24,0),0),0)+IF(A1863&gt;=הלוואות!$D$25,IF(מרכז!A1863&lt;=הלוואות!$E$25,IF(DAY(מרכז!A1863)=הלוואות!$F$25,הלוואות!$G$25,0),0),0)+IF(A1863&gt;=הלוואות!$D$26,IF(מרכז!A1863&lt;=הלוואות!$E$26,IF(DAY(מרכז!A1863)=הלוואות!$F$26,הלוואות!$G$26,0),0),0)+IF(A1863&gt;=הלוואות!$D$27,IF(מרכז!A1863&lt;=הלוואות!$E$27,IF(DAY(מרכז!A1863)=הלוואות!$F$27,הלוואות!$G$27,0),0),0)+IF(A1863&gt;=הלוואות!$D$28,IF(מרכז!A1863&lt;=הלוואות!$E$28,IF(DAY(מרכז!A1863)=הלוואות!$F$28,הלוואות!$G$28,0),0),0)+IF(A1863&gt;=הלוואות!$D$29,IF(מרכז!A1863&lt;=הלוואות!$E$29,IF(DAY(מרכז!A1863)=הלוואות!$F$29,הלוואות!$G$29,0),0),0)+IF(A1863&gt;=הלוואות!$D$30,IF(מרכז!A1863&lt;=הלוואות!$E$30,IF(DAY(מרכז!A1863)=הלוואות!$F$30,הלוואות!$G$30,0),0),0)+IF(A1863&gt;=הלוואות!$D$31,IF(מרכז!A1863&lt;=הלוואות!$E$31,IF(DAY(מרכז!A1863)=הלוואות!$F$31,הלוואות!$G$31,0),0),0)+IF(A1863&gt;=הלוואות!$D$32,IF(מרכז!A1863&lt;=הלוואות!$E$32,IF(DAY(מרכז!A1863)=הלוואות!$F$32,הלוואות!$G$32,0),0),0)+IF(A1863&gt;=הלוואות!$D$33,IF(מרכז!A1863&lt;=הלוואות!$E$33,IF(DAY(מרכז!A1863)=הלוואות!$F$33,הלוואות!$G$33,0),0),0)+IF(A1863&gt;=הלוואות!$D$34,IF(מרכז!A1863&lt;=הלוואות!$E$34,IF(DAY(מרכז!A1863)=הלוואות!$F$34,הלוואות!$G$34,0),0),0)</f>
        <v>0</v>
      </c>
      <c r="E1863" s="93">
        <f>SUMIF(הלוואות!$D$46:$D$65,מרכז!A1863,הלוואות!$E$46:$E$65)</f>
        <v>0</v>
      </c>
      <c r="F1863" s="93">
        <f>SUMIF(נכנסים!$A$5:$A$5890,מרכז!A1863,נכנסים!$B$5:$B$5890)</f>
        <v>0</v>
      </c>
      <c r="G1863" s="94"/>
      <c r="H1863" s="94"/>
      <c r="I1863" s="94"/>
      <c r="J1863" s="99">
        <f t="shared" si="29"/>
        <v>50000</v>
      </c>
    </row>
    <row r="1864" spans="1:10">
      <c r="A1864" s="153">
        <v>47517</v>
      </c>
      <c r="B1864" s="93">
        <f>SUMIF(יוצאים!$A$5:$A$5835,מרכז!A1864,יוצאים!$D$5:$D$5835)</f>
        <v>0</v>
      </c>
      <c r="C1864" s="93">
        <f>HLOOKUP(DAY($A1864),'טב.הו"ק'!$G$4:$AK$162,'טב.הו"ק'!$A$162+2,FALSE)</f>
        <v>0</v>
      </c>
      <c r="D1864" s="93">
        <f>IF(A1864&gt;=הלוואות!$D$5,IF(מרכז!A1864&lt;=הלוואות!$E$5,IF(DAY(מרכז!A1864)=הלוואות!$F$5,הלוואות!$G$5,0),0),0)+IF(A1864&gt;=הלוואות!$D$6,IF(מרכז!A1864&lt;=הלוואות!$E$6,IF(DAY(מרכז!A1864)=הלוואות!$F$6,הלוואות!$G$6,0),0),0)+IF(A1864&gt;=הלוואות!$D$7,IF(מרכז!A1864&lt;=הלוואות!$E$7,IF(DAY(מרכז!A1864)=הלוואות!$F$7,הלוואות!$G$7,0),0),0)+IF(A1864&gt;=הלוואות!$D$8,IF(מרכז!A1864&lt;=הלוואות!$E$8,IF(DAY(מרכז!A1864)=הלוואות!$F$8,הלוואות!$G$8,0),0),0)+IF(A1864&gt;=הלוואות!$D$9,IF(מרכז!A1864&lt;=הלוואות!$E$9,IF(DAY(מרכז!A1864)=הלוואות!$F$9,הלוואות!$G$9,0),0),0)+IF(A1864&gt;=הלוואות!$D$10,IF(מרכז!A1864&lt;=הלוואות!$E$10,IF(DAY(מרכז!A1864)=הלוואות!$F$10,הלוואות!$G$10,0),0),0)+IF(A1864&gt;=הלוואות!$D$11,IF(מרכז!A1864&lt;=הלוואות!$E$11,IF(DAY(מרכז!A1864)=הלוואות!$F$11,הלוואות!$G$11,0),0),0)+IF(A1864&gt;=הלוואות!$D$12,IF(מרכז!A1864&lt;=הלוואות!$E$12,IF(DAY(מרכז!A1864)=הלוואות!$F$12,הלוואות!$G$12,0),0),0)+IF(A1864&gt;=הלוואות!$D$13,IF(מרכז!A1864&lt;=הלוואות!$E$13,IF(DAY(מרכז!A1864)=הלוואות!$F$13,הלוואות!$G$13,0),0),0)+IF(A1864&gt;=הלוואות!$D$14,IF(מרכז!A1864&lt;=הלוואות!$E$14,IF(DAY(מרכז!A1864)=הלוואות!$F$14,הלוואות!$G$14,0),0),0)+IF(A1864&gt;=הלוואות!$D$15,IF(מרכז!A1864&lt;=הלוואות!$E$15,IF(DAY(מרכז!A1864)=הלוואות!$F$15,הלוואות!$G$15,0),0),0)+IF(A1864&gt;=הלוואות!$D$16,IF(מרכז!A1864&lt;=הלוואות!$E$16,IF(DAY(מרכז!A1864)=הלוואות!$F$16,הלוואות!$G$16,0),0),0)+IF(A1864&gt;=הלוואות!$D$17,IF(מרכז!A1864&lt;=הלוואות!$E$17,IF(DAY(מרכז!A1864)=הלוואות!$F$17,הלוואות!$G$17,0),0),0)+IF(A1864&gt;=הלוואות!$D$18,IF(מרכז!A1864&lt;=הלוואות!$E$18,IF(DAY(מרכז!A1864)=הלוואות!$F$18,הלוואות!$G$18,0),0),0)+IF(A1864&gt;=הלוואות!$D$19,IF(מרכז!A1864&lt;=הלוואות!$E$19,IF(DAY(מרכז!A1864)=הלוואות!$F$19,הלוואות!$G$19,0),0),0)+IF(A1864&gt;=הלוואות!$D$20,IF(מרכז!A1864&lt;=הלוואות!$E$20,IF(DAY(מרכז!A1864)=הלוואות!$F$20,הלוואות!$G$20,0),0),0)+IF(A1864&gt;=הלוואות!$D$21,IF(מרכז!A1864&lt;=הלוואות!$E$21,IF(DAY(מרכז!A1864)=הלוואות!$F$21,הלוואות!$G$21,0),0),0)+IF(A1864&gt;=הלוואות!$D$22,IF(מרכז!A1864&lt;=הלוואות!$E$22,IF(DAY(מרכז!A1864)=הלוואות!$F$22,הלוואות!$G$22,0),0),0)+IF(A1864&gt;=הלוואות!$D$23,IF(מרכז!A1864&lt;=הלוואות!$E$23,IF(DAY(מרכז!A1864)=הלוואות!$F$23,הלוואות!$G$23,0),0),0)+IF(A1864&gt;=הלוואות!$D$24,IF(מרכז!A1864&lt;=הלוואות!$E$24,IF(DAY(מרכז!A1864)=הלוואות!$F$24,הלוואות!$G$24,0),0),0)+IF(A1864&gt;=הלוואות!$D$25,IF(מרכז!A1864&lt;=הלוואות!$E$25,IF(DAY(מרכז!A1864)=הלוואות!$F$25,הלוואות!$G$25,0),0),0)+IF(A1864&gt;=הלוואות!$D$26,IF(מרכז!A1864&lt;=הלוואות!$E$26,IF(DAY(מרכז!A1864)=הלוואות!$F$26,הלוואות!$G$26,0),0),0)+IF(A1864&gt;=הלוואות!$D$27,IF(מרכז!A1864&lt;=הלוואות!$E$27,IF(DAY(מרכז!A1864)=הלוואות!$F$27,הלוואות!$G$27,0),0),0)+IF(A1864&gt;=הלוואות!$D$28,IF(מרכז!A1864&lt;=הלוואות!$E$28,IF(DAY(מרכז!A1864)=הלוואות!$F$28,הלוואות!$G$28,0),0),0)+IF(A1864&gt;=הלוואות!$D$29,IF(מרכז!A1864&lt;=הלוואות!$E$29,IF(DAY(מרכז!A1864)=הלוואות!$F$29,הלוואות!$G$29,0),0),0)+IF(A1864&gt;=הלוואות!$D$30,IF(מרכז!A1864&lt;=הלוואות!$E$30,IF(DAY(מרכז!A1864)=הלוואות!$F$30,הלוואות!$G$30,0),0),0)+IF(A1864&gt;=הלוואות!$D$31,IF(מרכז!A1864&lt;=הלוואות!$E$31,IF(DAY(מרכז!A1864)=הלוואות!$F$31,הלוואות!$G$31,0),0),0)+IF(A1864&gt;=הלוואות!$D$32,IF(מרכז!A1864&lt;=הלוואות!$E$32,IF(DAY(מרכז!A1864)=הלוואות!$F$32,הלוואות!$G$32,0),0),0)+IF(A1864&gt;=הלוואות!$D$33,IF(מרכז!A1864&lt;=הלוואות!$E$33,IF(DAY(מרכז!A1864)=הלוואות!$F$33,הלוואות!$G$33,0),0),0)+IF(A1864&gt;=הלוואות!$D$34,IF(מרכז!A1864&lt;=הלוואות!$E$34,IF(DAY(מרכז!A1864)=הלוואות!$F$34,הלוואות!$G$34,0),0),0)</f>
        <v>0</v>
      </c>
      <c r="E1864" s="93">
        <f>SUMIF(הלוואות!$D$46:$D$65,מרכז!A1864,הלוואות!$E$46:$E$65)</f>
        <v>0</v>
      </c>
      <c r="F1864" s="93">
        <f>SUMIF(נכנסים!$A$5:$A$5890,מרכז!A1864,נכנסים!$B$5:$B$5890)</f>
        <v>0</v>
      </c>
      <c r="G1864" s="94"/>
      <c r="H1864" s="94"/>
      <c r="I1864" s="94"/>
      <c r="J1864" s="99">
        <f t="shared" si="29"/>
        <v>50000</v>
      </c>
    </row>
    <row r="1865" spans="1:10">
      <c r="A1865" s="153">
        <v>47518</v>
      </c>
      <c r="B1865" s="93">
        <f>SUMIF(יוצאים!$A$5:$A$5835,מרכז!A1865,יוצאים!$D$5:$D$5835)</f>
        <v>0</v>
      </c>
      <c r="C1865" s="93">
        <f>HLOOKUP(DAY($A1865),'טב.הו"ק'!$G$4:$AK$162,'טב.הו"ק'!$A$162+2,FALSE)</f>
        <v>0</v>
      </c>
      <c r="D1865" s="93">
        <f>IF(A1865&gt;=הלוואות!$D$5,IF(מרכז!A1865&lt;=הלוואות!$E$5,IF(DAY(מרכז!A1865)=הלוואות!$F$5,הלוואות!$G$5,0),0),0)+IF(A1865&gt;=הלוואות!$D$6,IF(מרכז!A1865&lt;=הלוואות!$E$6,IF(DAY(מרכז!A1865)=הלוואות!$F$6,הלוואות!$G$6,0),0),0)+IF(A1865&gt;=הלוואות!$D$7,IF(מרכז!A1865&lt;=הלוואות!$E$7,IF(DAY(מרכז!A1865)=הלוואות!$F$7,הלוואות!$G$7,0),0),0)+IF(A1865&gt;=הלוואות!$D$8,IF(מרכז!A1865&lt;=הלוואות!$E$8,IF(DAY(מרכז!A1865)=הלוואות!$F$8,הלוואות!$G$8,0),0),0)+IF(A1865&gt;=הלוואות!$D$9,IF(מרכז!A1865&lt;=הלוואות!$E$9,IF(DAY(מרכז!A1865)=הלוואות!$F$9,הלוואות!$G$9,0),0),0)+IF(A1865&gt;=הלוואות!$D$10,IF(מרכז!A1865&lt;=הלוואות!$E$10,IF(DAY(מרכז!A1865)=הלוואות!$F$10,הלוואות!$G$10,0),0),0)+IF(A1865&gt;=הלוואות!$D$11,IF(מרכז!A1865&lt;=הלוואות!$E$11,IF(DAY(מרכז!A1865)=הלוואות!$F$11,הלוואות!$G$11,0),0),0)+IF(A1865&gt;=הלוואות!$D$12,IF(מרכז!A1865&lt;=הלוואות!$E$12,IF(DAY(מרכז!A1865)=הלוואות!$F$12,הלוואות!$G$12,0),0),0)+IF(A1865&gt;=הלוואות!$D$13,IF(מרכז!A1865&lt;=הלוואות!$E$13,IF(DAY(מרכז!A1865)=הלוואות!$F$13,הלוואות!$G$13,0),0),0)+IF(A1865&gt;=הלוואות!$D$14,IF(מרכז!A1865&lt;=הלוואות!$E$14,IF(DAY(מרכז!A1865)=הלוואות!$F$14,הלוואות!$G$14,0),0),0)+IF(A1865&gt;=הלוואות!$D$15,IF(מרכז!A1865&lt;=הלוואות!$E$15,IF(DAY(מרכז!A1865)=הלוואות!$F$15,הלוואות!$G$15,0),0),0)+IF(A1865&gt;=הלוואות!$D$16,IF(מרכז!A1865&lt;=הלוואות!$E$16,IF(DAY(מרכז!A1865)=הלוואות!$F$16,הלוואות!$G$16,0),0),0)+IF(A1865&gt;=הלוואות!$D$17,IF(מרכז!A1865&lt;=הלוואות!$E$17,IF(DAY(מרכז!A1865)=הלוואות!$F$17,הלוואות!$G$17,0),0),0)+IF(A1865&gt;=הלוואות!$D$18,IF(מרכז!A1865&lt;=הלוואות!$E$18,IF(DAY(מרכז!A1865)=הלוואות!$F$18,הלוואות!$G$18,0),0),0)+IF(A1865&gt;=הלוואות!$D$19,IF(מרכז!A1865&lt;=הלוואות!$E$19,IF(DAY(מרכז!A1865)=הלוואות!$F$19,הלוואות!$G$19,0),0),0)+IF(A1865&gt;=הלוואות!$D$20,IF(מרכז!A1865&lt;=הלוואות!$E$20,IF(DAY(מרכז!A1865)=הלוואות!$F$20,הלוואות!$G$20,0),0),0)+IF(A1865&gt;=הלוואות!$D$21,IF(מרכז!A1865&lt;=הלוואות!$E$21,IF(DAY(מרכז!A1865)=הלוואות!$F$21,הלוואות!$G$21,0),0),0)+IF(A1865&gt;=הלוואות!$D$22,IF(מרכז!A1865&lt;=הלוואות!$E$22,IF(DAY(מרכז!A1865)=הלוואות!$F$22,הלוואות!$G$22,0),0),0)+IF(A1865&gt;=הלוואות!$D$23,IF(מרכז!A1865&lt;=הלוואות!$E$23,IF(DAY(מרכז!A1865)=הלוואות!$F$23,הלוואות!$G$23,0),0),0)+IF(A1865&gt;=הלוואות!$D$24,IF(מרכז!A1865&lt;=הלוואות!$E$24,IF(DAY(מרכז!A1865)=הלוואות!$F$24,הלוואות!$G$24,0),0),0)+IF(A1865&gt;=הלוואות!$D$25,IF(מרכז!A1865&lt;=הלוואות!$E$25,IF(DAY(מרכז!A1865)=הלוואות!$F$25,הלוואות!$G$25,0),0),0)+IF(A1865&gt;=הלוואות!$D$26,IF(מרכז!A1865&lt;=הלוואות!$E$26,IF(DAY(מרכז!A1865)=הלוואות!$F$26,הלוואות!$G$26,0),0),0)+IF(A1865&gt;=הלוואות!$D$27,IF(מרכז!A1865&lt;=הלוואות!$E$27,IF(DAY(מרכז!A1865)=הלוואות!$F$27,הלוואות!$G$27,0),0),0)+IF(A1865&gt;=הלוואות!$D$28,IF(מרכז!A1865&lt;=הלוואות!$E$28,IF(DAY(מרכז!A1865)=הלוואות!$F$28,הלוואות!$G$28,0),0),0)+IF(A1865&gt;=הלוואות!$D$29,IF(מרכז!A1865&lt;=הלוואות!$E$29,IF(DAY(מרכז!A1865)=הלוואות!$F$29,הלוואות!$G$29,0),0),0)+IF(A1865&gt;=הלוואות!$D$30,IF(מרכז!A1865&lt;=הלוואות!$E$30,IF(DAY(מרכז!A1865)=הלוואות!$F$30,הלוואות!$G$30,0),0),0)+IF(A1865&gt;=הלוואות!$D$31,IF(מרכז!A1865&lt;=הלוואות!$E$31,IF(DAY(מרכז!A1865)=הלוואות!$F$31,הלוואות!$G$31,0),0),0)+IF(A1865&gt;=הלוואות!$D$32,IF(מרכז!A1865&lt;=הלוואות!$E$32,IF(DAY(מרכז!A1865)=הלוואות!$F$32,הלוואות!$G$32,0),0),0)+IF(A1865&gt;=הלוואות!$D$33,IF(מרכז!A1865&lt;=הלוואות!$E$33,IF(DAY(מרכז!A1865)=הלוואות!$F$33,הלוואות!$G$33,0),0),0)+IF(A1865&gt;=הלוואות!$D$34,IF(מרכז!A1865&lt;=הלוואות!$E$34,IF(DAY(מרכז!A1865)=הלוואות!$F$34,הלוואות!$G$34,0),0),0)</f>
        <v>0</v>
      </c>
      <c r="E1865" s="93">
        <f>SUMIF(הלוואות!$D$46:$D$65,מרכז!A1865,הלוואות!$E$46:$E$65)</f>
        <v>0</v>
      </c>
      <c r="F1865" s="93">
        <f>SUMIF(נכנסים!$A$5:$A$5890,מרכז!A1865,נכנסים!$B$5:$B$5890)</f>
        <v>0</v>
      </c>
      <c r="G1865" s="94"/>
      <c r="H1865" s="94"/>
      <c r="I1865" s="94"/>
      <c r="J1865" s="99">
        <f t="shared" si="29"/>
        <v>50000</v>
      </c>
    </row>
    <row r="1866" spans="1:10">
      <c r="A1866" s="153">
        <v>47519</v>
      </c>
      <c r="B1866" s="93">
        <f>SUMIF(יוצאים!$A$5:$A$5835,מרכז!A1866,יוצאים!$D$5:$D$5835)</f>
        <v>0</v>
      </c>
      <c r="C1866" s="93">
        <f>HLOOKUP(DAY($A1866),'טב.הו"ק'!$G$4:$AK$162,'טב.הו"ק'!$A$162+2,FALSE)</f>
        <v>0</v>
      </c>
      <c r="D1866" s="93">
        <f>IF(A1866&gt;=הלוואות!$D$5,IF(מרכז!A1866&lt;=הלוואות!$E$5,IF(DAY(מרכז!A1866)=הלוואות!$F$5,הלוואות!$G$5,0),0),0)+IF(A1866&gt;=הלוואות!$D$6,IF(מרכז!A1866&lt;=הלוואות!$E$6,IF(DAY(מרכז!A1866)=הלוואות!$F$6,הלוואות!$G$6,0),0),0)+IF(A1866&gt;=הלוואות!$D$7,IF(מרכז!A1866&lt;=הלוואות!$E$7,IF(DAY(מרכז!A1866)=הלוואות!$F$7,הלוואות!$G$7,0),0),0)+IF(A1866&gt;=הלוואות!$D$8,IF(מרכז!A1866&lt;=הלוואות!$E$8,IF(DAY(מרכז!A1866)=הלוואות!$F$8,הלוואות!$G$8,0),0),0)+IF(A1866&gt;=הלוואות!$D$9,IF(מרכז!A1866&lt;=הלוואות!$E$9,IF(DAY(מרכז!A1866)=הלוואות!$F$9,הלוואות!$G$9,0),0),0)+IF(A1866&gt;=הלוואות!$D$10,IF(מרכז!A1866&lt;=הלוואות!$E$10,IF(DAY(מרכז!A1866)=הלוואות!$F$10,הלוואות!$G$10,0),0),0)+IF(A1866&gt;=הלוואות!$D$11,IF(מרכז!A1866&lt;=הלוואות!$E$11,IF(DAY(מרכז!A1866)=הלוואות!$F$11,הלוואות!$G$11,0),0),0)+IF(A1866&gt;=הלוואות!$D$12,IF(מרכז!A1866&lt;=הלוואות!$E$12,IF(DAY(מרכז!A1866)=הלוואות!$F$12,הלוואות!$G$12,0),0),0)+IF(A1866&gt;=הלוואות!$D$13,IF(מרכז!A1866&lt;=הלוואות!$E$13,IF(DAY(מרכז!A1866)=הלוואות!$F$13,הלוואות!$G$13,0),0),0)+IF(A1866&gt;=הלוואות!$D$14,IF(מרכז!A1866&lt;=הלוואות!$E$14,IF(DAY(מרכז!A1866)=הלוואות!$F$14,הלוואות!$G$14,0),0),0)+IF(A1866&gt;=הלוואות!$D$15,IF(מרכז!A1866&lt;=הלוואות!$E$15,IF(DAY(מרכז!A1866)=הלוואות!$F$15,הלוואות!$G$15,0),0),0)+IF(A1866&gt;=הלוואות!$D$16,IF(מרכז!A1866&lt;=הלוואות!$E$16,IF(DAY(מרכז!A1866)=הלוואות!$F$16,הלוואות!$G$16,0),0),0)+IF(A1866&gt;=הלוואות!$D$17,IF(מרכז!A1866&lt;=הלוואות!$E$17,IF(DAY(מרכז!A1866)=הלוואות!$F$17,הלוואות!$G$17,0),0),0)+IF(A1866&gt;=הלוואות!$D$18,IF(מרכז!A1866&lt;=הלוואות!$E$18,IF(DAY(מרכז!A1866)=הלוואות!$F$18,הלוואות!$G$18,0),0),0)+IF(A1866&gt;=הלוואות!$D$19,IF(מרכז!A1866&lt;=הלוואות!$E$19,IF(DAY(מרכז!A1866)=הלוואות!$F$19,הלוואות!$G$19,0),0),0)+IF(A1866&gt;=הלוואות!$D$20,IF(מרכז!A1866&lt;=הלוואות!$E$20,IF(DAY(מרכז!A1866)=הלוואות!$F$20,הלוואות!$G$20,0),0),0)+IF(A1866&gt;=הלוואות!$D$21,IF(מרכז!A1866&lt;=הלוואות!$E$21,IF(DAY(מרכז!A1866)=הלוואות!$F$21,הלוואות!$G$21,0),0),0)+IF(A1866&gt;=הלוואות!$D$22,IF(מרכז!A1866&lt;=הלוואות!$E$22,IF(DAY(מרכז!A1866)=הלוואות!$F$22,הלוואות!$G$22,0),0),0)+IF(A1866&gt;=הלוואות!$D$23,IF(מרכז!A1866&lt;=הלוואות!$E$23,IF(DAY(מרכז!A1866)=הלוואות!$F$23,הלוואות!$G$23,0),0),0)+IF(A1866&gt;=הלוואות!$D$24,IF(מרכז!A1866&lt;=הלוואות!$E$24,IF(DAY(מרכז!A1866)=הלוואות!$F$24,הלוואות!$G$24,0),0),0)+IF(A1866&gt;=הלוואות!$D$25,IF(מרכז!A1866&lt;=הלוואות!$E$25,IF(DAY(מרכז!A1866)=הלוואות!$F$25,הלוואות!$G$25,0),0),0)+IF(A1866&gt;=הלוואות!$D$26,IF(מרכז!A1866&lt;=הלוואות!$E$26,IF(DAY(מרכז!A1866)=הלוואות!$F$26,הלוואות!$G$26,0),0),0)+IF(A1866&gt;=הלוואות!$D$27,IF(מרכז!A1866&lt;=הלוואות!$E$27,IF(DAY(מרכז!A1866)=הלוואות!$F$27,הלוואות!$G$27,0),0),0)+IF(A1866&gt;=הלוואות!$D$28,IF(מרכז!A1866&lt;=הלוואות!$E$28,IF(DAY(מרכז!A1866)=הלוואות!$F$28,הלוואות!$G$28,0),0),0)+IF(A1866&gt;=הלוואות!$D$29,IF(מרכז!A1866&lt;=הלוואות!$E$29,IF(DAY(מרכז!A1866)=הלוואות!$F$29,הלוואות!$G$29,0),0),0)+IF(A1866&gt;=הלוואות!$D$30,IF(מרכז!A1866&lt;=הלוואות!$E$30,IF(DAY(מרכז!A1866)=הלוואות!$F$30,הלוואות!$G$30,0),0),0)+IF(A1866&gt;=הלוואות!$D$31,IF(מרכז!A1866&lt;=הלוואות!$E$31,IF(DAY(מרכז!A1866)=הלוואות!$F$31,הלוואות!$G$31,0),0),0)+IF(A1866&gt;=הלוואות!$D$32,IF(מרכז!A1866&lt;=הלוואות!$E$32,IF(DAY(מרכז!A1866)=הלוואות!$F$32,הלוואות!$G$32,0),0),0)+IF(A1866&gt;=הלוואות!$D$33,IF(מרכז!A1866&lt;=הלוואות!$E$33,IF(DAY(מרכז!A1866)=הלוואות!$F$33,הלוואות!$G$33,0),0),0)+IF(A1866&gt;=הלוואות!$D$34,IF(מרכז!A1866&lt;=הלוואות!$E$34,IF(DAY(מרכז!A1866)=הלוואות!$F$34,הלוואות!$G$34,0),0),0)</f>
        <v>0</v>
      </c>
      <c r="E1866" s="93">
        <f>SUMIF(הלוואות!$D$46:$D$65,מרכז!A1866,הלוואות!$E$46:$E$65)</f>
        <v>0</v>
      </c>
      <c r="F1866" s="93">
        <f>SUMIF(נכנסים!$A$5:$A$5890,מרכז!A1866,נכנסים!$B$5:$B$5890)</f>
        <v>0</v>
      </c>
      <c r="G1866" s="94"/>
      <c r="H1866" s="94"/>
      <c r="I1866" s="94"/>
      <c r="J1866" s="99">
        <f t="shared" si="29"/>
        <v>50000</v>
      </c>
    </row>
    <row r="1867" spans="1:10">
      <c r="A1867" s="153">
        <v>47520</v>
      </c>
      <c r="B1867" s="93">
        <f>SUMIF(יוצאים!$A$5:$A$5835,מרכז!A1867,יוצאים!$D$5:$D$5835)</f>
        <v>0</v>
      </c>
      <c r="C1867" s="93">
        <f>HLOOKUP(DAY($A1867),'טב.הו"ק'!$G$4:$AK$162,'טב.הו"ק'!$A$162+2,FALSE)</f>
        <v>0</v>
      </c>
      <c r="D1867" s="93">
        <f>IF(A1867&gt;=הלוואות!$D$5,IF(מרכז!A1867&lt;=הלוואות!$E$5,IF(DAY(מרכז!A1867)=הלוואות!$F$5,הלוואות!$G$5,0),0),0)+IF(A1867&gt;=הלוואות!$D$6,IF(מרכז!A1867&lt;=הלוואות!$E$6,IF(DAY(מרכז!A1867)=הלוואות!$F$6,הלוואות!$G$6,0),0),0)+IF(A1867&gt;=הלוואות!$D$7,IF(מרכז!A1867&lt;=הלוואות!$E$7,IF(DAY(מרכז!A1867)=הלוואות!$F$7,הלוואות!$G$7,0),0),0)+IF(A1867&gt;=הלוואות!$D$8,IF(מרכז!A1867&lt;=הלוואות!$E$8,IF(DAY(מרכז!A1867)=הלוואות!$F$8,הלוואות!$G$8,0),0),0)+IF(A1867&gt;=הלוואות!$D$9,IF(מרכז!A1867&lt;=הלוואות!$E$9,IF(DAY(מרכז!A1867)=הלוואות!$F$9,הלוואות!$G$9,0),0),0)+IF(A1867&gt;=הלוואות!$D$10,IF(מרכז!A1867&lt;=הלוואות!$E$10,IF(DAY(מרכז!A1867)=הלוואות!$F$10,הלוואות!$G$10,0),0),0)+IF(A1867&gt;=הלוואות!$D$11,IF(מרכז!A1867&lt;=הלוואות!$E$11,IF(DAY(מרכז!A1867)=הלוואות!$F$11,הלוואות!$G$11,0),0),0)+IF(A1867&gt;=הלוואות!$D$12,IF(מרכז!A1867&lt;=הלוואות!$E$12,IF(DAY(מרכז!A1867)=הלוואות!$F$12,הלוואות!$G$12,0),0),0)+IF(A1867&gt;=הלוואות!$D$13,IF(מרכז!A1867&lt;=הלוואות!$E$13,IF(DAY(מרכז!A1867)=הלוואות!$F$13,הלוואות!$G$13,0),0),0)+IF(A1867&gt;=הלוואות!$D$14,IF(מרכז!A1867&lt;=הלוואות!$E$14,IF(DAY(מרכז!A1867)=הלוואות!$F$14,הלוואות!$G$14,0),0),0)+IF(A1867&gt;=הלוואות!$D$15,IF(מרכז!A1867&lt;=הלוואות!$E$15,IF(DAY(מרכז!A1867)=הלוואות!$F$15,הלוואות!$G$15,0),0),0)+IF(A1867&gt;=הלוואות!$D$16,IF(מרכז!A1867&lt;=הלוואות!$E$16,IF(DAY(מרכז!A1867)=הלוואות!$F$16,הלוואות!$G$16,0),0),0)+IF(A1867&gt;=הלוואות!$D$17,IF(מרכז!A1867&lt;=הלוואות!$E$17,IF(DAY(מרכז!A1867)=הלוואות!$F$17,הלוואות!$G$17,0),0),0)+IF(A1867&gt;=הלוואות!$D$18,IF(מרכז!A1867&lt;=הלוואות!$E$18,IF(DAY(מרכז!A1867)=הלוואות!$F$18,הלוואות!$G$18,0),0),0)+IF(A1867&gt;=הלוואות!$D$19,IF(מרכז!A1867&lt;=הלוואות!$E$19,IF(DAY(מרכז!A1867)=הלוואות!$F$19,הלוואות!$G$19,0),0),0)+IF(A1867&gt;=הלוואות!$D$20,IF(מרכז!A1867&lt;=הלוואות!$E$20,IF(DAY(מרכז!A1867)=הלוואות!$F$20,הלוואות!$G$20,0),0),0)+IF(A1867&gt;=הלוואות!$D$21,IF(מרכז!A1867&lt;=הלוואות!$E$21,IF(DAY(מרכז!A1867)=הלוואות!$F$21,הלוואות!$G$21,0),0),0)+IF(A1867&gt;=הלוואות!$D$22,IF(מרכז!A1867&lt;=הלוואות!$E$22,IF(DAY(מרכז!A1867)=הלוואות!$F$22,הלוואות!$G$22,0),0),0)+IF(A1867&gt;=הלוואות!$D$23,IF(מרכז!A1867&lt;=הלוואות!$E$23,IF(DAY(מרכז!A1867)=הלוואות!$F$23,הלוואות!$G$23,0),0),0)+IF(A1867&gt;=הלוואות!$D$24,IF(מרכז!A1867&lt;=הלוואות!$E$24,IF(DAY(מרכז!A1867)=הלוואות!$F$24,הלוואות!$G$24,0),0),0)+IF(A1867&gt;=הלוואות!$D$25,IF(מרכז!A1867&lt;=הלוואות!$E$25,IF(DAY(מרכז!A1867)=הלוואות!$F$25,הלוואות!$G$25,0),0),0)+IF(A1867&gt;=הלוואות!$D$26,IF(מרכז!A1867&lt;=הלוואות!$E$26,IF(DAY(מרכז!A1867)=הלוואות!$F$26,הלוואות!$G$26,0),0),0)+IF(A1867&gt;=הלוואות!$D$27,IF(מרכז!A1867&lt;=הלוואות!$E$27,IF(DAY(מרכז!A1867)=הלוואות!$F$27,הלוואות!$G$27,0),0),0)+IF(A1867&gt;=הלוואות!$D$28,IF(מרכז!A1867&lt;=הלוואות!$E$28,IF(DAY(מרכז!A1867)=הלוואות!$F$28,הלוואות!$G$28,0),0),0)+IF(A1867&gt;=הלוואות!$D$29,IF(מרכז!A1867&lt;=הלוואות!$E$29,IF(DAY(מרכז!A1867)=הלוואות!$F$29,הלוואות!$G$29,0),0),0)+IF(A1867&gt;=הלוואות!$D$30,IF(מרכז!A1867&lt;=הלוואות!$E$30,IF(DAY(מרכז!A1867)=הלוואות!$F$30,הלוואות!$G$30,0),0),0)+IF(A1867&gt;=הלוואות!$D$31,IF(מרכז!A1867&lt;=הלוואות!$E$31,IF(DAY(מרכז!A1867)=הלוואות!$F$31,הלוואות!$G$31,0),0),0)+IF(A1867&gt;=הלוואות!$D$32,IF(מרכז!A1867&lt;=הלוואות!$E$32,IF(DAY(מרכז!A1867)=הלוואות!$F$32,הלוואות!$G$32,0),0),0)+IF(A1867&gt;=הלוואות!$D$33,IF(מרכז!A1867&lt;=הלוואות!$E$33,IF(DAY(מרכז!A1867)=הלוואות!$F$33,הלוואות!$G$33,0),0),0)+IF(A1867&gt;=הלוואות!$D$34,IF(מרכז!A1867&lt;=הלוואות!$E$34,IF(DAY(מרכז!A1867)=הלוואות!$F$34,הלוואות!$G$34,0),0),0)</f>
        <v>0</v>
      </c>
      <c r="E1867" s="93">
        <f>SUMIF(הלוואות!$D$46:$D$65,מרכז!A1867,הלוואות!$E$46:$E$65)</f>
        <v>0</v>
      </c>
      <c r="F1867" s="93">
        <f>SUMIF(נכנסים!$A$5:$A$5890,מרכז!A1867,נכנסים!$B$5:$B$5890)</f>
        <v>0</v>
      </c>
      <c r="G1867" s="94"/>
      <c r="H1867" s="94"/>
      <c r="I1867" s="94"/>
      <c r="J1867" s="99">
        <f t="shared" si="29"/>
        <v>50000</v>
      </c>
    </row>
    <row r="1868" spans="1:10">
      <c r="A1868" s="153">
        <v>47521</v>
      </c>
      <c r="B1868" s="93">
        <f>SUMIF(יוצאים!$A$5:$A$5835,מרכז!A1868,יוצאים!$D$5:$D$5835)</f>
        <v>0</v>
      </c>
      <c r="C1868" s="93">
        <f>HLOOKUP(DAY($A1868),'טב.הו"ק'!$G$4:$AK$162,'טב.הו"ק'!$A$162+2,FALSE)</f>
        <v>0</v>
      </c>
      <c r="D1868" s="93">
        <f>IF(A1868&gt;=הלוואות!$D$5,IF(מרכז!A1868&lt;=הלוואות!$E$5,IF(DAY(מרכז!A1868)=הלוואות!$F$5,הלוואות!$G$5,0),0),0)+IF(A1868&gt;=הלוואות!$D$6,IF(מרכז!A1868&lt;=הלוואות!$E$6,IF(DAY(מרכז!A1868)=הלוואות!$F$6,הלוואות!$G$6,0),0),0)+IF(A1868&gt;=הלוואות!$D$7,IF(מרכז!A1868&lt;=הלוואות!$E$7,IF(DAY(מרכז!A1868)=הלוואות!$F$7,הלוואות!$G$7,0),0),0)+IF(A1868&gt;=הלוואות!$D$8,IF(מרכז!A1868&lt;=הלוואות!$E$8,IF(DAY(מרכז!A1868)=הלוואות!$F$8,הלוואות!$G$8,0),0),0)+IF(A1868&gt;=הלוואות!$D$9,IF(מרכז!A1868&lt;=הלוואות!$E$9,IF(DAY(מרכז!A1868)=הלוואות!$F$9,הלוואות!$G$9,0),0),0)+IF(A1868&gt;=הלוואות!$D$10,IF(מרכז!A1868&lt;=הלוואות!$E$10,IF(DAY(מרכז!A1868)=הלוואות!$F$10,הלוואות!$G$10,0),0),0)+IF(A1868&gt;=הלוואות!$D$11,IF(מרכז!A1868&lt;=הלוואות!$E$11,IF(DAY(מרכז!A1868)=הלוואות!$F$11,הלוואות!$G$11,0),0),0)+IF(A1868&gt;=הלוואות!$D$12,IF(מרכז!A1868&lt;=הלוואות!$E$12,IF(DAY(מרכז!A1868)=הלוואות!$F$12,הלוואות!$G$12,0),0),0)+IF(A1868&gt;=הלוואות!$D$13,IF(מרכז!A1868&lt;=הלוואות!$E$13,IF(DAY(מרכז!A1868)=הלוואות!$F$13,הלוואות!$G$13,0),0),0)+IF(A1868&gt;=הלוואות!$D$14,IF(מרכז!A1868&lt;=הלוואות!$E$14,IF(DAY(מרכז!A1868)=הלוואות!$F$14,הלוואות!$G$14,0),0),0)+IF(A1868&gt;=הלוואות!$D$15,IF(מרכז!A1868&lt;=הלוואות!$E$15,IF(DAY(מרכז!A1868)=הלוואות!$F$15,הלוואות!$G$15,0),0),0)+IF(A1868&gt;=הלוואות!$D$16,IF(מרכז!A1868&lt;=הלוואות!$E$16,IF(DAY(מרכז!A1868)=הלוואות!$F$16,הלוואות!$G$16,0),0),0)+IF(A1868&gt;=הלוואות!$D$17,IF(מרכז!A1868&lt;=הלוואות!$E$17,IF(DAY(מרכז!A1868)=הלוואות!$F$17,הלוואות!$G$17,0),0),0)+IF(A1868&gt;=הלוואות!$D$18,IF(מרכז!A1868&lt;=הלוואות!$E$18,IF(DAY(מרכז!A1868)=הלוואות!$F$18,הלוואות!$G$18,0),0),0)+IF(A1868&gt;=הלוואות!$D$19,IF(מרכז!A1868&lt;=הלוואות!$E$19,IF(DAY(מרכז!A1868)=הלוואות!$F$19,הלוואות!$G$19,0),0),0)+IF(A1868&gt;=הלוואות!$D$20,IF(מרכז!A1868&lt;=הלוואות!$E$20,IF(DAY(מרכז!A1868)=הלוואות!$F$20,הלוואות!$G$20,0),0),0)+IF(A1868&gt;=הלוואות!$D$21,IF(מרכז!A1868&lt;=הלוואות!$E$21,IF(DAY(מרכז!A1868)=הלוואות!$F$21,הלוואות!$G$21,0),0),0)+IF(A1868&gt;=הלוואות!$D$22,IF(מרכז!A1868&lt;=הלוואות!$E$22,IF(DAY(מרכז!A1868)=הלוואות!$F$22,הלוואות!$G$22,0),0),0)+IF(A1868&gt;=הלוואות!$D$23,IF(מרכז!A1868&lt;=הלוואות!$E$23,IF(DAY(מרכז!A1868)=הלוואות!$F$23,הלוואות!$G$23,0),0),0)+IF(A1868&gt;=הלוואות!$D$24,IF(מרכז!A1868&lt;=הלוואות!$E$24,IF(DAY(מרכז!A1868)=הלוואות!$F$24,הלוואות!$G$24,0),0),0)+IF(A1868&gt;=הלוואות!$D$25,IF(מרכז!A1868&lt;=הלוואות!$E$25,IF(DAY(מרכז!A1868)=הלוואות!$F$25,הלוואות!$G$25,0),0),0)+IF(A1868&gt;=הלוואות!$D$26,IF(מרכז!A1868&lt;=הלוואות!$E$26,IF(DAY(מרכז!A1868)=הלוואות!$F$26,הלוואות!$G$26,0),0),0)+IF(A1868&gt;=הלוואות!$D$27,IF(מרכז!A1868&lt;=הלוואות!$E$27,IF(DAY(מרכז!A1868)=הלוואות!$F$27,הלוואות!$G$27,0),0),0)+IF(A1868&gt;=הלוואות!$D$28,IF(מרכז!A1868&lt;=הלוואות!$E$28,IF(DAY(מרכז!A1868)=הלוואות!$F$28,הלוואות!$G$28,0),0),0)+IF(A1868&gt;=הלוואות!$D$29,IF(מרכז!A1868&lt;=הלוואות!$E$29,IF(DAY(מרכז!A1868)=הלוואות!$F$29,הלוואות!$G$29,0),0),0)+IF(A1868&gt;=הלוואות!$D$30,IF(מרכז!A1868&lt;=הלוואות!$E$30,IF(DAY(מרכז!A1868)=הלוואות!$F$30,הלוואות!$G$30,0),0),0)+IF(A1868&gt;=הלוואות!$D$31,IF(מרכז!A1868&lt;=הלוואות!$E$31,IF(DAY(מרכז!A1868)=הלוואות!$F$31,הלוואות!$G$31,0),0),0)+IF(A1868&gt;=הלוואות!$D$32,IF(מרכז!A1868&lt;=הלוואות!$E$32,IF(DAY(מרכז!A1868)=הלוואות!$F$32,הלוואות!$G$32,0),0),0)+IF(A1868&gt;=הלוואות!$D$33,IF(מרכז!A1868&lt;=הלוואות!$E$33,IF(DAY(מרכז!A1868)=הלוואות!$F$33,הלוואות!$G$33,0),0),0)+IF(A1868&gt;=הלוואות!$D$34,IF(מרכז!A1868&lt;=הלוואות!$E$34,IF(DAY(מרכז!A1868)=הלוואות!$F$34,הלוואות!$G$34,0),0),0)</f>
        <v>0</v>
      </c>
      <c r="E1868" s="93">
        <f>SUMIF(הלוואות!$D$46:$D$65,מרכז!A1868,הלוואות!$E$46:$E$65)</f>
        <v>0</v>
      </c>
      <c r="F1868" s="93">
        <f>SUMIF(נכנסים!$A$5:$A$5890,מרכז!A1868,נכנסים!$B$5:$B$5890)</f>
        <v>0</v>
      </c>
      <c r="G1868" s="94"/>
      <c r="H1868" s="94"/>
      <c r="I1868" s="94"/>
      <c r="J1868" s="99">
        <f t="shared" si="29"/>
        <v>50000</v>
      </c>
    </row>
    <row r="1869" spans="1:10">
      <c r="A1869" s="153">
        <v>47522</v>
      </c>
      <c r="B1869" s="93">
        <f>SUMIF(יוצאים!$A$5:$A$5835,מרכז!A1869,יוצאים!$D$5:$D$5835)</f>
        <v>0</v>
      </c>
      <c r="C1869" s="93">
        <f>HLOOKUP(DAY($A1869),'טב.הו"ק'!$G$4:$AK$162,'טב.הו"ק'!$A$162+2,FALSE)</f>
        <v>0</v>
      </c>
      <c r="D1869" s="93">
        <f>IF(A1869&gt;=הלוואות!$D$5,IF(מרכז!A1869&lt;=הלוואות!$E$5,IF(DAY(מרכז!A1869)=הלוואות!$F$5,הלוואות!$G$5,0),0),0)+IF(A1869&gt;=הלוואות!$D$6,IF(מרכז!A1869&lt;=הלוואות!$E$6,IF(DAY(מרכז!A1869)=הלוואות!$F$6,הלוואות!$G$6,0),0),0)+IF(A1869&gt;=הלוואות!$D$7,IF(מרכז!A1869&lt;=הלוואות!$E$7,IF(DAY(מרכז!A1869)=הלוואות!$F$7,הלוואות!$G$7,0),0),0)+IF(A1869&gt;=הלוואות!$D$8,IF(מרכז!A1869&lt;=הלוואות!$E$8,IF(DAY(מרכז!A1869)=הלוואות!$F$8,הלוואות!$G$8,0),0),0)+IF(A1869&gt;=הלוואות!$D$9,IF(מרכז!A1869&lt;=הלוואות!$E$9,IF(DAY(מרכז!A1869)=הלוואות!$F$9,הלוואות!$G$9,0),0),0)+IF(A1869&gt;=הלוואות!$D$10,IF(מרכז!A1869&lt;=הלוואות!$E$10,IF(DAY(מרכז!A1869)=הלוואות!$F$10,הלוואות!$G$10,0),0),0)+IF(A1869&gt;=הלוואות!$D$11,IF(מרכז!A1869&lt;=הלוואות!$E$11,IF(DAY(מרכז!A1869)=הלוואות!$F$11,הלוואות!$G$11,0),0),0)+IF(A1869&gt;=הלוואות!$D$12,IF(מרכז!A1869&lt;=הלוואות!$E$12,IF(DAY(מרכז!A1869)=הלוואות!$F$12,הלוואות!$G$12,0),0),0)+IF(A1869&gt;=הלוואות!$D$13,IF(מרכז!A1869&lt;=הלוואות!$E$13,IF(DAY(מרכז!A1869)=הלוואות!$F$13,הלוואות!$G$13,0),0),0)+IF(A1869&gt;=הלוואות!$D$14,IF(מרכז!A1869&lt;=הלוואות!$E$14,IF(DAY(מרכז!A1869)=הלוואות!$F$14,הלוואות!$G$14,0),0),0)+IF(A1869&gt;=הלוואות!$D$15,IF(מרכז!A1869&lt;=הלוואות!$E$15,IF(DAY(מרכז!A1869)=הלוואות!$F$15,הלוואות!$G$15,0),0),0)+IF(A1869&gt;=הלוואות!$D$16,IF(מרכז!A1869&lt;=הלוואות!$E$16,IF(DAY(מרכז!A1869)=הלוואות!$F$16,הלוואות!$G$16,0),0),0)+IF(A1869&gt;=הלוואות!$D$17,IF(מרכז!A1869&lt;=הלוואות!$E$17,IF(DAY(מרכז!A1869)=הלוואות!$F$17,הלוואות!$G$17,0),0),0)+IF(A1869&gt;=הלוואות!$D$18,IF(מרכז!A1869&lt;=הלוואות!$E$18,IF(DAY(מרכז!A1869)=הלוואות!$F$18,הלוואות!$G$18,0),0),0)+IF(A1869&gt;=הלוואות!$D$19,IF(מרכז!A1869&lt;=הלוואות!$E$19,IF(DAY(מרכז!A1869)=הלוואות!$F$19,הלוואות!$G$19,0),0),0)+IF(A1869&gt;=הלוואות!$D$20,IF(מרכז!A1869&lt;=הלוואות!$E$20,IF(DAY(מרכז!A1869)=הלוואות!$F$20,הלוואות!$G$20,0),0),0)+IF(A1869&gt;=הלוואות!$D$21,IF(מרכז!A1869&lt;=הלוואות!$E$21,IF(DAY(מרכז!A1869)=הלוואות!$F$21,הלוואות!$G$21,0),0),0)+IF(A1869&gt;=הלוואות!$D$22,IF(מרכז!A1869&lt;=הלוואות!$E$22,IF(DAY(מרכז!A1869)=הלוואות!$F$22,הלוואות!$G$22,0),0),0)+IF(A1869&gt;=הלוואות!$D$23,IF(מרכז!A1869&lt;=הלוואות!$E$23,IF(DAY(מרכז!A1869)=הלוואות!$F$23,הלוואות!$G$23,0),0),0)+IF(A1869&gt;=הלוואות!$D$24,IF(מרכז!A1869&lt;=הלוואות!$E$24,IF(DAY(מרכז!A1869)=הלוואות!$F$24,הלוואות!$G$24,0),0),0)+IF(A1869&gt;=הלוואות!$D$25,IF(מרכז!A1869&lt;=הלוואות!$E$25,IF(DAY(מרכז!A1869)=הלוואות!$F$25,הלוואות!$G$25,0),0),0)+IF(A1869&gt;=הלוואות!$D$26,IF(מרכז!A1869&lt;=הלוואות!$E$26,IF(DAY(מרכז!A1869)=הלוואות!$F$26,הלוואות!$G$26,0),0),0)+IF(A1869&gt;=הלוואות!$D$27,IF(מרכז!A1869&lt;=הלוואות!$E$27,IF(DAY(מרכז!A1869)=הלוואות!$F$27,הלוואות!$G$27,0),0),0)+IF(A1869&gt;=הלוואות!$D$28,IF(מרכז!A1869&lt;=הלוואות!$E$28,IF(DAY(מרכז!A1869)=הלוואות!$F$28,הלוואות!$G$28,0),0),0)+IF(A1869&gt;=הלוואות!$D$29,IF(מרכז!A1869&lt;=הלוואות!$E$29,IF(DAY(מרכז!A1869)=הלוואות!$F$29,הלוואות!$G$29,0),0),0)+IF(A1869&gt;=הלוואות!$D$30,IF(מרכז!A1869&lt;=הלוואות!$E$30,IF(DAY(מרכז!A1869)=הלוואות!$F$30,הלוואות!$G$30,0),0),0)+IF(A1869&gt;=הלוואות!$D$31,IF(מרכז!A1869&lt;=הלוואות!$E$31,IF(DAY(מרכז!A1869)=הלוואות!$F$31,הלוואות!$G$31,0),0),0)+IF(A1869&gt;=הלוואות!$D$32,IF(מרכז!A1869&lt;=הלוואות!$E$32,IF(DAY(מרכז!A1869)=הלוואות!$F$32,הלוואות!$G$32,0),0),0)+IF(A1869&gt;=הלוואות!$D$33,IF(מרכז!A1869&lt;=הלוואות!$E$33,IF(DAY(מרכז!A1869)=הלוואות!$F$33,הלוואות!$G$33,0),0),0)+IF(A1869&gt;=הלוואות!$D$34,IF(מרכז!A1869&lt;=הלוואות!$E$34,IF(DAY(מרכז!A1869)=הלוואות!$F$34,הלוואות!$G$34,0),0),0)</f>
        <v>0</v>
      </c>
      <c r="E1869" s="93">
        <f>SUMIF(הלוואות!$D$46:$D$65,מרכז!A1869,הלוואות!$E$46:$E$65)</f>
        <v>0</v>
      </c>
      <c r="F1869" s="93">
        <f>SUMIF(נכנסים!$A$5:$A$5890,מרכז!A1869,נכנסים!$B$5:$B$5890)</f>
        <v>0</v>
      </c>
      <c r="G1869" s="94"/>
      <c r="H1869" s="94"/>
      <c r="I1869" s="94"/>
      <c r="J1869" s="99">
        <f t="shared" si="29"/>
        <v>50000</v>
      </c>
    </row>
    <row r="1870" spans="1:10">
      <c r="A1870" s="153">
        <v>47523</v>
      </c>
      <c r="B1870" s="93">
        <f>SUMIF(יוצאים!$A$5:$A$5835,מרכז!A1870,יוצאים!$D$5:$D$5835)</f>
        <v>0</v>
      </c>
      <c r="C1870" s="93">
        <f>HLOOKUP(DAY($A1870),'טב.הו"ק'!$G$4:$AK$162,'טב.הו"ק'!$A$162+2,FALSE)</f>
        <v>0</v>
      </c>
      <c r="D1870" s="93">
        <f>IF(A1870&gt;=הלוואות!$D$5,IF(מרכז!A1870&lt;=הלוואות!$E$5,IF(DAY(מרכז!A1870)=הלוואות!$F$5,הלוואות!$G$5,0),0),0)+IF(A1870&gt;=הלוואות!$D$6,IF(מרכז!A1870&lt;=הלוואות!$E$6,IF(DAY(מרכז!A1870)=הלוואות!$F$6,הלוואות!$G$6,0),0),0)+IF(A1870&gt;=הלוואות!$D$7,IF(מרכז!A1870&lt;=הלוואות!$E$7,IF(DAY(מרכז!A1870)=הלוואות!$F$7,הלוואות!$G$7,0),0),0)+IF(A1870&gt;=הלוואות!$D$8,IF(מרכז!A1870&lt;=הלוואות!$E$8,IF(DAY(מרכז!A1870)=הלוואות!$F$8,הלוואות!$G$8,0),0),0)+IF(A1870&gt;=הלוואות!$D$9,IF(מרכז!A1870&lt;=הלוואות!$E$9,IF(DAY(מרכז!A1870)=הלוואות!$F$9,הלוואות!$G$9,0),0),0)+IF(A1870&gt;=הלוואות!$D$10,IF(מרכז!A1870&lt;=הלוואות!$E$10,IF(DAY(מרכז!A1870)=הלוואות!$F$10,הלוואות!$G$10,0),0),0)+IF(A1870&gt;=הלוואות!$D$11,IF(מרכז!A1870&lt;=הלוואות!$E$11,IF(DAY(מרכז!A1870)=הלוואות!$F$11,הלוואות!$G$11,0),0),0)+IF(A1870&gt;=הלוואות!$D$12,IF(מרכז!A1870&lt;=הלוואות!$E$12,IF(DAY(מרכז!A1870)=הלוואות!$F$12,הלוואות!$G$12,0),0),0)+IF(A1870&gt;=הלוואות!$D$13,IF(מרכז!A1870&lt;=הלוואות!$E$13,IF(DAY(מרכז!A1870)=הלוואות!$F$13,הלוואות!$G$13,0),0),0)+IF(A1870&gt;=הלוואות!$D$14,IF(מרכז!A1870&lt;=הלוואות!$E$14,IF(DAY(מרכז!A1870)=הלוואות!$F$14,הלוואות!$G$14,0),0),0)+IF(A1870&gt;=הלוואות!$D$15,IF(מרכז!A1870&lt;=הלוואות!$E$15,IF(DAY(מרכז!A1870)=הלוואות!$F$15,הלוואות!$G$15,0),0),0)+IF(A1870&gt;=הלוואות!$D$16,IF(מרכז!A1870&lt;=הלוואות!$E$16,IF(DAY(מרכז!A1870)=הלוואות!$F$16,הלוואות!$G$16,0),0),0)+IF(A1870&gt;=הלוואות!$D$17,IF(מרכז!A1870&lt;=הלוואות!$E$17,IF(DAY(מרכז!A1870)=הלוואות!$F$17,הלוואות!$G$17,0),0),0)+IF(A1870&gt;=הלוואות!$D$18,IF(מרכז!A1870&lt;=הלוואות!$E$18,IF(DAY(מרכז!A1870)=הלוואות!$F$18,הלוואות!$G$18,0),0),0)+IF(A1870&gt;=הלוואות!$D$19,IF(מרכז!A1870&lt;=הלוואות!$E$19,IF(DAY(מרכז!A1870)=הלוואות!$F$19,הלוואות!$G$19,0),0),0)+IF(A1870&gt;=הלוואות!$D$20,IF(מרכז!A1870&lt;=הלוואות!$E$20,IF(DAY(מרכז!A1870)=הלוואות!$F$20,הלוואות!$G$20,0),0),0)+IF(A1870&gt;=הלוואות!$D$21,IF(מרכז!A1870&lt;=הלוואות!$E$21,IF(DAY(מרכז!A1870)=הלוואות!$F$21,הלוואות!$G$21,0),0),0)+IF(A1870&gt;=הלוואות!$D$22,IF(מרכז!A1870&lt;=הלוואות!$E$22,IF(DAY(מרכז!A1870)=הלוואות!$F$22,הלוואות!$G$22,0),0),0)+IF(A1870&gt;=הלוואות!$D$23,IF(מרכז!A1870&lt;=הלוואות!$E$23,IF(DAY(מרכז!A1870)=הלוואות!$F$23,הלוואות!$G$23,0),0),0)+IF(A1870&gt;=הלוואות!$D$24,IF(מרכז!A1870&lt;=הלוואות!$E$24,IF(DAY(מרכז!A1870)=הלוואות!$F$24,הלוואות!$G$24,0),0),0)+IF(A1870&gt;=הלוואות!$D$25,IF(מרכז!A1870&lt;=הלוואות!$E$25,IF(DAY(מרכז!A1870)=הלוואות!$F$25,הלוואות!$G$25,0),0),0)+IF(A1870&gt;=הלוואות!$D$26,IF(מרכז!A1870&lt;=הלוואות!$E$26,IF(DAY(מרכז!A1870)=הלוואות!$F$26,הלוואות!$G$26,0),0),0)+IF(A1870&gt;=הלוואות!$D$27,IF(מרכז!A1870&lt;=הלוואות!$E$27,IF(DAY(מרכז!A1870)=הלוואות!$F$27,הלוואות!$G$27,0),0),0)+IF(A1870&gt;=הלוואות!$D$28,IF(מרכז!A1870&lt;=הלוואות!$E$28,IF(DAY(מרכז!A1870)=הלוואות!$F$28,הלוואות!$G$28,0),0),0)+IF(A1870&gt;=הלוואות!$D$29,IF(מרכז!A1870&lt;=הלוואות!$E$29,IF(DAY(מרכז!A1870)=הלוואות!$F$29,הלוואות!$G$29,0),0),0)+IF(A1870&gt;=הלוואות!$D$30,IF(מרכז!A1870&lt;=הלוואות!$E$30,IF(DAY(מרכז!A1870)=הלוואות!$F$30,הלוואות!$G$30,0),0),0)+IF(A1870&gt;=הלוואות!$D$31,IF(מרכז!A1870&lt;=הלוואות!$E$31,IF(DAY(מרכז!A1870)=הלוואות!$F$31,הלוואות!$G$31,0),0),0)+IF(A1870&gt;=הלוואות!$D$32,IF(מרכז!A1870&lt;=הלוואות!$E$32,IF(DAY(מרכז!A1870)=הלוואות!$F$32,הלוואות!$G$32,0),0),0)+IF(A1870&gt;=הלוואות!$D$33,IF(מרכז!A1870&lt;=הלוואות!$E$33,IF(DAY(מרכז!A1870)=הלוואות!$F$33,הלוואות!$G$33,0),0),0)+IF(A1870&gt;=הלוואות!$D$34,IF(מרכז!A1870&lt;=הלוואות!$E$34,IF(DAY(מרכז!A1870)=הלוואות!$F$34,הלוואות!$G$34,0),0),0)</f>
        <v>0</v>
      </c>
      <c r="E1870" s="93">
        <f>SUMIF(הלוואות!$D$46:$D$65,מרכז!A1870,הלוואות!$E$46:$E$65)</f>
        <v>0</v>
      </c>
      <c r="F1870" s="93">
        <f>SUMIF(נכנסים!$A$5:$A$5890,מרכז!A1870,נכנסים!$B$5:$B$5890)</f>
        <v>0</v>
      </c>
      <c r="G1870" s="94"/>
      <c r="H1870" s="94"/>
      <c r="I1870" s="94"/>
      <c r="J1870" s="99">
        <f t="shared" si="29"/>
        <v>50000</v>
      </c>
    </row>
    <row r="1871" spans="1:10">
      <c r="A1871" s="153">
        <v>47524</v>
      </c>
      <c r="B1871" s="93">
        <f>SUMIF(יוצאים!$A$5:$A$5835,מרכז!A1871,יוצאים!$D$5:$D$5835)</f>
        <v>0</v>
      </c>
      <c r="C1871" s="93">
        <f>HLOOKUP(DAY($A1871),'טב.הו"ק'!$G$4:$AK$162,'טב.הו"ק'!$A$162+2,FALSE)</f>
        <v>0</v>
      </c>
      <c r="D1871" s="93">
        <f>IF(A1871&gt;=הלוואות!$D$5,IF(מרכז!A1871&lt;=הלוואות!$E$5,IF(DAY(מרכז!A1871)=הלוואות!$F$5,הלוואות!$G$5,0),0),0)+IF(A1871&gt;=הלוואות!$D$6,IF(מרכז!A1871&lt;=הלוואות!$E$6,IF(DAY(מרכז!A1871)=הלוואות!$F$6,הלוואות!$G$6,0),0),0)+IF(A1871&gt;=הלוואות!$D$7,IF(מרכז!A1871&lt;=הלוואות!$E$7,IF(DAY(מרכז!A1871)=הלוואות!$F$7,הלוואות!$G$7,0),0),0)+IF(A1871&gt;=הלוואות!$D$8,IF(מרכז!A1871&lt;=הלוואות!$E$8,IF(DAY(מרכז!A1871)=הלוואות!$F$8,הלוואות!$G$8,0),0),0)+IF(A1871&gt;=הלוואות!$D$9,IF(מרכז!A1871&lt;=הלוואות!$E$9,IF(DAY(מרכז!A1871)=הלוואות!$F$9,הלוואות!$G$9,0),0),0)+IF(A1871&gt;=הלוואות!$D$10,IF(מרכז!A1871&lt;=הלוואות!$E$10,IF(DAY(מרכז!A1871)=הלוואות!$F$10,הלוואות!$G$10,0),0),0)+IF(A1871&gt;=הלוואות!$D$11,IF(מרכז!A1871&lt;=הלוואות!$E$11,IF(DAY(מרכז!A1871)=הלוואות!$F$11,הלוואות!$G$11,0),0),0)+IF(A1871&gt;=הלוואות!$D$12,IF(מרכז!A1871&lt;=הלוואות!$E$12,IF(DAY(מרכז!A1871)=הלוואות!$F$12,הלוואות!$G$12,0),0),0)+IF(A1871&gt;=הלוואות!$D$13,IF(מרכז!A1871&lt;=הלוואות!$E$13,IF(DAY(מרכז!A1871)=הלוואות!$F$13,הלוואות!$G$13,0),0),0)+IF(A1871&gt;=הלוואות!$D$14,IF(מרכז!A1871&lt;=הלוואות!$E$14,IF(DAY(מרכז!A1871)=הלוואות!$F$14,הלוואות!$G$14,0),0),0)+IF(A1871&gt;=הלוואות!$D$15,IF(מרכז!A1871&lt;=הלוואות!$E$15,IF(DAY(מרכז!A1871)=הלוואות!$F$15,הלוואות!$G$15,0),0),0)+IF(A1871&gt;=הלוואות!$D$16,IF(מרכז!A1871&lt;=הלוואות!$E$16,IF(DAY(מרכז!A1871)=הלוואות!$F$16,הלוואות!$G$16,0),0),0)+IF(A1871&gt;=הלוואות!$D$17,IF(מרכז!A1871&lt;=הלוואות!$E$17,IF(DAY(מרכז!A1871)=הלוואות!$F$17,הלוואות!$G$17,0),0),0)+IF(A1871&gt;=הלוואות!$D$18,IF(מרכז!A1871&lt;=הלוואות!$E$18,IF(DAY(מרכז!A1871)=הלוואות!$F$18,הלוואות!$G$18,0),0),0)+IF(A1871&gt;=הלוואות!$D$19,IF(מרכז!A1871&lt;=הלוואות!$E$19,IF(DAY(מרכז!A1871)=הלוואות!$F$19,הלוואות!$G$19,0),0),0)+IF(A1871&gt;=הלוואות!$D$20,IF(מרכז!A1871&lt;=הלוואות!$E$20,IF(DAY(מרכז!A1871)=הלוואות!$F$20,הלוואות!$G$20,0),0),0)+IF(A1871&gt;=הלוואות!$D$21,IF(מרכז!A1871&lt;=הלוואות!$E$21,IF(DAY(מרכז!A1871)=הלוואות!$F$21,הלוואות!$G$21,0),0),0)+IF(A1871&gt;=הלוואות!$D$22,IF(מרכז!A1871&lt;=הלוואות!$E$22,IF(DAY(מרכז!A1871)=הלוואות!$F$22,הלוואות!$G$22,0),0),0)+IF(A1871&gt;=הלוואות!$D$23,IF(מרכז!A1871&lt;=הלוואות!$E$23,IF(DAY(מרכז!A1871)=הלוואות!$F$23,הלוואות!$G$23,0),0),0)+IF(A1871&gt;=הלוואות!$D$24,IF(מרכז!A1871&lt;=הלוואות!$E$24,IF(DAY(מרכז!A1871)=הלוואות!$F$24,הלוואות!$G$24,0),0),0)+IF(A1871&gt;=הלוואות!$D$25,IF(מרכז!A1871&lt;=הלוואות!$E$25,IF(DAY(מרכז!A1871)=הלוואות!$F$25,הלוואות!$G$25,0),0),0)+IF(A1871&gt;=הלוואות!$D$26,IF(מרכז!A1871&lt;=הלוואות!$E$26,IF(DAY(מרכז!A1871)=הלוואות!$F$26,הלוואות!$G$26,0),0),0)+IF(A1871&gt;=הלוואות!$D$27,IF(מרכז!A1871&lt;=הלוואות!$E$27,IF(DAY(מרכז!A1871)=הלוואות!$F$27,הלוואות!$G$27,0),0),0)+IF(A1871&gt;=הלוואות!$D$28,IF(מרכז!A1871&lt;=הלוואות!$E$28,IF(DAY(מרכז!A1871)=הלוואות!$F$28,הלוואות!$G$28,0),0),0)+IF(A1871&gt;=הלוואות!$D$29,IF(מרכז!A1871&lt;=הלוואות!$E$29,IF(DAY(מרכז!A1871)=הלוואות!$F$29,הלוואות!$G$29,0),0),0)+IF(A1871&gt;=הלוואות!$D$30,IF(מרכז!A1871&lt;=הלוואות!$E$30,IF(DAY(מרכז!A1871)=הלוואות!$F$30,הלוואות!$G$30,0),0),0)+IF(A1871&gt;=הלוואות!$D$31,IF(מרכז!A1871&lt;=הלוואות!$E$31,IF(DAY(מרכז!A1871)=הלוואות!$F$31,הלוואות!$G$31,0),0),0)+IF(A1871&gt;=הלוואות!$D$32,IF(מרכז!A1871&lt;=הלוואות!$E$32,IF(DAY(מרכז!A1871)=הלוואות!$F$32,הלוואות!$G$32,0),0),0)+IF(A1871&gt;=הלוואות!$D$33,IF(מרכז!A1871&lt;=הלוואות!$E$33,IF(DAY(מרכז!A1871)=הלוואות!$F$33,הלוואות!$G$33,0),0),0)+IF(A1871&gt;=הלוואות!$D$34,IF(מרכז!A1871&lt;=הלוואות!$E$34,IF(DAY(מרכז!A1871)=הלוואות!$F$34,הלוואות!$G$34,0),0),0)</f>
        <v>0</v>
      </c>
      <c r="E1871" s="93">
        <f>SUMIF(הלוואות!$D$46:$D$65,מרכז!A1871,הלוואות!$E$46:$E$65)</f>
        <v>0</v>
      </c>
      <c r="F1871" s="93">
        <f>SUMIF(נכנסים!$A$5:$A$5890,מרכז!A1871,נכנסים!$B$5:$B$5890)</f>
        <v>0</v>
      </c>
      <c r="G1871" s="94"/>
      <c r="H1871" s="94"/>
      <c r="I1871" s="94"/>
      <c r="J1871" s="99">
        <f t="shared" si="29"/>
        <v>50000</v>
      </c>
    </row>
    <row r="1872" spans="1:10">
      <c r="A1872" s="153">
        <v>47525</v>
      </c>
      <c r="B1872" s="93">
        <f>SUMIF(יוצאים!$A$5:$A$5835,מרכז!A1872,יוצאים!$D$5:$D$5835)</f>
        <v>0</v>
      </c>
      <c r="C1872" s="93">
        <f>HLOOKUP(DAY($A1872),'טב.הו"ק'!$G$4:$AK$162,'טב.הו"ק'!$A$162+2,FALSE)</f>
        <v>0</v>
      </c>
      <c r="D1872" s="93">
        <f>IF(A1872&gt;=הלוואות!$D$5,IF(מרכז!A1872&lt;=הלוואות!$E$5,IF(DAY(מרכז!A1872)=הלוואות!$F$5,הלוואות!$G$5,0),0),0)+IF(A1872&gt;=הלוואות!$D$6,IF(מרכז!A1872&lt;=הלוואות!$E$6,IF(DAY(מרכז!A1872)=הלוואות!$F$6,הלוואות!$G$6,0),0),0)+IF(A1872&gt;=הלוואות!$D$7,IF(מרכז!A1872&lt;=הלוואות!$E$7,IF(DAY(מרכז!A1872)=הלוואות!$F$7,הלוואות!$G$7,0),0),0)+IF(A1872&gt;=הלוואות!$D$8,IF(מרכז!A1872&lt;=הלוואות!$E$8,IF(DAY(מרכז!A1872)=הלוואות!$F$8,הלוואות!$G$8,0),0),0)+IF(A1872&gt;=הלוואות!$D$9,IF(מרכז!A1872&lt;=הלוואות!$E$9,IF(DAY(מרכז!A1872)=הלוואות!$F$9,הלוואות!$G$9,0),0),0)+IF(A1872&gt;=הלוואות!$D$10,IF(מרכז!A1872&lt;=הלוואות!$E$10,IF(DAY(מרכז!A1872)=הלוואות!$F$10,הלוואות!$G$10,0),0),0)+IF(A1872&gt;=הלוואות!$D$11,IF(מרכז!A1872&lt;=הלוואות!$E$11,IF(DAY(מרכז!A1872)=הלוואות!$F$11,הלוואות!$G$11,0),0),0)+IF(A1872&gt;=הלוואות!$D$12,IF(מרכז!A1872&lt;=הלוואות!$E$12,IF(DAY(מרכז!A1872)=הלוואות!$F$12,הלוואות!$G$12,0),0),0)+IF(A1872&gt;=הלוואות!$D$13,IF(מרכז!A1872&lt;=הלוואות!$E$13,IF(DAY(מרכז!A1872)=הלוואות!$F$13,הלוואות!$G$13,0),0),0)+IF(A1872&gt;=הלוואות!$D$14,IF(מרכז!A1872&lt;=הלוואות!$E$14,IF(DAY(מרכז!A1872)=הלוואות!$F$14,הלוואות!$G$14,0),0),0)+IF(A1872&gt;=הלוואות!$D$15,IF(מרכז!A1872&lt;=הלוואות!$E$15,IF(DAY(מרכז!A1872)=הלוואות!$F$15,הלוואות!$G$15,0),0),0)+IF(A1872&gt;=הלוואות!$D$16,IF(מרכז!A1872&lt;=הלוואות!$E$16,IF(DAY(מרכז!A1872)=הלוואות!$F$16,הלוואות!$G$16,0),0),0)+IF(A1872&gt;=הלוואות!$D$17,IF(מרכז!A1872&lt;=הלוואות!$E$17,IF(DAY(מרכז!A1872)=הלוואות!$F$17,הלוואות!$G$17,0),0),0)+IF(A1872&gt;=הלוואות!$D$18,IF(מרכז!A1872&lt;=הלוואות!$E$18,IF(DAY(מרכז!A1872)=הלוואות!$F$18,הלוואות!$G$18,0),0),0)+IF(A1872&gt;=הלוואות!$D$19,IF(מרכז!A1872&lt;=הלוואות!$E$19,IF(DAY(מרכז!A1872)=הלוואות!$F$19,הלוואות!$G$19,0),0),0)+IF(A1872&gt;=הלוואות!$D$20,IF(מרכז!A1872&lt;=הלוואות!$E$20,IF(DAY(מרכז!A1872)=הלוואות!$F$20,הלוואות!$G$20,0),0),0)+IF(A1872&gt;=הלוואות!$D$21,IF(מרכז!A1872&lt;=הלוואות!$E$21,IF(DAY(מרכז!A1872)=הלוואות!$F$21,הלוואות!$G$21,0),0),0)+IF(A1872&gt;=הלוואות!$D$22,IF(מרכז!A1872&lt;=הלוואות!$E$22,IF(DAY(מרכז!A1872)=הלוואות!$F$22,הלוואות!$G$22,0),0),0)+IF(A1872&gt;=הלוואות!$D$23,IF(מרכז!A1872&lt;=הלוואות!$E$23,IF(DAY(מרכז!A1872)=הלוואות!$F$23,הלוואות!$G$23,0),0),0)+IF(A1872&gt;=הלוואות!$D$24,IF(מרכז!A1872&lt;=הלוואות!$E$24,IF(DAY(מרכז!A1872)=הלוואות!$F$24,הלוואות!$G$24,0),0),0)+IF(A1872&gt;=הלוואות!$D$25,IF(מרכז!A1872&lt;=הלוואות!$E$25,IF(DAY(מרכז!A1872)=הלוואות!$F$25,הלוואות!$G$25,0),0),0)+IF(A1872&gt;=הלוואות!$D$26,IF(מרכז!A1872&lt;=הלוואות!$E$26,IF(DAY(מרכז!A1872)=הלוואות!$F$26,הלוואות!$G$26,0),0),0)+IF(A1872&gt;=הלוואות!$D$27,IF(מרכז!A1872&lt;=הלוואות!$E$27,IF(DAY(מרכז!A1872)=הלוואות!$F$27,הלוואות!$G$27,0),0),0)+IF(A1872&gt;=הלוואות!$D$28,IF(מרכז!A1872&lt;=הלוואות!$E$28,IF(DAY(מרכז!A1872)=הלוואות!$F$28,הלוואות!$G$28,0),0),0)+IF(A1872&gt;=הלוואות!$D$29,IF(מרכז!A1872&lt;=הלוואות!$E$29,IF(DAY(מרכז!A1872)=הלוואות!$F$29,הלוואות!$G$29,0),0),0)+IF(A1872&gt;=הלוואות!$D$30,IF(מרכז!A1872&lt;=הלוואות!$E$30,IF(DAY(מרכז!A1872)=הלוואות!$F$30,הלוואות!$G$30,0),0),0)+IF(A1872&gt;=הלוואות!$D$31,IF(מרכז!A1872&lt;=הלוואות!$E$31,IF(DAY(מרכז!A1872)=הלוואות!$F$31,הלוואות!$G$31,0),0),0)+IF(A1872&gt;=הלוואות!$D$32,IF(מרכז!A1872&lt;=הלוואות!$E$32,IF(DAY(מרכז!A1872)=הלוואות!$F$32,הלוואות!$G$32,0),0),0)+IF(A1872&gt;=הלוואות!$D$33,IF(מרכז!A1872&lt;=הלוואות!$E$33,IF(DAY(מרכז!A1872)=הלוואות!$F$33,הלוואות!$G$33,0),0),0)+IF(A1872&gt;=הלוואות!$D$34,IF(מרכז!A1872&lt;=הלוואות!$E$34,IF(DAY(מרכז!A1872)=הלוואות!$F$34,הלוואות!$G$34,0),0),0)</f>
        <v>0</v>
      </c>
      <c r="E1872" s="93">
        <f>SUMIF(הלוואות!$D$46:$D$65,מרכז!A1872,הלוואות!$E$46:$E$65)</f>
        <v>0</v>
      </c>
      <c r="F1872" s="93">
        <f>SUMIF(נכנסים!$A$5:$A$5890,מרכז!A1872,נכנסים!$B$5:$B$5890)</f>
        <v>0</v>
      </c>
      <c r="G1872" s="94"/>
      <c r="H1872" s="94"/>
      <c r="I1872" s="94"/>
      <c r="J1872" s="99">
        <f t="shared" si="29"/>
        <v>50000</v>
      </c>
    </row>
    <row r="1873" spans="1:10">
      <c r="A1873" s="153">
        <v>47526</v>
      </c>
      <c r="B1873" s="93">
        <f>SUMIF(יוצאים!$A$5:$A$5835,מרכז!A1873,יוצאים!$D$5:$D$5835)</f>
        <v>0</v>
      </c>
      <c r="C1873" s="93">
        <f>HLOOKUP(DAY($A1873),'טב.הו"ק'!$G$4:$AK$162,'טב.הו"ק'!$A$162+2,FALSE)</f>
        <v>0</v>
      </c>
      <c r="D1873" s="93">
        <f>IF(A1873&gt;=הלוואות!$D$5,IF(מרכז!A1873&lt;=הלוואות!$E$5,IF(DAY(מרכז!A1873)=הלוואות!$F$5,הלוואות!$G$5,0),0),0)+IF(A1873&gt;=הלוואות!$D$6,IF(מרכז!A1873&lt;=הלוואות!$E$6,IF(DAY(מרכז!A1873)=הלוואות!$F$6,הלוואות!$G$6,0),0),0)+IF(A1873&gt;=הלוואות!$D$7,IF(מרכז!A1873&lt;=הלוואות!$E$7,IF(DAY(מרכז!A1873)=הלוואות!$F$7,הלוואות!$G$7,0),0),0)+IF(A1873&gt;=הלוואות!$D$8,IF(מרכז!A1873&lt;=הלוואות!$E$8,IF(DAY(מרכז!A1873)=הלוואות!$F$8,הלוואות!$G$8,0),0),0)+IF(A1873&gt;=הלוואות!$D$9,IF(מרכז!A1873&lt;=הלוואות!$E$9,IF(DAY(מרכז!A1873)=הלוואות!$F$9,הלוואות!$G$9,0),0),0)+IF(A1873&gt;=הלוואות!$D$10,IF(מרכז!A1873&lt;=הלוואות!$E$10,IF(DAY(מרכז!A1873)=הלוואות!$F$10,הלוואות!$G$10,0),0),0)+IF(A1873&gt;=הלוואות!$D$11,IF(מרכז!A1873&lt;=הלוואות!$E$11,IF(DAY(מרכז!A1873)=הלוואות!$F$11,הלוואות!$G$11,0),0),0)+IF(A1873&gt;=הלוואות!$D$12,IF(מרכז!A1873&lt;=הלוואות!$E$12,IF(DAY(מרכז!A1873)=הלוואות!$F$12,הלוואות!$G$12,0),0),0)+IF(A1873&gt;=הלוואות!$D$13,IF(מרכז!A1873&lt;=הלוואות!$E$13,IF(DAY(מרכז!A1873)=הלוואות!$F$13,הלוואות!$G$13,0),0),0)+IF(A1873&gt;=הלוואות!$D$14,IF(מרכז!A1873&lt;=הלוואות!$E$14,IF(DAY(מרכז!A1873)=הלוואות!$F$14,הלוואות!$G$14,0),0),0)+IF(A1873&gt;=הלוואות!$D$15,IF(מרכז!A1873&lt;=הלוואות!$E$15,IF(DAY(מרכז!A1873)=הלוואות!$F$15,הלוואות!$G$15,0),0),0)+IF(A1873&gt;=הלוואות!$D$16,IF(מרכז!A1873&lt;=הלוואות!$E$16,IF(DAY(מרכז!A1873)=הלוואות!$F$16,הלוואות!$G$16,0),0),0)+IF(A1873&gt;=הלוואות!$D$17,IF(מרכז!A1873&lt;=הלוואות!$E$17,IF(DAY(מרכז!A1873)=הלוואות!$F$17,הלוואות!$G$17,0),0),0)+IF(A1873&gt;=הלוואות!$D$18,IF(מרכז!A1873&lt;=הלוואות!$E$18,IF(DAY(מרכז!A1873)=הלוואות!$F$18,הלוואות!$G$18,0),0),0)+IF(A1873&gt;=הלוואות!$D$19,IF(מרכז!A1873&lt;=הלוואות!$E$19,IF(DAY(מרכז!A1873)=הלוואות!$F$19,הלוואות!$G$19,0),0),0)+IF(A1873&gt;=הלוואות!$D$20,IF(מרכז!A1873&lt;=הלוואות!$E$20,IF(DAY(מרכז!A1873)=הלוואות!$F$20,הלוואות!$G$20,0),0),0)+IF(A1873&gt;=הלוואות!$D$21,IF(מרכז!A1873&lt;=הלוואות!$E$21,IF(DAY(מרכז!A1873)=הלוואות!$F$21,הלוואות!$G$21,0),0),0)+IF(A1873&gt;=הלוואות!$D$22,IF(מרכז!A1873&lt;=הלוואות!$E$22,IF(DAY(מרכז!A1873)=הלוואות!$F$22,הלוואות!$G$22,0),0),0)+IF(A1873&gt;=הלוואות!$D$23,IF(מרכז!A1873&lt;=הלוואות!$E$23,IF(DAY(מרכז!A1873)=הלוואות!$F$23,הלוואות!$G$23,0),0),0)+IF(A1873&gt;=הלוואות!$D$24,IF(מרכז!A1873&lt;=הלוואות!$E$24,IF(DAY(מרכז!A1873)=הלוואות!$F$24,הלוואות!$G$24,0),0),0)+IF(A1873&gt;=הלוואות!$D$25,IF(מרכז!A1873&lt;=הלוואות!$E$25,IF(DAY(מרכז!A1873)=הלוואות!$F$25,הלוואות!$G$25,0),0),0)+IF(A1873&gt;=הלוואות!$D$26,IF(מרכז!A1873&lt;=הלוואות!$E$26,IF(DAY(מרכז!A1873)=הלוואות!$F$26,הלוואות!$G$26,0),0),0)+IF(A1873&gt;=הלוואות!$D$27,IF(מרכז!A1873&lt;=הלוואות!$E$27,IF(DAY(מרכז!A1873)=הלוואות!$F$27,הלוואות!$G$27,0),0),0)+IF(A1873&gt;=הלוואות!$D$28,IF(מרכז!A1873&lt;=הלוואות!$E$28,IF(DAY(מרכז!A1873)=הלוואות!$F$28,הלוואות!$G$28,0),0),0)+IF(A1873&gt;=הלוואות!$D$29,IF(מרכז!A1873&lt;=הלוואות!$E$29,IF(DAY(מרכז!A1873)=הלוואות!$F$29,הלוואות!$G$29,0),0),0)+IF(A1873&gt;=הלוואות!$D$30,IF(מרכז!A1873&lt;=הלוואות!$E$30,IF(DAY(מרכז!A1873)=הלוואות!$F$30,הלוואות!$G$30,0),0),0)+IF(A1873&gt;=הלוואות!$D$31,IF(מרכז!A1873&lt;=הלוואות!$E$31,IF(DAY(מרכז!A1873)=הלוואות!$F$31,הלוואות!$G$31,0),0),0)+IF(A1873&gt;=הלוואות!$D$32,IF(מרכז!A1873&lt;=הלוואות!$E$32,IF(DAY(מרכז!A1873)=הלוואות!$F$32,הלוואות!$G$32,0),0),0)+IF(A1873&gt;=הלוואות!$D$33,IF(מרכז!A1873&lt;=הלוואות!$E$33,IF(DAY(מרכז!A1873)=הלוואות!$F$33,הלוואות!$G$33,0),0),0)+IF(A1873&gt;=הלוואות!$D$34,IF(מרכז!A1873&lt;=הלוואות!$E$34,IF(DAY(מרכז!A1873)=הלוואות!$F$34,הלוואות!$G$34,0),0),0)</f>
        <v>0</v>
      </c>
      <c r="E1873" s="93">
        <f>SUMIF(הלוואות!$D$46:$D$65,מרכז!A1873,הלוואות!$E$46:$E$65)</f>
        <v>0</v>
      </c>
      <c r="F1873" s="93">
        <f>SUMIF(נכנסים!$A$5:$A$5890,מרכז!A1873,נכנסים!$B$5:$B$5890)</f>
        <v>0</v>
      </c>
      <c r="G1873" s="94"/>
      <c r="H1873" s="94"/>
      <c r="I1873" s="94"/>
      <c r="J1873" s="99">
        <f t="shared" si="29"/>
        <v>50000</v>
      </c>
    </row>
    <row r="1874" spans="1:10">
      <c r="A1874" s="153">
        <v>47527</v>
      </c>
      <c r="B1874" s="93">
        <f>SUMIF(יוצאים!$A$5:$A$5835,מרכז!A1874,יוצאים!$D$5:$D$5835)</f>
        <v>0</v>
      </c>
      <c r="C1874" s="93">
        <f>HLOOKUP(DAY($A1874),'טב.הו"ק'!$G$4:$AK$162,'טב.הו"ק'!$A$162+2,FALSE)</f>
        <v>0</v>
      </c>
      <c r="D1874" s="93">
        <f>IF(A1874&gt;=הלוואות!$D$5,IF(מרכז!A1874&lt;=הלוואות!$E$5,IF(DAY(מרכז!A1874)=הלוואות!$F$5,הלוואות!$G$5,0),0),0)+IF(A1874&gt;=הלוואות!$D$6,IF(מרכז!A1874&lt;=הלוואות!$E$6,IF(DAY(מרכז!A1874)=הלוואות!$F$6,הלוואות!$G$6,0),0),0)+IF(A1874&gt;=הלוואות!$D$7,IF(מרכז!A1874&lt;=הלוואות!$E$7,IF(DAY(מרכז!A1874)=הלוואות!$F$7,הלוואות!$G$7,0),0),0)+IF(A1874&gt;=הלוואות!$D$8,IF(מרכז!A1874&lt;=הלוואות!$E$8,IF(DAY(מרכז!A1874)=הלוואות!$F$8,הלוואות!$G$8,0),0),0)+IF(A1874&gt;=הלוואות!$D$9,IF(מרכז!A1874&lt;=הלוואות!$E$9,IF(DAY(מרכז!A1874)=הלוואות!$F$9,הלוואות!$G$9,0),0),0)+IF(A1874&gt;=הלוואות!$D$10,IF(מרכז!A1874&lt;=הלוואות!$E$10,IF(DAY(מרכז!A1874)=הלוואות!$F$10,הלוואות!$G$10,0),0),0)+IF(A1874&gt;=הלוואות!$D$11,IF(מרכז!A1874&lt;=הלוואות!$E$11,IF(DAY(מרכז!A1874)=הלוואות!$F$11,הלוואות!$G$11,0),0),0)+IF(A1874&gt;=הלוואות!$D$12,IF(מרכז!A1874&lt;=הלוואות!$E$12,IF(DAY(מרכז!A1874)=הלוואות!$F$12,הלוואות!$G$12,0),0),0)+IF(A1874&gt;=הלוואות!$D$13,IF(מרכז!A1874&lt;=הלוואות!$E$13,IF(DAY(מרכז!A1874)=הלוואות!$F$13,הלוואות!$G$13,0),0),0)+IF(A1874&gt;=הלוואות!$D$14,IF(מרכז!A1874&lt;=הלוואות!$E$14,IF(DAY(מרכז!A1874)=הלוואות!$F$14,הלוואות!$G$14,0),0),0)+IF(A1874&gt;=הלוואות!$D$15,IF(מרכז!A1874&lt;=הלוואות!$E$15,IF(DAY(מרכז!A1874)=הלוואות!$F$15,הלוואות!$G$15,0),0),0)+IF(A1874&gt;=הלוואות!$D$16,IF(מרכז!A1874&lt;=הלוואות!$E$16,IF(DAY(מרכז!A1874)=הלוואות!$F$16,הלוואות!$G$16,0),0),0)+IF(A1874&gt;=הלוואות!$D$17,IF(מרכז!A1874&lt;=הלוואות!$E$17,IF(DAY(מרכז!A1874)=הלוואות!$F$17,הלוואות!$G$17,0),0),0)+IF(A1874&gt;=הלוואות!$D$18,IF(מרכז!A1874&lt;=הלוואות!$E$18,IF(DAY(מרכז!A1874)=הלוואות!$F$18,הלוואות!$G$18,0),0),0)+IF(A1874&gt;=הלוואות!$D$19,IF(מרכז!A1874&lt;=הלוואות!$E$19,IF(DAY(מרכז!A1874)=הלוואות!$F$19,הלוואות!$G$19,0),0),0)+IF(A1874&gt;=הלוואות!$D$20,IF(מרכז!A1874&lt;=הלוואות!$E$20,IF(DAY(מרכז!A1874)=הלוואות!$F$20,הלוואות!$G$20,0),0),0)+IF(A1874&gt;=הלוואות!$D$21,IF(מרכז!A1874&lt;=הלוואות!$E$21,IF(DAY(מרכז!A1874)=הלוואות!$F$21,הלוואות!$G$21,0),0),0)+IF(A1874&gt;=הלוואות!$D$22,IF(מרכז!A1874&lt;=הלוואות!$E$22,IF(DAY(מרכז!A1874)=הלוואות!$F$22,הלוואות!$G$22,0),0),0)+IF(A1874&gt;=הלוואות!$D$23,IF(מרכז!A1874&lt;=הלוואות!$E$23,IF(DAY(מרכז!A1874)=הלוואות!$F$23,הלוואות!$G$23,0),0),0)+IF(A1874&gt;=הלוואות!$D$24,IF(מרכז!A1874&lt;=הלוואות!$E$24,IF(DAY(מרכז!A1874)=הלוואות!$F$24,הלוואות!$G$24,0),0),0)+IF(A1874&gt;=הלוואות!$D$25,IF(מרכז!A1874&lt;=הלוואות!$E$25,IF(DAY(מרכז!A1874)=הלוואות!$F$25,הלוואות!$G$25,0),0),0)+IF(A1874&gt;=הלוואות!$D$26,IF(מרכז!A1874&lt;=הלוואות!$E$26,IF(DAY(מרכז!A1874)=הלוואות!$F$26,הלוואות!$G$26,0),0),0)+IF(A1874&gt;=הלוואות!$D$27,IF(מרכז!A1874&lt;=הלוואות!$E$27,IF(DAY(מרכז!A1874)=הלוואות!$F$27,הלוואות!$G$27,0),0),0)+IF(A1874&gt;=הלוואות!$D$28,IF(מרכז!A1874&lt;=הלוואות!$E$28,IF(DAY(מרכז!A1874)=הלוואות!$F$28,הלוואות!$G$28,0),0),0)+IF(A1874&gt;=הלוואות!$D$29,IF(מרכז!A1874&lt;=הלוואות!$E$29,IF(DAY(מרכז!A1874)=הלוואות!$F$29,הלוואות!$G$29,0),0),0)+IF(A1874&gt;=הלוואות!$D$30,IF(מרכז!A1874&lt;=הלוואות!$E$30,IF(DAY(מרכז!A1874)=הלוואות!$F$30,הלוואות!$G$30,0),0),0)+IF(A1874&gt;=הלוואות!$D$31,IF(מרכז!A1874&lt;=הלוואות!$E$31,IF(DAY(מרכז!A1874)=הלוואות!$F$31,הלוואות!$G$31,0),0),0)+IF(A1874&gt;=הלוואות!$D$32,IF(מרכז!A1874&lt;=הלוואות!$E$32,IF(DAY(מרכז!A1874)=הלוואות!$F$32,הלוואות!$G$32,0),0),0)+IF(A1874&gt;=הלוואות!$D$33,IF(מרכז!A1874&lt;=הלוואות!$E$33,IF(DAY(מרכז!A1874)=הלוואות!$F$33,הלוואות!$G$33,0),0),0)+IF(A1874&gt;=הלוואות!$D$34,IF(מרכז!A1874&lt;=הלוואות!$E$34,IF(DAY(מרכז!A1874)=הלוואות!$F$34,הלוואות!$G$34,0),0),0)</f>
        <v>0</v>
      </c>
      <c r="E1874" s="93">
        <f>SUMIF(הלוואות!$D$46:$D$65,מרכז!A1874,הלוואות!$E$46:$E$65)</f>
        <v>0</v>
      </c>
      <c r="F1874" s="93">
        <f>SUMIF(נכנסים!$A$5:$A$5890,מרכז!A1874,נכנסים!$B$5:$B$5890)</f>
        <v>0</v>
      </c>
      <c r="G1874" s="94"/>
      <c r="H1874" s="94"/>
      <c r="I1874" s="94"/>
      <c r="J1874" s="99">
        <f t="shared" si="29"/>
        <v>50000</v>
      </c>
    </row>
    <row r="1875" spans="1:10">
      <c r="A1875" s="153">
        <v>47528</v>
      </c>
      <c r="B1875" s="93">
        <f>SUMIF(יוצאים!$A$5:$A$5835,מרכז!A1875,יוצאים!$D$5:$D$5835)</f>
        <v>0</v>
      </c>
      <c r="C1875" s="93">
        <f>HLOOKUP(DAY($A1875),'טב.הו"ק'!$G$4:$AK$162,'טב.הו"ק'!$A$162+2,FALSE)</f>
        <v>0</v>
      </c>
      <c r="D1875" s="93">
        <f>IF(A1875&gt;=הלוואות!$D$5,IF(מרכז!A1875&lt;=הלוואות!$E$5,IF(DAY(מרכז!A1875)=הלוואות!$F$5,הלוואות!$G$5,0),0),0)+IF(A1875&gt;=הלוואות!$D$6,IF(מרכז!A1875&lt;=הלוואות!$E$6,IF(DAY(מרכז!A1875)=הלוואות!$F$6,הלוואות!$G$6,0),0),0)+IF(A1875&gt;=הלוואות!$D$7,IF(מרכז!A1875&lt;=הלוואות!$E$7,IF(DAY(מרכז!A1875)=הלוואות!$F$7,הלוואות!$G$7,0),0),0)+IF(A1875&gt;=הלוואות!$D$8,IF(מרכז!A1875&lt;=הלוואות!$E$8,IF(DAY(מרכז!A1875)=הלוואות!$F$8,הלוואות!$G$8,0),0),0)+IF(A1875&gt;=הלוואות!$D$9,IF(מרכז!A1875&lt;=הלוואות!$E$9,IF(DAY(מרכז!A1875)=הלוואות!$F$9,הלוואות!$G$9,0),0),0)+IF(A1875&gt;=הלוואות!$D$10,IF(מרכז!A1875&lt;=הלוואות!$E$10,IF(DAY(מרכז!A1875)=הלוואות!$F$10,הלוואות!$G$10,0),0),0)+IF(A1875&gt;=הלוואות!$D$11,IF(מרכז!A1875&lt;=הלוואות!$E$11,IF(DAY(מרכז!A1875)=הלוואות!$F$11,הלוואות!$G$11,0),0),0)+IF(A1875&gt;=הלוואות!$D$12,IF(מרכז!A1875&lt;=הלוואות!$E$12,IF(DAY(מרכז!A1875)=הלוואות!$F$12,הלוואות!$G$12,0),0),0)+IF(A1875&gt;=הלוואות!$D$13,IF(מרכז!A1875&lt;=הלוואות!$E$13,IF(DAY(מרכז!A1875)=הלוואות!$F$13,הלוואות!$G$13,0),0),0)+IF(A1875&gt;=הלוואות!$D$14,IF(מרכז!A1875&lt;=הלוואות!$E$14,IF(DAY(מרכז!A1875)=הלוואות!$F$14,הלוואות!$G$14,0),0),0)+IF(A1875&gt;=הלוואות!$D$15,IF(מרכז!A1875&lt;=הלוואות!$E$15,IF(DAY(מרכז!A1875)=הלוואות!$F$15,הלוואות!$G$15,0),0),0)+IF(A1875&gt;=הלוואות!$D$16,IF(מרכז!A1875&lt;=הלוואות!$E$16,IF(DAY(מרכז!A1875)=הלוואות!$F$16,הלוואות!$G$16,0),0),0)+IF(A1875&gt;=הלוואות!$D$17,IF(מרכז!A1875&lt;=הלוואות!$E$17,IF(DAY(מרכז!A1875)=הלוואות!$F$17,הלוואות!$G$17,0),0),0)+IF(A1875&gt;=הלוואות!$D$18,IF(מרכז!A1875&lt;=הלוואות!$E$18,IF(DAY(מרכז!A1875)=הלוואות!$F$18,הלוואות!$G$18,0),0),0)+IF(A1875&gt;=הלוואות!$D$19,IF(מרכז!A1875&lt;=הלוואות!$E$19,IF(DAY(מרכז!A1875)=הלוואות!$F$19,הלוואות!$G$19,0),0),0)+IF(A1875&gt;=הלוואות!$D$20,IF(מרכז!A1875&lt;=הלוואות!$E$20,IF(DAY(מרכז!A1875)=הלוואות!$F$20,הלוואות!$G$20,0),0),0)+IF(A1875&gt;=הלוואות!$D$21,IF(מרכז!A1875&lt;=הלוואות!$E$21,IF(DAY(מרכז!A1875)=הלוואות!$F$21,הלוואות!$G$21,0),0),0)+IF(A1875&gt;=הלוואות!$D$22,IF(מרכז!A1875&lt;=הלוואות!$E$22,IF(DAY(מרכז!A1875)=הלוואות!$F$22,הלוואות!$G$22,0),0),0)+IF(A1875&gt;=הלוואות!$D$23,IF(מרכז!A1875&lt;=הלוואות!$E$23,IF(DAY(מרכז!A1875)=הלוואות!$F$23,הלוואות!$G$23,0),0),0)+IF(A1875&gt;=הלוואות!$D$24,IF(מרכז!A1875&lt;=הלוואות!$E$24,IF(DAY(מרכז!A1875)=הלוואות!$F$24,הלוואות!$G$24,0),0),0)+IF(A1875&gt;=הלוואות!$D$25,IF(מרכז!A1875&lt;=הלוואות!$E$25,IF(DAY(מרכז!A1875)=הלוואות!$F$25,הלוואות!$G$25,0),0),0)+IF(A1875&gt;=הלוואות!$D$26,IF(מרכז!A1875&lt;=הלוואות!$E$26,IF(DAY(מרכז!A1875)=הלוואות!$F$26,הלוואות!$G$26,0),0),0)+IF(A1875&gt;=הלוואות!$D$27,IF(מרכז!A1875&lt;=הלוואות!$E$27,IF(DAY(מרכז!A1875)=הלוואות!$F$27,הלוואות!$G$27,0),0),0)+IF(A1875&gt;=הלוואות!$D$28,IF(מרכז!A1875&lt;=הלוואות!$E$28,IF(DAY(מרכז!A1875)=הלוואות!$F$28,הלוואות!$G$28,0),0),0)+IF(A1875&gt;=הלוואות!$D$29,IF(מרכז!A1875&lt;=הלוואות!$E$29,IF(DAY(מרכז!A1875)=הלוואות!$F$29,הלוואות!$G$29,0),0),0)+IF(A1875&gt;=הלוואות!$D$30,IF(מרכז!A1875&lt;=הלוואות!$E$30,IF(DAY(מרכז!A1875)=הלוואות!$F$30,הלוואות!$G$30,0),0),0)+IF(A1875&gt;=הלוואות!$D$31,IF(מרכז!A1875&lt;=הלוואות!$E$31,IF(DAY(מרכז!A1875)=הלוואות!$F$31,הלוואות!$G$31,0),0),0)+IF(A1875&gt;=הלוואות!$D$32,IF(מרכז!A1875&lt;=הלוואות!$E$32,IF(DAY(מרכז!A1875)=הלוואות!$F$32,הלוואות!$G$32,0),0),0)+IF(A1875&gt;=הלוואות!$D$33,IF(מרכז!A1875&lt;=הלוואות!$E$33,IF(DAY(מרכז!A1875)=הלוואות!$F$33,הלוואות!$G$33,0),0),0)+IF(A1875&gt;=הלוואות!$D$34,IF(מרכז!A1875&lt;=הלוואות!$E$34,IF(DAY(מרכז!A1875)=הלוואות!$F$34,הלוואות!$G$34,0),0),0)</f>
        <v>0</v>
      </c>
      <c r="E1875" s="93">
        <f>SUMIF(הלוואות!$D$46:$D$65,מרכז!A1875,הלוואות!$E$46:$E$65)</f>
        <v>0</v>
      </c>
      <c r="F1875" s="93">
        <f>SUMIF(נכנסים!$A$5:$A$5890,מרכז!A1875,נכנסים!$B$5:$B$5890)</f>
        <v>0</v>
      </c>
      <c r="G1875" s="94"/>
      <c r="H1875" s="94"/>
      <c r="I1875" s="94"/>
      <c r="J1875" s="99">
        <f t="shared" si="29"/>
        <v>50000</v>
      </c>
    </row>
    <row r="1876" spans="1:10">
      <c r="A1876" s="153">
        <v>47529</v>
      </c>
      <c r="B1876" s="93">
        <f>SUMIF(יוצאים!$A$5:$A$5835,מרכז!A1876,יוצאים!$D$5:$D$5835)</f>
        <v>0</v>
      </c>
      <c r="C1876" s="93">
        <f>HLOOKUP(DAY($A1876),'טב.הו"ק'!$G$4:$AK$162,'טב.הו"ק'!$A$162+2,FALSE)</f>
        <v>0</v>
      </c>
      <c r="D1876" s="93">
        <f>IF(A1876&gt;=הלוואות!$D$5,IF(מרכז!A1876&lt;=הלוואות!$E$5,IF(DAY(מרכז!A1876)=הלוואות!$F$5,הלוואות!$G$5,0),0),0)+IF(A1876&gt;=הלוואות!$D$6,IF(מרכז!A1876&lt;=הלוואות!$E$6,IF(DAY(מרכז!A1876)=הלוואות!$F$6,הלוואות!$G$6,0),0),0)+IF(A1876&gt;=הלוואות!$D$7,IF(מרכז!A1876&lt;=הלוואות!$E$7,IF(DAY(מרכז!A1876)=הלוואות!$F$7,הלוואות!$G$7,0),0),0)+IF(A1876&gt;=הלוואות!$D$8,IF(מרכז!A1876&lt;=הלוואות!$E$8,IF(DAY(מרכז!A1876)=הלוואות!$F$8,הלוואות!$G$8,0),0),0)+IF(A1876&gt;=הלוואות!$D$9,IF(מרכז!A1876&lt;=הלוואות!$E$9,IF(DAY(מרכז!A1876)=הלוואות!$F$9,הלוואות!$G$9,0),0),0)+IF(A1876&gt;=הלוואות!$D$10,IF(מרכז!A1876&lt;=הלוואות!$E$10,IF(DAY(מרכז!A1876)=הלוואות!$F$10,הלוואות!$G$10,0),0),0)+IF(A1876&gt;=הלוואות!$D$11,IF(מרכז!A1876&lt;=הלוואות!$E$11,IF(DAY(מרכז!A1876)=הלוואות!$F$11,הלוואות!$G$11,0),0),0)+IF(A1876&gt;=הלוואות!$D$12,IF(מרכז!A1876&lt;=הלוואות!$E$12,IF(DAY(מרכז!A1876)=הלוואות!$F$12,הלוואות!$G$12,0),0),0)+IF(A1876&gt;=הלוואות!$D$13,IF(מרכז!A1876&lt;=הלוואות!$E$13,IF(DAY(מרכז!A1876)=הלוואות!$F$13,הלוואות!$G$13,0),0),0)+IF(A1876&gt;=הלוואות!$D$14,IF(מרכז!A1876&lt;=הלוואות!$E$14,IF(DAY(מרכז!A1876)=הלוואות!$F$14,הלוואות!$G$14,0),0),0)+IF(A1876&gt;=הלוואות!$D$15,IF(מרכז!A1876&lt;=הלוואות!$E$15,IF(DAY(מרכז!A1876)=הלוואות!$F$15,הלוואות!$G$15,0),0),0)+IF(A1876&gt;=הלוואות!$D$16,IF(מרכז!A1876&lt;=הלוואות!$E$16,IF(DAY(מרכז!A1876)=הלוואות!$F$16,הלוואות!$G$16,0),0),0)+IF(A1876&gt;=הלוואות!$D$17,IF(מרכז!A1876&lt;=הלוואות!$E$17,IF(DAY(מרכז!A1876)=הלוואות!$F$17,הלוואות!$G$17,0),0),0)+IF(A1876&gt;=הלוואות!$D$18,IF(מרכז!A1876&lt;=הלוואות!$E$18,IF(DAY(מרכז!A1876)=הלוואות!$F$18,הלוואות!$G$18,0),0),0)+IF(A1876&gt;=הלוואות!$D$19,IF(מרכז!A1876&lt;=הלוואות!$E$19,IF(DAY(מרכז!A1876)=הלוואות!$F$19,הלוואות!$G$19,0),0),0)+IF(A1876&gt;=הלוואות!$D$20,IF(מרכז!A1876&lt;=הלוואות!$E$20,IF(DAY(מרכז!A1876)=הלוואות!$F$20,הלוואות!$G$20,0),0),0)+IF(A1876&gt;=הלוואות!$D$21,IF(מרכז!A1876&lt;=הלוואות!$E$21,IF(DAY(מרכז!A1876)=הלוואות!$F$21,הלוואות!$G$21,0),0),0)+IF(A1876&gt;=הלוואות!$D$22,IF(מרכז!A1876&lt;=הלוואות!$E$22,IF(DAY(מרכז!A1876)=הלוואות!$F$22,הלוואות!$G$22,0),0),0)+IF(A1876&gt;=הלוואות!$D$23,IF(מרכז!A1876&lt;=הלוואות!$E$23,IF(DAY(מרכז!A1876)=הלוואות!$F$23,הלוואות!$G$23,0),0),0)+IF(A1876&gt;=הלוואות!$D$24,IF(מרכז!A1876&lt;=הלוואות!$E$24,IF(DAY(מרכז!A1876)=הלוואות!$F$24,הלוואות!$G$24,0),0),0)+IF(A1876&gt;=הלוואות!$D$25,IF(מרכז!A1876&lt;=הלוואות!$E$25,IF(DAY(מרכז!A1876)=הלוואות!$F$25,הלוואות!$G$25,0),0),0)+IF(A1876&gt;=הלוואות!$D$26,IF(מרכז!A1876&lt;=הלוואות!$E$26,IF(DAY(מרכז!A1876)=הלוואות!$F$26,הלוואות!$G$26,0),0),0)+IF(A1876&gt;=הלוואות!$D$27,IF(מרכז!A1876&lt;=הלוואות!$E$27,IF(DAY(מרכז!A1876)=הלוואות!$F$27,הלוואות!$G$27,0),0),0)+IF(A1876&gt;=הלוואות!$D$28,IF(מרכז!A1876&lt;=הלוואות!$E$28,IF(DAY(מרכז!A1876)=הלוואות!$F$28,הלוואות!$G$28,0),0),0)+IF(A1876&gt;=הלוואות!$D$29,IF(מרכז!A1876&lt;=הלוואות!$E$29,IF(DAY(מרכז!A1876)=הלוואות!$F$29,הלוואות!$G$29,0),0),0)+IF(A1876&gt;=הלוואות!$D$30,IF(מרכז!A1876&lt;=הלוואות!$E$30,IF(DAY(מרכז!A1876)=הלוואות!$F$30,הלוואות!$G$30,0),0),0)+IF(A1876&gt;=הלוואות!$D$31,IF(מרכז!A1876&lt;=הלוואות!$E$31,IF(DAY(מרכז!A1876)=הלוואות!$F$31,הלוואות!$G$31,0),0),0)+IF(A1876&gt;=הלוואות!$D$32,IF(מרכז!A1876&lt;=הלוואות!$E$32,IF(DAY(מרכז!A1876)=הלוואות!$F$32,הלוואות!$G$32,0),0),0)+IF(A1876&gt;=הלוואות!$D$33,IF(מרכז!A1876&lt;=הלוואות!$E$33,IF(DAY(מרכז!A1876)=הלוואות!$F$33,הלוואות!$G$33,0),0),0)+IF(A1876&gt;=הלוואות!$D$34,IF(מרכז!A1876&lt;=הלוואות!$E$34,IF(DAY(מרכז!A1876)=הלוואות!$F$34,הלוואות!$G$34,0),0),0)</f>
        <v>0</v>
      </c>
      <c r="E1876" s="93">
        <f>SUMIF(הלוואות!$D$46:$D$65,מרכז!A1876,הלוואות!$E$46:$E$65)</f>
        <v>0</v>
      </c>
      <c r="F1876" s="93">
        <f>SUMIF(נכנסים!$A$5:$A$5890,מרכז!A1876,נכנסים!$B$5:$B$5890)</f>
        <v>0</v>
      </c>
      <c r="G1876" s="94"/>
      <c r="H1876" s="94"/>
      <c r="I1876" s="94"/>
      <c r="J1876" s="99">
        <f t="shared" si="29"/>
        <v>50000</v>
      </c>
    </row>
    <row r="1877" spans="1:10">
      <c r="A1877" s="153">
        <v>47530</v>
      </c>
      <c r="B1877" s="93">
        <f>SUMIF(יוצאים!$A$5:$A$5835,מרכז!A1877,יוצאים!$D$5:$D$5835)</f>
        <v>0</v>
      </c>
      <c r="C1877" s="93">
        <f>HLOOKUP(DAY($A1877),'טב.הו"ק'!$G$4:$AK$162,'טב.הו"ק'!$A$162+2,FALSE)</f>
        <v>0</v>
      </c>
      <c r="D1877" s="93">
        <f>IF(A1877&gt;=הלוואות!$D$5,IF(מרכז!A1877&lt;=הלוואות!$E$5,IF(DAY(מרכז!A1877)=הלוואות!$F$5,הלוואות!$G$5,0),0),0)+IF(A1877&gt;=הלוואות!$D$6,IF(מרכז!A1877&lt;=הלוואות!$E$6,IF(DAY(מרכז!A1877)=הלוואות!$F$6,הלוואות!$G$6,0),0),0)+IF(A1877&gt;=הלוואות!$D$7,IF(מרכז!A1877&lt;=הלוואות!$E$7,IF(DAY(מרכז!A1877)=הלוואות!$F$7,הלוואות!$G$7,0),0),0)+IF(A1877&gt;=הלוואות!$D$8,IF(מרכז!A1877&lt;=הלוואות!$E$8,IF(DAY(מרכז!A1877)=הלוואות!$F$8,הלוואות!$G$8,0),0),0)+IF(A1877&gt;=הלוואות!$D$9,IF(מרכז!A1877&lt;=הלוואות!$E$9,IF(DAY(מרכז!A1877)=הלוואות!$F$9,הלוואות!$G$9,0),0),0)+IF(A1877&gt;=הלוואות!$D$10,IF(מרכז!A1877&lt;=הלוואות!$E$10,IF(DAY(מרכז!A1877)=הלוואות!$F$10,הלוואות!$G$10,0),0),0)+IF(A1877&gt;=הלוואות!$D$11,IF(מרכז!A1877&lt;=הלוואות!$E$11,IF(DAY(מרכז!A1877)=הלוואות!$F$11,הלוואות!$G$11,0),0),0)+IF(A1877&gt;=הלוואות!$D$12,IF(מרכז!A1877&lt;=הלוואות!$E$12,IF(DAY(מרכז!A1877)=הלוואות!$F$12,הלוואות!$G$12,0),0),0)+IF(A1877&gt;=הלוואות!$D$13,IF(מרכז!A1877&lt;=הלוואות!$E$13,IF(DAY(מרכז!A1877)=הלוואות!$F$13,הלוואות!$G$13,0),0),0)+IF(A1877&gt;=הלוואות!$D$14,IF(מרכז!A1877&lt;=הלוואות!$E$14,IF(DAY(מרכז!A1877)=הלוואות!$F$14,הלוואות!$G$14,0),0),0)+IF(A1877&gt;=הלוואות!$D$15,IF(מרכז!A1877&lt;=הלוואות!$E$15,IF(DAY(מרכז!A1877)=הלוואות!$F$15,הלוואות!$G$15,0),0),0)+IF(A1877&gt;=הלוואות!$D$16,IF(מרכז!A1877&lt;=הלוואות!$E$16,IF(DAY(מרכז!A1877)=הלוואות!$F$16,הלוואות!$G$16,0),0),0)+IF(A1877&gt;=הלוואות!$D$17,IF(מרכז!A1877&lt;=הלוואות!$E$17,IF(DAY(מרכז!A1877)=הלוואות!$F$17,הלוואות!$G$17,0),0),0)+IF(A1877&gt;=הלוואות!$D$18,IF(מרכז!A1877&lt;=הלוואות!$E$18,IF(DAY(מרכז!A1877)=הלוואות!$F$18,הלוואות!$G$18,0),0),0)+IF(A1877&gt;=הלוואות!$D$19,IF(מרכז!A1877&lt;=הלוואות!$E$19,IF(DAY(מרכז!A1877)=הלוואות!$F$19,הלוואות!$G$19,0),0),0)+IF(A1877&gt;=הלוואות!$D$20,IF(מרכז!A1877&lt;=הלוואות!$E$20,IF(DAY(מרכז!A1877)=הלוואות!$F$20,הלוואות!$G$20,0),0),0)+IF(A1877&gt;=הלוואות!$D$21,IF(מרכז!A1877&lt;=הלוואות!$E$21,IF(DAY(מרכז!A1877)=הלוואות!$F$21,הלוואות!$G$21,0),0),0)+IF(A1877&gt;=הלוואות!$D$22,IF(מרכז!A1877&lt;=הלוואות!$E$22,IF(DAY(מרכז!A1877)=הלוואות!$F$22,הלוואות!$G$22,0),0),0)+IF(A1877&gt;=הלוואות!$D$23,IF(מרכז!A1877&lt;=הלוואות!$E$23,IF(DAY(מרכז!A1877)=הלוואות!$F$23,הלוואות!$G$23,0),0),0)+IF(A1877&gt;=הלוואות!$D$24,IF(מרכז!A1877&lt;=הלוואות!$E$24,IF(DAY(מרכז!A1877)=הלוואות!$F$24,הלוואות!$G$24,0),0),0)+IF(A1877&gt;=הלוואות!$D$25,IF(מרכז!A1877&lt;=הלוואות!$E$25,IF(DAY(מרכז!A1877)=הלוואות!$F$25,הלוואות!$G$25,0),0),0)+IF(A1877&gt;=הלוואות!$D$26,IF(מרכז!A1877&lt;=הלוואות!$E$26,IF(DAY(מרכז!A1877)=הלוואות!$F$26,הלוואות!$G$26,0),0),0)+IF(A1877&gt;=הלוואות!$D$27,IF(מרכז!A1877&lt;=הלוואות!$E$27,IF(DAY(מרכז!A1877)=הלוואות!$F$27,הלוואות!$G$27,0),0),0)+IF(A1877&gt;=הלוואות!$D$28,IF(מרכז!A1877&lt;=הלוואות!$E$28,IF(DAY(מרכז!A1877)=הלוואות!$F$28,הלוואות!$G$28,0),0),0)+IF(A1877&gt;=הלוואות!$D$29,IF(מרכז!A1877&lt;=הלוואות!$E$29,IF(DAY(מרכז!A1877)=הלוואות!$F$29,הלוואות!$G$29,0),0),0)+IF(A1877&gt;=הלוואות!$D$30,IF(מרכז!A1877&lt;=הלוואות!$E$30,IF(DAY(מרכז!A1877)=הלוואות!$F$30,הלוואות!$G$30,0),0),0)+IF(A1877&gt;=הלוואות!$D$31,IF(מרכז!A1877&lt;=הלוואות!$E$31,IF(DAY(מרכז!A1877)=הלוואות!$F$31,הלוואות!$G$31,0),0),0)+IF(A1877&gt;=הלוואות!$D$32,IF(מרכז!A1877&lt;=הלוואות!$E$32,IF(DAY(מרכז!A1877)=הלוואות!$F$32,הלוואות!$G$32,0),0),0)+IF(A1877&gt;=הלוואות!$D$33,IF(מרכז!A1877&lt;=הלוואות!$E$33,IF(DAY(מרכז!A1877)=הלוואות!$F$33,הלוואות!$G$33,0),0),0)+IF(A1877&gt;=הלוואות!$D$34,IF(מרכז!A1877&lt;=הלוואות!$E$34,IF(DAY(מרכז!A1877)=הלוואות!$F$34,הלוואות!$G$34,0),0),0)</f>
        <v>0</v>
      </c>
      <c r="E1877" s="93">
        <f>SUMIF(הלוואות!$D$46:$D$65,מרכז!A1877,הלוואות!$E$46:$E$65)</f>
        <v>0</v>
      </c>
      <c r="F1877" s="93">
        <f>SUMIF(נכנסים!$A$5:$A$5890,מרכז!A1877,נכנסים!$B$5:$B$5890)</f>
        <v>0</v>
      </c>
      <c r="G1877" s="94"/>
      <c r="H1877" s="94"/>
      <c r="I1877" s="94"/>
      <c r="J1877" s="99">
        <f t="shared" si="29"/>
        <v>50000</v>
      </c>
    </row>
    <row r="1878" spans="1:10">
      <c r="A1878" s="153">
        <v>47531</v>
      </c>
      <c r="B1878" s="93">
        <f>SUMIF(יוצאים!$A$5:$A$5835,מרכז!A1878,יוצאים!$D$5:$D$5835)</f>
        <v>0</v>
      </c>
      <c r="C1878" s="93">
        <f>HLOOKUP(DAY($A1878),'טב.הו"ק'!$G$4:$AK$162,'טב.הו"ק'!$A$162+2,FALSE)</f>
        <v>0</v>
      </c>
      <c r="D1878" s="93">
        <f>IF(A1878&gt;=הלוואות!$D$5,IF(מרכז!A1878&lt;=הלוואות!$E$5,IF(DAY(מרכז!A1878)=הלוואות!$F$5,הלוואות!$G$5,0),0),0)+IF(A1878&gt;=הלוואות!$D$6,IF(מרכז!A1878&lt;=הלוואות!$E$6,IF(DAY(מרכז!A1878)=הלוואות!$F$6,הלוואות!$G$6,0),0),0)+IF(A1878&gt;=הלוואות!$D$7,IF(מרכז!A1878&lt;=הלוואות!$E$7,IF(DAY(מרכז!A1878)=הלוואות!$F$7,הלוואות!$G$7,0),0),0)+IF(A1878&gt;=הלוואות!$D$8,IF(מרכז!A1878&lt;=הלוואות!$E$8,IF(DAY(מרכז!A1878)=הלוואות!$F$8,הלוואות!$G$8,0),0),0)+IF(A1878&gt;=הלוואות!$D$9,IF(מרכז!A1878&lt;=הלוואות!$E$9,IF(DAY(מרכז!A1878)=הלוואות!$F$9,הלוואות!$G$9,0),0),0)+IF(A1878&gt;=הלוואות!$D$10,IF(מרכז!A1878&lt;=הלוואות!$E$10,IF(DAY(מרכז!A1878)=הלוואות!$F$10,הלוואות!$G$10,0),0),0)+IF(A1878&gt;=הלוואות!$D$11,IF(מרכז!A1878&lt;=הלוואות!$E$11,IF(DAY(מרכז!A1878)=הלוואות!$F$11,הלוואות!$G$11,0),0),0)+IF(A1878&gt;=הלוואות!$D$12,IF(מרכז!A1878&lt;=הלוואות!$E$12,IF(DAY(מרכז!A1878)=הלוואות!$F$12,הלוואות!$G$12,0),0),0)+IF(A1878&gt;=הלוואות!$D$13,IF(מרכז!A1878&lt;=הלוואות!$E$13,IF(DAY(מרכז!A1878)=הלוואות!$F$13,הלוואות!$G$13,0),0),0)+IF(A1878&gt;=הלוואות!$D$14,IF(מרכז!A1878&lt;=הלוואות!$E$14,IF(DAY(מרכז!A1878)=הלוואות!$F$14,הלוואות!$G$14,0),0),0)+IF(A1878&gt;=הלוואות!$D$15,IF(מרכז!A1878&lt;=הלוואות!$E$15,IF(DAY(מרכז!A1878)=הלוואות!$F$15,הלוואות!$G$15,0),0),0)+IF(A1878&gt;=הלוואות!$D$16,IF(מרכז!A1878&lt;=הלוואות!$E$16,IF(DAY(מרכז!A1878)=הלוואות!$F$16,הלוואות!$G$16,0),0),0)+IF(A1878&gt;=הלוואות!$D$17,IF(מרכז!A1878&lt;=הלוואות!$E$17,IF(DAY(מרכז!A1878)=הלוואות!$F$17,הלוואות!$G$17,0),0),0)+IF(A1878&gt;=הלוואות!$D$18,IF(מרכז!A1878&lt;=הלוואות!$E$18,IF(DAY(מרכז!A1878)=הלוואות!$F$18,הלוואות!$G$18,0),0),0)+IF(A1878&gt;=הלוואות!$D$19,IF(מרכז!A1878&lt;=הלוואות!$E$19,IF(DAY(מרכז!A1878)=הלוואות!$F$19,הלוואות!$G$19,0),0),0)+IF(A1878&gt;=הלוואות!$D$20,IF(מרכז!A1878&lt;=הלוואות!$E$20,IF(DAY(מרכז!A1878)=הלוואות!$F$20,הלוואות!$G$20,0),0),0)+IF(A1878&gt;=הלוואות!$D$21,IF(מרכז!A1878&lt;=הלוואות!$E$21,IF(DAY(מרכז!A1878)=הלוואות!$F$21,הלוואות!$G$21,0),0),0)+IF(A1878&gt;=הלוואות!$D$22,IF(מרכז!A1878&lt;=הלוואות!$E$22,IF(DAY(מרכז!A1878)=הלוואות!$F$22,הלוואות!$G$22,0),0),0)+IF(A1878&gt;=הלוואות!$D$23,IF(מרכז!A1878&lt;=הלוואות!$E$23,IF(DAY(מרכז!A1878)=הלוואות!$F$23,הלוואות!$G$23,0),0),0)+IF(A1878&gt;=הלוואות!$D$24,IF(מרכז!A1878&lt;=הלוואות!$E$24,IF(DAY(מרכז!A1878)=הלוואות!$F$24,הלוואות!$G$24,0),0),0)+IF(A1878&gt;=הלוואות!$D$25,IF(מרכז!A1878&lt;=הלוואות!$E$25,IF(DAY(מרכז!A1878)=הלוואות!$F$25,הלוואות!$G$25,0),0),0)+IF(A1878&gt;=הלוואות!$D$26,IF(מרכז!A1878&lt;=הלוואות!$E$26,IF(DAY(מרכז!A1878)=הלוואות!$F$26,הלוואות!$G$26,0),0),0)+IF(A1878&gt;=הלוואות!$D$27,IF(מרכז!A1878&lt;=הלוואות!$E$27,IF(DAY(מרכז!A1878)=הלוואות!$F$27,הלוואות!$G$27,0),0),0)+IF(A1878&gt;=הלוואות!$D$28,IF(מרכז!A1878&lt;=הלוואות!$E$28,IF(DAY(מרכז!A1878)=הלוואות!$F$28,הלוואות!$G$28,0),0),0)+IF(A1878&gt;=הלוואות!$D$29,IF(מרכז!A1878&lt;=הלוואות!$E$29,IF(DAY(מרכז!A1878)=הלוואות!$F$29,הלוואות!$G$29,0),0),0)+IF(A1878&gt;=הלוואות!$D$30,IF(מרכז!A1878&lt;=הלוואות!$E$30,IF(DAY(מרכז!A1878)=הלוואות!$F$30,הלוואות!$G$30,0),0),0)+IF(A1878&gt;=הלוואות!$D$31,IF(מרכז!A1878&lt;=הלוואות!$E$31,IF(DAY(מרכז!A1878)=הלוואות!$F$31,הלוואות!$G$31,0),0),0)+IF(A1878&gt;=הלוואות!$D$32,IF(מרכז!A1878&lt;=הלוואות!$E$32,IF(DAY(מרכז!A1878)=הלוואות!$F$32,הלוואות!$G$32,0),0),0)+IF(A1878&gt;=הלוואות!$D$33,IF(מרכז!A1878&lt;=הלוואות!$E$33,IF(DAY(מרכז!A1878)=הלוואות!$F$33,הלוואות!$G$33,0),0),0)+IF(A1878&gt;=הלוואות!$D$34,IF(מרכז!A1878&lt;=הלוואות!$E$34,IF(DAY(מרכז!A1878)=הלוואות!$F$34,הלוואות!$G$34,0),0),0)</f>
        <v>0</v>
      </c>
      <c r="E1878" s="93">
        <f>SUMIF(הלוואות!$D$46:$D$65,מרכז!A1878,הלוואות!$E$46:$E$65)</f>
        <v>0</v>
      </c>
      <c r="F1878" s="93">
        <f>SUMIF(נכנסים!$A$5:$A$5890,מרכז!A1878,נכנסים!$B$5:$B$5890)</f>
        <v>0</v>
      </c>
      <c r="G1878" s="94"/>
      <c r="H1878" s="94"/>
      <c r="I1878" s="94"/>
      <c r="J1878" s="99">
        <f t="shared" si="29"/>
        <v>50000</v>
      </c>
    </row>
    <row r="1879" spans="1:10">
      <c r="A1879" s="153">
        <v>47532</v>
      </c>
      <c r="B1879" s="93">
        <f>SUMIF(יוצאים!$A$5:$A$5835,מרכז!A1879,יוצאים!$D$5:$D$5835)</f>
        <v>0</v>
      </c>
      <c r="C1879" s="93">
        <f>HLOOKUP(DAY($A1879),'טב.הו"ק'!$G$4:$AK$162,'טב.הו"ק'!$A$162+2,FALSE)</f>
        <v>0</v>
      </c>
      <c r="D1879" s="93">
        <f>IF(A1879&gt;=הלוואות!$D$5,IF(מרכז!A1879&lt;=הלוואות!$E$5,IF(DAY(מרכז!A1879)=הלוואות!$F$5,הלוואות!$G$5,0),0),0)+IF(A1879&gt;=הלוואות!$D$6,IF(מרכז!A1879&lt;=הלוואות!$E$6,IF(DAY(מרכז!A1879)=הלוואות!$F$6,הלוואות!$G$6,0),0),0)+IF(A1879&gt;=הלוואות!$D$7,IF(מרכז!A1879&lt;=הלוואות!$E$7,IF(DAY(מרכז!A1879)=הלוואות!$F$7,הלוואות!$G$7,0),0),0)+IF(A1879&gt;=הלוואות!$D$8,IF(מרכז!A1879&lt;=הלוואות!$E$8,IF(DAY(מרכז!A1879)=הלוואות!$F$8,הלוואות!$G$8,0),0),0)+IF(A1879&gt;=הלוואות!$D$9,IF(מרכז!A1879&lt;=הלוואות!$E$9,IF(DAY(מרכז!A1879)=הלוואות!$F$9,הלוואות!$G$9,0),0),0)+IF(A1879&gt;=הלוואות!$D$10,IF(מרכז!A1879&lt;=הלוואות!$E$10,IF(DAY(מרכז!A1879)=הלוואות!$F$10,הלוואות!$G$10,0),0),0)+IF(A1879&gt;=הלוואות!$D$11,IF(מרכז!A1879&lt;=הלוואות!$E$11,IF(DAY(מרכז!A1879)=הלוואות!$F$11,הלוואות!$G$11,0),0),0)+IF(A1879&gt;=הלוואות!$D$12,IF(מרכז!A1879&lt;=הלוואות!$E$12,IF(DAY(מרכז!A1879)=הלוואות!$F$12,הלוואות!$G$12,0),0),0)+IF(A1879&gt;=הלוואות!$D$13,IF(מרכז!A1879&lt;=הלוואות!$E$13,IF(DAY(מרכז!A1879)=הלוואות!$F$13,הלוואות!$G$13,0),0),0)+IF(A1879&gt;=הלוואות!$D$14,IF(מרכז!A1879&lt;=הלוואות!$E$14,IF(DAY(מרכז!A1879)=הלוואות!$F$14,הלוואות!$G$14,0),0),0)+IF(A1879&gt;=הלוואות!$D$15,IF(מרכז!A1879&lt;=הלוואות!$E$15,IF(DAY(מרכז!A1879)=הלוואות!$F$15,הלוואות!$G$15,0),0),0)+IF(A1879&gt;=הלוואות!$D$16,IF(מרכז!A1879&lt;=הלוואות!$E$16,IF(DAY(מרכז!A1879)=הלוואות!$F$16,הלוואות!$G$16,0),0),0)+IF(A1879&gt;=הלוואות!$D$17,IF(מרכז!A1879&lt;=הלוואות!$E$17,IF(DAY(מרכז!A1879)=הלוואות!$F$17,הלוואות!$G$17,0),0),0)+IF(A1879&gt;=הלוואות!$D$18,IF(מרכז!A1879&lt;=הלוואות!$E$18,IF(DAY(מרכז!A1879)=הלוואות!$F$18,הלוואות!$G$18,0),0),0)+IF(A1879&gt;=הלוואות!$D$19,IF(מרכז!A1879&lt;=הלוואות!$E$19,IF(DAY(מרכז!A1879)=הלוואות!$F$19,הלוואות!$G$19,0),0),0)+IF(A1879&gt;=הלוואות!$D$20,IF(מרכז!A1879&lt;=הלוואות!$E$20,IF(DAY(מרכז!A1879)=הלוואות!$F$20,הלוואות!$G$20,0),0),0)+IF(A1879&gt;=הלוואות!$D$21,IF(מרכז!A1879&lt;=הלוואות!$E$21,IF(DAY(מרכז!A1879)=הלוואות!$F$21,הלוואות!$G$21,0),0),0)+IF(A1879&gt;=הלוואות!$D$22,IF(מרכז!A1879&lt;=הלוואות!$E$22,IF(DAY(מרכז!A1879)=הלוואות!$F$22,הלוואות!$G$22,0),0),0)+IF(A1879&gt;=הלוואות!$D$23,IF(מרכז!A1879&lt;=הלוואות!$E$23,IF(DAY(מרכז!A1879)=הלוואות!$F$23,הלוואות!$G$23,0),0),0)+IF(A1879&gt;=הלוואות!$D$24,IF(מרכז!A1879&lt;=הלוואות!$E$24,IF(DAY(מרכז!A1879)=הלוואות!$F$24,הלוואות!$G$24,0),0),0)+IF(A1879&gt;=הלוואות!$D$25,IF(מרכז!A1879&lt;=הלוואות!$E$25,IF(DAY(מרכז!A1879)=הלוואות!$F$25,הלוואות!$G$25,0),0),0)+IF(A1879&gt;=הלוואות!$D$26,IF(מרכז!A1879&lt;=הלוואות!$E$26,IF(DAY(מרכז!A1879)=הלוואות!$F$26,הלוואות!$G$26,0),0),0)+IF(A1879&gt;=הלוואות!$D$27,IF(מרכז!A1879&lt;=הלוואות!$E$27,IF(DAY(מרכז!A1879)=הלוואות!$F$27,הלוואות!$G$27,0),0),0)+IF(A1879&gt;=הלוואות!$D$28,IF(מרכז!A1879&lt;=הלוואות!$E$28,IF(DAY(מרכז!A1879)=הלוואות!$F$28,הלוואות!$G$28,0),0),0)+IF(A1879&gt;=הלוואות!$D$29,IF(מרכז!A1879&lt;=הלוואות!$E$29,IF(DAY(מרכז!A1879)=הלוואות!$F$29,הלוואות!$G$29,0),0),0)+IF(A1879&gt;=הלוואות!$D$30,IF(מרכז!A1879&lt;=הלוואות!$E$30,IF(DAY(מרכז!A1879)=הלוואות!$F$30,הלוואות!$G$30,0),0),0)+IF(A1879&gt;=הלוואות!$D$31,IF(מרכז!A1879&lt;=הלוואות!$E$31,IF(DAY(מרכז!A1879)=הלוואות!$F$31,הלוואות!$G$31,0),0),0)+IF(A1879&gt;=הלוואות!$D$32,IF(מרכז!A1879&lt;=הלוואות!$E$32,IF(DAY(מרכז!A1879)=הלוואות!$F$32,הלוואות!$G$32,0),0),0)+IF(A1879&gt;=הלוואות!$D$33,IF(מרכז!A1879&lt;=הלוואות!$E$33,IF(DAY(מרכז!A1879)=הלוואות!$F$33,הלוואות!$G$33,0),0),0)+IF(A1879&gt;=הלוואות!$D$34,IF(מרכז!A1879&lt;=הלוואות!$E$34,IF(DAY(מרכז!A1879)=הלוואות!$F$34,הלוואות!$G$34,0),0),0)</f>
        <v>0</v>
      </c>
      <c r="E1879" s="93">
        <f>SUMIF(הלוואות!$D$46:$D$65,מרכז!A1879,הלוואות!$E$46:$E$65)</f>
        <v>0</v>
      </c>
      <c r="F1879" s="93">
        <f>SUMIF(נכנסים!$A$5:$A$5890,מרכז!A1879,נכנסים!$B$5:$B$5890)</f>
        <v>0</v>
      </c>
      <c r="G1879" s="94"/>
      <c r="H1879" s="94"/>
      <c r="I1879" s="94"/>
      <c r="J1879" s="99">
        <f t="shared" si="29"/>
        <v>50000</v>
      </c>
    </row>
    <row r="1880" spans="1:10">
      <c r="A1880" s="153">
        <v>47533</v>
      </c>
      <c r="B1880" s="93">
        <f>SUMIF(יוצאים!$A$5:$A$5835,מרכז!A1880,יוצאים!$D$5:$D$5835)</f>
        <v>0</v>
      </c>
      <c r="C1880" s="93">
        <f>HLOOKUP(DAY($A1880),'טב.הו"ק'!$G$4:$AK$162,'טב.הו"ק'!$A$162+2,FALSE)</f>
        <v>0</v>
      </c>
      <c r="D1880" s="93">
        <f>IF(A1880&gt;=הלוואות!$D$5,IF(מרכז!A1880&lt;=הלוואות!$E$5,IF(DAY(מרכז!A1880)=הלוואות!$F$5,הלוואות!$G$5,0),0),0)+IF(A1880&gt;=הלוואות!$D$6,IF(מרכז!A1880&lt;=הלוואות!$E$6,IF(DAY(מרכז!A1880)=הלוואות!$F$6,הלוואות!$G$6,0),0),0)+IF(A1880&gt;=הלוואות!$D$7,IF(מרכז!A1880&lt;=הלוואות!$E$7,IF(DAY(מרכז!A1880)=הלוואות!$F$7,הלוואות!$G$7,0),0),0)+IF(A1880&gt;=הלוואות!$D$8,IF(מרכז!A1880&lt;=הלוואות!$E$8,IF(DAY(מרכז!A1880)=הלוואות!$F$8,הלוואות!$G$8,0),0),0)+IF(A1880&gt;=הלוואות!$D$9,IF(מרכז!A1880&lt;=הלוואות!$E$9,IF(DAY(מרכז!A1880)=הלוואות!$F$9,הלוואות!$G$9,0),0),0)+IF(A1880&gt;=הלוואות!$D$10,IF(מרכז!A1880&lt;=הלוואות!$E$10,IF(DAY(מרכז!A1880)=הלוואות!$F$10,הלוואות!$G$10,0),0),0)+IF(A1880&gt;=הלוואות!$D$11,IF(מרכז!A1880&lt;=הלוואות!$E$11,IF(DAY(מרכז!A1880)=הלוואות!$F$11,הלוואות!$G$11,0),0),0)+IF(A1880&gt;=הלוואות!$D$12,IF(מרכז!A1880&lt;=הלוואות!$E$12,IF(DAY(מרכז!A1880)=הלוואות!$F$12,הלוואות!$G$12,0),0),0)+IF(A1880&gt;=הלוואות!$D$13,IF(מרכז!A1880&lt;=הלוואות!$E$13,IF(DAY(מרכז!A1880)=הלוואות!$F$13,הלוואות!$G$13,0),0),0)+IF(A1880&gt;=הלוואות!$D$14,IF(מרכז!A1880&lt;=הלוואות!$E$14,IF(DAY(מרכז!A1880)=הלוואות!$F$14,הלוואות!$G$14,0),0),0)+IF(A1880&gt;=הלוואות!$D$15,IF(מרכז!A1880&lt;=הלוואות!$E$15,IF(DAY(מרכז!A1880)=הלוואות!$F$15,הלוואות!$G$15,0),0),0)+IF(A1880&gt;=הלוואות!$D$16,IF(מרכז!A1880&lt;=הלוואות!$E$16,IF(DAY(מרכז!A1880)=הלוואות!$F$16,הלוואות!$G$16,0),0),0)+IF(A1880&gt;=הלוואות!$D$17,IF(מרכז!A1880&lt;=הלוואות!$E$17,IF(DAY(מרכז!A1880)=הלוואות!$F$17,הלוואות!$G$17,0),0),0)+IF(A1880&gt;=הלוואות!$D$18,IF(מרכז!A1880&lt;=הלוואות!$E$18,IF(DAY(מרכז!A1880)=הלוואות!$F$18,הלוואות!$G$18,0),0),0)+IF(A1880&gt;=הלוואות!$D$19,IF(מרכז!A1880&lt;=הלוואות!$E$19,IF(DAY(מרכז!A1880)=הלוואות!$F$19,הלוואות!$G$19,0),0),0)+IF(A1880&gt;=הלוואות!$D$20,IF(מרכז!A1880&lt;=הלוואות!$E$20,IF(DAY(מרכז!A1880)=הלוואות!$F$20,הלוואות!$G$20,0),0),0)+IF(A1880&gt;=הלוואות!$D$21,IF(מרכז!A1880&lt;=הלוואות!$E$21,IF(DAY(מרכז!A1880)=הלוואות!$F$21,הלוואות!$G$21,0),0),0)+IF(A1880&gt;=הלוואות!$D$22,IF(מרכז!A1880&lt;=הלוואות!$E$22,IF(DAY(מרכז!A1880)=הלוואות!$F$22,הלוואות!$G$22,0),0),0)+IF(A1880&gt;=הלוואות!$D$23,IF(מרכז!A1880&lt;=הלוואות!$E$23,IF(DAY(מרכז!A1880)=הלוואות!$F$23,הלוואות!$G$23,0),0),0)+IF(A1880&gt;=הלוואות!$D$24,IF(מרכז!A1880&lt;=הלוואות!$E$24,IF(DAY(מרכז!A1880)=הלוואות!$F$24,הלוואות!$G$24,0),0),0)+IF(A1880&gt;=הלוואות!$D$25,IF(מרכז!A1880&lt;=הלוואות!$E$25,IF(DAY(מרכז!A1880)=הלוואות!$F$25,הלוואות!$G$25,0),0),0)+IF(A1880&gt;=הלוואות!$D$26,IF(מרכז!A1880&lt;=הלוואות!$E$26,IF(DAY(מרכז!A1880)=הלוואות!$F$26,הלוואות!$G$26,0),0),0)+IF(A1880&gt;=הלוואות!$D$27,IF(מרכז!A1880&lt;=הלוואות!$E$27,IF(DAY(מרכז!A1880)=הלוואות!$F$27,הלוואות!$G$27,0),0),0)+IF(A1880&gt;=הלוואות!$D$28,IF(מרכז!A1880&lt;=הלוואות!$E$28,IF(DAY(מרכז!A1880)=הלוואות!$F$28,הלוואות!$G$28,0),0),0)+IF(A1880&gt;=הלוואות!$D$29,IF(מרכז!A1880&lt;=הלוואות!$E$29,IF(DAY(מרכז!A1880)=הלוואות!$F$29,הלוואות!$G$29,0),0),0)+IF(A1880&gt;=הלוואות!$D$30,IF(מרכז!A1880&lt;=הלוואות!$E$30,IF(DAY(מרכז!A1880)=הלוואות!$F$30,הלוואות!$G$30,0),0),0)+IF(A1880&gt;=הלוואות!$D$31,IF(מרכז!A1880&lt;=הלוואות!$E$31,IF(DAY(מרכז!A1880)=הלוואות!$F$31,הלוואות!$G$31,0),0),0)+IF(A1880&gt;=הלוואות!$D$32,IF(מרכז!A1880&lt;=הלוואות!$E$32,IF(DAY(מרכז!A1880)=הלוואות!$F$32,הלוואות!$G$32,0),0),0)+IF(A1880&gt;=הלוואות!$D$33,IF(מרכז!A1880&lt;=הלוואות!$E$33,IF(DAY(מרכז!A1880)=הלוואות!$F$33,הלוואות!$G$33,0),0),0)+IF(A1880&gt;=הלוואות!$D$34,IF(מרכז!A1880&lt;=הלוואות!$E$34,IF(DAY(מרכז!A1880)=הלוואות!$F$34,הלוואות!$G$34,0),0),0)</f>
        <v>0</v>
      </c>
      <c r="E1880" s="93">
        <f>SUMIF(הלוואות!$D$46:$D$65,מרכז!A1880,הלוואות!$E$46:$E$65)</f>
        <v>0</v>
      </c>
      <c r="F1880" s="93">
        <f>SUMIF(נכנסים!$A$5:$A$5890,מרכז!A1880,נכנסים!$B$5:$B$5890)</f>
        <v>0</v>
      </c>
      <c r="G1880" s="94"/>
      <c r="H1880" s="94"/>
      <c r="I1880" s="94"/>
      <c r="J1880" s="99">
        <f t="shared" si="29"/>
        <v>50000</v>
      </c>
    </row>
    <row r="1881" spans="1:10">
      <c r="A1881" s="153">
        <v>47534</v>
      </c>
      <c r="B1881" s="93">
        <f>SUMIF(יוצאים!$A$5:$A$5835,מרכז!A1881,יוצאים!$D$5:$D$5835)</f>
        <v>0</v>
      </c>
      <c r="C1881" s="93">
        <f>HLOOKUP(DAY($A1881),'טב.הו"ק'!$G$4:$AK$162,'טב.הו"ק'!$A$162+2,FALSE)</f>
        <v>0</v>
      </c>
      <c r="D1881" s="93">
        <f>IF(A1881&gt;=הלוואות!$D$5,IF(מרכז!A1881&lt;=הלוואות!$E$5,IF(DAY(מרכז!A1881)=הלוואות!$F$5,הלוואות!$G$5,0),0),0)+IF(A1881&gt;=הלוואות!$D$6,IF(מרכז!A1881&lt;=הלוואות!$E$6,IF(DAY(מרכז!A1881)=הלוואות!$F$6,הלוואות!$G$6,0),0),0)+IF(A1881&gt;=הלוואות!$D$7,IF(מרכז!A1881&lt;=הלוואות!$E$7,IF(DAY(מרכז!A1881)=הלוואות!$F$7,הלוואות!$G$7,0),0),0)+IF(A1881&gt;=הלוואות!$D$8,IF(מרכז!A1881&lt;=הלוואות!$E$8,IF(DAY(מרכז!A1881)=הלוואות!$F$8,הלוואות!$G$8,0),0),0)+IF(A1881&gt;=הלוואות!$D$9,IF(מרכז!A1881&lt;=הלוואות!$E$9,IF(DAY(מרכז!A1881)=הלוואות!$F$9,הלוואות!$G$9,0),0),0)+IF(A1881&gt;=הלוואות!$D$10,IF(מרכז!A1881&lt;=הלוואות!$E$10,IF(DAY(מרכז!A1881)=הלוואות!$F$10,הלוואות!$G$10,0),0),0)+IF(A1881&gt;=הלוואות!$D$11,IF(מרכז!A1881&lt;=הלוואות!$E$11,IF(DAY(מרכז!A1881)=הלוואות!$F$11,הלוואות!$G$11,0),0),0)+IF(A1881&gt;=הלוואות!$D$12,IF(מרכז!A1881&lt;=הלוואות!$E$12,IF(DAY(מרכז!A1881)=הלוואות!$F$12,הלוואות!$G$12,0),0),0)+IF(A1881&gt;=הלוואות!$D$13,IF(מרכז!A1881&lt;=הלוואות!$E$13,IF(DAY(מרכז!A1881)=הלוואות!$F$13,הלוואות!$G$13,0),0),0)+IF(A1881&gt;=הלוואות!$D$14,IF(מרכז!A1881&lt;=הלוואות!$E$14,IF(DAY(מרכז!A1881)=הלוואות!$F$14,הלוואות!$G$14,0),0),0)+IF(A1881&gt;=הלוואות!$D$15,IF(מרכז!A1881&lt;=הלוואות!$E$15,IF(DAY(מרכז!A1881)=הלוואות!$F$15,הלוואות!$G$15,0),0),0)+IF(A1881&gt;=הלוואות!$D$16,IF(מרכז!A1881&lt;=הלוואות!$E$16,IF(DAY(מרכז!A1881)=הלוואות!$F$16,הלוואות!$G$16,0),0),0)+IF(A1881&gt;=הלוואות!$D$17,IF(מרכז!A1881&lt;=הלוואות!$E$17,IF(DAY(מרכז!A1881)=הלוואות!$F$17,הלוואות!$G$17,0),0),0)+IF(A1881&gt;=הלוואות!$D$18,IF(מרכז!A1881&lt;=הלוואות!$E$18,IF(DAY(מרכז!A1881)=הלוואות!$F$18,הלוואות!$G$18,0),0),0)+IF(A1881&gt;=הלוואות!$D$19,IF(מרכז!A1881&lt;=הלוואות!$E$19,IF(DAY(מרכז!A1881)=הלוואות!$F$19,הלוואות!$G$19,0),0),0)+IF(A1881&gt;=הלוואות!$D$20,IF(מרכז!A1881&lt;=הלוואות!$E$20,IF(DAY(מרכז!A1881)=הלוואות!$F$20,הלוואות!$G$20,0),0),0)+IF(A1881&gt;=הלוואות!$D$21,IF(מרכז!A1881&lt;=הלוואות!$E$21,IF(DAY(מרכז!A1881)=הלוואות!$F$21,הלוואות!$G$21,0),0),0)+IF(A1881&gt;=הלוואות!$D$22,IF(מרכז!A1881&lt;=הלוואות!$E$22,IF(DAY(מרכז!A1881)=הלוואות!$F$22,הלוואות!$G$22,0),0),0)+IF(A1881&gt;=הלוואות!$D$23,IF(מרכז!A1881&lt;=הלוואות!$E$23,IF(DAY(מרכז!A1881)=הלוואות!$F$23,הלוואות!$G$23,0),0),0)+IF(A1881&gt;=הלוואות!$D$24,IF(מרכז!A1881&lt;=הלוואות!$E$24,IF(DAY(מרכז!A1881)=הלוואות!$F$24,הלוואות!$G$24,0),0),0)+IF(A1881&gt;=הלוואות!$D$25,IF(מרכז!A1881&lt;=הלוואות!$E$25,IF(DAY(מרכז!A1881)=הלוואות!$F$25,הלוואות!$G$25,0),0),0)+IF(A1881&gt;=הלוואות!$D$26,IF(מרכז!A1881&lt;=הלוואות!$E$26,IF(DAY(מרכז!A1881)=הלוואות!$F$26,הלוואות!$G$26,0),0),0)+IF(A1881&gt;=הלוואות!$D$27,IF(מרכז!A1881&lt;=הלוואות!$E$27,IF(DAY(מרכז!A1881)=הלוואות!$F$27,הלוואות!$G$27,0),0),0)+IF(A1881&gt;=הלוואות!$D$28,IF(מרכז!A1881&lt;=הלוואות!$E$28,IF(DAY(מרכז!A1881)=הלוואות!$F$28,הלוואות!$G$28,0),0),0)+IF(A1881&gt;=הלוואות!$D$29,IF(מרכז!A1881&lt;=הלוואות!$E$29,IF(DAY(מרכז!A1881)=הלוואות!$F$29,הלוואות!$G$29,0),0),0)+IF(A1881&gt;=הלוואות!$D$30,IF(מרכז!A1881&lt;=הלוואות!$E$30,IF(DAY(מרכז!A1881)=הלוואות!$F$30,הלוואות!$G$30,0),0),0)+IF(A1881&gt;=הלוואות!$D$31,IF(מרכז!A1881&lt;=הלוואות!$E$31,IF(DAY(מרכז!A1881)=הלוואות!$F$31,הלוואות!$G$31,0),0),0)+IF(A1881&gt;=הלוואות!$D$32,IF(מרכז!A1881&lt;=הלוואות!$E$32,IF(DAY(מרכז!A1881)=הלוואות!$F$32,הלוואות!$G$32,0),0),0)+IF(A1881&gt;=הלוואות!$D$33,IF(מרכז!A1881&lt;=הלוואות!$E$33,IF(DAY(מרכז!A1881)=הלוואות!$F$33,הלוואות!$G$33,0),0),0)+IF(A1881&gt;=הלוואות!$D$34,IF(מרכז!A1881&lt;=הלוואות!$E$34,IF(DAY(מרכז!A1881)=הלוואות!$F$34,הלוואות!$G$34,0),0),0)</f>
        <v>0</v>
      </c>
      <c r="E1881" s="93">
        <f>SUMIF(הלוואות!$D$46:$D$65,מרכז!A1881,הלוואות!$E$46:$E$65)</f>
        <v>0</v>
      </c>
      <c r="F1881" s="93">
        <f>SUMIF(נכנסים!$A$5:$A$5890,מרכז!A1881,נכנסים!$B$5:$B$5890)</f>
        <v>0</v>
      </c>
      <c r="G1881" s="94"/>
      <c r="H1881" s="94"/>
      <c r="I1881" s="94"/>
      <c r="J1881" s="99">
        <f t="shared" si="29"/>
        <v>50000</v>
      </c>
    </row>
    <row r="1882" spans="1:10">
      <c r="A1882" s="153">
        <v>47535</v>
      </c>
      <c r="B1882" s="93">
        <f>SUMIF(יוצאים!$A$5:$A$5835,מרכז!A1882,יוצאים!$D$5:$D$5835)</f>
        <v>0</v>
      </c>
      <c r="C1882" s="93">
        <f>HLOOKUP(DAY($A1882),'טב.הו"ק'!$G$4:$AK$162,'טב.הו"ק'!$A$162+2,FALSE)</f>
        <v>0</v>
      </c>
      <c r="D1882" s="93">
        <f>IF(A1882&gt;=הלוואות!$D$5,IF(מרכז!A1882&lt;=הלוואות!$E$5,IF(DAY(מרכז!A1882)=הלוואות!$F$5,הלוואות!$G$5,0),0),0)+IF(A1882&gt;=הלוואות!$D$6,IF(מרכז!A1882&lt;=הלוואות!$E$6,IF(DAY(מרכז!A1882)=הלוואות!$F$6,הלוואות!$G$6,0),0),0)+IF(A1882&gt;=הלוואות!$D$7,IF(מרכז!A1882&lt;=הלוואות!$E$7,IF(DAY(מרכז!A1882)=הלוואות!$F$7,הלוואות!$G$7,0),0),0)+IF(A1882&gt;=הלוואות!$D$8,IF(מרכז!A1882&lt;=הלוואות!$E$8,IF(DAY(מרכז!A1882)=הלוואות!$F$8,הלוואות!$G$8,0),0),0)+IF(A1882&gt;=הלוואות!$D$9,IF(מרכז!A1882&lt;=הלוואות!$E$9,IF(DAY(מרכז!A1882)=הלוואות!$F$9,הלוואות!$G$9,0),0),0)+IF(A1882&gt;=הלוואות!$D$10,IF(מרכז!A1882&lt;=הלוואות!$E$10,IF(DAY(מרכז!A1882)=הלוואות!$F$10,הלוואות!$G$10,0),0),0)+IF(A1882&gt;=הלוואות!$D$11,IF(מרכז!A1882&lt;=הלוואות!$E$11,IF(DAY(מרכז!A1882)=הלוואות!$F$11,הלוואות!$G$11,0),0),0)+IF(A1882&gt;=הלוואות!$D$12,IF(מרכז!A1882&lt;=הלוואות!$E$12,IF(DAY(מרכז!A1882)=הלוואות!$F$12,הלוואות!$G$12,0),0),0)+IF(A1882&gt;=הלוואות!$D$13,IF(מרכז!A1882&lt;=הלוואות!$E$13,IF(DAY(מרכז!A1882)=הלוואות!$F$13,הלוואות!$G$13,0),0),0)+IF(A1882&gt;=הלוואות!$D$14,IF(מרכז!A1882&lt;=הלוואות!$E$14,IF(DAY(מרכז!A1882)=הלוואות!$F$14,הלוואות!$G$14,0),0),0)+IF(A1882&gt;=הלוואות!$D$15,IF(מרכז!A1882&lt;=הלוואות!$E$15,IF(DAY(מרכז!A1882)=הלוואות!$F$15,הלוואות!$G$15,0),0),0)+IF(A1882&gt;=הלוואות!$D$16,IF(מרכז!A1882&lt;=הלוואות!$E$16,IF(DAY(מרכז!A1882)=הלוואות!$F$16,הלוואות!$G$16,0),0),0)+IF(A1882&gt;=הלוואות!$D$17,IF(מרכז!A1882&lt;=הלוואות!$E$17,IF(DAY(מרכז!A1882)=הלוואות!$F$17,הלוואות!$G$17,0),0),0)+IF(A1882&gt;=הלוואות!$D$18,IF(מרכז!A1882&lt;=הלוואות!$E$18,IF(DAY(מרכז!A1882)=הלוואות!$F$18,הלוואות!$G$18,0),0),0)+IF(A1882&gt;=הלוואות!$D$19,IF(מרכז!A1882&lt;=הלוואות!$E$19,IF(DAY(מרכז!A1882)=הלוואות!$F$19,הלוואות!$G$19,0),0),0)+IF(A1882&gt;=הלוואות!$D$20,IF(מרכז!A1882&lt;=הלוואות!$E$20,IF(DAY(מרכז!A1882)=הלוואות!$F$20,הלוואות!$G$20,0),0),0)+IF(A1882&gt;=הלוואות!$D$21,IF(מרכז!A1882&lt;=הלוואות!$E$21,IF(DAY(מרכז!A1882)=הלוואות!$F$21,הלוואות!$G$21,0),0),0)+IF(A1882&gt;=הלוואות!$D$22,IF(מרכז!A1882&lt;=הלוואות!$E$22,IF(DAY(מרכז!A1882)=הלוואות!$F$22,הלוואות!$G$22,0),0),0)+IF(A1882&gt;=הלוואות!$D$23,IF(מרכז!A1882&lt;=הלוואות!$E$23,IF(DAY(מרכז!A1882)=הלוואות!$F$23,הלוואות!$G$23,0),0),0)+IF(A1882&gt;=הלוואות!$D$24,IF(מרכז!A1882&lt;=הלוואות!$E$24,IF(DAY(מרכז!A1882)=הלוואות!$F$24,הלוואות!$G$24,0),0),0)+IF(A1882&gt;=הלוואות!$D$25,IF(מרכז!A1882&lt;=הלוואות!$E$25,IF(DAY(מרכז!A1882)=הלוואות!$F$25,הלוואות!$G$25,0),0),0)+IF(A1882&gt;=הלוואות!$D$26,IF(מרכז!A1882&lt;=הלוואות!$E$26,IF(DAY(מרכז!A1882)=הלוואות!$F$26,הלוואות!$G$26,0),0),0)+IF(A1882&gt;=הלוואות!$D$27,IF(מרכז!A1882&lt;=הלוואות!$E$27,IF(DAY(מרכז!A1882)=הלוואות!$F$27,הלוואות!$G$27,0),0),0)+IF(A1882&gt;=הלוואות!$D$28,IF(מרכז!A1882&lt;=הלוואות!$E$28,IF(DAY(מרכז!A1882)=הלוואות!$F$28,הלוואות!$G$28,0),0),0)+IF(A1882&gt;=הלוואות!$D$29,IF(מרכז!A1882&lt;=הלוואות!$E$29,IF(DAY(מרכז!A1882)=הלוואות!$F$29,הלוואות!$G$29,0),0),0)+IF(A1882&gt;=הלוואות!$D$30,IF(מרכז!A1882&lt;=הלוואות!$E$30,IF(DAY(מרכז!A1882)=הלוואות!$F$30,הלוואות!$G$30,0),0),0)+IF(A1882&gt;=הלוואות!$D$31,IF(מרכז!A1882&lt;=הלוואות!$E$31,IF(DAY(מרכז!A1882)=הלוואות!$F$31,הלוואות!$G$31,0),0),0)+IF(A1882&gt;=הלוואות!$D$32,IF(מרכז!A1882&lt;=הלוואות!$E$32,IF(DAY(מרכז!A1882)=הלוואות!$F$32,הלוואות!$G$32,0),0),0)+IF(A1882&gt;=הלוואות!$D$33,IF(מרכז!A1882&lt;=הלוואות!$E$33,IF(DAY(מרכז!A1882)=הלוואות!$F$33,הלוואות!$G$33,0),0),0)+IF(A1882&gt;=הלוואות!$D$34,IF(מרכז!A1882&lt;=הלוואות!$E$34,IF(DAY(מרכז!A1882)=הלוואות!$F$34,הלוואות!$G$34,0),0),0)</f>
        <v>0</v>
      </c>
      <c r="E1882" s="93">
        <f>SUMIF(הלוואות!$D$46:$D$65,מרכז!A1882,הלוואות!$E$46:$E$65)</f>
        <v>0</v>
      </c>
      <c r="F1882" s="93">
        <f>SUMIF(נכנסים!$A$5:$A$5890,מרכז!A1882,נכנסים!$B$5:$B$5890)</f>
        <v>0</v>
      </c>
      <c r="G1882" s="94"/>
      <c r="H1882" s="94"/>
      <c r="I1882" s="94"/>
      <c r="J1882" s="99">
        <f t="shared" si="29"/>
        <v>50000</v>
      </c>
    </row>
    <row r="1883" spans="1:10">
      <c r="A1883" s="153">
        <v>47536</v>
      </c>
      <c r="B1883" s="93">
        <f>SUMIF(יוצאים!$A$5:$A$5835,מרכז!A1883,יוצאים!$D$5:$D$5835)</f>
        <v>0</v>
      </c>
      <c r="C1883" s="93">
        <f>HLOOKUP(DAY($A1883),'טב.הו"ק'!$G$4:$AK$162,'טב.הו"ק'!$A$162+2,FALSE)</f>
        <v>0</v>
      </c>
      <c r="D1883" s="93">
        <f>IF(A1883&gt;=הלוואות!$D$5,IF(מרכז!A1883&lt;=הלוואות!$E$5,IF(DAY(מרכז!A1883)=הלוואות!$F$5,הלוואות!$G$5,0),0),0)+IF(A1883&gt;=הלוואות!$D$6,IF(מרכז!A1883&lt;=הלוואות!$E$6,IF(DAY(מרכז!A1883)=הלוואות!$F$6,הלוואות!$G$6,0),0),0)+IF(A1883&gt;=הלוואות!$D$7,IF(מרכז!A1883&lt;=הלוואות!$E$7,IF(DAY(מרכז!A1883)=הלוואות!$F$7,הלוואות!$G$7,0),0),0)+IF(A1883&gt;=הלוואות!$D$8,IF(מרכז!A1883&lt;=הלוואות!$E$8,IF(DAY(מרכז!A1883)=הלוואות!$F$8,הלוואות!$G$8,0),0),0)+IF(A1883&gt;=הלוואות!$D$9,IF(מרכז!A1883&lt;=הלוואות!$E$9,IF(DAY(מרכז!A1883)=הלוואות!$F$9,הלוואות!$G$9,0),0),0)+IF(A1883&gt;=הלוואות!$D$10,IF(מרכז!A1883&lt;=הלוואות!$E$10,IF(DAY(מרכז!A1883)=הלוואות!$F$10,הלוואות!$G$10,0),0),0)+IF(A1883&gt;=הלוואות!$D$11,IF(מרכז!A1883&lt;=הלוואות!$E$11,IF(DAY(מרכז!A1883)=הלוואות!$F$11,הלוואות!$G$11,0),0),0)+IF(A1883&gt;=הלוואות!$D$12,IF(מרכז!A1883&lt;=הלוואות!$E$12,IF(DAY(מרכז!A1883)=הלוואות!$F$12,הלוואות!$G$12,0),0),0)+IF(A1883&gt;=הלוואות!$D$13,IF(מרכז!A1883&lt;=הלוואות!$E$13,IF(DAY(מרכז!A1883)=הלוואות!$F$13,הלוואות!$G$13,0),0),0)+IF(A1883&gt;=הלוואות!$D$14,IF(מרכז!A1883&lt;=הלוואות!$E$14,IF(DAY(מרכז!A1883)=הלוואות!$F$14,הלוואות!$G$14,0),0),0)+IF(A1883&gt;=הלוואות!$D$15,IF(מרכז!A1883&lt;=הלוואות!$E$15,IF(DAY(מרכז!A1883)=הלוואות!$F$15,הלוואות!$G$15,0),0),0)+IF(A1883&gt;=הלוואות!$D$16,IF(מרכז!A1883&lt;=הלוואות!$E$16,IF(DAY(מרכז!A1883)=הלוואות!$F$16,הלוואות!$G$16,0),0),0)+IF(A1883&gt;=הלוואות!$D$17,IF(מרכז!A1883&lt;=הלוואות!$E$17,IF(DAY(מרכז!A1883)=הלוואות!$F$17,הלוואות!$G$17,0),0),0)+IF(A1883&gt;=הלוואות!$D$18,IF(מרכז!A1883&lt;=הלוואות!$E$18,IF(DAY(מרכז!A1883)=הלוואות!$F$18,הלוואות!$G$18,0),0),0)+IF(A1883&gt;=הלוואות!$D$19,IF(מרכז!A1883&lt;=הלוואות!$E$19,IF(DAY(מרכז!A1883)=הלוואות!$F$19,הלוואות!$G$19,0),0),0)+IF(A1883&gt;=הלוואות!$D$20,IF(מרכז!A1883&lt;=הלוואות!$E$20,IF(DAY(מרכז!A1883)=הלוואות!$F$20,הלוואות!$G$20,0),0),0)+IF(A1883&gt;=הלוואות!$D$21,IF(מרכז!A1883&lt;=הלוואות!$E$21,IF(DAY(מרכז!A1883)=הלוואות!$F$21,הלוואות!$G$21,0),0),0)+IF(A1883&gt;=הלוואות!$D$22,IF(מרכז!A1883&lt;=הלוואות!$E$22,IF(DAY(מרכז!A1883)=הלוואות!$F$22,הלוואות!$G$22,0),0),0)+IF(A1883&gt;=הלוואות!$D$23,IF(מרכז!A1883&lt;=הלוואות!$E$23,IF(DAY(מרכז!A1883)=הלוואות!$F$23,הלוואות!$G$23,0),0),0)+IF(A1883&gt;=הלוואות!$D$24,IF(מרכז!A1883&lt;=הלוואות!$E$24,IF(DAY(מרכז!A1883)=הלוואות!$F$24,הלוואות!$G$24,0),0),0)+IF(A1883&gt;=הלוואות!$D$25,IF(מרכז!A1883&lt;=הלוואות!$E$25,IF(DAY(מרכז!A1883)=הלוואות!$F$25,הלוואות!$G$25,0),0),0)+IF(A1883&gt;=הלוואות!$D$26,IF(מרכז!A1883&lt;=הלוואות!$E$26,IF(DAY(מרכז!A1883)=הלוואות!$F$26,הלוואות!$G$26,0),0),0)+IF(A1883&gt;=הלוואות!$D$27,IF(מרכז!A1883&lt;=הלוואות!$E$27,IF(DAY(מרכז!A1883)=הלוואות!$F$27,הלוואות!$G$27,0),0),0)+IF(A1883&gt;=הלוואות!$D$28,IF(מרכז!A1883&lt;=הלוואות!$E$28,IF(DAY(מרכז!A1883)=הלוואות!$F$28,הלוואות!$G$28,0),0),0)+IF(A1883&gt;=הלוואות!$D$29,IF(מרכז!A1883&lt;=הלוואות!$E$29,IF(DAY(מרכז!A1883)=הלוואות!$F$29,הלוואות!$G$29,0),0),0)+IF(A1883&gt;=הלוואות!$D$30,IF(מרכז!A1883&lt;=הלוואות!$E$30,IF(DAY(מרכז!A1883)=הלוואות!$F$30,הלוואות!$G$30,0),0),0)+IF(A1883&gt;=הלוואות!$D$31,IF(מרכז!A1883&lt;=הלוואות!$E$31,IF(DAY(מרכז!A1883)=הלוואות!$F$31,הלוואות!$G$31,0),0),0)+IF(A1883&gt;=הלוואות!$D$32,IF(מרכז!A1883&lt;=הלוואות!$E$32,IF(DAY(מרכז!A1883)=הלוואות!$F$32,הלוואות!$G$32,0),0),0)+IF(A1883&gt;=הלוואות!$D$33,IF(מרכז!A1883&lt;=הלוואות!$E$33,IF(DAY(מרכז!A1883)=הלוואות!$F$33,הלוואות!$G$33,0),0),0)+IF(A1883&gt;=הלוואות!$D$34,IF(מרכז!A1883&lt;=הלוואות!$E$34,IF(DAY(מרכז!A1883)=הלוואות!$F$34,הלוואות!$G$34,0),0),0)</f>
        <v>0</v>
      </c>
      <c r="E1883" s="93">
        <f>SUMIF(הלוואות!$D$46:$D$65,מרכז!A1883,הלוואות!$E$46:$E$65)</f>
        <v>0</v>
      </c>
      <c r="F1883" s="93">
        <f>SUMIF(נכנסים!$A$5:$A$5890,מרכז!A1883,נכנסים!$B$5:$B$5890)</f>
        <v>0</v>
      </c>
      <c r="G1883" s="94"/>
      <c r="H1883" s="94"/>
      <c r="I1883" s="94"/>
      <c r="J1883" s="99">
        <f t="shared" si="29"/>
        <v>50000</v>
      </c>
    </row>
    <row r="1884" spans="1:10">
      <c r="A1884" s="153">
        <v>47537</v>
      </c>
      <c r="B1884" s="93">
        <f>SUMIF(יוצאים!$A$5:$A$5835,מרכז!A1884,יוצאים!$D$5:$D$5835)</f>
        <v>0</v>
      </c>
      <c r="C1884" s="93">
        <f>HLOOKUP(DAY($A1884),'טב.הו"ק'!$G$4:$AK$162,'טב.הו"ק'!$A$162+2,FALSE)</f>
        <v>0</v>
      </c>
      <c r="D1884" s="93">
        <f>IF(A1884&gt;=הלוואות!$D$5,IF(מרכז!A1884&lt;=הלוואות!$E$5,IF(DAY(מרכז!A1884)=הלוואות!$F$5,הלוואות!$G$5,0),0),0)+IF(A1884&gt;=הלוואות!$D$6,IF(מרכז!A1884&lt;=הלוואות!$E$6,IF(DAY(מרכז!A1884)=הלוואות!$F$6,הלוואות!$G$6,0),0),0)+IF(A1884&gt;=הלוואות!$D$7,IF(מרכז!A1884&lt;=הלוואות!$E$7,IF(DAY(מרכז!A1884)=הלוואות!$F$7,הלוואות!$G$7,0),0),0)+IF(A1884&gt;=הלוואות!$D$8,IF(מרכז!A1884&lt;=הלוואות!$E$8,IF(DAY(מרכז!A1884)=הלוואות!$F$8,הלוואות!$G$8,0),0),0)+IF(A1884&gt;=הלוואות!$D$9,IF(מרכז!A1884&lt;=הלוואות!$E$9,IF(DAY(מרכז!A1884)=הלוואות!$F$9,הלוואות!$G$9,0),0),0)+IF(A1884&gt;=הלוואות!$D$10,IF(מרכז!A1884&lt;=הלוואות!$E$10,IF(DAY(מרכז!A1884)=הלוואות!$F$10,הלוואות!$G$10,0),0),0)+IF(A1884&gt;=הלוואות!$D$11,IF(מרכז!A1884&lt;=הלוואות!$E$11,IF(DAY(מרכז!A1884)=הלוואות!$F$11,הלוואות!$G$11,0),0),0)+IF(A1884&gt;=הלוואות!$D$12,IF(מרכז!A1884&lt;=הלוואות!$E$12,IF(DAY(מרכז!A1884)=הלוואות!$F$12,הלוואות!$G$12,0),0),0)+IF(A1884&gt;=הלוואות!$D$13,IF(מרכז!A1884&lt;=הלוואות!$E$13,IF(DAY(מרכז!A1884)=הלוואות!$F$13,הלוואות!$G$13,0),0),0)+IF(A1884&gt;=הלוואות!$D$14,IF(מרכז!A1884&lt;=הלוואות!$E$14,IF(DAY(מרכז!A1884)=הלוואות!$F$14,הלוואות!$G$14,0),0),0)+IF(A1884&gt;=הלוואות!$D$15,IF(מרכז!A1884&lt;=הלוואות!$E$15,IF(DAY(מרכז!A1884)=הלוואות!$F$15,הלוואות!$G$15,0),0),0)+IF(A1884&gt;=הלוואות!$D$16,IF(מרכז!A1884&lt;=הלוואות!$E$16,IF(DAY(מרכז!A1884)=הלוואות!$F$16,הלוואות!$G$16,0),0),0)+IF(A1884&gt;=הלוואות!$D$17,IF(מרכז!A1884&lt;=הלוואות!$E$17,IF(DAY(מרכז!A1884)=הלוואות!$F$17,הלוואות!$G$17,0),0),0)+IF(A1884&gt;=הלוואות!$D$18,IF(מרכז!A1884&lt;=הלוואות!$E$18,IF(DAY(מרכז!A1884)=הלוואות!$F$18,הלוואות!$G$18,0),0),0)+IF(A1884&gt;=הלוואות!$D$19,IF(מרכז!A1884&lt;=הלוואות!$E$19,IF(DAY(מרכז!A1884)=הלוואות!$F$19,הלוואות!$G$19,0),0),0)+IF(A1884&gt;=הלוואות!$D$20,IF(מרכז!A1884&lt;=הלוואות!$E$20,IF(DAY(מרכז!A1884)=הלוואות!$F$20,הלוואות!$G$20,0),0),0)+IF(A1884&gt;=הלוואות!$D$21,IF(מרכז!A1884&lt;=הלוואות!$E$21,IF(DAY(מרכז!A1884)=הלוואות!$F$21,הלוואות!$G$21,0),0),0)+IF(A1884&gt;=הלוואות!$D$22,IF(מרכז!A1884&lt;=הלוואות!$E$22,IF(DAY(מרכז!A1884)=הלוואות!$F$22,הלוואות!$G$22,0),0),0)+IF(A1884&gt;=הלוואות!$D$23,IF(מרכז!A1884&lt;=הלוואות!$E$23,IF(DAY(מרכז!A1884)=הלוואות!$F$23,הלוואות!$G$23,0),0),0)+IF(A1884&gt;=הלוואות!$D$24,IF(מרכז!A1884&lt;=הלוואות!$E$24,IF(DAY(מרכז!A1884)=הלוואות!$F$24,הלוואות!$G$24,0),0),0)+IF(A1884&gt;=הלוואות!$D$25,IF(מרכז!A1884&lt;=הלוואות!$E$25,IF(DAY(מרכז!A1884)=הלוואות!$F$25,הלוואות!$G$25,0),0),0)+IF(A1884&gt;=הלוואות!$D$26,IF(מרכז!A1884&lt;=הלוואות!$E$26,IF(DAY(מרכז!A1884)=הלוואות!$F$26,הלוואות!$G$26,0),0),0)+IF(A1884&gt;=הלוואות!$D$27,IF(מרכז!A1884&lt;=הלוואות!$E$27,IF(DAY(מרכז!A1884)=הלוואות!$F$27,הלוואות!$G$27,0),0),0)+IF(A1884&gt;=הלוואות!$D$28,IF(מרכז!A1884&lt;=הלוואות!$E$28,IF(DAY(מרכז!A1884)=הלוואות!$F$28,הלוואות!$G$28,0),0),0)+IF(A1884&gt;=הלוואות!$D$29,IF(מרכז!A1884&lt;=הלוואות!$E$29,IF(DAY(מרכז!A1884)=הלוואות!$F$29,הלוואות!$G$29,0),0),0)+IF(A1884&gt;=הלוואות!$D$30,IF(מרכז!A1884&lt;=הלוואות!$E$30,IF(DAY(מרכז!A1884)=הלוואות!$F$30,הלוואות!$G$30,0),0),0)+IF(A1884&gt;=הלוואות!$D$31,IF(מרכז!A1884&lt;=הלוואות!$E$31,IF(DAY(מרכז!A1884)=הלוואות!$F$31,הלוואות!$G$31,0),0),0)+IF(A1884&gt;=הלוואות!$D$32,IF(מרכז!A1884&lt;=הלוואות!$E$32,IF(DAY(מרכז!A1884)=הלוואות!$F$32,הלוואות!$G$32,0),0),0)+IF(A1884&gt;=הלוואות!$D$33,IF(מרכז!A1884&lt;=הלוואות!$E$33,IF(DAY(מרכז!A1884)=הלוואות!$F$33,הלוואות!$G$33,0),0),0)+IF(A1884&gt;=הלוואות!$D$34,IF(מרכז!A1884&lt;=הלוואות!$E$34,IF(DAY(מרכז!A1884)=הלוואות!$F$34,הלוואות!$G$34,0),0),0)</f>
        <v>0</v>
      </c>
      <c r="E1884" s="93">
        <f>SUMIF(הלוואות!$D$46:$D$65,מרכז!A1884,הלוואות!$E$46:$E$65)</f>
        <v>0</v>
      </c>
      <c r="F1884" s="93">
        <f>SUMIF(נכנסים!$A$5:$A$5890,מרכז!A1884,נכנסים!$B$5:$B$5890)</f>
        <v>0</v>
      </c>
      <c r="G1884" s="94"/>
      <c r="H1884" s="94"/>
      <c r="I1884" s="94"/>
      <c r="J1884" s="99">
        <f t="shared" si="29"/>
        <v>50000</v>
      </c>
    </row>
    <row r="1885" spans="1:10">
      <c r="A1885" s="153">
        <v>47538</v>
      </c>
      <c r="B1885" s="93">
        <f>SUMIF(יוצאים!$A$5:$A$5835,מרכז!A1885,יוצאים!$D$5:$D$5835)</f>
        <v>0</v>
      </c>
      <c r="C1885" s="93">
        <f>HLOOKUP(DAY($A1885),'טב.הו"ק'!$G$4:$AK$162,'טב.הו"ק'!$A$162+2,FALSE)</f>
        <v>0</v>
      </c>
      <c r="D1885" s="93">
        <f>IF(A1885&gt;=הלוואות!$D$5,IF(מרכז!A1885&lt;=הלוואות!$E$5,IF(DAY(מרכז!A1885)=הלוואות!$F$5,הלוואות!$G$5,0),0),0)+IF(A1885&gt;=הלוואות!$D$6,IF(מרכז!A1885&lt;=הלוואות!$E$6,IF(DAY(מרכז!A1885)=הלוואות!$F$6,הלוואות!$G$6,0),0),0)+IF(A1885&gt;=הלוואות!$D$7,IF(מרכז!A1885&lt;=הלוואות!$E$7,IF(DAY(מרכז!A1885)=הלוואות!$F$7,הלוואות!$G$7,0),0),0)+IF(A1885&gt;=הלוואות!$D$8,IF(מרכז!A1885&lt;=הלוואות!$E$8,IF(DAY(מרכז!A1885)=הלוואות!$F$8,הלוואות!$G$8,0),0),0)+IF(A1885&gt;=הלוואות!$D$9,IF(מרכז!A1885&lt;=הלוואות!$E$9,IF(DAY(מרכז!A1885)=הלוואות!$F$9,הלוואות!$G$9,0),0),0)+IF(A1885&gt;=הלוואות!$D$10,IF(מרכז!A1885&lt;=הלוואות!$E$10,IF(DAY(מרכז!A1885)=הלוואות!$F$10,הלוואות!$G$10,0),0),0)+IF(A1885&gt;=הלוואות!$D$11,IF(מרכז!A1885&lt;=הלוואות!$E$11,IF(DAY(מרכז!A1885)=הלוואות!$F$11,הלוואות!$G$11,0),0),0)+IF(A1885&gt;=הלוואות!$D$12,IF(מרכז!A1885&lt;=הלוואות!$E$12,IF(DAY(מרכז!A1885)=הלוואות!$F$12,הלוואות!$G$12,0),0),0)+IF(A1885&gt;=הלוואות!$D$13,IF(מרכז!A1885&lt;=הלוואות!$E$13,IF(DAY(מרכז!A1885)=הלוואות!$F$13,הלוואות!$G$13,0),0),0)+IF(A1885&gt;=הלוואות!$D$14,IF(מרכז!A1885&lt;=הלוואות!$E$14,IF(DAY(מרכז!A1885)=הלוואות!$F$14,הלוואות!$G$14,0),0),0)+IF(A1885&gt;=הלוואות!$D$15,IF(מרכז!A1885&lt;=הלוואות!$E$15,IF(DAY(מרכז!A1885)=הלוואות!$F$15,הלוואות!$G$15,0),0),0)+IF(A1885&gt;=הלוואות!$D$16,IF(מרכז!A1885&lt;=הלוואות!$E$16,IF(DAY(מרכז!A1885)=הלוואות!$F$16,הלוואות!$G$16,0),0),0)+IF(A1885&gt;=הלוואות!$D$17,IF(מרכז!A1885&lt;=הלוואות!$E$17,IF(DAY(מרכז!A1885)=הלוואות!$F$17,הלוואות!$G$17,0),0),0)+IF(A1885&gt;=הלוואות!$D$18,IF(מרכז!A1885&lt;=הלוואות!$E$18,IF(DAY(מרכז!A1885)=הלוואות!$F$18,הלוואות!$G$18,0),0),0)+IF(A1885&gt;=הלוואות!$D$19,IF(מרכז!A1885&lt;=הלוואות!$E$19,IF(DAY(מרכז!A1885)=הלוואות!$F$19,הלוואות!$G$19,0),0),0)+IF(A1885&gt;=הלוואות!$D$20,IF(מרכז!A1885&lt;=הלוואות!$E$20,IF(DAY(מרכז!A1885)=הלוואות!$F$20,הלוואות!$G$20,0),0),0)+IF(A1885&gt;=הלוואות!$D$21,IF(מרכז!A1885&lt;=הלוואות!$E$21,IF(DAY(מרכז!A1885)=הלוואות!$F$21,הלוואות!$G$21,0),0),0)+IF(A1885&gt;=הלוואות!$D$22,IF(מרכז!A1885&lt;=הלוואות!$E$22,IF(DAY(מרכז!A1885)=הלוואות!$F$22,הלוואות!$G$22,0),0),0)+IF(A1885&gt;=הלוואות!$D$23,IF(מרכז!A1885&lt;=הלוואות!$E$23,IF(DAY(מרכז!A1885)=הלוואות!$F$23,הלוואות!$G$23,0),0),0)+IF(A1885&gt;=הלוואות!$D$24,IF(מרכז!A1885&lt;=הלוואות!$E$24,IF(DAY(מרכז!A1885)=הלוואות!$F$24,הלוואות!$G$24,0),0),0)+IF(A1885&gt;=הלוואות!$D$25,IF(מרכז!A1885&lt;=הלוואות!$E$25,IF(DAY(מרכז!A1885)=הלוואות!$F$25,הלוואות!$G$25,0),0),0)+IF(A1885&gt;=הלוואות!$D$26,IF(מרכז!A1885&lt;=הלוואות!$E$26,IF(DAY(מרכז!A1885)=הלוואות!$F$26,הלוואות!$G$26,0),0),0)+IF(A1885&gt;=הלוואות!$D$27,IF(מרכז!A1885&lt;=הלוואות!$E$27,IF(DAY(מרכז!A1885)=הלוואות!$F$27,הלוואות!$G$27,0),0),0)+IF(A1885&gt;=הלוואות!$D$28,IF(מרכז!A1885&lt;=הלוואות!$E$28,IF(DAY(מרכז!A1885)=הלוואות!$F$28,הלוואות!$G$28,0),0),0)+IF(A1885&gt;=הלוואות!$D$29,IF(מרכז!A1885&lt;=הלוואות!$E$29,IF(DAY(מרכז!A1885)=הלוואות!$F$29,הלוואות!$G$29,0),0),0)+IF(A1885&gt;=הלוואות!$D$30,IF(מרכז!A1885&lt;=הלוואות!$E$30,IF(DAY(מרכז!A1885)=הלוואות!$F$30,הלוואות!$G$30,0),0),0)+IF(A1885&gt;=הלוואות!$D$31,IF(מרכז!A1885&lt;=הלוואות!$E$31,IF(DAY(מרכז!A1885)=הלוואות!$F$31,הלוואות!$G$31,0),0),0)+IF(A1885&gt;=הלוואות!$D$32,IF(מרכז!A1885&lt;=הלוואות!$E$32,IF(DAY(מרכז!A1885)=הלוואות!$F$32,הלוואות!$G$32,0),0),0)+IF(A1885&gt;=הלוואות!$D$33,IF(מרכז!A1885&lt;=הלוואות!$E$33,IF(DAY(מרכז!A1885)=הלוואות!$F$33,הלוואות!$G$33,0),0),0)+IF(A1885&gt;=הלוואות!$D$34,IF(מרכז!A1885&lt;=הלוואות!$E$34,IF(DAY(מרכז!A1885)=הלוואות!$F$34,הלוואות!$G$34,0),0),0)</f>
        <v>0</v>
      </c>
      <c r="E1885" s="93">
        <f>SUMIF(הלוואות!$D$46:$D$65,מרכז!A1885,הלוואות!$E$46:$E$65)</f>
        <v>0</v>
      </c>
      <c r="F1885" s="93">
        <f>SUMIF(נכנסים!$A$5:$A$5890,מרכז!A1885,נכנסים!$B$5:$B$5890)</f>
        <v>0</v>
      </c>
      <c r="G1885" s="94"/>
      <c r="H1885" s="94"/>
      <c r="I1885" s="94"/>
      <c r="J1885" s="99">
        <f t="shared" si="29"/>
        <v>50000</v>
      </c>
    </row>
    <row r="1886" spans="1:10">
      <c r="A1886" s="153">
        <v>47539</v>
      </c>
      <c r="B1886" s="93">
        <f>SUMIF(יוצאים!$A$5:$A$5835,מרכז!A1886,יוצאים!$D$5:$D$5835)</f>
        <v>0</v>
      </c>
      <c r="C1886" s="93">
        <f>HLOOKUP(DAY($A1886),'טב.הו"ק'!$G$4:$AK$162,'טב.הו"ק'!$A$162+2,FALSE)</f>
        <v>0</v>
      </c>
      <c r="D1886" s="93">
        <f>IF(A1886&gt;=הלוואות!$D$5,IF(מרכז!A1886&lt;=הלוואות!$E$5,IF(DAY(מרכז!A1886)=הלוואות!$F$5,הלוואות!$G$5,0),0),0)+IF(A1886&gt;=הלוואות!$D$6,IF(מרכז!A1886&lt;=הלוואות!$E$6,IF(DAY(מרכז!A1886)=הלוואות!$F$6,הלוואות!$G$6,0),0),0)+IF(A1886&gt;=הלוואות!$D$7,IF(מרכז!A1886&lt;=הלוואות!$E$7,IF(DAY(מרכז!A1886)=הלוואות!$F$7,הלוואות!$G$7,0),0),0)+IF(A1886&gt;=הלוואות!$D$8,IF(מרכז!A1886&lt;=הלוואות!$E$8,IF(DAY(מרכז!A1886)=הלוואות!$F$8,הלוואות!$G$8,0),0),0)+IF(A1886&gt;=הלוואות!$D$9,IF(מרכז!A1886&lt;=הלוואות!$E$9,IF(DAY(מרכז!A1886)=הלוואות!$F$9,הלוואות!$G$9,0),0),0)+IF(A1886&gt;=הלוואות!$D$10,IF(מרכז!A1886&lt;=הלוואות!$E$10,IF(DAY(מרכז!A1886)=הלוואות!$F$10,הלוואות!$G$10,0),0),0)+IF(A1886&gt;=הלוואות!$D$11,IF(מרכז!A1886&lt;=הלוואות!$E$11,IF(DAY(מרכז!A1886)=הלוואות!$F$11,הלוואות!$G$11,0),0),0)+IF(A1886&gt;=הלוואות!$D$12,IF(מרכז!A1886&lt;=הלוואות!$E$12,IF(DAY(מרכז!A1886)=הלוואות!$F$12,הלוואות!$G$12,0),0),0)+IF(A1886&gt;=הלוואות!$D$13,IF(מרכז!A1886&lt;=הלוואות!$E$13,IF(DAY(מרכז!A1886)=הלוואות!$F$13,הלוואות!$G$13,0),0),0)+IF(A1886&gt;=הלוואות!$D$14,IF(מרכז!A1886&lt;=הלוואות!$E$14,IF(DAY(מרכז!A1886)=הלוואות!$F$14,הלוואות!$G$14,0),0),0)+IF(A1886&gt;=הלוואות!$D$15,IF(מרכז!A1886&lt;=הלוואות!$E$15,IF(DAY(מרכז!A1886)=הלוואות!$F$15,הלוואות!$G$15,0),0),0)+IF(A1886&gt;=הלוואות!$D$16,IF(מרכז!A1886&lt;=הלוואות!$E$16,IF(DAY(מרכז!A1886)=הלוואות!$F$16,הלוואות!$G$16,0),0),0)+IF(A1886&gt;=הלוואות!$D$17,IF(מרכז!A1886&lt;=הלוואות!$E$17,IF(DAY(מרכז!A1886)=הלוואות!$F$17,הלוואות!$G$17,0),0),0)+IF(A1886&gt;=הלוואות!$D$18,IF(מרכז!A1886&lt;=הלוואות!$E$18,IF(DAY(מרכז!A1886)=הלוואות!$F$18,הלוואות!$G$18,0),0),0)+IF(A1886&gt;=הלוואות!$D$19,IF(מרכז!A1886&lt;=הלוואות!$E$19,IF(DAY(מרכז!A1886)=הלוואות!$F$19,הלוואות!$G$19,0),0),0)+IF(A1886&gt;=הלוואות!$D$20,IF(מרכז!A1886&lt;=הלוואות!$E$20,IF(DAY(מרכז!A1886)=הלוואות!$F$20,הלוואות!$G$20,0),0),0)+IF(A1886&gt;=הלוואות!$D$21,IF(מרכז!A1886&lt;=הלוואות!$E$21,IF(DAY(מרכז!A1886)=הלוואות!$F$21,הלוואות!$G$21,0),0),0)+IF(A1886&gt;=הלוואות!$D$22,IF(מרכז!A1886&lt;=הלוואות!$E$22,IF(DAY(מרכז!A1886)=הלוואות!$F$22,הלוואות!$G$22,0),0),0)+IF(A1886&gt;=הלוואות!$D$23,IF(מרכז!A1886&lt;=הלוואות!$E$23,IF(DAY(מרכז!A1886)=הלוואות!$F$23,הלוואות!$G$23,0),0),0)+IF(A1886&gt;=הלוואות!$D$24,IF(מרכז!A1886&lt;=הלוואות!$E$24,IF(DAY(מרכז!A1886)=הלוואות!$F$24,הלוואות!$G$24,0),0),0)+IF(A1886&gt;=הלוואות!$D$25,IF(מרכז!A1886&lt;=הלוואות!$E$25,IF(DAY(מרכז!A1886)=הלוואות!$F$25,הלוואות!$G$25,0),0),0)+IF(A1886&gt;=הלוואות!$D$26,IF(מרכז!A1886&lt;=הלוואות!$E$26,IF(DAY(מרכז!A1886)=הלוואות!$F$26,הלוואות!$G$26,0),0),0)+IF(A1886&gt;=הלוואות!$D$27,IF(מרכז!A1886&lt;=הלוואות!$E$27,IF(DAY(מרכז!A1886)=הלוואות!$F$27,הלוואות!$G$27,0),0),0)+IF(A1886&gt;=הלוואות!$D$28,IF(מרכז!A1886&lt;=הלוואות!$E$28,IF(DAY(מרכז!A1886)=הלוואות!$F$28,הלוואות!$G$28,0),0),0)+IF(A1886&gt;=הלוואות!$D$29,IF(מרכז!A1886&lt;=הלוואות!$E$29,IF(DAY(מרכז!A1886)=הלוואות!$F$29,הלוואות!$G$29,0),0),0)+IF(A1886&gt;=הלוואות!$D$30,IF(מרכז!A1886&lt;=הלוואות!$E$30,IF(DAY(מרכז!A1886)=הלוואות!$F$30,הלוואות!$G$30,0),0),0)+IF(A1886&gt;=הלוואות!$D$31,IF(מרכז!A1886&lt;=הלוואות!$E$31,IF(DAY(מרכז!A1886)=הלוואות!$F$31,הלוואות!$G$31,0),0),0)+IF(A1886&gt;=הלוואות!$D$32,IF(מרכז!A1886&lt;=הלוואות!$E$32,IF(DAY(מרכז!A1886)=הלוואות!$F$32,הלוואות!$G$32,0),0),0)+IF(A1886&gt;=הלוואות!$D$33,IF(מרכז!A1886&lt;=הלוואות!$E$33,IF(DAY(מרכז!A1886)=הלוואות!$F$33,הלוואות!$G$33,0),0),0)+IF(A1886&gt;=הלוואות!$D$34,IF(מרכז!A1886&lt;=הלוואות!$E$34,IF(DAY(מרכז!A1886)=הלוואות!$F$34,הלוואות!$G$34,0),0),0)</f>
        <v>0</v>
      </c>
      <c r="E1886" s="93">
        <f>SUMIF(הלוואות!$D$46:$D$65,מרכז!A1886,הלוואות!$E$46:$E$65)</f>
        <v>0</v>
      </c>
      <c r="F1886" s="93">
        <f>SUMIF(נכנסים!$A$5:$A$5890,מרכז!A1886,נכנסים!$B$5:$B$5890)</f>
        <v>0</v>
      </c>
      <c r="G1886" s="94"/>
      <c r="H1886" s="94"/>
      <c r="I1886" s="94"/>
      <c r="J1886" s="99">
        <f t="shared" si="29"/>
        <v>50000</v>
      </c>
    </row>
    <row r="1887" spans="1:10">
      <c r="A1887" s="153">
        <v>47540</v>
      </c>
      <c r="B1887" s="93">
        <f>SUMIF(יוצאים!$A$5:$A$5835,מרכז!A1887,יוצאים!$D$5:$D$5835)</f>
        <v>0</v>
      </c>
      <c r="C1887" s="93">
        <f>HLOOKUP(DAY($A1887),'טב.הו"ק'!$G$4:$AK$162,'טב.הו"ק'!$A$162+2,FALSE)</f>
        <v>0</v>
      </c>
      <c r="D1887" s="93">
        <f>IF(A1887&gt;=הלוואות!$D$5,IF(מרכז!A1887&lt;=הלוואות!$E$5,IF(DAY(מרכז!A1887)=הלוואות!$F$5,הלוואות!$G$5,0),0),0)+IF(A1887&gt;=הלוואות!$D$6,IF(מרכז!A1887&lt;=הלוואות!$E$6,IF(DAY(מרכז!A1887)=הלוואות!$F$6,הלוואות!$G$6,0),0),0)+IF(A1887&gt;=הלוואות!$D$7,IF(מרכז!A1887&lt;=הלוואות!$E$7,IF(DAY(מרכז!A1887)=הלוואות!$F$7,הלוואות!$G$7,0),0),0)+IF(A1887&gt;=הלוואות!$D$8,IF(מרכז!A1887&lt;=הלוואות!$E$8,IF(DAY(מרכז!A1887)=הלוואות!$F$8,הלוואות!$G$8,0),0),0)+IF(A1887&gt;=הלוואות!$D$9,IF(מרכז!A1887&lt;=הלוואות!$E$9,IF(DAY(מרכז!A1887)=הלוואות!$F$9,הלוואות!$G$9,0),0),0)+IF(A1887&gt;=הלוואות!$D$10,IF(מרכז!A1887&lt;=הלוואות!$E$10,IF(DAY(מרכז!A1887)=הלוואות!$F$10,הלוואות!$G$10,0),0),0)+IF(A1887&gt;=הלוואות!$D$11,IF(מרכז!A1887&lt;=הלוואות!$E$11,IF(DAY(מרכז!A1887)=הלוואות!$F$11,הלוואות!$G$11,0),0),0)+IF(A1887&gt;=הלוואות!$D$12,IF(מרכז!A1887&lt;=הלוואות!$E$12,IF(DAY(מרכז!A1887)=הלוואות!$F$12,הלוואות!$G$12,0),0),0)+IF(A1887&gt;=הלוואות!$D$13,IF(מרכז!A1887&lt;=הלוואות!$E$13,IF(DAY(מרכז!A1887)=הלוואות!$F$13,הלוואות!$G$13,0),0),0)+IF(A1887&gt;=הלוואות!$D$14,IF(מרכז!A1887&lt;=הלוואות!$E$14,IF(DAY(מרכז!A1887)=הלוואות!$F$14,הלוואות!$G$14,0),0),0)+IF(A1887&gt;=הלוואות!$D$15,IF(מרכז!A1887&lt;=הלוואות!$E$15,IF(DAY(מרכז!A1887)=הלוואות!$F$15,הלוואות!$G$15,0),0),0)+IF(A1887&gt;=הלוואות!$D$16,IF(מרכז!A1887&lt;=הלוואות!$E$16,IF(DAY(מרכז!A1887)=הלוואות!$F$16,הלוואות!$G$16,0),0),0)+IF(A1887&gt;=הלוואות!$D$17,IF(מרכז!A1887&lt;=הלוואות!$E$17,IF(DAY(מרכז!A1887)=הלוואות!$F$17,הלוואות!$G$17,0),0),0)+IF(A1887&gt;=הלוואות!$D$18,IF(מרכז!A1887&lt;=הלוואות!$E$18,IF(DAY(מרכז!A1887)=הלוואות!$F$18,הלוואות!$G$18,0),0),0)+IF(A1887&gt;=הלוואות!$D$19,IF(מרכז!A1887&lt;=הלוואות!$E$19,IF(DAY(מרכז!A1887)=הלוואות!$F$19,הלוואות!$G$19,0),0),0)+IF(A1887&gt;=הלוואות!$D$20,IF(מרכז!A1887&lt;=הלוואות!$E$20,IF(DAY(מרכז!A1887)=הלוואות!$F$20,הלוואות!$G$20,0),0),0)+IF(A1887&gt;=הלוואות!$D$21,IF(מרכז!A1887&lt;=הלוואות!$E$21,IF(DAY(מרכז!A1887)=הלוואות!$F$21,הלוואות!$G$21,0),0),0)+IF(A1887&gt;=הלוואות!$D$22,IF(מרכז!A1887&lt;=הלוואות!$E$22,IF(DAY(מרכז!A1887)=הלוואות!$F$22,הלוואות!$G$22,0),0),0)+IF(A1887&gt;=הלוואות!$D$23,IF(מרכז!A1887&lt;=הלוואות!$E$23,IF(DAY(מרכז!A1887)=הלוואות!$F$23,הלוואות!$G$23,0),0),0)+IF(A1887&gt;=הלוואות!$D$24,IF(מרכז!A1887&lt;=הלוואות!$E$24,IF(DAY(מרכז!A1887)=הלוואות!$F$24,הלוואות!$G$24,0),0),0)+IF(A1887&gt;=הלוואות!$D$25,IF(מרכז!A1887&lt;=הלוואות!$E$25,IF(DAY(מרכז!A1887)=הלוואות!$F$25,הלוואות!$G$25,0),0),0)+IF(A1887&gt;=הלוואות!$D$26,IF(מרכז!A1887&lt;=הלוואות!$E$26,IF(DAY(מרכז!A1887)=הלוואות!$F$26,הלוואות!$G$26,0),0),0)+IF(A1887&gt;=הלוואות!$D$27,IF(מרכז!A1887&lt;=הלוואות!$E$27,IF(DAY(מרכז!A1887)=הלוואות!$F$27,הלוואות!$G$27,0),0),0)+IF(A1887&gt;=הלוואות!$D$28,IF(מרכז!A1887&lt;=הלוואות!$E$28,IF(DAY(מרכז!A1887)=הלוואות!$F$28,הלוואות!$G$28,0),0),0)+IF(A1887&gt;=הלוואות!$D$29,IF(מרכז!A1887&lt;=הלוואות!$E$29,IF(DAY(מרכז!A1887)=הלוואות!$F$29,הלוואות!$G$29,0),0),0)+IF(A1887&gt;=הלוואות!$D$30,IF(מרכז!A1887&lt;=הלוואות!$E$30,IF(DAY(מרכז!A1887)=הלוואות!$F$30,הלוואות!$G$30,0),0),0)+IF(A1887&gt;=הלוואות!$D$31,IF(מרכז!A1887&lt;=הלוואות!$E$31,IF(DAY(מרכז!A1887)=הלוואות!$F$31,הלוואות!$G$31,0),0),0)+IF(A1887&gt;=הלוואות!$D$32,IF(מרכז!A1887&lt;=הלוואות!$E$32,IF(DAY(מרכז!A1887)=הלוואות!$F$32,הלוואות!$G$32,0),0),0)+IF(A1887&gt;=הלוואות!$D$33,IF(מרכז!A1887&lt;=הלוואות!$E$33,IF(DAY(מרכז!A1887)=הלוואות!$F$33,הלוואות!$G$33,0),0),0)+IF(A1887&gt;=הלוואות!$D$34,IF(מרכז!A1887&lt;=הלוואות!$E$34,IF(DAY(מרכז!A1887)=הלוואות!$F$34,הלוואות!$G$34,0),0),0)</f>
        <v>0</v>
      </c>
      <c r="E1887" s="93">
        <f>SUMIF(הלוואות!$D$46:$D$65,מרכז!A1887,הלוואות!$E$46:$E$65)</f>
        <v>0</v>
      </c>
      <c r="F1887" s="93">
        <f>SUMIF(נכנסים!$A$5:$A$5890,מרכז!A1887,נכנסים!$B$5:$B$5890)</f>
        <v>0</v>
      </c>
      <c r="G1887" s="94"/>
      <c r="H1887" s="94"/>
      <c r="I1887" s="94"/>
      <c r="J1887" s="99">
        <f t="shared" si="29"/>
        <v>50000</v>
      </c>
    </row>
    <row r="1888" spans="1:10">
      <c r="A1888" s="153">
        <v>47541</v>
      </c>
      <c r="B1888" s="93">
        <f>SUMIF(יוצאים!$A$5:$A$5835,מרכז!A1888,יוצאים!$D$5:$D$5835)</f>
        <v>0</v>
      </c>
      <c r="C1888" s="93">
        <f>HLOOKUP(DAY($A1888),'טב.הו"ק'!$G$4:$AK$162,'טב.הו"ק'!$A$162+2,FALSE)</f>
        <v>0</v>
      </c>
      <c r="D1888" s="93">
        <f>IF(A1888&gt;=הלוואות!$D$5,IF(מרכז!A1888&lt;=הלוואות!$E$5,IF(DAY(מרכז!A1888)=הלוואות!$F$5,הלוואות!$G$5,0),0),0)+IF(A1888&gt;=הלוואות!$D$6,IF(מרכז!A1888&lt;=הלוואות!$E$6,IF(DAY(מרכז!A1888)=הלוואות!$F$6,הלוואות!$G$6,0),0),0)+IF(A1888&gt;=הלוואות!$D$7,IF(מרכז!A1888&lt;=הלוואות!$E$7,IF(DAY(מרכז!A1888)=הלוואות!$F$7,הלוואות!$G$7,0),0),0)+IF(A1888&gt;=הלוואות!$D$8,IF(מרכז!A1888&lt;=הלוואות!$E$8,IF(DAY(מרכז!A1888)=הלוואות!$F$8,הלוואות!$G$8,0),0),0)+IF(A1888&gt;=הלוואות!$D$9,IF(מרכז!A1888&lt;=הלוואות!$E$9,IF(DAY(מרכז!A1888)=הלוואות!$F$9,הלוואות!$G$9,0),0),0)+IF(A1888&gt;=הלוואות!$D$10,IF(מרכז!A1888&lt;=הלוואות!$E$10,IF(DAY(מרכז!A1888)=הלוואות!$F$10,הלוואות!$G$10,0),0),0)+IF(A1888&gt;=הלוואות!$D$11,IF(מרכז!A1888&lt;=הלוואות!$E$11,IF(DAY(מרכז!A1888)=הלוואות!$F$11,הלוואות!$G$11,0),0),0)+IF(A1888&gt;=הלוואות!$D$12,IF(מרכז!A1888&lt;=הלוואות!$E$12,IF(DAY(מרכז!A1888)=הלוואות!$F$12,הלוואות!$G$12,0),0),0)+IF(A1888&gt;=הלוואות!$D$13,IF(מרכז!A1888&lt;=הלוואות!$E$13,IF(DAY(מרכז!A1888)=הלוואות!$F$13,הלוואות!$G$13,0),0),0)+IF(A1888&gt;=הלוואות!$D$14,IF(מרכז!A1888&lt;=הלוואות!$E$14,IF(DAY(מרכז!A1888)=הלוואות!$F$14,הלוואות!$G$14,0),0),0)+IF(A1888&gt;=הלוואות!$D$15,IF(מרכז!A1888&lt;=הלוואות!$E$15,IF(DAY(מרכז!A1888)=הלוואות!$F$15,הלוואות!$G$15,0),0),0)+IF(A1888&gt;=הלוואות!$D$16,IF(מרכז!A1888&lt;=הלוואות!$E$16,IF(DAY(מרכז!A1888)=הלוואות!$F$16,הלוואות!$G$16,0),0),0)+IF(A1888&gt;=הלוואות!$D$17,IF(מרכז!A1888&lt;=הלוואות!$E$17,IF(DAY(מרכז!A1888)=הלוואות!$F$17,הלוואות!$G$17,0),0),0)+IF(A1888&gt;=הלוואות!$D$18,IF(מרכז!A1888&lt;=הלוואות!$E$18,IF(DAY(מרכז!A1888)=הלוואות!$F$18,הלוואות!$G$18,0),0),0)+IF(A1888&gt;=הלוואות!$D$19,IF(מרכז!A1888&lt;=הלוואות!$E$19,IF(DAY(מרכז!A1888)=הלוואות!$F$19,הלוואות!$G$19,0),0),0)+IF(A1888&gt;=הלוואות!$D$20,IF(מרכז!A1888&lt;=הלוואות!$E$20,IF(DAY(מרכז!A1888)=הלוואות!$F$20,הלוואות!$G$20,0),0),0)+IF(A1888&gt;=הלוואות!$D$21,IF(מרכז!A1888&lt;=הלוואות!$E$21,IF(DAY(מרכז!A1888)=הלוואות!$F$21,הלוואות!$G$21,0),0),0)+IF(A1888&gt;=הלוואות!$D$22,IF(מרכז!A1888&lt;=הלוואות!$E$22,IF(DAY(מרכז!A1888)=הלוואות!$F$22,הלוואות!$G$22,0),0),0)+IF(A1888&gt;=הלוואות!$D$23,IF(מרכז!A1888&lt;=הלוואות!$E$23,IF(DAY(מרכז!A1888)=הלוואות!$F$23,הלוואות!$G$23,0),0),0)+IF(A1888&gt;=הלוואות!$D$24,IF(מרכז!A1888&lt;=הלוואות!$E$24,IF(DAY(מרכז!A1888)=הלוואות!$F$24,הלוואות!$G$24,0),0),0)+IF(A1888&gt;=הלוואות!$D$25,IF(מרכז!A1888&lt;=הלוואות!$E$25,IF(DAY(מרכז!A1888)=הלוואות!$F$25,הלוואות!$G$25,0),0),0)+IF(A1888&gt;=הלוואות!$D$26,IF(מרכז!A1888&lt;=הלוואות!$E$26,IF(DAY(מרכז!A1888)=הלוואות!$F$26,הלוואות!$G$26,0),0),0)+IF(A1888&gt;=הלוואות!$D$27,IF(מרכז!A1888&lt;=הלוואות!$E$27,IF(DAY(מרכז!A1888)=הלוואות!$F$27,הלוואות!$G$27,0),0),0)+IF(A1888&gt;=הלוואות!$D$28,IF(מרכז!A1888&lt;=הלוואות!$E$28,IF(DAY(מרכז!A1888)=הלוואות!$F$28,הלוואות!$G$28,0),0),0)+IF(A1888&gt;=הלוואות!$D$29,IF(מרכז!A1888&lt;=הלוואות!$E$29,IF(DAY(מרכז!A1888)=הלוואות!$F$29,הלוואות!$G$29,0),0),0)+IF(A1888&gt;=הלוואות!$D$30,IF(מרכז!A1888&lt;=הלוואות!$E$30,IF(DAY(מרכז!A1888)=הלוואות!$F$30,הלוואות!$G$30,0),0),0)+IF(A1888&gt;=הלוואות!$D$31,IF(מרכז!A1888&lt;=הלוואות!$E$31,IF(DAY(מרכז!A1888)=הלוואות!$F$31,הלוואות!$G$31,0),0),0)+IF(A1888&gt;=הלוואות!$D$32,IF(מרכז!A1888&lt;=הלוואות!$E$32,IF(DAY(מרכז!A1888)=הלוואות!$F$32,הלוואות!$G$32,0),0),0)+IF(A1888&gt;=הלוואות!$D$33,IF(מרכז!A1888&lt;=הלוואות!$E$33,IF(DAY(מרכז!A1888)=הלוואות!$F$33,הלוואות!$G$33,0),0),0)+IF(A1888&gt;=הלוואות!$D$34,IF(מרכז!A1888&lt;=הלוואות!$E$34,IF(DAY(מרכז!A1888)=הלוואות!$F$34,הלוואות!$G$34,0),0),0)</f>
        <v>0</v>
      </c>
      <c r="E1888" s="93">
        <f>SUMIF(הלוואות!$D$46:$D$65,מרכז!A1888,הלוואות!$E$46:$E$65)</f>
        <v>0</v>
      </c>
      <c r="F1888" s="93">
        <f>SUMIF(נכנסים!$A$5:$A$5890,מרכז!A1888,נכנסים!$B$5:$B$5890)</f>
        <v>0</v>
      </c>
      <c r="G1888" s="94"/>
      <c r="H1888" s="94"/>
      <c r="I1888" s="94"/>
      <c r="J1888" s="99">
        <f t="shared" si="29"/>
        <v>50000</v>
      </c>
    </row>
    <row r="1889" spans="1:10">
      <c r="A1889" s="153">
        <v>47542</v>
      </c>
      <c r="B1889" s="93">
        <f>SUMIF(יוצאים!$A$5:$A$5835,מרכז!A1889,יוצאים!$D$5:$D$5835)</f>
        <v>0</v>
      </c>
      <c r="C1889" s="93">
        <f>HLOOKUP(DAY($A1889),'טב.הו"ק'!$G$4:$AK$162,'טב.הו"ק'!$A$162+2,FALSE)</f>
        <v>0</v>
      </c>
      <c r="D1889" s="93">
        <f>IF(A1889&gt;=הלוואות!$D$5,IF(מרכז!A1889&lt;=הלוואות!$E$5,IF(DAY(מרכז!A1889)=הלוואות!$F$5,הלוואות!$G$5,0),0),0)+IF(A1889&gt;=הלוואות!$D$6,IF(מרכז!A1889&lt;=הלוואות!$E$6,IF(DAY(מרכז!A1889)=הלוואות!$F$6,הלוואות!$G$6,0),0),0)+IF(A1889&gt;=הלוואות!$D$7,IF(מרכז!A1889&lt;=הלוואות!$E$7,IF(DAY(מרכז!A1889)=הלוואות!$F$7,הלוואות!$G$7,0),0),0)+IF(A1889&gt;=הלוואות!$D$8,IF(מרכז!A1889&lt;=הלוואות!$E$8,IF(DAY(מרכז!A1889)=הלוואות!$F$8,הלוואות!$G$8,0),0),0)+IF(A1889&gt;=הלוואות!$D$9,IF(מרכז!A1889&lt;=הלוואות!$E$9,IF(DAY(מרכז!A1889)=הלוואות!$F$9,הלוואות!$G$9,0),0),0)+IF(A1889&gt;=הלוואות!$D$10,IF(מרכז!A1889&lt;=הלוואות!$E$10,IF(DAY(מרכז!A1889)=הלוואות!$F$10,הלוואות!$G$10,0),0),0)+IF(A1889&gt;=הלוואות!$D$11,IF(מרכז!A1889&lt;=הלוואות!$E$11,IF(DAY(מרכז!A1889)=הלוואות!$F$11,הלוואות!$G$11,0),0),0)+IF(A1889&gt;=הלוואות!$D$12,IF(מרכז!A1889&lt;=הלוואות!$E$12,IF(DAY(מרכז!A1889)=הלוואות!$F$12,הלוואות!$G$12,0),0),0)+IF(A1889&gt;=הלוואות!$D$13,IF(מרכז!A1889&lt;=הלוואות!$E$13,IF(DAY(מרכז!A1889)=הלוואות!$F$13,הלוואות!$G$13,0),0),0)+IF(A1889&gt;=הלוואות!$D$14,IF(מרכז!A1889&lt;=הלוואות!$E$14,IF(DAY(מרכז!A1889)=הלוואות!$F$14,הלוואות!$G$14,0),0),0)+IF(A1889&gt;=הלוואות!$D$15,IF(מרכז!A1889&lt;=הלוואות!$E$15,IF(DAY(מרכז!A1889)=הלוואות!$F$15,הלוואות!$G$15,0),0),0)+IF(A1889&gt;=הלוואות!$D$16,IF(מרכז!A1889&lt;=הלוואות!$E$16,IF(DAY(מרכז!A1889)=הלוואות!$F$16,הלוואות!$G$16,0),0),0)+IF(A1889&gt;=הלוואות!$D$17,IF(מרכז!A1889&lt;=הלוואות!$E$17,IF(DAY(מרכז!A1889)=הלוואות!$F$17,הלוואות!$G$17,0),0),0)+IF(A1889&gt;=הלוואות!$D$18,IF(מרכז!A1889&lt;=הלוואות!$E$18,IF(DAY(מרכז!A1889)=הלוואות!$F$18,הלוואות!$G$18,0),0),0)+IF(A1889&gt;=הלוואות!$D$19,IF(מרכז!A1889&lt;=הלוואות!$E$19,IF(DAY(מרכז!A1889)=הלוואות!$F$19,הלוואות!$G$19,0),0),0)+IF(A1889&gt;=הלוואות!$D$20,IF(מרכז!A1889&lt;=הלוואות!$E$20,IF(DAY(מרכז!A1889)=הלוואות!$F$20,הלוואות!$G$20,0),0),0)+IF(A1889&gt;=הלוואות!$D$21,IF(מרכז!A1889&lt;=הלוואות!$E$21,IF(DAY(מרכז!A1889)=הלוואות!$F$21,הלוואות!$G$21,0),0),0)+IF(A1889&gt;=הלוואות!$D$22,IF(מרכז!A1889&lt;=הלוואות!$E$22,IF(DAY(מרכז!A1889)=הלוואות!$F$22,הלוואות!$G$22,0),0),0)+IF(A1889&gt;=הלוואות!$D$23,IF(מרכז!A1889&lt;=הלוואות!$E$23,IF(DAY(מרכז!A1889)=הלוואות!$F$23,הלוואות!$G$23,0),0),0)+IF(A1889&gt;=הלוואות!$D$24,IF(מרכז!A1889&lt;=הלוואות!$E$24,IF(DAY(מרכז!A1889)=הלוואות!$F$24,הלוואות!$G$24,0),0),0)+IF(A1889&gt;=הלוואות!$D$25,IF(מרכז!A1889&lt;=הלוואות!$E$25,IF(DAY(מרכז!A1889)=הלוואות!$F$25,הלוואות!$G$25,0),0),0)+IF(A1889&gt;=הלוואות!$D$26,IF(מרכז!A1889&lt;=הלוואות!$E$26,IF(DAY(מרכז!A1889)=הלוואות!$F$26,הלוואות!$G$26,0),0),0)+IF(A1889&gt;=הלוואות!$D$27,IF(מרכז!A1889&lt;=הלוואות!$E$27,IF(DAY(מרכז!A1889)=הלוואות!$F$27,הלוואות!$G$27,0),0),0)+IF(A1889&gt;=הלוואות!$D$28,IF(מרכז!A1889&lt;=הלוואות!$E$28,IF(DAY(מרכז!A1889)=הלוואות!$F$28,הלוואות!$G$28,0),0),0)+IF(A1889&gt;=הלוואות!$D$29,IF(מרכז!A1889&lt;=הלוואות!$E$29,IF(DAY(מרכז!A1889)=הלוואות!$F$29,הלוואות!$G$29,0),0),0)+IF(A1889&gt;=הלוואות!$D$30,IF(מרכז!A1889&lt;=הלוואות!$E$30,IF(DAY(מרכז!A1889)=הלוואות!$F$30,הלוואות!$G$30,0),0),0)+IF(A1889&gt;=הלוואות!$D$31,IF(מרכז!A1889&lt;=הלוואות!$E$31,IF(DAY(מרכז!A1889)=הלוואות!$F$31,הלוואות!$G$31,0),0),0)+IF(A1889&gt;=הלוואות!$D$32,IF(מרכז!A1889&lt;=הלוואות!$E$32,IF(DAY(מרכז!A1889)=הלוואות!$F$32,הלוואות!$G$32,0),0),0)+IF(A1889&gt;=הלוואות!$D$33,IF(מרכז!A1889&lt;=הלוואות!$E$33,IF(DAY(מרכז!A1889)=הלוואות!$F$33,הלוואות!$G$33,0),0),0)+IF(A1889&gt;=הלוואות!$D$34,IF(מרכז!A1889&lt;=הלוואות!$E$34,IF(DAY(מרכז!A1889)=הלוואות!$F$34,הלוואות!$G$34,0),0),0)</f>
        <v>0</v>
      </c>
      <c r="E1889" s="93">
        <f>SUMIF(הלוואות!$D$46:$D$65,מרכז!A1889,הלוואות!$E$46:$E$65)</f>
        <v>0</v>
      </c>
      <c r="F1889" s="93">
        <f>SUMIF(נכנסים!$A$5:$A$5890,מרכז!A1889,נכנסים!$B$5:$B$5890)</f>
        <v>0</v>
      </c>
      <c r="G1889" s="94"/>
      <c r="H1889" s="94"/>
      <c r="I1889" s="94"/>
      <c r="J1889" s="99">
        <f t="shared" si="29"/>
        <v>50000</v>
      </c>
    </row>
    <row r="1890" spans="1:10">
      <c r="A1890" s="153">
        <v>47543</v>
      </c>
      <c r="B1890" s="93">
        <f>SUMIF(יוצאים!$A$5:$A$5835,מרכז!A1890,יוצאים!$D$5:$D$5835)</f>
        <v>0</v>
      </c>
      <c r="C1890" s="93">
        <f>HLOOKUP(DAY($A1890),'טב.הו"ק'!$G$4:$AK$162,'טב.הו"ק'!$A$162+2,FALSE)</f>
        <v>0</v>
      </c>
      <c r="D1890" s="93">
        <f>IF(A1890&gt;=הלוואות!$D$5,IF(מרכז!A1890&lt;=הלוואות!$E$5,IF(DAY(מרכז!A1890)=הלוואות!$F$5,הלוואות!$G$5,0),0),0)+IF(A1890&gt;=הלוואות!$D$6,IF(מרכז!A1890&lt;=הלוואות!$E$6,IF(DAY(מרכז!A1890)=הלוואות!$F$6,הלוואות!$G$6,0),0),0)+IF(A1890&gt;=הלוואות!$D$7,IF(מרכז!A1890&lt;=הלוואות!$E$7,IF(DAY(מרכז!A1890)=הלוואות!$F$7,הלוואות!$G$7,0),0),0)+IF(A1890&gt;=הלוואות!$D$8,IF(מרכז!A1890&lt;=הלוואות!$E$8,IF(DAY(מרכז!A1890)=הלוואות!$F$8,הלוואות!$G$8,0),0),0)+IF(A1890&gt;=הלוואות!$D$9,IF(מרכז!A1890&lt;=הלוואות!$E$9,IF(DAY(מרכז!A1890)=הלוואות!$F$9,הלוואות!$G$9,0),0),0)+IF(A1890&gt;=הלוואות!$D$10,IF(מרכז!A1890&lt;=הלוואות!$E$10,IF(DAY(מרכז!A1890)=הלוואות!$F$10,הלוואות!$G$10,0),0),0)+IF(A1890&gt;=הלוואות!$D$11,IF(מרכז!A1890&lt;=הלוואות!$E$11,IF(DAY(מרכז!A1890)=הלוואות!$F$11,הלוואות!$G$11,0),0),0)+IF(A1890&gt;=הלוואות!$D$12,IF(מרכז!A1890&lt;=הלוואות!$E$12,IF(DAY(מרכז!A1890)=הלוואות!$F$12,הלוואות!$G$12,0),0),0)+IF(A1890&gt;=הלוואות!$D$13,IF(מרכז!A1890&lt;=הלוואות!$E$13,IF(DAY(מרכז!A1890)=הלוואות!$F$13,הלוואות!$G$13,0),0),0)+IF(A1890&gt;=הלוואות!$D$14,IF(מרכז!A1890&lt;=הלוואות!$E$14,IF(DAY(מרכז!A1890)=הלוואות!$F$14,הלוואות!$G$14,0),0),0)+IF(A1890&gt;=הלוואות!$D$15,IF(מרכז!A1890&lt;=הלוואות!$E$15,IF(DAY(מרכז!A1890)=הלוואות!$F$15,הלוואות!$G$15,0),0),0)+IF(A1890&gt;=הלוואות!$D$16,IF(מרכז!A1890&lt;=הלוואות!$E$16,IF(DAY(מרכז!A1890)=הלוואות!$F$16,הלוואות!$G$16,0),0),0)+IF(A1890&gt;=הלוואות!$D$17,IF(מרכז!A1890&lt;=הלוואות!$E$17,IF(DAY(מרכז!A1890)=הלוואות!$F$17,הלוואות!$G$17,0),0),0)+IF(A1890&gt;=הלוואות!$D$18,IF(מרכז!A1890&lt;=הלוואות!$E$18,IF(DAY(מרכז!A1890)=הלוואות!$F$18,הלוואות!$G$18,0),0),0)+IF(A1890&gt;=הלוואות!$D$19,IF(מרכז!A1890&lt;=הלוואות!$E$19,IF(DAY(מרכז!A1890)=הלוואות!$F$19,הלוואות!$G$19,0),0),0)+IF(A1890&gt;=הלוואות!$D$20,IF(מרכז!A1890&lt;=הלוואות!$E$20,IF(DAY(מרכז!A1890)=הלוואות!$F$20,הלוואות!$G$20,0),0),0)+IF(A1890&gt;=הלוואות!$D$21,IF(מרכז!A1890&lt;=הלוואות!$E$21,IF(DAY(מרכז!A1890)=הלוואות!$F$21,הלוואות!$G$21,0),0),0)+IF(A1890&gt;=הלוואות!$D$22,IF(מרכז!A1890&lt;=הלוואות!$E$22,IF(DAY(מרכז!A1890)=הלוואות!$F$22,הלוואות!$G$22,0),0),0)+IF(A1890&gt;=הלוואות!$D$23,IF(מרכז!A1890&lt;=הלוואות!$E$23,IF(DAY(מרכז!A1890)=הלוואות!$F$23,הלוואות!$G$23,0),0),0)+IF(A1890&gt;=הלוואות!$D$24,IF(מרכז!A1890&lt;=הלוואות!$E$24,IF(DAY(מרכז!A1890)=הלוואות!$F$24,הלוואות!$G$24,0),0),0)+IF(A1890&gt;=הלוואות!$D$25,IF(מרכז!A1890&lt;=הלוואות!$E$25,IF(DAY(מרכז!A1890)=הלוואות!$F$25,הלוואות!$G$25,0),0),0)+IF(A1890&gt;=הלוואות!$D$26,IF(מרכז!A1890&lt;=הלוואות!$E$26,IF(DAY(מרכז!A1890)=הלוואות!$F$26,הלוואות!$G$26,0),0),0)+IF(A1890&gt;=הלוואות!$D$27,IF(מרכז!A1890&lt;=הלוואות!$E$27,IF(DAY(מרכז!A1890)=הלוואות!$F$27,הלוואות!$G$27,0),0),0)+IF(A1890&gt;=הלוואות!$D$28,IF(מרכז!A1890&lt;=הלוואות!$E$28,IF(DAY(מרכז!A1890)=הלוואות!$F$28,הלוואות!$G$28,0),0),0)+IF(A1890&gt;=הלוואות!$D$29,IF(מרכז!A1890&lt;=הלוואות!$E$29,IF(DAY(מרכז!A1890)=הלוואות!$F$29,הלוואות!$G$29,0),0),0)+IF(A1890&gt;=הלוואות!$D$30,IF(מרכז!A1890&lt;=הלוואות!$E$30,IF(DAY(מרכז!A1890)=הלוואות!$F$30,הלוואות!$G$30,0),0),0)+IF(A1890&gt;=הלוואות!$D$31,IF(מרכז!A1890&lt;=הלוואות!$E$31,IF(DAY(מרכז!A1890)=הלוואות!$F$31,הלוואות!$G$31,0),0),0)+IF(A1890&gt;=הלוואות!$D$32,IF(מרכז!A1890&lt;=הלוואות!$E$32,IF(DAY(מרכז!A1890)=הלוואות!$F$32,הלוואות!$G$32,0),0),0)+IF(A1890&gt;=הלוואות!$D$33,IF(מרכז!A1890&lt;=הלוואות!$E$33,IF(DAY(מרכז!A1890)=הלוואות!$F$33,הלוואות!$G$33,0),0),0)+IF(A1890&gt;=הלוואות!$D$34,IF(מרכז!A1890&lt;=הלוואות!$E$34,IF(DAY(מרכז!A1890)=הלוואות!$F$34,הלוואות!$G$34,0),0),0)</f>
        <v>0</v>
      </c>
      <c r="E1890" s="93">
        <f>SUMIF(הלוואות!$D$46:$D$65,מרכז!A1890,הלוואות!$E$46:$E$65)</f>
        <v>0</v>
      </c>
      <c r="F1890" s="93">
        <f>SUMIF(נכנסים!$A$5:$A$5890,מרכז!A1890,נכנסים!$B$5:$B$5890)</f>
        <v>0</v>
      </c>
      <c r="G1890" s="94"/>
      <c r="H1890" s="94"/>
      <c r="I1890" s="94"/>
      <c r="J1890" s="99">
        <f t="shared" si="29"/>
        <v>50000</v>
      </c>
    </row>
    <row r="1891" spans="1:10">
      <c r="A1891" s="153">
        <v>47544</v>
      </c>
      <c r="B1891" s="93">
        <f>SUMIF(יוצאים!$A$5:$A$5835,מרכז!A1891,יוצאים!$D$5:$D$5835)</f>
        <v>0</v>
      </c>
      <c r="C1891" s="93">
        <f>HLOOKUP(DAY($A1891),'טב.הו"ק'!$G$4:$AK$162,'טב.הו"ק'!$A$162+2,FALSE)</f>
        <v>0</v>
      </c>
      <c r="D1891" s="93">
        <f>IF(A1891&gt;=הלוואות!$D$5,IF(מרכז!A1891&lt;=הלוואות!$E$5,IF(DAY(מרכז!A1891)=הלוואות!$F$5,הלוואות!$G$5,0),0),0)+IF(A1891&gt;=הלוואות!$D$6,IF(מרכז!A1891&lt;=הלוואות!$E$6,IF(DAY(מרכז!A1891)=הלוואות!$F$6,הלוואות!$G$6,0),0),0)+IF(A1891&gt;=הלוואות!$D$7,IF(מרכז!A1891&lt;=הלוואות!$E$7,IF(DAY(מרכז!A1891)=הלוואות!$F$7,הלוואות!$G$7,0),0),0)+IF(A1891&gt;=הלוואות!$D$8,IF(מרכז!A1891&lt;=הלוואות!$E$8,IF(DAY(מרכז!A1891)=הלוואות!$F$8,הלוואות!$G$8,0),0),0)+IF(A1891&gt;=הלוואות!$D$9,IF(מרכז!A1891&lt;=הלוואות!$E$9,IF(DAY(מרכז!A1891)=הלוואות!$F$9,הלוואות!$G$9,0),0),0)+IF(A1891&gt;=הלוואות!$D$10,IF(מרכז!A1891&lt;=הלוואות!$E$10,IF(DAY(מרכז!A1891)=הלוואות!$F$10,הלוואות!$G$10,0),0),0)+IF(A1891&gt;=הלוואות!$D$11,IF(מרכז!A1891&lt;=הלוואות!$E$11,IF(DAY(מרכז!A1891)=הלוואות!$F$11,הלוואות!$G$11,0),0),0)+IF(A1891&gt;=הלוואות!$D$12,IF(מרכז!A1891&lt;=הלוואות!$E$12,IF(DAY(מרכז!A1891)=הלוואות!$F$12,הלוואות!$G$12,0),0),0)+IF(A1891&gt;=הלוואות!$D$13,IF(מרכז!A1891&lt;=הלוואות!$E$13,IF(DAY(מרכז!A1891)=הלוואות!$F$13,הלוואות!$G$13,0),0),0)+IF(A1891&gt;=הלוואות!$D$14,IF(מרכז!A1891&lt;=הלוואות!$E$14,IF(DAY(מרכז!A1891)=הלוואות!$F$14,הלוואות!$G$14,0),0),0)+IF(A1891&gt;=הלוואות!$D$15,IF(מרכז!A1891&lt;=הלוואות!$E$15,IF(DAY(מרכז!A1891)=הלוואות!$F$15,הלוואות!$G$15,0),0),0)+IF(A1891&gt;=הלוואות!$D$16,IF(מרכז!A1891&lt;=הלוואות!$E$16,IF(DAY(מרכז!A1891)=הלוואות!$F$16,הלוואות!$G$16,0),0),0)+IF(A1891&gt;=הלוואות!$D$17,IF(מרכז!A1891&lt;=הלוואות!$E$17,IF(DAY(מרכז!A1891)=הלוואות!$F$17,הלוואות!$G$17,0),0),0)+IF(A1891&gt;=הלוואות!$D$18,IF(מרכז!A1891&lt;=הלוואות!$E$18,IF(DAY(מרכז!A1891)=הלוואות!$F$18,הלוואות!$G$18,0),0),0)+IF(A1891&gt;=הלוואות!$D$19,IF(מרכז!A1891&lt;=הלוואות!$E$19,IF(DAY(מרכז!A1891)=הלוואות!$F$19,הלוואות!$G$19,0),0),0)+IF(A1891&gt;=הלוואות!$D$20,IF(מרכז!A1891&lt;=הלוואות!$E$20,IF(DAY(מרכז!A1891)=הלוואות!$F$20,הלוואות!$G$20,0),0),0)+IF(A1891&gt;=הלוואות!$D$21,IF(מרכז!A1891&lt;=הלוואות!$E$21,IF(DAY(מרכז!A1891)=הלוואות!$F$21,הלוואות!$G$21,0),0),0)+IF(A1891&gt;=הלוואות!$D$22,IF(מרכז!A1891&lt;=הלוואות!$E$22,IF(DAY(מרכז!A1891)=הלוואות!$F$22,הלוואות!$G$22,0),0),0)+IF(A1891&gt;=הלוואות!$D$23,IF(מרכז!A1891&lt;=הלוואות!$E$23,IF(DAY(מרכז!A1891)=הלוואות!$F$23,הלוואות!$G$23,0),0),0)+IF(A1891&gt;=הלוואות!$D$24,IF(מרכז!A1891&lt;=הלוואות!$E$24,IF(DAY(מרכז!A1891)=הלוואות!$F$24,הלוואות!$G$24,0),0),0)+IF(A1891&gt;=הלוואות!$D$25,IF(מרכז!A1891&lt;=הלוואות!$E$25,IF(DAY(מרכז!A1891)=הלוואות!$F$25,הלוואות!$G$25,0),0),0)+IF(A1891&gt;=הלוואות!$D$26,IF(מרכז!A1891&lt;=הלוואות!$E$26,IF(DAY(מרכז!A1891)=הלוואות!$F$26,הלוואות!$G$26,0),0),0)+IF(A1891&gt;=הלוואות!$D$27,IF(מרכז!A1891&lt;=הלוואות!$E$27,IF(DAY(מרכז!A1891)=הלוואות!$F$27,הלוואות!$G$27,0),0),0)+IF(A1891&gt;=הלוואות!$D$28,IF(מרכז!A1891&lt;=הלוואות!$E$28,IF(DAY(מרכז!A1891)=הלוואות!$F$28,הלוואות!$G$28,0),0),0)+IF(A1891&gt;=הלוואות!$D$29,IF(מרכז!A1891&lt;=הלוואות!$E$29,IF(DAY(מרכז!A1891)=הלוואות!$F$29,הלוואות!$G$29,0),0),0)+IF(A1891&gt;=הלוואות!$D$30,IF(מרכז!A1891&lt;=הלוואות!$E$30,IF(DAY(מרכז!A1891)=הלוואות!$F$30,הלוואות!$G$30,0),0),0)+IF(A1891&gt;=הלוואות!$D$31,IF(מרכז!A1891&lt;=הלוואות!$E$31,IF(DAY(מרכז!A1891)=הלוואות!$F$31,הלוואות!$G$31,0),0),0)+IF(A1891&gt;=הלוואות!$D$32,IF(מרכז!A1891&lt;=הלוואות!$E$32,IF(DAY(מרכז!A1891)=הלוואות!$F$32,הלוואות!$G$32,0),0),0)+IF(A1891&gt;=הלוואות!$D$33,IF(מרכז!A1891&lt;=הלוואות!$E$33,IF(DAY(מרכז!A1891)=הלוואות!$F$33,הלוואות!$G$33,0),0),0)+IF(A1891&gt;=הלוואות!$D$34,IF(מרכז!A1891&lt;=הלוואות!$E$34,IF(DAY(מרכז!A1891)=הלוואות!$F$34,הלוואות!$G$34,0),0),0)</f>
        <v>0</v>
      </c>
      <c r="E1891" s="93">
        <f>SUMIF(הלוואות!$D$46:$D$65,מרכז!A1891,הלוואות!$E$46:$E$65)</f>
        <v>0</v>
      </c>
      <c r="F1891" s="93">
        <f>SUMIF(נכנסים!$A$5:$A$5890,מרכז!A1891,נכנסים!$B$5:$B$5890)</f>
        <v>0</v>
      </c>
      <c r="G1891" s="94"/>
      <c r="H1891" s="94"/>
      <c r="I1891" s="94"/>
      <c r="J1891" s="99">
        <f t="shared" si="29"/>
        <v>50000</v>
      </c>
    </row>
    <row r="1892" spans="1:10">
      <c r="A1892" s="153">
        <v>47545</v>
      </c>
      <c r="B1892" s="93">
        <f>SUMIF(יוצאים!$A$5:$A$5835,מרכז!A1892,יוצאים!$D$5:$D$5835)</f>
        <v>0</v>
      </c>
      <c r="C1892" s="93">
        <f>HLOOKUP(DAY($A1892),'טב.הו"ק'!$G$4:$AK$162,'טב.הו"ק'!$A$162+2,FALSE)</f>
        <v>0</v>
      </c>
      <c r="D1892" s="93">
        <f>IF(A1892&gt;=הלוואות!$D$5,IF(מרכז!A1892&lt;=הלוואות!$E$5,IF(DAY(מרכז!A1892)=הלוואות!$F$5,הלוואות!$G$5,0),0),0)+IF(A1892&gt;=הלוואות!$D$6,IF(מרכז!A1892&lt;=הלוואות!$E$6,IF(DAY(מרכז!A1892)=הלוואות!$F$6,הלוואות!$G$6,0),0),0)+IF(A1892&gt;=הלוואות!$D$7,IF(מרכז!A1892&lt;=הלוואות!$E$7,IF(DAY(מרכז!A1892)=הלוואות!$F$7,הלוואות!$G$7,0),0),0)+IF(A1892&gt;=הלוואות!$D$8,IF(מרכז!A1892&lt;=הלוואות!$E$8,IF(DAY(מרכז!A1892)=הלוואות!$F$8,הלוואות!$G$8,0),0),0)+IF(A1892&gt;=הלוואות!$D$9,IF(מרכז!A1892&lt;=הלוואות!$E$9,IF(DAY(מרכז!A1892)=הלוואות!$F$9,הלוואות!$G$9,0),0),0)+IF(A1892&gt;=הלוואות!$D$10,IF(מרכז!A1892&lt;=הלוואות!$E$10,IF(DAY(מרכז!A1892)=הלוואות!$F$10,הלוואות!$G$10,0),0),0)+IF(A1892&gt;=הלוואות!$D$11,IF(מרכז!A1892&lt;=הלוואות!$E$11,IF(DAY(מרכז!A1892)=הלוואות!$F$11,הלוואות!$G$11,0),0),0)+IF(A1892&gt;=הלוואות!$D$12,IF(מרכז!A1892&lt;=הלוואות!$E$12,IF(DAY(מרכז!A1892)=הלוואות!$F$12,הלוואות!$G$12,0),0),0)+IF(A1892&gt;=הלוואות!$D$13,IF(מרכז!A1892&lt;=הלוואות!$E$13,IF(DAY(מרכז!A1892)=הלוואות!$F$13,הלוואות!$G$13,0),0),0)+IF(A1892&gt;=הלוואות!$D$14,IF(מרכז!A1892&lt;=הלוואות!$E$14,IF(DAY(מרכז!A1892)=הלוואות!$F$14,הלוואות!$G$14,0),0),0)+IF(A1892&gt;=הלוואות!$D$15,IF(מרכז!A1892&lt;=הלוואות!$E$15,IF(DAY(מרכז!A1892)=הלוואות!$F$15,הלוואות!$G$15,0),0),0)+IF(A1892&gt;=הלוואות!$D$16,IF(מרכז!A1892&lt;=הלוואות!$E$16,IF(DAY(מרכז!A1892)=הלוואות!$F$16,הלוואות!$G$16,0),0),0)+IF(A1892&gt;=הלוואות!$D$17,IF(מרכז!A1892&lt;=הלוואות!$E$17,IF(DAY(מרכז!A1892)=הלוואות!$F$17,הלוואות!$G$17,0),0),0)+IF(A1892&gt;=הלוואות!$D$18,IF(מרכז!A1892&lt;=הלוואות!$E$18,IF(DAY(מרכז!A1892)=הלוואות!$F$18,הלוואות!$G$18,0),0),0)+IF(A1892&gt;=הלוואות!$D$19,IF(מרכז!A1892&lt;=הלוואות!$E$19,IF(DAY(מרכז!A1892)=הלוואות!$F$19,הלוואות!$G$19,0),0),0)+IF(A1892&gt;=הלוואות!$D$20,IF(מרכז!A1892&lt;=הלוואות!$E$20,IF(DAY(מרכז!A1892)=הלוואות!$F$20,הלוואות!$G$20,0),0),0)+IF(A1892&gt;=הלוואות!$D$21,IF(מרכז!A1892&lt;=הלוואות!$E$21,IF(DAY(מרכז!A1892)=הלוואות!$F$21,הלוואות!$G$21,0),0),0)+IF(A1892&gt;=הלוואות!$D$22,IF(מרכז!A1892&lt;=הלוואות!$E$22,IF(DAY(מרכז!A1892)=הלוואות!$F$22,הלוואות!$G$22,0),0),0)+IF(A1892&gt;=הלוואות!$D$23,IF(מרכז!A1892&lt;=הלוואות!$E$23,IF(DAY(מרכז!A1892)=הלוואות!$F$23,הלוואות!$G$23,0),0),0)+IF(A1892&gt;=הלוואות!$D$24,IF(מרכז!A1892&lt;=הלוואות!$E$24,IF(DAY(מרכז!A1892)=הלוואות!$F$24,הלוואות!$G$24,0),0),0)+IF(A1892&gt;=הלוואות!$D$25,IF(מרכז!A1892&lt;=הלוואות!$E$25,IF(DAY(מרכז!A1892)=הלוואות!$F$25,הלוואות!$G$25,0),0),0)+IF(A1892&gt;=הלוואות!$D$26,IF(מרכז!A1892&lt;=הלוואות!$E$26,IF(DAY(מרכז!A1892)=הלוואות!$F$26,הלוואות!$G$26,0),0),0)+IF(A1892&gt;=הלוואות!$D$27,IF(מרכז!A1892&lt;=הלוואות!$E$27,IF(DAY(מרכז!A1892)=הלוואות!$F$27,הלוואות!$G$27,0),0),0)+IF(A1892&gt;=הלוואות!$D$28,IF(מרכז!A1892&lt;=הלוואות!$E$28,IF(DAY(מרכז!A1892)=הלוואות!$F$28,הלוואות!$G$28,0),0),0)+IF(A1892&gt;=הלוואות!$D$29,IF(מרכז!A1892&lt;=הלוואות!$E$29,IF(DAY(מרכז!A1892)=הלוואות!$F$29,הלוואות!$G$29,0),0),0)+IF(A1892&gt;=הלוואות!$D$30,IF(מרכז!A1892&lt;=הלוואות!$E$30,IF(DAY(מרכז!A1892)=הלוואות!$F$30,הלוואות!$G$30,0),0),0)+IF(A1892&gt;=הלוואות!$D$31,IF(מרכז!A1892&lt;=הלוואות!$E$31,IF(DAY(מרכז!A1892)=הלוואות!$F$31,הלוואות!$G$31,0),0),0)+IF(A1892&gt;=הלוואות!$D$32,IF(מרכז!A1892&lt;=הלוואות!$E$32,IF(DAY(מרכז!A1892)=הלוואות!$F$32,הלוואות!$G$32,0),0),0)+IF(A1892&gt;=הלוואות!$D$33,IF(מרכז!A1892&lt;=הלוואות!$E$33,IF(DAY(מרכז!A1892)=הלוואות!$F$33,הלוואות!$G$33,0),0),0)+IF(A1892&gt;=הלוואות!$D$34,IF(מרכז!A1892&lt;=הלוואות!$E$34,IF(DAY(מרכז!A1892)=הלוואות!$F$34,הלוואות!$G$34,0),0),0)</f>
        <v>0</v>
      </c>
      <c r="E1892" s="93">
        <f>SUMIF(הלוואות!$D$46:$D$65,מרכז!A1892,הלוואות!$E$46:$E$65)</f>
        <v>0</v>
      </c>
      <c r="F1892" s="93">
        <f>SUMIF(נכנסים!$A$5:$A$5890,מרכז!A1892,נכנסים!$B$5:$B$5890)</f>
        <v>0</v>
      </c>
      <c r="G1892" s="94"/>
      <c r="H1892" s="94"/>
      <c r="I1892" s="94"/>
      <c r="J1892" s="99">
        <f t="shared" si="29"/>
        <v>50000</v>
      </c>
    </row>
    <row r="1893" spans="1:10">
      <c r="A1893" s="153">
        <v>47546</v>
      </c>
      <c r="B1893" s="93">
        <f>SUMIF(יוצאים!$A$5:$A$5835,מרכז!A1893,יוצאים!$D$5:$D$5835)</f>
        <v>0</v>
      </c>
      <c r="C1893" s="93">
        <f>HLOOKUP(DAY($A1893),'טב.הו"ק'!$G$4:$AK$162,'טב.הו"ק'!$A$162+2,FALSE)</f>
        <v>0</v>
      </c>
      <c r="D1893" s="93">
        <f>IF(A1893&gt;=הלוואות!$D$5,IF(מרכז!A1893&lt;=הלוואות!$E$5,IF(DAY(מרכז!A1893)=הלוואות!$F$5,הלוואות!$G$5,0),0),0)+IF(A1893&gt;=הלוואות!$D$6,IF(מרכז!A1893&lt;=הלוואות!$E$6,IF(DAY(מרכז!A1893)=הלוואות!$F$6,הלוואות!$G$6,0),0),0)+IF(A1893&gt;=הלוואות!$D$7,IF(מרכז!A1893&lt;=הלוואות!$E$7,IF(DAY(מרכז!A1893)=הלוואות!$F$7,הלוואות!$G$7,0),0),0)+IF(A1893&gt;=הלוואות!$D$8,IF(מרכז!A1893&lt;=הלוואות!$E$8,IF(DAY(מרכז!A1893)=הלוואות!$F$8,הלוואות!$G$8,0),0),0)+IF(A1893&gt;=הלוואות!$D$9,IF(מרכז!A1893&lt;=הלוואות!$E$9,IF(DAY(מרכז!A1893)=הלוואות!$F$9,הלוואות!$G$9,0),0),0)+IF(A1893&gt;=הלוואות!$D$10,IF(מרכז!A1893&lt;=הלוואות!$E$10,IF(DAY(מרכז!A1893)=הלוואות!$F$10,הלוואות!$G$10,0),0),0)+IF(A1893&gt;=הלוואות!$D$11,IF(מרכז!A1893&lt;=הלוואות!$E$11,IF(DAY(מרכז!A1893)=הלוואות!$F$11,הלוואות!$G$11,0),0),0)+IF(A1893&gt;=הלוואות!$D$12,IF(מרכז!A1893&lt;=הלוואות!$E$12,IF(DAY(מרכז!A1893)=הלוואות!$F$12,הלוואות!$G$12,0),0),0)+IF(A1893&gt;=הלוואות!$D$13,IF(מרכז!A1893&lt;=הלוואות!$E$13,IF(DAY(מרכז!A1893)=הלוואות!$F$13,הלוואות!$G$13,0),0),0)+IF(A1893&gt;=הלוואות!$D$14,IF(מרכז!A1893&lt;=הלוואות!$E$14,IF(DAY(מרכז!A1893)=הלוואות!$F$14,הלוואות!$G$14,0),0),0)+IF(A1893&gt;=הלוואות!$D$15,IF(מרכז!A1893&lt;=הלוואות!$E$15,IF(DAY(מרכז!A1893)=הלוואות!$F$15,הלוואות!$G$15,0),0),0)+IF(A1893&gt;=הלוואות!$D$16,IF(מרכז!A1893&lt;=הלוואות!$E$16,IF(DAY(מרכז!A1893)=הלוואות!$F$16,הלוואות!$G$16,0),0),0)+IF(A1893&gt;=הלוואות!$D$17,IF(מרכז!A1893&lt;=הלוואות!$E$17,IF(DAY(מרכז!A1893)=הלוואות!$F$17,הלוואות!$G$17,0),0),0)+IF(A1893&gt;=הלוואות!$D$18,IF(מרכז!A1893&lt;=הלוואות!$E$18,IF(DAY(מרכז!A1893)=הלוואות!$F$18,הלוואות!$G$18,0),0),0)+IF(A1893&gt;=הלוואות!$D$19,IF(מרכז!A1893&lt;=הלוואות!$E$19,IF(DAY(מרכז!A1893)=הלוואות!$F$19,הלוואות!$G$19,0),0),0)+IF(A1893&gt;=הלוואות!$D$20,IF(מרכז!A1893&lt;=הלוואות!$E$20,IF(DAY(מרכז!A1893)=הלוואות!$F$20,הלוואות!$G$20,0),0),0)+IF(A1893&gt;=הלוואות!$D$21,IF(מרכז!A1893&lt;=הלוואות!$E$21,IF(DAY(מרכז!A1893)=הלוואות!$F$21,הלוואות!$G$21,0),0),0)+IF(A1893&gt;=הלוואות!$D$22,IF(מרכז!A1893&lt;=הלוואות!$E$22,IF(DAY(מרכז!A1893)=הלוואות!$F$22,הלוואות!$G$22,0),0),0)+IF(A1893&gt;=הלוואות!$D$23,IF(מרכז!A1893&lt;=הלוואות!$E$23,IF(DAY(מרכז!A1893)=הלוואות!$F$23,הלוואות!$G$23,0),0),0)+IF(A1893&gt;=הלוואות!$D$24,IF(מרכז!A1893&lt;=הלוואות!$E$24,IF(DAY(מרכז!A1893)=הלוואות!$F$24,הלוואות!$G$24,0),0),0)+IF(A1893&gt;=הלוואות!$D$25,IF(מרכז!A1893&lt;=הלוואות!$E$25,IF(DAY(מרכז!A1893)=הלוואות!$F$25,הלוואות!$G$25,0),0),0)+IF(A1893&gt;=הלוואות!$D$26,IF(מרכז!A1893&lt;=הלוואות!$E$26,IF(DAY(מרכז!A1893)=הלוואות!$F$26,הלוואות!$G$26,0),0),0)+IF(A1893&gt;=הלוואות!$D$27,IF(מרכז!A1893&lt;=הלוואות!$E$27,IF(DAY(מרכז!A1893)=הלוואות!$F$27,הלוואות!$G$27,0),0),0)+IF(A1893&gt;=הלוואות!$D$28,IF(מרכז!A1893&lt;=הלוואות!$E$28,IF(DAY(מרכז!A1893)=הלוואות!$F$28,הלוואות!$G$28,0),0),0)+IF(A1893&gt;=הלוואות!$D$29,IF(מרכז!A1893&lt;=הלוואות!$E$29,IF(DAY(מרכז!A1893)=הלוואות!$F$29,הלוואות!$G$29,0),0),0)+IF(A1893&gt;=הלוואות!$D$30,IF(מרכז!A1893&lt;=הלוואות!$E$30,IF(DAY(מרכז!A1893)=הלוואות!$F$30,הלוואות!$G$30,0),0),0)+IF(A1893&gt;=הלוואות!$D$31,IF(מרכז!A1893&lt;=הלוואות!$E$31,IF(DAY(מרכז!A1893)=הלוואות!$F$31,הלוואות!$G$31,0),0),0)+IF(A1893&gt;=הלוואות!$D$32,IF(מרכז!A1893&lt;=הלוואות!$E$32,IF(DAY(מרכז!A1893)=הלוואות!$F$32,הלוואות!$G$32,0),0),0)+IF(A1893&gt;=הלוואות!$D$33,IF(מרכז!A1893&lt;=הלוואות!$E$33,IF(DAY(מרכז!A1893)=הלוואות!$F$33,הלוואות!$G$33,0),0),0)+IF(A1893&gt;=הלוואות!$D$34,IF(מרכז!A1893&lt;=הלוואות!$E$34,IF(DAY(מרכז!A1893)=הלוואות!$F$34,הלוואות!$G$34,0),0),0)</f>
        <v>0</v>
      </c>
      <c r="E1893" s="93">
        <f>SUMIF(הלוואות!$D$46:$D$65,מרכז!A1893,הלוואות!$E$46:$E$65)</f>
        <v>0</v>
      </c>
      <c r="F1893" s="93">
        <f>SUMIF(נכנסים!$A$5:$A$5890,מרכז!A1893,נכנסים!$B$5:$B$5890)</f>
        <v>0</v>
      </c>
      <c r="G1893" s="94"/>
      <c r="H1893" s="94"/>
      <c r="I1893" s="94"/>
      <c r="J1893" s="99">
        <f t="shared" si="29"/>
        <v>50000</v>
      </c>
    </row>
    <row r="1894" spans="1:10">
      <c r="A1894" s="153">
        <v>47547</v>
      </c>
      <c r="B1894" s="93">
        <f>SUMIF(יוצאים!$A$5:$A$5835,מרכז!A1894,יוצאים!$D$5:$D$5835)</f>
        <v>0</v>
      </c>
      <c r="C1894" s="93">
        <f>HLOOKUP(DAY($A1894),'טב.הו"ק'!$G$4:$AK$162,'טב.הו"ק'!$A$162+2,FALSE)</f>
        <v>0</v>
      </c>
      <c r="D1894" s="93">
        <f>IF(A1894&gt;=הלוואות!$D$5,IF(מרכז!A1894&lt;=הלוואות!$E$5,IF(DAY(מרכז!A1894)=הלוואות!$F$5,הלוואות!$G$5,0),0),0)+IF(A1894&gt;=הלוואות!$D$6,IF(מרכז!A1894&lt;=הלוואות!$E$6,IF(DAY(מרכז!A1894)=הלוואות!$F$6,הלוואות!$G$6,0),0),0)+IF(A1894&gt;=הלוואות!$D$7,IF(מרכז!A1894&lt;=הלוואות!$E$7,IF(DAY(מרכז!A1894)=הלוואות!$F$7,הלוואות!$G$7,0),0),0)+IF(A1894&gt;=הלוואות!$D$8,IF(מרכז!A1894&lt;=הלוואות!$E$8,IF(DAY(מרכז!A1894)=הלוואות!$F$8,הלוואות!$G$8,0),0),0)+IF(A1894&gt;=הלוואות!$D$9,IF(מרכז!A1894&lt;=הלוואות!$E$9,IF(DAY(מרכז!A1894)=הלוואות!$F$9,הלוואות!$G$9,0),0),0)+IF(A1894&gt;=הלוואות!$D$10,IF(מרכז!A1894&lt;=הלוואות!$E$10,IF(DAY(מרכז!A1894)=הלוואות!$F$10,הלוואות!$G$10,0),0),0)+IF(A1894&gt;=הלוואות!$D$11,IF(מרכז!A1894&lt;=הלוואות!$E$11,IF(DAY(מרכז!A1894)=הלוואות!$F$11,הלוואות!$G$11,0),0),0)+IF(A1894&gt;=הלוואות!$D$12,IF(מרכז!A1894&lt;=הלוואות!$E$12,IF(DAY(מרכז!A1894)=הלוואות!$F$12,הלוואות!$G$12,0),0),0)+IF(A1894&gt;=הלוואות!$D$13,IF(מרכז!A1894&lt;=הלוואות!$E$13,IF(DAY(מרכז!A1894)=הלוואות!$F$13,הלוואות!$G$13,0),0),0)+IF(A1894&gt;=הלוואות!$D$14,IF(מרכז!A1894&lt;=הלוואות!$E$14,IF(DAY(מרכז!A1894)=הלוואות!$F$14,הלוואות!$G$14,0),0),0)+IF(A1894&gt;=הלוואות!$D$15,IF(מרכז!A1894&lt;=הלוואות!$E$15,IF(DAY(מרכז!A1894)=הלוואות!$F$15,הלוואות!$G$15,0),0),0)+IF(A1894&gt;=הלוואות!$D$16,IF(מרכז!A1894&lt;=הלוואות!$E$16,IF(DAY(מרכז!A1894)=הלוואות!$F$16,הלוואות!$G$16,0),0),0)+IF(A1894&gt;=הלוואות!$D$17,IF(מרכז!A1894&lt;=הלוואות!$E$17,IF(DAY(מרכז!A1894)=הלוואות!$F$17,הלוואות!$G$17,0),0),0)+IF(A1894&gt;=הלוואות!$D$18,IF(מרכז!A1894&lt;=הלוואות!$E$18,IF(DAY(מרכז!A1894)=הלוואות!$F$18,הלוואות!$G$18,0),0),0)+IF(A1894&gt;=הלוואות!$D$19,IF(מרכז!A1894&lt;=הלוואות!$E$19,IF(DAY(מרכז!A1894)=הלוואות!$F$19,הלוואות!$G$19,0),0),0)+IF(A1894&gt;=הלוואות!$D$20,IF(מרכז!A1894&lt;=הלוואות!$E$20,IF(DAY(מרכז!A1894)=הלוואות!$F$20,הלוואות!$G$20,0),0),0)+IF(A1894&gt;=הלוואות!$D$21,IF(מרכז!A1894&lt;=הלוואות!$E$21,IF(DAY(מרכז!A1894)=הלוואות!$F$21,הלוואות!$G$21,0),0),0)+IF(A1894&gt;=הלוואות!$D$22,IF(מרכז!A1894&lt;=הלוואות!$E$22,IF(DAY(מרכז!A1894)=הלוואות!$F$22,הלוואות!$G$22,0),0),0)+IF(A1894&gt;=הלוואות!$D$23,IF(מרכז!A1894&lt;=הלוואות!$E$23,IF(DAY(מרכז!A1894)=הלוואות!$F$23,הלוואות!$G$23,0),0),0)+IF(A1894&gt;=הלוואות!$D$24,IF(מרכז!A1894&lt;=הלוואות!$E$24,IF(DAY(מרכז!A1894)=הלוואות!$F$24,הלוואות!$G$24,0),0),0)+IF(A1894&gt;=הלוואות!$D$25,IF(מרכז!A1894&lt;=הלוואות!$E$25,IF(DAY(מרכז!A1894)=הלוואות!$F$25,הלוואות!$G$25,0),0),0)+IF(A1894&gt;=הלוואות!$D$26,IF(מרכז!A1894&lt;=הלוואות!$E$26,IF(DAY(מרכז!A1894)=הלוואות!$F$26,הלוואות!$G$26,0),0),0)+IF(A1894&gt;=הלוואות!$D$27,IF(מרכז!A1894&lt;=הלוואות!$E$27,IF(DAY(מרכז!A1894)=הלוואות!$F$27,הלוואות!$G$27,0),0),0)+IF(A1894&gt;=הלוואות!$D$28,IF(מרכז!A1894&lt;=הלוואות!$E$28,IF(DAY(מרכז!A1894)=הלוואות!$F$28,הלוואות!$G$28,0),0),0)+IF(A1894&gt;=הלוואות!$D$29,IF(מרכז!A1894&lt;=הלוואות!$E$29,IF(DAY(מרכז!A1894)=הלוואות!$F$29,הלוואות!$G$29,0),0),0)+IF(A1894&gt;=הלוואות!$D$30,IF(מרכז!A1894&lt;=הלוואות!$E$30,IF(DAY(מרכז!A1894)=הלוואות!$F$30,הלוואות!$G$30,0),0),0)+IF(A1894&gt;=הלוואות!$D$31,IF(מרכז!A1894&lt;=הלוואות!$E$31,IF(DAY(מרכז!A1894)=הלוואות!$F$31,הלוואות!$G$31,0),0),0)+IF(A1894&gt;=הלוואות!$D$32,IF(מרכז!A1894&lt;=הלוואות!$E$32,IF(DAY(מרכז!A1894)=הלוואות!$F$32,הלוואות!$G$32,0),0),0)+IF(A1894&gt;=הלוואות!$D$33,IF(מרכז!A1894&lt;=הלוואות!$E$33,IF(DAY(מרכז!A1894)=הלוואות!$F$33,הלוואות!$G$33,0),0),0)+IF(A1894&gt;=הלוואות!$D$34,IF(מרכז!A1894&lt;=הלוואות!$E$34,IF(DAY(מרכז!A1894)=הלוואות!$F$34,הלוואות!$G$34,0),0),0)</f>
        <v>0</v>
      </c>
      <c r="E1894" s="93">
        <f>SUMIF(הלוואות!$D$46:$D$65,מרכז!A1894,הלוואות!$E$46:$E$65)</f>
        <v>0</v>
      </c>
      <c r="F1894" s="93">
        <f>SUMIF(נכנסים!$A$5:$A$5890,מרכז!A1894,נכנסים!$B$5:$B$5890)</f>
        <v>0</v>
      </c>
      <c r="G1894" s="94"/>
      <c r="H1894" s="94"/>
      <c r="I1894" s="94"/>
      <c r="J1894" s="99">
        <f t="shared" si="29"/>
        <v>50000</v>
      </c>
    </row>
    <row r="1895" spans="1:10">
      <c r="A1895" s="153">
        <v>47548</v>
      </c>
      <c r="B1895" s="93">
        <f>SUMIF(יוצאים!$A$5:$A$5835,מרכז!A1895,יוצאים!$D$5:$D$5835)</f>
        <v>0</v>
      </c>
      <c r="C1895" s="93">
        <f>HLOOKUP(DAY($A1895),'טב.הו"ק'!$G$4:$AK$162,'טב.הו"ק'!$A$162+2,FALSE)</f>
        <v>0</v>
      </c>
      <c r="D1895" s="93">
        <f>IF(A1895&gt;=הלוואות!$D$5,IF(מרכז!A1895&lt;=הלוואות!$E$5,IF(DAY(מרכז!A1895)=הלוואות!$F$5,הלוואות!$G$5,0),0),0)+IF(A1895&gt;=הלוואות!$D$6,IF(מרכז!A1895&lt;=הלוואות!$E$6,IF(DAY(מרכז!A1895)=הלוואות!$F$6,הלוואות!$G$6,0),0),0)+IF(A1895&gt;=הלוואות!$D$7,IF(מרכז!A1895&lt;=הלוואות!$E$7,IF(DAY(מרכז!A1895)=הלוואות!$F$7,הלוואות!$G$7,0),0),0)+IF(A1895&gt;=הלוואות!$D$8,IF(מרכז!A1895&lt;=הלוואות!$E$8,IF(DAY(מרכז!A1895)=הלוואות!$F$8,הלוואות!$G$8,0),0),0)+IF(A1895&gt;=הלוואות!$D$9,IF(מרכז!A1895&lt;=הלוואות!$E$9,IF(DAY(מרכז!A1895)=הלוואות!$F$9,הלוואות!$G$9,0),0),0)+IF(A1895&gt;=הלוואות!$D$10,IF(מרכז!A1895&lt;=הלוואות!$E$10,IF(DAY(מרכז!A1895)=הלוואות!$F$10,הלוואות!$G$10,0),0),0)+IF(A1895&gt;=הלוואות!$D$11,IF(מרכז!A1895&lt;=הלוואות!$E$11,IF(DAY(מרכז!A1895)=הלוואות!$F$11,הלוואות!$G$11,0),0),0)+IF(A1895&gt;=הלוואות!$D$12,IF(מרכז!A1895&lt;=הלוואות!$E$12,IF(DAY(מרכז!A1895)=הלוואות!$F$12,הלוואות!$G$12,0),0),0)+IF(A1895&gt;=הלוואות!$D$13,IF(מרכז!A1895&lt;=הלוואות!$E$13,IF(DAY(מרכז!A1895)=הלוואות!$F$13,הלוואות!$G$13,0),0),0)+IF(A1895&gt;=הלוואות!$D$14,IF(מרכז!A1895&lt;=הלוואות!$E$14,IF(DAY(מרכז!A1895)=הלוואות!$F$14,הלוואות!$G$14,0),0),0)+IF(A1895&gt;=הלוואות!$D$15,IF(מרכז!A1895&lt;=הלוואות!$E$15,IF(DAY(מרכז!A1895)=הלוואות!$F$15,הלוואות!$G$15,0),0),0)+IF(A1895&gt;=הלוואות!$D$16,IF(מרכז!A1895&lt;=הלוואות!$E$16,IF(DAY(מרכז!A1895)=הלוואות!$F$16,הלוואות!$G$16,0),0),0)+IF(A1895&gt;=הלוואות!$D$17,IF(מרכז!A1895&lt;=הלוואות!$E$17,IF(DAY(מרכז!A1895)=הלוואות!$F$17,הלוואות!$G$17,0),0),0)+IF(A1895&gt;=הלוואות!$D$18,IF(מרכז!A1895&lt;=הלוואות!$E$18,IF(DAY(מרכז!A1895)=הלוואות!$F$18,הלוואות!$G$18,0),0),0)+IF(A1895&gt;=הלוואות!$D$19,IF(מרכז!A1895&lt;=הלוואות!$E$19,IF(DAY(מרכז!A1895)=הלוואות!$F$19,הלוואות!$G$19,0),0),0)+IF(A1895&gt;=הלוואות!$D$20,IF(מרכז!A1895&lt;=הלוואות!$E$20,IF(DAY(מרכז!A1895)=הלוואות!$F$20,הלוואות!$G$20,0),0),0)+IF(A1895&gt;=הלוואות!$D$21,IF(מרכז!A1895&lt;=הלוואות!$E$21,IF(DAY(מרכז!A1895)=הלוואות!$F$21,הלוואות!$G$21,0),0),0)+IF(A1895&gt;=הלוואות!$D$22,IF(מרכז!A1895&lt;=הלוואות!$E$22,IF(DAY(מרכז!A1895)=הלוואות!$F$22,הלוואות!$G$22,0),0),0)+IF(A1895&gt;=הלוואות!$D$23,IF(מרכז!A1895&lt;=הלוואות!$E$23,IF(DAY(מרכז!A1895)=הלוואות!$F$23,הלוואות!$G$23,0),0),0)+IF(A1895&gt;=הלוואות!$D$24,IF(מרכז!A1895&lt;=הלוואות!$E$24,IF(DAY(מרכז!A1895)=הלוואות!$F$24,הלוואות!$G$24,0),0),0)+IF(A1895&gt;=הלוואות!$D$25,IF(מרכז!A1895&lt;=הלוואות!$E$25,IF(DAY(מרכז!A1895)=הלוואות!$F$25,הלוואות!$G$25,0),0),0)+IF(A1895&gt;=הלוואות!$D$26,IF(מרכז!A1895&lt;=הלוואות!$E$26,IF(DAY(מרכז!A1895)=הלוואות!$F$26,הלוואות!$G$26,0),0),0)+IF(A1895&gt;=הלוואות!$D$27,IF(מרכז!A1895&lt;=הלוואות!$E$27,IF(DAY(מרכז!A1895)=הלוואות!$F$27,הלוואות!$G$27,0),0),0)+IF(A1895&gt;=הלוואות!$D$28,IF(מרכז!A1895&lt;=הלוואות!$E$28,IF(DAY(מרכז!A1895)=הלוואות!$F$28,הלוואות!$G$28,0),0),0)+IF(A1895&gt;=הלוואות!$D$29,IF(מרכז!A1895&lt;=הלוואות!$E$29,IF(DAY(מרכז!A1895)=הלוואות!$F$29,הלוואות!$G$29,0),0),0)+IF(A1895&gt;=הלוואות!$D$30,IF(מרכז!A1895&lt;=הלוואות!$E$30,IF(DAY(מרכז!A1895)=הלוואות!$F$30,הלוואות!$G$30,0),0),0)+IF(A1895&gt;=הלוואות!$D$31,IF(מרכז!A1895&lt;=הלוואות!$E$31,IF(DAY(מרכז!A1895)=הלוואות!$F$31,הלוואות!$G$31,0),0),0)+IF(A1895&gt;=הלוואות!$D$32,IF(מרכז!A1895&lt;=הלוואות!$E$32,IF(DAY(מרכז!A1895)=הלוואות!$F$32,הלוואות!$G$32,0),0),0)+IF(A1895&gt;=הלוואות!$D$33,IF(מרכז!A1895&lt;=הלוואות!$E$33,IF(DAY(מרכז!A1895)=הלוואות!$F$33,הלוואות!$G$33,0),0),0)+IF(A1895&gt;=הלוואות!$D$34,IF(מרכז!A1895&lt;=הלוואות!$E$34,IF(DAY(מרכז!A1895)=הלוואות!$F$34,הלוואות!$G$34,0),0),0)</f>
        <v>0</v>
      </c>
      <c r="E1895" s="93">
        <f>SUMIF(הלוואות!$D$46:$D$65,מרכז!A1895,הלוואות!$E$46:$E$65)</f>
        <v>0</v>
      </c>
      <c r="F1895" s="93">
        <f>SUMIF(נכנסים!$A$5:$A$5890,מרכז!A1895,נכנסים!$B$5:$B$5890)</f>
        <v>0</v>
      </c>
      <c r="G1895" s="94"/>
      <c r="H1895" s="94"/>
      <c r="I1895" s="94"/>
      <c r="J1895" s="99">
        <f t="shared" si="29"/>
        <v>50000</v>
      </c>
    </row>
    <row r="1896" spans="1:10">
      <c r="A1896" s="153">
        <v>47549</v>
      </c>
      <c r="B1896" s="93">
        <f>SUMIF(יוצאים!$A$5:$A$5835,מרכז!A1896,יוצאים!$D$5:$D$5835)</f>
        <v>0</v>
      </c>
      <c r="C1896" s="93">
        <f>HLOOKUP(DAY($A1896),'טב.הו"ק'!$G$4:$AK$162,'טב.הו"ק'!$A$162+2,FALSE)</f>
        <v>0</v>
      </c>
      <c r="D1896" s="93">
        <f>IF(A1896&gt;=הלוואות!$D$5,IF(מרכז!A1896&lt;=הלוואות!$E$5,IF(DAY(מרכז!A1896)=הלוואות!$F$5,הלוואות!$G$5,0),0),0)+IF(A1896&gt;=הלוואות!$D$6,IF(מרכז!A1896&lt;=הלוואות!$E$6,IF(DAY(מרכז!A1896)=הלוואות!$F$6,הלוואות!$G$6,0),0),0)+IF(A1896&gt;=הלוואות!$D$7,IF(מרכז!A1896&lt;=הלוואות!$E$7,IF(DAY(מרכז!A1896)=הלוואות!$F$7,הלוואות!$G$7,0),0),0)+IF(A1896&gt;=הלוואות!$D$8,IF(מרכז!A1896&lt;=הלוואות!$E$8,IF(DAY(מרכז!A1896)=הלוואות!$F$8,הלוואות!$G$8,0),0),0)+IF(A1896&gt;=הלוואות!$D$9,IF(מרכז!A1896&lt;=הלוואות!$E$9,IF(DAY(מרכז!A1896)=הלוואות!$F$9,הלוואות!$G$9,0),0),0)+IF(A1896&gt;=הלוואות!$D$10,IF(מרכז!A1896&lt;=הלוואות!$E$10,IF(DAY(מרכז!A1896)=הלוואות!$F$10,הלוואות!$G$10,0),0),0)+IF(A1896&gt;=הלוואות!$D$11,IF(מרכז!A1896&lt;=הלוואות!$E$11,IF(DAY(מרכז!A1896)=הלוואות!$F$11,הלוואות!$G$11,0),0),0)+IF(A1896&gt;=הלוואות!$D$12,IF(מרכז!A1896&lt;=הלוואות!$E$12,IF(DAY(מרכז!A1896)=הלוואות!$F$12,הלוואות!$G$12,0),0),0)+IF(A1896&gt;=הלוואות!$D$13,IF(מרכז!A1896&lt;=הלוואות!$E$13,IF(DAY(מרכז!A1896)=הלוואות!$F$13,הלוואות!$G$13,0),0),0)+IF(A1896&gt;=הלוואות!$D$14,IF(מרכז!A1896&lt;=הלוואות!$E$14,IF(DAY(מרכז!A1896)=הלוואות!$F$14,הלוואות!$G$14,0),0),0)+IF(A1896&gt;=הלוואות!$D$15,IF(מרכז!A1896&lt;=הלוואות!$E$15,IF(DAY(מרכז!A1896)=הלוואות!$F$15,הלוואות!$G$15,0),0),0)+IF(A1896&gt;=הלוואות!$D$16,IF(מרכז!A1896&lt;=הלוואות!$E$16,IF(DAY(מרכז!A1896)=הלוואות!$F$16,הלוואות!$G$16,0),0),0)+IF(A1896&gt;=הלוואות!$D$17,IF(מרכז!A1896&lt;=הלוואות!$E$17,IF(DAY(מרכז!A1896)=הלוואות!$F$17,הלוואות!$G$17,0),0),0)+IF(A1896&gt;=הלוואות!$D$18,IF(מרכז!A1896&lt;=הלוואות!$E$18,IF(DAY(מרכז!A1896)=הלוואות!$F$18,הלוואות!$G$18,0),0),0)+IF(A1896&gt;=הלוואות!$D$19,IF(מרכז!A1896&lt;=הלוואות!$E$19,IF(DAY(מרכז!A1896)=הלוואות!$F$19,הלוואות!$G$19,0),0),0)+IF(A1896&gt;=הלוואות!$D$20,IF(מרכז!A1896&lt;=הלוואות!$E$20,IF(DAY(מרכז!A1896)=הלוואות!$F$20,הלוואות!$G$20,0),0),0)+IF(A1896&gt;=הלוואות!$D$21,IF(מרכז!A1896&lt;=הלוואות!$E$21,IF(DAY(מרכז!A1896)=הלוואות!$F$21,הלוואות!$G$21,0),0),0)+IF(A1896&gt;=הלוואות!$D$22,IF(מרכז!A1896&lt;=הלוואות!$E$22,IF(DAY(מרכז!A1896)=הלוואות!$F$22,הלוואות!$G$22,0),0),0)+IF(A1896&gt;=הלוואות!$D$23,IF(מרכז!A1896&lt;=הלוואות!$E$23,IF(DAY(מרכז!A1896)=הלוואות!$F$23,הלוואות!$G$23,0),0),0)+IF(A1896&gt;=הלוואות!$D$24,IF(מרכז!A1896&lt;=הלוואות!$E$24,IF(DAY(מרכז!A1896)=הלוואות!$F$24,הלוואות!$G$24,0),0),0)+IF(A1896&gt;=הלוואות!$D$25,IF(מרכז!A1896&lt;=הלוואות!$E$25,IF(DAY(מרכז!A1896)=הלוואות!$F$25,הלוואות!$G$25,0),0),0)+IF(A1896&gt;=הלוואות!$D$26,IF(מרכז!A1896&lt;=הלוואות!$E$26,IF(DAY(מרכז!A1896)=הלוואות!$F$26,הלוואות!$G$26,0),0),0)+IF(A1896&gt;=הלוואות!$D$27,IF(מרכז!A1896&lt;=הלוואות!$E$27,IF(DAY(מרכז!A1896)=הלוואות!$F$27,הלוואות!$G$27,0),0),0)+IF(A1896&gt;=הלוואות!$D$28,IF(מרכז!A1896&lt;=הלוואות!$E$28,IF(DAY(מרכז!A1896)=הלוואות!$F$28,הלוואות!$G$28,0),0),0)+IF(A1896&gt;=הלוואות!$D$29,IF(מרכז!A1896&lt;=הלוואות!$E$29,IF(DAY(מרכז!A1896)=הלוואות!$F$29,הלוואות!$G$29,0),0),0)+IF(A1896&gt;=הלוואות!$D$30,IF(מרכז!A1896&lt;=הלוואות!$E$30,IF(DAY(מרכז!A1896)=הלוואות!$F$30,הלוואות!$G$30,0),0),0)+IF(A1896&gt;=הלוואות!$D$31,IF(מרכז!A1896&lt;=הלוואות!$E$31,IF(DAY(מרכז!A1896)=הלוואות!$F$31,הלוואות!$G$31,0),0),0)+IF(A1896&gt;=הלוואות!$D$32,IF(מרכז!A1896&lt;=הלוואות!$E$32,IF(DAY(מרכז!A1896)=הלוואות!$F$32,הלוואות!$G$32,0),0),0)+IF(A1896&gt;=הלוואות!$D$33,IF(מרכז!A1896&lt;=הלוואות!$E$33,IF(DAY(מרכז!A1896)=הלוואות!$F$33,הלוואות!$G$33,0),0),0)+IF(A1896&gt;=הלוואות!$D$34,IF(מרכז!A1896&lt;=הלוואות!$E$34,IF(DAY(מרכז!A1896)=הלוואות!$F$34,הלוואות!$G$34,0),0),0)</f>
        <v>0</v>
      </c>
      <c r="E1896" s="93">
        <f>SUMIF(הלוואות!$D$46:$D$65,מרכז!A1896,הלוואות!$E$46:$E$65)</f>
        <v>0</v>
      </c>
      <c r="F1896" s="93">
        <f>SUMIF(נכנסים!$A$5:$A$5890,מרכז!A1896,נכנסים!$B$5:$B$5890)</f>
        <v>0</v>
      </c>
      <c r="G1896" s="94"/>
      <c r="H1896" s="94"/>
      <c r="I1896" s="94"/>
      <c r="J1896" s="99">
        <f t="shared" si="29"/>
        <v>50000</v>
      </c>
    </row>
    <row r="1897" spans="1:10">
      <c r="A1897" s="153">
        <v>47550</v>
      </c>
      <c r="B1897" s="93">
        <f>SUMIF(יוצאים!$A$5:$A$5835,מרכז!A1897,יוצאים!$D$5:$D$5835)</f>
        <v>0</v>
      </c>
      <c r="C1897" s="93">
        <f>HLOOKUP(DAY($A1897),'טב.הו"ק'!$G$4:$AK$162,'טב.הו"ק'!$A$162+2,FALSE)</f>
        <v>0</v>
      </c>
      <c r="D1897" s="93">
        <f>IF(A1897&gt;=הלוואות!$D$5,IF(מרכז!A1897&lt;=הלוואות!$E$5,IF(DAY(מרכז!A1897)=הלוואות!$F$5,הלוואות!$G$5,0),0),0)+IF(A1897&gt;=הלוואות!$D$6,IF(מרכז!A1897&lt;=הלוואות!$E$6,IF(DAY(מרכז!A1897)=הלוואות!$F$6,הלוואות!$G$6,0),0),0)+IF(A1897&gt;=הלוואות!$D$7,IF(מרכז!A1897&lt;=הלוואות!$E$7,IF(DAY(מרכז!A1897)=הלוואות!$F$7,הלוואות!$G$7,0),0),0)+IF(A1897&gt;=הלוואות!$D$8,IF(מרכז!A1897&lt;=הלוואות!$E$8,IF(DAY(מרכז!A1897)=הלוואות!$F$8,הלוואות!$G$8,0),0),0)+IF(A1897&gt;=הלוואות!$D$9,IF(מרכז!A1897&lt;=הלוואות!$E$9,IF(DAY(מרכז!A1897)=הלוואות!$F$9,הלוואות!$G$9,0),0),0)+IF(A1897&gt;=הלוואות!$D$10,IF(מרכז!A1897&lt;=הלוואות!$E$10,IF(DAY(מרכז!A1897)=הלוואות!$F$10,הלוואות!$G$10,0),0),0)+IF(A1897&gt;=הלוואות!$D$11,IF(מרכז!A1897&lt;=הלוואות!$E$11,IF(DAY(מרכז!A1897)=הלוואות!$F$11,הלוואות!$G$11,0),0),0)+IF(A1897&gt;=הלוואות!$D$12,IF(מרכז!A1897&lt;=הלוואות!$E$12,IF(DAY(מרכז!A1897)=הלוואות!$F$12,הלוואות!$G$12,0),0),0)+IF(A1897&gt;=הלוואות!$D$13,IF(מרכז!A1897&lt;=הלוואות!$E$13,IF(DAY(מרכז!A1897)=הלוואות!$F$13,הלוואות!$G$13,0),0),0)+IF(A1897&gt;=הלוואות!$D$14,IF(מרכז!A1897&lt;=הלוואות!$E$14,IF(DAY(מרכז!A1897)=הלוואות!$F$14,הלוואות!$G$14,0),0),0)+IF(A1897&gt;=הלוואות!$D$15,IF(מרכז!A1897&lt;=הלוואות!$E$15,IF(DAY(מרכז!A1897)=הלוואות!$F$15,הלוואות!$G$15,0),0),0)+IF(A1897&gt;=הלוואות!$D$16,IF(מרכז!A1897&lt;=הלוואות!$E$16,IF(DAY(מרכז!A1897)=הלוואות!$F$16,הלוואות!$G$16,0),0),0)+IF(A1897&gt;=הלוואות!$D$17,IF(מרכז!A1897&lt;=הלוואות!$E$17,IF(DAY(מרכז!A1897)=הלוואות!$F$17,הלוואות!$G$17,0),0),0)+IF(A1897&gt;=הלוואות!$D$18,IF(מרכז!A1897&lt;=הלוואות!$E$18,IF(DAY(מרכז!A1897)=הלוואות!$F$18,הלוואות!$G$18,0),0),0)+IF(A1897&gt;=הלוואות!$D$19,IF(מרכז!A1897&lt;=הלוואות!$E$19,IF(DAY(מרכז!A1897)=הלוואות!$F$19,הלוואות!$G$19,0),0),0)+IF(A1897&gt;=הלוואות!$D$20,IF(מרכז!A1897&lt;=הלוואות!$E$20,IF(DAY(מרכז!A1897)=הלוואות!$F$20,הלוואות!$G$20,0),0),0)+IF(A1897&gt;=הלוואות!$D$21,IF(מרכז!A1897&lt;=הלוואות!$E$21,IF(DAY(מרכז!A1897)=הלוואות!$F$21,הלוואות!$G$21,0),0),0)+IF(A1897&gt;=הלוואות!$D$22,IF(מרכז!A1897&lt;=הלוואות!$E$22,IF(DAY(מרכז!A1897)=הלוואות!$F$22,הלוואות!$G$22,0),0),0)+IF(A1897&gt;=הלוואות!$D$23,IF(מרכז!A1897&lt;=הלוואות!$E$23,IF(DAY(מרכז!A1897)=הלוואות!$F$23,הלוואות!$G$23,0),0),0)+IF(A1897&gt;=הלוואות!$D$24,IF(מרכז!A1897&lt;=הלוואות!$E$24,IF(DAY(מרכז!A1897)=הלוואות!$F$24,הלוואות!$G$24,0),0),0)+IF(A1897&gt;=הלוואות!$D$25,IF(מרכז!A1897&lt;=הלוואות!$E$25,IF(DAY(מרכז!A1897)=הלוואות!$F$25,הלוואות!$G$25,0),0),0)+IF(A1897&gt;=הלוואות!$D$26,IF(מרכז!A1897&lt;=הלוואות!$E$26,IF(DAY(מרכז!A1897)=הלוואות!$F$26,הלוואות!$G$26,0),0),0)+IF(A1897&gt;=הלוואות!$D$27,IF(מרכז!A1897&lt;=הלוואות!$E$27,IF(DAY(מרכז!A1897)=הלוואות!$F$27,הלוואות!$G$27,0),0),0)+IF(A1897&gt;=הלוואות!$D$28,IF(מרכז!A1897&lt;=הלוואות!$E$28,IF(DAY(מרכז!A1897)=הלוואות!$F$28,הלוואות!$G$28,0),0),0)+IF(A1897&gt;=הלוואות!$D$29,IF(מרכז!A1897&lt;=הלוואות!$E$29,IF(DAY(מרכז!A1897)=הלוואות!$F$29,הלוואות!$G$29,0),0),0)+IF(A1897&gt;=הלוואות!$D$30,IF(מרכז!A1897&lt;=הלוואות!$E$30,IF(DAY(מרכז!A1897)=הלוואות!$F$30,הלוואות!$G$30,0),0),0)+IF(A1897&gt;=הלוואות!$D$31,IF(מרכז!A1897&lt;=הלוואות!$E$31,IF(DAY(מרכז!A1897)=הלוואות!$F$31,הלוואות!$G$31,0),0),0)+IF(A1897&gt;=הלוואות!$D$32,IF(מרכז!A1897&lt;=הלוואות!$E$32,IF(DAY(מרכז!A1897)=הלוואות!$F$32,הלוואות!$G$32,0),0),0)+IF(A1897&gt;=הלוואות!$D$33,IF(מרכז!A1897&lt;=הלוואות!$E$33,IF(DAY(מרכז!A1897)=הלוואות!$F$33,הלוואות!$G$33,0),0),0)+IF(A1897&gt;=הלוואות!$D$34,IF(מרכז!A1897&lt;=הלוואות!$E$34,IF(DAY(מרכז!A1897)=הלוואות!$F$34,הלוואות!$G$34,0),0),0)</f>
        <v>0</v>
      </c>
      <c r="E1897" s="93">
        <f>SUMIF(הלוואות!$D$46:$D$65,מרכז!A1897,הלוואות!$E$46:$E$65)</f>
        <v>0</v>
      </c>
      <c r="F1897" s="93">
        <f>SUMIF(נכנסים!$A$5:$A$5890,מרכז!A1897,נכנסים!$B$5:$B$5890)</f>
        <v>0</v>
      </c>
      <c r="G1897" s="94"/>
      <c r="H1897" s="94"/>
      <c r="I1897" s="94"/>
      <c r="J1897" s="99">
        <f t="shared" si="29"/>
        <v>50000</v>
      </c>
    </row>
    <row r="1898" spans="1:10">
      <c r="A1898" s="153">
        <v>47551</v>
      </c>
      <c r="B1898" s="93">
        <f>SUMIF(יוצאים!$A$5:$A$5835,מרכז!A1898,יוצאים!$D$5:$D$5835)</f>
        <v>0</v>
      </c>
      <c r="C1898" s="93">
        <f>HLOOKUP(DAY($A1898),'טב.הו"ק'!$G$4:$AK$162,'טב.הו"ק'!$A$162+2,FALSE)</f>
        <v>0</v>
      </c>
      <c r="D1898" s="93">
        <f>IF(A1898&gt;=הלוואות!$D$5,IF(מרכז!A1898&lt;=הלוואות!$E$5,IF(DAY(מרכז!A1898)=הלוואות!$F$5,הלוואות!$G$5,0),0),0)+IF(A1898&gt;=הלוואות!$D$6,IF(מרכז!A1898&lt;=הלוואות!$E$6,IF(DAY(מרכז!A1898)=הלוואות!$F$6,הלוואות!$G$6,0),0),0)+IF(A1898&gt;=הלוואות!$D$7,IF(מרכז!A1898&lt;=הלוואות!$E$7,IF(DAY(מרכז!A1898)=הלוואות!$F$7,הלוואות!$G$7,0),0),0)+IF(A1898&gt;=הלוואות!$D$8,IF(מרכז!A1898&lt;=הלוואות!$E$8,IF(DAY(מרכז!A1898)=הלוואות!$F$8,הלוואות!$G$8,0),0),0)+IF(A1898&gt;=הלוואות!$D$9,IF(מרכז!A1898&lt;=הלוואות!$E$9,IF(DAY(מרכז!A1898)=הלוואות!$F$9,הלוואות!$G$9,0),0),0)+IF(A1898&gt;=הלוואות!$D$10,IF(מרכז!A1898&lt;=הלוואות!$E$10,IF(DAY(מרכז!A1898)=הלוואות!$F$10,הלוואות!$G$10,0),0),0)+IF(A1898&gt;=הלוואות!$D$11,IF(מרכז!A1898&lt;=הלוואות!$E$11,IF(DAY(מרכז!A1898)=הלוואות!$F$11,הלוואות!$G$11,0),0),0)+IF(A1898&gt;=הלוואות!$D$12,IF(מרכז!A1898&lt;=הלוואות!$E$12,IF(DAY(מרכז!A1898)=הלוואות!$F$12,הלוואות!$G$12,0),0),0)+IF(A1898&gt;=הלוואות!$D$13,IF(מרכז!A1898&lt;=הלוואות!$E$13,IF(DAY(מרכז!A1898)=הלוואות!$F$13,הלוואות!$G$13,0),0),0)+IF(A1898&gt;=הלוואות!$D$14,IF(מרכז!A1898&lt;=הלוואות!$E$14,IF(DAY(מרכז!A1898)=הלוואות!$F$14,הלוואות!$G$14,0),0),0)+IF(A1898&gt;=הלוואות!$D$15,IF(מרכז!A1898&lt;=הלוואות!$E$15,IF(DAY(מרכז!A1898)=הלוואות!$F$15,הלוואות!$G$15,0),0),0)+IF(A1898&gt;=הלוואות!$D$16,IF(מרכז!A1898&lt;=הלוואות!$E$16,IF(DAY(מרכז!A1898)=הלוואות!$F$16,הלוואות!$G$16,0),0),0)+IF(A1898&gt;=הלוואות!$D$17,IF(מרכז!A1898&lt;=הלוואות!$E$17,IF(DAY(מרכז!A1898)=הלוואות!$F$17,הלוואות!$G$17,0),0),0)+IF(A1898&gt;=הלוואות!$D$18,IF(מרכז!A1898&lt;=הלוואות!$E$18,IF(DAY(מרכז!A1898)=הלוואות!$F$18,הלוואות!$G$18,0),0),0)+IF(A1898&gt;=הלוואות!$D$19,IF(מרכז!A1898&lt;=הלוואות!$E$19,IF(DAY(מרכז!A1898)=הלוואות!$F$19,הלוואות!$G$19,0),0),0)+IF(A1898&gt;=הלוואות!$D$20,IF(מרכז!A1898&lt;=הלוואות!$E$20,IF(DAY(מרכז!A1898)=הלוואות!$F$20,הלוואות!$G$20,0),0),0)+IF(A1898&gt;=הלוואות!$D$21,IF(מרכז!A1898&lt;=הלוואות!$E$21,IF(DAY(מרכז!A1898)=הלוואות!$F$21,הלוואות!$G$21,0),0),0)+IF(A1898&gt;=הלוואות!$D$22,IF(מרכז!A1898&lt;=הלוואות!$E$22,IF(DAY(מרכז!A1898)=הלוואות!$F$22,הלוואות!$G$22,0),0),0)+IF(A1898&gt;=הלוואות!$D$23,IF(מרכז!A1898&lt;=הלוואות!$E$23,IF(DAY(מרכז!A1898)=הלוואות!$F$23,הלוואות!$G$23,0),0),0)+IF(A1898&gt;=הלוואות!$D$24,IF(מרכז!A1898&lt;=הלוואות!$E$24,IF(DAY(מרכז!A1898)=הלוואות!$F$24,הלוואות!$G$24,0),0),0)+IF(A1898&gt;=הלוואות!$D$25,IF(מרכז!A1898&lt;=הלוואות!$E$25,IF(DAY(מרכז!A1898)=הלוואות!$F$25,הלוואות!$G$25,0),0),0)+IF(A1898&gt;=הלוואות!$D$26,IF(מרכז!A1898&lt;=הלוואות!$E$26,IF(DAY(מרכז!A1898)=הלוואות!$F$26,הלוואות!$G$26,0),0),0)+IF(A1898&gt;=הלוואות!$D$27,IF(מרכז!A1898&lt;=הלוואות!$E$27,IF(DAY(מרכז!A1898)=הלוואות!$F$27,הלוואות!$G$27,0),0),0)+IF(A1898&gt;=הלוואות!$D$28,IF(מרכז!A1898&lt;=הלוואות!$E$28,IF(DAY(מרכז!A1898)=הלוואות!$F$28,הלוואות!$G$28,0),0),0)+IF(A1898&gt;=הלוואות!$D$29,IF(מרכז!A1898&lt;=הלוואות!$E$29,IF(DAY(מרכז!A1898)=הלוואות!$F$29,הלוואות!$G$29,0),0),0)+IF(A1898&gt;=הלוואות!$D$30,IF(מרכז!A1898&lt;=הלוואות!$E$30,IF(DAY(מרכז!A1898)=הלוואות!$F$30,הלוואות!$G$30,0),0),0)+IF(A1898&gt;=הלוואות!$D$31,IF(מרכז!A1898&lt;=הלוואות!$E$31,IF(DAY(מרכז!A1898)=הלוואות!$F$31,הלוואות!$G$31,0),0),0)+IF(A1898&gt;=הלוואות!$D$32,IF(מרכז!A1898&lt;=הלוואות!$E$32,IF(DAY(מרכז!A1898)=הלוואות!$F$32,הלוואות!$G$32,0),0),0)+IF(A1898&gt;=הלוואות!$D$33,IF(מרכז!A1898&lt;=הלוואות!$E$33,IF(DAY(מרכז!A1898)=הלוואות!$F$33,הלוואות!$G$33,0),0),0)+IF(A1898&gt;=הלוואות!$D$34,IF(מרכז!A1898&lt;=הלוואות!$E$34,IF(DAY(מרכז!A1898)=הלוואות!$F$34,הלוואות!$G$34,0),0),0)</f>
        <v>0</v>
      </c>
      <c r="E1898" s="93">
        <f>SUMIF(הלוואות!$D$46:$D$65,מרכז!A1898,הלוואות!$E$46:$E$65)</f>
        <v>0</v>
      </c>
      <c r="F1898" s="93">
        <f>SUMIF(נכנסים!$A$5:$A$5890,מרכז!A1898,נכנסים!$B$5:$B$5890)</f>
        <v>0</v>
      </c>
      <c r="G1898" s="94"/>
      <c r="H1898" s="94"/>
      <c r="I1898" s="94"/>
      <c r="J1898" s="99">
        <f t="shared" si="29"/>
        <v>50000</v>
      </c>
    </row>
    <row r="1899" spans="1:10">
      <c r="A1899" s="153">
        <v>47552</v>
      </c>
      <c r="B1899" s="93">
        <f>SUMIF(יוצאים!$A$5:$A$5835,מרכז!A1899,יוצאים!$D$5:$D$5835)</f>
        <v>0</v>
      </c>
      <c r="C1899" s="93">
        <f>HLOOKUP(DAY($A1899),'טב.הו"ק'!$G$4:$AK$162,'טב.הו"ק'!$A$162+2,FALSE)</f>
        <v>0</v>
      </c>
      <c r="D1899" s="93">
        <f>IF(A1899&gt;=הלוואות!$D$5,IF(מרכז!A1899&lt;=הלוואות!$E$5,IF(DAY(מרכז!A1899)=הלוואות!$F$5,הלוואות!$G$5,0),0),0)+IF(A1899&gt;=הלוואות!$D$6,IF(מרכז!A1899&lt;=הלוואות!$E$6,IF(DAY(מרכז!A1899)=הלוואות!$F$6,הלוואות!$G$6,0),0),0)+IF(A1899&gt;=הלוואות!$D$7,IF(מרכז!A1899&lt;=הלוואות!$E$7,IF(DAY(מרכז!A1899)=הלוואות!$F$7,הלוואות!$G$7,0),0),0)+IF(A1899&gt;=הלוואות!$D$8,IF(מרכז!A1899&lt;=הלוואות!$E$8,IF(DAY(מרכז!A1899)=הלוואות!$F$8,הלוואות!$G$8,0),0),0)+IF(A1899&gt;=הלוואות!$D$9,IF(מרכז!A1899&lt;=הלוואות!$E$9,IF(DAY(מרכז!A1899)=הלוואות!$F$9,הלוואות!$G$9,0),0),0)+IF(A1899&gt;=הלוואות!$D$10,IF(מרכז!A1899&lt;=הלוואות!$E$10,IF(DAY(מרכז!A1899)=הלוואות!$F$10,הלוואות!$G$10,0),0),0)+IF(A1899&gt;=הלוואות!$D$11,IF(מרכז!A1899&lt;=הלוואות!$E$11,IF(DAY(מרכז!A1899)=הלוואות!$F$11,הלוואות!$G$11,0),0),0)+IF(A1899&gt;=הלוואות!$D$12,IF(מרכז!A1899&lt;=הלוואות!$E$12,IF(DAY(מרכז!A1899)=הלוואות!$F$12,הלוואות!$G$12,0),0),0)+IF(A1899&gt;=הלוואות!$D$13,IF(מרכז!A1899&lt;=הלוואות!$E$13,IF(DAY(מרכז!A1899)=הלוואות!$F$13,הלוואות!$G$13,0),0),0)+IF(A1899&gt;=הלוואות!$D$14,IF(מרכז!A1899&lt;=הלוואות!$E$14,IF(DAY(מרכז!A1899)=הלוואות!$F$14,הלוואות!$G$14,0),0),0)+IF(A1899&gt;=הלוואות!$D$15,IF(מרכז!A1899&lt;=הלוואות!$E$15,IF(DAY(מרכז!A1899)=הלוואות!$F$15,הלוואות!$G$15,0),0),0)+IF(A1899&gt;=הלוואות!$D$16,IF(מרכז!A1899&lt;=הלוואות!$E$16,IF(DAY(מרכז!A1899)=הלוואות!$F$16,הלוואות!$G$16,0),0),0)+IF(A1899&gt;=הלוואות!$D$17,IF(מרכז!A1899&lt;=הלוואות!$E$17,IF(DAY(מרכז!A1899)=הלוואות!$F$17,הלוואות!$G$17,0),0),0)+IF(A1899&gt;=הלוואות!$D$18,IF(מרכז!A1899&lt;=הלוואות!$E$18,IF(DAY(מרכז!A1899)=הלוואות!$F$18,הלוואות!$G$18,0),0),0)+IF(A1899&gt;=הלוואות!$D$19,IF(מרכז!A1899&lt;=הלוואות!$E$19,IF(DAY(מרכז!A1899)=הלוואות!$F$19,הלוואות!$G$19,0),0),0)+IF(A1899&gt;=הלוואות!$D$20,IF(מרכז!A1899&lt;=הלוואות!$E$20,IF(DAY(מרכז!A1899)=הלוואות!$F$20,הלוואות!$G$20,0),0),0)+IF(A1899&gt;=הלוואות!$D$21,IF(מרכז!A1899&lt;=הלוואות!$E$21,IF(DAY(מרכז!A1899)=הלוואות!$F$21,הלוואות!$G$21,0),0),0)+IF(A1899&gt;=הלוואות!$D$22,IF(מרכז!A1899&lt;=הלוואות!$E$22,IF(DAY(מרכז!A1899)=הלוואות!$F$22,הלוואות!$G$22,0),0),0)+IF(A1899&gt;=הלוואות!$D$23,IF(מרכז!A1899&lt;=הלוואות!$E$23,IF(DAY(מרכז!A1899)=הלוואות!$F$23,הלוואות!$G$23,0),0),0)+IF(A1899&gt;=הלוואות!$D$24,IF(מרכז!A1899&lt;=הלוואות!$E$24,IF(DAY(מרכז!A1899)=הלוואות!$F$24,הלוואות!$G$24,0),0),0)+IF(A1899&gt;=הלוואות!$D$25,IF(מרכז!A1899&lt;=הלוואות!$E$25,IF(DAY(מרכז!A1899)=הלוואות!$F$25,הלוואות!$G$25,0),0),0)+IF(A1899&gt;=הלוואות!$D$26,IF(מרכז!A1899&lt;=הלוואות!$E$26,IF(DAY(מרכז!A1899)=הלוואות!$F$26,הלוואות!$G$26,0),0),0)+IF(A1899&gt;=הלוואות!$D$27,IF(מרכז!A1899&lt;=הלוואות!$E$27,IF(DAY(מרכז!A1899)=הלוואות!$F$27,הלוואות!$G$27,0),0),0)+IF(A1899&gt;=הלוואות!$D$28,IF(מרכז!A1899&lt;=הלוואות!$E$28,IF(DAY(מרכז!A1899)=הלוואות!$F$28,הלוואות!$G$28,0),0),0)+IF(A1899&gt;=הלוואות!$D$29,IF(מרכז!A1899&lt;=הלוואות!$E$29,IF(DAY(מרכז!A1899)=הלוואות!$F$29,הלוואות!$G$29,0),0),0)+IF(A1899&gt;=הלוואות!$D$30,IF(מרכז!A1899&lt;=הלוואות!$E$30,IF(DAY(מרכז!A1899)=הלוואות!$F$30,הלוואות!$G$30,0),0),0)+IF(A1899&gt;=הלוואות!$D$31,IF(מרכז!A1899&lt;=הלוואות!$E$31,IF(DAY(מרכז!A1899)=הלוואות!$F$31,הלוואות!$G$31,0),0),0)+IF(A1899&gt;=הלוואות!$D$32,IF(מרכז!A1899&lt;=הלוואות!$E$32,IF(DAY(מרכז!A1899)=הלוואות!$F$32,הלוואות!$G$32,0),0),0)+IF(A1899&gt;=הלוואות!$D$33,IF(מרכז!A1899&lt;=הלוואות!$E$33,IF(DAY(מרכז!A1899)=הלוואות!$F$33,הלוואות!$G$33,0),0),0)+IF(A1899&gt;=הלוואות!$D$34,IF(מרכז!A1899&lt;=הלוואות!$E$34,IF(DAY(מרכז!A1899)=הלוואות!$F$34,הלוואות!$G$34,0),0),0)</f>
        <v>0</v>
      </c>
      <c r="E1899" s="93">
        <f>SUMIF(הלוואות!$D$46:$D$65,מרכז!A1899,הלוואות!$E$46:$E$65)</f>
        <v>0</v>
      </c>
      <c r="F1899" s="93">
        <f>SUMIF(נכנסים!$A$5:$A$5890,מרכז!A1899,נכנסים!$B$5:$B$5890)</f>
        <v>0</v>
      </c>
      <c r="G1899" s="94"/>
      <c r="H1899" s="94"/>
      <c r="I1899" s="94"/>
      <c r="J1899" s="99">
        <f t="shared" si="29"/>
        <v>50000</v>
      </c>
    </row>
    <row r="1900" spans="1:10">
      <c r="A1900" s="153">
        <v>47553</v>
      </c>
      <c r="B1900" s="93">
        <f>SUMIF(יוצאים!$A$5:$A$5835,מרכז!A1900,יוצאים!$D$5:$D$5835)</f>
        <v>0</v>
      </c>
      <c r="C1900" s="93">
        <f>HLOOKUP(DAY($A1900),'טב.הו"ק'!$G$4:$AK$162,'טב.הו"ק'!$A$162+2,FALSE)</f>
        <v>0</v>
      </c>
      <c r="D1900" s="93">
        <f>IF(A1900&gt;=הלוואות!$D$5,IF(מרכז!A1900&lt;=הלוואות!$E$5,IF(DAY(מרכז!A1900)=הלוואות!$F$5,הלוואות!$G$5,0),0),0)+IF(A1900&gt;=הלוואות!$D$6,IF(מרכז!A1900&lt;=הלוואות!$E$6,IF(DAY(מרכז!A1900)=הלוואות!$F$6,הלוואות!$G$6,0),0),0)+IF(A1900&gt;=הלוואות!$D$7,IF(מרכז!A1900&lt;=הלוואות!$E$7,IF(DAY(מרכז!A1900)=הלוואות!$F$7,הלוואות!$G$7,0),0),0)+IF(A1900&gt;=הלוואות!$D$8,IF(מרכז!A1900&lt;=הלוואות!$E$8,IF(DAY(מרכז!A1900)=הלוואות!$F$8,הלוואות!$G$8,0),0),0)+IF(A1900&gt;=הלוואות!$D$9,IF(מרכז!A1900&lt;=הלוואות!$E$9,IF(DAY(מרכז!A1900)=הלוואות!$F$9,הלוואות!$G$9,0),0),0)+IF(A1900&gt;=הלוואות!$D$10,IF(מרכז!A1900&lt;=הלוואות!$E$10,IF(DAY(מרכז!A1900)=הלוואות!$F$10,הלוואות!$G$10,0),0),0)+IF(A1900&gt;=הלוואות!$D$11,IF(מרכז!A1900&lt;=הלוואות!$E$11,IF(DAY(מרכז!A1900)=הלוואות!$F$11,הלוואות!$G$11,0),0),0)+IF(A1900&gt;=הלוואות!$D$12,IF(מרכז!A1900&lt;=הלוואות!$E$12,IF(DAY(מרכז!A1900)=הלוואות!$F$12,הלוואות!$G$12,0),0),0)+IF(A1900&gt;=הלוואות!$D$13,IF(מרכז!A1900&lt;=הלוואות!$E$13,IF(DAY(מרכז!A1900)=הלוואות!$F$13,הלוואות!$G$13,0),0),0)+IF(A1900&gt;=הלוואות!$D$14,IF(מרכז!A1900&lt;=הלוואות!$E$14,IF(DAY(מרכז!A1900)=הלוואות!$F$14,הלוואות!$G$14,0),0),0)+IF(A1900&gt;=הלוואות!$D$15,IF(מרכז!A1900&lt;=הלוואות!$E$15,IF(DAY(מרכז!A1900)=הלוואות!$F$15,הלוואות!$G$15,0),0),0)+IF(A1900&gt;=הלוואות!$D$16,IF(מרכז!A1900&lt;=הלוואות!$E$16,IF(DAY(מרכז!A1900)=הלוואות!$F$16,הלוואות!$G$16,0),0),0)+IF(A1900&gt;=הלוואות!$D$17,IF(מרכז!A1900&lt;=הלוואות!$E$17,IF(DAY(מרכז!A1900)=הלוואות!$F$17,הלוואות!$G$17,0),0),0)+IF(A1900&gt;=הלוואות!$D$18,IF(מרכז!A1900&lt;=הלוואות!$E$18,IF(DAY(מרכז!A1900)=הלוואות!$F$18,הלוואות!$G$18,0),0),0)+IF(A1900&gt;=הלוואות!$D$19,IF(מרכז!A1900&lt;=הלוואות!$E$19,IF(DAY(מרכז!A1900)=הלוואות!$F$19,הלוואות!$G$19,0),0),0)+IF(A1900&gt;=הלוואות!$D$20,IF(מרכז!A1900&lt;=הלוואות!$E$20,IF(DAY(מרכז!A1900)=הלוואות!$F$20,הלוואות!$G$20,0),0),0)+IF(A1900&gt;=הלוואות!$D$21,IF(מרכז!A1900&lt;=הלוואות!$E$21,IF(DAY(מרכז!A1900)=הלוואות!$F$21,הלוואות!$G$21,0),0),0)+IF(A1900&gt;=הלוואות!$D$22,IF(מרכז!A1900&lt;=הלוואות!$E$22,IF(DAY(מרכז!A1900)=הלוואות!$F$22,הלוואות!$G$22,0),0),0)+IF(A1900&gt;=הלוואות!$D$23,IF(מרכז!A1900&lt;=הלוואות!$E$23,IF(DAY(מרכז!A1900)=הלוואות!$F$23,הלוואות!$G$23,0),0),0)+IF(A1900&gt;=הלוואות!$D$24,IF(מרכז!A1900&lt;=הלוואות!$E$24,IF(DAY(מרכז!A1900)=הלוואות!$F$24,הלוואות!$G$24,0),0),0)+IF(A1900&gt;=הלוואות!$D$25,IF(מרכז!A1900&lt;=הלוואות!$E$25,IF(DAY(מרכז!A1900)=הלוואות!$F$25,הלוואות!$G$25,0),0),0)+IF(A1900&gt;=הלוואות!$D$26,IF(מרכז!A1900&lt;=הלוואות!$E$26,IF(DAY(מרכז!A1900)=הלוואות!$F$26,הלוואות!$G$26,0),0),0)+IF(A1900&gt;=הלוואות!$D$27,IF(מרכז!A1900&lt;=הלוואות!$E$27,IF(DAY(מרכז!A1900)=הלוואות!$F$27,הלוואות!$G$27,0),0),0)+IF(A1900&gt;=הלוואות!$D$28,IF(מרכז!A1900&lt;=הלוואות!$E$28,IF(DAY(מרכז!A1900)=הלוואות!$F$28,הלוואות!$G$28,0),0),0)+IF(A1900&gt;=הלוואות!$D$29,IF(מרכז!A1900&lt;=הלוואות!$E$29,IF(DAY(מרכז!A1900)=הלוואות!$F$29,הלוואות!$G$29,0),0),0)+IF(A1900&gt;=הלוואות!$D$30,IF(מרכז!A1900&lt;=הלוואות!$E$30,IF(DAY(מרכז!A1900)=הלוואות!$F$30,הלוואות!$G$30,0),0),0)+IF(A1900&gt;=הלוואות!$D$31,IF(מרכז!A1900&lt;=הלוואות!$E$31,IF(DAY(מרכז!A1900)=הלוואות!$F$31,הלוואות!$G$31,0),0),0)+IF(A1900&gt;=הלוואות!$D$32,IF(מרכז!A1900&lt;=הלוואות!$E$32,IF(DAY(מרכז!A1900)=הלוואות!$F$32,הלוואות!$G$32,0),0),0)+IF(A1900&gt;=הלוואות!$D$33,IF(מרכז!A1900&lt;=הלוואות!$E$33,IF(DAY(מרכז!A1900)=הלוואות!$F$33,הלוואות!$G$33,0),0),0)+IF(A1900&gt;=הלוואות!$D$34,IF(מרכז!A1900&lt;=הלוואות!$E$34,IF(DAY(מרכז!A1900)=הלוואות!$F$34,הלוואות!$G$34,0),0),0)</f>
        <v>0</v>
      </c>
      <c r="E1900" s="93">
        <f>SUMIF(הלוואות!$D$46:$D$65,מרכז!A1900,הלוואות!$E$46:$E$65)</f>
        <v>0</v>
      </c>
      <c r="F1900" s="93">
        <f>SUMIF(נכנסים!$A$5:$A$5890,מרכז!A1900,נכנסים!$B$5:$B$5890)</f>
        <v>0</v>
      </c>
      <c r="G1900" s="94"/>
      <c r="H1900" s="94"/>
      <c r="I1900" s="94"/>
      <c r="J1900" s="99">
        <f t="shared" si="29"/>
        <v>50000</v>
      </c>
    </row>
    <row r="1901" spans="1:10">
      <c r="A1901" s="153">
        <v>47554</v>
      </c>
      <c r="B1901" s="93">
        <f>SUMIF(יוצאים!$A$5:$A$5835,מרכז!A1901,יוצאים!$D$5:$D$5835)</f>
        <v>0</v>
      </c>
      <c r="C1901" s="93">
        <f>HLOOKUP(DAY($A1901),'טב.הו"ק'!$G$4:$AK$162,'טב.הו"ק'!$A$162+2,FALSE)</f>
        <v>0</v>
      </c>
      <c r="D1901" s="93">
        <f>IF(A1901&gt;=הלוואות!$D$5,IF(מרכז!A1901&lt;=הלוואות!$E$5,IF(DAY(מרכז!A1901)=הלוואות!$F$5,הלוואות!$G$5,0),0),0)+IF(A1901&gt;=הלוואות!$D$6,IF(מרכז!A1901&lt;=הלוואות!$E$6,IF(DAY(מרכז!A1901)=הלוואות!$F$6,הלוואות!$G$6,0),0),0)+IF(A1901&gt;=הלוואות!$D$7,IF(מרכז!A1901&lt;=הלוואות!$E$7,IF(DAY(מרכז!A1901)=הלוואות!$F$7,הלוואות!$G$7,0),0),0)+IF(A1901&gt;=הלוואות!$D$8,IF(מרכז!A1901&lt;=הלוואות!$E$8,IF(DAY(מרכז!A1901)=הלוואות!$F$8,הלוואות!$G$8,0),0),0)+IF(A1901&gt;=הלוואות!$D$9,IF(מרכז!A1901&lt;=הלוואות!$E$9,IF(DAY(מרכז!A1901)=הלוואות!$F$9,הלוואות!$G$9,0),0),0)+IF(A1901&gt;=הלוואות!$D$10,IF(מרכז!A1901&lt;=הלוואות!$E$10,IF(DAY(מרכז!A1901)=הלוואות!$F$10,הלוואות!$G$10,0),0),0)+IF(A1901&gt;=הלוואות!$D$11,IF(מרכז!A1901&lt;=הלוואות!$E$11,IF(DAY(מרכז!A1901)=הלוואות!$F$11,הלוואות!$G$11,0),0),0)+IF(A1901&gt;=הלוואות!$D$12,IF(מרכז!A1901&lt;=הלוואות!$E$12,IF(DAY(מרכז!A1901)=הלוואות!$F$12,הלוואות!$G$12,0),0),0)+IF(A1901&gt;=הלוואות!$D$13,IF(מרכז!A1901&lt;=הלוואות!$E$13,IF(DAY(מרכז!A1901)=הלוואות!$F$13,הלוואות!$G$13,0),0),0)+IF(A1901&gt;=הלוואות!$D$14,IF(מרכז!A1901&lt;=הלוואות!$E$14,IF(DAY(מרכז!A1901)=הלוואות!$F$14,הלוואות!$G$14,0),0),0)+IF(A1901&gt;=הלוואות!$D$15,IF(מרכז!A1901&lt;=הלוואות!$E$15,IF(DAY(מרכז!A1901)=הלוואות!$F$15,הלוואות!$G$15,0),0),0)+IF(A1901&gt;=הלוואות!$D$16,IF(מרכז!A1901&lt;=הלוואות!$E$16,IF(DAY(מרכז!A1901)=הלוואות!$F$16,הלוואות!$G$16,0),0),0)+IF(A1901&gt;=הלוואות!$D$17,IF(מרכז!A1901&lt;=הלוואות!$E$17,IF(DAY(מרכז!A1901)=הלוואות!$F$17,הלוואות!$G$17,0),0),0)+IF(A1901&gt;=הלוואות!$D$18,IF(מרכז!A1901&lt;=הלוואות!$E$18,IF(DAY(מרכז!A1901)=הלוואות!$F$18,הלוואות!$G$18,0),0),0)+IF(A1901&gt;=הלוואות!$D$19,IF(מרכז!A1901&lt;=הלוואות!$E$19,IF(DAY(מרכז!A1901)=הלוואות!$F$19,הלוואות!$G$19,0),0),0)+IF(A1901&gt;=הלוואות!$D$20,IF(מרכז!A1901&lt;=הלוואות!$E$20,IF(DAY(מרכז!A1901)=הלוואות!$F$20,הלוואות!$G$20,0),0),0)+IF(A1901&gt;=הלוואות!$D$21,IF(מרכז!A1901&lt;=הלוואות!$E$21,IF(DAY(מרכז!A1901)=הלוואות!$F$21,הלוואות!$G$21,0),0),0)+IF(A1901&gt;=הלוואות!$D$22,IF(מרכז!A1901&lt;=הלוואות!$E$22,IF(DAY(מרכז!A1901)=הלוואות!$F$22,הלוואות!$G$22,0),0),0)+IF(A1901&gt;=הלוואות!$D$23,IF(מרכז!A1901&lt;=הלוואות!$E$23,IF(DAY(מרכז!A1901)=הלוואות!$F$23,הלוואות!$G$23,0),0),0)+IF(A1901&gt;=הלוואות!$D$24,IF(מרכז!A1901&lt;=הלוואות!$E$24,IF(DAY(מרכז!A1901)=הלוואות!$F$24,הלוואות!$G$24,0),0),0)+IF(A1901&gt;=הלוואות!$D$25,IF(מרכז!A1901&lt;=הלוואות!$E$25,IF(DAY(מרכז!A1901)=הלוואות!$F$25,הלוואות!$G$25,0),0),0)+IF(A1901&gt;=הלוואות!$D$26,IF(מרכז!A1901&lt;=הלוואות!$E$26,IF(DAY(מרכז!A1901)=הלוואות!$F$26,הלוואות!$G$26,0),0),0)+IF(A1901&gt;=הלוואות!$D$27,IF(מרכז!A1901&lt;=הלוואות!$E$27,IF(DAY(מרכז!A1901)=הלוואות!$F$27,הלוואות!$G$27,0),0),0)+IF(A1901&gt;=הלוואות!$D$28,IF(מרכז!A1901&lt;=הלוואות!$E$28,IF(DAY(מרכז!A1901)=הלוואות!$F$28,הלוואות!$G$28,0),0),0)+IF(A1901&gt;=הלוואות!$D$29,IF(מרכז!A1901&lt;=הלוואות!$E$29,IF(DAY(מרכז!A1901)=הלוואות!$F$29,הלוואות!$G$29,0),0),0)+IF(A1901&gt;=הלוואות!$D$30,IF(מרכז!A1901&lt;=הלוואות!$E$30,IF(DAY(מרכז!A1901)=הלוואות!$F$30,הלוואות!$G$30,0),0),0)+IF(A1901&gt;=הלוואות!$D$31,IF(מרכז!A1901&lt;=הלוואות!$E$31,IF(DAY(מרכז!A1901)=הלוואות!$F$31,הלוואות!$G$31,0),0),0)+IF(A1901&gt;=הלוואות!$D$32,IF(מרכז!A1901&lt;=הלוואות!$E$32,IF(DAY(מרכז!A1901)=הלוואות!$F$32,הלוואות!$G$32,0),0),0)+IF(A1901&gt;=הלוואות!$D$33,IF(מרכז!A1901&lt;=הלוואות!$E$33,IF(DAY(מרכז!A1901)=הלוואות!$F$33,הלוואות!$G$33,0),0),0)+IF(A1901&gt;=הלוואות!$D$34,IF(מרכז!A1901&lt;=הלוואות!$E$34,IF(DAY(מרכז!A1901)=הלוואות!$F$34,הלוואות!$G$34,0),0),0)</f>
        <v>0</v>
      </c>
      <c r="E1901" s="93">
        <f>SUMIF(הלוואות!$D$46:$D$65,מרכז!A1901,הלוואות!$E$46:$E$65)</f>
        <v>0</v>
      </c>
      <c r="F1901" s="93">
        <f>SUMIF(נכנסים!$A$5:$A$5890,מרכז!A1901,נכנסים!$B$5:$B$5890)</f>
        <v>0</v>
      </c>
      <c r="G1901" s="94"/>
      <c r="H1901" s="94"/>
      <c r="I1901" s="94"/>
      <c r="J1901" s="99">
        <f t="shared" si="29"/>
        <v>50000</v>
      </c>
    </row>
    <row r="1902" spans="1:10">
      <c r="A1902" s="153">
        <v>47555</v>
      </c>
      <c r="B1902" s="93">
        <f>SUMIF(יוצאים!$A$5:$A$5835,מרכז!A1902,יוצאים!$D$5:$D$5835)</f>
        <v>0</v>
      </c>
      <c r="C1902" s="93">
        <f>HLOOKUP(DAY($A1902),'טב.הו"ק'!$G$4:$AK$162,'טב.הו"ק'!$A$162+2,FALSE)</f>
        <v>0</v>
      </c>
      <c r="D1902" s="93">
        <f>IF(A1902&gt;=הלוואות!$D$5,IF(מרכז!A1902&lt;=הלוואות!$E$5,IF(DAY(מרכז!A1902)=הלוואות!$F$5,הלוואות!$G$5,0),0),0)+IF(A1902&gt;=הלוואות!$D$6,IF(מרכז!A1902&lt;=הלוואות!$E$6,IF(DAY(מרכז!A1902)=הלוואות!$F$6,הלוואות!$G$6,0),0),0)+IF(A1902&gt;=הלוואות!$D$7,IF(מרכז!A1902&lt;=הלוואות!$E$7,IF(DAY(מרכז!A1902)=הלוואות!$F$7,הלוואות!$G$7,0),0),0)+IF(A1902&gt;=הלוואות!$D$8,IF(מרכז!A1902&lt;=הלוואות!$E$8,IF(DAY(מרכז!A1902)=הלוואות!$F$8,הלוואות!$G$8,0),0),0)+IF(A1902&gt;=הלוואות!$D$9,IF(מרכז!A1902&lt;=הלוואות!$E$9,IF(DAY(מרכז!A1902)=הלוואות!$F$9,הלוואות!$G$9,0),0),0)+IF(A1902&gt;=הלוואות!$D$10,IF(מרכז!A1902&lt;=הלוואות!$E$10,IF(DAY(מרכז!A1902)=הלוואות!$F$10,הלוואות!$G$10,0),0),0)+IF(A1902&gt;=הלוואות!$D$11,IF(מרכז!A1902&lt;=הלוואות!$E$11,IF(DAY(מרכז!A1902)=הלוואות!$F$11,הלוואות!$G$11,0),0),0)+IF(A1902&gt;=הלוואות!$D$12,IF(מרכז!A1902&lt;=הלוואות!$E$12,IF(DAY(מרכז!A1902)=הלוואות!$F$12,הלוואות!$G$12,0),0),0)+IF(A1902&gt;=הלוואות!$D$13,IF(מרכז!A1902&lt;=הלוואות!$E$13,IF(DAY(מרכז!A1902)=הלוואות!$F$13,הלוואות!$G$13,0),0),0)+IF(A1902&gt;=הלוואות!$D$14,IF(מרכז!A1902&lt;=הלוואות!$E$14,IF(DAY(מרכז!A1902)=הלוואות!$F$14,הלוואות!$G$14,0),0),0)+IF(A1902&gt;=הלוואות!$D$15,IF(מרכז!A1902&lt;=הלוואות!$E$15,IF(DAY(מרכז!A1902)=הלוואות!$F$15,הלוואות!$G$15,0),0),0)+IF(A1902&gt;=הלוואות!$D$16,IF(מרכז!A1902&lt;=הלוואות!$E$16,IF(DAY(מרכז!A1902)=הלוואות!$F$16,הלוואות!$G$16,0),0),0)+IF(A1902&gt;=הלוואות!$D$17,IF(מרכז!A1902&lt;=הלוואות!$E$17,IF(DAY(מרכז!A1902)=הלוואות!$F$17,הלוואות!$G$17,0),0),0)+IF(A1902&gt;=הלוואות!$D$18,IF(מרכז!A1902&lt;=הלוואות!$E$18,IF(DAY(מרכז!A1902)=הלוואות!$F$18,הלוואות!$G$18,0),0),0)+IF(A1902&gt;=הלוואות!$D$19,IF(מרכז!A1902&lt;=הלוואות!$E$19,IF(DAY(מרכז!A1902)=הלוואות!$F$19,הלוואות!$G$19,0),0),0)+IF(A1902&gt;=הלוואות!$D$20,IF(מרכז!A1902&lt;=הלוואות!$E$20,IF(DAY(מרכז!A1902)=הלוואות!$F$20,הלוואות!$G$20,0),0),0)+IF(A1902&gt;=הלוואות!$D$21,IF(מרכז!A1902&lt;=הלוואות!$E$21,IF(DAY(מרכז!A1902)=הלוואות!$F$21,הלוואות!$G$21,0),0),0)+IF(A1902&gt;=הלוואות!$D$22,IF(מרכז!A1902&lt;=הלוואות!$E$22,IF(DAY(מרכז!A1902)=הלוואות!$F$22,הלוואות!$G$22,0),0),0)+IF(A1902&gt;=הלוואות!$D$23,IF(מרכז!A1902&lt;=הלוואות!$E$23,IF(DAY(מרכז!A1902)=הלוואות!$F$23,הלוואות!$G$23,0),0),0)+IF(A1902&gt;=הלוואות!$D$24,IF(מרכז!A1902&lt;=הלוואות!$E$24,IF(DAY(מרכז!A1902)=הלוואות!$F$24,הלוואות!$G$24,0),0),0)+IF(A1902&gt;=הלוואות!$D$25,IF(מרכז!A1902&lt;=הלוואות!$E$25,IF(DAY(מרכז!A1902)=הלוואות!$F$25,הלוואות!$G$25,0),0),0)+IF(A1902&gt;=הלוואות!$D$26,IF(מרכז!A1902&lt;=הלוואות!$E$26,IF(DAY(מרכז!A1902)=הלוואות!$F$26,הלוואות!$G$26,0),0),0)+IF(A1902&gt;=הלוואות!$D$27,IF(מרכז!A1902&lt;=הלוואות!$E$27,IF(DAY(מרכז!A1902)=הלוואות!$F$27,הלוואות!$G$27,0),0),0)+IF(A1902&gt;=הלוואות!$D$28,IF(מרכז!A1902&lt;=הלוואות!$E$28,IF(DAY(מרכז!A1902)=הלוואות!$F$28,הלוואות!$G$28,0),0),0)+IF(A1902&gt;=הלוואות!$D$29,IF(מרכז!A1902&lt;=הלוואות!$E$29,IF(DAY(מרכז!A1902)=הלוואות!$F$29,הלוואות!$G$29,0),0),0)+IF(A1902&gt;=הלוואות!$D$30,IF(מרכז!A1902&lt;=הלוואות!$E$30,IF(DAY(מרכז!A1902)=הלוואות!$F$30,הלוואות!$G$30,0),0),0)+IF(A1902&gt;=הלוואות!$D$31,IF(מרכז!A1902&lt;=הלוואות!$E$31,IF(DAY(מרכז!A1902)=הלוואות!$F$31,הלוואות!$G$31,0),0),0)+IF(A1902&gt;=הלוואות!$D$32,IF(מרכז!A1902&lt;=הלוואות!$E$32,IF(DAY(מרכז!A1902)=הלוואות!$F$32,הלוואות!$G$32,0),0),0)+IF(A1902&gt;=הלוואות!$D$33,IF(מרכז!A1902&lt;=הלוואות!$E$33,IF(DAY(מרכז!A1902)=הלוואות!$F$33,הלוואות!$G$33,0),0),0)+IF(A1902&gt;=הלוואות!$D$34,IF(מרכז!A1902&lt;=הלוואות!$E$34,IF(DAY(מרכז!A1902)=הלוואות!$F$34,הלוואות!$G$34,0),0),0)</f>
        <v>0</v>
      </c>
      <c r="E1902" s="93">
        <f>SUMIF(הלוואות!$D$46:$D$65,מרכז!A1902,הלוואות!$E$46:$E$65)</f>
        <v>0</v>
      </c>
      <c r="F1902" s="93">
        <f>SUMIF(נכנסים!$A$5:$A$5890,מרכז!A1902,נכנסים!$B$5:$B$5890)</f>
        <v>0</v>
      </c>
      <c r="G1902" s="94"/>
      <c r="H1902" s="94"/>
      <c r="I1902" s="94"/>
      <c r="J1902" s="99">
        <f t="shared" si="29"/>
        <v>50000</v>
      </c>
    </row>
    <row r="1903" spans="1:10">
      <c r="A1903" s="153">
        <v>47556</v>
      </c>
      <c r="B1903" s="93">
        <f>SUMIF(יוצאים!$A$5:$A$5835,מרכז!A1903,יוצאים!$D$5:$D$5835)</f>
        <v>0</v>
      </c>
      <c r="C1903" s="93">
        <f>HLOOKUP(DAY($A1903),'טב.הו"ק'!$G$4:$AK$162,'טב.הו"ק'!$A$162+2,FALSE)</f>
        <v>0</v>
      </c>
      <c r="D1903" s="93">
        <f>IF(A1903&gt;=הלוואות!$D$5,IF(מרכז!A1903&lt;=הלוואות!$E$5,IF(DAY(מרכז!A1903)=הלוואות!$F$5,הלוואות!$G$5,0),0),0)+IF(A1903&gt;=הלוואות!$D$6,IF(מרכז!A1903&lt;=הלוואות!$E$6,IF(DAY(מרכז!A1903)=הלוואות!$F$6,הלוואות!$G$6,0),0),0)+IF(A1903&gt;=הלוואות!$D$7,IF(מרכז!A1903&lt;=הלוואות!$E$7,IF(DAY(מרכז!A1903)=הלוואות!$F$7,הלוואות!$G$7,0),0),0)+IF(A1903&gt;=הלוואות!$D$8,IF(מרכז!A1903&lt;=הלוואות!$E$8,IF(DAY(מרכז!A1903)=הלוואות!$F$8,הלוואות!$G$8,0),0),0)+IF(A1903&gt;=הלוואות!$D$9,IF(מרכז!A1903&lt;=הלוואות!$E$9,IF(DAY(מרכז!A1903)=הלוואות!$F$9,הלוואות!$G$9,0),0),0)+IF(A1903&gt;=הלוואות!$D$10,IF(מרכז!A1903&lt;=הלוואות!$E$10,IF(DAY(מרכז!A1903)=הלוואות!$F$10,הלוואות!$G$10,0),0),0)+IF(A1903&gt;=הלוואות!$D$11,IF(מרכז!A1903&lt;=הלוואות!$E$11,IF(DAY(מרכז!A1903)=הלוואות!$F$11,הלוואות!$G$11,0),0),0)+IF(A1903&gt;=הלוואות!$D$12,IF(מרכז!A1903&lt;=הלוואות!$E$12,IF(DAY(מרכז!A1903)=הלוואות!$F$12,הלוואות!$G$12,0),0),0)+IF(A1903&gt;=הלוואות!$D$13,IF(מרכז!A1903&lt;=הלוואות!$E$13,IF(DAY(מרכז!A1903)=הלוואות!$F$13,הלוואות!$G$13,0),0),0)+IF(A1903&gt;=הלוואות!$D$14,IF(מרכז!A1903&lt;=הלוואות!$E$14,IF(DAY(מרכז!A1903)=הלוואות!$F$14,הלוואות!$G$14,0),0),0)+IF(A1903&gt;=הלוואות!$D$15,IF(מרכז!A1903&lt;=הלוואות!$E$15,IF(DAY(מרכז!A1903)=הלוואות!$F$15,הלוואות!$G$15,0),0),0)+IF(A1903&gt;=הלוואות!$D$16,IF(מרכז!A1903&lt;=הלוואות!$E$16,IF(DAY(מרכז!A1903)=הלוואות!$F$16,הלוואות!$G$16,0),0),0)+IF(A1903&gt;=הלוואות!$D$17,IF(מרכז!A1903&lt;=הלוואות!$E$17,IF(DAY(מרכז!A1903)=הלוואות!$F$17,הלוואות!$G$17,0),0),0)+IF(A1903&gt;=הלוואות!$D$18,IF(מרכז!A1903&lt;=הלוואות!$E$18,IF(DAY(מרכז!A1903)=הלוואות!$F$18,הלוואות!$G$18,0),0),0)+IF(A1903&gt;=הלוואות!$D$19,IF(מרכז!A1903&lt;=הלוואות!$E$19,IF(DAY(מרכז!A1903)=הלוואות!$F$19,הלוואות!$G$19,0),0),0)+IF(A1903&gt;=הלוואות!$D$20,IF(מרכז!A1903&lt;=הלוואות!$E$20,IF(DAY(מרכז!A1903)=הלוואות!$F$20,הלוואות!$G$20,0),0),0)+IF(A1903&gt;=הלוואות!$D$21,IF(מרכז!A1903&lt;=הלוואות!$E$21,IF(DAY(מרכז!A1903)=הלוואות!$F$21,הלוואות!$G$21,0),0),0)+IF(A1903&gt;=הלוואות!$D$22,IF(מרכז!A1903&lt;=הלוואות!$E$22,IF(DAY(מרכז!A1903)=הלוואות!$F$22,הלוואות!$G$22,0),0),0)+IF(A1903&gt;=הלוואות!$D$23,IF(מרכז!A1903&lt;=הלוואות!$E$23,IF(DAY(מרכז!A1903)=הלוואות!$F$23,הלוואות!$G$23,0),0),0)+IF(A1903&gt;=הלוואות!$D$24,IF(מרכז!A1903&lt;=הלוואות!$E$24,IF(DAY(מרכז!A1903)=הלוואות!$F$24,הלוואות!$G$24,0),0),0)+IF(A1903&gt;=הלוואות!$D$25,IF(מרכז!A1903&lt;=הלוואות!$E$25,IF(DAY(מרכז!A1903)=הלוואות!$F$25,הלוואות!$G$25,0),0),0)+IF(A1903&gt;=הלוואות!$D$26,IF(מרכז!A1903&lt;=הלוואות!$E$26,IF(DAY(מרכז!A1903)=הלוואות!$F$26,הלוואות!$G$26,0),0),0)+IF(A1903&gt;=הלוואות!$D$27,IF(מרכז!A1903&lt;=הלוואות!$E$27,IF(DAY(מרכז!A1903)=הלוואות!$F$27,הלוואות!$G$27,0),0),0)+IF(A1903&gt;=הלוואות!$D$28,IF(מרכז!A1903&lt;=הלוואות!$E$28,IF(DAY(מרכז!A1903)=הלוואות!$F$28,הלוואות!$G$28,0),0),0)+IF(A1903&gt;=הלוואות!$D$29,IF(מרכז!A1903&lt;=הלוואות!$E$29,IF(DAY(מרכז!A1903)=הלוואות!$F$29,הלוואות!$G$29,0),0),0)+IF(A1903&gt;=הלוואות!$D$30,IF(מרכז!A1903&lt;=הלוואות!$E$30,IF(DAY(מרכז!A1903)=הלוואות!$F$30,הלוואות!$G$30,0),0),0)+IF(A1903&gt;=הלוואות!$D$31,IF(מרכז!A1903&lt;=הלוואות!$E$31,IF(DAY(מרכז!A1903)=הלוואות!$F$31,הלוואות!$G$31,0),0),0)+IF(A1903&gt;=הלוואות!$D$32,IF(מרכז!A1903&lt;=הלוואות!$E$32,IF(DAY(מרכז!A1903)=הלוואות!$F$32,הלוואות!$G$32,0),0),0)+IF(A1903&gt;=הלוואות!$D$33,IF(מרכז!A1903&lt;=הלוואות!$E$33,IF(DAY(מרכז!A1903)=הלוואות!$F$33,הלוואות!$G$33,0),0),0)+IF(A1903&gt;=הלוואות!$D$34,IF(מרכז!A1903&lt;=הלוואות!$E$34,IF(DAY(מרכז!A1903)=הלוואות!$F$34,הלוואות!$G$34,0),0),0)</f>
        <v>0</v>
      </c>
      <c r="E1903" s="93">
        <f>SUMIF(הלוואות!$D$46:$D$65,מרכז!A1903,הלוואות!$E$46:$E$65)</f>
        <v>0</v>
      </c>
      <c r="F1903" s="93">
        <f>SUMIF(נכנסים!$A$5:$A$5890,מרכז!A1903,נכנסים!$B$5:$B$5890)</f>
        <v>0</v>
      </c>
      <c r="G1903" s="94"/>
      <c r="H1903" s="94"/>
      <c r="I1903" s="94"/>
      <c r="J1903" s="99">
        <f t="shared" si="29"/>
        <v>50000</v>
      </c>
    </row>
    <row r="1904" spans="1:10">
      <c r="A1904" s="153">
        <v>47557</v>
      </c>
      <c r="B1904" s="93">
        <f>SUMIF(יוצאים!$A$5:$A$5835,מרכז!A1904,יוצאים!$D$5:$D$5835)</f>
        <v>0</v>
      </c>
      <c r="C1904" s="93">
        <f>HLOOKUP(DAY($A1904),'טב.הו"ק'!$G$4:$AK$162,'טב.הו"ק'!$A$162+2,FALSE)</f>
        <v>0</v>
      </c>
      <c r="D1904" s="93">
        <f>IF(A1904&gt;=הלוואות!$D$5,IF(מרכז!A1904&lt;=הלוואות!$E$5,IF(DAY(מרכז!A1904)=הלוואות!$F$5,הלוואות!$G$5,0),0),0)+IF(A1904&gt;=הלוואות!$D$6,IF(מרכז!A1904&lt;=הלוואות!$E$6,IF(DAY(מרכז!A1904)=הלוואות!$F$6,הלוואות!$G$6,0),0),0)+IF(A1904&gt;=הלוואות!$D$7,IF(מרכז!A1904&lt;=הלוואות!$E$7,IF(DAY(מרכז!A1904)=הלוואות!$F$7,הלוואות!$G$7,0),0),0)+IF(A1904&gt;=הלוואות!$D$8,IF(מרכז!A1904&lt;=הלוואות!$E$8,IF(DAY(מרכז!A1904)=הלוואות!$F$8,הלוואות!$G$8,0),0),0)+IF(A1904&gt;=הלוואות!$D$9,IF(מרכז!A1904&lt;=הלוואות!$E$9,IF(DAY(מרכז!A1904)=הלוואות!$F$9,הלוואות!$G$9,0),0),0)+IF(A1904&gt;=הלוואות!$D$10,IF(מרכז!A1904&lt;=הלוואות!$E$10,IF(DAY(מרכז!A1904)=הלוואות!$F$10,הלוואות!$G$10,0),0),0)+IF(A1904&gt;=הלוואות!$D$11,IF(מרכז!A1904&lt;=הלוואות!$E$11,IF(DAY(מרכז!A1904)=הלוואות!$F$11,הלוואות!$G$11,0),0),0)+IF(A1904&gt;=הלוואות!$D$12,IF(מרכז!A1904&lt;=הלוואות!$E$12,IF(DAY(מרכז!A1904)=הלוואות!$F$12,הלוואות!$G$12,0),0),0)+IF(A1904&gt;=הלוואות!$D$13,IF(מרכז!A1904&lt;=הלוואות!$E$13,IF(DAY(מרכז!A1904)=הלוואות!$F$13,הלוואות!$G$13,0),0),0)+IF(A1904&gt;=הלוואות!$D$14,IF(מרכז!A1904&lt;=הלוואות!$E$14,IF(DAY(מרכז!A1904)=הלוואות!$F$14,הלוואות!$G$14,0),0),0)+IF(A1904&gt;=הלוואות!$D$15,IF(מרכז!A1904&lt;=הלוואות!$E$15,IF(DAY(מרכז!A1904)=הלוואות!$F$15,הלוואות!$G$15,0),0),0)+IF(A1904&gt;=הלוואות!$D$16,IF(מרכז!A1904&lt;=הלוואות!$E$16,IF(DAY(מרכז!A1904)=הלוואות!$F$16,הלוואות!$G$16,0),0),0)+IF(A1904&gt;=הלוואות!$D$17,IF(מרכז!A1904&lt;=הלוואות!$E$17,IF(DAY(מרכז!A1904)=הלוואות!$F$17,הלוואות!$G$17,0),0),0)+IF(A1904&gt;=הלוואות!$D$18,IF(מרכז!A1904&lt;=הלוואות!$E$18,IF(DAY(מרכז!A1904)=הלוואות!$F$18,הלוואות!$G$18,0),0),0)+IF(A1904&gt;=הלוואות!$D$19,IF(מרכז!A1904&lt;=הלוואות!$E$19,IF(DAY(מרכז!A1904)=הלוואות!$F$19,הלוואות!$G$19,0),0),0)+IF(A1904&gt;=הלוואות!$D$20,IF(מרכז!A1904&lt;=הלוואות!$E$20,IF(DAY(מרכז!A1904)=הלוואות!$F$20,הלוואות!$G$20,0),0),0)+IF(A1904&gt;=הלוואות!$D$21,IF(מרכז!A1904&lt;=הלוואות!$E$21,IF(DAY(מרכז!A1904)=הלוואות!$F$21,הלוואות!$G$21,0),0),0)+IF(A1904&gt;=הלוואות!$D$22,IF(מרכז!A1904&lt;=הלוואות!$E$22,IF(DAY(מרכז!A1904)=הלוואות!$F$22,הלוואות!$G$22,0),0),0)+IF(A1904&gt;=הלוואות!$D$23,IF(מרכז!A1904&lt;=הלוואות!$E$23,IF(DAY(מרכז!A1904)=הלוואות!$F$23,הלוואות!$G$23,0),0),0)+IF(A1904&gt;=הלוואות!$D$24,IF(מרכז!A1904&lt;=הלוואות!$E$24,IF(DAY(מרכז!A1904)=הלוואות!$F$24,הלוואות!$G$24,0),0),0)+IF(A1904&gt;=הלוואות!$D$25,IF(מרכז!A1904&lt;=הלוואות!$E$25,IF(DAY(מרכז!A1904)=הלוואות!$F$25,הלוואות!$G$25,0),0),0)+IF(A1904&gt;=הלוואות!$D$26,IF(מרכז!A1904&lt;=הלוואות!$E$26,IF(DAY(מרכז!A1904)=הלוואות!$F$26,הלוואות!$G$26,0),0),0)+IF(A1904&gt;=הלוואות!$D$27,IF(מרכז!A1904&lt;=הלוואות!$E$27,IF(DAY(מרכז!A1904)=הלוואות!$F$27,הלוואות!$G$27,0),0),0)+IF(A1904&gt;=הלוואות!$D$28,IF(מרכז!A1904&lt;=הלוואות!$E$28,IF(DAY(מרכז!A1904)=הלוואות!$F$28,הלוואות!$G$28,0),0),0)+IF(A1904&gt;=הלוואות!$D$29,IF(מרכז!A1904&lt;=הלוואות!$E$29,IF(DAY(מרכז!A1904)=הלוואות!$F$29,הלוואות!$G$29,0),0),0)+IF(A1904&gt;=הלוואות!$D$30,IF(מרכז!A1904&lt;=הלוואות!$E$30,IF(DAY(מרכז!A1904)=הלוואות!$F$30,הלוואות!$G$30,0),0),0)+IF(A1904&gt;=הלוואות!$D$31,IF(מרכז!A1904&lt;=הלוואות!$E$31,IF(DAY(מרכז!A1904)=הלוואות!$F$31,הלוואות!$G$31,0),0),0)+IF(A1904&gt;=הלוואות!$D$32,IF(מרכז!A1904&lt;=הלוואות!$E$32,IF(DAY(מרכז!A1904)=הלוואות!$F$32,הלוואות!$G$32,0),0),0)+IF(A1904&gt;=הלוואות!$D$33,IF(מרכז!A1904&lt;=הלוואות!$E$33,IF(DAY(מרכז!A1904)=הלוואות!$F$33,הלוואות!$G$33,0),0),0)+IF(A1904&gt;=הלוואות!$D$34,IF(מרכז!A1904&lt;=הלוואות!$E$34,IF(DAY(מרכז!A1904)=הלוואות!$F$34,הלוואות!$G$34,0),0),0)</f>
        <v>0</v>
      </c>
      <c r="E1904" s="93">
        <f>SUMIF(הלוואות!$D$46:$D$65,מרכז!A1904,הלוואות!$E$46:$E$65)</f>
        <v>0</v>
      </c>
      <c r="F1904" s="93">
        <f>SUMIF(נכנסים!$A$5:$A$5890,מרכז!A1904,נכנסים!$B$5:$B$5890)</f>
        <v>0</v>
      </c>
      <c r="G1904" s="94"/>
      <c r="H1904" s="94"/>
      <c r="I1904" s="94"/>
      <c r="J1904" s="99">
        <f t="shared" si="29"/>
        <v>50000</v>
      </c>
    </row>
    <row r="1905" spans="1:10">
      <c r="A1905" s="153">
        <v>47558</v>
      </c>
      <c r="B1905" s="93">
        <f>SUMIF(יוצאים!$A$5:$A$5835,מרכז!A1905,יוצאים!$D$5:$D$5835)</f>
        <v>0</v>
      </c>
      <c r="C1905" s="93">
        <f>HLOOKUP(DAY($A1905),'טב.הו"ק'!$G$4:$AK$162,'טב.הו"ק'!$A$162+2,FALSE)</f>
        <v>0</v>
      </c>
      <c r="D1905" s="93">
        <f>IF(A1905&gt;=הלוואות!$D$5,IF(מרכז!A1905&lt;=הלוואות!$E$5,IF(DAY(מרכז!A1905)=הלוואות!$F$5,הלוואות!$G$5,0),0),0)+IF(A1905&gt;=הלוואות!$D$6,IF(מרכז!A1905&lt;=הלוואות!$E$6,IF(DAY(מרכז!A1905)=הלוואות!$F$6,הלוואות!$G$6,0),0),0)+IF(A1905&gt;=הלוואות!$D$7,IF(מרכז!A1905&lt;=הלוואות!$E$7,IF(DAY(מרכז!A1905)=הלוואות!$F$7,הלוואות!$G$7,0),0),0)+IF(A1905&gt;=הלוואות!$D$8,IF(מרכז!A1905&lt;=הלוואות!$E$8,IF(DAY(מרכז!A1905)=הלוואות!$F$8,הלוואות!$G$8,0),0),0)+IF(A1905&gt;=הלוואות!$D$9,IF(מרכז!A1905&lt;=הלוואות!$E$9,IF(DAY(מרכז!A1905)=הלוואות!$F$9,הלוואות!$G$9,0),0),0)+IF(A1905&gt;=הלוואות!$D$10,IF(מרכז!A1905&lt;=הלוואות!$E$10,IF(DAY(מרכז!A1905)=הלוואות!$F$10,הלוואות!$G$10,0),0),0)+IF(A1905&gt;=הלוואות!$D$11,IF(מרכז!A1905&lt;=הלוואות!$E$11,IF(DAY(מרכז!A1905)=הלוואות!$F$11,הלוואות!$G$11,0),0),0)+IF(A1905&gt;=הלוואות!$D$12,IF(מרכז!A1905&lt;=הלוואות!$E$12,IF(DAY(מרכז!A1905)=הלוואות!$F$12,הלוואות!$G$12,0),0),0)+IF(A1905&gt;=הלוואות!$D$13,IF(מרכז!A1905&lt;=הלוואות!$E$13,IF(DAY(מרכז!A1905)=הלוואות!$F$13,הלוואות!$G$13,0),0),0)+IF(A1905&gt;=הלוואות!$D$14,IF(מרכז!A1905&lt;=הלוואות!$E$14,IF(DAY(מרכז!A1905)=הלוואות!$F$14,הלוואות!$G$14,0),0),0)+IF(A1905&gt;=הלוואות!$D$15,IF(מרכז!A1905&lt;=הלוואות!$E$15,IF(DAY(מרכז!A1905)=הלוואות!$F$15,הלוואות!$G$15,0),0),0)+IF(A1905&gt;=הלוואות!$D$16,IF(מרכז!A1905&lt;=הלוואות!$E$16,IF(DAY(מרכז!A1905)=הלוואות!$F$16,הלוואות!$G$16,0),0),0)+IF(A1905&gt;=הלוואות!$D$17,IF(מרכז!A1905&lt;=הלוואות!$E$17,IF(DAY(מרכז!A1905)=הלוואות!$F$17,הלוואות!$G$17,0),0),0)+IF(A1905&gt;=הלוואות!$D$18,IF(מרכז!A1905&lt;=הלוואות!$E$18,IF(DAY(מרכז!A1905)=הלוואות!$F$18,הלוואות!$G$18,0),0),0)+IF(A1905&gt;=הלוואות!$D$19,IF(מרכז!A1905&lt;=הלוואות!$E$19,IF(DAY(מרכז!A1905)=הלוואות!$F$19,הלוואות!$G$19,0),0),0)+IF(A1905&gt;=הלוואות!$D$20,IF(מרכז!A1905&lt;=הלוואות!$E$20,IF(DAY(מרכז!A1905)=הלוואות!$F$20,הלוואות!$G$20,0),0),0)+IF(A1905&gt;=הלוואות!$D$21,IF(מרכז!A1905&lt;=הלוואות!$E$21,IF(DAY(מרכז!A1905)=הלוואות!$F$21,הלוואות!$G$21,0),0),0)+IF(A1905&gt;=הלוואות!$D$22,IF(מרכז!A1905&lt;=הלוואות!$E$22,IF(DAY(מרכז!A1905)=הלוואות!$F$22,הלוואות!$G$22,0),0),0)+IF(A1905&gt;=הלוואות!$D$23,IF(מרכז!A1905&lt;=הלוואות!$E$23,IF(DAY(מרכז!A1905)=הלוואות!$F$23,הלוואות!$G$23,0),0),0)+IF(A1905&gt;=הלוואות!$D$24,IF(מרכז!A1905&lt;=הלוואות!$E$24,IF(DAY(מרכז!A1905)=הלוואות!$F$24,הלוואות!$G$24,0),0),0)+IF(A1905&gt;=הלוואות!$D$25,IF(מרכז!A1905&lt;=הלוואות!$E$25,IF(DAY(מרכז!A1905)=הלוואות!$F$25,הלוואות!$G$25,0),0),0)+IF(A1905&gt;=הלוואות!$D$26,IF(מרכז!A1905&lt;=הלוואות!$E$26,IF(DAY(מרכז!A1905)=הלוואות!$F$26,הלוואות!$G$26,0),0),0)+IF(A1905&gt;=הלוואות!$D$27,IF(מרכז!A1905&lt;=הלוואות!$E$27,IF(DAY(מרכז!A1905)=הלוואות!$F$27,הלוואות!$G$27,0),0),0)+IF(A1905&gt;=הלוואות!$D$28,IF(מרכז!A1905&lt;=הלוואות!$E$28,IF(DAY(מרכז!A1905)=הלוואות!$F$28,הלוואות!$G$28,0),0),0)+IF(A1905&gt;=הלוואות!$D$29,IF(מרכז!A1905&lt;=הלוואות!$E$29,IF(DAY(מרכז!A1905)=הלוואות!$F$29,הלוואות!$G$29,0),0),0)+IF(A1905&gt;=הלוואות!$D$30,IF(מרכז!A1905&lt;=הלוואות!$E$30,IF(DAY(מרכז!A1905)=הלוואות!$F$30,הלוואות!$G$30,0),0),0)+IF(A1905&gt;=הלוואות!$D$31,IF(מרכז!A1905&lt;=הלוואות!$E$31,IF(DAY(מרכז!A1905)=הלוואות!$F$31,הלוואות!$G$31,0),0),0)+IF(A1905&gt;=הלוואות!$D$32,IF(מרכז!A1905&lt;=הלוואות!$E$32,IF(DAY(מרכז!A1905)=הלוואות!$F$32,הלוואות!$G$32,0),0),0)+IF(A1905&gt;=הלוואות!$D$33,IF(מרכז!A1905&lt;=הלוואות!$E$33,IF(DAY(מרכז!A1905)=הלוואות!$F$33,הלוואות!$G$33,0),0),0)+IF(A1905&gt;=הלוואות!$D$34,IF(מרכז!A1905&lt;=הלוואות!$E$34,IF(DAY(מרכז!A1905)=הלוואות!$F$34,הלוואות!$G$34,0),0),0)</f>
        <v>0</v>
      </c>
      <c r="E1905" s="93">
        <f>SUMIF(הלוואות!$D$46:$D$65,מרכז!A1905,הלוואות!$E$46:$E$65)</f>
        <v>0</v>
      </c>
      <c r="F1905" s="93">
        <f>SUMIF(נכנסים!$A$5:$A$5890,מרכז!A1905,נכנסים!$B$5:$B$5890)</f>
        <v>0</v>
      </c>
      <c r="G1905" s="94"/>
      <c r="H1905" s="94"/>
      <c r="I1905" s="94"/>
      <c r="J1905" s="99">
        <f t="shared" si="29"/>
        <v>50000</v>
      </c>
    </row>
    <row r="1906" spans="1:10">
      <c r="A1906" s="153">
        <v>47559</v>
      </c>
      <c r="B1906" s="93">
        <f>SUMIF(יוצאים!$A$5:$A$5835,מרכז!A1906,יוצאים!$D$5:$D$5835)</f>
        <v>0</v>
      </c>
      <c r="C1906" s="93">
        <f>HLOOKUP(DAY($A1906),'טב.הו"ק'!$G$4:$AK$162,'טב.הו"ק'!$A$162+2,FALSE)</f>
        <v>0</v>
      </c>
      <c r="D1906" s="93">
        <f>IF(A1906&gt;=הלוואות!$D$5,IF(מרכז!A1906&lt;=הלוואות!$E$5,IF(DAY(מרכז!A1906)=הלוואות!$F$5,הלוואות!$G$5,0),0),0)+IF(A1906&gt;=הלוואות!$D$6,IF(מרכז!A1906&lt;=הלוואות!$E$6,IF(DAY(מרכז!A1906)=הלוואות!$F$6,הלוואות!$G$6,0),0),0)+IF(A1906&gt;=הלוואות!$D$7,IF(מרכז!A1906&lt;=הלוואות!$E$7,IF(DAY(מרכז!A1906)=הלוואות!$F$7,הלוואות!$G$7,0),0),0)+IF(A1906&gt;=הלוואות!$D$8,IF(מרכז!A1906&lt;=הלוואות!$E$8,IF(DAY(מרכז!A1906)=הלוואות!$F$8,הלוואות!$G$8,0),0),0)+IF(A1906&gt;=הלוואות!$D$9,IF(מרכז!A1906&lt;=הלוואות!$E$9,IF(DAY(מרכז!A1906)=הלוואות!$F$9,הלוואות!$G$9,0),0),0)+IF(A1906&gt;=הלוואות!$D$10,IF(מרכז!A1906&lt;=הלוואות!$E$10,IF(DAY(מרכז!A1906)=הלוואות!$F$10,הלוואות!$G$10,0),0),0)+IF(A1906&gt;=הלוואות!$D$11,IF(מרכז!A1906&lt;=הלוואות!$E$11,IF(DAY(מרכז!A1906)=הלוואות!$F$11,הלוואות!$G$11,0),0),0)+IF(A1906&gt;=הלוואות!$D$12,IF(מרכז!A1906&lt;=הלוואות!$E$12,IF(DAY(מרכז!A1906)=הלוואות!$F$12,הלוואות!$G$12,0),0),0)+IF(A1906&gt;=הלוואות!$D$13,IF(מרכז!A1906&lt;=הלוואות!$E$13,IF(DAY(מרכז!A1906)=הלוואות!$F$13,הלוואות!$G$13,0),0),0)+IF(A1906&gt;=הלוואות!$D$14,IF(מרכז!A1906&lt;=הלוואות!$E$14,IF(DAY(מרכז!A1906)=הלוואות!$F$14,הלוואות!$G$14,0),0),0)+IF(A1906&gt;=הלוואות!$D$15,IF(מרכז!A1906&lt;=הלוואות!$E$15,IF(DAY(מרכז!A1906)=הלוואות!$F$15,הלוואות!$G$15,0),0),0)+IF(A1906&gt;=הלוואות!$D$16,IF(מרכז!A1906&lt;=הלוואות!$E$16,IF(DAY(מרכז!A1906)=הלוואות!$F$16,הלוואות!$G$16,0),0),0)+IF(A1906&gt;=הלוואות!$D$17,IF(מרכז!A1906&lt;=הלוואות!$E$17,IF(DAY(מרכז!A1906)=הלוואות!$F$17,הלוואות!$G$17,0),0),0)+IF(A1906&gt;=הלוואות!$D$18,IF(מרכז!A1906&lt;=הלוואות!$E$18,IF(DAY(מרכז!A1906)=הלוואות!$F$18,הלוואות!$G$18,0),0),0)+IF(A1906&gt;=הלוואות!$D$19,IF(מרכז!A1906&lt;=הלוואות!$E$19,IF(DAY(מרכז!A1906)=הלוואות!$F$19,הלוואות!$G$19,0),0),0)+IF(A1906&gt;=הלוואות!$D$20,IF(מרכז!A1906&lt;=הלוואות!$E$20,IF(DAY(מרכז!A1906)=הלוואות!$F$20,הלוואות!$G$20,0),0),0)+IF(A1906&gt;=הלוואות!$D$21,IF(מרכז!A1906&lt;=הלוואות!$E$21,IF(DAY(מרכז!A1906)=הלוואות!$F$21,הלוואות!$G$21,0),0),0)+IF(A1906&gt;=הלוואות!$D$22,IF(מרכז!A1906&lt;=הלוואות!$E$22,IF(DAY(מרכז!A1906)=הלוואות!$F$22,הלוואות!$G$22,0),0),0)+IF(A1906&gt;=הלוואות!$D$23,IF(מרכז!A1906&lt;=הלוואות!$E$23,IF(DAY(מרכז!A1906)=הלוואות!$F$23,הלוואות!$G$23,0),0),0)+IF(A1906&gt;=הלוואות!$D$24,IF(מרכז!A1906&lt;=הלוואות!$E$24,IF(DAY(מרכז!A1906)=הלוואות!$F$24,הלוואות!$G$24,0),0),0)+IF(A1906&gt;=הלוואות!$D$25,IF(מרכז!A1906&lt;=הלוואות!$E$25,IF(DAY(מרכז!A1906)=הלוואות!$F$25,הלוואות!$G$25,0),0),0)+IF(A1906&gt;=הלוואות!$D$26,IF(מרכז!A1906&lt;=הלוואות!$E$26,IF(DAY(מרכז!A1906)=הלוואות!$F$26,הלוואות!$G$26,0),0),0)+IF(A1906&gt;=הלוואות!$D$27,IF(מרכז!A1906&lt;=הלוואות!$E$27,IF(DAY(מרכז!A1906)=הלוואות!$F$27,הלוואות!$G$27,0),0),0)+IF(A1906&gt;=הלוואות!$D$28,IF(מרכז!A1906&lt;=הלוואות!$E$28,IF(DAY(מרכז!A1906)=הלוואות!$F$28,הלוואות!$G$28,0),0),0)+IF(A1906&gt;=הלוואות!$D$29,IF(מרכז!A1906&lt;=הלוואות!$E$29,IF(DAY(מרכז!A1906)=הלוואות!$F$29,הלוואות!$G$29,0),0),0)+IF(A1906&gt;=הלוואות!$D$30,IF(מרכז!A1906&lt;=הלוואות!$E$30,IF(DAY(מרכז!A1906)=הלוואות!$F$30,הלוואות!$G$30,0),0),0)+IF(A1906&gt;=הלוואות!$D$31,IF(מרכז!A1906&lt;=הלוואות!$E$31,IF(DAY(מרכז!A1906)=הלוואות!$F$31,הלוואות!$G$31,0),0),0)+IF(A1906&gt;=הלוואות!$D$32,IF(מרכז!A1906&lt;=הלוואות!$E$32,IF(DAY(מרכז!A1906)=הלוואות!$F$32,הלוואות!$G$32,0),0),0)+IF(A1906&gt;=הלוואות!$D$33,IF(מרכז!A1906&lt;=הלוואות!$E$33,IF(DAY(מרכז!A1906)=הלוואות!$F$33,הלוואות!$G$33,0),0),0)+IF(A1906&gt;=הלוואות!$D$34,IF(מרכז!A1906&lt;=הלוואות!$E$34,IF(DAY(מרכז!A1906)=הלוואות!$F$34,הלוואות!$G$34,0),0),0)</f>
        <v>0</v>
      </c>
      <c r="E1906" s="93">
        <f>SUMIF(הלוואות!$D$46:$D$65,מרכז!A1906,הלוואות!$E$46:$E$65)</f>
        <v>0</v>
      </c>
      <c r="F1906" s="93">
        <f>SUMIF(נכנסים!$A$5:$A$5890,מרכז!A1906,נכנסים!$B$5:$B$5890)</f>
        <v>0</v>
      </c>
      <c r="G1906" s="94"/>
      <c r="H1906" s="94"/>
      <c r="I1906" s="94"/>
      <c r="J1906" s="99">
        <f t="shared" si="29"/>
        <v>50000</v>
      </c>
    </row>
    <row r="1907" spans="1:10">
      <c r="A1907" s="153">
        <v>47560</v>
      </c>
      <c r="B1907" s="93">
        <f>SUMIF(יוצאים!$A$5:$A$5835,מרכז!A1907,יוצאים!$D$5:$D$5835)</f>
        <v>0</v>
      </c>
      <c r="C1907" s="93">
        <f>HLOOKUP(DAY($A1907),'טב.הו"ק'!$G$4:$AK$162,'טב.הו"ק'!$A$162+2,FALSE)</f>
        <v>0</v>
      </c>
      <c r="D1907" s="93">
        <f>IF(A1907&gt;=הלוואות!$D$5,IF(מרכז!A1907&lt;=הלוואות!$E$5,IF(DAY(מרכז!A1907)=הלוואות!$F$5,הלוואות!$G$5,0),0),0)+IF(A1907&gt;=הלוואות!$D$6,IF(מרכז!A1907&lt;=הלוואות!$E$6,IF(DAY(מרכז!A1907)=הלוואות!$F$6,הלוואות!$G$6,0),0),0)+IF(A1907&gt;=הלוואות!$D$7,IF(מרכז!A1907&lt;=הלוואות!$E$7,IF(DAY(מרכז!A1907)=הלוואות!$F$7,הלוואות!$G$7,0),0),0)+IF(A1907&gt;=הלוואות!$D$8,IF(מרכז!A1907&lt;=הלוואות!$E$8,IF(DAY(מרכז!A1907)=הלוואות!$F$8,הלוואות!$G$8,0),0),0)+IF(A1907&gt;=הלוואות!$D$9,IF(מרכז!A1907&lt;=הלוואות!$E$9,IF(DAY(מרכז!A1907)=הלוואות!$F$9,הלוואות!$G$9,0),0),0)+IF(A1907&gt;=הלוואות!$D$10,IF(מרכז!A1907&lt;=הלוואות!$E$10,IF(DAY(מרכז!A1907)=הלוואות!$F$10,הלוואות!$G$10,0),0),0)+IF(A1907&gt;=הלוואות!$D$11,IF(מרכז!A1907&lt;=הלוואות!$E$11,IF(DAY(מרכז!A1907)=הלוואות!$F$11,הלוואות!$G$11,0),0),0)+IF(A1907&gt;=הלוואות!$D$12,IF(מרכז!A1907&lt;=הלוואות!$E$12,IF(DAY(מרכז!A1907)=הלוואות!$F$12,הלוואות!$G$12,0),0),0)+IF(A1907&gt;=הלוואות!$D$13,IF(מרכז!A1907&lt;=הלוואות!$E$13,IF(DAY(מרכז!A1907)=הלוואות!$F$13,הלוואות!$G$13,0),0),0)+IF(A1907&gt;=הלוואות!$D$14,IF(מרכז!A1907&lt;=הלוואות!$E$14,IF(DAY(מרכז!A1907)=הלוואות!$F$14,הלוואות!$G$14,0),0),0)+IF(A1907&gt;=הלוואות!$D$15,IF(מרכז!A1907&lt;=הלוואות!$E$15,IF(DAY(מרכז!A1907)=הלוואות!$F$15,הלוואות!$G$15,0),0),0)+IF(A1907&gt;=הלוואות!$D$16,IF(מרכז!A1907&lt;=הלוואות!$E$16,IF(DAY(מרכז!A1907)=הלוואות!$F$16,הלוואות!$G$16,0),0),0)+IF(A1907&gt;=הלוואות!$D$17,IF(מרכז!A1907&lt;=הלוואות!$E$17,IF(DAY(מרכז!A1907)=הלוואות!$F$17,הלוואות!$G$17,0),0),0)+IF(A1907&gt;=הלוואות!$D$18,IF(מרכז!A1907&lt;=הלוואות!$E$18,IF(DAY(מרכז!A1907)=הלוואות!$F$18,הלוואות!$G$18,0),0),0)+IF(A1907&gt;=הלוואות!$D$19,IF(מרכז!A1907&lt;=הלוואות!$E$19,IF(DAY(מרכז!A1907)=הלוואות!$F$19,הלוואות!$G$19,0),0),0)+IF(A1907&gt;=הלוואות!$D$20,IF(מרכז!A1907&lt;=הלוואות!$E$20,IF(DAY(מרכז!A1907)=הלוואות!$F$20,הלוואות!$G$20,0),0),0)+IF(A1907&gt;=הלוואות!$D$21,IF(מרכז!A1907&lt;=הלוואות!$E$21,IF(DAY(מרכז!A1907)=הלוואות!$F$21,הלוואות!$G$21,0),0),0)+IF(A1907&gt;=הלוואות!$D$22,IF(מרכז!A1907&lt;=הלוואות!$E$22,IF(DAY(מרכז!A1907)=הלוואות!$F$22,הלוואות!$G$22,0),0),0)+IF(A1907&gt;=הלוואות!$D$23,IF(מרכז!A1907&lt;=הלוואות!$E$23,IF(DAY(מרכז!A1907)=הלוואות!$F$23,הלוואות!$G$23,0),0),0)+IF(A1907&gt;=הלוואות!$D$24,IF(מרכז!A1907&lt;=הלוואות!$E$24,IF(DAY(מרכז!A1907)=הלוואות!$F$24,הלוואות!$G$24,0),0),0)+IF(A1907&gt;=הלוואות!$D$25,IF(מרכז!A1907&lt;=הלוואות!$E$25,IF(DAY(מרכז!A1907)=הלוואות!$F$25,הלוואות!$G$25,0),0),0)+IF(A1907&gt;=הלוואות!$D$26,IF(מרכז!A1907&lt;=הלוואות!$E$26,IF(DAY(מרכז!A1907)=הלוואות!$F$26,הלוואות!$G$26,0),0),0)+IF(A1907&gt;=הלוואות!$D$27,IF(מרכז!A1907&lt;=הלוואות!$E$27,IF(DAY(מרכז!A1907)=הלוואות!$F$27,הלוואות!$G$27,0),0),0)+IF(A1907&gt;=הלוואות!$D$28,IF(מרכז!A1907&lt;=הלוואות!$E$28,IF(DAY(מרכז!A1907)=הלוואות!$F$28,הלוואות!$G$28,0),0),0)+IF(A1907&gt;=הלוואות!$D$29,IF(מרכז!A1907&lt;=הלוואות!$E$29,IF(DAY(מרכז!A1907)=הלוואות!$F$29,הלוואות!$G$29,0),0),0)+IF(A1907&gt;=הלוואות!$D$30,IF(מרכז!A1907&lt;=הלוואות!$E$30,IF(DAY(מרכז!A1907)=הלוואות!$F$30,הלוואות!$G$30,0),0),0)+IF(A1907&gt;=הלוואות!$D$31,IF(מרכז!A1907&lt;=הלוואות!$E$31,IF(DAY(מרכז!A1907)=הלוואות!$F$31,הלוואות!$G$31,0),0),0)+IF(A1907&gt;=הלוואות!$D$32,IF(מרכז!A1907&lt;=הלוואות!$E$32,IF(DAY(מרכז!A1907)=הלוואות!$F$32,הלוואות!$G$32,0),0),0)+IF(A1907&gt;=הלוואות!$D$33,IF(מרכז!A1907&lt;=הלוואות!$E$33,IF(DAY(מרכז!A1907)=הלוואות!$F$33,הלוואות!$G$33,0),0),0)+IF(A1907&gt;=הלוואות!$D$34,IF(מרכז!A1907&lt;=הלוואות!$E$34,IF(DAY(מרכז!A1907)=הלוואות!$F$34,הלוואות!$G$34,0),0),0)</f>
        <v>0</v>
      </c>
      <c r="E1907" s="93">
        <f>SUMIF(הלוואות!$D$46:$D$65,מרכז!A1907,הלוואות!$E$46:$E$65)</f>
        <v>0</v>
      </c>
      <c r="F1907" s="93">
        <f>SUMIF(נכנסים!$A$5:$A$5890,מרכז!A1907,נכנסים!$B$5:$B$5890)</f>
        <v>0</v>
      </c>
      <c r="G1907" s="94"/>
      <c r="H1907" s="94"/>
      <c r="I1907" s="94"/>
      <c r="J1907" s="99">
        <f t="shared" si="29"/>
        <v>50000</v>
      </c>
    </row>
    <row r="1908" spans="1:10">
      <c r="A1908" s="153">
        <v>47561</v>
      </c>
      <c r="B1908" s="93">
        <f>SUMIF(יוצאים!$A$5:$A$5835,מרכז!A1908,יוצאים!$D$5:$D$5835)</f>
        <v>0</v>
      </c>
      <c r="C1908" s="93">
        <f>HLOOKUP(DAY($A1908),'טב.הו"ק'!$G$4:$AK$162,'טב.הו"ק'!$A$162+2,FALSE)</f>
        <v>0</v>
      </c>
      <c r="D1908" s="93">
        <f>IF(A1908&gt;=הלוואות!$D$5,IF(מרכז!A1908&lt;=הלוואות!$E$5,IF(DAY(מרכז!A1908)=הלוואות!$F$5,הלוואות!$G$5,0),0),0)+IF(A1908&gt;=הלוואות!$D$6,IF(מרכז!A1908&lt;=הלוואות!$E$6,IF(DAY(מרכז!A1908)=הלוואות!$F$6,הלוואות!$G$6,0),0),0)+IF(A1908&gt;=הלוואות!$D$7,IF(מרכז!A1908&lt;=הלוואות!$E$7,IF(DAY(מרכז!A1908)=הלוואות!$F$7,הלוואות!$G$7,0),0),0)+IF(A1908&gt;=הלוואות!$D$8,IF(מרכז!A1908&lt;=הלוואות!$E$8,IF(DAY(מרכז!A1908)=הלוואות!$F$8,הלוואות!$G$8,0),0),0)+IF(A1908&gt;=הלוואות!$D$9,IF(מרכז!A1908&lt;=הלוואות!$E$9,IF(DAY(מרכז!A1908)=הלוואות!$F$9,הלוואות!$G$9,0),0),0)+IF(A1908&gt;=הלוואות!$D$10,IF(מרכז!A1908&lt;=הלוואות!$E$10,IF(DAY(מרכז!A1908)=הלוואות!$F$10,הלוואות!$G$10,0),0),0)+IF(A1908&gt;=הלוואות!$D$11,IF(מרכז!A1908&lt;=הלוואות!$E$11,IF(DAY(מרכז!A1908)=הלוואות!$F$11,הלוואות!$G$11,0),0),0)+IF(A1908&gt;=הלוואות!$D$12,IF(מרכז!A1908&lt;=הלוואות!$E$12,IF(DAY(מרכז!A1908)=הלוואות!$F$12,הלוואות!$G$12,0),0),0)+IF(A1908&gt;=הלוואות!$D$13,IF(מרכז!A1908&lt;=הלוואות!$E$13,IF(DAY(מרכז!A1908)=הלוואות!$F$13,הלוואות!$G$13,0),0),0)+IF(A1908&gt;=הלוואות!$D$14,IF(מרכז!A1908&lt;=הלוואות!$E$14,IF(DAY(מרכז!A1908)=הלוואות!$F$14,הלוואות!$G$14,0),0),0)+IF(A1908&gt;=הלוואות!$D$15,IF(מרכז!A1908&lt;=הלוואות!$E$15,IF(DAY(מרכז!A1908)=הלוואות!$F$15,הלוואות!$G$15,0),0),0)+IF(A1908&gt;=הלוואות!$D$16,IF(מרכז!A1908&lt;=הלוואות!$E$16,IF(DAY(מרכז!A1908)=הלוואות!$F$16,הלוואות!$G$16,0),0),0)+IF(A1908&gt;=הלוואות!$D$17,IF(מרכז!A1908&lt;=הלוואות!$E$17,IF(DAY(מרכז!A1908)=הלוואות!$F$17,הלוואות!$G$17,0),0),0)+IF(A1908&gt;=הלוואות!$D$18,IF(מרכז!A1908&lt;=הלוואות!$E$18,IF(DAY(מרכז!A1908)=הלוואות!$F$18,הלוואות!$G$18,0),0),0)+IF(A1908&gt;=הלוואות!$D$19,IF(מרכז!A1908&lt;=הלוואות!$E$19,IF(DAY(מרכז!A1908)=הלוואות!$F$19,הלוואות!$G$19,0),0),0)+IF(A1908&gt;=הלוואות!$D$20,IF(מרכז!A1908&lt;=הלוואות!$E$20,IF(DAY(מרכז!A1908)=הלוואות!$F$20,הלוואות!$G$20,0),0),0)+IF(A1908&gt;=הלוואות!$D$21,IF(מרכז!A1908&lt;=הלוואות!$E$21,IF(DAY(מרכז!A1908)=הלוואות!$F$21,הלוואות!$G$21,0),0),0)+IF(A1908&gt;=הלוואות!$D$22,IF(מרכז!A1908&lt;=הלוואות!$E$22,IF(DAY(מרכז!A1908)=הלוואות!$F$22,הלוואות!$G$22,0),0),0)+IF(A1908&gt;=הלוואות!$D$23,IF(מרכז!A1908&lt;=הלוואות!$E$23,IF(DAY(מרכז!A1908)=הלוואות!$F$23,הלוואות!$G$23,0),0),0)+IF(A1908&gt;=הלוואות!$D$24,IF(מרכז!A1908&lt;=הלוואות!$E$24,IF(DAY(מרכז!A1908)=הלוואות!$F$24,הלוואות!$G$24,0),0),0)+IF(A1908&gt;=הלוואות!$D$25,IF(מרכז!A1908&lt;=הלוואות!$E$25,IF(DAY(מרכז!A1908)=הלוואות!$F$25,הלוואות!$G$25,0),0),0)+IF(A1908&gt;=הלוואות!$D$26,IF(מרכז!A1908&lt;=הלוואות!$E$26,IF(DAY(מרכז!A1908)=הלוואות!$F$26,הלוואות!$G$26,0),0),0)+IF(A1908&gt;=הלוואות!$D$27,IF(מרכז!A1908&lt;=הלוואות!$E$27,IF(DAY(מרכז!A1908)=הלוואות!$F$27,הלוואות!$G$27,0),0),0)+IF(A1908&gt;=הלוואות!$D$28,IF(מרכז!A1908&lt;=הלוואות!$E$28,IF(DAY(מרכז!A1908)=הלוואות!$F$28,הלוואות!$G$28,0),0),0)+IF(A1908&gt;=הלוואות!$D$29,IF(מרכז!A1908&lt;=הלוואות!$E$29,IF(DAY(מרכז!A1908)=הלוואות!$F$29,הלוואות!$G$29,0),0),0)+IF(A1908&gt;=הלוואות!$D$30,IF(מרכז!A1908&lt;=הלוואות!$E$30,IF(DAY(מרכז!A1908)=הלוואות!$F$30,הלוואות!$G$30,0),0),0)+IF(A1908&gt;=הלוואות!$D$31,IF(מרכז!A1908&lt;=הלוואות!$E$31,IF(DAY(מרכז!A1908)=הלוואות!$F$31,הלוואות!$G$31,0),0),0)+IF(A1908&gt;=הלוואות!$D$32,IF(מרכז!A1908&lt;=הלוואות!$E$32,IF(DAY(מרכז!A1908)=הלוואות!$F$32,הלוואות!$G$32,0),0),0)+IF(A1908&gt;=הלוואות!$D$33,IF(מרכז!A1908&lt;=הלוואות!$E$33,IF(DAY(מרכז!A1908)=הלוואות!$F$33,הלוואות!$G$33,0),0),0)+IF(A1908&gt;=הלוואות!$D$34,IF(מרכז!A1908&lt;=הלוואות!$E$34,IF(DAY(מרכז!A1908)=הלוואות!$F$34,הלוואות!$G$34,0),0),0)</f>
        <v>0</v>
      </c>
      <c r="E1908" s="93">
        <f>SUMIF(הלוואות!$D$46:$D$65,מרכז!A1908,הלוואות!$E$46:$E$65)</f>
        <v>0</v>
      </c>
      <c r="F1908" s="93">
        <f>SUMIF(נכנסים!$A$5:$A$5890,מרכז!A1908,נכנסים!$B$5:$B$5890)</f>
        <v>0</v>
      </c>
      <c r="G1908" s="94"/>
      <c r="H1908" s="94"/>
      <c r="I1908" s="94"/>
      <c r="J1908" s="99">
        <f t="shared" si="29"/>
        <v>50000</v>
      </c>
    </row>
    <row r="1909" spans="1:10">
      <c r="A1909" s="153">
        <v>47562</v>
      </c>
      <c r="B1909" s="93">
        <f>SUMIF(יוצאים!$A$5:$A$5835,מרכז!A1909,יוצאים!$D$5:$D$5835)</f>
        <v>0</v>
      </c>
      <c r="C1909" s="93">
        <f>HLOOKUP(DAY($A1909),'טב.הו"ק'!$G$4:$AK$162,'טב.הו"ק'!$A$162+2,FALSE)</f>
        <v>0</v>
      </c>
      <c r="D1909" s="93">
        <f>IF(A1909&gt;=הלוואות!$D$5,IF(מרכז!A1909&lt;=הלוואות!$E$5,IF(DAY(מרכז!A1909)=הלוואות!$F$5,הלוואות!$G$5,0),0),0)+IF(A1909&gt;=הלוואות!$D$6,IF(מרכז!A1909&lt;=הלוואות!$E$6,IF(DAY(מרכז!A1909)=הלוואות!$F$6,הלוואות!$G$6,0),0),0)+IF(A1909&gt;=הלוואות!$D$7,IF(מרכז!A1909&lt;=הלוואות!$E$7,IF(DAY(מרכז!A1909)=הלוואות!$F$7,הלוואות!$G$7,0),0),0)+IF(A1909&gt;=הלוואות!$D$8,IF(מרכז!A1909&lt;=הלוואות!$E$8,IF(DAY(מרכז!A1909)=הלוואות!$F$8,הלוואות!$G$8,0),0),0)+IF(A1909&gt;=הלוואות!$D$9,IF(מרכז!A1909&lt;=הלוואות!$E$9,IF(DAY(מרכז!A1909)=הלוואות!$F$9,הלוואות!$G$9,0),0),0)+IF(A1909&gt;=הלוואות!$D$10,IF(מרכז!A1909&lt;=הלוואות!$E$10,IF(DAY(מרכז!A1909)=הלוואות!$F$10,הלוואות!$G$10,0),0),0)+IF(A1909&gt;=הלוואות!$D$11,IF(מרכז!A1909&lt;=הלוואות!$E$11,IF(DAY(מרכז!A1909)=הלוואות!$F$11,הלוואות!$G$11,0),0),0)+IF(A1909&gt;=הלוואות!$D$12,IF(מרכז!A1909&lt;=הלוואות!$E$12,IF(DAY(מרכז!A1909)=הלוואות!$F$12,הלוואות!$G$12,0),0),0)+IF(A1909&gt;=הלוואות!$D$13,IF(מרכז!A1909&lt;=הלוואות!$E$13,IF(DAY(מרכז!A1909)=הלוואות!$F$13,הלוואות!$G$13,0),0),0)+IF(A1909&gt;=הלוואות!$D$14,IF(מרכז!A1909&lt;=הלוואות!$E$14,IF(DAY(מרכז!A1909)=הלוואות!$F$14,הלוואות!$G$14,0),0),0)+IF(A1909&gt;=הלוואות!$D$15,IF(מרכז!A1909&lt;=הלוואות!$E$15,IF(DAY(מרכז!A1909)=הלוואות!$F$15,הלוואות!$G$15,0),0),0)+IF(A1909&gt;=הלוואות!$D$16,IF(מרכז!A1909&lt;=הלוואות!$E$16,IF(DAY(מרכז!A1909)=הלוואות!$F$16,הלוואות!$G$16,0),0),0)+IF(A1909&gt;=הלוואות!$D$17,IF(מרכז!A1909&lt;=הלוואות!$E$17,IF(DAY(מרכז!A1909)=הלוואות!$F$17,הלוואות!$G$17,0),0),0)+IF(A1909&gt;=הלוואות!$D$18,IF(מרכז!A1909&lt;=הלוואות!$E$18,IF(DAY(מרכז!A1909)=הלוואות!$F$18,הלוואות!$G$18,0),0),0)+IF(A1909&gt;=הלוואות!$D$19,IF(מרכז!A1909&lt;=הלוואות!$E$19,IF(DAY(מרכז!A1909)=הלוואות!$F$19,הלוואות!$G$19,0),0),0)+IF(A1909&gt;=הלוואות!$D$20,IF(מרכז!A1909&lt;=הלוואות!$E$20,IF(DAY(מרכז!A1909)=הלוואות!$F$20,הלוואות!$G$20,0),0),0)+IF(A1909&gt;=הלוואות!$D$21,IF(מרכז!A1909&lt;=הלוואות!$E$21,IF(DAY(מרכז!A1909)=הלוואות!$F$21,הלוואות!$G$21,0),0),0)+IF(A1909&gt;=הלוואות!$D$22,IF(מרכז!A1909&lt;=הלוואות!$E$22,IF(DAY(מרכז!A1909)=הלוואות!$F$22,הלוואות!$G$22,0),0),0)+IF(A1909&gt;=הלוואות!$D$23,IF(מרכז!A1909&lt;=הלוואות!$E$23,IF(DAY(מרכז!A1909)=הלוואות!$F$23,הלוואות!$G$23,0),0),0)+IF(A1909&gt;=הלוואות!$D$24,IF(מרכז!A1909&lt;=הלוואות!$E$24,IF(DAY(מרכז!A1909)=הלוואות!$F$24,הלוואות!$G$24,0),0),0)+IF(A1909&gt;=הלוואות!$D$25,IF(מרכז!A1909&lt;=הלוואות!$E$25,IF(DAY(מרכז!A1909)=הלוואות!$F$25,הלוואות!$G$25,0),0),0)+IF(A1909&gt;=הלוואות!$D$26,IF(מרכז!A1909&lt;=הלוואות!$E$26,IF(DAY(מרכז!A1909)=הלוואות!$F$26,הלוואות!$G$26,0),0),0)+IF(A1909&gt;=הלוואות!$D$27,IF(מרכז!A1909&lt;=הלוואות!$E$27,IF(DAY(מרכז!A1909)=הלוואות!$F$27,הלוואות!$G$27,0),0),0)+IF(A1909&gt;=הלוואות!$D$28,IF(מרכז!A1909&lt;=הלוואות!$E$28,IF(DAY(מרכז!A1909)=הלוואות!$F$28,הלוואות!$G$28,0),0),0)+IF(A1909&gt;=הלוואות!$D$29,IF(מרכז!A1909&lt;=הלוואות!$E$29,IF(DAY(מרכז!A1909)=הלוואות!$F$29,הלוואות!$G$29,0),0),0)+IF(A1909&gt;=הלוואות!$D$30,IF(מרכז!A1909&lt;=הלוואות!$E$30,IF(DAY(מרכז!A1909)=הלוואות!$F$30,הלוואות!$G$30,0),0),0)+IF(A1909&gt;=הלוואות!$D$31,IF(מרכז!A1909&lt;=הלוואות!$E$31,IF(DAY(מרכז!A1909)=הלוואות!$F$31,הלוואות!$G$31,0),0),0)+IF(A1909&gt;=הלוואות!$D$32,IF(מרכז!A1909&lt;=הלוואות!$E$32,IF(DAY(מרכז!A1909)=הלוואות!$F$32,הלוואות!$G$32,0),0),0)+IF(A1909&gt;=הלוואות!$D$33,IF(מרכז!A1909&lt;=הלוואות!$E$33,IF(DAY(מרכז!A1909)=הלוואות!$F$33,הלוואות!$G$33,0),0),0)+IF(A1909&gt;=הלוואות!$D$34,IF(מרכז!A1909&lt;=הלוואות!$E$34,IF(DAY(מרכז!A1909)=הלוואות!$F$34,הלוואות!$G$34,0),0),0)</f>
        <v>0</v>
      </c>
      <c r="E1909" s="93">
        <f>SUMIF(הלוואות!$D$46:$D$65,מרכז!A1909,הלוואות!$E$46:$E$65)</f>
        <v>0</v>
      </c>
      <c r="F1909" s="93">
        <f>SUMIF(נכנסים!$A$5:$A$5890,מרכז!A1909,נכנסים!$B$5:$B$5890)</f>
        <v>0</v>
      </c>
      <c r="G1909" s="94"/>
      <c r="H1909" s="94"/>
      <c r="I1909" s="94"/>
      <c r="J1909" s="99">
        <f t="shared" si="29"/>
        <v>50000</v>
      </c>
    </row>
    <row r="1910" spans="1:10">
      <c r="A1910" s="153">
        <v>47563</v>
      </c>
      <c r="B1910" s="93">
        <f>SUMIF(יוצאים!$A$5:$A$5835,מרכז!A1910,יוצאים!$D$5:$D$5835)</f>
        <v>0</v>
      </c>
      <c r="C1910" s="93">
        <f>HLOOKUP(DAY($A1910),'טב.הו"ק'!$G$4:$AK$162,'טב.הו"ק'!$A$162+2,FALSE)</f>
        <v>0</v>
      </c>
      <c r="D1910" s="93">
        <f>IF(A1910&gt;=הלוואות!$D$5,IF(מרכז!A1910&lt;=הלוואות!$E$5,IF(DAY(מרכז!A1910)=הלוואות!$F$5,הלוואות!$G$5,0),0),0)+IF(A1910&gt;=הלוואות!$D$6,IF(מרכז!A1910&lt;=הלוואות!$E$6,IF(DAY(מרכז!A1910)=הלוואות!$F$6,הלוואות!$G$6,0),0),0)+IF(A1910&gt;=הלוואות!$D$7,IF(מרכז!A1910&lt;=הלוואות!$E$7,IF(DAY(מרכז!A1910)=הלוואות!$F$7,הלוואות!$G$7,0),0),0)+IF(A1910&gt;=הלוואות!$D$8,IF(מרכז!A1910&lt;=הלוואות!$E$8,IF(DAY(מרכז!A1910)=הלוואות!$F$8,הלוואות!$G$8,0),0),0)+IF(A1910&gt;=הלוואות!$D$9,IF(מרכז!A1910&lt;=הלוואות!$E$9,IF(DAY(מרכז!A1910)=הלוואות!$F$9,הלוואות!$G$9,0),0),0)+IF(A1910&gt;=הלוואות!$D$10,IF(מרכז!A1910&lt;=הלוואות!$E$10,IF(DAY(מרכז!A1910)=הלוואות!$F$10,הלוואות!$G$10,0),0),0)+IF(A1910&gt;=הלוואות!$D$11,IF(מרכז!A1910&lt;=הלוואות!$E$11,IF(DAY(מרכז!A1910)=הלוואות!$F$11,הלוואות!$G$11,0),0),0)+IF(A1910&gt;=הלוואות!$D$12,IF(מרכז!A1910&lt;=הלוואות!$E$12,IF(DAY(מרכז!A1910)=הלוואות!$F$12,הלוואות!$G$12,0),0),0)+IF(A1910&gt;=הלוואות!$D$13,IF(מרכז!A1910&lt;=הלוואות!$E$13,IF(DAY(מרכז!A1910)=הלוואות!$F$13,הלוואות!$G$13,0),0),0)+IF(A1910&gt;=הלוואות!$D$14,IF(מרכז!A1910&lt;=הלוואות!$E$14,IF(DAY(מרכז!A1910)=הלוואות!$F$14,הלוואות!$G$14,0),0),0)+IF(A1910&gt;=הלוואות!$D$15,IF(מרכז!A1910&lt;=הלוואות!$E$15,IF(DAY(מרכז!A1910)=הלוואות!$F$15,הלוואות!$G$15,0),0),0)+IF(A1910&gt;=הלוואות!$D$16,IF(מרכז!A1910&lt;=הלוואות!$E$16,IF(DAY(מרכז!A1910)=הלוואות!$F$16,הלוואות!$G$16,0),0),0)+IF(A1910&gt;=הלוואות!$D$17,IF(מרכז!A1910&lt;=הלוואות!$E$17,IF(DAY(מרכז!A1910)=הלוואות!$F$17,הלוואות!$G$17,0),0),0)+IF(A1910&gt;=הלוואות!$D$18,IF(מרכז!A1910&lt;=הלוואות!$E$18,IF(DAY(מרכז!A1910)=הלוואות!$F$18,הלוואות!$G$18,0),0),0)+IF(A1910&gt;=הלוואות!$D$19,IF(מרכז!A1910&lt;=הלוואות!$E$19,IF(DAY(מרכז!A1910)=הלוואות!$F$19,הלוואות!$G$19,0),0),0)+IF(A1910&gt;=הלוואות!$D$20,IF(מרכז!A1910&lt;=הלוואות!$E$20,IF(DAY(מרכז!A1910)=הלוואות!$F$20,הלוואות!$G$20,0),0),0)+IF(A1910&gt;=הלוואות!$D$21,IF(מרכז!A1910&lt;=הלוואות!$E$21,IF(DAY(מרכז!A1910)=הלוואות!$F$21,הלוואות!$G$21,0),0),0)+IF(A1910&gt;=הלוואות!$D$22,IF(מרכז!A1910&lt;=הלוואות!$E$22,IF(DAY(מרכז!A1910)=הלוואות!$F$22,הלוואות!$G$22,0),0),0)+IF(A1910&gt;=הלוואות!$D$23,IF(מרכז!A1910&lt;=הלוואות!$E$23,IF(DAY(מרכז!A1910)=הלוואות!$F$23,הלוואות!$G$23,0),0),0)+IF(A1910&gt;=הלוואות!$D$24,IF(מרכז!A1910&lt;=הלוואות!$E$24,IF(DAY(מרכז!A1910)=הלוואות!$F$24,הלוואות!$G$24,0),0),0)+IF(A1910&gt;=הלוואות!$D$25,IF(מרכז!A1910&lt;=הלוואות!$E$25,IF(DAY(מרכז!A1910)=הלוואות!$F$25,הלוואות!$G$25,0),0),0)+IF(A1910&gt;=הלוואות!$D$26,IF(מרכז!A1910&lt;=הלוואות!$E$26,IF(DAY(מרכז!A1910)=הלוואות!$F$26,הלוואות!$G$26,0),0),0)+IF(A1910&gt;=הלוואות!$D$27,IF(מרכז!A1910&lt;=הלוואות!$E$27,IF(DAY(מרכז!A1910)=הלוואות!$F$27,הלוואות!$G$27,0),0),0)+IF(A1910&gt;=הלוואות!$D$28,IF(מרכז!A1910&lt;=הלוואות!$E$28,IF(DAY(מרכז!A1910)=הלוואות!$F$28,הלוואות!$G$28,0),0),0)+IF(A1910&gt;=הלוואות!$D$29,IF(מרכז!A1910&lt;=הלוואות!$E$29,IF(DAY(מרכז!A1910)=הלוואות!$F$29,הלוואות!$G$29,0),0),0)+IF(A1910&gt;=הלוואות!$D$30,IF(מרכז!A1910&lt;=הלוואות!$E$30,IF(DAY(מרכז!A1910)=הלוואות!$F$30,הלוואות!$G$30,0),0),0)+IF(A1910&gt;=הלוואות!$D$31,IF(מרכז!A1910&lt;=הלוואות!$E$31,IF(DAY(מרכז!A1910)=הלוואות!$F$31,הלוואות!$G$31,0),0),0)+IF(A1910&gt;=הלוואות!$D$32,IF(מרכז!A1910&lt;=הלוואות!$E$32,IF(DAY(מרכז!A1910)=הלוואות!$F$32,הלוואות!$G$32,0),0),0)+IF(A1910&gt;=הלוואות!$D$33,IF(מרכז!A1910&lt;=הלוואות!$E$33,IF(DAY(מרכז!A1910)=הלוואות!$F$33,הלוואות!$G$33,0),0),0)+IF(A1910&gt;=הלוואות!$D$34,IF(מרכז!A1910&lt;=הלוואות!$E$34,IF(DAY(מרכז!A1910)=הלוואות!$F$34,הלוואות!$G$34,0),0),0)</f>
        <v>0</v>
      </c>
      <c r="E1910" s="93">
        <f>SUMIF(הלוואות!$D$46:$D$65,מרכז!A1910,הלוואות!$E$46:$E$65)</f>
        <v>0</v>
      </c>
      <c r="F1910" s="93">
        <f>SUMIF(נכנסים!$A$5:$A$5890,מרכז!A1910,נכנסים!$B$5:$B$5890)</f>
        <v>0</v>
      </c>
      <c r="G1910" s="94"/>
      <c r="H1910" s="94"/>
      <c r="I1910" s="94"/>
      <c r="J1910" s="99">
        <f t="shared" si="29"/>
        <v>50000</v>
      </c>
    </row>
    <row r="1911" spans="1:10">
      <c r="A1911" s="153">
        <v>47564</v>
      </c>
      <c r="B1911" s="93">
        <f>SUMIF(יוצאים!$A$5:$A$5835,מרכז!A1911,יוצאים!$D$5:$D$5835)</f>
        <v>0</v>
      </c>
      <c r="C1911" s="93">
        <f>HLOOKUP(DAY($A1911),'טב.הו"ק'!$G$4:$AK$162,'טב.הו"ק'!$A$162+2,FALSE)</f>
        <v>0</v>
      </c>
      <c r="D1911" s="93">
        <f>IF(A1911&gt;=הלוואות!$D$5,IF(מרכז!A1911&lt;=הלוואות!$E$5,IF(DAY(מרכז!A1911)=הלוואות!$F$5,הלוואות!$G$5,0),0),0)+IF(A1911&gt;=הלוואות!$D$6,IF(מרכז!A1911&lt;=הלוואות!$E$6,IF(DAY(מרכז!A1911)=הלוואות!$F$6,הלוואות!$G$6,0),0),0)+IF(A1911&gt;=הלוואות!$D$7,IF(מרכז!A1911&lt;=הלוואות!$E$7,IF(DAY(מרכז!A1911)=הלוואות!$F$7,הלוואות!$G$7,0),0),0)+IF(A1911&gt;=הלוואות!$D$8,IF(מרכז!A1911&lt;=הלוואות!$E$8,IF(DAY(מרכז!A1911)=הלוואות!$F$8,הלוואות!$G$8,0),0),0)+IF(A1911&gt;=הלוואות!$D$9,IF(מרכז!A1911&lt;=הלוואות!$E$9,IF(DAY(מרכז!A1911)=הלוואות!$F$9,הלוואות!$G$9,0),0),0)+IF(A1911&gt;=הלוואות!$D$10,IF(מרכז!A1911&lt;=הלוואות!$E$10,IF(DAY(מרכז!A1911)=הלוואות!$F$10,הלוואות!$G$10,0),0),0)+IF(A1911&gt;=הלוואות!$D$11,IF(מרכז!A1911&lt;=הלוואות!$E$11,IF(DAY(מרכז!A1911)=הלוואות!$F$11,הלוואות!$G$11,0),0),0)+IF(A1911&gt;=הלוואות!$D$12,IF(מרכז!A1911&lt;=הלוואות!$E$12,IF(DAY(מרכז!A1911)=הלוואות!$F$12,הלוואות!$G$12,0),0),0)+IF(A1911&gt;=הלוואות!$D$13,IF(מרכז!A1911&lt;=הלוואות!$E$13,IF(DAY(מרכז!A1911)=הלוואות!$F$13,הלוואות!$G$13,0),0),0)+IF(A1911&gt;=הלוואות!$D$14,IF(מרכז!A1911&lt;=הלוואות!$E$14,IF(DAY(מרכז!A1911)=הלוואות!$F$14,הלוואות!$G$14,0),0),0)+IF(A1911&gt;=הלוואות!$D$15,IF(מרכז!A1911&lt;=הלוואות!$E$15,IF(DAY(מרכז!A1911)=הלוואות!$F$15,הלוואות!$G$15,0),0),0)+IF(A1911&gt;=הלוואות!$D$16,IF(מרכז!A1911&lt;=הלוואות!$E$16,IF(DAY(מרכז!A1911)=הלוואות!$F$16,הלוואות!$G$16,0),0),0)+IF(A1911&gt;=הלוואות!$D$17,IF(מרכז!A1911&lt;=הלוואות!$E$17,IF(DAY(מרכז!A1911)=הלוואות!$F$17,הלוואות!$G$17,0),0),0)+IF(A1911&gt;=הלוואות!$D$18,IF(מרכז!A1911&lt;=הלוואות!$E$18,IF(DAY(מרכז!A1911)=הלוואות!$F$18,הלוואות!$G$18,0),0),0)+IF(A1911&gt;=הלוואות!$D$19,IF(מרכז!A1911&lt;=הלוואות!$E$19,IF(DAY(מרכז!A1911)=הלוואות!$F$19,הלוואות!$G$19,0),0),0)+IF(A1911&gt;=הלוואות!$D$20,IF(מרכז!A1911&lt;=הלוואות!$E$20,IF(DAY(מרכז!A1911)=הלוואות!$F$20,הלוואות!$G$20,0),0),0)+IF(A1911&gt;=הלוואות!$D$21,IF(מרכז!A1911&lt;=הלוואות!$E$21,IF(DAY(מרכז!A1911)=הלוואות!$F$21,הלוואות!$G$21,0),0),0)+IF(A1911&gt;=הלוואות!$D$22,IF(מרכז!A1911&lt;=הלוואות!$E$22,IF(DAY(מרכז!A1911)=הלוואות!$F$22,הלוואות!$G$22,0),0),0)+IF(A1911&gt;=הלוואות!$D$23,IF(מרכז!A1911&lt;=הלוואות!$E$23,IF(DAY(מרכז!A1911)=הלוואות!$F$23,הלוואות!$G$23,0),0),0)+IF(A1911&gt;=הלוואות!$D$24,IF(מרכז!A1911&lt;=הלוואות!$E$24,IF(DAY(מרכז!A1911)=הלוואות!$F$24,הלוואות!$G$24,0),0),0)+IF(A1911&gt;=הלוואות!$D$25,IF(מרכז!A1911&lt;=הלוואות!$E$25,IF(DAY(מרכז!A1911)=הלוואות!$F$25,הלוואות!$G$25,0),0),0)+IF(A1911&gt;=הלוואות!$D$26,IF(מרכז!A1911&lt;=הלוואות!$E$26,IF(DAY(מרכז!A1911)=הלוואות!$F$26,הלוואות!$G$26,0),0),0)+IF(A1911&gt;=הלוואות!$D$27,IF(מרכז!A1911&lt;=הלוואות!$E$27,IF(DAY(מרכז!A1911)=הלוואות!$F$27,הלוואות!$G$27,0),0),0)+IF(A1911&gt;=הלוואות!$D$28,IF(מרכז!A1911&lt;=הלוואות!$E$28,IF(DAY(מרכז!A1911)=הלוואות!$F$28,הלוואות!$G$28,0),0),0)+IF(A1911&gt;=הלוואות!$D$29,IF(מרכז!A1911&lt;=הלוואות!$E$29,IF(DAY(מרכז!A1911)=הלוואות!$F$29,הלוואות!$G$29,0),0),0)+IF(A1911&gt;=הלוואות!$D$30,IF(מרכז!A1911&lt;=הלוואות!$E$30,IF(DAY(מרכז!A1911)=הלוואות!$F$30,הלוואות!$G$30,0),0),0)+IF(A1911&gt;=הלוואות!$D$31,IF(מרכז!A1911&lt;=הלוואות!$E$31,IF(DAY(מרכז!A1911)=הלוואות!$F$31,הלוואות!$G$31,0),0),0)+IF(A1911&gt;=הלוואות!$D$32,IF(מרכז!A1911&lt;=הלוואות!$E$32,IF(DAY(מרכז!A1911)=הלוואות!$F$32,הלוואות!$G$32,0),0),0)+IF(A1911&gt;=הלוואות!$D$33,IF(מרכז!A1911&lt;=הלוואות!$E$33,IF(DAY(מרכז!A1911)=הלוואות!$F$33,הלוואות!$G$33,0),0),0)+IF(A1911&gt;=הלוואות!$D$34,IF(מרכז!A1911&lt;=הלוואות!$E$34,IF(DAY(מרכז!A1911)=הלוואות!$F$34,הלוואות!$G$34,0),0),0)</f>
        <v>0</v>
      </c>
      <c r="E1911" s="93">
        <f>SUMIF(הלוואות!$D$46:$D$65,מרכז!A1911,הלוואות!$E$46:$E$65)</f>
        <v>0</v>
      </c>
      <c r="F1911" s="93">
        <f>SUMIF(נכנסים!$A$5:$A$5890,מרכז!A1911,נכנסים!$B$5:$B$5890)</f>
        <v>0</v>
      </c>
      <c r="G1911" s="94"/>
      <c r="H1911" s="94"/>
      <c r="I1911" s="94"/>
      <c r="J1911" s="99">
        <f t="shared" si="29"/>
        <v>50000</v>
      </c>
    </row>
    <row r="1912" spans="1:10">
      <c r="A1912" s="153">
        <v>47565</v>
      </c>
      <c r="B1912" s="93">
        <f>SUMIF(יוצאים!$A$5:$A$5835,מרכז!A1912,יוצאים!$D$5:$D$5835)</f>
        <v>0</v>
      </c>
      <c r="C1912" s="93">
        <f>HLOOKUP(DAY($A1912),'טב.הו"ק'!$G$4:$AK$162,'טב.הו"ק'!$A$162+2,FALSE)</f>
        <v>0</v>
      </c>
      <c r="D1912" s="93">
        <f>IF(A1912&gt;=הלוואות!$D$5,IF(מרכז!A1912&lt;=הלוואות!$E$5,IF(DAY(מרכז!A1912)=הלוואות!$F$5,הלוואות!$G$5,0),0),0)+IF(A1912&gt;=הלוואות!$D$6,IF(מרכז!A1912&lt;=הלוואות!$E$6,IF(DAY(מרכז!A1912)=הלוואות!$F$6,הלוואות!$G$6,0),0),0)+IF(A1912&gt;=הלוואות!$D$7,IF(מרכז!A1912&lt;=הלוואות!$E$7,IF(DAY(מרכז!A1912)=הלוואות!$F$7,הלוואות!$G$7,0),0),0)+IF(A1912&gt;=הלוואות!$D$8,IF(מרכז!A1912&lt;=הלוואות!$E$8,IF(DAY(מרכז!A1912)=הלוואות!$F$8,הלוואות!$G$8,0),0),0)+IF(A1912&gt;=הלוואות!$D$9,IF(מרכז!A1912&lt;=הלוואות!$E$9,IF(DAY(מרכז!A1912)=הלוואות!$F$9,הלוואות!$G$9,0),0),0)+IF(A1912&gt;=הלוואות!$D$10,IF(מרכז!A1912&lt;=הלוואות!$E$10,IF(DAY(מרכז!A1912)=הלוואות!$F$10,הלוואות!$G$10,0),0),0)+IF(A1912&gt;=הלוואות!$D$11,IF(מרכז!A1912&lt;=הלוואות!$E$11,IF(DAY(מרכז!A1912)=הלוואות!$F$11,הלוואות!$G$11,0),0),0)+IF(A1912&gt;=הלוואות!$D$12,IF(מרכז!A1912&lt;=הלוואות!$E$12,IF(DAY(מרכז!A1912)=הלוואות!$F$12,הלוואות!$G$12,0),0),0)+IF(A1912&gt;=הלוואות!$D$13,IF(מרכז!A1912&lt;=הלוואות!$E$13,IF(DAY(מרכז!A1912)=הלוואות!$F$13,הלוואות!$G$13,0),0),0)+IF(A1912&gt;=הלוואות!$D$14,IF(מרכז!A1912&lt;=הלוואות!$E$14,IF(DAY(מרכז!A1912)=הלוואות!$F$14,הלוואות!$G$14,0),0),0)+IF(A1912&gt;=הלוואות!$D$15,IF(מרכז!A1912&lt;=הלוואות!$E$15,IF(DAY(מרכז!A1912)=הלוואות!$F$15,הלוואות!$G$15,0),0),0)+IF(A1912&gt;=הלוואות!$D$16,IF(מרכז!A1912&lt;=הלוואות!$E$16,IF(DAY(מרכז!A1912)=הלוואות!$F$16,הלוואות!$G$16,0),0),0)+IF(A1912&gt;=הלוואות!$D$17,IF(מרכז!A1912&lt;=הלוואות!$E$17,IF(DAY(מרכז!A1912)=הלוואות!$F$17,הלוואות!$G$17,0),0),0)+IF(A1912&gt;=הלוואות!$D$18,IF(מרכז!A1912&lt;=הלוואות!$E$18,IF(DAY(מרכז!A1912)=הלוואות!$F$18,הלוואות!$G$18,0),0),0)+IF(A1912&gt;=הלוואות!$D$19,IF(מרכז!A1912&lt;=הלוואות!$E$19,IF(DAY(מרכז!A1912)=הלוואות!$F$19,הלוואות!$G$19,0),0),0)+IF(A1912&gt;=הלוואות!$D$20,IF(מרכז!A1912&lt;=הלוואות!$E$20,IF(DAY(מרכז!A1912)=הלוואות!$F$20,הלוואות!$G$20,0),0),0)+IF(A1912&gt;=הלוואות!$D$21,IF(מרכז!A1912&lt;=הלוואות!$E$21,IF(DAY(מרכז!A1912)=הלוואות!$F$21,הלוואות!$G$21,0),0),0)+IF(A1912&gt;=הלוואות!$D$22,IF(מרכז!A1912&lt;=הלוואות!$E$22,IF(DAY(מרכז!A1912)=הלוואות!$F$22,הלוואות!$G$22,0),0),0)+IF(A1912&gt;=הלוואות!$D$23,IF(מרכז!A1912&lt;=הלוואות!$E$23,IF(DAY(מרכז!A1912)=הלוואות!$F$23,הלוואות!$G$23,0),0),0)+IF(A1912&gt;=הלוואות!$D$24,IF(מרכז!A1912&lt;=הלוואות!$E$24,IF(DAY(מרכז!A1912)=הלוואות!$F$24,הלוואות!$G$24,0),0),0)+IF(A1912&gt;=הלוואות!$D$25,IF(מרכז!A1912&lt;=הלוואות!$E$25,IF(DAY(מרכז!A1912)=הלוואות!$F$25,הלוואות!$G$25,0),0),0)+IF(A1912&gt;=הלוואות!$D$26,IF(מרכז!A1912&lt;=הלוואות!$E$26,IF(DAY(מרכז!A1912)=הלוואות!$F$26,הלוואות!$G$26,0),0),0)+IF(A1912&gt;=הלוואות!$D$27,IF(מרכז!A1912&lt;=הלוואות!$E$27,IF(DAY(מרכז!A1912)=הלוואות!$F$27,הלוואות!$G$27,0),0),0)+IF(A1912&gt;=הלוואות!$D$28,IF(מרכז!A1912&lt;=הלוואות!$E$28,IF(DAY(מרכז!A1912)=הלוואות!$F$28,הלוואות!$G$28,0),0),0)+IF(A1912&gt;=הלוואות!$D$29,IF(מרכז!A1912&lt;=הלוואות!$E$29,IF(DAY(מרכז!A1912)=הלוואות!$F$29,הלוואות!$G$29,0),0),0)+IF(A1912&gt;=הלוואות!$D$30,IF(מרכז!A1912&lt;=הלוואות!$E$30,IF(DAY(מרכז!A1912)=הלוואות!$F$30,הלוואות!$G$30,0),0),0)+IF(A1912&gt;=הלוואות!$D$31,IF(מרכז!A1912&lt;=הלוואות!$E$31,IF(DAY(מרכז!A1912)=הלוואות!$F$31,הלוואות!$G$31,0),0),0)+IF(A1912&gt;=הלוואות!$D$32,IF(מרכז!A1912&lt;=הלוואות!$E$32,IF(DAY(מרכז!A1912)=הלוואות!$F$32,הלוואות!$G$32,0),0),0)+IF(A1912&gt;=הלוואות!$D$33,IF(מרכז!A1912&lt;=הלוואות!$E$33,IF(DAY(מרכז!A1912)=הלוואות!$F$33,הלוואות!$G$33,0),0),0)+IF(A1912&gt;=הלוואות!$D$34,IF(מרכז!A1912&lt;=הלוואות!$E$34,IF(DAY(מרכז!A1912)=הלוואות!$F$34,הלוואות!$G$34,0),0),0)</f>
        <v>0</v>
      </c>
      <c r="E1912" s="93">
        <f>SUMIF(הלוואות!$D$46:$D$65,מרכז!A1912,הלוואות!$E$46:$E$65)</f>
        <v>0</v>
      </c>
      <c r="F1912" s="93">
        <f>SUMIF(נכנסים!$A$5:$A$5890,מרכז!A1912,נכנסים!$B$5:$B$5890)</f>
        <v>0</v>
      </c>
      <c r="G1912" s="94"/>
      <c r="H1912" s="94"/>
      <c r="I1912" s="94"/>
      <c r="J1912" s="99">
        <f t="shared" si="29"/>
        <v>50000</v>
      </c>
    </row>
    <row r="1913" spans="1:10">
      <c r="A1913" s="153">
        <v>47566</v>
      </c>
      <c r="B1913" s="93">
        <f>SUMIF(יוצאים!$A$5:$A$5835,מרכז!A1913,יוצאים!$D$5:$D$5835)</f>
        <v>0</v>
      </c>
      <c r="C1913" s="93">
        <f>HLOOKUP(DAY($A1913),'טב.הו"ק'!$G$4:$AK$162,'טב.הו"ק'!$A$162+2,FALSE)</f>
        <v>0</v>
      </c>
      <c r="D1913" s="93">
        <f>IF(A1913&gt;=הלוואות!$D$5,IF(מרכז!A1913&lt;=הלוואות!$E$5,IF(DAY(מרכז!A1913)=הלוואות!$F$5,הלוואות!$G$5,0),0),0)+IF(A1913&gt;=הלוואות!$D$6,IF(מרכז!A1913&lt;=הלוואות!$E$6,IF(DAY(מרכז!A1913)=הלוואות!$F$6,הלוואות!$G$6,0),0),0)+IF(A1913&gt;=הלוואות!$D$7,IF(מרכז!A1913&lt;=הלוואות!$E$7,IF(DAY(מרכז!A1913)=הלוואות!$F$7,הלוואות!$G$7,0),0),0)+IF(A1913&gt;=הלוואות!$D$8,IF(מרכז!A1913&lt;=הלוואות!$E$8,IF(DAY(מרכז!A1913)=הלוואות!$F$8,הלוואות!$G$8,0),0),0)+IF(A1913&gt;=הלוואות!$D$9,IF(מרכז!A1913&lt;=הלוואות!$E$9,IF(DAY(מרכז!A1913)=הלוואות!$F$9,הלוואות!$G$9,0),0),0)+IF(A1913&gt;=הלוואות!$D$10,IF(מרכז!A1913&lt;=הלוואות!$E$10,IF(DAY(מרכז!A1913)=הלוואות!$F$10,הלוואות!$G$10,0),0),0)+IF(A1913&gt;=הלוואות!$D$11,IF(מרכז!A1913&lt;=הלוואות!$E$11,IF(DAY(מרכז!A1913)=הלוואות!$F$11,הלוואות!$G$11,0),0),0)+IF(A1913&gt;=הלוואות!$D$12,IF(מרכז!A1913&lt;=הלוואות!$E$12,IF(DAY(מרכז!A1913)=הלוואות!$F$12,הלוואות!$G$12,0),0),0)+IF(A1913&gt;=הלוואות!$D$13,IF(מרכז!A1913&lt;=הלוואות!$E$13,IF(DAY(מרכז!A1913)=הלוואות!$F$13,הלוואות!$G$13,0),0),0)+IF(A1913&gt;=הלוואות!$D$14,IF(מרכז!A1913&lt;=הלוואות!$E$14,IF(DAY(מרכז!A1913)=הלוואות!$F$14,הלוואות!$G$14,0),0),0)+IF(A1913&gt;=הלוואות!$D$15,IF(מרכז!A1913&lt;=הלוואות!$E$15,IF(DAY(מרכז!A1913)=הלוואות!$F$15,הלוואות!$G$15,0),0),0)+IF(A1913&gt;=הלוואות!$D$16,IF(מרכז!A1913&lt;=הלוואות!$E$16,IF(DAY(מרכז!A1913)=הלוואות!$F$16,הלוואות!$G$16,0),0),0)+IF(A1913&gt;=הלוואות!$D$17,IF(מרכז!A1913&lt;=הלוואות!$E$17,IF(DAY(מרכז!A1913)=הלוואות!$F$17,הלוואות!$G$17,0),0),0)+IF(A1913&gt;=הלוואות!$D$18,IF(מרכז!A1913&lt;=הלוואות!$E$18,IF(DAY(מרכז!A1913)=הלוואות!$F$18,הלוואות!$G$18,0),0),0)+IF(A1913&gt;=הלוואות!$D$19,IF(מרכז!A1913&lt;=הלוואות!$E$19,IF(DAY(מרכז!A1913)=הלוואות!$F$19,הלוואות!$G$19,0),0),0)+IF(A1913&gt;=הלוואות!$D$20,IF(מרכז!A1913&lt;=הלוואות!$E$20,IF(DAY(מרכז!A1913)=הלוואות!$F$20,הלוואות!$G$20,0),0),0)+IF(A1913&gt;=הלוואות!$D$21,IF(מרכז!A1913&lt;=הלוואות!$E$21,IF(DAY(מרכז!A1913)=הלוואות!$F$21,הלוואות!$G$21,0),0),0)+IF(A1913&gt;=הלוואות!$D$22,IF(מרכז!A1913&lt;=הלוואות!$E$22,IF(DAY(מרכז!A1913)=הלוואות!$F$22,הלוואות!$G$22,0),0),0)+IF(A1913&gt;=הלוואות!$D$23,IF(מרכז!A1913&lt;=הלוואות!$E$23,IF(DAY(מרכז!A1913)=הלוואות!$F$23,הלוואות!$G$23,0),0),0)+IF(A1913&gt;=הלוואות!$D$24,IF(מרכז!A1913&lt;=הלוואות!$E$24,IF(DAY(מרכז!A1913)=הלוואות!$F$24,הלוואות!$G$24,0),0),0)+IF(A1913&gt;=הלוואות!$D$25,IF(מרכז!A1913&lt;=הלוואות!$E$25,IF(DAY(מרכז!A1913)=הלוואות!$F$25,הלוואות!$G$25,0),0),0)+IF(A1913&gt;=הלוואות!$D$26,IF(מרכז!A1913&lt;=הלוואות!$E$26,IF(DAY(מרכז!A1913)=הלוואות!$F$26,הלוואות!$G$26,0),0),0)+IF(A1913&gt;=הלוואות!$D$27,IF(מרכז!A1913&lt;=הלוואות!$E$27,IF(DAY(מרכז!A1913)=הלוואות!$F$27,הלוואות!$G$27,0),0),0)+IF(A1913&gt;=הלוואות!$D$28,IF(מרכז!A1913&lt;=הלוואות!$E$28,IF(DAY(מרכז!A1913)=הלוואות!$F$28,הלוואות!$G$28,0),0),0)+IF(A1913&gt;=הלוואות!$D$29,IF(מרכז!A1913&lt;=הלוואות!$E$29,IF(DAY(מרכז!A1913)=הלוואות!$F$29,הלוואות!$G$29,0),0),0)+IF(A1913&gt;=הלוואות!$D$30,IF(מרכז!A1913&lt;=הלוואות!$E$30,IF(DAY(מרכז!A1913)=הלוואות!$F$30,הלוואות!$G$30,0),0),0)+IF(A1913&gt;=הלוואות!$D$31,IF(מרכז!A1913&lt;=הלוואות!$E$31,IF(DAY(מרכז!A1913)=הלוואות!$F$31,הלוואות!$G$31,0),0),0)+IF(A1913&gt;=הלוואות!$D$32,IF(מרכז!A1913&lt;=הלוואות!$E$32,IF(DAY(מרכז!A1913)=הלוואות!$F$32,הלוואות!$G$32,0),0),0)+IF(A1913&gt;=הלוואות!$D$33,IF(מרכז!A1913&lt;=הלוואות!$E$33,IF(DAY(מרכז!A1913)=הלוואות!$F$33,הלוואות!$G$33,0),0),0)+IF(A1913&gt;=הלוואות!$D$34,IF(מרכז!A1913&lt;=הלוואות!$E$34,IF(DAY(מרכז!A1913)=הלוואות!$F$34,הלוואות!$G$34,0),0),0)</f>
        <v>0</v>
      </c>
      <c r="E1913" s="93">
        <f>SUMIF(הלוואות!$D$46:$D$65,מרכז!A1913,הלוואות!$E$46:$E$65)</f>
        <v>0</v>
      </c>
      <c r="F1913" s="93">
        <f>SUMIF(נכנסים!$A$5:$A$5890,מרכז!A1913,נכנסים!$B$5:$B$5890)</f>
        <v>0</v>
      </c>
      <c r="G1913" s="94"/>
      <c r="H1913" s="94"/>
      <c r="I1913" s="94"/>
      <c r="J1913" s="99">
        <f t="shared" si="29"/>
        <v>50000</v>
      </c>
    </row>
    <row r="1914" spans="1:10">
      <c r="A1914" s="153">
        <v>47567</v>
      </c>
      <c r="B1914" s="93">
        <f>SUMIF(יוצאים!$A$5:$A$5835,מרכז!A1914,יוצאים!$D$5:$D$5835)</f>
        <v>0</v>
      </c>
      <c r="C1914" s="93">
        <f>HLOOKUP(DAY($A1914),'טב.הו"ק'!$G$4:$AK$162,'טב.הו"ק'!$A$162+2,FALSE)</f>
        <v>0</v>
      </c>
      <c r="D1914" s="93">
        <f>IF(A1914&gt;=הלוואות!$D$5,IF(מרכז!A1914&lt;=הלוואות!$E$5,IF(DAY(מרכז!A1914)=הלוואות!$F$5,הלוואות!$G$5,0),0),0)+IF(A1914&gt;=הלוואות!$D$6,IF(מרכז!A1914&lt;=הלוואות!$E$6,IF(DAY(מרכז!A1914)=הלוואות!$F$6,הלוואות!$G$6,0),0),0)+IF(A1914&gt;=הלוואות!$D$7,IF(מרכז!A1914&lt;=הלוואות!$E$7,IF(DAY(מרכז!A1914)=הלוואות!$F$7,הלוואות!$G$7,0),0),0)+IF(A1914&gt;=הלוואות!$D$8,IF(מרכז!A1914&lt;=הלוואות!$E$8,IF(DAY(מרכז!A1914)=הלוואות!$F$8,הלוואות!$G$8,0),0),0)+IF(A1914&gt;=הלוואות!$D$9,IF(מרכז!A1914&lt;=הלוואות!$E$9,IF(DAY(מרכז!A1914)=הלוואות!$F$9,הלוואות!$G$9,0),0),0)+IF(A1914&gt;=הלוואות!$D$10,IF(מרכז!A1914&lt;=הלוואות!$E$10,IF(DAY(מרכז!A1914)=הלוואות!$F$10,הלוואות!$G$10,0),0),0)+IF(A1914&gt;=הלוואות!$D$11,IF(מרכז!A1914&lt;=הלוואות!$E$11,IF(DAY(מרכז!A1914)=הלוואות!$F$11,הלוואות!$G$11,0),0),0)+IF(A1914&gt;=הלוואות!$D$12,IF(מרכז!A1914&lt;=הלוואות!$E$12,IF(DAY(מרכז!A1914)=הלוואות!$F$12,הלוואות!$G$12,0),0),0)+IF(A1914&gt;=הלוואות!$D$13,IF(מרכז!A1914&lt;=הלוואות!$E$13,IF(DAY(מרכז!A1914)=הלוואות!$F$13,הלוואות!$G$13,0),0),0)+IF(A1914&gt;=הלוואות!$D$14,IF(מרכז!A1914&lt;=הלוואות!$E$14,IF(DAY(מרכז!A1914)=הלוואות!$F$14,הלוואות!$G$14,0),0),0)+IF(A1914&gt;=הלוואות!$D$15,IF(מרכז!A1914&lt;=הלוואות!$E$15,IF(DAY(מרכז!A1914)=הלוואות!$F$15,הלוואות!$G$15,0),0),0)+IF(A1914&gt;=הלוואות!$D$16,IF(מרכז!A1914&lt;=הלוואות!$E$16,IF(DAY(מרכז!A1914)=הלוואות!$F$16,הלוואות!$G$16,0),0),0)+IF(A1914&gt;=הלוואות!$D$17,IF(מרכז!A1914&lt;=הלוואות!$E$17,IF(DAY(מרכז!A1914)=הלוואות!$F$17,הלוואות!$G$17,0),0),0)+IF(A1914&gt;=הלוואות!$D$18,IF(מרכז!A1914&lt;=הלוואות!$E$18,IF(DAY(מרכז!A1914)=הלוואות!$F$18,הלוואות!$G$18,0),0),0)+IF(A1914&gt;=הלוואות!$D$19,IF(מרכז!A1914&lt;=הלוואות!$E$19,IF(DAY(מרכז!A1914)=הלוואות!$F$19,הלוואות!$G$19,0),0),0)+IF(A1914&gt;=הלוואות!$D$20,IF(מרכז!A1914&lt;=הלוואות!$E$20,IF(DAY(מרכז!A1914)=הלוואות!$F$20,הלוואות!$G$20,0),0),0)+IF(A1914&gt;=הלוואות!$D$21,IF(מרכז!A1914&lt;=הלוואות!$E$21,IF(DAY(מרכז!A1914)=הלוואות!$F$21,הלוואות!$G$21,0),0),0)+IF(A1914&gt;=הלוואות!$D$22,IF(מרכז!A1914&lt;=הלוואות!$E$22,IF(DAY(מרכז!A1914)=הלוואות!$F$22,הלוואות!$G$22,0),0),0)+IF(A1914&gt;=הלוואות!$D$23,IF(מרכז!A1914&lt;=הלוואות!$E$23,IF(DAY(מרכז!A1914)=הלוואות!$F$23,הלוואות!$G$23,0),0),0)+IF(A1914&gt;=הלוואות!$D$24,IF(מרכז!A1914&lt;=הלוואות!$E$24,IF(DAY(מרכז!A1914)=הלוואות!$F$24,הלוואות!$G$24,0),0),0)+IF(A1914&gt;=הלוואות!$D$25,IF(מרכז!A1914&lt;=הלוואות!$E$25,IF(DAY(מרכז!A1914)=הלוואות!$F$25,הלוואות!$G$25,0),0),0)+IF(A1914&gt;=הלוואות!$D$26,IF(מרכז!A1914&lt;=הלוואות!$E$26,IF(DAY(מרכז!A1914)=הלוואות!$F$26,הלוואות!$G$26,0),0),0)+IF(A1914&gt;=הלוואות!$D$27,IF(מרכז!A1914&lt;=הלוואות!$E$27,IF(DAY(מרכז!A1914)=הלוואות!$F$27,הלוואות!$G$27,0),0),0)+IF(A1914&gt;=הלוואות!$D$28,IF(מרכז!A1914&lt;=הלוואות!$E$28,IF(DAY(מרכז!A1914)=הלוואות!$F$28,הלוואות!$G$28,0),0),0)+IF(A1914&gt;=הלוואות!$D$29,IF(מרכז!A1914&lt;=הלוואות!$E$29,IF(DAY(מרכז!A1914)=הלוואות!$F$29,הלוואות!$G$29,0),0),0)+IF(A1914&gt;=הלוואות!$D$30,IF(מרכז!A1914&lt;=הלוואות!$E$30,IF(DAY(מרכז!A1914)=הלוואות!$F$30,הלוואות!$G$30,0),0),0)+IF(A1914&gt;=הלוואות!$D$31,IF(מרכז!A1914&lt;=הלוואות!$E$31,IF(DAY(מרכז!A1914)=הלוואות!$F$31,הלוואות!$G$31,0),0),0)+IF(A1914&gt;=הלוואות!$D$32,IF(מרכז!A1914&lt;=הלוואות!$E$32,IF(DAY(מרכז!A1914)=הלוואות!$F$32,הלוואות!$G$32,0),0),0)+IF(A1914&gt;=הלוואות!$D$33,IF(מרכז!A1914&lt;=הלוואות!$E$33,IF(DAY(מרכז!A1914)=הלוואות!$F$33,הלוואות!$G$33,0),0),0)+IF(A1914&gt;=הלוואות!$D$34,IF(מרכז!A1914&lt;=הלוואות!$E$34,IF(DAY(מרכז!A1914)=הלוואות!$F$34,הלוואות!$G$34,0),0),0)</f>
        <v>0</v>
      </c>
      <c r="E1914" s="93">
        <f>SUMIF(הלוואות!$D$46:$D$65,מרכז!A1914,הלוואות!$E$46:$E$65)</f>
        <v>0</v>
      </c>
      <c r="F1914" s="93">
        <f>SUMIF(נכנסים!$A$5:$A$5890,מרכז!A1914,נכנסים!$B$5:$B$5890)</f>
        <v>0</v>
      </c>
      <c r="G1914" s="94"/>
      <c r="H1914" s="94"/>
      <c r="I1914" s="94"/>
      <c r="J1914" s="99">
        <f t="shared" si="29"/>
        <v>50000</v>
      </c>
    </row>
    <row r="1915" spans="1:10">
      <c r="A1915" s="153">
        <v>47568</v>
      </c>
      <c r="B1915" s="93">
        <f>SUMIF(יוצאים!$A$5:$A$5835,מרכז!A1915,יוצאים!$D$5:$D$5835)</f>
        <v>0</v>
      </c>
      <c r="C1915" s="93">
        <f>HLOOKUP(DAY($A1915),'טב.הו"ק'!$G$4:$AK$162,'טב.הו"ק'!$A$162+2,FALSE)</f>
        <v>0</v>
      </c>
      <c r="D1915" s="93">
        <f>IF(A1915&gt;=הלוואות!$D$5,IF(מרכז!A1915&lt;=הלוואות!$E$5,IF(DAY(מרכז!A1915)=הלוואות!$F$5,הלוואות!$G$5,0),0),0)+IF(A1915&gt;=הלוואות!$D$6,IF(מרכז!A1915&lt;=הלוואות!$E$6,IF(DAY(מרכז!A1915)=הלוואות!$F$6,הלוואות!$G$6,0),0),0)+IF(A1915&gt;=הלוואות!$D$7,IF(מרכז!A1915&lt;=הלוואות!$E$7,IF(DAY(מרכז!A1915)=הלוואות!$F$7,הלוואות!$G$7,0),0),0)+IF(A1915&gt;=הלוואות!$D$8,IF(מרכז!A1915&lt;=הלוואות!$E$8,IF(DAY(מרכז!A1915)=הלוואות!$F$8,הלוואות!$G$8,0),0),0)+IF(A1915&gt;=הלוואות!$D$9,IF(מרכז!A1915&lt;=הלוואות!$E$9,IF(DAY(מרכז!A1915)=הלוואות!$F$9,הלוואות!$G$9,0),0),0)+IF(A1915&gt;=הלוואות!$D$10,IF(מרכז!A1915&lt;=הלוואות!$E$10,IF(DAY(מרכז!A1915)=הלוואות!$F$10,הלוואות!$G$10,0),0),0)+IF(A1915&gt;=הלוואות!$D$11,IF(מרכז!A1915&lt;=הלוואות!$E$11,IF(DAY(מרכז!A1915)=הלוואות!$F$11,הלוואות!$G$11,0),0),0)+IF(A1915&gt;=הלוואות!$D$12,IF(מרכז!A1915&lt;=הלוואות!$E$12,IF(DAY(מרכז!A1915)=הלוואות!$F$12,הלוואות!$G$12,0),0),0)+IF(A1915&gt;=הלוואות!$D$13,IF(מרכז!A1915&lt;=הלוואות!$E$13,IF(DAY(מרכז!A1915)=הלוואות!$F$13,הלוואות!$G$13,0),0),0)+IF(A1915&gt;=הלוואות!$D$14,IF(מרכז!A1915&lt;=הלוואות!$E$14,IF(DAY(מרכז!A1915)=הלוואות!$F$14,הלוואות!$G$14,0),0),0)+IF(A1915&gt;=הלוואות!$D$15,IF(מרכז!A1915&lt;=הלוואות!$E$15,IF(DAY(מרכז!A1915)=הלוואות!$F$15,הלוואות!$G$15,0),0),0)+IF(A1915&gt;=הלוואות!$D$16,IF(מרכז!A1915&lt;=הלוואות!$E$16,IF(DAY(מרכז!A1915)=הלוואות!$F$16,הלוואות!$G$16,0),0),0)+IF(A1915&gt;=הלוואות!$D$17,IF(מרכז!A1915&lt;=הלוואות!$E$17,IF(DAY(מרכז!A1915)=הלוואות!$F$17,הלוואות!$G$17,0),0),0)+IF(A1915&gt;=הלוואות!$D$18,IF(מרכז!A1915&lt;=הלוואות!$E$18,IF(DAY(מרכז!A1915)=הלוואות!$F$18,הלוואות!$G$18,0),0),0)+IF(A1915&gt;=הלוואות!$D$19,IF(מרכז!A1915&lt;=הלוואות!$E$19,IF(DAY(מרכז!A1915)=הלוואות!$F$19,הלוואות!$G$19,0),0),0)+IF(A1915&gt;=הלוואות!$D$20,IF(מרכז!A1915&lt;=הלוואות!$E$20,IF(DAY(מרכז!A1915)=הלוואות!$F$20,הלוואות!$G$20,0),0),0)+IF(A1915&gt;=הלוואות!$D$21,IF(מרכז!A1915&lt;=הלוואות!$E$21,IF(DAY(מרכז!A1915)=הלוואות!$F$21,הלוואות!$G$21,0),0),0)+IF(A1915&gt;=הלוואות!$D$22,IF(מרכז!A1915&lt;=הלוואות!$E$22,IF(DAY(מרכז!A1915)=הלוואות!$F$22,הלוואות!$G$22,0),0),0)+IF(A1915&gt;=הלוואות!$D$23,IF(מרכז!A1915&lt;=הלוואות!$E$23,IF(DAY(מרכז!A1915)=הלוואות!$F$23,הלוואות!$G$23,0),0),0)+IF(A1915&gt;=הלוואות!$D$24,IF(מרכז!A1915&lt;=הלוואות!$E$24,IF(DAY(מרכז!A1915)=הלוואות!$F$24,הלוואות!$G$24,0),0),0)+IF(A1915&gt;=הלוואות!$D$25,IF(מרכז!A1915&lt;=הלוואות!$E$25,IF(DAY(מרכז!A1915)=הלוואות!$F$25,הלוואות!$G$25,0),0),0)+IF(A1915&gt;=הלוואות!$D$26,IF(מרכז!A1915&lt;=הלוואות!$E$26,IF(DAY(מרכז!A1915)=הלוואות!$F$26,הלוואות!$G$26,0),0),0)+IF(A1915&gt;=הלוואות!$D$27,IF(מרכז!A1915&lt;=הלוואות!$E$27,IF(DAY(מרכז!A1915)=הלוואות!$F$27,הלוואות!$G$27,0),0),0)+IF(A1915&gt;=הלוואות!$D$28,IF(מרכז!A1915&lt;=הלוואות!$E$28,IF(DAY(מרכז!A1915)=הלוואות!$F$28,הלוואות!$G$28,0),0),0)+IF(A1915&gt;=הלוואות!$D$29,IF(מרכז!A1915&lt;=הלוואות!$E$29,IF(DAY(מרכז!A1915)=הלוואות!$F$29,הלוואות!$G$29,0),0),0)+IF(A1915&gt;=הלוואות!$D$30,IF(מרכז!A1915&lt;=הלוואות!$E$30,IF(DAY(מרכז!A1915)=הלוואות!$F$30,הלוואות!$G$30,0),0),0)+IF(A1915&gt;=הלוואות!$D$31,IF(מרכז!A1915&lt;=הלוואות!$E$31,IF(DAY(מרכז!A1915)=הלוואות!$F$31,הלוואות!$G$31,0),0),0)+IF(A1915&gt;=הלוואות!$D$32,IF(מרכז!A1915&lt;=הלוואות!$E$32,IF(DAY(מרכז!A1915)=הלוואות!$F$32,הלוואות!$G$32,0),0),0)+IF(A1915&gt;=הלוואות!$D$33,IF(מרכז!A1915&lt;=הלוואות!$E$33,IF(DAY(מרכז!A1915)=הלוואות!$F$33,הלוואות!$G$33,0),0),0)+IF(A1915&gt;=הלוואות!$D$34,IF(מרכז!A1915&lt;=הלוואות!$E$34,IF(DAY(מרכז!A1915)=הלוואות!$F$34,הלוואות!$G$34,0),0),0)</f>
        <v>0</v>
      </c>
      <c r="E1915" s="93">
        <f>SUMIF(הלוואות!$D$46:$D$65,מרכז!A1915,הלוואות!$E$46:$E$65)</f>
        <v>0</v>
      </c>
      <c r="F1915" s="93">
        <f>SUMIF(נכנסים!$A$5:$A$5890,מרכז!A1915,נכנסים!$B$5:$B$5890)</f>
        <v>0</v>
      </c>
      <c r="G1915" s="94"/>
      <c r="H1915" s="94"/>
      <c r="I1915" s="94"/>
      <c r="J1915" s="99">
        <f t="shared" si="29"/>
        <v>50000</v>
      </c>
    </row>
    <row r="1916" spans="1:10">
      <c r="A1916" s="153">
        <v>47569</v>
      </c>
      <c r="B1916" s="93">
        <f>SUMIF(יוצאים!$A$5:$A$5835,מרכז!A1916,יוצאים!$D$5:$D$5835)</f>
        <v>0</v>
      </c>
      <c r="C1916" s="93">
        <f>HLOOKUP(DAY($A1916),'טב.הו"ק'!$G$4:$AK$162,'טב.הו"ק'!$A$162+2,FALSE)</f>
        <v>0</v>
      </c>
      <c r="D1916" s="93">
        <f>IF(A1916&gt;=הלוואות!$D$5,IF(מרכז!A1916&lt;=הלוואות!$E$5,IF(DAY(מרכז!A1916)=הלוואות!$F$5,הלוואות!$G$5,0),0),0)+IF(A1916&gt;=הלוואות!$D$6,IF(מרכז!A1916&lt;=הלוואות!$E$6,IF(DAY(מרכז!A1916)=הלוואות!$F$6,הלוואות!$G$6,0),0),0)+IF(A1916&gt;=הלוואות!$D$7,IF(מרכז!A1916&lt;=הלוואות!$E$7,IF(DAY(מרכז!A1916)=הלוואות!$F$7,הלוואות!$G$7,0),0),0)+IF(A1916&gt;=הלוואות!$D$8,IF(מרכז!A1916&lt;=הלוואות!$E$8,IF(DAY(מרכז!A1916)=הלוואות!$F$8,הלוואות!$G$8,0),0),0)+IF(A1916&gt;=הלוואות!$D$9,IF(מרכז!A1916&lt;=הלוואות!$E$9,IF(DAY(מרכז!A1916)=הלוואות!$F$9,הלוואות!$G$9,0),0),0)+IF(A1916&gt;=הלוואות!$D$10,IF(מרכז!A1916&lt;=הלוואות!$E$10,IF(DAY(מרכז!A1916)=הלוואות!$F$10,הלוואות!$G$10,0),0),0)+IF(A1916&gt;=הלוואות!$D$11,IF(מרכז!A1916&lt;=הלוואות!$E$11,IF(DAY(מרכז!A1916)=הלוואות!$F$11,הלוואות!$G$11,0),0),0)+IF(A1916&gt;=הלוואות!$D$12,IF(מרכז!A1916&lt;=הלוואות!$E$12,IF(DAY(מרכז!A1916)=הלוואות!$F$12,הלוואות!$G$12,0),0),0)+IF(A1916&gt;=הלוואות!$D$13,IF(מרכז!A1916&lt;=הלוואות!$E$13,IF(DAY(מרכז!A1916)=הלוואות!$F$13,הלוואות!$G$13,0),0),0)+IF(A1916&gt;=הלוואות!$D$14,IF(מרכז!A1916&lt;=הלוואות!$E$14,IF(DAY(מרכז!A1916)=הלוואות!$F$14,הלוואות!$G$14,0),0),0)+IF(A1916&gt;=הלוואות!$D$15,IF(מרכז!A1916&lt;=הלוואות!$E$15,IF(DAY(מרכז!A1916)=הלוואות!$F$15,הלוואות!$G$15,0),0),0)+IF(A1916&gt;=הלוואות!$D$16,IF(מרכז!A1916&lt;=הלוואות!$E$16,IF(DAY(מרכז!A1916)=הלוואות!$F$16,הלוואות!$G$16,0),0),0)+IF(A1916&gt;=הלוואות!$D$17,IF(מרכז!A1916&lt;=הלוואות!$E$17,IF(DAY(מרכז!A1916)=הלוואות!$F$17,הלוואות!$G$17,0),0),0)+IF(A1916&gt;=הלוואות!$D$18,IF(מרכז!A1916&lt;=הלוואות!$E$18,IF(DAY(מרכז!A1916)=הלוואות!$F$18,הלוואות!$G$18,0),0),0)+IF(A1916&gt;=הלוואות!$D$19,IF(מרכז!A1916&lt;=הלוואות!$E$19,IF(DAY(מרכז!A1916)=הלוואות!$F$19,הלוואות!$G$19,0),0),0)+IF(A1916&gt;=הלוואות!$D$20,IF(מרכז!A1916&lt;=הלוואות!$E$20,IF(DAY(מרכז!A1916)=הלוואות!$F$20,הלוואות!$G$20,0),0),0)+IF(A1916&gt;=הלוואות!$D$21,IF(מרכז!A1916&lt;=הלוואות!$E$21,IF(DAY(מרכז!A1916)=הלוואות!$F$21,הלוואות!$G$21,0),0),0)+IF(A1916&gt;=הלוואות!$D$22,IF(מרכז!A1916&lt;=הלוואות!$E$22,IF(DAY(מרכז!A1916)=הלוואות!$F$22,הלוואות!$G$22,0),0),0)+IF(A1916&gt;=הלוואות!$D$23,IF(מרכז!A1916&lt;=הלוואות!$E$23,IF(DAY(מרכז!A1916)=הלוואות!$F$23,הלוואות!$G$23,0),0),0)+IF(A1916&gt;=הלוואות!$D$24,IF(מרכז!A1916&lt;=הלוואות!$E$24,IF(DAY(מרכז!A1916)=הלוואות!$F$24,הלוואות!$G$24,0),0),0)+IF(A1916&gt;=הלוואות!$D$25,IF(מרכז!A1916&lt;=הלוואות!$E$25,IF(DAY(מרכז!A1916)=הלוואות!$F$25,הלוואות!$G$25,0),0),0)+IF(A1916&gt;=הלוואות!$D$26,IF(מרכז!A1916&lt;=הלוואות!$E$26,IF(DAY(מרכז!A1916)=הלוואות!$F$26,הלוואות!$G$26,0),0),0)+IF(A1916&gt;=הלוואות!$D$27,IF(מרכז!A1916&lt;=הלוואות!$E$27,IF(DAY(מרכז!A1916)=הלוואות!$F$27,הלוואות!$G$27,0),0),0)+IF(A1916&gt;=הלוואות!$D$28,IF(מרכז!A1916&lt;=הלוואות!$E$28,IF(DAY(מרכז!A1916)=הלוואות!$F$28,הלוואות!$G$28,0),0),0)+IF(A1916&gt;=הלוואות!$D$29,IF(מרכז!A1916&lt;=הלוואות!$E$29,IF(DAY(מרכז!A1916)=הלוואות!$F$29,הלוואות!$G$29,0),0),0)+IF(A1916&gt;=הלוואות!$D$30,IF(מרכז!A1916&lt;=הלוואות!$E$30,IF(DAY(מרכז!A1916)=הלוואות!$F$30,הלוואות!$G$30,0),0),0)+IF(A1916&gt;=הלוואות!$D$31,IF(מרכז!A1916&lt;=הלוואות!$E$31,IF(DAY(מרכז!A1916)=הלוואות!$F$31,הלוואות!$G$31,0),0),0)+IF(A1916&gt;=הלוואות!$D$32,IF(מרכז!A1916&lt;=הלוואות!$E$32,IF(DAY(מרכז!A1916)=הלוואות!$F$32,הלוואות!$G$32,0),0),0)+IF(A1916&gt;=הלוואות!$D$33,IF(מרכז!A1916&lt;=הלוואות!$E$33,IF(DAY(מרכז!A1916)=הלוואות!$F$33,הלוואות!$G$33,0),0),0)+IF(A1916&gt;=הלוואות!$D$34,IF(מרכז!A1916&lt;=הלוואות!$E$34,IF(DAY(מרכז!A1916)=הלוואות!$F$34,הלוואות!$G$34,0),0),0)</f>
        <v>0</v>
      </c>
      <c r="E1916" s="93">
        <f>SUMIF(הלוואות!$D$46:$D$65,מרכז!A1916,הלוואות!$E$46:$E$65)</f>
        <v>0</v>
      </c>
      <c r="F1916" s="93">
        <f>SUMIF(נכנסים!$A$5:$A$5890,מרכז!A1916,נכנסים!$B$5:$B$5890)</f>
        <v>0</v>
      </c>
      <c r="G1916" s="94"/>
      <c r="H1916" s="94"/>
      <c r="I1916" s="94"/>
      <c r="J1916" s="99">
        <f t="shared" si="29"/>
        <v>50000</v>
      </c>
    </row>
    <row r="1917" spans="1:10">
      <c r="A1917" s="153">
        <v>47570</v>
      </c>
      <c r="B1917" s="93">
        <f>SUMIF(יוצאים!$A$5:$A$5835,מרכז!A1917,יוצאים!$D$5:$D$5835)</f>
        <v>0</v>
      </c>
      <c r="C1917" s="93">
        <f>HLOOKUP(DAY($A1917),'טב.הו"ק'!$G$4:$AK$162,'טב.הו"ק'!$A$162+2,FALSE)</f>
        <v>0</v>
      </c>
      <c r="D1917" s="93">
        <f>IF(A1917&gt;=הלוואות!$D$5,IF(מרכז!A1917&lt;=הלוואות!$E$5,IF(DAY(מרכז!A1917)=הלוואות!$F$5,הלוואות!$G$5,0),0),0)+IF(A1917&gt;=הלוואות!$D$6,IF(מרכז!A1917&lt;=הלוואות!$E$6,IF(DAY(מרכז!A1917)=הלוואות!$F$6,הלוואות!$G$6,0),0),0)+IF(A1917&gt;=הלוואות!$D$7,IF(מרכז!A1917&lt;=הלוואות!$E$7,IF(DAY(מרכז!A1917)=הלוואות!$F$7,הלוואות!$G$7,0),0),0)+IF(A1917&gt;=הלוואות!$D$8,IF(מרכז!A1917&lt;=הלוואות!$E$8,IF(DAY(מרכז!A1917)=הלוואות!$F$8,הלוואות!$G$8,0),0),0)+IF(A1917&gt;=הלוואות!$D$9,IF(מרכז!A1917&lt;=הלוואות!$E$9,IF(DAY(מרכז!A1917)=הלוואות!$F$9,הלוואות!$G$9,0),0),0)+IF(A1917&gt;=הלוואות!$D$10,IF(מרכז!A1917&lt;=הלוואות!$E$10,IF(DAY(מרכז!A1917)=הלוואות!$F$10,הלוואות!$G$10,0),0),0)+IF(A1917&gt;=הלוואות!$D$11,IF(מרכז!A1917&lt;=הלוואות!$E$11,IF(DAY(מרכז!A1917)=הלוואות!$F$11,הלוואות!$G$11,0),0),0)+IF(A1917&gt;=הלוואות!$D$12,IF(מרכז!A1917&lt;=הלוואות!$E$12,IF(DAY(מרכז!A1917)=הלוואות!$F$12,הלוואות!$G$12,0),0),0)+IF(A1917&gt;=הלוואות!$D$13,IF(מרכז!A1917&lt;=הלוואות!$E$13,IF(DAY(מרכז!A1917)=הלוואות!$F$13,הלוואות!$G$13,0),0),0)+IF(A1917&gt;=הלוואות!$D$14,IF(מרכז!A1917&lt;=הלוואות!$E$14,IF(DAY(מרכז!A1917)=הלוואות!$F$14,הלוואות!$G$14,0),0),0)+IF(A1917&gt;=הלוואות!$D$15,IF(מרכז!A1917&lt;=הלוואות!$E$15,IF(DAY(מרכז!A1917)=הלוואות!$F$15,הלוואות!$G$15,0),0),0)+IF(A1917&gt;=הלוואות!$D$16,IF(מרכז!A1917&lt;=הלוואות!$E$16,IF(DAY(מרכז!A1917)=הלוואות!$F$16,הלוואות!$G$16,0),0),0)+IF(A1917&gt;=הלוואות!$D$17,IF(מרכז!A1917&lt;=הלוואות!$E$17,IF(DAY(מרכז!A1917)=הלוואות!$F$17,הלוואות!$G$17,0),0),0)+IF(A1917&gt;=הלוואות!$D$18,IF(מרכז!A1917&lt;=הלוואות!$E$18,IF(DAY(מרכז!A1917)=הלוואות!$F$18,הלוואות!$G$18,0),0),0)+IF(A1917&gt;=הלוואות!$D$19,IF(מרכז!A1917&lt;=הלוואות!$E$19,IF(DAY(מרכז!A1917)=הלוואות!$F$19,הלוואות!$G$19,0),0),0)+IF(A1917&gt;=הלוואות!$D$20,IF(מרכז!A1917&lt;=הלוואות!$E$20,IF(DAY(מרכז!A1917)=הלוואות!$F$20,הלוואות!$G$20,0),0),0)+IF(A1917&gt;=הלוואות!$D$21,IF(מרכז!A1917&lt;=הלוואות!$E$21,IF(DAY(מרכז!A1917)=הלוואות!$F$21,הלוואות!$G$21,0),0),0)+IF(A1917&gt;=הלוואות!$D$22,IF(מרכז!A1917&lt;=הלוואות!$E$22,IF(DAY(מרכז!A1917)=הלוואות!$F$22,הלוואות!$G$22,0),0),0)+IF(A1917&gt;=הלוואות!$D$23,IF(מרכז!A1917&lt;=הלוואות!$E$23,IF(DAY(מרכז!A1917)=הלוואות!$F$23,הלוואות!$G$23,0),0),0)+IF(A1917&gt;=הלוואות!$D$24,IF(מרכז!A1917&lt;=הלוואות!$E$24,IF(DAY(מרכז!A1917)=הלוואות!$F$24,הלוואות!$G$24,0),0),0)+IF(A1917&gt;=הלוואות!$D$25,IF(מרכז!A1917&lt;=הלוואות!$E$25,IF(DAY(מרכז!A1917)=הלוואות!$F$25,הלוואות!$G$25,0),0),0)+IF(A1917&gt;=הלוואות!$D$26,IF(מרכז!A1917&lt;=הלוואות!$E$26,IF(DAY(מרכז!A1917)=הלוואות!$F$26,הלוואות!$G$26,0),0),0)+IF(A1917&gt;=הלוואות!$D$27,IF(מרכז!A1917&lt;=הלוואות!$E$27,IF(DAY(מרכז!A1917)=הלוואות!$F$27,הלוואות!$G$27,0),0),0)+IF(A1917&gt;=הלוואות!$D$28,IF(מרכז!A1917&lt;=הלוואות!$E$28,IF(DAY(מרכז!A1917)=הלוואות!$F$28,הלוואות!$G$28,0),0),0)+IF(A1917&gt;=הלוואות!$D$29,IF(מרכז!A1917&lt;=הלוואות!$E$29,IF(DAY(מרכז!A1917)=הלוואות!$F$29,הלוואות!$G$29,0),0),0)+IF(A1917&gt;=הלוואות!$D$30,IF(מרכז!A1917&lt;=הלוואות!$E$30,IF(DAY(מרכז!A1917)=הלוואות!$F$30,הלוואות!$G$30,0),0),0)+IF(A1917&gt;=הלוואות!$D$31,IF(מרכז!A1917&lt;=הלוואות!$E$31,IF(DAY(מרכז!A1917)=הלוואות!$F$31,הלוואות!$G$31,0),0),0)+IF(A1917&gt;=הלוואות!$D$32,IF(מרכז!A1917&lt;=הלוואות!$E$32,IF(DAY(מרכז!A1917)=הלוואות!$F$32,הלוואות!$G$32,0),0),0)+IF(A1917&gt;=הלוואות!$D$33,IF(מרכז!A1917&lt;=הלוואות!$E$33,IF(DAY(מרכז!A1917)=הלוואות!$F$33,הלוואות!$G$33,0),0),0)+IF(A1917&gt;=הלוואות!$D$34,IF(מרכז!A1917&lt;=הלוואות!$E$34,IF(DAY(מרכז!A1917)=הלוואות!$F$34,הלוואות!$G$34,0),0),0)</f>
        <v>0</v>
      </c>
      <c r="E1917" s="93">
        <f>SUMIF(הלוואות!$D$46:$D$65,מרכז!A1917,הלוואות!$E$46:$E$65)</f>
        <v>0</v>
      </c>
      <c r="F1917" s="93">
        <f>SUMIF(נכנסים!$A$5:$A$5890,מרכז!A1917,נכנסים!$B$5:$B$5890)</f>
        <v>0</v>
      </c>
      <c r="G1917" s="94"/>
      <c r="H1917" s="94"/>
      <c r="I1917" s="94"/>
      <c r="J1917" s="99">
        <f t="shared" si="29"/>
        <v>50000</v>
      </c>
    </row>
    <row r="1918" spans="1:10">
      <c r="A1918" s="153">
        <v>47571</v>
      </c>
      <c r="B1918" s="93">
        <f>SUMIF(יוצאים!$A$5:$A$5835,מרכז!A1918,יוצאים!$D$5:$D$5835)</f>
        <v>0</v>
      </c>
      <c r="C1918" s="93">
        <f>HLOOKUP(DAY($A1918),'טב.הו"ק'!$G$4:$AK$162,'טב.הו"ק'!$A$162+2,FALSE)</f>
        <v>0</v>
      </c>
      <c r="D1918" s="93">
        <f>IF(A1918&gt;=הלוואות!$D$5,IF(מרכז!A1918&lt;=הלוואות!$E$5,IF(DAY(מרכז!A1918)=הלוואות!$F$5,הלוואות!$G$5,0),0),0)+IF(A1918&gt;=הלוואות!$D$6,IF(מרכז!A1918&lt;=הלוואות!$E$6,IF(DAY(מרכז!A1918)=הלוואות!$F$6,הלוואות!$G$6,0),0),0)+IF(A1918&gt;=הלוואות!$D$7,IF(מרכז!A1918&lt;=הלוואות!$E$7,IF(DAY(מרכז!A1918)=הלוואות!$F$7,הלוואות!$G$7,0),0),0)+IF(A1918&gt;=הלוואות!$D$8,IF(מרכז!A1918&lt;=הלוואות!$E$8,IF(DAY(מרכז!A1918)=הלוואות!$F$8,הלוואות!$G$8,0),0),0)+IF(A1918&gt;=הלוואות!$D$9,IF(מרכז!A1918&lt;=הלוואות!$E$9,IF(DAY(מרכז!A1918)=הלוואות!$F$9,הלוואות!$G$9,0),0),0)+IF(A1918&gt;=הלוואות!$D$10,IF(מרכז!A1918&lt;=הלוואות!$E$10,IF(DAY(מרכז!A1918)=הלוואות!$F$10,הלוואות!$G$10,0),0),0)+IF(A1918&gt;=הלוואות!$D$11,IF(מרכז!A1918&lt;=הלוואות!$E$11,IF(DAY(מרכז!A1918)=הלוואות!$F$11,הלוואות!$G$11,0),0),0)+IF(A1918&gt;=הלוואות!$D$12,IF(מרכז!A1918&lt;=הלוואות!$E$12,IF(DAY(מרכז!A1918)=הלוואות!$F$12,הלוואות!$G$12,0),0),0)+IF(A1918&gt;=הלוואות!$D$13,IF(מרכז!A1918&lt;=הלוואות!$E$13,IF(DAY(מרכז!A1918)=הלוואות!$F$13,הלוואות!$G$13,0),0),0)+IF(A1918&gt;=הלוואות!$D$14,IF(מרכז!A1918&lt;=הלוואות!$E$14,IF(DAY(מרכז!A1918)=הלוואות!$F$14,הלוואות!$G$14,0),0),0)+IF(A1918&gt;=הלוואות!$D$15,IF(מרכז!A1918&lt;=הלוואות!$E$15,IF(DAY(מרכז!A1918)=הלוואות!$F$15,הלוואות!$G$15,0),0),0)+IF(A1918&gt;=הלוואות!$D$16,IF(מרכז!A1918&lt;=הלוואות!$E$16,IF(DAY(מרכז!A1918)=הלוואות!$F$16,הלוואות!$G$16,0),0),0)+IF(A1918&gt;=הלוואות!$D$17,IF(מרכז!A1918&lt;=הלוואות!$E$17,IF(DAY(מרכז!A1918)=הלוואות!$F$17,הלוואות!$G$17,0),0),0)+IF(A1918&gt;=הלוואות!$D$18,IF(מרכז!A1918&lt;=הלוואות!$E$18,IF(DAY(מרכז!A1918)=הלוואות!$F$18,הלוואות!$G$18,0),0),0)+IF(A1918&gt;=הלוואות!$D$19,IF(מרכז!A1918&lt;=הלוואות!$E$19,IF(DAY(מרכז!A1918)=הלוואות!$F$19,הלוואות!$G$19,0),0),0)+IF(A1918&gt;=הלוואות!$D$20,IF(מרכז!A1918&lt;=הלוואות!$E$20,IF(DAY(מרכז!A1918)=הלוואות!$F$20,הלוואות!$G$20,0),0),0)+IF(A1918&gt;=הלוואות!$D$21,IF(מרכז!A1918&lt;=הלוואות!$E$21,IF(DAY(מרכז!A1918)=הלוואות!$F$21,הלוואות!$G$21,0),0),0)+IF(A1918&gt;=הלוואות!$D$22,IF(מרכז!A1918&lt;=הלוואות!$E$22,IF(DAY(מרכז!A1918)=הלוואות!$F$22,הלוואות!$G$22,0),0),0)+IF(A1918&gt;=הלוואות!$D$23,IF(מרכז!A1918&lt;=הלוואות!$E$23,IF(DAY(מרכז!A1918)=הלוואות!$F$23,הלוואות!$G$23,0),0),0)+IF(A1918&gt;=הלוואות!$D$24,IF(מרכז!A1918&lt;=הלוואות!$E$24,IF(DAY(מרכז!A1918)=הלוואות!$F$24,הלוואות!$G$24,0),0),0)+IF(A1918&gt;=הלוואות!$D$25,IF(מרכז!A1918&lt;=הלוואות!$E$25,IF(DAY(מרכז!A1918)=הלוואות!$F$25,הלוואות!$G$25,0),0),0)+IF(A1918&gt;=הלוואות!$D$26,IF(מרכז!A1918&lt;=הלוואות!$E$26,IF(DAY(מרכז!A1918)=הלוואות!$F$26,הלוואות!$G$26,0),0),0)+IF(A1918&gt;=הלוואות!$D$27,IF(מרכז!A1918&lt;=הלוואות!$E$27,IF(DAY(מרכז!A1918)=הלוואות!$F$27,הלוואות!$G$27,0),0),0)+IF(A1918&gt;=הלוואות!$D$28,IF(מרכז!A1918&lt;=הלוואות!$E$28,IF(DAY(מרכז!A1918)=הלוואות!$F$28,הלוואות!$G$28,0),0),0)+IF(A1918&gt;=הלוואות!$D$29,IF(מרכז!A1918&lt;=הלוואות!$E$29,IF(DAY(מרכז!A1918)=הלוואות!$F$29,הלוואות!$G$29,0),0),0)+IF(A1918&gt;=הלוואות!$D$30,IF(מרכז!A1918&lt;=הלוואות!$E$30,IF(DAY(מרכז!A1918)=הלוואות!$F$30,הלוואות!$G$30,0),0),0)+IF(A1918&gt;=הלוואות!$D$31,IF(מרכז!A1918&lt;=הלוואות!$E$31,IF(DAY(מרכז!A1918)=הלוואות!$F$31,הלוואות!$G$31,0),0),0)+IF(A1918&gt;=הלוואות!$D$32,IF(מרכז!A1918&lt;=הלוואות!$E$32,IF(DAY(מרכז!A1918)=הלוואות!$F$32,הלוואות!$G$32,0),0),0)+IF(A1918&gt;=הלוואות!$D$33,IF(מרכז!A1918&lt;=הלוואות!$E$33,IF(DAY(מרכז!A1918)=הלוואות!$F$33,הלוואות!$G$33,0),0),0)+IF(A1918&gt;=הלוואות!$D$34,IF(מרכז!A1918&lt;=הלוואות!$E$34,IF(DAY(מרכז!A1918)=הלוואות!$F$34,הלוואות!$G$34,0),0),0)</f>
        <v>0</v>
      </c>
      <c r="E1918" s="93">
        <f>SUMIF(הלוואות!$D$46:$D$65,מרכז!A1918,הלוואות!$E$46:$E$65)</f>
        <v>0</v>
      </c>
      <c r="F1918" s="93">
        <f>SUMIF(נכנסים!$A$5:$A$5890,מרכז!A1918,נכנסים!$B$5:$B$5890)</f>
        <v>0</v>
      </c>
      <c r="G1918" s="94"/>
      <c r="H1918" s="94"/>
      <c r="I1918" s="94"/>
      <c r="J1918" s="99">
        <f t="shared" si="29"/>
        <v>50000</v>
      </c>
    </row>
    <row r="1919" spans="1:10">
      <c r="A1919" s="153">
        <v>47572</v>
      </c>
      <c r="B1919" s="93">
        <f>SUMIF(יוצאים!$A$5:$A$5835,מרכז!A1919,יוצאים!$D$5:$D$5835)</f>
        <v>0</v>
      </c>
      <c r="C1919" s="93">
        <f>HLOOKUP(DAY($A1919),'טב.הו"ק'!$G$4:$AK$162,'טב.הו"ק'!$A$162+2,FALSE)</f>
        <v>0</v>
      </c>
      <c r="D1919" s="93">
        <f>IF(A1919&gt;=הלוואות!$D$5,IF(מרכז!A1919&lt;=הלוואות!$E$5,IF(DAY(מרכז!A1919)=הלוואות!$F$5,הלוואות!$G$5,0),0),0)+IF(A1919&gt;=הלוואות!$D$6,IF(מרכז!A1919&lt;=הלוואות!$E$6,IF(DAY(מרכז!A1919)=הלוואות!$F$6,הלוואות!$G$6,0),0),0)+IF(A1919&gt;=הלוואות!$D$7,IF(מרכז!A1919&lt;=הלוואות!$E$7,IF(DAY(מרכז!A1919)=הלוואות!$F$7,הלוואות!$G$7,0),0),0)+IF(A1919&gt;=הלוואות!$D$8,IF(מרכז!A1919&lt;=הלוואות!$E$8,IF(DAY(מרכז!A1919)=הלוואות!$F$8,הלוואות!$G$8,0),0),0)+IF(A1919&gt;=הלוואות!$D$9,IF(מרכז!A1919&lt;=הלוואות!$E$9,IF(DAY(מרכז!A1919)=הלוואות!$F$9,הלוואות!$G$9,0),0),0)+IF(A1919&gt;=הלוואות!$D$10,IF(מרכז!A1919&lt;=הלוואות!$E$10,IF(DAY(מרכז!A1919)=הלוואות!$F$10,הלוואות!$G$10,0),0),0)+IF(A1919&gt;=הלוואות!$D$11,IF(מרכז!A1919&lt;=הלוואות!$E$11,IF(DAY(מרכז!A1919)=הלוואות!$F$11,הלוואות!$G$11,0),0),0)+IF(A1919&gt;=הלוואות!$D$12,IF(מרכז!A1919&lt;=הלוואות!$E$12,IF(DAY(מרכז!A1919)=הלוואות!$F$12,הלוואות!$G$12,0),0),0)+IF(A1919&gt;=הלוואות!$D$13,IF(מרכז!A1919&lt;=הלוואות!$E$13,IF(DAY(מרכז!A1919)=הלוואות!$F$13,הלוואות!$G$13,0),0),0)+IF(A1919&gt;=הלוואות!$D$14,IF(מרכז!A1919&lt;=הלוואות!$E$14,IF(DAY(מרכז!A1919)=הלוואות!$F$14,הלוואות!$G$14,0),0),0)+IF(A1919&gt;=הלוואות!$D$15,IF(מרכז!A1919&lt;=הלוואות!$E$15,IF(DAY(מרכז!A1919)=הלוואות!$F$15,הלוואות!$G$15,0),0),0)+IF(A1919&gt;=הלוואות!$D$16,IF(מרכז!A1919&lt;=הלוואות!$E$16,IF(DAY(מרכז!A1919)=הלוואות!$F$16,הלוואות!$G$16,0),0),0)+IF(A1919&gt;=הלוואות!$D$17,IF(מרכז!A1919&lt;=הלוואות!$E$17,IF(DAY(מרכז!A1919)=הלוואות!$F$17,הלוואות!$G$17,0),0),0)+IF(A1919&gt;=הלוואות!$D$18,IF(מרכז!A1919&lt;=הלוואות!$E$18,IF(DAY(מרכז!A1919)=הלוואות!$F$18,הלוואות!$G$18,0),0),0)+IF(A1919&gt;=הלוואות!$D$19,IF(מרכז!A1919&lt;=הלוואות!$E$19,IF(DAY(מרכז!A1919)=הלוואות!$F$19,הלוואות!$G$19,0),0),0)+IF(A1919&gt;=הלוואות!$D$20,IF(מרכז!A1919&lt;=הלוואות!$E$20,IF(DAY(מרכז!A1919)=הלוואות!$F$20,הלוואות!$G$20,0),0),0)+IF(A1919&gt;=הלוואות!$D$21,IF(מרכז!A1919&lt;=הלוואות!$E$21,IF(DAY(מרכז!A1919)=הלוואות!$F$21,הלוואות!$G$21,0),0),0)+IF(A1919&gt;=הלוואות!$D$22,IF(מרכז!A1919&lt;=הלוואות!$E$22,IF(DAY(מרכז!A1919)=הלוואות!$F$22,הלוואות!$G$22,0),0),0)+IF(A1919&gt;=הלוואות!$D$23,IF(מרכז!A1919&lt;=הלוואות!$E$23,IF(DAY(מרכז!A1919)=הלוואות!$F$23,הלוואות!$G$23,0),0),0)+IF(A1919&gt;=הלוואות!$D$24,IF(מרכז!A1919&lt;=הלוואות!$E$24,IF(DAY(מרכז!A1919)=הלוואות!$F$24,הלוואות!$G$24,0),0),0)+IF(A1919&gt;=הלוואות!$D$25,IF(מרכז!A1919&lt;=הלוואות!$E$25,IF(DAY(מרכז!A1919)=הלוואות!$F$25,הלוואות!$G$25,0),0),0)+IF(A1919&gt;=הלוואות!$D$26,IF(מרכז!A1919&lt;=הלוואות!$E$26,IF(DAY(מרכז!A1919)=הלוואות!$F$26,הלוואות!$G$26,0),0),0)+IF(A1919&gt;=הלוואות!$D$27,IF(מרכז!A1919&lt;=הלוואות!$E$27,IF(DAY(מרכז!A1919)=הלוואות!$F$27,הלוואות!$G$27,0),0),0)+IF(A1919&gt;=הלוואות!$D$28,IF(מרכז!A1919&lt;=הלוואות!$E$28,IF(DAY(מרכז!A1919)=הלוואות!$F$28,הלוואות!$G$28,0),0),0)+IF(A1919&gt;=הלוואות!$D$29,IF(מרכז!A1919&lt;=הלוואות!$E$29,IF(DAY(מרכז!A1919)=הלוואות!$F$29,הלוואות!$G$29,0),0),0)+IF(A1919&gt;=הלוואות!$D$30,IF(מרכז!A1919&lt;=הלוואות!$E$30,IF(DAY(מרכז!A1919)=הלוואות!$F$30,הלוואות!$G$30,0),0),0)+IF(A1919&gt;=הלוואות!$D$31,IF(מרכז!A1919&lt;=הלוואות!$E$31,IF(DAY(מרכז!A1919)=הלוואות!$F$31,הלוואות!$G$31,0),0),0)+IF(A1919&gt;=הלוואות!$D$32,IF(מרכז!A1919&lt;=הלוואות!$E$32,IF(DAY(מרכז!A1919)=הלוואות!$F$32,הלוואות!$G$32,0),0),0)+IF(A1919&gt;=הלוואות!$D$33,IF(מרכז!A1919&lt;=הלוואות!$E$33,IF(DAY(מרכז!A1919)=הלוואות!$F$33,הלוואות!$G$33,0),0),0)+IF(A1919&gt;=הלוואות!$D$34,IF(מרכז!A1919&lt;=הלוואות!$E$34,IF(DAY(מרכז!A1919)=הלוואות!$F$34,הלוואות!$G$34,0),0),0)</f>
        <v>0</v>
      </c>
      <c r="E1919" s="93">
        <f>SUMIF(הלוואות!$D$46:$D$65,מרכז!A1919,הלוואות!$E$46:$E$65)</f>
        <v>0</v>
      </c>
      <c r="F1919" s="93">
        <f>SUMIF(נכנסים!$A$5:$A$5890,מרכז!A1919,נכנסים!$B$5:$B$5890)</f>
        <v>0</v>
      </c>
      <c r="G1919" s="94"/>
      <c r="H1919" s="94"/>
      <c r="I1919" s="94"/>
      <c r="J1919" s="99">
        <f t="shared" si="29"/>
        <v>50000</v>
      </c>
    </row>
    <row r="1920" spans="1:10">
      <c r="A1920" s="153">
        <v>47573</v>
      </c>
      <c r="B1920" s="93">
        <f>SUMIF(יוצאים!$A$5:$A$5835,מרכז!A1920,יוצאים!$D$5:$D$5835)</f>
        <v>0</v>
      </c>
      <c r="C1920" s="93">
        <f>HLOOKUP(DAY($A1920),'טב.הו"ק'!$G$4:$AK$162,'טב.הו"ק'!$A$162+2,FALSE)</f>
        <v>0</v>
      </c>
      <c r="D1920" s="93">
        <f>IF(A1920&gt;=הלוואות!$D$5,IF(מרכז!A1920&lt;=הלוואות!$E$5,IF(DAY(מרכז!A1920)=הלוואות!$F$5,הלוואות!$G$5,0),0),0)+IF(A1920&gt;=הלוואות!$D$6,IF(מרכז!A1920&lt;=הלוואות!$E$6,IF(DAY(מרכז!A1920)=הלוואות!$F$6,הלוואות!$G$6,0),0),0)+IF(A1920&gt;=הלוואות!$D$7,IF(מרכז!A1920&lt;=הלוואות!$E$7,IF(DAY(מרכז!A1920)=הלוואות!$F$7,הלוואות!$G$7,0),0),0)+IF(A1920&gt;=הלוואות!$D$8,IF(מרכז!A1920&lt;=הלוואות!$E$8,IF(DAY(מרכז!A1920)=הלוואות!$F$8,הלוואות!$G$8,0),0),0)+IF(A1920&gt;=הלוואות!$D$9,IF(מרכז!A1920&lt;=הלוואות!$E$9,IF(DAY(מרכז!A1920)=הלוואות!$F$9,הלוואות!$G$9,0),0),0)+IF(A1920&gt;=הלוואות!$D$10,IF(מרכז!A1920&lt;=הלוואות!$E$10,IF(DAY(מרכז!A1920)=הלוואות!$F$10,הלוואות!$G$10,0),0),0)+IF(A1920&gt;=הלוואות!$D$11,IF(מרכז!A1920&lt;=הלוואות!$E$11,IF(DAY(מרכז!A1920)=הלוואות!$F$11,הלוואות!$G$11,0),0),0)+IF(A1920&gt;=הלוואות!$D$12,IF(מרכז!A1920&lt;=הלוואות!$E$12,IF(DAY(מרכז!A1920)=הלוואות!$F$12,הלוואות!$G$12,0),0),0)+IF(A1920&gt;=הלוואות!$D$13,IF(מרכז!A1920&lt;=הלוואות!$E$13,IF(DAY(מרכז!A1920)=הלוואות!$F$13,הלוואות!$G$13,0),0),0)+IF(A1920&gt;=הלוואות!$D$14,IF(מרכז!A1920&lt;=הלוואות!$E$14,IF(DAY(מרכז!A1920)=הלוואות!$F$14,הלוואות!$G$14,0),0),0)+IF(A1920&gt;=הלוואות!$D$15,IF(מרכז!A1920&lt;=הלוואות!$E$15,IF(DAY(מרכז!A1920)=הלוואות!$F$15,הלוואות!$G$15,0),0),0)+IF(A1920&gt;=הלוואות!$D$16,IF(מרכז!A1920&lt;=הלוואות!$E$16,IF(DAY(מרכז!A1920)=הלוואות!$F$16,הלוואות!$G$16,0),0),0)+IF(A1920&gt;=הלוואות!$D$17,IF(מרכז!A1920&lt;=הלוואות!$E$17,IF(DAY(מרכז!A1920)=הלוואות!$F$17,הלוואות!$G$17,0),0),0)+IF(A1920&gt;=הלוואות!$D$18,IF(מרכז!A1920&lt;=הלוואות!$E$18,IF(DAY(מרכז!A1920)=הלוואות!$F$18,הלוואות!$G$18,0),0),0)+IF(A1920&gt;=הלוואות!$D$19,IF(מרכז!A1920&lt;=הלוואות!$E$19,IF(DAY(מרכז!A1920)=הלוואות!$F$19,הלוואות!$G$19,0),0),0)+IF(A1920&gt;=הלוואות!$D$20,IF(מרכז!A1920&lt;=הלוואות!$E$20,IF(DAY(מרכז!A1920)=הלוואות!$F$20,הלוואות!$G$20,0),0),0)+IF(A1920&gt;=הלוואות!$D$21,IF(מרכז!A1920&lt;=הלוואות!$E$21,IF(DAY(מרכז!A1920)=הלוואות!$F$21,הלוואות!$G$21,0),0),0)+IF(A1920&gt;=הלוואות!$D$22,IF(מרכז!A1920&lt;=הלוואות!$E$22,IF(DAY(מרכז!A1920)=הלוואות!$F$22,הלוואות!$G$22,0),0),0)+IF(A1920&gt;=הלוואות!$D$23,IF(מרכז!A1920&lt;=הלוואות!$E$23,IF(DAY(מרכז!A1920)=הלוואות!$F$23,הלוואות!$G$23,0),0),0)+IF(A1920&gt;=הלוואות!$D$24,IF(מרכז!A1920&lt;=הלוואות!$E$24,IF(DAY(מרכז!A1920)=הלוואות!$F$24,הלוואות!$G$24,0),0),0)+IF(A1920&gt;=הלוואות!$D$25,IF(מרכז!A1920&lt;=הלוואות!$E$25,IF(DAY(מרכז!A1920)=הלוואות!$F$25,הלוואות!$G$25,0),0),0)+IF(A1920&gt;=הלוואות!$D$26,IF(מרכז!A1920&lt;=הלוואות!$E$26,IF(DAY(מרכז!A1920)=הלוואות!$F$26,הלוואות!$G$26,0),0),0)+IF(A1920&gt;=הלוואות!$D$27,IF(מרכז!A1920&lt;=הלוואות!$E$27,IF(DAY(מרכז!A1920)=הלוואות!$F$27,הלוואות!$G$27,0),0),0)+IF(A1920&gt;=הלוואות!$D$28,IF(מרכז!A1920&lt;=הלוואות!$E$28,IF(DAY(מרכז!A1920)=הלוואות!$F$28,הלוואות!$G$28,0),0),0)+IF(A1920&gt;=הלוואות!$D$29,IF(מרכז!A1920&lt;=הלוואות!$E$29,IF(DAY(מרכז!A1920)=הלוואות!$F$29,הלוואות!$G$29,0),0),0)+IF(A1920&gt;=הלוואות!$D$30,IF(מרכז!A1920&lt;=הלוואות!$E$30,IF(DAY(מרכז!A1920)=הלוואות!$F$30,הלוואות!$G$30,0),0),0)+IF(A1920&gt;=הלוואות!$D$31,IF(מרכז!A1920&lt;=הלוואות!$E$31,IF(DAY(מרכז!A1920)=הלוואות!$F$31,הלוואות!$G$31,0),0),0)+IF(A1920&gt;=הלוואות!$D$32,IF(מרכז!A1920&lt;=הלוואות!$E$32,IF(DAY(מרכז!A1920)=הלוואות!$F$32,הלוואות!$G$32,0),0),0)+IF(A1920&gt;=הלוואות!$D$33,IF(מרכז!A1920&lt;=הלוואות!$E$33,IF(DAY(מרכז!A1920)=הלוואות!$F$33,הלוואות!$G$33,0),0),0)+IF(A1920&gt;=הלוואות!$D$34,IF(מרכז!A1920&lt;=הלוואות!$E$34,IF(DAY(מרכז!A1920)=הלוואות!$F$34,הלוואות!$G$34,0),0),0)</f>
        <v>0</v>
      </c>
      <c r="E1920" s="93">
        <f>SUMIF(הלוואות!$D$46:$D$65,מרכז!A1920,הלוואות!$E$46:$E$65)</f>
        <v>0</v>
      </c>
      <c r="F1920" s="93">
        <f>SUMIF(נכנסים!$A$5:$A$5890,מרכז!A1920,נכנסים!$B$5:$B$5890)</f>
        <v>0</v>
      </c>
      <c r="G1920" s="94"/>
      <c r="H1920" s="94"/>
      <c r="I1920" s="94"/>
      <c r="J1920" s="99">
        <f t="shared" ref="J1920:J1983" si="30">J1919-B1920-C1920-D1920-E1920+F1920</f>
        <v>50000</v>
      </c>
    </row>
    <row r="1921" spans="1:10">
      <c r="A1921" s="153">
        <v>47574</v>
      </c>
      <c r="B1921" s="93">
        <f>SUMIF(יוצאים!$A$5:$A$5835,מרכז!A1921,יוצאים!$D$5:$D$5835)</f>
        <v>0</v>
      </c>
      <c r="C1921" s="93">
        <f>HLOOKUP(DAY($A1921),'טב.הו"ק'!$G$4:$AK$162,'טב.הו"ק'!$A$162+2,FALSE)</f>
        <v>0</v>
      </c>
      <c r="D1921" s="93">
        <f>IF(A1921&gt;=הלוואות!$D$5,IF(מרכז!A1921&lt;=הלוואות!$E$5,IF(DAY(מרכז!A1921)=הלוואות!$F$5,הלוואות!$G$5,0),0),0)+IF(A1921&gt;=הלוואות!$D$6,IF(מרכז!A1921&lt;=הלוואות!$E$6,IF(DAY(מרכז!A1921)=הלוואות!$F$6,הלוואות!$G$6,0),0),0)+IF(A1921&gt;=הלוואות!$D$7,IF(מרכז!A1921&lt;=הלוואות!$E$7,IF(DAY(מרכז!A1921)=הלוואות!$F$7,הלוואות!$G$7,0),0),0)+IF(A1921&gt;=הלוואות!$D$8,IF(מרכז!A1921&lt;=הלוואות!$E$8,IF(DAY(מרכז!A1921)=הלוואות!$F$8,הלוואות!$G$8,0),0),0)+IF(A1921&gt;=הלוואות!$D$9,IF(מרכז!A1921&lt;=הלוואות!$E$9,IF(DAY(מרכז!A1921)=הלוואות!$F$9,הלוואות!$G$9,0),0),0)+IF(A1921&gt;=הלוואות!$D$10,IF(מרכז!A1921&lt;=הלוואות!$E$10,IF(DAY(מרכז!A1921)=הלוואות!$F$10,הלוואות!$G$10,0),0),0)+IF(A1921&gt;=הלוואות!$D$11,IF(מרכז!A1921&lt;=הלוואות!$E$11,IF(DAY(מרכז!A1921)=הלוואות!$F$11,הלוואות!$G$11,0),0),0)+IF(A1921&gt;=הלוואות!$D$12,IF(מרכז!A1921&lt;=הלוואות!$E$12,IF(DAY(מרכז!A1921)=הלוואות!$F$12,הלוואות!$G$12,0),0),0)+IF(A1921&gt;=הלוואות!$D$13,IF(מרכז!A1921&lt;=הלוואות!$E$13,IF(DAY(מרכז!A1921)=הלוואות!$F$13,הלוואות!$G$13,0),0),0)+IF(A1921&gt;=הלוואות!$D$14,IF(מרכז!A1921&lt;=הלוואות!$E$14,IF(DAY(מרכז!A1921)=הלוואות!$F$14,הלוואות!$G$14,0),0),0)+IF(A1921&gt;=הלוואות!$D$15,IF(מרכז!A1921&lt;=הלוואות!$E$15,IF(DAY(מרכז!A1921)=הלוואות!$F$15,הלוואות!$G$15,0),0),0)+IF(A1921&gt;=הלוואות!$D$16,IF(מרכז!A1921&lt;=הלוואות!$E$16,IF(DAY(מרכז!A1921)=הלוואות!$F$16,הלוואות!$G$16,0),0),0)+IF(A1921&gt;=הלוואות!$D$17,IF(מרכז!A1921&lt;=הלוואות!$E$17,IF(DAY(מרכז!A1921)=הלוואות!$F$17,הלוואות!$G$17,0),0),0)+IF(A1921&gt;=הלוואות!$D$18,IF(מרכז!A1921&lt;=הלוואות!$E$18,IF(DAY(מרכז!A1921)=הלוואות!$F$18,הלוואות!$G$18,0),0),0)+IF(A1921&gt;=הלוואות!$D$19,IF(מרכז!A1921&lt;=הלוואות!$E$19,IF(DAY(מרכז!A1921)=הלוואות!$F$19,הלוואות!$G$19,0),0),0)+IF(A1921&gt;=הלוואות!$D$20,IF(מרכז!A1921&lt;=הלוואות!$E$20,IF(DAY(מרכז!A1921)=הלוואות!$F$20,הלוואות!$G$20,0),0),0)+IF(A1921&gt;=הלוואות!$D$21,IF(מרכז!A1921&lt;=הלוואות!$E$21,IF(DAY(מרכז!A1921)=הלוואות!$F$21,הלוואות!$G$21,0),0),0)+IF(A1921&gt;=הלוואות!$D$22,IF(מרכז!A1921&lt;=הלוואות!$E$22,IF(DAY(מרכז!A1921)=הלוואות!$F$22,הלוואות!$G$22,0),0),0)+IF(A1921&gt;=הלוואות!$D$23,IF(מרכז!A1921&lt;=הלוואות!$E$23,IF(DAY(מרכז!A1921)=הלוואות!$F$23,הלוואות!$G$23,0),0),0)+IF(A1921&gt;=הלוואות!$D$24,IF(מרכז!A1921&lt;=הלוואות!$E$24,IF(DAY(מרכז!A1921)=הלוואות!$F$24,הלוואות!$G$24,0),0),0)+IF(A1921&gt;=הלוואות!$D$25,IF(מרכז!A1921&lt;=הלוואות!$E$25,IF(DAY(מרכז!A1921)=הלוואות!$F$25,הלוואות!$G$25,0),0),0)+IF(A1921&gt;=הלוואות!$D$26,IF(מרכז!A1921&lt;=הלוואות!$E$26,IF(DAY(מרכז!A1921)=הלוואות!$F$26,הלוואות!$G$26,0),0),0)+IF(A1921&gt;=הלוואות!$D$27,IF(מרכז!A1921&lt;=הלוואות!$E$27,IF(DAY(מרכז!A1921)=הלוואות!$F$27,הלוואות!$G$27,0),0),0)+IF(A1921&gt;=הלוואות!$D$28,IF(מרכז!A1921&lt;=הלוואות!$E$28,IF(DAY(מרכז!A1921)=הלוואות!$F$28,הלוואות!$G$28,0),0),0)+IF(A1921&gt;=הלוואות!$D$29,IF(מרכז!A1921&lt;=הלוואות!$E$29,IF(DAY(מרכז!A1921)=הלוואות!$F$29,הלוואות!$G$29,0),0),0)+IF(A1921&gt;=הלוואות!$D$30,IF(מרכז!A1921&lt;=הלוואות!$E$30,IF(DAY(מרכז!A1921)=הלוואות!$F$30,הלוואות!$G$30,0),0),0)+IF(A1921&gt;=הלוואות!$D$31,IF(מרכז!A1921&lt;=הלוואות!$E$31,IF(DAY(מרכז!A1921)=הלוואות!$F$31,הלוואות!$G$31,0),0),0)+IF(A1921&gt;=הלוואות!$D$32,IF(מרכז!A1921&lt;=הלוואות!$E$32,IF(DAY(מרכז!A1921)=הלוואות!$F$32,הלוואות!$G$32,0),0),0)+IF(A1921&gt;=הלוואות!$D$33,IF(מרכז!A1921&lt;=הלוואות!$E$33,IF(DAY(מרכז!A1921)=הלוואות!$F$33,הלוואות!$G$33,0),0),0)+IF(A1921&gt;=הלוואות!$D$34,IF(מרכז!A1921&lt;=הלוואות!$E$34,IF(DAY(מרכז!A1921)=הלוואות!$F$34,הלוואות!$G$34,0),0),0)</f>
        <v>0</v>
      </c>
      <c r="E1921" s="93">
        <f>SUMIF(הלוואות!$D$46:$D$65,מרכז!A1921,הלוואות!$E$46:$E$65)</f>
        <v>0</v>
      </c>
      <c r="F1921" s="93">
        <f>SUMIF(נכנסים!$A$5:$A$5890,מרכז!A1921,נכנסים!$B$5:$B$5890)</f>
        <v>0</v>
      </c>
      <c r="G1921" s="94"/>
      <c r="H1921" s="94"/>
      <c r="I1921" s="94"/>
      <c r="J1921" s="99">
        <f t="shared" si="30"/>
        <v>50000</v>
      </c>
    </row>
    <row r="1922" spans="1:10">
      <c r="A1922" s="153">
        <v>47575</v>
      </c>
      <c r="B1922" s="93">
        <f>SUMIF(יוצאים!$A$5:$A$5835,מרכז!A1922,יוצאים!$D$5:$D$5835)</f>
        <v>0</v>
      </c>
      <c r="C1922" s="93">
        <f>HLOOKUP(DAY($A1922),'טב.הו"ק'!$G$4:$AK$162,'טב.הו"ק'!$A$162+2,FALSE)</f>
        <v>0</v>
      </c>
      <c r="D1922" s="93">
        <f>IF(A1922&gt;=הלוואות!$D$5,IF(מרכז!A1922&lt;=הלוואות!$E$5,IF(DAY(מרכז!A1922)=הלוואות!$F$5,הלוואות!$G$5,0),0),0)+IF(A1922&gt;=הלוואות!$D$6,IF(מרכז!A1922&lt;=הלוואות!$E$6,IF(DAY(מרכז!A1922)=הלוואות!$F$6,הלוואות!$G$6,0),0),0)+IF(A1922&gt;=הלוואות!$D$7,IF(מרכז!A1922&lt;=הלוואות!$E$7,IF(DAY(מרכז!A1922)=הלוואות!$F$7,הלוואות!$G$7,0),0),0)+IF(A1922&gt;=הלוואות!$D$8,IF(מרכז!A1922&lt;=הלוואות!$E$8,IF(DAY(מרכז!A1922)=הלוואות!$F$8,הלוואות!$G$8,0),0),0)+IF(A1922&gt;=הלוואות!$D$9,IF(מרכז!A1922&lt;=הלוואות!$E$9,IF(DAY(מרכז!A1922)=הלוואות!$F$9,הלוואות!$G$9,0),0),0)+IF(A1922&gt;=הלוואות!$D$10,IF(מרכז!A1922&lt;=הלוואות!$E$10,IF(DAY(מרכז!A1922)=הלוואות!$F$10,הלוואות!$G$10,0),0),0)+IF(A1922&gt;=הלוואות!$D$11,IF(מרכז!A1922&lt;=הלוואות!$E$11,IF(DAY(מרכז!A1922)=הלוואות!$F$11,הלוואות!$G$11,0),0),0)+IF(A1922&gt;=הלוואות!$D$12,IF(מרכז!A1922&lt;=הלוואות!$E$12,IF(DAY(מרכז!A1922)=הלוואות!$F$12,הלוואות!$G$12,0),0),0)+IF(A1922&gt;=הלוואות!$D$13,IF(מרכז!A1922&lt;=הלוואות!$E$13,IF(DAY(מרכז!A1922)=הלוואות!$F$13,הלוואות!$G$13,0),0),0)+IF(A1922&gt;=הלוואות!$D$14,IF(מרכז!A1922&lt;=הלוואות!$E$14,IF(DAY(מרכז!A1922)=הלוואות!$F$14,הלוואות!$G$14,0),0),0)+IF(A1922&gt;=הלוואות!$D$15,IF(מרכז!A1922&lt;=הלוואות!$E$15,IF(DAY(מרכז!A1922)=הלוואות!$F$15,הלוואות!$G$15,0),0),0)+IF(A1922&gt;=הלוואות!$D$16,IF(מרכז!A1922&lt;=הלוואות!$E$16,IF(DAY(מרכז!A1922)=הלוואות!$F$16,הלוואות!$G$16,0),0),0)+IF(A1922&gt;=הלוואות!$D$17,IF(מרכז!A1922&lt;=הלוואות!$E$17,IF(DAY(מרכז!A1922)=הלוואות!$F$17,הלוואות!$G$17,0),0),0)+IF(A1922&gt;=הלוואות!$D$18,IF(מרכז!A1922&lt;=הלוואות!$E$18,IF(DAY(מרכז!A1922)=הלוואות!$F$18,הלוואות!$G$18,0),0),0)+IF(A1922&gt;=הלוואות!$D$19,IF(מרכז!A1922&lt;=הלוואות!$E$19,IF(DAY(מרכז!A1922)=הלוואות!$F$19,הלוואות!$G$19,0),0),0)+IF(A1922&gt;=הלוואות!$D$20,IF(מרכז!A1922&lt;=הלוואות!$E$20,IF(DAY(מרכז!A1922)=הלוואות!$F$20,הלוואות!$G$20,0),0),0)+IF(A1922&gt;=הלוואות!$D$21,IF(מרכז!A1922&lt;=הלוואות!$E$21,IF(DAY(מרכז!A1922)=הלוואות!$F$21,הלוואות!$G$21,0),0),0)+IF(A1922&gt;=הלוואות!$D$22,IF(מרכז!A1922&lt;=הלוואות!$E$22,IF(DAY(מרכז!A1922)=הלוואות!$F$22,הלוואות!$G$22,0),0),0)+IF(A1922&gt;=הלוואות!$D$23,IF(מרכז!A1922&lt;=הלוואות!$E$23,IF(DAY(מרכז!A1922)=הלוואות!$F$23,הלוואות!$G$23,0),0),0)+IF(A1922&gt;=הלוואות!$D$24,IF(מרכז!A1922&lt;=הלוואות!$E$24,IF(DAY(מרכז!A1922)=הלוואות!$F$24,הלוואות!$G$24,0),0),0)+IF(A1922&gt;=הלוואות!$D$25,IF(מרכז!A1922&lt;=הלוואות!$E$25,IF(DAY(מרכז!A1922)=הלוואות!$F$25,הלוואות!$G$25,0),0),0)+IF(A1922&gt;=הלוואות!$D$26,IF(מרכז!A1922&lt;=הלוואות!$E$26,IF(DAY(מרכז!A1922)=הלוואות!$F$26,הלוואות!$G$26,0),0),0)+IF(A1922&gt;=הלוואות!$D$27,IF(מרכז!A1922&lt;=הלוואות!$E$27,IF(DAY(מרכז!A1922)=הלוואות!$F$27,הלוואות!$G$27,0),0),0)+IF(A1922&gt;=הלוואות!$D$28,IF(מרכז!A1922&lt;=הלוואות!$E$28,IF(DAY(מרכז!A1922)=הלוואות!$F$28,הלוואות!$G$28,0),0),0)+IF(A1922&gt;=הלוואות!$D$29,IF(מרכז!A1922&lt;=הלוואות!$E$29,IF(DAY(מרכז!A1922)=הלוואות!$F$29,הלוואות!$G$29,0),0),0)+IF(A1922&gt;=הלוואות!$D$30,IF(מרכז!A1922&lt;=הלוואות!$E$30,IF(DAY(מרכז!A1922)=הלוואות!$F$30,הלוואות!$G$30,0),0),0)+IF(A1922&gt;=הלוואות!$D$31,IF(מרכז!A1922&lt;=הלוואות!$E$31,IF(DAY(מרכז!A1922)=הלוואות!$F$31,הלוואות!$G$31,0),0),0)+IF(A1922&gt;=הלוואות!$D$32,IF(מרכז!A1922&lt;=הלוואות!$E$32,IF(DAY(מרכז!A1922)=הלוואות!$F$32,הלוואות!$G$32,0),0),0)+IF(A1922&gt;=הלוואות!$D$33,IF(מרכז!A1922&lt;=הלוואות!$E$33,IF(DAY(מרכז!A1922)=הלוואות!$F$33,הלוואות!$G$33,0),0),0)+IF(A1922&gt;=הלוואות!$D$34,IF(מרכז!A1922&lt;=הלוואות!$E$34,IF(DAY(מרכז!A1922)=הלוואות!$F$34,הלוואות!$G$34,0),0),0)</f>
        <v>0</v>
      </c>
      <c r="E1922" s="93">
        <f>SUMIF(הלוואות!$D$46:$D$65,מרכז!A1922,הלוואות!$E$46:$E$65)</f>
        <v>0</v>
      </c>
      <c r="F1922" s="93">
        <f>SUMIF(נכנסים!$A$5:$A$5890,מרכז!A1922,נכנסים!$B$5:$B$5890)</f>
        <v>0</v>
      </c>
      <c r="G1922" s="94"/>
      <c r="H1922" s="94"/>
      <c r="I1922" s="94"/>
      <c r="J1922" s="99">
        <f t="shared" si="30"/>
        <v>50000</v>
      </c>
    </row>
    <row r="1923" spans="1:10">
      <c r="A1923" s="153">
        <v>47576</v>
      </c>
      <c r="B1923" s="93">
        <f>SUMIF(יוצאים!$A$5:$A$5835,מרכז!A1923,יוצאים!$D$5:$D$5835)</f>
        <v>0</v>
      </c>
      <c r="C1923" s="93">
        <f>HLOOKUP(DAY($A1923),'טב.הו"ק'!$G$4:$AK$162,'טב.הו"ק'!$A$162+2,FALSE)</f>
        <v>0</v>
      </c>
      <c r="D1923" s="93">
        <f>IF(A1923&gt;=הלוואות!$D$5,IF(מרכז!A1923&lt;=הלוואות!$E$5,IF(DAY(מרכז!A1923)=הלוואות!$F$5,הלוואות!$G$5,0),0),0)+IF(A1923&gt;=הלוואות!$D$6,IF(מרכז!A1923&lt;=הלוואות!$E$6,IF(DAY(מרכז!A1923)=הלוואות!$F$6,הלוואות!$G$6,0),0),0)+IF(A1923&gt;=הלוואות!$D$7,IF(מרכז!A1923&lt;=הלוואות!$E$7,IF(DAY(מרכז!A1923)=הלוואות!$F$7,הלוואות!$G$7,0),0),0)+IF(A1923&gt;=הלוואות!$D$8,IF(מרכז!A1923&lt;=הלוואות!$E$8,IF(DAY(מרכז!A1923)=הלוואות!$F$8,הלוואות!$G$8,0),0),0)+IF(A1923&gt;=הלוואות!$D$9,IF(מרכז!A1923&lt;=הלוואות!$E$9,IF(DAY(מרכז!A1923)=הלוואות!$F$9,הלוואות!$G$9,0),0),0)+IF(A1923&gt;=הלוואות!$D$10,IF(מרכז!A1923&lt;=הלוואות!$E$10,IF(DAY(מרכז!A1923)=הלוואות!$F$10,הלוואות!$G$10,0),0),0)+IF(A1923&gt;=הלוואות!$D$11,IF(מרכז!A1923&lt;=הלוואות!$E$11,IF(DAY(מרכז!A1923)=הלוואות!$F$11,הלוואות!$G$11,0),0),0)+IF(A1923&gt;=הלוואות!$D$12,IF(מרכז!A1923&lt;=הלוואות!$E$12,IF(DAY(מרכז!A1923)=הלוואות!$F$12,הלוואות!$G$12,0),0),0)+IF(A1923&gt;=הלוואות!$D$13,IF(מרכז!A1923&lt;=הלוואות!$E$13,IF(DAY(מרכז!A1923)=הלוואות!$F$13,הלוואות!$G$13,0),0),0)+IF(A1923&gt;=הלוואות!$D$14,IF(מרכז!A1923&lt;=הלוואות!$E$14,IF(DAY(מרכז!A1923)=הלוואות!$F$14,הלוואות!$G$14,0),0),0)+IF(A1923&gt;=הלוואות!$D$15,IF(מרכז!A1923&lt;=הלוואות!$E$15,IF(DAY(מרכז!A1923)=הלוואות!$F$15,הלוואות!$G$15,0),0),0)+IF(A1923&gt;=הלוואות!$D$16,IF(מרכז!A1923&lt;=הלוואות!$E$16,IF(DAY(מרכז!A1923)=הלוואות!$F$16,הלוואות!$G$16,0),0),0)+IF(A1923&gt;=הלוואות!$D$17,IF(מרכז!A1923&lt;=הלוואות!$E$17,IF(DAY(מרכז!A1923)=הלוואות!$F$17,הלוואות!$G$17,0),0),0)+IF(A1923&gt;=הלוואות!$D$18,IF(מרכז!A1923&lt;=הלוואות!$E$18,IF(DAY(מרכז!A1923)=הלוואות!$F$18,הלוואות!$G$18,0),0),0)+IF(A1923&gt;=הלוואות!$D$19,IF(מרכז!A1923&lt;=הלוואות!$E$19,IF(DAY(מרכז!A1923)=הלוואות!$F$19,הלוואות!$G$19,0),0),0)+IF(A1923&gt;=הלוואות!$D$20,IF(מרכז!A1923&lt;=הלוואות!$E$20,IF(DAY(מרכז!A1923)=הלוואות!$F$20,הלוואות!$G$20,0),0),0)+IF(A1923&gt;=הלוואות!$D$21,IF(מרכז!A1923&lt;=הלוואות!$E$21,IF(DAY(מרכז!A1923)=הלוואות!$F$21,הלוואות!$G$21,0),0),0)+IF(A1923&gt;=הלוואות!$D$22,IF(מרכז!A1923&lt;=הלוואות!$E$22,IF(DAY(מרכז!A1923)=הלוואות!$F$22,הלוואות!$G$22,0),0),0)+IF(A1923&gt;=הלוואות!$D$23,IF(מרכז!A1923&lt;=הלוואות!$E$23,IF(DAY(מרכז!A1923)=הלוואות!$F$23,הלוואות!$G$23,0),0),0)+IF(A1923&gt;=הלוואות!$D$24,IF(מרכז!A1923&lt;=הלוואות!$E$24,IF(DAY(מרכז!A1923)=הלוואות!$F$24,הלוואות!$G$24,0),0),0)+IF(A1923&gt;=הלוואות!$D$25,IF(מרכז!A1923&lt;=הלוואות!$E$25,IF(DAY(מרכז!A1923)=הלוואות!$F$25,הלוואות!$G$25,0),0),0)+IF(A1923&gt;=הלוואות!$D$26,IF(מרכז!A1923&lt;=הלוואות!$E$26,IF(DAY(מרכז!A1923)=הלוואות!$F$26,הלוואות!$G$26,0),0),0)+IF(A1923&gt;=הלוואות!$D$27,IF(מרכז!A1923&lt;=הלוואות!$E$27,IF(DAY(מרכז!A1923)=הלוואות!$F$27,הלוואות!$G$27,0),0),0)+IF(A1923&gt;=הלוואות!$D$28,IF(מרכז!A1923&lt;=הלוואות!$E$28,IF(DAY(מרכז!A1923)=הלוואות!$F$28,הלוואות!$G$28,0),0),0)+IF(A1923&gt;=הלוואות!$D$29,IF(מרכז!A1923&lt;=הלוואות!$E$29,IF(DAY(מרכז!A1923)=הלוואות!$F$29,הלוואות!$G$29,0),0),0)+IF(A1923&gt;=הלוואות!$D$30,IF(מרכז!A1923&lt;=הלוואות!$E$30,IF(DAY(מרכז!A1923)=הלוואות!$F$30,הלוואות!$G$30,0),0),0)+IF(A1923&gt;=הלוואות!$D$31,IF(מרכז!A1923&lt;=הלוואות!$E$31,IF(DAY(מרכז!A1923)=הלוואות!$F$31,הלוואות!$G$31,0),0),0)+IF(A1923&gt;=הלוואות!$D$32,IF(מרכז!A1923&lt;=הלוואות!$E$32,IF(DAY(מרכז!A1923)=הלוואות!$F$32,הלוואות!$G$32,0),0),0)+IF(A1923&gt;=הלוואות!$D$33,IF(מרכז!A1923&lt;=הלוואות!$E$33,IF(DAY(מרכז!A1923)=הלוואות!$F$33,הלוואות!$G$33,0),0),0)+IF(A1923&gt;=הלוואות!$D$34,IF(מרכז!A1923&lt;=הלוואות!$E$34,IF(DAY(מרכז!A1923)=הלוואות!$F$34,הלוואות!$G$34,0),0),0)</f>
        <v>0</v>
      </c>
      <c r="E1923" s="93">
        <f>SUMIF(הלוואות!$D$46:$D$65,מרכז!A1923,הלוואות!$E$46:$E$65)</f>
        <v>0</v>
      </c>
      <c r="F1923" s="93">
        <f>SUMIF(נכנסים!$A$5:$A$5890,מרכז!A1923,נכנסים!$B$5:$B$5890)</f>
        <v>0</v>
      </c>
      <c r="G1923" s="94"/>
      <c r="H1923" s="94"/>
      <c r="I1923" s="94"/>
      <c r="J1923" s="99">
        <f t="shared" si="30"/>
        <v>50000</v>
      </c>
    </row>
    <row r="1924" spans="1:10">
      <c r="A1924" s="153">
        <v>47577</v>
      </c>
      <c r="B1924" s="93">
        <f>SUMIF(יוצאים!$A$5:$A$5835,מרכז!A1924,יוצאים!$D$5:$D$5835)</f>
        <v>0</v>
      </c>
      <c r="C1924" s="93">
        <f>HLOOKUP(DAY($A1924),'טב.הו"ק'!$G$4:$AK$162,'טב.הו"ק'!$A$162+2,FALSE)</f>
        <v>0</v>
      </c>
      <c r="D1924" s="93">
        <f>IF(A1924&gt;=הלוואות!$D$5,IF(מרכז!A1924&lt;=הלוואות!$E$5,IF(DAY(מרכז!A1924)=הלוואות!$F$5,הלוואות!$G$5,0),0),0)+IF(A1924&gt;=הלוואות!$D$6,IF(מרכז!A1924&lt;=הלוואות!$E$6,IF(DAY(מרכז!A1924)=הלוואות!$F$6,הלוואות!$G$6,0),0),0)+IF(A1924&gt;=הלוואות!$D$7,IF(מרכז!A1924&lt;=הלוואות!$E$7,IF(DAY(מרכז!A1924)=הלוואות!$F$7,הלוואות!$G$7,0),0),0)+IF(A1924&gt;=הלוואות!$D$8,IF(מרכז!A1924&lt;=הלוואות!$E$8,IF(DAY(מרכז!A1924)=הלוואות!$F$8,הלוואות!$G$8,0),0),0)+IF(A1924&gt;=הלוואות!$D$9,IF(מרכז!A1924&lt;=הלוואות!$E$9,IF(DAY(מרכז!A1924)=הלוואות!$F$9,הלוואות!$G$9,0),0),0)+IF(A1924&gt;=הלוואות!$D$10,IF(מרכז!A1924&lt;=הלוואות!$E$10,IF(DAY(מרכז!A1924)=הלוואות!$F$10,הלוואות!$G$10,0),0),0)+IF(A1924&gt;=הלוואות!$D$11,IF(מרכז!A1924&lt;=הלוואות!$E$11,IF(DAY(מרכז!A1924)=הלוואות!$F$11,הלוואות!$G$11,0),0),0)+IF(A1924&gt;=הלוואות!$D$12,IF(מרכז!A1924&lt;=הלוואות!$E$12,IF(DAY(מרכז!A1924)=הלוואות!$F$12,הלוואות!$G$12,0),0),0)+IF(A1924&gt;=הלוואות!$D$13,IF(מרכז!A1924&lt;=הלוואות!$E$13,IF(DAY(מרכז!A1924)=הלוואות!$F$13,הלוואות!$G$13,0),0),0)+IF(A1924&gt;=הלוואות!$D$14,IF(מרכז!A1924&lt;=הלוואות!$E$14,IF(DAY(מרכז!A1924)=הלוואות!$F$14,הלוואות!$G$14,0),0),0)+IF(A1924&gt;=הלוואות!$D$15,IF(מרכז!A1924&lt;=הלוואות!$E$15,IF(DAY(מרכז!A1924)=הלוואות!$F$15,הלוואות!$G$15,0),0),0)+IF(A1924&gt;=הלוואות!$D$16,IF(מרכז!A1924&lt;=הלוואות!$E$16,IF(DAY(מרכז!A1924)=הלוואות!$F$16,הלוואות!$G$16,0),0),0)+IF(A1924&gt;=הלוואות!$D$17,IF(מרכז!A1924&lt;=הלוואות!$E$17,IF(DAY(מרכז!A1924)=הלוואות!$F$17,הלוואות!$G$17,0),0),0)+IF(A1924&gt;=הלוואות!$D$18,IF(מרכז!A1924&lt;=הלוואות!$E$18,IF(DAY(מרכז!A1924)=הלוואות!$F$18,הלוואות!$G$18,0),0),0)+IF(A1924&gt;=הלוואות!$D$19,IF(מרכז!A1924&lt;=הלוואות!$E$19,IF(DAY(מרכז!A1924)=הלוואות!$F$19,הלוואות!$G$19,0),0),0)+IF(A1924&gt;=הלוואות!$D$20,IF(מרכז!A1924&lt;=הלוואות!$E$20,IF(DAY(מרכז!A1924)=הלוואות!$F$20,הלוואות!$G$20,0),0),0)+IF(A1924&gt;=הלוואות!$D$21,IF(מרכז!A1924&lt;=הלוואות!$E$21,IF(DAY(מרכז!A1924)=הלוואות!$F$21,הלוואות!$G$21,0),0),0)+IF(A1924&gt;=הלוואות!$D$22,IF(מרכז!A1924&lt;=הלוואות!$E$22,IF(DAY(מרכז!A1924)=הלוואות!$F$22,הלוואות!$G$22,0),0),0)+IF(A1924&gt;=הלוואות!$D$23,IF(מרכז!A1924&lt;=הלוואות!$E$23,IF(DAY(מרכז!A1924)=הלוואות!$F$23,הלוואות!$G$23,0),0),0)+IF(A1924&gt;=הלוואות!$D$24,IF(מרכז!A1924&lt;=הלוואות!$E$24,IF(DAY(מרכז!A1924)=הלוואות!$F$24,הלוואות!$G$24,0),0),0)+IF(A1924&gt;=הלוואות!$D$25,IF(מרכז!A1924&lt;=הלוואות!$E$25,IF(DAY(מרכז!A1924)=הלוואות!$F$25,הלוואות!$G$25,0),0),0)+IF(A1924&gt;=הלוואות!$D$26,IF(מרכז!A1924&lt;=הלוואות!$E$26,IF(DAY(מרכז!A1924)=הלוואות!$F$26,הלוואות!$G$26,0),0),0)+IF(A1924&gt;=הלוואות!$D$27,IF(מרכז!A1924&lt;=הלוואות!$E$27,IF(DAY(מרכז!A1924)=הלוואות!$F$27,הלוואות!$G$27,0),0),0)+IF(A1924&gt;=הלוואות!$D$28,IF(מרכז!A1924&lt;=הלוואות!$E$28,IF(DAY(מרכז!A1924)=הלוואות!$F$28,הלוואות!$G$28,0),0),0)+IF(A1924&gt;=הלוואות!$D$29,IF(מרכז!A1924&lt;=הלוואות!$E$29,IF(DAY(מרכז!A1924)=הלוואות!$F$29,הלוואות!$G$29,0),0),0)+IF(A1924&gt;=הלוואות!$D$30,IF(מרכז!A1924&lt;=הלוואות!$E$30,IF(DAY(מרכז!A1924)=הלוואות!$F$30,הלוואות!$G$30,0),0),0)+IF(A1924&gt;=הלוואות!$D$31,IF(מרכז!A1924&lt;=הלוואות!$E$31,IF(DAY(מרכז!A1924)=הלוואות!$F$31,הלוואות!$G$31,0),0),0)+IF(A1924&gt;=הלוואות!$D$32,IF(מרכז!A1924&lt;=הלוואות!$E$32,IF(DAY(מרכז!A1924)=הלוואות!$F$32,הלוואות!$G$32,0),0),0)+IF(A1924&gt;=הלוואות!$D$33,IF(מרכז!A1924&lt;=הלוואות!$E$33,IF(DAY(מרכז!A1924)=הלוואות!$F$33,הלוואות!$G$33,0),0),0)+IF(A1924&gt;=הלוואות!$D$34,IF(מרכז!A1924&lt;=הלוואות!$E$34,IF(DAY(מרכז!A1924)=הלוואות!$F$34,הלוואות!$G$34,0),0),0)</f>
        <v>0</v>
      </c>
      <c r="E1924" s="93">
        <f>SUMIF(הלוואות!$D$46:$D$65,מרכז!A1924,הלוואות!$E$46:$E$65)</f>
        <v>0</v>
      </c>
      <c r="F1924" s="93">
        <f>SUMIF(נכנסים!$A$5:$A$5890,מרכז!A1924,נכנסים!$B$5:$B$5890)</f>
        <v>0</v>
      </c>
      <c r="G1924" s="94"/>
      <c r="H1924" s="94"/>
      <c r="I1924" s="94"/>
      <c r="J1924" s="99">
        <f t="shared" si="30"/>
        <v>50000</v>
      </c>
    </row>
    <row r="1925" spans="1:10">
      <c r="A1925" s="153">
        <v>47578</v>
      </c>
      <c r="B1925" s="93">
        <f>SUMIF(יוצאים!$A$5:$A$5835,מרכז!A1925,יוצאים!$D$5:$D$5835)</f>
        <v>0</v>
      </c>
      <c r="C1925" s="93">
        <f>HLOOKUP(DAY($A1925),'טב.הו"ק'!$G$4:$AK$162,'טב.הו"ק'!$A$162+2,FALSE)</f>
        <v>0</v>
      </c>
      <c r="D1925" s="93">
        <f>IF(A1925&gt;=הלוואות!$D$5,IF(מרכז!A1925&lt;=הלוואות!$E$5,IF(DAY(מרכז!A1925)=הלוואות!$F$5,הלוואות!$G$5,0),0),0)+IF(A1925&gt;=הלוואות!$D$6,IF(מרכז!A1925&lt;=הלוואות!$E$6,IF(DAY(מרכז!A1925)=הלוואות!$F$6,הלוואות!$G$6,0),0),0)+IF(A1925&gt;=הלוואות!$D$7,IF(מרכז!A1925&lt;=הלוואות!$E$7,IF(DAY(מרכז!A1925)=הלוואות!$F$7,הלוואות!$G$7,0),0),0)+IF(A1925&gt;=הלוואות!$D$8,IF(מרכז!A1925&lt;=הלוואות!$E$8,IF(DAY(מרכז!A1925)=הלוואות!$F$8,הלוואות!$G$8,0),0),0)+IF(A1925&gt;=הלוואות!$D$9,IF(מרכז!A1925&lt;=הלוואות!$E$9,IF(DAY(מרכז!A1925)=הלוואות!$F$9,הלוואות!$G$9,0),0),0)+IF(A1925&gt;=הלוואות!$D$10,IF(מרכז!A1925&lt;=הלוואות!$E$10,IF(DAY(מרכז!A1925)=הלוואות!$F$10,הלוואות!$G$10,0),0),0)+IF(A1925&gt;=הלוואות!$D$11,IF(מרכז!A1925&lt;=הלוואות!$E$11,IF(DAY(מרכז!A1925)=הלוואות!$F$11,הלוואות!$G$11,0),0),0)+IF(A1925&gt;=הלוואות!$D$12,IF(מרכז!A1925&lt;=הלוואות!$E$12,IF(DAY(מרכז!A1925)=הלוואות!$F$12,הלוואות!$G$12,0),0),0)+IF(A1925&gt;=הלוואות!$D$13,IF(מרכז!A1925&lt;=הלוואות!$E$13,IF(DAY(מרכז!A1925)=הלוואות!$F$13,הלוואות!$G$13,0),0),0)+IF(A1925&gt;=הלוואות!$D$14,IF(מרכז!A1925&lt;=הלוואות!$E$14,IF(DAY(מרכז!A1925)=הלוואות!$F$14,הלוואות!$G$14,0),0),0)+IF(A1925&gt;=הלוואות!$D$15,IF(מרכז!A1925&lt;=הלוואות!$E$15,IF(DAY(מרכז!A1925)=הלוואות!$F$15,הלוואות!$G$15,0),0),0)+IF(A1925&gt;=הלוואות!$D$16,IF(מרכז!A1925&lt;=הלוואות!$E$16,IF(DAY(מרכז!A1925)=הלוואות!$F$16,הלוואות!$G$16,0),0),0)+IF(A1925&gt;=הלוואות!$D$17,IF(מרכז!A1925&lt;=הלוואות!$E$17,IF(DAY(מרכז!A1925)=הלוואות!$F$17,הלוואות!$G$17,0),0),0)+IF(A1925&gt;=הלוואות!$D$18,IF(מרכז!A1925&lt;=הלוואות!$E$18,IF(DAY(מרכז!A1925)=הלוואות!$F$18,הלוואות!$G$18,0),0),0)+IF(A1925&gt;=הלוואות!$D$19,IF(מרכז!A1925&lt;=הלוואות!$E$19,IF(DAY(מרכז!A1925)=הלוואות!$F$19,הלוואות!$G$19,0),0),0)+IF(A1925&gt;=הלוואות!$D$20,IF(מרכז!A1925&lt;=הלוואות!$E$20,IF(DAY(מרכז!A1925)=הלוואות!$F$20,הלוואות!$G$20,0),0),0)+IF(A1925&gt;=הלוואות!$D$21,IF(מרכז!A1925&lt;=הלוואות!$E$21,IF(DAY(מרכז!A1925)=הלוואות!$F$21,הלוואות!$G$21,0),0),0)+IF(A1925&gt;=הלוואות!$D$22,IF(מרכז!A1925&lt;=הלוואות!$E$22,IF(DAY(מרכז!A1925)=הלוואות!$F$22,הלוואות!$G$22,0),0),0)+IF(A1925&gt;=הלוואות!$D$23,IF(מרכז!A1925&lt;=הלוואות!$E$23,IF(DAY(מרכז!A1925)=הלוואות!$F$23,הלוואות!$G$23,0),0),0)+IF(A1925&gt;=הלוואות!$D$24,IF(מרכז!A1925&lt;=הלוואות!$E$24,IF(DAY(מרכז!A1925)=הלוואות!$F$24,הלוואות!$G$24,0),0),0)+IF(A1925&gt;=הלוואות!$D$25,IF(מרכז!A1925&lt;=הלוואות!$E$25,IF(DAY(מרכז!A1925)=הלוואות!$F$25,הלוואות!$G$25,0),0),0)+IF(A1925&gt;=הלוואות!$D$26,IF(מרכז!A1925&lt;=הלוואות!$E$26,IF(DAY(מרכז!A1925)=הלוואות!$F$26,הלוואות!$G$26,0),0),0)+IF(A1925&gt;=הלוואות!$D$27,IF(מרכז!A1925&lt;=הלוואות!$E$27,IF(DAY(מרכז!A1925)=הלוואות!$F$27,הלוואות!$G$27,0),0),0)+IF(A1925&gt;=הלוואות!$D$28,IF(מרכז!A1925&lt;=הלוואות!$E$28,IF(DAY(מרכז!A1925)=הלוואות!$F$28,הלוואות!$G$28,0),0),0)+IF(A1925&gt;=הלוואות!$D$29,IF(מרכז!A1925&lt;=הלוואות!$E$29,IF(DAY(מרכז!A1925)=הלוואות!$F$29,הלוואות!$G$29,0),0),0)+IF(A1925&gt;=הלוואות!$D$30,IF(מרכז!A1925&lt;=הלוואות!$E$30,IF(DAY(מרכז!A1925)=הלוואות!$F$30,הלוואות!$G$30,0),0),0)+IF(A1925&gt;=הלוואות!$D$31,IF(מרכז!A1925&lt;=הלוואות!$E$31,IF(DAY(מרכז!A1925)=הלוואות!$F$31,הלוואות!$G$31,0),0),0)+IF(A1925&gt;=הלוואות!$D$32,IF(מרכז!A1925&lt;=הלוואות!$E$32,IF(DAY(מרכז!A1925)=הלוואות!$F$32,הלוואות!$G$32,0),0),0)+IF(A1925&gt;=הלוואות!$D$33,IF(מרכז!A1925&lt;=הלוואות!$E$33,IF(DAY(מרכז!A1925)=הלוואות!$F$33,הלוואות!$G$33,0),0),0)+IF(A1925&gt;=הלוואות!$D$34,IF(מרכז!A1925&lt;=הלוואות!$E$34,IF(DAY(מרכז!A1925)=הלוואות!$F$34,הלוואות!$G$34,0),0),0)</f>
        <v>0</v>
      </c>
      <c r="E1925" s="93">
        <f>SUMIF(הלוואות!$D$46:$D$65,מרכז!A1925,הלוואות!$E$46:$E$65)</f>
        <v>0</v>
      </c>
      <c r="F1925" s="93">
        <f>SUMIF(נכנסים!$A$5:$A$5890,מרכז!A1925,נכנסים!$B$5:$B$5890)</f>
        <v>0</v>
      </c>
      <c r="G1925" s="94"/>
      <c r="H1925" s="94"/>
      <c r="I1925" s="94"/>
      <c r="J1925" s="99">
        <f t="shared" si="30"/>
        <v>50000</v>
      </c>
    </row>
    <row r="1926" spans="1:10">
      <c r="A1926" s="153">
        <v>47579</v>
      </c>
      <c r="B1926" s="93">
        <f>SUMIF(יוצאים!$A$5:$A$5835,מרכז!A1926,יוצאים!$D$5:$D$5835)</f>
        <v>0</v>
      </c>
      <c r="C1926" s="93">
        <f>HLOOKUP(DAY($A1926),'טב.הו"ק'!$G$4:$AK$162,'טב.הו"ק'!$A$162+2,FALSE)</f>
        <v>0</v>
      </c>
      <c r="D1926" s="93">
        <f>IF(A1926&gt;=הלוואות!$D$5,IF(מרכז!A1926&lt;=הלוואות!$E$5,IF(DAY(מרכז!A1926)=הלוואות!$F$5,הלוואות!$G$5,0),0),0)+IF(A1926&gt;=הלוואות!$D$6,IF(מרכז!A1926&lt;=הלוואות!$E$6,IF(DAY(מרכז!A1926)=הלוואות!$F$6,הלוואות!$G$6,0),0),0)+IF(A1926&gt;=הלוואות!$D$7,IF(מרכז!A1926&lt;=הלוואות!$E$7,IF(DAY(מרכז!A1926)=הלוואות!$F$7,הלוואות!$G$7,0),0),0)+IF(A1926&gt;=הלוואות!$D$8,IF(מרכז!A1926&lt;=הלוואות!$E$8,IF(DAY(מרכז!A1926)=הלוואות!$F$8,הלוואות!$G$8,0),0),0)+IF(A1926&gt;=הלוואות!$D$9,IF(מרכז!A1926&lt;=הלוואות!$E$9,IF(DAY(מרכז!A1926)=הלוואות!$F$9,הלוואות!$G$9,0),0),0)+IF(A1926&gt;=הלוואות!$D$10,IF(מרכז!A1926&lt;=הלוואות!$E$10,IF(DAY(מרכז!A1926)=הלוואות!$F$10,הלוואות!$G$10,0),0),0)+IF(A1926&gt;=הלוואות!$D$11,IF(מרכז!A1926&lt;=הלוואות!$E$11,IF(DAY(מרכז!A1926)=הלוואות!$F$11,הלוואות!$G$11,0),0),0)+IF(A1926&gt;=הלוואות!$D$12,IF(מרכז!A1926&lt;=הלוואות!$E$12,IF(DAY(מרכז!A1926)=הלוואות!$F$12,הלוואות!$G$12,0),0),0)+IF(A1926&gt;=הלוואות!$D$13,IF(מרכז!A1926&lt;=הלוואות!$E$13,IF(DAY(מרכז!A1926)=הלוואות!$F$13,הלוואות!$G$13,0),0),0)+IF(A1926&gt;=הלוואות!$D$14,IF(מרכז!A1926&lt;=הלוואות!$E$14,IF(DAY(מרכז!A1926)=הלוואות!$F$14,הלוואות!$G$14,0),0),0)+IF(A1926&gt;=הלוואות!$D$15,IF(מרכז!A1926&lt;=הלוואות!$E$15,IF(DAY(מרכז!A1926)=הלוואות!$F$15,הלוואות!$G$15,0),0),0)+IF(A1926&gt;=הלוואות!$D$16,IF(מרכז!A1926&lt;=הלוואות!$E$16,IF(DAY(מרכז!A1926)=הלוואות!$F$16,הלוואות!$G$16,0),0),0)+IF(A1926&gt;=הלוואות!$D$17,IF(מרכז!A1926&lt;=הלוואות!$E$17,IF(DAY(מרכז!A1926)=הלוואות!$F$17,הלוואות!$G$17,0),0),0)+IF(A1926&gt;=הלוואות!$D$18,IF(מרכז!A1926&lt;=הלוואות!$E$18,IF(DAY(מרכז!A1926)=הלוואות!$F$18,הלוואות!$G$18,0),0),0)+IF(A1926&gt;=הלוואות!$D$19,IF(מרכז!A1926&lt;=הלוואות!$E$19,IF(DAY(מרכז!A1926)=הלוואות!$F$19,הלוואות!$G$19,0),0),0)+IF(A1926&gt;=הלוואות!$D$20,IF(מרכז!A1926&lt;=הלוואות!$E$20,IF(DAY(מרכז!A1926)=הלוואות!$F$20,הלוואות!$G$20,0),0),0)+IF(A1926&gt;=הלוואות!$D$21,IF(מרכז!A1926&lt;=הלוואות!$E$21,IF(DAY(מרכז!A1926)=הלוואות!$F$21,הלוואות!$G$21,0),0),0)+IF(A1926&gt;=הלוואות!$D$22,IF(מרכז!A1926&lt;=הלוואות!$E$22,IF(DAY(מרכז!A1926)=הלוואות!$F$22,הלוואות!$G$22,0),0),0)+IF(A1926&gt;=הלוואות!$D$23,IF(מרכז!A1926&lt;=הלוואות!$E$23,IF(DAY(מרכז!A1926)=הלוואות!$F$23,הלוואות!$G$23,0),0),0)+IF(A1926&gt;=הלוואות!$D$24,IF(מרכז!A1926&lt;=הלוואות!$E$24,IF(DAY(מרכז!A1926)=הלוואות!$F$24,הלוואות!$G$24,0),0),0)+IF(A1926&gt;=הלוואות!$D$25,IF(מרכז!A1926&lt;=הלוואות!$E$25,IF(DAY(מרכז!A1926)=הלוואות!$F$25,הלוואות!$G$25,0),0),0)+IF(A1926&gt;=הלוואות!$D$26,IF(מרכז!A1926&lt;=הלוואות!$E$26,IF(DAY(מרכז!A1926)=הלוואות!$F$26,הלוואות!$G$26,0),0),0)+IF(A1926&gt;=הלוואות!$D$27,IF(מרכז!A1926&lt;=הלוואות!$E$27,IF(DAY(מרכז!A1926)=הלוואות!$F$27,הלוואות!$G$27,0),0),0)+IF(A1926&gt;=הלוואות!$D$28,IF(מרכז!A1926&lt;=הלוואות!$E$28,IF(DAY(מרכז!A1926)=הלוואות!$F$28,הלוואות!$G$28,0),0),0)+IF(A1926&gt;=הלוואות!$D$29,IF(מרכז!A1926&lt;=הלוואות!$E$29,IF(DAY(מרכז!A1926)=הלוואות!$F$29,הלוואות!$G$29,0),0),0)+IF(A1926&gt;=הלוואות!$D$30,IF(מרכז!A1926&lt;=הלוואות!$E$30,IF(DAY(מרכז!A1926)=הלוואות!$F$30,הלוואות!$G$30,0),0),0)+IF(A1926&gt;=הלוואות!$D$31,IF(מרכז!A1926&lt;=הלוואות!$E$31,IF(DAY(מרכז!A1926)=הלוואות!$F$31,הלוואות!$G$31,0),0),0)+IF(A1926&gt;=הלוואות!$D$32,IF(מרכז!A1926&lt;=הלוואות!$E$32,IF(DAY(מרכז!A1926)=הלוואות!$F$32,הלוואות!$G$32,0),0),0)+IF(A1926&gt;=הלוואות!$D$33,IF(מרכז!A1926&lt;=הלוואות!$E$33,IF(DAY(מרכז!A1926)=הלוואות!$F$33,הלוואות!$G$33,0),0),0)+IF(A1926&gt;=הלוואות!$D$34,IF(מרכז!A1926&lt;=הלוואות!$E$34,IF(DAY(מרכז!A1926)=הלוואות!$F$34,הלוואות!$G$34,0),0),0)</f>
        <v>0</v>
      </c>
      <c r="E1926" s="93">
        <f>SUMIF(הלוואות!$D$46:$D$65,מרכז!A1926,הלוואות!$E$46:$E$65)</f>
        <v>0</v>
      </c>
      <c r="F1926" s="93">
        <f>SUMIF(נכנסים!$A$5:$A$5890,מרכז!A1926,נכנסים!$B$5:$B$5890)</f>
        <v>0</v>
      </c>
      <c r="G1926" s="94"/>
      <c r="H1926" s="94"/>
      <c r="I1926" s="94"/>
      <c r="J1926" s="99">
        <f t="shared" si="30"/>
        <v>50000</v>
      </c>
    </row>
    <row r="1927" spans="1:10">
      <c r="A1927" s="153">
        <v>47580</v>
      </c>
      <c r="B1927" s="93">
        <f>SUMIF(יוצאים!$A$5:$A$5835,מרכז!A1927,יוצאים!$D$5:$D$5835)</f>
        <v>0</v>
      </c>
      <c r="C1927" s="93">
        <f>HLOOKUP(DAY($A1927),'טב.הו"ק'!$G$4:$AK$162,'טב.הו"ק'!$A$162+2,FALSE)</f>
        <v>0</v>
      </c>
      <c r="D1927" s="93">
        <f>IF(A1927&gt;=הלוואות!$D$5,IF(מרכז!A1927&lt;=הלוואות!$E$5,IF(DAY(מרכז!A1927)=הלוואות!$F$5,הלוואות!$G$5,0),0),0)+IF(A1927&gt;=הלוואות!$D$6,IF(מרכז!A1927&lt;=הלוואות!$E$6,IF(DAY(מרכז!A1927)=הלוואות!$F$6,הלוואות!$G$6,0),0),0)+IF(A1927&gt;=הלוואות!$D$7,IF(מרכז!A1927&lt;=הלוואות!$E$7,IF(DAY(מרכז!A1927)=הלוואות!$F$7,הלוואות!$G$7,0),0),0)+IF(A1927&gt;=הלוואות!$D$8,IF(מרכז!A1927&lt;=הלוואות!$E$8,IF(DAY(מרכז!A1927)=הלוואות!$F$8,הלוואות!$G$8,0),0),0)+IF(A1927&gt;=הלוואות!$D$9,IF(מרכז!A1927&lt;=הלוואות!$E$9,IF(DAY(מרכז!A1927)=הלוואות!$F$9,הלוואות!$G$9,0),0),0)+IF(A1927&gt;=הלוואות!$D$10,IF(מרכז!A1927&lt;=הלוואות!$E$10,IF(DAY(מרכז!A1927)=הלוואות!$F$10,הלוואות!$G$10,0),0),0)+IF(A1927&gt;=הלוואות!$D$11,IF(מרכז!A1927&lt;=הלוואות!$E$11,IF(DAY(מרכז!A1927)=הלוואות!$F$11,הלוואות!$G$11,0),0),0)+IF(A1927&gt;=הלוואות!$D$12,IF(מרכז!A1927&lt;=הלוואות!$E$12,IF(DAY(מרכז!A1927)=הלוואות!$F$12,הלוואות!$G$12,0),0),0)+IF(A1927&gt;=הלוואות!$D$13,IF(מרכז!A1927&lt;=הלוואות!$E$13,IF(DAY(מרכז!A1927)=הלוואות!$F$13,הלוואות!$G$13,0),0),0)+IF(A1927&gt;=הלוואות!$D$14,IF(מרכז!A1927&lt;=הלוואות!$E$14,IF(DAY(מרכז!A1927)=הלוואות!$F$14,הלוואות!$G$14,0),0),0)+IF(A1927&gt;=הלוואות!$D$15,IF(מרכז!A1927&lt;=הלוואות!$E$15,IF(DAY(מרכז!A1927)=הלוואות!$F$15,הלוואות!$G$15,0),0),0)+IF(A1927&gt;=הלוואות!$D$16,IF(מרכז!A1927&lt;=הלוואות!$E$16,IF(DAY(מרכז!A1927)=הלוואות!$F$16,הלוואות!$G$16,0),0),0)+IF(A1927&gt;=הלוואות!$D$17,IF(מרכז!A1927&lt;=הלוואות!$E$17,IF(DAY(מרכז!A1927)=הלוואות!$F$17,הלוואות!$G$17,0),0),0)+IF(A1927&gt;=הלוואות!$D$18,IF(מרכז!A1927&lt;=הלוואות!$E$18,IF(DAY(מרכז!A1927)=הלוואות!$F$18,הלוואות!$G$18,0),0),0)+IF(A1927&gt;=הלוואות!$D$19,IF(מרכז!A1927&lt;=הלוואות!$E$19,IF(DAY(מרכז!A1927)=הלוואות!$F$19,הלוואות!$G$19,0),0),0)+IF(A1927&gt;=הלוואות!$D$20,IF(מרכז!A1927&lt;=הלוואות!$E$20,IF(DAY(מרכז!A1927)=הלוואות!$F$20,הלוואות!$G$20,0),0),0)+IF(A1927&gt;=הלוואות!$D$21,IF(מרכז!A1927&lt;=הלוואות!$E$21,IF(DAY(מרכז!A1927)=הלוואות!$F$21,הלוואות!$G$21,0),0),0)+IF(A1927&gt;=הלוואות!$D$22,IF(מרכז!A1927&lt;=הלוואות!$E$22,IF(DAY(מרכז!A1927)=הלוואות!$F$22,הלוואות!$G$22,0),0),0)+IF(A1927&gt;=הלוואות!$D$23,IF(מרכז!A1927&lt;=הלוואות!$E$23,IF(DAY(מרכז!A1927)=הלוואות!$F$23,הלוואות!$G$23,0),0),0)+IF(A1927&gt;=הלוואות!$D$24,IF(מרכז!A1927&lt;=הלוואות!$E$24,IF(DAY(מרכז!A1927)=הלוואות!$F$24,הלוואות!$G$24,0),0),0)+IF(A1927&gt;=הלוואות!$D$25,IF(מרכז!A1927&lt;=הלוואות!$E$25,IF(DAY(מרכז!A1927)=הלוואות!$F$25,הלוואות!$G$25,0),0),0)+IF(A1927&gt;=הלוואות!$D$26,IF(מרכז!A1927&lt;=הלוואות!$E$26,IF(DAY(מרכז!A1927)=הלוואות!$F$26,הלוואות!$G$26,0),0),0)+IF(A1927&gt;=הלוואות!$D$27,IF(מרכז!A1927&lt;=הלוואות!$E$27,IF(DAY(מרכז!A1927)=הלוואות!$F$27,הלוואות!$G$27,0),0),0)+IF(A1927&gt;=הלוואות!$D$28,IF(מרכז!A1927&lt;=הלוואות!$E$28,IF(DAY(מרכז!A1927)=הלוואות!$F$28,הלוואות!$G$28,0),0),0)+IF(A1927&gt;=הלוואות!$D$29,IF(מרכז!A1927&lt;=הלוואות!$E$29,IF(DAY(מרכז!A1927)=הלוואות!$F$29,הלוואות!$G$29,0),0),0)+IF(A1927&gt;=הלוואות!$D$30,IF(מרכז!A1927&lt;=הלוואות!$E$30,IF(DAY(מרכז!A1927)=הלוואות!$F$30,הלוואות!$G$30,0),0),0)+IF(A1927&gt;=הלוואות!$D$31,IF(מרכז!A1927&lt;=הלוואות!$E$31,IF(DAY(מרכז!A1927)=הלוואות!$F$31,הלוואות!$G$31,0),0),0)+IF(A1927&gt;=הלוואות!$D$32,IF(מרכז!A1927&lt;=הלוואות!$E$32,IF(DAY(מרכז!A1927)=הלוואות!$F$32,הלוואות!$G$32,0),0),0)+IF(A1927&gt;=הלוואות!$D$33,IF(מרכז!A1927&lt;=הלוואות!$E$33,IF(DAY(מרכז!A1927)=הלוואות!$F$33,הלוואות!$G$33,0),0),0)+IF(A1927&gt;=הלוואות!$D$34,IF(מרכז!A1927&lt;=הלוואות!$E$34,IF(DAY(מרכז!A1927)=הלוואות!$F$34,הלוואות!$G$34,0),0),0)</f>
        <v>0</v>
      </c>
      <c r="E1927" s="93">
        <f>SUMIF(הלוואות!$D$46:$D$65,מרכז!A1927,הלוואות!$E$46:$E$65)</f>
        <v>0</v>
      </c>
      <c r="F1927" s="93">
        <f>SUMIF(נכנסים!$A$5:$A$5890,מרכז!A1927,נכנסים!$B$5:$B$5890)</f>
        <v>0</v>
      </c>
      <c r="G1927" s="94"/>
      <c r="H1927" s="94"/>
      <c r="I1927" s="94"/>
      <c r="J1927" s="99">
        <f t="shared" si="30"/>
        <v>50000</v>
      </c>
    </row>
    <row r="1928" spans="1:10">
      <c r="A1928" s="153">
        <v>47581</v>
      </c>
      <c r="B1928" s="93">
        <f>SUMIF(יוצאים!$A$5:$A$5835,מרכז!A1928,יוצאים!$D$5:$D$5835)</f>
        <v>0</v>
      </c>
      <c r="C1928" s="93">
        <f>HLOOKUP(DAY($A1928),'טב.הו"ק'!$G$4:$AK$162,'טב.הו"ק'!$A$162+2,FALSE)</f>
        <v>0</v>
      </c>
      <c r="D1928" s="93">
        <f>IF(A1928&gt;=הלוואות!$D$5,IF(מרכז!A1928&lt;=הלוואות!$E$5,IF(DAY(מרכז!A1928)=הלוואות!$F$5,הלוואות!$G$5,0),0),0)+IF(A1928&gt;=הלוואות!$D$6,IF(מרכז!A1928&lt;=הלוואות!$E$6,IF(DAY(מרכז!A1928)=הלוואות!$F$6,הלוואות!$G$6,0),0),0)+IF(A1928&gt;=הלוואות!$D$7,IF(מרכז!A1928&lt;=הלוואות!$E$7,IF(DAY(מרכז!A1928)=הלוואות!$F$7,הלוואות!$G$7,0),0),0)+IF(A1928&gt;=הלוואות!$D$8,IF(מרכז!A1928&lt;=הלוואות!$E$8,IF(DAY(מרכז!A1928)=הלוואות!$F$8,הלוואות!$G$8,0),0),0)+IF(A1928&gt;=הלוואות!$D$9,IF(מרכז!A1928&lt;=הלוואות!$E$9,IF(DAY(מרכז!A1928)=הלוואות!$F$9,הלוואות!$G$9,0),0),0)+IF(A1928&gt;=הלוואות!$D$10,IF(מרכז!A1928&lt;=הלוואות!$E$10,IF(DAY(מרכז!A1928)=הלוואות!$F$10,הלוואות!$G$10,0),0),0)+IF(A1928&gt;=הלוואות!$D$11,IF(מרכז!A1928&lt;=הלוואות!$E$11,IF(DAY(מרכז!A1928)=הלוואות!$F$11,הלוואות!$G$11,0),0),0)+IF(A1928&gt;=הלוואות!$D$12,IF(מרכז!A1928&lt;=הלוואות!$E$12,IF(DAY(מרכז!A1928)=הלוואות!$F$12,הלוואות!$G$12,0),0),0)+IF(A1928&gt;=הלוואות!$D$13,IF(מרכז!A1928&lt;=הלוואות!$E$13,IF(DAY(מרכז!A1928)=הלוואות!$F$13,הלוואות!$G$13,0),0),0)+IF(A1928&gt;=הלוואות!$D$14,IF(מרכז!A1928&lt;=הלוואות!$E$14,IF(DAY(מרכז!A1928)=הלוואות!$F$14,הלוואות!$G$14,0),0),0)+IF(A1928&gt;=הלוואות!$D$15,IF(מרכז!A1928&lt;=הלוואות!$E$15,IF(DAY(מרכז!A1928)=הלוואות!$F$15,הלוואות!$G$15,0),0),0)+IF(A1928&gt;=הלוואות!$D$16,IF(מרכז!A1928&lt;=הלוואות!$E$16,IF(DAY(מרכז!A1928)=הלוואות!$F$16,הלוואות!$G$16,0),0),0)+IF(A1928&gt;=הלוואות!$D$17,IF(מרכז!A1928&lt;=הלוואות!$E$17,IF(DAY(מרכז!A1928)=הלוואות!$F$17,הלוואות!$G$17,0),0),0)+IF(A1928&gt;=הלוואות!$D$18,IF(מרכז!A1928&lt;=הלוואות!$E$18,IF(DAY(מרכז!A1928)=הלוואות!$F$18,הלוואות!$G$18,0),0),0)+IF(A1928&gt;=הלוואות!$D$19,IF(מרכז!A1928&lt;=הלוואות!$E$19,IF(DAY(מרכז!A1928)=הלוואות!$F$19,הלוואות!$G$19,0),0),0)+IF(A1928&gt;=הלוואות!$D$20,IF(מרכז!A1928&lt;=הלוואות!$E$20,IF(DAY(מרכז!A1928)=הלוואות!$F$20,הלוואות!$G$20,0),0),0)+IF(A1928&gt;=הלוואות!$D$21,IF(מרכז!A1928&lt;=הלוואות!$E$21,IF(DAY(מרכז!A1928)=הלוואות!$F$21,הלוואות!$G$21,0),0),0)+IF(A1928&gt;=הלוואות!$D$22,IF(מרכז!A1928&lt;=הלוואות!$E$22,IF(DAY(מרכז!A1928)=הלוואות!$F$22,הלוואות!$G$22,0),0),0)+IF(A1928&gt;=הלוואות!$D$23,IF(מרכז!A1928&lt;=הלוואות!$E$23,IF(DAY(מרכז!A1928)=הלוואות!$F$23,הלוואות!$G$23,0),0),0)+IF(A1928&gt;=הלוואות!$D$24,IF(מרכז!A1928&lt;=הלוואות!$E$24,IF(DAY(מרכז!A1928)=הלוואות!$F$24,הלוואות!$G$24,0),0),0)+IF(A1928&gt;=הלוואות!$D$25,IF(מרכז!A1928&lt;=הלוואות!$E$25,IF(DAY(מרכז!A1928)=הלוואות!$F$25,הלוואות!$G$25,0),0),0)+IF(A1928&gt;=הלוואות!$D$26,IF(מרכז!A1928&lt;=הלוואות!$E$26,IF(DAY(מרכז!A1928)=הלוואות!$F$26,הלוואות!$G$26,0),0),0)+IF(A1928&gt;=הלוואות!$D$27,IF(מרכז!A1928&lt;=הלוואות!$E$27,IF(DAY(מרכז!A1928)=הלוואות!$F$27,הלוואות!$G$27,0),0),0)+IF(A1928&gt;=הלוואות!$D$28,IF(מרכז!A1928&lt;=הלוואות!$E$28,IF(DAY(מרכז!A1928)=הלוואות!$F$28,הלוואות!$G$28,0),0),0)+IF(A1928&gt;=הלוואות!$D$29,IF(מרכז!A1928&lt;=הלוואות!$E$29,IF(DAY(מרכז!A1928)=הלוואות!$F$29,הלוואות!$G$29,0),0),0)+IF(A1928&gt;=הלוואות!$D$30,IF(מרכז!A1928&lt;=הלוואות!$E$30,IF(DAY(מרכז!A1928)=הלוואות!$F$30,הלוואות!$G$30,0),0),0)+IF(A1928&gt;=הלוואות!$D$31,IF(מרכז!A1928&lt;=הלוואות!$E$31,IF(DAY(מרכז!A1928)=הלוואות!$F$31,הלוואות!$G$31,0),0),0)+IF(A1928&gt;=הלוואות!$D$32,IF(מרכז!A1928&lt;=הלוואות!$E$32,IF(DAY(מרכז!A1928)=הלוואות!$F$32,הלוואות!$G$32,0),0),0)+IF(A1928&gt;=הלוואות!$D$33,IF(מרכז!A1928&lt;=הלוואות!$E$33,IF(DAY(מרכז!A1928)=הלוואות!$F$33,הלוואות!$G$33,0),0),0)+IF(A1928&gt;=הלוואות!$D$34,IF(מרכז!A1928&lt;=הלוואות!$E$34,IF(DAY(מרכז!A1928)=הלוואות!$F$34,הלוואות!$G$34,0),0),0)</f>
        <v>0</v>
      </c>
      <c r="E1928" s="93">
        <f>SUMIF(הלוואות!$D$46:$D$65,מרכז!A1928,הלוואות!$E$46:$E$65)</f>
        <v>0</v>
      </c>
      <c r="F1928" s="93">
        <f>SUMIF(נכנסים!$A$5:$A$5890,מרכז!A1928,נכנסים!$B$5:$B$5890)</f>
        <v>0</v>
      </c>
      <c r="G1928" s="94"/>
      <c r="H1928" s="94"/>
      <c r="I1928" s="94"/>
      <c r="J1928" s="99">
        <f t="shared" si="30"/>
        <v>50000</v>
      </c>
    </row>
    <row r="1929" spans="1:10">
      <c r="A1929" s="153">
        <v>47582</v>
      </c>
      <c r="B1929" s="93">
        <f>SUMIF(יוצאים!$A$5:$A$5835,מרכז!A1929,יוצאים!$D$5:$D$5835)</f>
        <v>0</v>
      </c>
      <c r="C1929" s="93">
        <f>HLOOKUP(DAY($A1929),'טב.הו"ק'!$G$4:$AK$162,'טב.הו"ק'!$A$162+2,FALSE)</f>
        <v>0</v>
      </c>
      <c r="D1929" s="93">
        <f>IF(A1929&gt;=הלוואות!$D$5,IF(מרכז!A1929&lt;=הלוואות!$E$5,IF(DAY(מרכז!A1929)=הלוואות!$F$5,הלוואות!$G$5,0),0),0)+IF(A1929&gt;=הלוואות!$D$6,IF(מרכז!A1929&lt;=הלוואות!$E$6,IF(DAY(מרכז!A1929)=הלוואות!$F$6,הלוואות!$G$6,0),0),0)+IF(A1929&gt;=הלוואות!$D$7,IF(מרכז!A1929&lt;=הלוואות!$E$7,IF(DAY(מרכז!A1929)=הלוואות!$F$7,הלוואות!$G$7,0),0),0)+IF(A1929&gt;=הלוואות!$D$8,IF(מרכז!A1929&lt;=הלוואות!$E$8,IF(DAY(מרכז!A1929)=הלוואות!$F$8,הלוואות!$G$8,0),0),0)+IF(A1929&gt;=הלוואות!$D$9,IF(מרכז!A1929&lt;=הלוואות!$E$9,IF(DAY(מרכז!A1929)=הלוואות!$F$9,הלוואות!$G$9,0),0),0)+IF(A1929&gt;=הלוואות!$D$10,IF(מרכז!A1929&lt;=הלוואות!$E$10,IF(DAY(מרכז!A1929)=הלוואות!$F$10,הלוואות!$G$10,0),0),0)+IF(A1929&gt;=הלוואות!$D$11,IF(מרכז!A1929&lt;=הלוואות!$E$11,IF(DAY(מרכז!A1929)=הלוואות!$F$11,הלוואות!$G$11,0),0),0)+IF(A1929&gt;=הלוואות!$D$12,IF(מרכז!A1929&lt;=הלוואות!$E$12,IF(DAY(מרכז!A1929)=הלוואות!$F$12,הלוואות!$G$12,0),0),0)+IF(A1929&gt;=הלוואות!$D$13,IF(מרכז!A1929&lt;=הלוואות!$E$13,IF(DAY(מרכז!A1929)=הלוואות!$F$13,הלוואות!$G$13,0),0),0)+IF(A1929&gt;=הלוואות!$D$14,IF(מרכז!A1929&lt;=הלוואות!$E$14,IF(DAY(מרכז!A1929)=הלוואות!$F$14,הלוואות!$G$14,0),0),0)+IF(A1929&gt;=הלוואות!$D$15,IF(מרכז!A1929&lt;=הלוואות!$E$15,IF(DAY(מרכז!A1929)=הלוואות!$F$15,הלוואות!$G$15,0),0),0)+IF(A1929&gt;=הלוואות!$D$16,IF(מרכז!A1929&lt;=הלוואות!$E$16,IF(DAY(מרכז!A1929)=הלוואות!$F$16,הלוואות!$G$16,0),0),0)+IF(A1929&gt;=הלוואות!$D$17,IF(מרכז!A1929&lt;=הלוואות!$E$17,IF(DAY(מרכז!A1929)=הלוואות!$F$17,הלוואות!$G$17,0),0),0)+IF(A1929&gt;=הלוואות!$D$18,IF(מרכז!A1929&lt;=הלוואות!$E$18,IF(DAY(מרכז!A1929)=הלוואות!$F$18,הלוואות!$G$18,0),0),0)+IF(A1929&gt;=הלוואות!$D$19,IF(מרכז!A1929&lt;=הלוואות!$E$19,IF(DAY(מרכז!A1929)=הלוואות!$F$19,הלוואות!$G$19,0),0),0)+IF(A1929&gt;=הלוואות!$D$20,IF(מרכז!A1929&lt;=הלוואות!$E$20,IF(DAY(מרכז!A1929)=הלוואות!$F$20,הלוואות!$G$20,0),0),0)+IF(A1929&gt;=הלוואות!$D$21,IF(מרכז!A1929&lt;=הלוואות!$E$21,IF(DAY(מרכז!A1929)=הלוואות!$F$21,הלוואות!$G$21,0),0),0)+IF(A1929&gt;=הלוואות!$D$22,IF(מרכז!A1929&lt;=הלוואות!$E$22,IF(DAY(מרכז!A1929)=הלוואות!$F$22,הלוואות!$G$22,0),0),0)+IF(A1929&gt;=הלוואות!$D$23,IF(מרכז!A1929&lt;=הלוואות!$E$23,IF(DAY(מרכז!A1929)=הלוואות!$F$23,הלוואות!$G$23,0),0),0)+IF(A1929&gt;=הלוואות!$D$24,IF(מרכז!A1929&lt;=הלוואות!$E$24,IF(DAY(מרכז!A1929)=הלוואות!$F$24,הלוואות!$G$24,0),0),0)+IF(A1929&gt;=הלוואות!$D$25,IF(מרכז!A1929&lt;=הלוואות!$E$25,IF(DAY(מרכז!A1929)=הלוואות!$F$25,הלוואות!$G$25,0),0),0)+IF(A1929&gt;=הלוואות!$D$26,IF(מרכז!A1929&lt;=הלוואות!$E$26,IF(DAY(מרכז!A1929)=הלוואות!$F$26,הלוואות!$G$26,0),0),0)+IF(A1929&gt;=הלוואות!$D$27,IF(מרכז!A1929&lt;=הלוואות!$E$27,IF(DAY(מרכז!A1929)=הלוואות!$F$27,הלוואות!$G$27,0),0),0)+IF(A1929&gt;=הלוואות!$D$28,IF(מרכז!A1929&lt;=הלוואות!$E$28,IF(DAY(מרכז!A1929)=הלוואות!$F$28,הלוואות!$G$28,0),0),0)+IF(A1929&gt;=הלוואות!$D$29,IF(מרכז!A1929&lt;=הלוואות!$E$29,IF(DAY(מרכז!A1929)=הלוואות!$F$29,הלוואות!$G$29,0),0),0)+IF(A1929&gt;=הלוואות!$D$30,IF(מרכז!A1929&lt;=הלוואות!$E$30,IF(DAY(מרכז!A1929)=הלוואות!$F$30,הלוואות!$G$30,0),0),0)+IF(A1929&gt;=הלוואות!$D$31,IF(מרכז!A1929&lt;=הלוואות!$E$31,IF(DAY(מרכז!A1929)=הלוואות!$F$31,הלוואות!$G$31,0),0),0)+IF(A1929&gt;=הלוואות!$D$32,IF(מרכז!A1929&lt;=הלוואות!$E$32,IF(DAY(מרכז!A1929)=הלוואות!$F$32,הלוואות!$G$32,0),0),0)+IF(A1929&gt;=הלוואות!$D$33,IF(מרכז!A1929&lt;=הלוואות!$E$33,IF(DAY(מרכז!A1929)=הלוואות!$F$33,הלוואות!$G$33,0),0),0)+IF(A1929&gt;=הלוואות!$D$34,IF(מרכז!A1929&lt;=הלוואות!$E$34,IF(DAY(מרכז!A1929)=הלוואות!$F$34,הלוואות!$G$34,0),0),0)</f>
        <v>0</v>
      </c>
      <c r="E1929" s="93">
        <f>SUMIF(הלוואות!$D$46:$D$65,מרכז!A1929,הלוואות!$E$46:$E$65)</f>
        <v>0</v>
      </c>
      <c r="F1929" s="93">
        <f>SUMIF(נכנסים!$A$5:$A$5890,מרכז!A1929,נכנסים!$B$5:$B$5890)</f>
        <v>0</v>
      </c>
      <c r="G1929" s="94"/>
      <c r="H1929" s="94"/>
      <c r="I1929" s="94"/>
      <c r="J1929" s="99">
        <f t="shared" si="30"/>
        <v>50000</v>
      </c>
    </row>
    <row r="1930" spans="1:10">
      <c r="A1930" s="153">
        <v>47583</v>
      </c>
      <c r="B1930" s="93">
        <f>SUMIF(יוצאים!$A$5:$A$5835,מרכז!A1930,יוצאים!$D$5:$D$5835)</f>
        <v>0</v>
      </c>
      <c r="C1930" s="93">
        <f>HLOOKUP(DAY($A1930),'טב.הו"ק'!$G$4:$AK$162,'טב.הו"ק'!$A$162+2,FALSE)</f>
        <v>0</v>
      </c>
      <c r="D1930" s="93">
        <f>IF(A1930&gt;=הלוואות!$D$5,IF(מרכז!A1930&lt;=הלוואות!$E$5,IF(DAY(מרכז!A1930)=הלוואות!$F$5,הלוואות!$G$5,0),0),0)+IF(A1930&gt;=הלוואות!$D$6,IF(מרכז!A1930&lt;=הלוואות!$E$6,IF(DAY(מרכז!A1930)=הלוואות!$F$6,הלוואות!$G$6,0),0),0)+IF(A1930&gt;=הלוואות!$D$7,IF(מרכז!A1930&lt;=הלוואות!$E$7,IF(DAY(מרכז!A1930)=הלוואות!$F$7,הלוואות!$G$7,0),0),0)+IF(A1930&gt;=הלוואות!$D$8,IF(מרכז!A1930&lt;=הלוואות!$E$8,IF(DAY(מרכז!A1930)=הלוואות!$F$8,הלוואות!$G$8,0),0),0)+IF(A1930&gt;=הלוואות!$D$9,IF(מרכז!A1930&lt;=הלוואות!$E$9,IF(DAY(מרכז!A1930)=הלוואות!$F$9,הלוואות!$G$9,0),0),0)+IF(A1930&gt;=הלוואות!$D$10,IF(מרכז!A1930&lt;=הלוואות!$E$10,IF(DAY(מרכז!A1930)=הלוואות!$F$10,הלוואות!$G$10,0),0),0)+IF(A1930&gt;=הלוואות!$D$11,IF(מרכז!A1930&lt;=הלוואות!$E$11,IF(DAY(מרכז!A1930)=הלוואות!$F$11,הלוואות!$G$11,0),0),0)+IF(A1930&gt;=הלוואות!$D$12,IF(מרכז!A1930&lt;=הלוואות!$E$12,IF(DAY(מרכז!A1930)=הלוואות!$F$12,הלוואות!$G$12,0),0),0)+IF(A1930&gt;=הלוואות!$D$13,IF(מרכז!A1930&lt;=הלוואות!$E$13,IF(DAY(מרכז!A1930)=הלוואות!$F$13,הלוואות!$G$13,0),0),0)+IF(A1930&gt;=הלוואות!$D$14,IF(מרכז!A1930&lt;=הלוואות!$E$14,IF(DAY(מרכז!A1930)=הלוואות!$F$14,הלוואות!$G$14,0),0),0)+IF(A1930&gt;=הלוואות!$D$15,IF(מרכז!A1930&lt;=הלוואות!$E$15,IF(DAY(מרכז!A1930)=הלוואות!$F$15,הלוואות!$G$15,0),0),0)+IF(A1930&gt;=הלוואות!$D$16,IF(מרכז!A1930&lt;=הלוואות!$E$16,IF(DAY(מרכז!A1930)=הלוואות!$F$16,הלוואות!$G$16,0),0),0)+IF(A1930&gt;=הלוואות!$D$17,IF(מרכז!A1930&lt;=הלוואות!$E$17,IF(DAY(מרכז!A1930)=הלוואות!$F$17,הלוואות!$G$17,0),0),0)+IF(A1930&gt;=הלוואות!$D$18,IF(מרכז!A1930&lt;=הלוואות!$E$18,IF(DAY(מרכז!A1930)=הלוואות!$F$18,הלוואות!$G$18,0),0),0)+IF(A1930&gt;=הלוואות!$D$19,IF(מרכז!A1930&lt;=הלוואות!$E$19,IF(DAY(מרכז!A1930)=הלוואות!$F$19,הלוואות!$G$19,0),0),0)+IF(A1930&gt;=הלוואות!$D$20,IF(מרכז!A1930&lt;=הלוואות!$E$20,IF(DAY(מרכז!A1930)=הלוואות!$F$20,הלוואות!$G$20,0),0),0)+IF(A1930&gt;=הלוואות!$D$21,IF(מרכז!A1930&lt;=הלוואות!$E$21,IF(DAY(מרכז!A1930)=הלוואות!$F$21,הלוואות!$G$21,0),0),0)+IF(A1930&gt;=הלוואות!$D$22,IF(מרכז!A1930&lt;=הלוואות!$E$22,IF(DAY(מרכז!A1930)=הלוואות!$F$22,הלוואות!$G$22,0),0),0)+IF(A1930&gt;=הלוואות!$D$23,IF(מרכז!A1930&lt;=הלוואות!$E$23,IF(DAY(מרכז!A1930)=הלוואות!$F$23,הלוואות!$G$23,0),0),0)+IF(A1930&gt;=הלוואות!$D$24,IF(מרכז!A1930&lt;=הלוואות!$E$24,IF(DAY(מרכז!A1930)=הלוואות!$F$24,הלוואות!$G$24,0),0),0)+IF(A1930&gt;=הלוואות!$D$25,IF(מרכז!A1930&lt;=הלוואות!$E$25,IF(DAY(מרכז!A1930)=הלוואות!$F$25,הלוואות!$G$25,0),0),0)+IF(A1930&gt;=הלוואות!$D$26,IF(מרכז!A1930&lt;=הלוואות!$E$26,IF(DAY(מרכז!A1930)=הלוואות!$F$26,הלוואות!$G$26,0),0),0)+IF(A1930&gt;=הלוואות!$D$27,IF(מרכז!A1930&lt;=הלוואות!$E$27,IF(DAY(מרכז!A1930)=הלוואות!$F$27,הלוואות!$G$27,0),0),0)+IF(A1930&gt;=הלוואות!$D$28,IF(מרכז!A1930&lt;=הלוואות!$E$28,IF(DAY(מרכז!A1930)=הלוואות!$F$28,הלוואות!$G$28,0),0),0)+IF(A1930&gt;=הלוואות!$D$29,IF(מרכז!A1930&lt;=הלוואות!$E$29,IF(DAY(מרכז!A1930)=הלוואות!$F$29,הלוואות!$G$29,0),0),0)+IF(A1930&gt;=הלוואות!$D$30,IF(מרכז!A1930&lt;=הלוואות!$E$30,IF(DAY(מרכז!A1930)=הלוואות!$F$30,הלוואות!$G$30,0),0),0)+IF(A1930&gt;=הלוואות!$D$31,IF(מרכז!A1930&lt;=הלוואות!$E$31,IF(DAY(מרכז!A1930)=הלוואות!$F$31,הלוואות!$G$31,0),0),0)+IF(A1930&gt;=הלוואות!$D$32,IF(מרכז!A1930&lt;=הלוואות!$E$32,IF(DAY(מרכז!A1930)=הלוואות!$F$32,הלוואות!$G$32,0),0),0)+IF(A1930&gt;=הלוואות!$D$33,IF(מרכז!A1930&lt;=הלוואות!$E$33,IF(DAY(מרכז!A1930)=הלוואות!$F$33,הלוואות!$G$33,0),0),0)+IF(A1930&gt;=הלוואות!$D$34,IF(מרכז!A1930&lt;=הלוואות!$E$34,IF(DAY(מרכז!A1930)=הלוואות!$F$34,הלוואות!$G$34,0),0),0)</f>
        <v>0</v>
      </c>
      <c r="E1930" s="93">
        <f>SUMIF(הלוואות!$D$46:$D$65,מרכז!A1930,הלוואות!$E$46:$E$65)</f>
        <v>0</v>
      </c>
      <c r="F1930" s="93">
        <f>SUMIF(נכנסים!$A$5:$A$5890,מרכז!A1930,נכנסים!$B$5:$B$5890)</f>
        <v>0</v>
      </c>
      <c r="G1930" s="94"/>
      <c r="H1930" s="94"/>
      <c r="I1930" s="94"/>
      <c r="J1930" s="99">
        <f t="shared" si="30"/>
        <v>50000</v>
      </c>
    </row>
    <row r="1931" spans="1:10">
      <c r="A1931" s="153">
        <v>47584</v>
      </c>
      <c r="B1931" s="93">
        <f>SUMIF(יוצאים!$A$5:$A$5835,מרכז!A1931,יוצאים!$D$5:$D$5835)</f>
        <v>0</v>
      </c>
      <c r="C1931" s="93">
        <f>HLOOKUP(DAY($A1931),'טב.הו"ק'!$G$4:$AK$162,'טב.הו"ק'!$A$162+2,FALSE)</f>
        <v>0</v>
      </c>
      <c r="D1931" s="93">
        <f>IF(A1931&gt;=הלוואות!$D$5,IF(מרכז!A1931&lt;=הלוואות!$E$5,IF(DAY(מרכז!A1931)=הלוואות!$F$5,הלוואות!$G$5,0),0),0)+IF(A1931&gt;=הלוואות!$D$6,IF(מרכז!A1931&lt;=הלוואות!$E$6,IF(DAY(מרכז!A1931)=הלוואות!$F$6,הלוואות!$G$6,0),0),0)+IF(A1931&gt;=הלוואות!$D$7,IF(מרכז!A1931&lt;=הלוואות!$E$7,IF(DAY(מרכז!A1931)=הלוואות!$F$7,הלוואות!$G$7,0),0),0)+IF(A1931&gt;=הלוואות!$D$8,IF(מרכז!A1931&lt;=הלוואות!$E$8,IF(DAY(מרכז!A1931)=הלוואות!$F$8,הלוואות!$G$8,0),0),0)+IF(A1931&gt;=הלוואות!$D$9,IF(מרכז!A1931&lt;=הלוואות!$E$9,IF(DAY(מרכז!A1931)=הלוואות!$F$9,הלוואות!$G$9,0),0),0)+IF(A1931&gt;=הלוואות!$D$10,IF(מרכז!A1931&lt;=הלוואות!$E$10,IF(DAY(מרכז!A1931)=הלוואות!$F$10,הלוואות!$G$10,0),0),0)+IF(A1931&gt;=הלוואות!$D$11,IF(מרכז!A1931&lt;=הלוואות!$E$11,IF(DAY(מרכז!A1931)=הלוואות!$F$11,הלוואות!$G$11,0),0),0)+IF(A1931&gt;=הלוואות!$D$12,IF(מרכז!A1931&lt;=הלוואות!$E$12,IF(DAY(מרכז!A1931)=הלוואות!$F$12,הלוואות!$G$12,0),0),0)+IF(A1931&gt;=הלוואות!$D$13,IF(מרכז!A1931&lt;=הלוואות!$E$13,IF(DAY(מרכז!A1931)=הלוואות!$F$13,הלוואות!$G$13,0),0),0)+IF(A1931&gt;=הלוואות!$D$14,IF(מרכז!A1931&lt;=הלוואות!$E$14,IF(DAY(מרכז!A1931)=הלוואות!$F$14,הלוואות!$G$14,0),0),0)+IF(A1931&gt;=הלוואות!$D$15,IF(מרכז!A1931&lt;=הלוואות!$E$15,IF(DAY(מרכז!A1931)=הלוואות!$F$15,הלוואות!$G$15,0),0),0)+IF(A1931&gt;=הלוואות!$D$16,IF(מרכז!A1931&lt;=הלוואות!$E$16,IF(DAY(מרכז!A1931)=הלוואות!$F$16,הלוואות!$G$16,0),0),0)+IF(A1931&gt;=הלוואות!$D$17,IF(מרכז!A1931&lt;=הלוואות!$E$17,IF(DAY(מרכז!A1931)=הלוואות!$F$17,הלוואות!$G$17,0),0),0)+IF(A1931&gt;=הלוואות!$D$18,IF(מרכז!A1931&lt;=הלוואות!$E$18,IF(DAY(מרכז!A1931)=הלוואות!$F$18,הלוואות!$G$18,0),0),0)+IF(A1931&gt;=הלוואות!$D$19,IF(מרכז!A1931&lt;=הלוואות!$E$19,IF(DAY(מרכז!A1931)=הלוואות!$F$19,הלוואות!$G$19,0),0),0)+IF(A1931&gt;=הלוואות!$D$20,IF(מרכז!A1931&lt;=הלוואות!$E$20,IF(DAY(מרכז!A1931)=הלוואות!$F$20,הלוואות!$G$20,0),0),0)+IF(A1931&gt;=הלוואות!$D$21,IF(מרכז!A1931&lt;=הלוואות!$E$21,IF(DAY(מרכז!A1931)=הלוואות!$F$21,הלוואות!$G$21,0),0),0)+IF(A1931&gt;=הלוואות!$D$22,IF(מרכז!A1931&lt;=הלוואות!$E$22,IF(DAY(מרכז!A1931)=הלוואות!$F$22,הלוואות!$G$22,0),0),0)+IF(A1931&gt;=הלוואות!$D$23,IF(מרכז!A1931&lt;=הלוואות!$E$23,IF(DAY(מרכז!A1931)=הלוואות!$F$23,הלוואות!$G$23,0),0),0)+IF(A1931&gt;=הלוואות!$D$24,IF(מרכז!A1931&lt;=הלוואות!$E$24,IF(DAY(מרכז!A1931)=הלוואות!$F$24,הלוואות!$G$24,0),0),0)+IF(A1931&gt;=הלוואות!$D$25,IF(מרכז!A1931&lt;=הלוואות!$E$25,IF(DAY(מרכז!A1931)=הלוואות!$F$25,הלוואות!$G$25,0),0),0)+IF(A1931&gt;=הלוואות!$D$26,IF(מרכז!A1931&lt;=הלוואות!$E$26,IF(DAY(מרכז!A1931)=הלוואות!$F$26,הלוואות!$G$26,0),0),0)+IF(A1931&gt;=הלוואות!$D$27,IF(מרכז!A1931&lt;=הלוואות!$E$27,IF(DAY(מרכז!A1931)=הלוואות!$F$27,הלוואות!$G$27,0),0),0)+IF(A1931&gt;=הלוואות!$D$28,IF(מרכז!A1931&lt;=הלוואות!$E$28,IF(DAY(מרכז!A1931)=הלוואות!$F$28,הלוואות!$G$28,0),0),0)+IF(A1931&gt;=הלוואות!$D$29,IF(מרכז!A1931&lt;=הלוואות!$E$29,IF(DAY(מרכז!A1931)=הלוואות!$F$29,הלוואות!$G$29,0),0),0)+IF(A1931&gt;=הלוואות!$D$30,IF(מרכז!A1931&lt;=הלוואות!$E$30,IF(DAY(מרכז!A1931)=הלוואות!$F$30,הלוואות!$G$30,0),0),0)+IF(A1931&gt;=הלוואות!$D$31,IF(מרכז!A1931&lt;=הלוואות!$E$31,IF(DAY(מרכז!A1931)=הלוואות!$F$31,הלוואות!$G$31,0),0),0)+IF(A1931&gt;=הלוואות!$D$32,IF(מרכז!A1931&lt;=הלוואות!$E$32,IF(DAY(מרכז!A1931)=הלוואות!$F$32,הלוואות!$G$32,0),0),0)+IF(A1931&gt;=הלוואות!$D$33,IF(מרכז!A1931&lt;=הלוואות!$E$33,IF(DAY(מרכז!A1931)=הלוואות!$F$33,הלוואות!$G$33,0),0),0)+IF(A1931&gt;=הלוואות!$D$34,IF(מרכז!A1931&lt;=הלוואות!$E$34,IF(DAY(מרכז!A1931)=הלוואות!$F$34,הלוואות!$G$34,0),0),0)</f>
        <v>0</v>
      </c>
      <c r="E1931" s="93">
        <f>SUMIF(הלוואות!$D$46:$D$65,מרכז!A1931,הלוואות!$E$46:$E$65)</f>
        <v>0</v>
      </c>
      <c r="F1931" s="93">
        <f>SUMIF(נכנסים!$A$5:$A$5890,מרכז!A1931,נכנסים!$B$5:$B$5890)</f>
        <v>0</v>
      </c>
      <c r="G1931" s="94"/>
      <c r="H1931" s="94"/>
      <c r="I1931" s="94"/>
      <c r="J1931" s="99">
        <f t="shared" si="30"/>
        <v>50000</v>
      </c>
    </row>
    <row r="1932" spans="1:10">
      <c r="A1932" s="153">
        <v>47585</v>
      </c>
      <c r="B1932" s="93">
        <f>SUMIF(יוצאים!$A$5:$A$5835,מרכז!A1932,יוצאים!$D$5:$D$5835)</f>
        <v>0</v>
      </c>
      <c r="C1932" s="93">
        <f>HLOOKUP(DAY($A1932),'טב.הו"ק'!$G$4:$AK$162,'טב.הו"ק'!$A$162+2,FALSE)</f>
        <v>0</v>
      </c>
      <c r="D1932" s="93">
        <f>IF(A1932&gt;=הלוואות!$D$5,IF(מרכז!A1932&lt;=הלוואות!$E$5,IF(DAY(מרכז!A1932)=הלוואות!$F$5,הלוואות!$G$5,0),0),0)+IF(A1932&gt;=הלוואות!$D$6,IF(מרכז!A1932&lt;=הלוואות!$E$6,IF(DAY(מרכז!A1932)=הלוואות!$F$6,הלוואות!$G$6,0),0),0)+IF(A1932&gt;=הלוואות!$D$7,IF(מרכז!A1932&lt;=הלוואות!$E$7,IF(DAY(מרכז!A1932)=הלוואות!$F$7,הלוואות!$G$7,0),0),0)+IF(A1932&gt;=הלוואות!$D$8,IF(מרכז!A1932&lt;=הלוואות!$E$8,IF(DAY(מרכז!A1932)=הלוואות!$F$8,הלוואות!$G$8,0),0),0)+IF(A1932&gt;=הלוואות!$D$9,IF(מרכז!A1932&lt;=הלוואות!$E$9,IF(DAY(מרכז!A1932)=הלוואות!$F$9,הלוואות!$G$9,0),0),0)+IF(A1932&gt;=הלוואות!$D$10,IF(מרכז!A1932&lt;=הלוואות!$E$10,IF(DAY(מרכז!A1932)=הלוואות!$F$10,הלוואות!$G$10,0),0),0)+IF(A1932&gt;=הלוואות!$D$11,IF(מרכז!A1932&lt;=הלוואות!$E$11,IF(DAY(מרכז!A1932)=הלוואות!$F$11,הלוואות!$G$11,0),0),0)+IF(A1932&gt;=הלוואות!$D$12,IF(מרכז!A1932&lt;=הלוואות!$E$12,IF(DAY(מרכז!A1932)=הלוואות!$F$12,הלוואות!$G$12,0),0),0)+IF(A1932&gt;=הלוואות!$D$13,IF(מרכז!A1932&lt;=הלוואות!$E$13,IF(DAY(מרכז!A1932)=הלוואות!$F$13,הלוואות!$G$13,0),0),0)+IF(A1932&gt;=הלוואות!$D$14,IF(מרכז!A1932&lt;=הלוואות!$E$14,IF(DAY(מרכז!A1932)=הלוואות!$F$14,הלוואות!$G$14,0),0),0)+IF(A1932&gt;=הלוואות!$D$15,IF(מרכז!A1932&lt;=הלוואות!$E$15,IF(DAY(מרכז!A1932)=הלוואות!$F$15,הלוואות!$G$15,0),0),0)+IF(A1932&gt;=הלוואות!$D$16,IF(מרכז!A1932&lt;=הלוואות!$E$16,IF(DAY(מרכז!A1932)=הלוואות!$F$16,הלוואות!$G$16,0),0),0)+IF(A1932&gt;=הלוואות!$D$17,IF(מרכז!A1932&lt;=הלוואות!$E$17,IF(DAY(מרכז!A1932)=הלוואות!$F$17,הלוואות!$G$17,0),0),0)+IF(A1932&gt;=הלוואות!$D$18,IF(מרכז!A1932&lt;=הלוואות!$E$18,IF(DAY(מרכז!A1932)=הלוואות!$F$18,הלוואות!$G$18,0),0),0)+IF(A1932&gt;=הלוואות!$D$19,IF(מרכז!A1932&lt;=הלוואות!$E$19,IF(DAY(מרכז!A1932)=הלוואות!$F$19,הלוואות!$G$19,0),0),0)+IF(A1932&gt;=הלוואות!$D$20,IF(מרכז!A1932&lt;=הלוואות!$E$20,IF(DAY(מרכז!A1932)=הלוואות!$F$20,הלוואות!$G$20,0),0),0)+IF(A1932&gt;=הלוואות!$D$21,IF(מרכז!A1932&lt;=הלוואות!$E$21,IF(DAY(מרכז!A1932)=הלוואות!$F$21,הלוואות!$G$21,0),0),0)+IF(A1932&gt;=הלוואות!$D$22,IF(מרכז!A1932&lt;=הלוואות!$E$22,IF(DAY(מרכז!A1932)=הלוואות!$F$22,הלוואות!$G$22,0),0),0)+IF(A1932&gt;=הלוואות!$D$23,IF(מרכז!A1932&lt;=הלוואות!$E$23,IF(DAY(מרכז!A1932)=הלוואות!$F$23,הלוואות!$G$23,0),0),0)+IF(A1932&gt;=הלוואות!$D$24,IF(מרכז!A1932&lt;=הלוואות!$E$24,IF(DAY(מרכז!A1932)=הלוואות!$F$24,הלוואות!$G$24,0),0),0)+IF(A1932&gt;=הלוואות!$D$25,IF(מרכז!A1932&lt;=הלוואות!$E$25,IF(DAY(מרכז!A1932)=הלוואות!$F$25,הלוואות!$G$25,0),0),0)+IF(A1932&gt;=הלוואות!$D$26,IF(מרכז!A1932&lt;=הלוואות!$E$26,IF(DAY(מרכז!A1932)=הלוואות!$F$26,הלוואות!$G$26,0),0),0)+IF(A1932&gt;=הלוואות!$D$27,IF(מרכז!A1932&lt;=הלוואות!$E$27,IF(DAY(מרכז!A1932)=הלוואות!$F$27,הלוואות!$G$27,0),0),0)+IF(A1932&gt;=הלוואות!$D$28,IF(מרכז!A1932&lt;=הלוואות!$E$28,IF(DAY(מרכז!A1932)=הלוואות!$F$28,הלוואות!$G$28,0),0),0)+IF(A1932&gt;=הלוואות!$D$29,IF(מרכז!A1932&lt;=הלוואות!$E$29,IF(DAY(מרכז!A1932)=הלוואות!$F$29,הלוואות!$G$29,0),0),0)+IF(A1932&gt;=הלוואות!$D$30,IF(מרכז!A1932&lt;=הלוואות!$E$30,IF(DAY(מרכז!A1932)=הלוואות!$F$30,הלוואות!$G$30,0),0),0)+IF(A1932&gt;=הלוואות!$D$31,IF(מרכז!A1932&lt;=הלוואות!$E$31,IF(DAY(מרכז!A1932)=הלוואות!$F$31,הלוואות!$G$31,0),0),0)+IF(A1932&gt;=הלוואות!$D$32,IF(מרכז!A1932&lt;=הלוואות!$E$32,IF(DAY(מרכז!A1932)=הלוואות!$F$32,הלוואות!$G$32,0),0),0)+IF(A1932&gt;=הלוואות!$D$33,IF(מרכז!A1932&lt;=הלוואות!$E$33,IF(DAY(מרכז!A1932)=הלוואות!$F$33,הלוואות!$G$33,0),0),0)+IF(A1932&gt;=הלוואות!$D$34,IF(מרכז!A1932&lt;=הלוואות!$E$34,IF(DAY(מרכז!A1932)=הלוואות!$F$34,הלוואות!$G$34,0),0),0)</f>
        <v>0</v>
      </c>
      <c r="E1932" s="93">
        <f>SUMIF(הלוואות!$D$46:$D$65,מרכז!A1932,הלוואות!$E$46:$E$65)</f>
        <v>0</v>
      </c>
      <c r="F1932" s="93">
        <f>SUMIF(נכנסים!$A$5:$A$5890,מרכז!A1932,נכנסים!$B$5:$B$5890)</f>
        <v>0</v>
      </c>
      <c r="G1932" s="94"/>
      <c r="H1932" s="94"/>
      <c r="I1932" s="94"/>
      <c r="J1932" s="99">
        <f t="shared" si="30"/>
        <v>50000</v>
      </c>
    </row>
    <row r="1933" spans="1:10">
      <c r="A1933" s="153">
        <v>47586</v>
      </c>
      <c r="B1933" s="93">
        <f>SUMIF(יוצאים!$A$5:$A$5835,מרכז!A1933,יוצאים!$D$5:$D$5835)</f>
        <v>0</v>
      </c>
      <c r="C1933" s="93">
        <f>HLOOKUP(DAY($A1933),'טב.הו"ק'!$G$4:$AK$162,'טב.הו"ק'!$A$162+2,FALSE)</f>
        <v>0</v>
      </c>
      <c r="D1933" s="93">
        <f>IF(A1933&gt;=הלוואות!$D$5,IF(מרכז!A1933&lt;=הלוואות!$E$5,IF(DAY(מרכז!A1933)=הלוואות!$F$5,הלוואות!$G$5,0),0),0)+IF(A1933&gt;=הלוואות!$D$6,IF(מרכז!A1933&lt;=הלוואות!$E$6,IF(DAY(מרכז!A1933)=הלוואות!$F$6,הלוואות!$G$6,0),0),0)+IF(A1933&gt;=הלוואות!$D$7,IF(מרכז!A1933&lt;=הלוואות!$E$7,IF(DAY(מרכז!A1933)=הלוואות!$F$7,הלוואות!$G$7,0),0),0)+IF(A1933&gt;=הלוואות!$D$8,IF(מרכז!A1933&lt;=הלוואות!$E$8,IF(DAY(מרכז!A1933)=הלוואות!$F$8,הלוואות!$G$8,0),0),0)+IF(A1933&gt;=הלוואות!$D$9,IF(מרכז!A1933&lt;=הלוואות!$E$9,IF(DAY(מרכז!A1933)=הלוואות!$F$9,הלוואות!$G$9,0),0),0)+IF(A1933&gt;=הלוואות!$D$10,IF(מרכז!A1933&lt;=הלוואות!$E$10,IF(DAY(מרכז!A1933)=הלוואות!$F$10,הלוואות!$G$10,0),0),0)+IF(A1933&gt;=הלוואות!$D$11,IF(מרכז!A1933&lt;=הלוואות!$E$11,IF(DAY(מרכז!A1933)=הלוואות!$F$11,הלוואות!$G$11,0),0),0)+IF(A1933&gt;=הלוואות!$D$12,IF(מרכז!A1933&lt;=הלוואות!$E$12,IF(DAY(מרכז!A1933)=הלוואות!$F$12,הלוואות!$G$12,0),0),0)+IF(A1933&gt;=הלוואות!$D$13,IF(מרכז!A1933&lt;=הלוואות!$E$13,IF(DAY(מרכז!A1933)=הלוואות!$F$13,הלוואות!$G$13,0),0),0)+IF(A1933&gt;=הלוואות!$D$14,IF(מרכז!A1933&lt;=הלוואות!$E$14,IF(DAY(מרכז!A1933)=הלוואות!$F$14,הלוואות!$G$14,0),0),0)+IF(A1933&gt;=הלוואות!$D$15,IF(מרכז!A1933&lt;=הלוואות!$E$15,IF(DAY(מרכז!A1933)=הלוואות!$F$15,הלוואות!$G$15,0),0),0)+IF(A1933&gt;=הלוואות!$D$16,IF(מרכז!A1933&lt;=הלוואות!$E$16,IF(DAY(מרכז!A1933)=הלוואות!$F$16,הלוואות!$G$16,0),0),0)+IF(A1933&gt;=הלוואות!$D$17,IF(מרכז!A1933&lt;=הלוואות!$E$17,IF(DAY(מרכז!A1933)=הלוואות!$F$17,הלוואות!$G$17,0),0),0)+IF(A1933&gt;=הלוואות!$D$18,IF(מרכז!A1933&lt;=הלוואות!$E$18,IF(DAY(מרכז!A1933)=הלוואות!$F$18,הלוואות!$G$18,0),0),0)+IF(A1933&gt;=הלוואות!$D$19,IF(מרכז!A1933&lt;=הלוואות!$E$19,IF(DAY(מרכז!A1933)=הלוואות!$F$19,הלוואות!$G$19,0),0),0)+IF(A1933&gt;=הלוואות!$D$20,IF(מרכז!A1933&lt;=הלוואות!$E$20,IF(DAY(מרכז!A1933)=הלוואות!$F$20,הלוואות!$G$20,0),0),0)+IF(A1933&gt;=הלוואות!$D$21,IF(מרכז!A1933&lt;=הלוואות!$E$21,IF(DAY(מרכז!A1933)=הלוואות!$F$21,הלוואות!$G$21,0),0),0)+IF(A1933&gt;=הלוואות!$D$22,IF(מרכז!A1933&lt;=הלוואות!$E$22,IF(DAY(מרכז!A1933)=הלוואות!$F$22,הלוואות!$G$22,0),0),0)+IF(A1933&gt;=הלוואות!$D$23,IF(מרכז!A1933&lt;=הלוואות!$E$23,IF(DAY(מרכז!A1933)=הלוואות!$F$23,הלוואות!$G$23,0),0),0)+IF(A1933&gt;=הלוואות!$D$24,IF(מרכז!A1933&lt;=הלוואות!$E$24,IF(DAY(מרכז!A1933)=הלוואות!$F$24,הלוואות!$G$24,0),0),0)+IF(A1933&gt;=הלוואות!$D$25,IF(מרכז!A1933&lt;=הלוואות!$E$25,IF(DAY(מרכז!A1933)=הלוואות!$F$25,הלוואות!$G$25,0),0),0)+IF(A1933&gt;=הלוואות!$D$26,IF(מרכז!A1933&lt;=הלוואות!$E$26,IF(DAY(מרכז!A1933)=הלוואות!$F$26,הלוואות!$G$26,0),0),0)+IF(A1933&gt;=הלוואות!$D$27,IF(מרכז!A1933&lt;=הלוואות!$E$27,IF(DAY(מרכז!A1933)=הלוואות!$F$27,הלוואות!$G$27,0),0),0)+IF(A1933&gt;=הלוואות!$D$28,IF(מרכז!A1933&lt;=הלוואות!$E$28,IF(DAY(מרכז!A1933)=הלוואות!$F$28,הלוואות!$G$28,0),0),0)+IF(A1933&gt;=הלוואות!$D$29,IF(מרכז!A1933&lt;=הלוואות!$E$29,IF(DAY(מרכז!A1933)=הלוואות!$F$29,הלוואות!$G$29,0),0),0)+IF(A1933&gt;=הלוואות!$D$30,IF(מרכז!A1933&lt;=הלוואות!$E$30,IF(DAY(מרכז!A1933)=הלוואות!$F$30,הלוואות!$G$30,0),0),0)+IF(A1933&gt;=הלוואות!$D$31,IF(מרכז!A1933&lt;=הלוואות!$E$31,IF(DAY(מרכז!A1933)=הלוואות!$F$31,הלוואות!$G$31,0),0),0)+IF(A1933&gt;=הלוואות!$D$32,IF(מרכז!A1933&lt;=הלוואות!$E$32,IF(DAY(מרכז!A1933)=הלוואות!$F$32,הלוואות!$G$32,0),0),0)+IF(A1933&gt;=הלוואות!$D$33,IF(מרכז!A1933&lt;=הלוואות!$E$33,IF(DAY(מרכז!A1933)=הלוואות!$F$33,הלוואות!$G$33,0),0),0)+IF(A1933&gt;=הלוואות!$D$34,IF(מרכז!A1933&lt;=הלוואות!$E$34,IF(DAY(מרכז!A1933)=הלוואות!$F$34,הלוואות!$G$34,0),0),0)</f>
        <v>0</v>
      </c>
      <c r="E1933" s="93">
        <f>SUMIF(הלוואות!$D$46:$D$65,מרכז!A1933,הלוואות!$E$46:$E$65)</f>
        <v>0</v>
      </c>
      <c r="F1933" s="93">
        <f>SUMIF(נכנסים!$A$5:$A$5890,מרכז!A1933,נכנסים!$B$5:$B$5890)</f>
        <v>0</v>
      </c>
      <c r="G1933" s="94"/>
      <c r="H1933" s="94"/>
      <c r="I1933" s="94"/>
      <c r="J1933" s="99">
        <f t="shared" si="30"/>
        <v>50000</v>
      </c>
    </row>
    <row r="1934" spans="1:10">
      <c r="A1934" s="153">
        <v>47587</v>
      </c>
      <c r="B1934" s="93">
        <f>SUMIF(יוצאים!$A$5:$A$5835,מרכז!A1934,יוצאים!$D$5:$D$5835)</f>
        <v>0</v>
      </c>
      <c r="C1934" s="93">
        <f>HLOOKUP(DAY($A1934),'טב.הו"ק'!$G$4:$AK$162,'טב.הו"ק'!$A$162+2,FALSE)</f>
        <v>0</v>
      </c>
      <c r="D1934" s="93">
        <f>IF(A1934&gt;=הלוואות!$D$5,IF(מרכז!A1934&lt;=הלוואות!$E$5,IF(DAY(מרכז!A1934)=הלוואות!$F$5,הלוואות!$G$5,0),0),0)+IF(A1934&gt;=הלוואות!$D$6,IF(מרכז!A1934&lt;=הלוואות!$E$6,IF(DAY(מרכז!A1934)=הלוואות!$F$6,הלוואות!$G$6,0),0),0)+IF(A1934&gt;=הלוואות!$D$7,IF(מרכז!A1934&lt;=הלוואות!$E$7,IF(DAY(מרכז!A1934)=הלוואות!$F$7,הלוואות!$G$7,0),0),0)+IF(A1934&gt;=הלוואות!$D$8,IF(מרכז!A1934&lt;=הלוואות!$E$8,IF(DAY(מרכז!A1934)=הלוואות!$F$8,הלוואות!$G$8,0),0),0)+IF(A1934&gt;=הלוואות!$D$9,IF(מרכז!A1934&lt;=הלוואות!$E$9,IF(DAY(מרכז!A1934)=הלוואות!$F$9,הלוואות!$G$9,0),0),0)+IF(A1934&gt;=הלוואות!$D$10,IF(מרכז!A1934&lt;=הלוואות!$E$10,IF(DAY(מרכז!A1934)=הלוואות!$F$10,הלוואות!$G$10,0),0),0)+IF(A1934&gt;=הלוואות!$D$11,IF(מרכז!A1934&lt;=הלוואות!$E$11,IF(DAY(מרכז!A1934)=הלוואות!$F$11,הלוואות!$G$11,0),0),0)+IF(A1934&gt;=הלוואות!$D$12,IF(מרכז!A1934&lt;=הלוואות!$E$12,IF(DAY(מרכז!A1934)=הלוואות!$F$12,הלוואות!$G$12,0),0),0)+IF(A1934&gt;=הלוואות!$D$13,IF(מרכז!A1934&lt;=הלוואות!$E$13,IF(DAY(מרכז!A1934)=הלוואות!$F$13,הלוואות!$G$13,0),0),0)+IF(A1934&gt;=הלוואות!$D$14,IF(מרכז!A1934&lt;=הלוואות!$E$14,IF(DAY(מרכז!A1934)=הלוואות!$F$14,הלוואות!$G$14,0),0),0)+IF(A1934&gt;=הלוואות!$D$15,IF(מרכז!A1934&lt;=הלוואות!$E$15,IF(DAY(מרכז!A1934)=הלוואות!$F$15,הלוואות!$G$15,0),0),0)+IF(A1934&gt;=הלוואות!$D$16,IF(מרכז!A1934&lt;=הלוואות!$E$16,IF(DAY(מרכז!A1934)=הלוואות!$F$16,הלוואות!$G$16,0),0),0)+IF(A1934&gt;=הלוואות!$D$17,IF(מרכז!A1934&lt;=הלוואות!$E$17,IF(DAY(מרכז!A1934)=הלוואות!$F$17,הלוואות!$G$17,0),0),0)+IF(A1934&gt;=הלוואות!$D$18,IF(מרכז!A1934&lt;=הלוואות!$E$18,IF(DAY(מרכז!A1934)=הלוואות!$F$18,הלוואות!$G$18,0),0),0)+IF(A1934&gt;=הלוואות!$D$19,IF(מרכז!A1934&lt;=הלוואות!$E$19,IF(DAY(מרכז!A1934)=הלוואות!$F$19,הלוואות!$G$19,0),0),0)+IF(A1934&gt;=הלוואות!$D$20,IF(מרכז!A1934&lt;=הלוואות!$E$20,IF(DAY(מרכז!A1934)=הלוואות!$F$20,הלוואות!$G$20,0),0),0)+IF(A1934&gt;=הלוואות!$D$21,IF(מרכז!A1934&lt;=הלוואות!$E$21,IF(DAY(מרכז!A1934)=הלוואות!$F$21,הלוואות!$G$21,0),0),0)+IF(A1934&gt;=הלוואות!$D$22,IF(מרכז!A1934&lt;=הלוואות!$E$22,IF(DAY(מרכז!A1934)=הלוואות!$F$22,הלוואות!$G$22,0),0),0)+IF(A1934&gt;=הלוואות!$D$23,IF(מרכז!A1934&lt;=הלוואות!$E$23,IF(DAY(מרכז!A1934)=הלוואות!$F$23,הלוואות!$G$23,0),0),0)+IF(A1934&gt;=הלוואות!$D$24,IF(מרכז!A1934&lt;=הלוואות!$E$24,IF(DAY(מרכז!A1934)=הלוואות!$F$24,הלוואות!$G$24,0),0),0)+IF(A1934&gt;=הלוואות!$D$25,IF(מרכז!A1934&lt;=הלוואות!$E$25,IF(DAY(מרכז!A1934)=הלוואות!$F$25,הלוואות!$G$25,0),0),0)+IF(A1934&gt;=הלוואות!$D$26,IF(מרכז!A1934&lt;=הלוואות!$E$26,IF(DAY(מרכז!A1934)=הלוואות!$F$26,הלוואות!$G$26,0),0),0)+IF(A1934&gt;=הלוואות!$D$27,IF(מרכז!A1934&lt;=הלוואות!$E$27,IF(DAY(מרכז!A1934)=הלוואות!$F$27,הלוואות!$G$27,0),0),0)+IF(A1934&gt;=הלוואות!$D$28,IF(מרכז!A1934&lt;=הלוואות!$E$28,IF(DAY(מרכז!A1934)=הלוואות!$F$28,הלוואות!$G$28,0),0),0)+IF(A1934&gt;=הלוואות!$D$29,IF(מרכז!A1934&lt;=הלוואות!$E$29,IF(DAY(מרכז!A1934)=הלוואות!$F$29,הלוואות!$G$29,0),0),0)+IF(A1934&gt;=הלוואות!$D$30,IF(מרכז!A1934&lt;=הלוואות!$E$30,IF(DAY(מרכז!A1934)=הלוואות!$F$30,הלוואות!$G$30,0),0),0)+IF(A1934&gt;=הלוואות!$D$31,IF(מרכז!A1934&lt;=הלוואות!$E$31,IF(DAY(מרכז!A1934)=הלוואות!$F$31,הלוואות!$G$31,0),0),0)+IF(A1934&gt;=הלוואות!$D$32,IF(מרכז!A1934&lt;=הלוואות!$E$32,IF(DAY(מרכז!A1934)=הלוואות!$F$32,הלוואות!$G$32,0),0),0)+IF(A1934&gt;=הלוואות!$D$33,IF(מרכז!A1934&lt;=הלוואות!$E$33,IF(DAY(מרכז!A1934)=הלוואות!$F$33,הלוואות!$G$33,0),0),0)+IF(A1934&gt;=הלוואות!$D$34,IF(מרכז!A1934&lt;=הלוואות!$E$34,IF(DAY(מרכז!A1934)=הלוואות!$F$34,הלוואות!$G$34,0),0),0)</f>
        <v>0</v>
      </c>
      <c r="E1934" s="93">
        <f>SUMIF(הלוואות!$D$46:$D$65,מרכז!A1934,הלוואות!$E$46:$E$65)</f>
        <v>0</v>
      </c>
      <c r="F1934" s="93">
        <f>SUMIF(נכנסים!$A$5:$A$5890,מרכז!A1934,נכנסים!$B$5:$B$5890)</f>
        <v>0</v>
      </c>
      <c r="G1934" s="94"/>
      <c r="H1934" s="94"/>
      <c r="I1934" s="94"/>
      <c r="J1934" s="99">
        <f t="shared" si="30"/>
        <v>50000</v>
      </c>
    </row>
    <row r="1935" spans="1:10">
      <c r="A1935" s="153">
        <v>47588</v>
      </c>
      <c r="B1935" s="93">
        <f>SUMIF(יוצאים!$A$5:$A$5835,מרכז!A1935,יוצאים!$D$5:$D$5835)</f>
        <v>0</v>
      </c>
      <c r="C1935" s="93">
        <f>HLOOKUP(DAY($A1935),'טב.הו"ק'!$G$4:$AK$162,'טב.הו"ק'!$A$162+2,FALSE)</f>
        <v>0</v>
      </c>
      <c r="D1935" s="93">
        <f>IF(A1935&gt;=הלוואות!$D$5,IF(מרכז!A1935&lt;=הלוואות!$E$5,IF(DAY(מרכז!A1935)=הלוואות!$F$5,הלוואות!$G$5,0),0),0)+IF(A1935&gt;=הלוואות!$D$6,IF(מרכז!A1935&lt;=הלוואות!$E$6,IF(DAY(מרכז!A1935)=הלוואות!$F$6,הלוואות!$G$6,0),0),0)+IF(A1935&gt;=הלוואות!$D$7,IF(מרכז!A1935&lt;=הלוואות!$E$7,IF(DAY(מרכז!A1935)=הלוואות!$F$7,הלוואות!$G$7,0),0),0)+IF(A1935&gt;=הלוואות!$D$8,IF(מרכז!A1935&lt;=הלוואות!$E$8,IF(DAY(מרכז!A1935)=הלוואות!$F$8,הלוואות!$G$8,0),0),0)+IF(A1935&gt;=הלוואות!$D$9,IF(מרכז!A1935&lt;=הלוואות!$E$9,IF(DAY(מרכז!A1935)=הלוואות!$F$9,הלוואות!$G$9,0),0),0)+IF(A1935&gt;=הלוואות!$D$10,IF(מרכז!A1935&lt;=הלוואות!$E$10,IF(DAY(מרכז!A1935)=הלוואות!$F$10,הלוואות!$G$10,0),0),0)+IF(A1935&gt;=הלוואות!$D$11,IF(מרכז!A1935&lt;=הלוואות!$E$11,IF(DAY(מרכז!A1935)=הלוואות!$F$11,הלוואות!$G$11,0),0),0)+IF(A1935&gt;=הלוואות!$D$12,IF(מרכז!A1935&lt;=הלוואות!$E$12,IF(DAY(מרכז!A1935)=הלוואות!$F$12,הלוואות!$G$12,0),0),0)+IF(A1935&gt;=הלוואות!$D$13,IF(מרכז!A1935&lt;=הלוואות!$E$13,IF(DAY(מרכז!A1935)=הלוואות!$F$13,הלוואות!$G$13,0),0),0)+IF(A1935&gt;=הלוואות!$D$14,IF(מרכז!A1935&lt;=הלוואות!$E$14,IF(DAY(מרכז!A1935)=הלוואות!$F$14,הלוואות!$G$14,0),0),0)+IF(A1935&gt;=הלוואות!$D$15,IF(מרכז!A1935&lt;=הלוואות!$E$15,IF(DAY(מרכז!A1935)=הלוואות!$F$15,הלוואות!$G$15,0),0),0)+IF(A1935&gt;=הלוואות!$D$16,IF(מרכז!A1935&lt;=הלוואות!$E$16,IF(DAY(מרכז!A1935)=הלוואות!$F$16,הלוואות!$G$16,0),0),0)+IF(A1935&gt;=הלוואות!$D$17,IF(מרכז!A1935&lt;=הלוואות!$E$17,IF(DAY(מרכז!A1935)=הלוואות!$F$17,הלוואות!$G$17,0),0),0)+IF(A1935&gt;=הלוואות!$D$18,IF(מרכז!A1935&lt;=הלוואות!$E$18,IF(DAY(מרכז!A1935)=הלוואות!$F$18,הלוואות!$G$18,0),0),0)+IF(A1935&gt;=הלוואות!$D$19,IF(מרכז!A1935&lt;=הלוואות!$E$19,IF(DAY(מרכז!A1935)=הלוואות!$F$19,הלוואות!$G$19,0),0),0)+IF(A1935&gt;=הלוואות!$D$20,IF(מרכז!A1935&lt;=הלוואות!$E$20,IF(DAY(מרכז!A1935)=הלוואות!$F$20,הלוואות!$G$20,0),0),0)+IF(A1935&gt;=הלוואות!$D$21,IF(מרכז!A1935&lt;=הלוואות!$E$21,IF(DAY(מרכז!A1935)=הלוואות!$F$21,הלוואות!$G$21,0),0),0)+IF(A1935&gt;=הלוואות!$D$22,IF(מרכז!A1935&lt;=הלוואות!$E$22,IF(DAY(מרכז!A1935)=הלוואות!$F$22,הלוואות!$G$22,0),0),0)+IF(A1935&gt;=הלוואות!$D$23,IF(מרכז!A1935&lt;=הלוואות!$E$23,IF(DAY(מרכז!A1935)=הלוואות!$F$23,הלוואות!$G$23,0),0),0)+IF(A1935&gt;=הלוואות!$D$24,IF(מרכז!A1935&lt;=הלוואות!$E$24,IF(DAY(מרכז!A1935)=הלוואות!$F$24,הלוואות!$G$24,0),0),0)+IF(A1935&gt;=הלוואות!$D$25,IF(מרכז!A1935&lt;=הלוואות!$E$25,IF(DAY(מרכז!A1935)=הלוואות!$F$25,הלוואות!$G$25,0),0),0)+IF(A1935&gt;=הלוואות!$D$26,IF(מרכז!A1935&lt;=הלוואות!$E$26,IF(DAY(מרכז!A1935)=הלוואות!$F$26,הלוואות!$G$26,0),0),0)+IF(A1935&gt;=הלוואות!$D$27,IF(מרכז!A1935&lt;=הלוואות!$E$27,IF(DAY(מרכז!A1935)=הלוואות!$F$27,הלוואות!$G$27,0),0),0)+IF(A1935&gt;=הלוואות!$D$28,IF(מרכז!A1935&lt;=הלוואות!$E$28,IF(DAY(מרכז!A1935)=הלוואות!$F$28,הלוואות!$G$28,0),0),0)+IF(A1935&gt;=הלוואות!$D$29,IF(מרכז!A1935&lt;=הלוואות!$E$29,IF(DAY(מרכז!A1935)=הלוואות!$F$29,הלוואות!$G$29,0),0),0)+IF(A1935&gt;=הלוואות!$D$30,IF(מרכז!A1935&lt;=הלוואות!$E$30,IF(DAY(מרכז!A1935)=הלוואות!$F$30,הלוואות!$G$30,0),0),0)+IF(A1935&gt;=הלוואות!$D$31,IF(מרכז!A1935&lt;=הלוואות!$E$31,IF(DAY(מרכז!A1935)=הלוואות!$F$31,הלוואות!$G$31,0),0),0)+IF(A1935&gt;=הלוואות!$D$32,IF(מרכז!A1935&lt;=הלוואות!$E$32,IF(DAY(מרכז!A1935)=הלוואות!$F$32,הלוואות!$G$32,0),0),0)+IF(A1935&gt;=הלוואות!$D$33,IF(מרכז!A1935&lt;=הלוואות!$E$33,IF(DAY(מרכז!A1935)=הלוואות!$F$33,הלוואות!$G$33,0),0),0)+IF(A1935&gt;=הלוואות!$D$34,IF(מרכז!A1935&lt;=הלוואות!$E$34,IF(DAY(מרכז!A1935)=הלוואות!$F$34,הלוואות!$G$34,0),0),0)</f>
        <v>0</v>
      </c>
      <c r="E1935" s="93">
        <f>SUMIF(הלוואות!$D$46:$D$65,מרכז!A1935,הלוואות!$E$46:$E$65)</f>
        <v>0</v>
      </c>
      <c r="F1935" s="93">
        <f>SUMIF(נכנסים!$A$5:$A$5890,מרכז!A1935,נכנסים!$B$5:$B$5890)</f>
        <v>0</v>
      </c>
      <c r="G1935" s="94"/>
      <c r="H1935" s="94"/>
      <c r="I1935" s="94"/>
      <c r="J1935" s="99">
        <f t="shared" si="30"/>
        <v>50000</v>
      </c>
    </row>
    <row r="1936" spans="1:10">
      <c r="A1936" s="153">
        <v>47589</v>
      </c>
      <c r="B1936" s="93">
        <f>SUMIF(יוצאים!$A$5:$A$5835,מרכז!A1936,יוצאים!$D$5:$D$5835)</f>
        <v>0</v>
      </c>
      <c r="C1936" s="93">
        <f>HLOOKUP(DAY($A1936),'טב.הו"ק'!$G$4:$AK$162,'טב.הו"ק'!$A$162+2,FALSE)</f>
        <v>0</v>
      </c>
      <c r="D1936" s="93">
        <f>IF(A1936&gt;=הלוואות!$D$5,IF(מרכז!A1936&lt;=הלוואות!$E$5,IF(DAY(מרכז!A1936)=הלוואות!$F$5,הלוואות!$G$5,0),0),0)+IF(A1936&gt;=הלוואות!$D$6,IF(מרכז!A1936&lt;=הלוואות!$E$6,IF(DAY(מרכז!A1936)=הלוואות!$F$6,הלוואות!$G$6,0),0),0)+IF(A1936&gt;=הלוואות!$D$7,IF(מרכז!A1936&lt;=הלוואות!$E$7,IF(DAY(מרכז!A1936)=הלוואות!$F$7,הלוואות!$G$7,0),0),0)+IF(A1936&gt;=הלוואות!$D$8,IF(מרכז!A1936&lt;=הלוואות!$E$8,IF(DAY(מרכז!A1936)=הלוואות!$F$8,הלוואות!$G$8,0),0),0)+IF(A1936&gt;=הלוואות!$D$9,IF(מרכז!A1936&lt;=הלוואות!$E$9,IF(DAY(מרכז!A1936)=הלוואות!$F$9,הלוואות!$G$9,0),0),0)+IF(A1936&gt;=הלוואות!$D$10,IF(מרכז!A1936&lt;=הלוואות!$E$10,IF(DAY(מרכז!A1936)=הלוואות!$F$10,הלוואות!$G$10,0),0),0)+IF(A1936&gt;=הלוואות!$D$11,IF(מרכז!A1936&lt;=הלוואות!$E$11,IF(DAY(מרכז!A1936)=הלוואות!$F$11,הלוואות!$G$11,0),0),0)+IF(A1936&gt;=הלוואות!$D$12,IF(מרכז!A1936&lt;=הלוואות!$E$12,IF(DAY(מרכז!A1936)=הלוואות!$F$12,הלוואות!$G$12,0),0),0)+IF(A1936&gt;=הלוואות!$D$13,IF(מרכז!A1936&lt;=הלוואות!$E$13,IF(DAY(מרכז!A1936)=הלוואות!$F$13,הלוואות!$G$13,0),0),0)+IF(A1936&gt;=הלוואות!$D$14,IF(מרכז!A1936&lt;=הלוואות!$E$14,IF(DAY(מרכז!A1936)=הלוואות!$F$14,הלוואות!$G$14,0),0),0)+IF(A1936&gt;=הלוואות!$D$15,IF(מרכז!A1936&lt;=הלוואות!$E$15,IF(DAY(מרכז!A1936)=הלוואות!$F$15,הלוואות!$G$15,0),0),0)+IF(A1936&gt;=הלוואות!$D$16,IF(מרכז!A1936&lt;=הלוואות!$E$16,IF(DAY(מרכז!A1936)=הלוואות!$F$16,הלוואות!$G$16,0),0),0)+IF(A1936&gt;=הלוואות!$D$17,IF(מרכז!A1936&lt;=הלוואות!$E$17,IF(DAY(מרכז!A1936)=הלוואות!$F$17,הלוואות!$G$17,0),0),0)+IF(A1936&gt;=הלוואות!$D$18,IF(מרכז!A1936&lt;=הלוואות!$E$18,IF(DAY(מרכז!A1936)=הלוואות!$F$18,הלוואות!$G$18,0),0),0)+IF(A1936&gt;=הלוואות!$D$19,IF(מרכז!A1936&lt;=הלוואות!$E$19,IF(DAY(מרכז!A1936)=הלוואות!$F$19,הלוואות!$G$19,0),0),0)+IF(A1936&gt;=הלוואות!$D$20,IF(מרכז!A1936&lt;=הלוואות!$E$20,IF(DAY(מרכז!A1936)=הלוואות!$F$20,הלוואות!$G$20,0),0),0)+IF(A1936&gt;=הלוואות!$D$21,IF(מרכז!A1936&lt;=הלוואות!$E$21,IF(DAY(מרכז!A1936)=הלוואות!$F$21,הלוואות!$G$21,0),0),0)+IF(A1936&gt;=הלוואות!$D$22,IF(מרכז!A1936&lt;=הלוואות!$E$22,IF(DAY(מרכז!A1936)=הלוואות!$F$22,הלוואות!$G$22,0),0),0)+IF(A1936&gt;=הלוואות!$D$23,IF(מרכז!A1936&lt;=הלוואות!$E$23,IF(DAY(מרכז!A1936)=הלוואות!$F$23,הלוואות!$G$23,0),0),0)+IF(A1936&gt;=הלוואות!$D$24,IF(מרכז!A1936&lt;=הלוואות!$E$24,IF(DAY(מרכז!A1936)=הלוואות!$F$24,הלוואות!$G$24,0),0),0)+IF(A1936&gt;=הלוואות!$D$25,IF(מרכז!A1936&lt;=הלוואות!$E$25,IF(DAY(מרכז!A1936)=הלוואות!$F$25,הלוואות!$G$25,0),0),0)+IF(A1936&gt;=הלוואות!$D$26,IF(מרכז!A1936&lt;=הלוואות!$E$26,IF(DAY(מרכז!A1936)=הלוואות!$F$26,הלוואות!$G$26,0),0),0)+IF(A1936&gt;=הלוואות!$D$27,IF(מרכז!A1936&lt;=הלוואות!$E$27,IF(DAY(מרכז!A1936)=הלוואות!$F$27,הלוואות!$G$27,0),0),0)+IF(A1936&gt;=הלוואות!$D$28,IF(מרכז!A1936&lt;=הלוואות!$E$28,IF(DAY(מרכז!A1936)=הלוואות!$F$28,הלוואות!$G$28,0),0),0)+IF(A1936&gt;=הלוואות!$D$29,IF(מרכז!A1936&lt;=הלוואות!$E$29,IF(DAY(מרכז!A1936)=הלוואות!$F$29,הלוואות!$G$29,0),0),0)+IF(A1936&gt;=הלוואות!$D$30,IF(מרכז!A1936&lt;=הלוואות!$E$30,IF(DAY(מרכז!A1936)=הלוואות!$F$30,הלוואות!$G$30,0),0),0)+IF(A1936&gt;=הלוואות!$D$31,IF(מרכז!A1936&lt;=הלוואות!$E$31,IF(DAY(מרכז!A1936)=הלוואות!$F$31,הלוואות!$G$31,0),0),0)+IF(A1936&gt;=הלוואות!$D$32,IF(מרכז!A1936&lt;=הלוואות!$E$32,IF(DAY(מרכז!A1936)=הלוואות!$F$32,הלוואות!$G$32,0),0),0)+IF(A1936&gt;=הלוואות!$D$33,IF(מרכז!A1936&lt;=הלוואות!$E$33,IF(DAY(מרכז!A1936)=הלוואות!$F$33,הלוואות!$G$33,0),0),0)+IF(A1936&gt;=הלוואות!$D$34,IF(מרכז!A1936&lt;=הלוואות!$E$34,IF(DAY(מרכז!A1936)=הלוואות!$F$34,הלוואות!$G$34,0),0),0)</f>
        <v>0</v>
      </c>
      <c r="E1936" s="93">
        <f>SUMIF(הלוואות!$D$46:$D$65,מרכז!A1936,הלוואות!$E$46:$E$65)</f>
        <v>0</v>
      </c>
      <c r="F1936" s="93">
        <f>SUMIF(נכנסים!$A$5:$A$5890,מרכז!A1936,נכנסים!$B$5:$B$5890)</f>
        <v>0</v>
      </c>
      <c r="G1936" s="94"/>
      <c r="H1936" s="94"/>
      <c r="I1936" s="94"/>
      <c r="J1936" s="99">
        <f t="shared" si="30"/>
        <v>50000</v>
      </c>
    </row>
    <row r="1937" spans="1:10">
      <c r="A1937" s="153">
        <v>47590</v>
      </c>
      <c r="B1937" s="93">
        <f>SUMIF(יוצאים!$A$5:$A$5835,מרכז!A1937,יוצאים!$D$5:$D$5835)</f>
        <v>0</v>
      </c>
      <c r="C1937" s="93">
        <f>HLOOKUP(DAY($A1937),'טב.הו"ק'!$G$4:$AK$162,'טב.הו"ק'!$A$162+2,FALSE)</f>
        <v>0</v>
      </c>
      <c r="D1937" s="93">
        <f>IF(A1937&gt;=הלוואות!$D$5,IF(מרכז!A1937&lt;=הלוואות!$E$5,IF(DAY(מרכז!A1937)=הלוואות!$F$5,הלוואות!$G$5,0),0),0)+IF(A1937&gt;=הלוואות!$D$6,IF(מרכז!A1937&lt;=הלוואות!$E$6,IF(DAY(מרכז!A1937)=הלוואות!$F$6,הלוואות!$G$6,0),0),0)+IF(A1937&gt;=הלוואות!$D$7,IF(מרכז!A1937&lt;=הלוואות!$E$7,IF(DAY(מרכז!A1937)=הלוואות!$F$7,הלוואות!$G$7,0),0),0)+IF(A1937&gt;=הלוואות!$D$8,IF(מרכז!A1937&lt;=הלוואות!$E$8,IF(DAY(מרכז!A1937)=הלוואות!$F$8,הלוואות!$G$8,0),0),0)+IF(A1937&gt;=הלוואות!$D$9,IF(מרכז!A1937&lt;=הלוואות!$E$9,IF(DAY(מרכז!A1937)=הלוואות!$F$9,הלוואות!$G$9,0),0),0)+IF(A1937&gt;=הלוואות!$D$10,IF(מרכז!A1937&lt;=הלוואות!$E$10,IF(DAY(מרכז!A1937)=הלוואות!$F$10,הלוואות!$G$10,0),0),0)+IF(A1937&gt;=הלוואות!$D$11,IF(מרכז!A1937&lt;=הלוואות!$E$11,IF(DAY(מרכז!A1937)=הלוואות!$F$11,הלוואות!$G$11,0),0),0)+IF(A1937&gt;=הלוואות!$D$12,IF(מרכז!A1937&lt;=הלוואות!$E$12,IF(DAY(מרכז!A1937)=הלוואות!$F$12,הלוואות!$G$12,0),0),0)+IF(A1937&gt;=הלוואות!$D$13,IF(מרכז!A1937&lt;=הלוואות!$E$13,IF(DAY(מרכז!A1937)=הלוואות!$F$13,הלוואות!$G$13,0),0),0)+IF(A1937&gt;=הלוואות!$D$14,IF(מרכז!A1937&lt;=הלוואות!$E$14,IF(DAY(מרכז!A1937)=הלוואות!$F$14,הלוואות!$G$14,0),0),0)+IF(A1937&gt;=הלוואות!$D$15,IF(מרכז!A1937&lt;=הלוואות!$E$15,IF(DAY(מרכז!A1937)=הלוואות!$F$15,הלוואות!$G$15,0),0),0)+IF(A1937&gt;=הלוואות!$D$16,IF(מרכז!A1937&lt;=הלוואות!$E$16,IF(DAY(מרכז!A1937)=הלוואות!$F$16,הלוואות!$G$16,0),0),0)+IF(A1937&gt;=הלוואות!$D$17,IF(מרכז!A1937&lt;=הלוואות!$E$17,IF(DAY(מרכז!A1937)=הלוואות!$F$17,הלוואות!$G$17,0),0),0)+IF(A1937&gt;=הלוואות!$D$18,IF(מרכז!A1937&lt;=הלוואות!$E$18,IF(DAY(מרכז!A1937)=הלוואות!$F$18,הלוואות!$G$18,0),0),0)+IF(A1937&gt;=הלוואות!$D$19,IF(מרכז!A1937&lt;=הלוואות!$E$19,IF(DAY(מרכז!A1937)=הלוואות!$F$19,הלוואות!$G$19,0),0),0)+IF(A1937&gt;=הלוואות!$D$20,IF(מרכז!A1937&lt;=הלוואות!$E$20,IF(DAY(מרכז!A1937)=הלוואות!$F$20,הלוואות!$G$20,0),0),0)+IF(A1937&gt;=הלוואות!$D$21,IF(מרכז!A1937&lt;=הלוואות!$E$21,IF(DAY(מרכז!A1937)=הלוואות!$F$21,הלוואות!$G$21,0),0),0)+IF(A1937&gt;=הלוואות!$D$22,IF(מרכז!A1937&lt;=הלוואות!$E$22,IF(DAY(מרכז!A1937)=הלוואות!$F$22,הלוואות!$G$22,0),0),0)+IF(A1937&gt;=הלוואות!$D$23,IF(מרכז!A1937&lt;=הלוואות!$E$23,IF(DAY(מרכז!A1937)=הלוואות!$F$23,הלוואות!$G$23,0),0),0)+IF(A1937&gt;=הלוואות!$D$24,IF(מרכז!A1937&lt;=הלוואות!$E$24,IF(DAY(מרכז!A1937)=הלוואות!$F$24,הלוואות!$G$24,0),0),0)+IF(A1937&gt;=הלוואות!$D$25,IF(מרכז!A1937&lt;=הלוואות!$E$25,IF(DAY(מרכז!A1937)=הלוואות!$F$25,הלוואות!$G$25,0),0),0)+IF(A1937&gt;=הלוואות!$D$26,IF(מרכז!A1937&lt;=הלוואות!$E$26,IF(DAY(מרכז!A1937)=הלוואות!$F$26,הלוואות!$G$26,0),0),0)+IF(A1937&gt;=הלוואות!$D$27,IF(מרכז!A1937&lt;=הלוואות!$E$27,IF(DAY(מרכז!A1937)=הלוואות!$F$27,הלוואות!$G$27,0),0),0)+IF(A1937&gt;=הלוואות!$D$28,IF(מרכז!A1937&lt;=הלוואות!$E$28,IF(DAY(מרכז!A1937)=הלוואות!$F$28,הלוואות!$G$28,0),0),0)+IF(A1937&gt;=הלוואות!$D$29,IF(מרכז!A1937&lt;=הלוואות!$E$29,IF(DAY(מרכז!A1937)=הלוואות!$F$29,הלוואות!$G$29,0),0),0)+IF(A1937&gt;=הלוואות!$D$30,IF(מרכז!A1937&lt;=הלוואות!$E$30,IF(DAY(מרכז!A1937)=הלוואות!$F$30,הלוואות!$G$30,0),0),0)+IF(A1937&gt;=הלוואות!$D$31,IF(מרכז!A1937&lt;=הלוואות!$E$31,IF(DAY(מרכז!A1937)=הלוואות!$F$31,הלוואות!$G$31,0),0),0)+IF(A1937&gt;=הלוואות!$D$32,IF(מרכז!A1937&lt;=הלוואות!$E$32,IF(DAY(מרכז!A1937)=הלוואות!$F$32,הלוואות!$G$32,0),0),0)+IF(A1937&gt;=הלוואות!$D$33,IF(מרכז!A1937&lt;=הלוואות!$E$33,IF(DAY(מרכז!A1937)=הלוואות!$F$33,הלוואות!$G$33,0),0),0)+IF(A1937&gt;=הלוואות!$D$34,IF(מרכז!A1937&lt;=הלוואות!$E$34,IF(DAY(מרכז!A1937)=הלוואות!$F$34,הלוואות!$G$34,0),0),0)</f>
        <v>0</v>
      </c>
      <c r="E1937" s="93">
        <f>SUMIF(הלוואות!$D$46:$D$65,מרכז!A1937,הלוואות!$E$46:$E$65)</f>
        <v>0</v>
      </c>
      <c r="F1937" s="93">
        <f>SUMIF(נכנסים!$A$5:$A$5890,מרכז!A1937,נכנסים!$B$5:$B$5890)</f>
        <v>0</v>
      </c>
      <c r="G1937" s="94"/>
      <c r="H1937" s="94"/>
      <c r="I1937" s="94"/>
      <c r="J1937" s="99">
        <f t="shared" si="30"/>
        <v>50000</v>
      </c>
    </row>
    <row r="1938" spans="1:10">
      <c r="A1938" s="153">
        <v>47591</v>
      </c>
      <c r="B1938" s="93">
        <f>SUMIF(יוצאים!$A$5:$A$5835,מרכז!A1938,יוצאים!$D$5:$D$5835)</f>
        <v>0</v>
      </c>
      <c r="C1938" s="93">
        <f>HLOOKUP(DAY($A1938),'טב.הו"ק'!$G$4:$AK$162,'טב.הו"ק'!$A$162+2,FALSE)</f>
        <v>0</v>
      </c>
      <c r="D1938" s="93">
        <f>IF(A1938&gt;=הלוואות!$D$5,IF(מרכז!A1938&lt;=הלוואות!$E$5,IF(DAY(מרכז!A1938)=הלוואות!$F$5,הלוואות!$G$5,0),0),0)+IF(A1938&gt;=הלוואות!$D$6,IF(מרכז!A1938&lt;=הלוואות!$E$6,IF(DAY(מרכז!A1938)=הלוואות!$F$6,הלוואות!$G$6,0),0),0)+IF(A1938&gt;=הלוואות!$D$7,IF(מרכז!A1938&lt;=הלוואות!$E$7,IF(DAY(מרכז!A1938)=הלוואות!$F$7,הלוואות!$G$7,0),0),0)+IF(A1938&gt;=הלוואות!$D$8,IF(מרכז!A1938&lt;=הלוואות!$E$8,IF(DAY(מרכז!A1938)=הלוואות!$F$8,הלוואות!$G$8,0),0),0)+IF(A1938&gt;=הלוואות!$D$9,IF(מרכז!A1938&lt;=הלוואות!$E$9,IF(DAY(מרכז!A1938)=הלוואות!$F$9,הלוואות!$G$9,0),0),0)+IF(A1938&gt;=הלוואות!$D$10,IF(מרכז!A1938&lt;=הלוואות!$E$10,IF(DAY(מרכז!A1938)=הלוואות!$F$10,הלוואות!$G$10,0),0),0)+IF(A1938&gt;=הלוואות!$D$11,IF(מרכז!A1938&lt;=הלוואות!$E$11,IF(DAY(מרכז!A1938)=הלוואות!$F$11,הלוואות!$G$11,0),0),0)+IF(A1938&gt;=הלוואות!$D$12,IF(מרכז!A1938&lt;=הלוואות!$E$12,IF(DAY(מרכז!A1938)=הלוואות!$F$12,הלוואות!$G$12,0),0),0)+IF(A1938&gt;=הלוואות!$D$13,IF(מרכז!A1938&lt;=הלוואות!$E$13,IF(DAY(מרכז!A1938)=הלוואות!$F$13,הלוואות!$G$13,0),0),0)+IF(A1938&gt;=הלוואות!$D$14,IF(מרכז!A1938&lt;=הלוואות!$E$14,IF(DAY(מרכז!A1938)=הלוואות!$F$14,הלוואות!$G$14,0),0),0)+IF(A1938&gt;=הלוואות!$D$15,IF(מרכז!A1938&lt;=הלוואות!$E$15,IF(DAY(מרכז!A1938)=הלוואות!$F$15,הלוואות!$G$15,0),0),0)+IF(A1938&gt;=הלוואות!$D$16,IF(מרכז!A1938&lt;=הלוואות!$E$16,IF(DAY(מרכז!A1938)=הלוואות!$F$16,הלוואות!$G$16,0),0),0)+IF(A1938&gt;=הלוואות!$D$17,IF(מרכז!A1938&lt;=הלוואות!$E$17,IF(DAY(מרכז!A1938)=הלוואות!$F$17,הלוואות!$G$17,0),0),0)+IF(A1938&gt;=הלוואות!$D$18,IF(מרכז!A1938&lt;=הלוואות!$E$18,IF(DAY(מרכז!A1938)=הלוואות!$F$18,הלוואות!$G$18,0),0),0)+IF(A1938&gt;=הלוואות!$D$19,IF(מרכז!A1938&lt;=הלוואות!$E$19,IF(DAY(מרכז!A1938)=הלוואות!$F$19,הלוואות!$G$19,0),0),0)+IF(A1938&gt;=הלוואות!$D$20,IF(מרכז!A1938&lt;=הלוואות!$E$20,IF(DAY(מרכז!A1938)=הלוואות!$F$20,הלוואות!$G$20,0),0),0)+IF(A1938&gt;=הלוואות!$D$21,IF(מרכז!A1938&lt;=הלוואות!$E$21,IF(DAY(מרכז!A1938)=הלוואות!$F$21,הלוואות!$G$21,0),0),0)+IF(A1938&gt;=הלוואות!$D$22,IF(מרכז!A1938&lt;=הלוואות!$E$22,IF(DAY(מרכז!A1938)=הלוואות!$F$22,הלוואות!$G$22,0),0),0)+IF(A1938&gt;=הלוואות!$D$23,IF(מרכז!A1938&lt;=הלוואות!$E$23,IF(DAY(מרכז!A1938)=הלוואות!$F$23,הלוואות!$G$23,0),0),0)+IF(A1938&gt;=הלוואות!$D$24,IF(מרכז!A1938&lt;=הלוואות!$E$24,IF(DAY(מרכז!A1938)=הלוואות!$F$24,הלוואות!$G$24,0),0),0)+IF(A1938&gt;=הלוואות!$D$25,IF(מרכז!A1938&lt;=הלוואות!$E$25,IF(DAY(מרכז!A1938)=הלוואות!$F$25,הלוואות!$G$25,0),0),0)+IF(A1938&gt;=הלוואות!$D$26,IF(מרכז!A1938&lt;=הלוואות!$E$26,IF(DAY(מרכז!A1938)=הלוואות!$F$26,הלוואות!$G$26,0),0),0)+IF(A1938&gt;=הלוואות!$D$27,IF(מרכז!A1938&lt;=הלוואות!$E$27,IF(DAY(מרכז!A1938)=הלוואות!$F$27,הלוואות!$G$27,0),0),0)+IF(A1938&gt;=הלוואות!$D$28,IF(מרכז!A1938&lt;=הלוואות!$E$28,IF(DAY(מרכז!A1938)=הלוואות!$F$28,הלוואות!$G$28,0),0),0)+IF(A1938&gt;=הלוואות!$D$29,IF(מרכז!A1938&lt;=הלוואות!$E$29,IF(DAY(מרכז!A1938)=הלוואות!$F$29,הלוואות!$G$29,0),0),0)+IF(A1938&gt;=הלוואות!$D$30,IF(מרכז!A1938&lt;=הלוואות!$E$30,IF(DAY(מרכז!A1938)=הלוואות!$F$30,הלוואות!$G$30,0),0),0)+IF(A1938&gt;=הלוואות!$D$31,IF(מרכז!A1938&lt;=הלוואות!$E$31,IF(DAY(מרכז!A1938)=הלוואות!$F$31,הלוואות!$G$31,0),0),0)+IF(A1938&gt;=הלוואות!$D$32,IF(מרכז!A1938&lt;=הלוואות!$E$32,IF(DAY(מרכז!A1938)=הלוואות!$F$32,הלוואות!$G$32,0),0),0)+IF(A1938&gt;=הלוואות!$D$33,IF(מרכז!A1938&lt;=הלוואות!$E$33,IF(DAY(מרכז!A1938)=הלוואות!$F$33,הלוואות!$G$33,0),0),0)+IF(A1938&gt;=הלוואות!$D$34,IF(מרכז!A1938&lt;=הלוואות!$E$34,IF(DAY(מרכז!A1938)=הלוואות!$F$34,הלוואות!$G$34,0),0),0)</f>
        <v>0</v>
      </c>
      <c r="E1938" s="93">
        <f>SUMIF(הלוואות!$D$46:$D$65,מרכז!A1938,הלוואות!$E$46:$E$65)</f>
        <v>0</v>
      </c>
      <c r="F1938" s="93">
        <f>SUMIF(נכנסים!$A$5:$A$5890,מרכז!A1938,נכנסים!$B$5:$B$5890)</f>
        <v>0</v>
      </c>
      <c r="G1938" s="94"/>
      <c r="H1938" s="94"/>
      <c r="I1938" s="94"/>
      <c r="J1938" s="99">
        <f t="shared" si="30"/>
        <v>50000</v>
      </c>
    </row>
    <row r="1939" spans="1:10">
      <c r="A1939" s="153">
        <v>47592</v>
      </c>
      <c r="B1939" s="93">
        <f>SUMIF(יוצאים!$A$5:$A$5835,מרכז!A1939,יוצאים!$D$5:$D$5835)</f>
        <v>0</v>
      </c>
      <c r="C1939" s="93">
        <f>HLOOKUP(DAY($A1939),'טב.הו"ק'!$G$4:$AK$162,'טב.הו"ק'!$A$162+2,FALSE)</f>
        <v>0</v>
      </c>
      <c r="D1939" s="93">
        <f>IF(A1939&gt;=הלוואות!$D$5,IF(מרכז!A1939&lt;=הלוואות!$E$5,IF(DAY(מרכז!A1939)=הלוואות!$F$5,הלוואות!$G$5,0),0),0)+IF(A1939&gt;=הלוואות!$D$6,IF(מרכז!A1939&lt;=הלוואות!$E$6,IF(DAY(מרכז!A1939)=הלוואות!$F$6,הלוואות!$G$6,0),0),0)+IF(A1939&gt;=הלוואות!$D$7,IF(מרכז!A1939&lt;=הלוואות!$E$7,IF(DAY(מרכז!A1939)=הלוואות!$F$7,הלוואות!$G$7,0),0),0)+IF(A1939&gt;=הלוואות!$D$8,IF(מרכז!A1939&lt;=הלוואות!$E$8,IF(DAY(מרכז!A1939)=הלוואות!$F$8,הלוואות!$G$8,0),0),0)+IF(A1939&gt;=הלוואות!$D$9,IF(מרכז!A1939&lt;=הלוואות!$E$9,IF(DAY(מרכז!A1939)=הלוואות!$F$9,הלוואות!$G$9,0),0),0)+IF(A1939&gt;=הלוואות!$D$10,IF(מרכז!A1939&lt;=הלוואות!$E$10,IF(DAY(מרכז!A1939)=הלוואות!$F$10,הלוואות!$G$10,0),0),0)+IF(A1939&gt;=הלוואות!$D$11,IF(מרכז!A1939&lt;=הלוואות!$E$11,IF(DAY(מרכז!A1939)=הלוואות!$F$11,הלוואות!$G$11,0),0),0)+IF(A1939&gt;=הלוואות!$D$12,IF(מרכז!A1939&lt;=הלוואות!$E$12,IF(DAY(מרכז!A1939)=הלוואות!$F$12,הלוואות!$G$12,0),0),0)+IF(A1939&gt;=הלוואות!$D$13,IF(מרכז!A1939&lt;=הלוואות!$E$13,IF(DAY(מרכז!A1939)=הלוואות!$F$13,הלוואות!$G$13,0),0),0)+IF(A1939&gt;=הלוואות!$D$14,IF(מרכז!A1939&lt;=הלוואות!$E$14,IF(DAY(מרכז!A1939)=הלוואות!$F$14,הלוואות!$G$14,0),0),0)+IF(A1939&gt;=הלוואות!$D$15,IF(מרכז!A1939&lt;=הלוואות!$E$15,IF(DAY(מרכז!A1939)=הלוואות!$F$15,הלוואות!$G$15,0),0),0)+IF(A1939&gt;=הלוואות!$D$16,IF(מרכז!A1939&lt;=הלוואות!$E$16,IF(DAY(מרכז!A1939)=הלוואות!$F$16,הלוואות!$G$16,0),0),0)+IF(A1939&gt;=הלוואות!$D$17,IF(מרכז!A1939&lt;=הלוואות!$E$17,IF(DAY(מרכז!A1939)=הלוואות!$F$17,הלוואות!$G$17,0),0),0)+IF(A1939&gt;=הלוואות!$D$18,IF(מרכז!A1939&lt;=הלוואות!$E$18,IF(DAY(מרכז!A1939)=הלוואות!$F$18,הלוואות!$G$18,0),0),0)+IF(A1939&gt;=הלוואות!$D$19,IF(מרכז!A1939&lt;=הלוואות!$E$19,IF(DAY(מרכז!A1939)=הלוואות!$F$19,הלוואות!$G$19,0),0),0)+IF(A1939&gt;=הלוואות!$D$20,IF(מרכז!A1939&lt;=הלוואות!$E$20,IF(DAY(מרכז!A1939)=הלוואות!$F$20,הלוואות!$G$20,0),0),0)+IF(A1939&gt;=הלוואות!$D$21,IF(מרכז!A1939&lt;=הלוואות!$E$21,IF(DAY(מרכז!A1939)=הלוואות!$F$21,הלוואות!$G$21,0),0),0)+IF(A1939&gt;=הלוואות!$D$22,IF(מרכז!A1939&lt;=הלוואות!$E$22,IF(DAY(מרכז!A1939)=הלוואות!$F$22,הלוואות!$G$22,0),0),0)+IF(A1939&gt;=הלוואות!$D$23,IF(מרכז!A1939&lt;=הלוואות!$E$23,IF(DAY(מרכז!A1939)=הלוואות!$F$23,הלוואות!$G$23,0),0),0)+IF(A1939&gt;=הלוואות!$D$24,IF(מרכז!A1939&lt;=הלוואות!$E$24,IF(DAY(מרכז!A1939)=הלוואות!$F$24,הלוואות!$G$24,0),0),0)+IF(A1939&gt;=הלוואות!$D$25,IF(מרכז!A1939&lt;=הלוואות!$E$25,IF(DAY(מרכז!A1939)=הלוואות!$F$25,הלוואות!$G$25,0),0),0)+IF(A1939&gt;=הלוואות!$D$26,IF(מרכז!A1939&lt;=הלוואות!$E$26,IF(DAY(מרכז!A1939)=הלוואות!$F$26,הלוואות!$G$26,0),0),0)+IF(A1939&gt;=הלוואות!$D$27,IF(מרכז!A1939&lt;=הלוואות!$E$27,IF(DAY(מרכז!A1939)=הלוואות!$F$27,הלוואות!$G$27,0),0),0)+IF(A1939&gt;=הלוואות!$D$28,IF(מרכז!A1939&lt;=הלוואות!$E$28,IF(DAY(מרכז!A1939)=הלוואות!$F$28,הלוואות!$G$28,0),0),0)+IF(A1939&gt;=הלוואות!$D$29,IF(מרכז!A1939&lt;=הלוואות!$E$29,IF(DAY(מרכז!A1939)=הלוואות!$F$29,הלוואות!$G$29,0),0),0)+IF(A1939&gt;=הלוואות!$D$30,IF(מרכז!A1939&lt;=הלוואות!$E$30,IF(DAY(מרכז!A1939)=הלוואות!$F$30,הלוואות!$G$30,0),0),0)+IF(A1939&gt;=הלוואות!$D$31,IF(מרכז!A1939&lt;=הלוואות!$E$31,IF(DAY(מרכז!A1939)=הלוואות!$F$31,הלוואות!$G$31,0),0),0)+IF(A1939&gt;=הלוואות!$D$32,IF(מרכז!A1939&lt;=הלוואות!$E$32,IF(DAY(מרכז!A1939)=הלוואות!$F$32,הלוואות!$G$32,0),0),0)+IF(A1939&gt;=הלוואות!$D$33,IF(מרכז!A1939&lt;=הלוואות!$E$33,IF(DAY(מרכז!A1939)=הלוואות!$F$33,הלוואות!$G$33,0),0),0)+IF(A1939&gt;=הלוואות!$D$34,IF(מרכז!A1939&lt;=הלוואות!$E$34,IF(DAY(מרכז!A1939)=הלוואות!$F$34,הלוואות!$G$34,0),0),0)</f>
        <v>0</v>
      </c>
      <c r="E1939" s="93">
        <f>SUMIF(הלוואות!$D$46:$D$65,מרכז!A1939,הלוואות!$E$46:$E$65)</f>
        <v>0</v>
      </c>
      <c r="F1939" s="93">
        <f>SUMIF(נכנסים!$A$5:$A$5890,מרכז!A1939,נכנסים!$B$5:$B$5890)</f>
        <v>0</v>
      </c>
      <c r="G1939" s="94"/>
      <c r="H1939" s="94"/>
      <c r="I1939" s="94"/>
      <c r="J1939" s="99">
        <f t="shared" si="30"/>
        <v>50000</v>
      </c>
    </row>
    <row r="1940" spans="1:10">
      <c r="A1940" s="153">
        <v>47593</v>
      </c>
      <c r="B1940" s="93">
        <f>SUMIF(יוצאים!$A$5:$A$5835,מרכז!A1940,יוצאים!$D$5:$D$5835)</f>
        <v>0</v>
      </c>
      <c r="C1940" s="93">
        <f>HLOOKUP(DAY($A1940),'טב.הו"ק'!$G$4:$AK$162,'טב.הו"ק'!$A$162+2,FALSE)</f>
        <v>0</v>
      </c>
      <c r="D1940" s="93">
        <f>IF(A1940&gt;=הלוואות!$D$5,IF(מרכז!A1940&lt;=הלוואות!$E$5,IF(DAY(מרכז!A1940)=הלוואות!$F$5,הלוואות!$G$5,0),0),0)+IF(A1940&gt;=הלוואות!$D$6,IF(מרכז!A1940&lt;=הלוואות!$E$6,IF(DAY(מרכז!A1940)=הלוואות!$F$6,הלוואות!$G$6,0),0),0)+IF(A1940&gt;=הלוואות!$D$7,IF(מרכז!A1940&lt;=הלוואות!$E$7,IF(DAY(מרכז!A1940)=הלוואות!$F$7,הלוואות!$G$7,0),0),0)+IF(A1940&gt;=הלוואות!$D$8,IF(מרכז!A1940&lt;=הלוואות!$E$8,IF(DAY(מרכז!A1940)=הלוואות!$F$8,הלוואות!$G$8,0),0),0)+IF(A1940&gt;=הלוואות!$D$9,IF(מרכז!A1940&lt;=הלוואות!$E$9,IF(DAY(מרכז!A1940)=הלוואות!$F$9,הלוואות!$G$9,0),0),0)+IF(A1940&gt;=הלוואות!$D$10,IF(מרכז!A1940&lt;=הלוואות!$E$10,IF(DAY(מרכז!A1940)=הלוואות!$F$10,הלוואות!$G$10,0),0),0)+IF(A1940&gt;=הלוואות!$D$11,IF(מרכז!A1940&lt;=הלוואות!$E$11,IF(DAY(מרכז!A1940)=הלוואות!$F$11,הלוואות!$G$11,0),0),0)+IF(A1940&gt;=הלוואות!$D$12,IF(מרכז!A1940&lt;=הלוואות!$E$12,IF(DAY(מרכז!A1940)=הלוואות!$F$12,הלוואות!$G$12,0),0),0)+IF(A1940&gt;=הלוואות!$D$13,IF(מרכז!A1940&lt;=הלוואות!$E$13,IF(DAY(מרכז!A1940)=הלוואות!$F$13,הלוואות!$G$13,0),0),0)+IF(A1940&gt;=הלוואות!$D$14,IF(מרכז!A1940&lt;=הלוואות!$E$14,IF(DAY(מרכז!A1940)=הלוואות!$F$14,הלוואות!$G$14,0),0),0)+IF(A1940&gt;=הלוואות!$D$15,IF(מרכז!A1940&lt;=הלוואות!$E$15,IF(DAY(מרכז!A1940)=הלוואות!$F$15,הלוואות!$G$15,0),0),0)+IF(A1940&gt;=הלוואות!$D$16,IF(מרכז!A1940&lt;=הלוואות!$E$16,IF(DAY(מרכז!A1940)=הלוואות!$F$16,הלוואות!$G$16,0),0),0)+IF(A1940&gt;=הלוואות!$D$17,IF(מרכז!A1940&lt;=הלוואות!$E$17,IF(DAY(מרכז!A1940)=הלוואות!$F$17,הלוואות!$G$17,0),0),0)+IF(A1940&gt;=הלוואות!$D$18,IF(מרכז!A1940&lt;=הלוואות!$E$18,IF(DAY(מרכז!A1940)=הלוואות!$F$18,הלוואות!$G$18,0),0),0)+IF(A1940&gt;=הלוואות!$D$19,IF(מרכז!A1940&lt;=הלוואות!$E$19,IF(DAY(מרכז!A1940)=הלוואות!$F$19,הלוואות!$G$19,0),0),0)+IF(A1940&gt;=הלוואות!$D$20,IF(מרכז!A1940&lt;=הלוואות!$E$20,IF(DAY(מרכז!A1940)=הלוואות!$F$20,הלוואות!$G$20,0),0),0)+IF(A1940&gt;=הלוואות!$D$21,IF(מרכז!A1940&lt;=הלוואות!$E$21,IF(DAY(מרכז!A1940)=הלוואות!$F$21,הלוואות!$G$21,0),0),0)+IF(A1940&gt;=הלוואות!$D$22,IF(מרכז!A1940&lt;=הלוואות!$E$22,IF(DAY(מרכז!A1940)=הלוואות!$F$22,הלוואות!$G$22,0),0),0)+IF(A1940&gt;=הלוואות!$D$23,IF(מרכז!A1940&lt;=הלוואות!$E$23,IF(DAY(מרכז!A1940)=הלוואות!$F$23,הלוואות!$G$23,0),0),0)+IF(A1940&gt;=הלוואות!$D$24,IF(מרכז!A1940&lt;=הלוואות!$E$24,IF(DAY(מרכז!A1940)=הלוואות!$F$24,הלוואות!$G$24,0),0),0)+IF(A1940&gt;=הלוואות!$D$25,IF(מרכז!A1940&lt;=הלוואות!$E$25,IF(DAY(מרכז!A1940)=הלוואות!$F$25,הלוואות!$G$25,0),0),0)+IF(A1940&gt;=הלוואות!$D$26,IF(מרכז!A1940&lt;=הלוואות!$E$26,IF(DAY(מרכז!A1940)=הלוואות!$F$26,הלוואות!$G$26,0),0),0)+IF(A1940&gt;=הלוואות!$D$27,IF(מרכז!A1940&lt;=הלוואות!$E$27,IF(DAY(מרכז!A1940)=הלוואות!$F$27,הלוואות!$G$27,0),0),0)+IF(A1940&gt;=הלוואות!$D$28,IF(מרכז!A1940&lt;=הלוואות!$E$28,IF(DAY(מרכז!A1940)=הלוואות!$F$28,הלוואות!$G$28,0),0),0)+IF(A1940&gt;=הלוואות!$D$29,IF(מרכז!A1940&lt;=הלוואות!$E$29,IF(DAY(מרכז!A1940)=הלוואות!$F$29,הלוואות!$G$29,0),0),0)+IF(A1940&gt;=הלוואות!$D$30,IF(מרכז!A1940&lt;=הלוואות!$E$30,IF(DAY(מרכז!A1940)=הלוואות!$F$30,הלוואות!$G$30,0),0),0)+IF(A1940&gt;=הלוואות!$D$31,IF(מרכז!A1940&lt;=הלוואות!$E$31,IF(DAY(מרכז!A1940)=הלוואות!$F$31,הלוואות!$G$31,0),0),0)+IF(A1940&gt;=הלוואות!$D$32,IF(מרכז!A1940&lt;=הלוואות!$E$32,IF(DAY(מרכז!A1940)=הלוואות!$F$32,הלוואות!$G$32,0),0),0)+IF(A1940&gt;=הלוואות!$D$33,IF(מרכז!A1940&lt;=הלוואות!$E$33,IF(DAY(מרכז!A1940)=הלוואות!$F$33,הלוואות!$G$33,0),0),0)+IF(A1940&gt;=הלוואות!$D$34,IF(מרכז!A1940&lt;=הלוואות!$E$34,IF(DAY(מרכז!A1940)=הלוואות!$F$34,הלוואות!$G$34,0),0),0)</f>
        <v>0</v>
      </c>
      <c r="E1940" s="93">
        <f>SUMIF(הלוואות!$D$46:$D$65,מרכז!A1940,הלוואות!$E$46:$E$65)</f>
        <v>0</v>
      </c>
      <c r="F1940" s="93">
        <f>SUMIF(נכנסים!$A$5:$A$5890,מרכז!A1940,נכנסים!$B$5:$B$5890)</f>
        <v>0</v>
      </c>
      <c r="G1940" s="94"/>
      <c r="H1940" s="94"/>
      <c r="I1940" s="94"/>
      <c r="J1940" s="99">
        <f t="shared" si="30"/>
        <v>50000</v>
      </c>
    </row>
    <row r="1941" spans="1:10">
      <c r="A1941" s="153">
        <v>47594</v>
      </c>
      <c r="B1941" s="93">
        <f>SUMIF(יוצאים!$A$5:$A$5835,מרכז!A1941,יוצאים!$D$5:$D$5835)</f>
        <v>0</v>
      </c>
      <c r="C1941" s="93">
        <f>HLOOKUP(DAY($A1941),'טב.הו"ק'!$G$4:$AK$162,'טב.הו"ק'!$A$162+2,FALSE)</f>
        <v>0</v>
      </c>
      <c r="D1941" s="93">
        <f>IF(A1941&gt;=הלוואות!$D$5,IF(מרכז!A1941&lt;=הלוואות!$E$5,IF(DAY(מרכז!A1941)=הלוואות!$F$5,הלוואות!$G$5,0),0),0)+IF(A1941&gt;=הלוואות!$D$6,IF(מרכז!A1941&lt;=הלוואות!$E$6,IF(DAY(מרכז!A1941)=הלוואות!$F$6,הלוואות!$G$6,0),0),0)+IF(A1941&gt;=הלוואות!$D$7,IF(מרכז!A1941&lt;=הלוואות!$E$7,IF(DAY(מרכז!A1941)=הלוואות!$F$7,הלוואות!$G$7,0),0),0)+IF(A1941&gt;=הלוואות!$D$8,IF(מרכז!A1941&lt;=הלוואות!$E$8,IF(DAY(מרכז!A1941)=הלוואות!$F$8,הלוואות!$G$8,0),0),0)+IF(A1941&gt;=הלוואות!$D$9,IF(מרכז!A1941&lt;=הלוואות!$E$9,IF(DAY(מרכז!A1941)=הלוואות!$F$9,הלוואות!$G$9,0),0),0)+IF(A1941&gt;=הלוואות!$D$10,IF(מרכז!A1941&lt;=הלוואות!$E$10,IF(DAY(מרכז!A1941)=הלוואות!$F$10,הלוואות!$G$10,0),0),0)+IF(A1941&gt;=הלוואות!$D$11,IF(מרכז!A1941&lt;=הלוואות!$E$11,IF(DAY(מרכז!A1941)=הלוואות!$F$11,הלוואות!$G$11,0),0),0)+IF(A1941&gt;=הלוואות!$D$12,IF(מרכז!A1941&lt;=הלוואות!$E$12,IF(DAY(מרכז!A1941)=הלוואות!$F$12,הלוואות!$G$12,0),0),0)+IF(A1941&gt;=הלוואות!$D$13,IF(מרכז!A1941&lt;=הלוואות!$E$13,IF(DAY(מרכז!A1941)=הלוואות!$F$13,הלוואות!$G$13,0),0),0)+IF(A1941&gt;=הלוואות!$D$14,IF(מרכז!A1941&lt;=הלוואות!$E$14,IF(DAY(מרכז!A1941)=הלוואות!$F$14,הלוואות!$G$14,0),0),0)+IF(A1941&gt;=הלוואות!$D$15,IF(מרכז!A1941&lt;=הלוואות!$E$15,IF(DAY(מרכז!A1941)=הלוואות!$F$15,הלוואות!$G$15,0),0),0)+IF(A1941&gt;=הלוואות!$D$16,IF(מרכז!A1941&lt;=הלוואות!$E$16,IF(DAY(מרכז!A1941)=הלוואות!$F$16,הלוואות!$G$16,0),0),0)+IF(A1941&gt;=הלוואות!$D$17,IF(מרכז!A1941&lt;=הלוואות!$E$17,IF(DAY(מרכז!A1941)=הלוואות!$F$17,הלוואות!$G$17,0),0),0)+IF(A1941&gt;=הלוואות!$D$18,IF(מרכז!A1941&lt;=הלוואות!$E$18,IF(DAY(מרכז!A1941)=הלוואות!$F$18,הלוואות!$G$18,0),0),0)+IF(A1941&gt;=הלוואות!$D$19,IF(מרכז!A1941&lt;=הלוואות!$E$19,IF(DAY(מרכז!A1941)=הלוואות!$F$19,הלוואות!$G$19,0),0),0)+IF(A1941&gt;=הלוואות!$D$20,IF(מרכז!A1941&lt;=הלוואות!$E$20,IF(DAY(מרכז!A1941)=הלוואות!$F$20,הלוואות!$G$20,0),0),0)+IF(A1941&gt;=הלוואות!$D$21,IF(מרכז!A1941&lt;=הלוואות!$E$21,IF(DAY(מרכז!A1941)=הלוואות!$F$21,הלוואות!$G$21,0),0),0)+IF(A1941&gt;=הלוואות!$D$22,IF(מרכז!A1941&lt;=הלוואות!$E$22,IF(DAY(מרכז!A1941)=הלוואות!$F$22,הלוואות!$G$22,0),0),0)+IF(A1941&gt;=הלוואות!$D$23,IF(מרכז!A1941&lt;=הלוואות!$E$23,IF(DAY(מרכז!A1941)=הלוואות!$F$23,הלוואות!$G$23,0),0),0)+IF(A1941&gt;=הלוואות!$D$24,IF(מרכז!A1941&lt;=הלוואות!$E$24,IF(DAY(מרכז!A1941)=הלוואות!$F$24,הלוואות!$G$24,0),0),0)+IF(A1941&gt;=הלוואות!$D$25,IF(מרכז!A1941&lt;=הלוואות!$E$25,IF(DAY(מרכז!A1941)=הלוואות!$F$25,הלוואות!$G$25,0),0),0)+IF(A1941&gt;=הלוואות!$D$26,IF(מרכז!A1941&lt;=הלוואות!$E$26,IF(DAY(מרכז!A1941)=הלוואות!$F$26,הלוואות!$G$26,0),0),0)+IF(A1941&gt;=הלוואות!$D$27,IF(מרכז!A1941&lt;=הלוואות!$E$27,IF(DAY(מרכז!A1941)=הלוואות!$F$27,הלוואות!$G$27,0),0),0)+IF(A1941&gt;=הלוואות!$D$28,IF(מרכז!A1941&lt;=הלוואות!$E$28,IF(DAY(מרכז!A1941)=הלוואות!$F$28,הלוואות!$G$28,0),0),0)+IF(A1941&gt;=הלוואות!$D$29,IF(מרכז!A1941&lt;=הלוואות!$E$29,IF(DAY(מרכז!A1941)=הלוואות!$F$29,הלוואות!$G$29,0),0),0)+IF(A1941&gt;=הלוואות!$D$30,IF(מרכז!A1941&lt;=הלוואות!$E$30,IF(DAY(מרכז!A1941)=הלוואות!$F$30,הלוואות!$G$30,0),0),0)+IF(A1941&gt;=הלוואות!$D$31,IF(מרכז!A1941&lt;=הלוואות!$E$31,IF(DAY(מרכז!A1941)=הלוואות!$F$31,הלוואות!$G$31,0),0),0)+IF(A1941&gt;=הלוואות!$D$32,IF(מרכז!A1941&lt;=הלוואות!$E$32,IF(DAY(מרכז!A1941)=הלוואות!$F$32,הלוואות!$G$32,0),0),0)+IF(A1941&gt;=הלוואות!$D$33,IF(מרכז!A1941&lt;=הלוואות!$E$33,IF(DAY(מרכז!A1941)=הלוואות!$F$33,הלוואות!$G$33,0),0),0)+IF(A1941&gt;=הלוואות!$D$34,IF(מרכז!A1941&lt;=הלוואות!$E$34,IF(DAY(מרכז!A1941)=הלוואות!$F$34,הלוואות!$G$34,0),0),0)</f>
        <v>0</v>
      </c>
      <c r="E1941" s="93">
        <f>SUMIF(הלוואות!$D$46:$D$65,מרכז!A1941,הלוואות!$E$46:$E$65)</f>
        <v>0</v>
      </c>
      <c r="F1941" s="93">
        <f>SUMIF(נכנסים!$A$5:$A$5890,מרכז!A1941,נכנסים!$B$5:$B$5890)</f>
        <v>0</v>
      </c>
      <c r="G1941" s="94"/>
      <c r="H1941" s="94"/>
      <c r="I1941" s="94"/>
      <c r="J1941" s="99">
        <f t="shared" si="30"/>
        <v>50000</v>
      </c>
    </row>
    <row r="1942" spans="1:10">
      <c r="A1942" s="153">
        <v>47595</v>
      </c>
      <c r="B1942" s="93">
        <f>SUMIF(יוצאים!$A$5:$A$5835,מרכז!A1942,יוצאים!$D$5:$D$5835)</f>
        <v>0</v>
      </c>
      <c r="C1942" s="93">
        <f>HLOOKUP(DAY($A1942),'טב.הו"ק'!$G$4:$AK$162,'טב.הו"ק'!$A$162+2,FALSE)</f>
        <v>0</v>
      </c>
      <c r="D1942" s="93">
        <f>IF(A1942&gt;=הלוואות!$D$5,IF(מרכז!A1942&lt;=הלוואות!$E$5,IF(DAY(מרכז!A1942)=הלוואות!$F$5,הלוואות!$G$5,0),0),0)+IF(A1942&gt;=הלוואות!$D$6,IF(מרכז!A1942&lt;=הלוואות!$E$6,IF(DAY(מרכז!A1942)=הלוואות!$F$6,הלוואות!$G$6,0),0),0)+IF(A1942&gt;=הלוואות!$D$7,IF(מרכז!A1942&lt;=הלוואות!$E$7,IF(DAY(מרכז!A1942)=הלוואות!$F$7,הלוואות!$G$7,0),0),0)+IF(A1942&gt;=הלוואות!$D$8,IF(מרכז!A1942&lt;=הלוואות!$E$8,IF(DAY(מרכז!A1942)=הלוואות!$F$8,הלוואות!$G$8,0),0),0)+IF(A1942&gt;=הלוואות!$D$9,IF(מרכז!A1942&lt;=הלוואות!$E$9,IF(DAY(מרכז!A1942)=הלוואות!$F$9,הלוואות!$G$9,0),0),0)+IF(A1942&gt;=הלוואות!$D$10,IF(מרכז!A1942&lt;=הלוואות!$E$10,IF(DAY(מרכז!A1942)=הלוואות!$F$10,הלוואות!$G$10,0),0),0)+IF(A1942&gt;=הלוואות!$D$11,IF(מרכז!A1942&lt;=הלוואות!$E$11,IF(DAY(מרכז!A1942)=הלוואות!$F$11,הלוואות!$G$11,0),0),0)+IF(A1942&gt;=הלוואות!$D$12,IF(מרכז!A1942&lt;=הלוואות!$E$12,IF(DAY(מרכז!A1942)=הלוואות!$F$12,הלוואות!$G$12,0),0),0)+IF(A1942&gt;=הלוואות!$D$13,IF(מרכז!A1942&lt;=הלוואות!$E$13,IF(DAY(מרכז!A1942)=הלוואות!$F$13,הלוואות!$G$13,0),0),0)+IF(A1942&gt;=הלוואות!$D$14,IF(מרכז!A1942&lt;=הלוואות!$E$14,IF(DAY(מרכז!A1942)=הלוואות!$F$14,הלוואות!$G$14,0),0),0)+IF(A1942&gt;=הלוואות!$D$15,IF(מרכז!A1942&lt;=הלוואות!$E$15,IF(DAY(מרכז!A1942)=הלוואות!$F$15,הלוואות!$G$15,0),0),0)+IF(A1942&gt;=הלוואות!$D$16,IF(מרכז!A1942&lt;=הלוואות!$E$16,IF(DAY(מרכז!A1942)=הלוואות!$F$16,הלוואות!$G$16,0),0),0)+IF(A1942&gt;=הלוואות!$D$17,IF(מרכז!A1942&lt;=הלוואות!$E$17,IF(DAY(מרכז!A1942)=הלוואות!$F$17,הלוואות!$G$17,0),0),0)+IF(A1942&gt;=הלוואות!$D$18,IF(מרכז!A1942&lt;=הלוואות!$E$18,IF(DAY(מרכז!A1942)=הלוואות!$F$18,הלוואות!$G$18,0),0),0)+IF(A1942&gt;=הלוואות!$D$19,IF(מרכז!A1942&lt;=הלוואות!$E$19,IF(DAY(מרכז!A1942)=הלוואות!$F$19,הלוואות!$G$19,0),0),0)+IF(A1942&gt;=הלוואות!$D$20,IF(מרכז!A1942&lt;=הלוואות!$E$20,IF(DAY(מרכז!A1942)=הלוואות!$F$20,הלוואות!$G$20,0),0),0)+IF(A1942&gt;=הלוואות!$D$21,IF(מרכז!A1942&lt;=הלוואות!$E$21,IF(DAY(מרכז!A1942)=הלוואות!$F$21,הלוואות!$G$21,0),0),0)+IF(A1942&gt;=הלוואות!$D$22,IF(מרכז!A1942&lt;=הלוואות!$E$22,IF(DAY(מרכז!A1942)=הלוואות!$F$22,הלוואות!$G$22,0),0),0)+IF(A1942&gt;=הלוואות!$D$23,IF(מרכז!A1942&lt;=הלוואות!$E$23,IF(DAY(מרכז!A1942)=הלוואות!$F$23,הלוואות!$G$23,0),0),0)+IF(A1942&gt;=הלוואות!$D$24,IF(מרכז!A1942&lt;=הלוואות!$E$24,IF(DAY(מרכז!A1942)=הלוואות!$F$24,הלוואות!$G$24,0),0),0)+IF(A1942&gt;=הלוואות!$D$25,IF(מרכז!A1942&lt;=הלוואות!$E$25,IF(DAY(מרכז!A1942)=הלוואות!$F$25,הלוואות!$G$25,0),0),0)+IF(A1942&gt;=הלוואות!$D$26,IF(מרכז!A1942&lt;=הלוואות!$E$26,IF(DAY(מרכז!A1942)=הלוואות!$F$26,הלוואות!$G$26,0),0),0)+IF(A1942&gt;=הלוואות!$D$27,IF(מרכז!A1942&lt;=הלוואות!$E$27,IF(DAY(מרכז!A1942)=הלוואות!$F$27,הלוואות!$G$27,0),0),0)+IF(A1942&gt;=הלוואות!$D$28,IF(מרכז!A1942&lt;=הלוואות!$E$28,IF(DAY(מרכז!A1942)=הלוואות!$F$28,הלוואות!$G$28,0),0),0)+IF(A1942&gt;=הלוואות!$D$29,IF(מרכז!A1942&lt;=הלוואות!$E$29,IF(DAY(מרכז!A1942)=הלוואות!$F$29,הלוואות!$G$29,0),0),0)+IF(A1942&gt;=הלוואות!$D$30,IF(מרכז!A1942&lt;=הלוואות!$E$30,IF(DAY(מרכז!A1942)=הלוואות!$F$30,הלוואות!$G$30,0),0),0)+IF(A1942&gt;=הלוואות!$D$31,IF(מרכז!A1942&lt;=הלוואות!$E$31,IF(DAY(מרכז!A1942)=הלוואות!$F$31,הלוואות!$G$31,0),0),0)+IF(A1942&gt;=הלוואות!$D$32,IF(מרכז!A1942&lt;=הלוואות!$E$32,IF(DAY(מרכז!A1942)=הלוואות!$F$32,הלוואות!$G$32,0),0),0)+IF(A1942&gt;=הלוואות!$D$33,IF(מרכז!A1942&lt;=הלוואות!$E$33,IF(DAY(מרכז!A1942)=הלוואות!$F$33,הלוואות!$G$33,0),0),0)+IF(A1942&gt;=הלוואות!$D$34,IF(מרכז!A1942&lt;=הלוואות!$E$34,IF(DAY(מרכז!A1942)=הלוואות!$F$34,הלוואות!$G$34,0),0),0)</f>
        <v>0</v>
      </c>
      <c r="E1942" s="93">
        <f>SUMIF(הלוואות!$D$46:$D$65,מרכז!A1942,הלוואות!$E$46:$E$65)</f>
        <v>0</v>
      </c>
      <c r="F1942" s="93">
        <f>SUMIF(נכנסים!$A$5:$A$5890,מרכז!A1942,נכנסים!$B$5:$B$5890)</f>
        <v>0</v>
      </c>
      <c r="G1942" s="94"/>
      <c r="H1942" s="94"/>
      <c r="I1942" s="94"/>
      <c r="J1942" s="99">
        <f t="shared" si="30"/>
        <v>50000</v>
      </c>
    </row>
    <row r="1943" spans="1:10">
      <c r="A1943" s="153">
        <v>47596</v>
      </c>
      <c r="B1943" s="93">
        <f>SUMIF(יוצאים!$A$5:$A$5835,מרכז!A1943,יוצאים!$D$5:$D$5835)</f>
        <v>0</v>
      </c>
      <c r="C1943" s="93">
        <f>HLOOKUP(DAY($A1943),'טב.הו"ק'!$G$4:$AK$162,'טב.הו"ק'!$A$162+2,FALSE)</f>
        <v>0</v>
      </c>
      <c r="D1943" s="93">
        <f>IF(A1943&gt;=הלוואות!$D$5,IF(מרכז!A1943&lt;=הלוואות!$E$5,IF(DAY(מרכז!A1943)=הלוואות!$F$5,הלוואות!$G$5,0),0),0)+IF(A1943&gt;=הלוואות!$D$6,IF(מרכז!A1943&lt;=הלוואות!$E$6,IF(DAY(מרכז!A1943)=הלוואות!$F$6,הלוואות!$G$6,0),0),0)+IF(A1943&gt;=הלוואות!$D$7,IF(מרכז!A1943&lt;=הלוואות!$E$7,IF(DAY(מרכז!A1943)=הלוואות!$F$7,הלוואות!$G$7,0),0),0)+IF(A1943&gt;=הלוואות!$D$8,IF(מרכז!A1943&lt;=הלוואות!$E$8,IF(DAY(מרכז!A1943)=הלוואות!$F$8,הלוואות!$G$8,0),0),0)+IF(A1943&gt;=הלוואות!$D$9,IF(מרכז!A1943&lt;=הלוואות!$E$9,IF(DAY(מרכז!A1943)=הלוואות!$F$9,הלוואות!$G$9,0),0),0)+IF(A1943&gt;=הלוואות!$D$10,IF(מרכז!A1943&lt;=הלוואות!$E$10,IF(DAY(מרכז!A1943)=הלוואות!$F$10,הלוואות!$G$10,0),0),0)+IF(A1943&gt;=הלוואות!$D$11,IF(מרכז!A1943&lt;=הלוואות!$E$11,IF(DAY(מרכז!A1943)=הלוואות!$F$11,הלוואות!$G$11,0),0),0)+IF(A1943&gt;=הלוואות!$D$12,IF(מרכז!A1943&lt;=הלוואות!$E$12,IF(DAY(מרכז!A1943)=הלוואות!$F$12,הלוואות!$G$12,0),0),0)+IF(A1943&gt;=הלוואות!$D$13,IF(מרכז!A1943&lt;=הלוואות!$E$13,IF(DAY(מרכז!A1943)=הלוואות!$F$13,הלוואות!$G$13,0),0),0)+IF(A1943&gt;=הלוואות!$D$14,IF(מרכז!A1943&lt;=הלוואות!$E$14,IF(DAY(מרכז!A1943)=הלוואות!$F$14,הלוואות!$G$14,0),0),0)+IF(A1943&gt;=הלוואות!$D$15,IF(מרכז!A1943&lt;=הלוואות!$E$15,IF(DAY(מרכז!A1943)=הלוואות!$F$15,הלוואות!$G$15,0),0),0)+IF(A1943&gt;=הלוואות!$D$16,IF(מרכז!A1943&lt;=הלוואות!$E$16,IF(DAY(מרכז!A1943)=הלוואות!$F$16,הלוואות!$G$16,0),0),0)+IF(A1943&gt;=הלוואות!$D$17,IF(מרכז!A1943&lt;=הלוואות!$E$17,IF(DAY(מרכז!A1943)=הלוואות!$F$17,הלוואות!$G$17,0),0),0)+IF(A1943&gt;=הלוואות!$D$18,IF(מרכז!A1943&lt;=הלוואות!$E$18,IF(DAY(מרכז!A1943)=הלוואות!$F$18,הלוואות!$G$18,0),0),0)+IF(A1943&gt;=הלוואות!$D$19,IF(מרכז!A1943&lt;=הלוואות!$E$19,IF(DAY(מרכז!A1943)=הלוואות!$F$19,הלוואות!$G$19,0),0),0)+IF(A1943&gt;=הלוואות!$D$20,IF(מרכז!A1943&lt;=הלוואות!$E$20,IF(DAY(מרכז!A1943)=הלוואות!$F$20,הלוואות!$G$20,0),0),0)+IF(A1943&gt;=הלוואות!$D$21,IF(מרכז!A1943&lt;=הלוואות!$E$21,IF(DAY(מרכז!A1943)=הלוואות!$F$21,הלוואות!$G$21,0),0),0)+IF(A1943&gt;=הלוואות!$D$22,IF(מרכז!A1943&lt;=הלוואות!$E$22,IF(DAY(מרכז!A1943)=הלוואות!$F$22,הלוואות!$G$22,0),0),0)+IF(A1943&gt;=הלוואות!$D$23,IF(מרכז!A1943&lt;=הלוואות!$E$23,IF(DAY(מרכז!A1943)=הלוואות!$F$23,הלוואות!$G$23,0),0),0)+IF(A1943&gt;=הלוואות!$D$24,IF(מרכז!A1943&lt;=הלוואות!$E$24,IF(DAY(מרכז!A1943)=הלוואות!$F$24,הלוואות!$G$24,0),0),0)+IF(A1943&gt;=הלוואות!$D$25,IF(מרכז!A1943&lt;=הלוואות!$E$25,IF(DAY(מרכז!A1943)=הלוואות!$F$25,הלוואות!$G$25,0),0),0)+IF(A1943&gt;=הלוואות!$D$26,IF(מרכז!A1943&lt;=הלוואות!$E$26,IF(DAY(מרכז!A1943)=הלוואות!$F$26,הלוואות!$G$26,0),0),0)+IF(A1943&gt;=הלוואות!$D$27,IF(מרכז!A1943&lt;=הלוואות!$E$27,IF(DAY(מרכז!A1943)=הלוואות!$F$27,הלוואות!$G$27,0),0),0)+IF(A1943&gt;=הלוואות!$D$28,IF(מרכז!A1943&lt;=הלוואות!$E$28,IF(DAY(מרכז!A1943)=הלוואות!$F$28,הלוואות!$G$28,0),0),0)+IF(A1943&gt;=הלוואות!$D$29,IF(מרכז!A1943&lt;=הלוואות!$E$29,IF(DAY(מרכז!A1943)=הלוואות!$F$29,הלוואות!$G$29,0),0),0)+IF(A1943&gt;=הלוואות!$D$30,IF(מרכז!A1943&lt;=הלוואות!$E$30,IF(DAY(מרכז!A1943)=הלוואות!$F$30,הלוואות!$G$30,0),0),0)+IF(A1943&gt;=הלוואות!$D$31,IF(מרכז!A1943&lt;=הלוואות!$E$31,IF(DAY(מרכז!A1943)=הלוואות!$F$31,הלוואות!$G$31,0),0),0)+IF(A1943&gt;=הלוואות!$D$32,IF(מרכז!A1943&lt;=הלוואות!$E$32,IF(DAY(מרכז!A1943)=הלוואות!$F$32,הלוואות!$G$32,0),0),0)+IF(A1943&gt;=הלוואות!$D$33,IF(מרכז!A1943&lt;=הלוואות!$E$33,IF(DAY(מרכז!A1943)=הלוואות!$F$33,הלוואות!$G$33,0),0),0)+IF(A1943&gt;=הלוואות!$D$34,IF(מרכז!A1943&lt;=הלוואות!$E$34,IF(DAY(מרכז!A1943)=הלוואות!$F$34,הלוואות!$G$34,0),0),0)</f>
        <v>0</v>
      </c>
      <c r="E1943" s="93">
        <f>SUMIF(הלוואות!$D$46:$D$65,מרכז!A1943,הלוואות!$E$46:$E$65)</f>
        <v>0</v>
      </c>
      <c r="F1943" s="93">
        <f>SUMIF(נכנסים!$A$5:$A$5890,מרכז!A1943,נכנסים!$B$5:$B$5890)</f>
        <v>0</v>
      </c>
      <c r="G1943" s="94"/>
      <c r="H1943" s="94"/>
      <c r="I1943" s="94"/>
      <c r="J1943" s="99">
        <f t="shared" si="30"/>
        <v>50000</v>
      </c>
    </row>
    <row r="1944" spans="1:10">
      <c r="A1944" s="153">
        <v>47597</v>
      </c>
      <c r="B1944" s="93">
        <f>SUMIF(יוצאים!$A$5:$A$5835,מרכז!A1944,יוצאים!$D$5:$D$5835)</f>
        <v>0</v>
      </c>
      <c r="C1944" s="93">
        <f>HLOOKUP(DAY($A1944),'טב.הו"ק'!$G$4:$AK$162,'טב.הו"ק'!$A$162+2,FALSE)</f>
        <v>0</v>
      </c>
      <c r="D1944" s="93">
        <f>IF(A1944&gt;=הלוואות!$D$5,IF(מרכז!A1944&lt;=הלוואות!$E$5,IF(DAY(מרכז!A1944)=הלוואות!$F$5,הלוואות!$G$5,0),0),0)+IF(A1944&gt;=הלוואות!$D$6,IF(מרכז!A1944&lt;=הלוואות!$E$6,IF(DAY(מרכז!A1944)=הלוואות!$F$6,הלוואות!$G$6,0),0),0)+IF(A1944&gt;=הלוואות!$D$7,IF(מרכז!A1944&lt;=הלוואות!$E$7,IF(DAY(מרכז!A1944)=הלוואות!$F$7,הלוואות!$G$7,0),0),0)+IF(A1944&gt;=הלוואות!$D$8,IF(מרכז!A1944&lt;=הלוואות!$E$8,IF(DAY(מרכז!A1944)=הלוואות!$F$8,הלוואות!$G$8,0),0),0)+IF(A1944&gt;=הלוואות!$D$9,IF(מרכז!A1944&lt;=הלוואות!$E$9,IF(DAY(מרכז!A1944)=הלוואות!$F$9,הלוואות!$G$9,0),0),0)+IF(A1944&gt;=הלוואות!$D$10,IF(מרכז!A1944&lt;=הלוואות!$E$10,IF(DAY(מרכז!A1944)=הלוואות!$F$10,הלוואות!$G$10,0),0),0)+IF(A1944&gt;=הלוואות!$D$11,IF(מרכז!A1944&lt;=הלוואות!$E$11,IF(DAY(מרכז!A1944)=הלוואות!$F$11,הלוואות!$G$11,0),0),0)+IF(A1944&gt;=הלוואות!$D$12,IF(מרכז!A1944&lt;=הלוואות!$E$12,IF(DAY(מרכז!A1944)=הלוואות!$F$12,הלוואות!$G$12,0),0),0)+IF(A1944&gt;=הלוואות!$D$13,IF(מרכז!A1944&lt;=הלוואות!$E$13,IF(DAY(מרכז!A1944)=הלוואות!$F$13,הלוואות!$G$13,0),0),0)+IF(A1944&gt;=הלוואות!$D$14,IF(מרכז!A1944&lt;=הלוואות!$E$14,IF(DAY(מרכז!A1944)=הלוואות!$F$14,הלוואות!$G$14,0),0),0)+IF(A1944&gt;=הלוואות!$D$15,IF(מרכז!A1944&lt;=הלוואות!$E$15,IF(DAY(מרכז!A1944)=הלוואות!$F$15,הלוואות!$G$15,0),0),0)+IF(A1944&gt;=הלוואות!$D$16,IF(מרכז!A1944&lt;=הלוואות!$E$16,IF(DAY(מרכז!A1944)=הלוואות!$F$16,הלוואות!$G$16,0),0),0)+IF(A1944&gt;=הלוואות!$D$17,IF(מרכז!A1944&lt;=הלוואות!$E$17,IF(DAY(מרכז!A1944)=הלוואות!$F$17,הלוואות!$G$17,0),0),0)+IF(A1944&gt;=הלוואות!$D$18,IF(מרכז!A1944&lt;=הלוואות!$E$18,IF(DAY(מרכז!A1944)=הלוואות!$F$18,הלוואות!$G$18,0),0),0)+IF(A1944&gt;=הלוואות!$D$19,IF(מרכז!A1944&lt;=הלוואות!$E$19,IF(DAY(מרכז!A1944)=הלוואות!$F$19,הלוואות!$G$19,0),0),0)+IF(A1944&gt;=הלוואות!$D$20,IF(מרכז!A1944&lt;=הלוואות!$E$20,IF(DAY(מרכז!A1944)=הלוואות!$F$20,הלוואות!$G$20,0),0),0)+IF(A1944&gt;=הלוואות!$D$21,IF(מרכז!A1944&lt;=הלוואות!$E$21,IF(DAY(מרכז!A1944)=הלוואות!$F$21,הלוואות!$G$21,0),0),0)+IF(A1944&gt;=הלוואות!$D$22,IF(מרכז!A1944&lt;=הלוואות!$E$22,IF(DAY(מרכז!A1944)=הלוואות!$F$22,הלוואות!$G$22,0),0),0)+IF(A1944&gt;=הלוואות!$D$23,IF(מרכז!A1944&lt;=הלוואות!$E$23,IF(DAY(מרכז!A1944)=הלוואות!$F$23,הלוואות!$G$23,0),0),0)+IF(A1944&gt;=הלוואות!$D$24,IF(מרכז!A1944&lt;=הלוואות!$E$24,IF(DAY(מרכז!A1944)=הלוואות!$F$24,הלוואות!$G$24,0),0),0)+IF(A1944&gt;=הלוואות!$D$25,IF(מרכז!A1944&lt;=הלוואות!$E$25,IF(DAY(מרכז!A1944)=הלוואות!$F$25,הלוואות!$G$25,0),0),0)+IF(A1944&gt;=הלוואות!$D$26,IF(מרכז!A1944&lt;=הלוואות!$E$26,IF(DAY(מרכז!A1944)=הלוואות!$F$26,הלוואות!$G$26,0),0),0)+IF(A1944&gt;=הלוואות!$D$27,IF(מרכז!A1944&lt;=הלוואות!$E$27,IF(DAY(מרכז!A1944)=הלוואות!$F$27,הלוואות!$G$27,0),0),0)+IF(A1944&gt;=הלוואות!$D$28,IF(מרכז!A1944&lt;=הלוואות!$E$28,IF(DAY(מרכז!A1944)=הלוואות!$F$28,הלוואות!$G$28,0),0),0)+IF(A1944&gt;=הלוואות!$D$29,IF(מרכז!A1944&lt;=הלוואות!$E$29,IF(DAY(מרכז!A1944)=הלוואות!$F$29,הלוואות!$G$29,0),0),0)+IF(A1944&gt;=הלוואות!$D$30,IF(מרכז!A1944&lt;=הלוואות!$E$30,IF(DAY(מרכז!A1944)=הלוואות!$F$30,הלוואות!$G$30,0),0),0)+IF(A1944&gt;=הלוואות!$D$31,IF(מרכז!A1944&lt;=הלוואות!$E$31,IF(DAY(מרכז!A1944)=הלוואות!$F$31,הלוואות!$G$31,0),0),0)+IF(A1944&gt;=הלוואות!$D$32,IF(מרכז!A1944&lt;=הלוואות!$E$32,IF(DAY(מרכז!A1944)=הלוואות!$F$32,הלוואות!$G$32,0),0),0)+IF(A1944&gt;=הלוואות!$D$33,IF(מרכז!A1944&lt;=הלוואות!$E$33,IF(DAY(מרכז!A1944)=הלוואות!$F$33,הלוואות!$G$33,0),0),0)+IF(A1944&gt;=הלוואות!$D$34,IF(מרכז!A1944&lt;=הלוואות!$E$34,IF(DAY(מרכז!A1944)=הלוואות!$F$34,הלוואות!$G$34,0),0),0)</f>
        <v>0</v>
      </c>
      <c r="E1944" s="93">
        <f>SUMIF(הלוואות!$D$46:$D$65,מרכז!A1944,הלוואות!$E$46:$E$65)</f>
        <v>0</v>
      </c>
      <c r="F1944" s="93">
        <f>SUMIF(נכנסים!$A$5:$A$5890,מרכז!A1944,נכנסים!$B$5:$B$5890)</f>
        <v>0</v>
      </c>
      <c r="G1944" s="94"/>
      <c r="H1944" s="94"/>
      <c r="I1944" s="94"/>
      <c r="J1944" s="99">
        <f t="shared" si="30"/>
        <v>50000</v>
      </c>
    </row>
    <row r="1945" spans="1:10">
      <c r="A1945" s="153">
        <v>47598</v>
      </c>
      <c r="B1945" s="93">
        <f>SUMIF(יוצאים!$A$5:$A$5835,מרכז!A1945,יוצאים!$D$5:$D$5835)</f>
        <v>0</v>
      </c>
      <c r="C1945" s="93">
        <f>HLOOKUP(DAY($A1945),'טב.הו"ק'!$G$4:$AK$162,'טב.הו"ק'!$A$162+2,FALSE)</f>
        <v>0</v>
      </c>
      <c r="D1945" s="93">
        <f>IF(A1945&gt;=הלוואות!$D$5,IF(מרכז!A1945&lt;=הלוואות!$E$5,IF(DAY(מרכז!A1945)=הלוואות!$F$5,הלוואות!$G$5,0),0),0)+IF(A1945&gt;=הלוואות!$D$6,IF(מרכז!A1945&lt;=הלוואות!$E$6,IF(DAY(מרכז!A1945)=הלוואות!$F$6,הלוואות!$G$6,0),0),0)+IF(A1945&gt;=הלוואות!$D$7,IF(מרכז!A1945&lt;=הלוואות!$E$7,IF(DAY(מרכז!A1945)=הלוואות!$F$7,הלוואות!$G$7,0),0),0)+IF(A1945&gt;=הלוואות!$D$8,IF(מרכז!A1945&lt;=הלוואות!$E$8,IF(DAY(מרכז!A1945)=הלוואות!$F$8,הלוואות!$G$8,0),0),0)+IF(A1945&gt;=הלוואות!$D$9,IF(מרכז!A1945&lt;=הלוואות!$E$9,IF(DAY(מרכז!A1945)=הלוואות!$F$9,הלוואות!$G$9,0),0),0)+IF(A1945&gt;=הלוואות!$D$10,IF(מרכז!A1945&lt;=הלוואות!$E$10,IF(DAY(מרכז!A1945)=הלוואות!$F$10,הלוואות!$G$10,0),0),0)+IF(A1945&gt;=הלוואות!$D$11,IF(מרכז!A1945&lt;=הלוואות!$E$11,IF(DAY(מרכז!A1945)=הלוואות!$F$11,הלוואות!$G$11,0),0),0)+IF(A1945&gt;=הלוואות!$D$12,IF(מרכז!A1945&lt;=הלוואות!$E$12,IF(DAY(מרכז!A1945)=הלוואות!$F$12,הלוואות!$G$12,0),0),0)+IF(A1945&gt;=הלוואות!$D$13,IF(מרכז!A1945&lt;=הלוואות!$E$13,IF(DAY(מרכז!A1945)=הלוואות!$F$13,הלוואות!$G$13,0),0),0)+IF(A1945&gt;=הלוואות!$D$14,IF(מרכז!A1945&lt;=הלוואות!$E$14,IF(DAY(מרכז!A1945)=הלוואות!$F$14,הלוואות!$G$14,0),0),0)+IF(A1945&gt;=הלוואות!$D$15,IF(מרכז!A1945&lt;=הלוואות!$E$15,IF(DAY(מרכז!A1945)=הלוואות!$F$15,הלוואות!$G$15,0),0),0)+IF(A1945&gt;=הלוואות!$D$16,IF(מרכז!A1945&lt;=הלוואות!$E$16,IF(DAY(מרכז!A1945)=הלוואות!$F$16,הלוואות!$G$16,0),0),0)+IF(A1945&gt;=הלוואות!$D$17,IF(מרכז!A1945&lt;=הלוואות!$E$17,IF(DAY(מרכז!A1945)=הלוואות!$F$17,הלוואות!$G$17,0),0),0)+IF(A1945&gt;=הלוואות!$D$18,IF(מרכז!A1945&lt;=הלוואות!$E$18,IF(DAY(מרכז!A1945)=הלוואות!$F$18,הלוואות!$G$18,0),0),0)+IF(A1945&gt;=הלוואות!$D$19,IF(מרכז!A1945&lt;=הלוואות!$E$19,IF(DAY(מרכז!A1945)=הלוואות!$F$19,הלוואות!$G$19,0),0),0)+IF(A1945&gt;=הלוואות!$D$20,IF(מרכז!A1945&lt;=הלוואות!$E$20,IF(DAY(מרכז!A1945)=הלוואות!$F$20,הלוואות!$G$20,0),0),0)+IF(A1945&gt;=הלוואות!$D$21,IF(מרכז!A1945&lt;=הלוואות!$E$21,IF(DAY(מרכז!A1945)=הלוואות!$F$21,הלוואות!$G$21,0),0),0)+IF(A1945&gt;=הלוואות!$D$22,IF(מרכז!A1945&lt;=הלוואות!$E$22,IF(DAY(מרכז!A1945)=הלוואות!$F$22,הלוואות!$G$22,0),0),0)+IF(A1945&gt;=הלוואות!$D$23,IF(מרכז!A1945&lt;=הלוואות!$E$23,IF(DAY(מרכז!A1945)=הלוואות!$F$23,הלוואות!$G$23,0),0),0)+IF(A1945&gt;=הלוואות!$D$24,IF(מרכז!A1945&lt;=הלוואות!$E$24,IF(DAY(מרכז!A1945)=הלוואות!$F$24,הלוואות!$G$24,0),0),0)+IF(A1945&gt;=הלוואות!$D$25,IF(מרכז!A1945&lt;=הלוואות!$E$25,IF(DAY(מרכז!A1945)=הלוואות!$F$25,הלוואות!$G$25,0),0),0)+IF(A1945&gt;=הלוואות!$D$26,IF(מרכז!A1945&lt;=הלוואות!$E$26,IF(DAY(מרכז!A1945)=הלוואות!$F$26,הלוואות!$G$26,0),0),0)+IF(A1945&gt;=הלוואות!$D$27,IF(מרכז!A1945&lt;=הלוואות!$E$27,IF(DAY(מרכז!A1945)=הלוואות!$F$27,הלוואות!$G$27,0),0),0)+IF(A1945&gt;=הלוואות!$D$28,IF(מרכז!A1945&lt;=הלוואות!$E$28,IF(DAY(מרכז!A1945)=הלוואות!$F$28,הלוואות!$G$28,0),0),0)+IF(A1945&gt;=הלוואות!$D$29,IF(מרכז!A1945&lt;=הלוואות!$E$29,IF(DAY(מרכז!A1945)=הלוואות!$F$29,הלוואות!$G$29,0),0),0)+IF(A1945&gt;=הלוואות!$D$30,IF(מרכז!A1945&lt;=הלוואות!$E$30,IF(DAY(מרכז!A1945)=הלוואות!$F$30,הלוואות!$G$30,0),0),0)+IF(A1945&gt;=הלוואות!$D$31,IF(מרכז!A1945&lt;=הלוואות!$E$31,IF(DAY(מרכז!A1945)=הלוואות!$F$31,הלוואות!$G$31,0),0),0)+IF(A1945&gt;=הלוואות!$D$32,IF(מרכז!A1945&lt;=הלוואות!$E$32,IF(DAY(מרכז!A1945)=הלוואות!$F$32,הלוואות!$G$32,0),0),0)+IF(A1945&gt;=הלוואות!$D$33,IF(מרכז!A1945&lt;=הלוואות!$E$33,IF(DAY(מרכז!A1945)=הלוואות!$F$33,הלוואות!$G$33,0),0),0)+IF(A1945&gt;=הלוואות!$D$34,IF(מרכז!A1945&lt;=הלוואות!$E$34,IF(DAY(מרכז!A1945)=הלוואות!$F$34,הלוואות!$G$34,0),0),0)</f>
        <v>0</v>
      </c>
      <c r="E1945" s="93">
        <f>SUMIF(הלוואות!$D$46:$D$65,מרכז!A1945,הלוואות!$E$46:$E$65)</f>
        <v>0</v>
      </c>
      <c r="F1945" s="93">
        <f>SUMIF(נכנסים!$A$5:$A$5890,מרכז!A1945,נכנסים!$B$5:$B$5890)</f>
        <v>0</v>
      </c>
      <c r="G1945" s="94"/>
      <c r="H1945" s="94"/>
      <c r="I1945" s="94"/>
      <c r="J1945" s="99">
        <f t="shared" si="30"/>
        <v>50000</v>
      </c>
    </row>
    <row r="1946" spans="1:10">
      <c r="A1946" s="153">
        <v>47599</v>
      </c>
      <c r="B1946" s="93">
        <f>SUMIF(יוצאים!$A$5:$A$5835,מרכז!A1946,יוצאים!$D$5:$D$5835)</f>
        <v>0</v>
      </c>
      <c r="C1946" s="93">
        <f>HLOOKUP(DAY($A1946),'טב.הו"ק'!$G$4:$AK$162,'טב.הו"ק'!$A$162+2,FALSE)</f>
        <v>0</v>
      </c>
      <c r="D1946" s="93">
        <f>IF(A1946&gt;=הלוואות!$D$5,IF(מרכז!A1946&lt;=הלוואות!$E$5,IF(DAY(מרכז!A1946)=הלוואות!$F$5,הלוואות!$G$5,0),0),0)+IF(A1946&gt;=הלוואות!$D$6,IF(מרכז!A1946&lt;=הלוואות!$E$6,IF(DAY(מרכז!A1946)=הלוואות!$F$6,הלוואות!$G$6,0),0),0)+IF(A1946&gt;=הלוואות!$D$7,IF(מרכז!A1946&lt;=הלוואות!$E$7,IF(DAY(מרכז!A1946)=הלוואות!$F$7,הלוואות!$G$7,0),0),0)+IF(A1946&gt;=הלוואות!$D$8,IF(מרכז!A1946&lt;=הלוואות!$E$8,IF(DAY(מרכז!A1946)=הלוואות!$F$8,הלוואות!$G$8,0),0),0)+IF(A1946&gt;=הלוואות!$D$9,IF(מרכז!A1946&lt;=הלוואות!$E$9,IF(DAY(מרכז!A1946)=הלוואות!$F$9,הלוואות!$G$9,0),0),0)+IF(A1946&gt;=הלוואות!$D$10,IF(מרכז!A1946&lt;=הלוואות!$E$10,IF(DAY(מרכז!A1946)=הלוואות!$F$10,הלוואות!$G$10,0),0),0)+IF(A1946&gt;=הלוואות!$D$11,IF(מרכז!A1946&lt;=הלוואות!$E$11,IF(DAY(מרכז!A1946)=הלוואות!$F$11,הלוואות!$G$11,0),0),0)+IF(A1946&gt;=הלוואות!$D$12,IF(מרכז!A1946&lt;=הלוואות!$E$12,IF(DAY(מרכז!A1946)=הלוואות!$F$12,הלוואות!$G$12,0),0),0)+IF(A1946&gt;=הלוואות!$D$13,IF(מרכז!A1946&lt;=הלוואות!$E$13,IF(DAY(מרכז!A1946)=הלוואות!$F$13,הלוואות!$G$13,0),0),0)+IF(A1946&gt;=הלוואות!$D$14,IF(מרכז!A1946&lt;=הלוואות!$E$14,IF(DAY(מרכז!A1946)=הלוואות!$F$14,הלוואות!$G$14,0),0),0)+IF(A1946&gt;=הלוואות!$D$15,IF(מרכז!A1946&lt;=הלוואות!$E$15,IF(DAY(מרכז!A1946)=הלוואות!$F$15,הלוואות!$G$15,0),0),0)+IF(A1946&gt;=הלוואות!$D$16,IF(מרכז!A1946&lt;=הלוואות!$E$16,IF(DAY(מרכז!A1946)=הלוואות!$F$16,הלוואות!$G$16,0),0),0)+IF(A1946&gt;=הלוואות!$D$17,IF(מרכז!A1946&lt;=הלוואות!$E$17,IF(DAY(מרכז!A1946)=הלוואות!$F$17,הלוואות!$G$17,0),0),0)+IF(A1946&gt;=הלוואות!$D$18,IF(מרכז!A1946&lt;=הלוואות!$E$18,IF(DAY(מרכז!A1946)=הלוואות!$F$18,הלוואות!$G$18,0),0),0)+IF(A1946&gt;=הלוואות!$D$19,IF(מרכז!A1946&lt;=הלוואות!$E$19,IF(DAY(מרכז!A1946)=הלוואות!$F$19,הלוואות!$G$19,0),0),0)+IF(A1946&gt;=הלוואות!$D$20,IF(מרכז!A1946&lt;=הלוואות!$E$20,IF(DAY(מרכז!A1946)=הלוואות!$F$20,הלוואות!$G$20,0),0),0)+IF(A1946&gt;=הלוואות!$D$21,IF(מרכז!A1946&lt;=הלוואות!$E$21,IF(DAY(מרכז!A1946)=הלוואות!$F$21,הלוואות!$G$21,0),0),0)+IF(A1946&gt;=הלוואות!$D$22,IF(מרכז!A1946&lt;=הלוואות!$E$22,IF(DAY(מרכז!A1946)=הלוואות!$F$22,הלוואות!$G$22,0),0),0)+IF(A1946&gt;=הלוואות!$D$23,IF(מרכז!A1946&lt;=הלוואות!$E$23,IF(DAY(מרכז!A1946)=הלוואות!$F$23,הלוואות!$G$23,0),0),0)+IF(A1946&gt;=הלוואות!$D$24,IF(מרכז!A1946&lt;=הלוואות!$E$24,IF(DAY(מרכז!A1946)=הלוואות!$F$24,הלוואות!$G$24,0),0),0)+IF(A1946&gt;=הלוואות!$D$25,IF(מרכז!A1946&lt;=הלוואות!$E$25,IF(DAY(מרכז!A1946)=הלוואות!$F$25,הלוואות!$G$25,0),0),0)+IF(A1946&gt;=הלוואות!$D$26,IF(מרכז!A1946&lt;=הלוואות!$E$26,IF(DAY(מרכז!A1946)=הלוואות!$F$26,הלוואות!$G$26,0),0),0)+IF(A1946&gt;=הלוואות!$D$27,IF(מרכז!A1946&lt;=הלוואות!$E$27,IF(DAY(מרכז!A1946)=הלוואות!$F$27,הלוואות!$G$27,0),0),0)+IF(A1946&gt;=הלוואות!$D$28,IF(מרכז!A1946&lt;=הלוואות!$E$28,IF(DAY(מרכז!A1946)=הלוואות!$F$28,הלוואות!$G$28,0),0),0)+IF(A1946&gt;=הלוואות!$D$29,IF(מרכז!A1946&lt;=הלוואות!$E$29,IF(DAY(מרכז!A1946)=הלוואות!$F$29,הלוואות!$G$29,0),0),0)+IF(A1946&gt;=הלוואות!$D$30,IF(מרכז!A1946&lt;=הלוואות!$E$30,IF(DAY(מרכז!A1946)=הלוואות!$F$30,הלוואות!$G$30,0),0),0)+IF(A1946&gt;=הלוואות!$D$31,IF(מרכז!A1946&lt;=הלוואות!$E$31,IF(DAY(מרכז!A1946)=הלוואות!$F$31,הלוואות!$G$31,0),0),0)+IF(A1946&gt;=הלוואות!$D$32,IF(מרכז!A1946&lt;=הלוואות!$E$32,IF(DAY(מרכז!A1946)=הלוואות!$F$32,הלוואות!$G$32,0),0),0)+IF(A1946&gt;=הלוואות!$D$33,IF(מרכז!A1946&lt;=הלוואות!$E$33,IF(DAY(מרכז!A1946)=הלוואות!$F$33,הלוואות!$G$33,0),0),0)+IF(A1946&gt;=הלוואות!$D$34,IF(מרכז!A1946&lt;=הלוואות!$E$34,IF(DAY(מרכז!A1946)=הלוואות!$F$34,הלוואות!$G$34,0),0),0)</f>
        <v>0</v>
      </c>
      <c r="E1946" s="93">
        <f>SUMIF(הלוואות!$D$46:$D$65,מרכז!A1946,הלוואות!$E$46:$E$65)</f>
        <v>0</v>
      </c>
      <c r="F1946" s="93">
        <f>SUMIF(נכנסים!$A$5:$A$5890,מרכז!A1946,נכנסים!$B$5:$B$5890)</f>
        <v>0</v>
      </c>
      <c r="G1946" s="94"/>
      <c r="H1946" s="94"/>
      <c r="I1946" s="94"/>
      <c r="J1946" s="99">
        <f t="shared" si="30"/>
        <v>50000</v>
      </c>
    </row>
    <row r="1947" spans="1:10">
      <c r="A1947" s="153">
        <v>47600</v>
      </c>
      <c r="B1947" s="93">
        <f>SUMIF(יוצאים!$A$5:$A$5835,מרכז!A1947,יוצאים!$D$5:$D$5835)</f>
        <v>0</v>
      </c>
      <c r="C1947" s="93">
        <f>HLOOKUP(DAY($A1947),'טב.הו"ק'!$G$4:$AK$162,'טב.הו"ק'!$A$162+2,FALSE)</f>
        <v>0</v>
      </c>
      <c r="D1947" s="93">
        <f>IF(A1947&gt;=הלוואות!$D$5,IF(מרכז!A1947&lt;=הלוואות!$E$5,IF(DAY(מרכז!A1947)=הלוואות!$F$5,הלוואות!$G$5,0),0),0)+IF(A1947&gt;=הלוואות!$D$6,IF(מרכז!A1947&lt;=הלוואות!$E$6,IF(DAY(מרכז!A1947)=הלוואות!$F$6,הלוואות!$G$6,0),0),0)+IF(A1947&gt;=הלוואות!$D$7,IF(מרכז!A1947&lt;=הלוואות!$E$7,IF(DAY(מרכז!A1947)=הלוואות!$F$7,הלוואות!$G$7,0),0),0)+IF(A1947&gt;=הלוואות!$D$8,IF(מרכז!A1947&lt;=הלוואות!$E$8,IF(DAY(מרכז!A1947)=הלוואות!$F$8,הלוואות!$G$8,0),0),0)+IF(A1947&gt;=הלוואות!$D$9,IF(מרכז!A1947&lt;=הלוואות!$E$9,IF(DAY(מרכז!A1947)=הלוואות!$F$9,הלוואות!$G$9,0),0),0)+IF(A1947&gt;=הלוואות!$D$10,IF(מרכז!A1947&lt;=הלוואות!$E$10,IF(DAY(מרכז!A1947)=הלוואות!$F$10,הלוואות!$G$10,0),0),0)+IF(A1947&gt;=הלוואות!$D$11,IF(מרכז!A1947&lt;=הלוואות!$E$11,IF(DAY(מרכז!A1947)=הלוואות!$F$11,הלוואות!$G$11,0),0),0)+IF(A1947&gt;=הלוואות!$D$12,IF(מרכז!A1947&lt;=הלוואות!$E$12,IF(DAY(מרכז!A1947)=הלוואות!$F$12,הלוואות!$G$12,0),0),0)+IF(A1947&gt;=הלוואות!$D$13,IF(מרכז!A1947&lt;=הלוואות!$E$13,IF(DAY(מרכז!A1947)=הלוואות!$F$13,הלוואות!$G$13,0),0),0)+IF(A1947&gt;=הלוואות!$D$14,IF(מרכז!A1947&lt;=הלוואות!$E$14,IF(DAY(מרכז!A1947)=הלוואות!$F$14,הלוואות!$G$14,0),0),0)+IF(A1947&gt;=הלוואות!$D$15,IF(מרכז!A1947&lt;=הלוואות!$E$15,IF(DAY(מרכז!A1947)=הלוואות!$F$15,הלוואות!$G$15,0),0),0)+IF(A1947&gt;=הלוואות!$D$16,IF(מרכז!A1947&lt;=הלוואות!$E$16,IF(DAY(מרכז!A1947)=הלוואות!$F$16,הלוואות!$G$16,0),0),0)+IF(A1947&gt;=הלוואות!$D$17,IF(מרכז!A1947&lt;=הלוואות!$E$17,IF(DAY(מרכז!A1947)=הלוואות!$F$17,הלוואות!$G$17,0),0),0)+IF(A1947&gt;=הלוואות!$D$18,IF(מרכז!A1947&lt;=הלוואות!$E$18,IF(DAY(מרכז!A1947)=הלוואות!$F$18,הלוואות!$G$18,0),0),0)+IF(A1947&gt;=הלוואות!$D$19,IF(מרכז!A1947&lt;=הלוואות!$E$19,IF(DAY(מרכז!A1947)=הלוואות!$F$19,הלוואות!$G$19,0),0),0)+IF(A1947&gt;=הלוואות!$D$20,IF(מרכז!A1947&lt;=הלוואות!$E$20,IF(DAY(מרכז!A1947)=הלוואות!$F$20,הלוואות!$G$20,0),0),0)+IF(A1947&gt;=הלוואות!$D$21,IF(מרכז!A1947&lt;=הלוואות!$E$21,IF(DAY(מרכז!A1947)=הלוואות!$F$21,הלוואות!$G$21,0),0),0)+IF(A1947&gt;=הלוואות!$D$22,IF(מרכז!A1947&lt;=הלוואות!$E$22,IF(DAY(מרכז!A1947)=הלוואות!$F$22,הלוואות!$G$22,0),0),0)+IF(A1947&gt;=הלוואות!$D$23,IF(מרכז!A1947&lt;=הלוואות!$E$23,IF(DAY(מרכז!A1947)=הלוואות!$F$23,הלוואות!$G$23,0),0),0)+IF(A1947&gt;=הלוואות!$D$24,IF(מרכז!A1947&lt;=הלוואות!$E$24,IF(DAY(מרכז!A1947)=הלוואות!$F$24,הלוואות!$G$24,0),0),0)+IF(A1947&gt;=הלוואות!$D$25,IF(מרכז!A1947&lt;=הלוואות!$E$25,IF(DAY(מרכז!A1947)=הלוואות!$F$25,הלוואות!$G$25,0),0),0)+IF(A1947&gt;=הלוואות!$D$26,IF(מרכז!A1947&lt;=הלוואות!$E$26,IF(DAY(מרכז!A1947)=הלוואות!$F$26,הלוואות!$G$26,0),0),0)+IF(A1947&gt;=הלוואות!$D$27,IF(מרכז!A1947&lt;=הלוואות!$E$27,IF(DAY(מרכז!A1947)=הלוואות!$F$27,הלוואות!$G$27,0),0),0)+IF(A1947&gt;=הלוואות!$D$28,IF(מרכז!A1947&lt;=הלוואות!$E$28,IF(DAY(מרכז!A1947)=הלוואות!$F$28,הלוואות!$G$28,0),0),0)+IF(A1947&gt;=הלוואות!$D$29,IF(מרכז!A1947&lt;=הלוואות!$E$29,IF(DAY(מרכז!A1947)=הלוואות!$F$29,הלוואות!$G$29,0),0),0)+IF(A1947&gt;=הלוואות!$D$30,IF(מרכז!A1947&lt;=הלוואות!$E$30,IF(DAY(מרכז!A1947)=הלוואות!$F$30,הלוואות!$G$30,0),0),0)+IF(A1947&gt;=הלוואות!$D$31,IF(מרכז!A1947&lt;=הלוואות!$E$31,IF(DAY(מרכז!A1947)=הלוואות!$F$31,הלוואות!$G$31,0),0),0)+IF(A1947&gt;=הלוואות!$D$32,IF(מרכז!A1947&lt;=הלוואות!$E$32,IF(DAY(מרכז!A1947)=הלוואות!$F$32,הלוואות!$G$32,0),0),0)+IF(A1947&gt;=הלוואות!$D$33,IF(מרכז!A1947&lt;=הלוואות!$E$33,IF(DAY(מרכז!A1947)=הלוואות!$F$33,הלוואות!$G$33,0),0),0)+IF(A1947&gt;=הלוואות!$D$34,IF(מרכז!A1947&lt;=הלוואות!$E$34,IF(DAY(מרכז!A1947)=הלוואות!$F$34,הלוואות!$G$34,0),0),0)</f>
        <v>0</v>
      </c>
      <c r="E1947" s="93">
        <f>SUMIF(הלוואות!$D$46:$D$65,מרכז!A1947,הלוואות!$E$46:$E$65)</f>
        <v>0</v>
      </c>
      <c r="F1947" s="93">
        <f>SUMIF(נכנסים!$A$5:$A$5890,מרכז!A1947,נכנסים!$B$5:$B$5890)</f>
        <v>0</v>
      </c>
      <c r="G1947" s="94"/>
      <c r="H1947" s="94"/>
      <c r="I1947" s="94"/>
      <c r="J1947" s="99">
        <f t="shared" si="30"/>
        <v>50000</v>
      </c>
    </row>
    <row r="1948" spans="1:10">
      <c r="A1948" s="153">
        <v>47601</v>
      </c>
      <c r="B1948" s="93">
        <f>SUMIF(יוצאים!$A$5:$A$5835,מרכז!A1948,יוצאים!$D$5:$D$5835)</f>
        <v>0</v>
      </c>
      <c r="C1948" s="93">
        <f>HLOOKUP(DAY($A1948),'טב.הו"ק'!$G$4:$AK$162,'טב.הו"ק'!$A$162+2,FALSE)</f>
        <v>0</v>
      </c>
      <c r="D1948" s="93">
        <f>IF(A1948&gt;=הלוואות!$D$5,IF(מרכז!A1948&lt;=הלוואות!$E$5,IF(DAY(מרכז!A1948)=הלוואות!$F$5,הלוואות!$G$5,0),0),0)+IF(A1948&gt;=הלוואות!$D$6,IF(מרכז!A1948&lt;=הלוואות!$E$6,IF(DAY(מרכז!A1948)=הלוואות!$F$6,הלוואות!$G$6,0),0),0)+IF(A1948&gt;=הלוואות!$D$7,IF(מרכז!A1948&lt;=הלוואות!$E$7,IF(DAY(מרכז!A1948)=הלוואות!$F$7,הלוואות!$G$7,0),0),0)+IF(A1948&gt;=הלוואות!$D$8,IF(מרכז!A1948&lt;=הלוואות!$E$8,IF(DAY(מרכז!A1948)=הלוואות!$F$8,הלוואות!$G$8,0),0),0)+IF(A1948&gt;=הלוואות!$D$9,IF(מרכז!A1948&lt;=הלוואות!$E$9,IF(DAY(מרכז!A1948)=הלוואות!$F$9,הלוואות!$G$9,0),0),0)+IF(A1948&gt;=הלוואות!$D$10,IF(מרכז!A1948&lt;=הלוואות!$E$10,IF(DAY(מרכז!A1948)=הלוואות!$F$10,הלוואות!$G$10,0),0),0)+IF(A1948&gt;=הלוואות!$D$11,IF(מרכז!A1948&lt;=הלוואות!$E$11,IF(DAY(מרכז!A1948)=הלוואות!$F$11,הלוואות!$G$11,0),0),0)+IF(A1948&gt;=הלוואות!$D$12,IF(מרכז!A1948&lt;=הלוואות!$E$12,IF(DAY(מרכז!A1948)=הלוואות!$F$12,הלוואות!$G$12,0),0),0)+IF(A1948&gt;=הלוואות!$D$13,IF(מרכז!A1948&lt;=הלוואות!$E$13,IF(DAY(מרכז!A1948)=הלוואות!$F$13,הלוואות!$G$13,0),0),0)+IF(A1948&gt;=הלוואות!$D$14,IF(מרכז!A1948&lt;=הלוואות!$E$14,IF(DAY(מרכז!A1948)=הלוואות!$F$14,הלוואות!$G$14,0),0),0)+IF(A1948&gt;=הלוואות!$D$15,IF(מרכז!A1948&lt;=הלוואות!$E$15,IF(DAY(מרכז!A1948)=הלוואות!$F$15,הלוואות!$G$15,0),0),0)+IF(A1948&gt;=הלוואות!$D$16,IF(מרכז!A1948&lt;=הלוואות!$E$16,IF(DAY(מרכז!A1948)=הלוואות!$F$16,הלוואות!$G$16,0),0),0)+IF(A1948&gt;=הלוואות!$D$17,IF(מרכז!A1948&lt;=הלוואות!$E$17,IF(DAY(מרכז!A1948)=הלוואות!$F$17,הלוואות!$G$17,0),0),0)+IF(A1948&gt;=הלוואות!$D$18,IF(מרכז!A1948&lt;=הלוואות!$E$18,IF(DAY(מרכז!A1948)=הלוואות!$F$18,הלוואות!$G$18,0),0),0)+IF(A1948&gt;=הלוואות!$D$19,IF(מרכז!A1948&lt;=הלוואות!$E$19,IF(DAY(מרכז!A1948)=הלוואות!$F$19,הלוואות!$G$19,0),0),0)+IF(A1948&gt;=הלוואות!$D$20,IF(מרכז!A1948&lt;=הלוואות!$E$20,IF(DAY(מרכז!A1948)=הלוואות!$F$20,הלוואות!$G$20,0),0),0)+IF(A1948&gt;=הלוואות!$D$21,IF(מרכז!A1948&lt;=הלוואות!$E$21,IF(DAY(מרכז!A1948)=הלוואות!$F$21,הלוואות!$G$21,0),0),0)+IF(A1948&gt;=הלוואות!$D$22,IF(מרכז!A1948&lt;=הלוואות!$E$22,IF(DAY(מרכז!A1948)=הלוואות!$F$22,הלוואות!$G$22,0),0),0)+IF(A1948&gt;=הלוואות!$D$23,IF(מרכז!A1948&lt;=הלוואות!$E$23,IF(DAY(מרכז!A1948)=הלוואות!$F$23,הלוואות!$G$23,0),0),0)+IF(A1948&gt;=הלוואות!$D$24,IF(מרכז!A1948&lt;=הלוואות!$E$24,IF(DAY(מרכז!A1948)=הלוואות!$F$24,הלוואות!$G$24,0),0),0)+IF(A1948&gt;=הלוואות!$D$25,IF(מרכז!A1948&lt;=הלוואות!$E$25,IF(DAY(מרכז!A1948)=הלוואות!$F$25,הלוואות!$G$25,0),0),0)+IF(A1948&gt;=הלוואות!$D$26,IF(מרכז!A1948&lt;=הלוואות!$E$26,IF(DAY(מרכז!A1948)=הלוואות!$F$26,הלוואות!$G$26,0),0),0)+IF(A1948&gt;=הלוואות!$D$27,IF(מרכז!A1948&lt;=הלוואות!$E$27,IF(DAY(מרכז!A1948)=הלוואות!$F$27,הלוואות!$G$27,0),0),0)+IF(A1948&gt;=הלוואות!$D$28,IF(מרכז!A1948&lt;=הלוואות!$E$28,IF(DAY(מרכז!A1948)=הלוואות!$F$28,הלוואות!$G$28,0),0),0)+IF(A1948&gt;=הלוואות!$D$29,IF(מרכז!A1948&lt;=הלוואות!$E$29,IF(DAY(מרכז!A1948)=הלוואות!$F$29,הלוואות!$G$29,0),0),0)+IF(A1948&gt;=הלוואות!$D$30,IF(מרכז!A1948&lt;=הלוואות!$E$30,IF(DAY(מרכז!A1948)=הלוואות!$F$30,הלוואות!$G$30,0),0),0)+IF(A1948&gt;=הלוואות!$D$31,IF(מרכז!A1948&lt;=הלוואות!$E$31,IF(DAY(מרכז!A1948)=הלוואות!$F$31,הלוואות!$G$31,0),0),0)+IF(A1948&gt;=הלוואות!$D$32,IF(מרכז!A1948&lt;=הלוואות!$E$32,IF(DAY(מרכז!A1948)=הלוואות!$F$32,הלוואות!$G$32,0),0),0)+IF(A1948&gt;=הלוואות!$D$33,IF(מרכז!A1948&lt;=הלוואות!$E$33,IF(DAY(מרכז!A1948)=הלוואות!$F$33,הלוואות!$G$33,0),0),0)+IF(A1948&gt;=הלוואות!$D$34,IF(מרכז!A1948&lt;=הלוואות!$E$34,IF(DAY(מרכז!A1948)=הלוואות!$F$34,הלוואות!$G$34,0),0),0)</f>
        <v>0</v>
      </c>
      <c r="E1948" s="93">
        <f>SUMIF(הלוואות!$D$46:$D$65,מרכז!A1948,הלוואות!$E$46:$E$65)</f>
        <v>0</v>
      </c>
      <c r="F1948" s="93">
        <f>SUMIF(נכנסים!$A$5:$A$5890,מרכז!A1948,נכנסים!$B$5:$B$5890)</f>
        <v>0</v>
      </c>
      <c r="G1948" s="94"/>
      <c r="H1948" s="94"/>
      <c r="I1948" s="94"/>
      <c r="J1948" s="99">
        <f t="shared" si="30"/>
        <v>50000</v>
      </c>
    </row>
    <row r="1949" spans="1:10">
      <c r="A1949" s="153">
        <v>47602</v>
      </c>
      <c r="B1949" s="93">
        <f>SUMIF(יוצאים!$A$5:$A$5835,מרכז!A1949,יוצאים!$D$5:$D$5835)</f>
        <v>0</v>
      </c>
      <c r="C1949" s="93">
        <f>HLOOKUP(DAY($A1949),'טב.הו"ק'!$G$4:$AK$162,'טב.הו"ק'!$A$162+2,FALSE)</f>
        <v>0</v>
      </c>
      <c r="D1949" s="93">
        <f>IF(A1949&gt;=הלוואות!$D$5,IF(מרכז!A1949&lt;=הלוואות!$E$5,IF(DAY(מרכז!A1949)=הלוואות!$F$5,הלוואות!$G$5,0),0),0)+IF(A1949&gt;=הלוואות!$D$6,IF(מרכז!A1949&lt;=הלוואות!$E$6,IF(DAY(מרכז!A1949)=הלוואות!$F$6,הלוואות!$G$6,0),0),0)+IF(A1949&gt;=הלוואות!$D$7,IF(מרכז!A1949&lt;=הלוואות!$E$7,IF(DAY(מרכז!A1949)=הלוואות!$F$7,הלוואות!$G$7,0),0),0)+IF(A1949&gt;=הלוואות!$D$8,IF(מרכז!A1949&lt;=הלוואות!$E$8,IF(DAY(מרכז!A1949)=הלוואות!$F$8,הלוואות!$G$8,0),0),0)+IF(A1949&gt;=הלוואות!$D$9,IF(מרכז!A1949&lt;=הלוואות!$E$9,IF(DAY(מרכז!A1949)=הלוואות!$F$9,הלוואות!$G$9,0),0),0)+IF(A1949&gt;=הלוואות!$D$10,IF(מרכז!A1949&lt;=הלוואות!$E$10,IF(DAY(מרכז!A1949)=הלוואות!$F$10,הלוואות!$G$10,0),0),0)+IF(A1949&gt;=הלוואות!$D$11,IF(מרכז!A1949&lt;=הלוואות!$E$11,IF(DAY(מרכז!A1949)=הלוואות!$F$11,הלוואות!$G$11,0),0),0)+IF(A1949&gt;=הלוואות!$D$12,IF(מרכז!A1949&lt;=הלוואות!$E$12,IF(DAY(מרכז!A1949)=הלוואות!$F$12,הלוואות!$G$12,0),0),0)+IF(A1949&gt;=הלוואות!$D$13,IF(מרכז!A1949&lt;=הלוואות!$E$13,IF(DAY(מרכז!A1949)=הלוואות!$F$13,הלוואות!$G$13,0),0),0)+IF(A1949&gt;=הלוואות!$D$14,IF(מרכז!A1949&lt;=הלוואות!$E$14,IF(DAY(מרכז!A1949)=הלוואות!$F$14,הלוואות!$G$14,0),0),0)+IF(A1949&gt;=הלוואות!$D$15,IF(מרכז!A1949&lt;=הלוואות!$E$15,IF(DAY(מרכז!A1949)=הלוואות!$F$15,הלוואות!$G$15,0),0),0)+IF(A1949&gt;=הלוואות!$D$16,IF(מרכז!A1949&lt;=הלוואות!$E$16,IF(DAY(מרכז!A1949)=הלוואות!$F$16,הלוואות!$G$16,0),0),0)+IF(A1949&gt;=הלוואות!$D$17,IF(מרכז!A1949&lt;=הלוואות!$E$17,IF(DAY(מרכז!A1949)=הלוואות!$F$17,הלוואות!$G$17,0),0),0)+IF(A1949&gt;=הלוואות!$D$18,IF(מרכז!A1949&lt;=הלוואות!$E$18,IF(DAY(מרכז!A1949)=הלוואות!$F$18,הלוואות!$G$18,0),0),0)+IF(A1949&gt;=הלוואות!$D$19,IF(מרכז!A1949&lt;=הלוואות!$E$19,IF(DAY(מרכז!A1949)=הלוואות!$F$19,הלוואות!$G$19,0),0),0)+IF(A1949&gt;=הלוואות!$D$20,IF(מרכז!A1949&lt;=הלוואות!$E$20,IF(DAY(מרכז!A1949)=הלוואות!$F$20,הלוואות!$G$20,0),0),0)+IF(A1949&gt;=הלוואות!$D$21,IF(מרכז!A1949&lt;=הלוואות!$E$21,IF(DAY(מרכז!A1949)=הלוואות!$F$21,הלוואות!$G$21,0),0),0)+IF(A1949&gt;=הלוואות!$D$22,IF(מרכז!A1949&lt;=הלוואות!$E$22,IF(DAY(מרכז!A1949)=הלוואות!$F$22,הלוואות!$G$22,0),0),0)+IF(A1949&gt;=הלוואות!$D$23,IF(מרכז!A1949&lt;=הלוואות!$E$23,IF(DAY(מרכז!A1949)=הלוואות!$F$23,הלוואות!$G$23,0),0),0)+IF(A1949&gt;=הלוואות!$D$24,IF(מרכז!A1949&lt;=הלוואות!$E$24,IF(DAY(מרכז!A1949)=הלוואות!$F$24,הלוואות!$G$24,0),0),0)+IF(A1949&gt;=הלוואות!$D$25,IF(מרכז!A1949&lt;=הלוואות!$E$25,IF(DAY(מרכז!A1949)=הלוואות!$F$25,הלוואות!$G$25,0),0),0)+IF(A1949&gt;=הלוואות!$D$26,IF(מרכז!A1949&lt;=הלוואות!$E$26,IF(DAY(מרכז!A1949)=הלוואות!$F$26,הלוואות!$G$26,0),0),0)+IF(A1949&gt;=הלוואות!$D$27,IF(מרכז!A1949&lt;=הלוואות!$E$27,IF(DAY(מרכז!A1949)=הלוואות!$F$27,הלוואות!$G$27,0),0),0)+IF(A1949&gt;=הלוואות!$D$28,IF(מרכז!A1949&lt;=הלוואות!$E$28,IF(DAY(מרכז!A1949)=הלוואות!$F$28,הלוואות!$G$28,0),0),0)+IF(A1949&gt;=הלוואות!$D$29,IF(מרכז!A1949&lt;=הלוואות!$E$29,IF(DAY(מרכז!A1949)=הלוואות!$F$29,הלוואות!$G$29,0),0),0)+IF(A1949&gt;=הלוואות!$D$30,IF(מרכז!A1949&lt;=הלוואות!$E$30,IF(DAY(מרכז!A1949)=הלוואות!$F$30,הלוואות!$G$30,0),0),0)+IF(A1949&gt;=הלוואות!$D$31,IF(מרכז!A1949&lt;=הלוואות!$E$31,IF(DAY(מרכז!A1949)=הלוואות!$F$31,הלוואות!$G$31,0),0),0)+IF(A1949&gt;=הלוואות!$D$32,IF(מרכז!A1949&lt;=הלוואות!$E$32,IF(DAY(מרכז!A1949)=הלוואות!$F$32,הלוואות!$G$32,0),0),0)+IF(A1949&gt;=הלוואות!$D$33,IF(מרכז!A1949&lt;=הלוואות!$E$33,IF(DAY(מרכז!A1949)=הלוואות!$F$33,הלוואות!$G$33,0),0),0)+IF(A1949&gt;=הלוואות!$D$34,IF(מרכז!A1949&lt;=הלוואות!$E$34,IF(DAY(מרכז!A1949)=הלוואות!$F$34,הלוואות!$G$34,0),0),0)</f>
        <v>0</v>
      </c>
      <c r="E1949" s="93">
        <f>SUMIF(הלוואות!$D$46:$D$65,מרכז!A1949,הלוואות!$E$46:$E$65)</f>
        <v>0</v>
      </c>
      <c r="F1949" s="93">
        <f>SUMIF(נכנסים!$A$5:$A$5890,מרכז!A1949,נכנסים!$B$5:$B$5890)</f>
        <v>0</v>
      </c>
      <c r="G1949" s="94"/>
      <c r="H1949" s="94"/>
      <c r="I1949" s="94"/>
      <c r="J1949" s="99">
        <f t="shared" si="30"/>
        <v>50000</v>
      </c>
    </row>
    <row r="1950" spans="1:10">
      <c r="A1950" s="153">
        <v>47603</v>
      </c>
      <c r="B1950" s="93">
        <f>SUMIF(יוצאים!$A$5:$A$5835,מרכז!A1950,יוצאים!$D$5:$D$5835)</f>
        <v>0</v>
      </c>
      <c r="C1950" s="93">
        <f>HLOOKUP(DAY($A1950),'טב.הו"ק'!$G$4:$AK$162,'טב.הו"ק'!$A$162+2,FALSE)</f>
        <v>0</v>
      </c>
      <c r="D1950" s="93">
        <f>IF(A1950&gt;=הלוואות!$D$5,IF(מרכז!A1950&lt;=הלוואות!$E$5,IF(DAY(מרכז!A1950)=הלוואות!$F$5,הלוואות!$G$5,0),0),0)+IF(A1950&gt;=הלוואות!$D$6,IF(מרכז!A1950&lt;=הלוואות!$E$6,IF(DAY(מרכז!A1950)=הלוואות!$F$6,הלוואות!$G$6,0),0),0)+IF(A1950&gt;=הלוואות!$D$7,IF(מרכז!A1950&lt;=הלוואות!$E$7,IF(DAY(מרכז!A1950)=הלוואות!$F$7,הלוואות!$G$7,0),0),0)+IF(A1950&gt;=הלוואות!$D$8,IF(מרכז!A1950&lt;=הלוואות!$E$8,IF(DAY(מרכז!A1950)=הלוואות!$F$8,הלוואות!$G$8,0),0),0)+IF(A1950&gt;=הלוואות!$D$9,IF(מרכז!A1950&lt;=הלוואות!$E$9,IF(DAY(מרכז!A1950)=הלוואות!$F$9,הלוואות!$G$9,0),0),0)+IF(A1950&gt;=הלוואות!$D$10,IF(מרכז!A1950&lt;=הלוואות!$E$10,IF(DAY(מרכז!A1950)=הלוואות!$F$10,הלוואות!$G$10,0),0),0)+IF(A1950&gt;=הלוואות!$D$11,IF(מרכז!A1950&lt;=הלוואות!$E$11,IF(DAY(מרכז!A1950)=הלוואות!$F$11,הלוואות!$G$11,0),0),0)+IF(A1950&gt;=הלוואות!$D$12,IF(מרכז!A1950&lt;=הלוואות!$E$12,IF(DAY(מרכז!A1950)=הלוואות!$F$12,הלוואות!$G$12,0),0),0)+IF(A1950&gt;=הלוואות!$D$13,IF(מרכז!A1950&lt;=הלוואות!$E$13,IF(DAY(מרכז!A1950)=הלוואות!$F$13,הלוואות!$G$13,0),0),0)+IF(A1950&gt;=הלוואות!$D$14,IF(מרכז!A1950&lt;=הלוואות!$E$14,IF(DAY(מרכז!A1950)=הלוואות!$F$14,הלוואות!$G$14,0),0),0)+IF(A1950&gt;=הלוואות!$D$15,IF(מרכז!A1950&lt;=הלוואות!$E$15,IF(DAY(מרכז!A1950)=הלוואות!$F$15,הלוואות!$G$15,0),0),0)+IF(A1950&gt;=הלוואות!$D$16,IF(מרכז!A1950&lt;=הלוואות!$E$16,IF(DAY(מרכז!A1950)=הלוואות!$F$16,הלוואות!$G$16,0),0),0)+IF(A1950&gt;=הלוואות!$D$17,IF(מרכז!A1950&lt;=הלוואות!$E$17,IF(DAY(מרכז!A1950)=הלוואות!$F$17,הלוואות!$G$17,0),0),0)+IF(A1950&gt;=הלוואות!$D$18,IF(מרכז!A1950&lt;=הלוואות!$E$18,IF(DAY(מרכז!A1950)=הלוואות!$F$18,הלוואות!$G$18,0),0),0)+IF(A1950&gt;=הלוואות!$D$19,IF(מרכז!A1950&lt;=הלוואות!$E$19,IF(DAY(מרכז!A1950)=הלוואות!$F$19,הלוואות!$G$19,0),0),0)+IF(A1950&gt;=הלוואות!$D$20,IF(מרכז!A1950&lt;=הלוואות!$E$20,IF(DAY(מרכז!A1950)=הלוואות!$F$20,הלוואות!$G$20,0),0),0)+IF(A1950&gt;=הלוואות!$D$21,IF(מרכז!A1950&lt;=הלוואות!$E$21,IF(DAY(מרכז!A1950)=הלוואות!$F$21,הלוואות!$G$21,0),0),0)+IF(A1950&gt;=הלוואות!$D$22,IF(מרכז!A1950&lt;=הלוואות!$E$22,IF(DAY(מרכז!A1950)=הלוואות!$F$22,הלוואות!$G$22,0),0),0)+IF(A1950&gt;=הלוואות!$D$23,IF(מרכז!A1950&lt;=הלוואות!$E$23,IF(DAY(מרכז!A1950)=הלוואות!$F$23,הלוואות!$G$23,0),0),0)+IF(A1950&gt;=הלוואות!$D$24,IF(מרכז!A1950&lt;=הלוואות!$E$24,IF(DAY(מרכז!A1950)=הלוואות!$F$24,הלוואות!$G$24,0),0),0)+IF(A1950&gt;=הלוואות!$D$25,IF(מרכז!A1950&lt;=הלוואות!$E$25,IF(DAY(מרכז!A1950)=הלוואות!$F$25,הלוואות!$G$25,0),0),0)+IF(A1950&gt;=הלוואות!$D$26,IF(מרכז!A1950&lt;=הלוואות!$E$26,IF(DAY(מרכז!A1950)=הלוואות!$F$26,הלוואות!$G$26,0),0),0)+IF(A1950&gt;=הלוואות!$D$27,IF(מרכז!A1950&lt;=הלוואות!$E$27,IF(DAY(מרכז!A1950)=הלוואות!$F$27,הלוואות!$G$27,0),0),0)+IF(A1950&gt;=הלוואות!$D$28,IF(מרכז!A1950&lt;=הלוואות!$E$28,IF(DAY(מרכז!A1950)=הלוואות!$F$28,הלוואות!$G$28,0),0),0)+IF(A1950&gt;=הלוואות!$D$29,IF(מרכז!A1950&lt;=הלוואות!$E$29,IF(DAY(מרכז!A1950)=הלוואות!$F$29,הלוואות!$G$29,0),0),0)+IF(A1950&gt;=הלוואות!$D$30,IF(מרכז!A1950&lt;=הלוואות!$E$30,IF(DAY(מרכז!A1950)=הלוואות!$F$30,הלוואות!$G$30,0),0),0)+IF(A1950&gt;=הלוואות!$D$31,IF(מרכז!A1950&lt;=הלוואות!$E$31,IF(DAY(מרכז!A1950)=הלוואות!$F$31,הלוואות!$G$31,0),0),0)+IF(A1950&gt;=הלוואות!$D$32,IF(מרכז!A1950&lt;=הלוואות!$E$32,IF(DAY(מרכז!A1950)=הלוואות!$F$32,הלוואות!$G$32,0),0),0)+IF(A1950&gt;=הלוואות!$D$33,IF(מרכז!A1950&lt;=הלוואות!$E$33,IF(DAY(מרכז!A1950)=הלוואות!$F$33,הלוואות!$G$33,0),0),0)+IF(A1950&gt;=הלוואות!$D$34,IF(מרכז!A1950&lt;=הלוואות!$E$34,IF(DAY(מרכז!A1950)=הלוואות!$F$34,הלוואות!$G$34,0),0),0)</f>
        <v>0</v>
      </c>
      <c r="E1950" s="93">
        <f>SUMIF(הלוואות!$D$46:$D$65,מרכז!A1950,הלוואות!$E$46:$E$65)</f>
        <v>0</v>
      </c>
      <c r="F1950" s="93">
        <f>SUMIF(נכנסים!$A$5:$A$5890,מרכז!A1950,נכנסים!$B$5:$B$5890)</f>
        <v>0</v>
      </c>
      <c r="G1950" s="94"/>
      <c r="H1950" s="94"/>
      <c r="I1950" s="94"/>
      <c r="J1950" s="99">
        <f t="shared" si="30"/>
        <v>50000</v>
      </c>
    </row>
    <row r="1951" spans="1:10">
      <c r="A1951" s="153">
        <v>47604</v>
      </c>
      <c r="B1951" s="93">
        <f>SUMIF(יוצאים!$A$5:$A$5835,מרכז!A1951,יוצאים!$D$5:$D$5835)</f>
        <v>0</v>
      </c>
      <c r="C1951" s="93">
        <f>HLOOKUP(DAY($A1951),'טב.הו"ק'!$G$4:$AK$162,'טב.הו"ק'!$A$162+2,FALSE)</f>
        <v>0</v>
      </c>
      <c r="D1951" s="93">
        <f>IF(A1951&gt;=הלוואות!$D$5,IF(מרכז!A1951&lt;=הלוואות!$E$5,IF(DAY(מרכז!A1951)=הלוואות!$F$5,הלוואות!$G$5,0),0),0)+IF(A1951&gt;=הלוואות!$D$6,IF(מרכז!A1951&lt;=הלוואות!$E$6,IF(DAY(מרכז!A1951)=הלוואות!$F$6,הלוואות!$G$6,0),0),0)+IF(A1951&gt;=הלוואות!$D$7,IF(מרכז!A1951&lt;=הלוואות!$E$7,IF(DAY(מרכז!A1951)=הלוואות!$F$7,הלוואות!$G$7,0),0),0)+IF(A1951&gt;=הלוואות!$D$8,IF(מרכז!A1951&lt;=הלוואות!$E$8,IF(DAY(מרכז!A1951)=הלוואות!$F$8,הלוואות!$G$8,0),0),0)+IF(A1951&gt;=הלוואות!$D$9,IF(מרכז!A1951&lt;=הלוואות!$E$9,IF(DAY(מרכז!A1951)=הלוואות!$F$9,הלוואות!$G$9,0),0),0)+IF(A1951&gt;=הלוואות!$D$10,IF(מרכז!A1951&lt;=הלוואות!$E$10,IF(DAY(מרכז!A1951)=הלוואות!$F$10,הלוואות!$G$10,0),0),0)+IF(A1951&gt;=הלוואות!$D$11,IF(מרכז!A1951&lt;=הלוואות!$E$11,IF(DAY(מרכז!A1951)=הלוואות!$F$11,הלוואות!$G$11,0),0),0)+IF(A1951&gt;=הלוואות!$D$12,IF(מרכז!A1951&lt;=הלוואות!$E$12,IF(DAY(מרכז!A1951)=הלוואות!$F$12,הלוואות!$G$12,0),0),0)+IF(A1951&gt;=הלוואות!$D$13,IF(מרכז!A1951&lt;=הלוואות!$E$13,IF(DAY(מרכז!A1951)=הלוואות!$F$13,הלוואות!$G$13,0),0),0)+IF(A1951&gt;=הלוואות!$D$14,IF(מרכז!A1951&lt;=הלוואות!$E$14,IF(DAY(מרכז!A1951)=הלוואות!$F$14,הלוואות!$G$14,0),0),0)+IF(A1951&gt;=הלוואות!$D$15,IF(מרכז!A1951&lt;=הלוואות!$E$15,IF(DAY(מרכז!A1951)=הלוואות!$F$15,הלוואות!$G$15,0),0),0)+IF(A1951&gt;=הלוואות!$D$16,IF(מרכז!A1951&lt;=הלוואות!$E$16,IF(DAY(מרכז!A1951)=הלוואות!$F$16,הלוואות!$G$16,0),0),0)+IF(A1951&gt;=הלוואות!$D$17,IF(מרכז!A1951&lt;=הלוואות!$E$17,IF(DAY(מרכז!A1951)=הלוואות!$F$17,הלוואות!$G$17,0),0),0)+IF(A1951&gt;=הלוואות!$D$18,IF(מרכז!A1951&lt;=הלוואות!$E$18,IF(DAY(מרכז!A1951)=הלוואות!$F$18,הלוואות!$G$18,0),0),0)+IF(A1951&gt;=הלוואות!$D$19,IF(מרכז!A1951&lt;=הלוואות!$E$19,IF(DAY(מרכז!A1951)=הלוואות!$F$19,הלוואות!$G$19,0),0),0)+IF(A1951&gt;=הלוואות!$D$20,IF(מרכז!A1951&lt;=הלוואות!$E$20,IF(DAY(מרכז!A1951)=הלוואות!$F$20,הלוואות!$G$20,0),0),0)+IF(A1951&gt;=הלוואות!$D$21,IF(מרכז!A1951&lt;=הלוואות!$E$21,IF(DAY(מרכז!A1951)=הלוואות!$F$21,הלוואות!$G$21,0),0),0)+IF(A1951&gt;=הלוואות!$D$22,IF(מרכז!A1951&lt;=הלוואות!$E$22,IF(DAY(מרכז!A1951)=הלוואות!$F$22,הלוואות!$G$22,0),0),0)+IF(A1951&gt;=הלוואות!$D$23,IF(מרכז!A1951&lt;=הלוואות!$E$23,IF(DAY(מרכז!A1951)=הלוואות!$F$23,הלוואות!$G$23,0),0),0)+IF(A1951&gt;=הלוואות!$D$24,IF(מרכז!A1951&lt;=הלוואות!$E$24,IF(DAY(מרכז!A1951)=הלוואות!$F$24,הלוואות!$G$24,0),0),0)+IF(A1951&gt;=הלוואות!$D$25,IF(מרכז!A1951&lt;=הלוואות!$E$25,IF(DAY(מרכז!A1951)=הלוואות!$F$25,הלוואות!$G$25,0),0),0)+IF(A1951&gt;=הלוואות!$D$26,IF(מרכז!A1951&lt;=הלוואות!$E$26,IF(DAY(מרכז!A1951)=הלוואות!$F$26,הלוואות!$G$26,0),0),0)+IF(A1951&gt;=הלוואות!$D$27,IF(מרכז!A1951&lt;=הלוואות!$E$27,IF(DAY(מרכז!A1951)=הלוואות!$F$27,הלוואות!$G$27,0),0),0)+IF(A1951&gt;=הלוואות!$D$28,IF(מרכז!A1951&lt;=הלוואות!$E$28,IF(DAY(מרכז!A1951)=הלוואות!$F$28,הלוואות!$G$28,0),0),0)+IF(A1951&gt;=הלוואות!$D$29,IF(מרכז!A1951&lt;=הלוואות!$E$29,IF(DAY(מרכז!A1951)=הלוואות!$F$29,הלוואות!$G$29,0),0),0)+IF(A1951&gt;=הלוואות!$D$30,IF(מרכז!A1951&lt;=הלוואות!$E$30,IF(DAY(מרכז!A1951)=הלוואות!$F$30,הלוואות!$G$30,0),0),0)+IF(A1951&gt;=הלוואות!$D$31,IF(מרכז!A1951&lt;=הלוואות!$E$31,IF(DAY(מרכז!A1951)=הלוואות!$F$31,הלוואות!$G$31,0),0),0)+IF(A1951&gt;=הלוואות!$D$32,IF(מרכז!A1951&lt;=הלוואות!$E$32,IF(DAY(מרכז!A1951)=הלוואות!$F$32,הלוואות!$G$32,0),0),0)+IF(A1951&gt;=הלוואות!$D$33,IF(מרכז!A1951&lt;=הלוואות!$E$33,IF(DAY(מרכז!A1951)=הלוואות!$F$33,הלוואות!$G$33,0),0),0)+IF(A1951&gt;=הלוואות!$D$34,IF(מרכז!A1951&lt;=הלוואות!$E$34,IF(DAY(מרכז!A1951)=הלוואות!$F$34,הלוואות!$G$34,0),0),0)</f>
        <v>0</v>
      </c>
      <c r="E1951" s="93">
        <f>SUMIF(הלוואות!$D$46:$D$65,מרכז!A1951,הלוואות!$E$46:$E$65)</f>
        <v>0</v>
      </c>
      <c r="F1951" s="93">
        <f>SUMIF(נכנסים!$A$5:$A$5890,מרכז!A1951,נכנסים!$B$5:$B$5890)</f>
        <v>0</v>
      </c>
      <c r="G1951" s="94"/>
      <c r="H1951" s="94"/>
      <c r="I1951" s="94"/>
      <c r="J1951" s="99">
        <f t="shared" si="30"/>
        <v>50000</v>
      </c>
    </row>
    <row r="1952" spans="1:10">
      <c r="A1952" s="153">
        <v>47605</v>
      </c>
      <c r="B1952" s="93">
        <f>SUMIF(יוצאים!$A$5:$A$5835,מרכז!A1952,יוצאים!$D$5:$D$5835)</f>
        <v>0</v>
      </c>
      <c r="C1952" s="93">
        <f>HLOOKUP(DAY($A1952),'טב.הו"ק'!$G$4:$AK$162,'טב.הו"ק'!$A$162+2,FALSE)</f>
        <v>0</v>
      </c>
      <c r="D1952" s="93">
        <f>IF(A1952&gt;=הלוואות!$D$5,IF(מרכז!A1952&lt;=הלוואות!$E$5,IF(DAY(מרכז!A1952)=הלוואות!$F$5,הלוואות!$G$5,0),0),0)+IF(A1952&gt;=הלוואות!$D$6,IF(מרכז!A1952&lt;=הלוואות!$E$6,IF(DAY(מרכז!A1952)=הלוואות!$F$6,הלוואות!$G$6,0),0),0)+IF(A1952&gt;=הלוואות!$D$7,IF(מרכז!A1952&lt;=הלוואות!$E$7,IF(DAY(מרכז!A1952)=הלוואות!$F$7,הלוואות!$G$7,0),0),0)+IF(A1952&gt;=הלוואות!$D$8,IF(מרכז!A1952&lt;=הלוואות!$E$8,IF(DAY(מרכז!A1952)=הלוואות!$F$8,הלוואות!$G$8,0),0),0)+IF(A1952&gt;=הלוואות!$D$9,IF(מרכז!A1952&lt;=הלוואות!$E$9,IF(DAY(מרכז!A1952)=הלוואות!$F$9,הלוואות!$G$9,0),0),0)+IF(A1952&gt;=הלוואות!$D$10,IF(מרכז!A1952&lt;=הלוואות!$E$10,IF(DAY(מרכז!A1952)=הלוואות!$F$10,הלוואות!$G$10,0),0),0)+IF(A1952&gt;=הלוואות!$D$11,IF(מרכז!A1952&lt;=הלוואות!$E$11,IF(DAY(מרכז!A1952)=הלוואות!$F$11,הלוואות!$G$11,0),0),0)+IF(A1952&gt;=הלוואות!$D$12,IF(מרכז!A1952&lt;=הלוואות!$E$12,IF(DAY(מרכז!A1952)=הלוואות!$F$12,הלוואות!$G$12,0),0),0)+IF(A1952&gt;=הלוואות!$D$13,IF(מרכז!A1952&lt;=הלוואות!$E$13,IF(DAY(מרכז!A1952)=הלוואות!$F$13,הלוואות!$G$13,0),0),0)+IF(A1952&gt;=הלוואות!$D$14,IF(מרכז!A1952&lt;=הלוואות!$E$14,IF(DAY(מרכז!A1952)=הלוואות!$F$14,הלוואות!$G$14,0),0),0)+IF(A1952&gt;=הלוואות!$D$15,IF(מרכז!A1952&lt;=הלוואות!$E$15,IF(DAY(מרכז!A1952)=הלוואות!$F$15,הלוואות!$G$15,0),0),0)+IF(A1952&gt;=הלוואות!$D$16,IF(מרכז!A1952&lt;=הלוואות!$E$16,IF(DAY(מרכז!A1952)=הלוואות!$F$16,הלוואות!$G$16,0),0),0)+IF(A1952&gt;=הלוואות!$D$17,IF(מרכז!A1952&lt;=הלוואות!$E$17,IF(DAY(מרכז!A1952)=הלוואות!$F$17,הלוואות!$G$17,0),0),0)+IF(A1952&gt;=הלוואות!$D$18,IF(מרכז!A1952&lt;=הלוואות!$E$18,IF(DAY(מרכז!A1952)=הלוואות!$F$18,הלוואות!$G$18,0),0),0)+IF(A1952&gt;=הלוואות!$D$19,IF(מרכז!A1952&lt;=הלוואות!$E$19,IF(DAY(מרכז!A1952)=הלוואות!$F$19,הלוואות!$G$19,0),0),0)+IF(A1952&gt;=הלוואות!$D$20,IF(מרכז!A1952&lt;=הלוואות!$E$20,IF(DAY(מרכז!A1952)=הלוואות!$F$20,הלוואות!$G$20,0),0),0)+IF(A1952&gt;=הלוואות!$D$21,IF(מרכז!A1952&lt;=הלוואות!$E$21,IF(DAY(מרכז!A1952)=הלוואות!$F$21,הלוואות!$G$21,0),0),0)+IF(A1952&gt;=הלוואות!$D$22,IF(מרכז!A1952&lt;=הלוואות!$E$22,IF(DAY(מרכז!A1952)=הלוואות!$F$22,הלוואות!$G$22,0),0),0)+IF(A1952&gt;=הלוואות!$D$23,IF(מרכז!A1952&lt;=הלוואות!$E$23,IF(DAY(מרכז!A1952)=הלוואות!$F$23,הלוואות!$G$23,0),0),0)+IF(A1952&gt;=הלוואות!$D$24,IF(מרכז!A1952&lt;=הלוואות!$E$24,IF(DAY(מרכז!A1952)=הלוואות!$F$24,הלוואות!$G$24,0),0),0)+IF(A1952&gt;=הלוואות!$D$25,IF(מרכז!A1952&lt;=הלוואות!$E$25,IF(DAY(מרכז!A1952)=הלוואות!$F$25,הלוואות!$G$25,0),0),0)+IF(A1952&gt;=הלוואות!$D$26,IF(מרכז!A1952&lt;=הלוואות!$E$26,IF(DAY(מרכז!A1952)=הלוואות!$F$26,הלוואות!$G$26,0),0),0)+IF(A1952&gt;=הלוואות!$D$27,IF(מרכז!A1952&lt;=הלוואות!$E$27,IF(DAY(מרכז!A1952)=הלוואות!$F$27,הלוואות!$G$27,0),0),0)+IF(A1952&gt;=הלוואות!$D$28,IF(מרכז!A1952&lt;=הלוואות!$E$28,IF(DAY(מרכז!A1952)=הלוואות!$F$28,הלוואות!$G$28,0),0),0)+IF(A1952&gt;=הלוואות!$D$29,IF(מרכז!A1952&lt;=הלוואות!$E$29,IF(DAY(מרכז!A1952)=הלוואות!$F$29,הלוואות!$G$29,0),0),0)+IF(A1952&gt;=הלוואות!$D$30,IF(מרכז!A1952&lt;=הלוואות!$E$30,IF(DAY(מרכז!A1952)=הלוואות!$F$30,הלוואות!$G$30,0),0),0)+IF(A1952&gt;=הלוואות!$D$31,IF(מרכז!A1952&lt;=הלוואות!$E$31,IF(DAY(מרכז!A1952)=הלוואות!$F$31,הלוואות!$G$31,0),0),0)+IF(A1952&gt;=הלוואות!$D$32,IF(מרכז!A1952&lt;=הלוואות!$E$32,IF(DAY(מרכז!A1952)=הלוואות!$F$32,הלוואות!$G$32,0),0),0)+IF(A1952&gt;=הלוואות!$D$33,IF(מרכז!A1952&lt;=הלוואות!$E$33,IF(DAY(מרכז!A1952)=הלוואות!$F$33,הלוואות!$G$33,0),0),0)+IF(A1952&gt;=הלוואות!$D$34,IF(מרכז!A1952&lt;=הלוואות!$E$34,IF(DAY(מרכז!A1952)=הלוואות!$F$34,הלוואות!$G$34,0),0),0)</f>
        <v>0</v>
      </c>
      <c r="E1952" s="93">
        <f>SUMIF(הלוואות!$D$46:$D$65,מרכז!A1952,הלוואות!$E$46:$E$65)</f>
        <v>0</v>
      </c>
      <c r="F1952" s="93">
        <f>SUMIF(נכנסים!$A$5:$A$5890,מרכז!A1952,נכנסים!$B$5:$B$5890)</f>
        <v>0</v>
      </c>
      <c r="G1952" s="94"/>
      <c r="H1952" s="94"/>
      <c r="I1952" s="94"/>
      <c r="J1952" s="99">
        <f t="shared" si="30"/>
        <v>50000</v>
      </c>
    </row>
    <row r="1953" spans="1:10">
      <c r="A1953" s="153">
        <v>47606</v>
      </c>
      <c r="B1953" s="93">
        <f>SUMIF(יוצאים!$A$5:$A$5835,מרכז!A1953,יוצאים!$D$5:$D$5835)</f>
        <v>0</v>
      </c>
      <c r="C1953" s="93">
        <f>HLOOKUP(DAY($A1953),'טב.הו"ק'!$G$4:$AK$162,'טב.הו"ק'!$A$162+2,FALSE)</f>
        <v>0</v>
      </c>
      <c r="D1953" s="93">
        <f>IF(A1953&gt;=הלוואות!$D$5,IF(מרכז!A1953&lt;=הלוואות!$E$5,IF(DAY(מרכז!A1953)=הלוואות!$F$5,הלוואות!$G$5,0),0),0)+IF(A1953&gt;=הלוואות!$D$6,IF(מרכז!A1953&lt;=הלוואות!$E$6,IF(DAY(מרכז!A1953)=הלוואות!$F$6,הלוואות!$G$6,0),0),0)+IF(A1953&gt;=הלוואות!$D$7,IF(מרכז!A1953&lt;=הלוואות!$E$7,IF(DAY(מרכז!A1953)=הלוואות!$F$7,הלוואות!$G$7,0),0),0)+IF(A1953&gt;=הלוואות!$D$8,IF(מרכז!A1953&lt;=הלוואות!$E$8,IF(DAY(מרכז!A1953)=הלוואות!$F$8,הלוואות!$G$8,0),0),0)+IF(A1953&gt;=הלוואות!$D$9,IF(מרכז!A1953&lt;=הלוואות!$E$9,IF(DAY(מרכז!A1953)=הלוואות!$F$9,הלוואות!$G$9,0),0),0)+IF(A1953&gt;=הלוואות!$D$10,IF(מרכז!A1953&lt;=הלוואות!$E$10,IF(DAY(מרכז!A1953)=הלוואות!$F$10,הלוואות!$G$10,0),0),0)+IF(A1953&gt;=הלוואות!$D$11,IF(מרכז!A1953&lt;=הלוואות!$E$11,IF(DAY(מרכז!A1953)=הלוואות!$F$11,הלוואות!$G$11,0),0),0)+IF(A1953&gt;=הלוואות!$D$12,IF(מרכז!A1953&lt;=הלוואות!$E$12,IF(DAY(מרכז!A1953)=הלוואות!$F$12,הלוואות!$G$12,0),0),0)+IF(A1953&gt;=הלוואות!$D$13,IF(מרכז!A1953&lt;=הלוואות!$E$13,IF(DAY(מרכז!A1953)=הלוואות!$F$13,הלוואות!$G$13,0),0),0)+IF(A1953&gt;=הלוואות!$D$14,IF(מרכז!A1953&lt;=הלוואות!$E$14,IF(DAY(מרכז!A1953)=הלוואות!$F$14,הלוואות!$G$14,0),0),0)+IF(A1953&gt;=הלוואות!$D$15,IF(מרכז!A1953&lt;=הלוואות!$E$15,IF(DAY(מרכז!A1953)=הלוואות!$F$15,הלוואות!$G$15,0),0),0)+IF(A1953&gt;=הלוואות!$D$16,IF(מרכז!A1953&lt;=הלוואות!$E$16,IF(DAY(מרכז!A1953)=הלוואות!$F$16,הלוואות!$G$16,0),0),0)+IF(A1953&gt;=הלוואות!$D$17,IF(מרכז!A1953&lt;=הלוואות!$E$17,IF(DAY(מרכז!A1953)=הלוואות!$F$17,הלוואות!$G$17,0),0),0)+IF(A1953&gt;=הלוואות!$D$18,IF(מרכז!A1953&lt;=הלוואות!$E$18,IF(DAY(מרכז!A1953)=הלוואות!$F$18,הלוואות!$G$18,0),0),0)+IF(A1953&gt;=הלוואות!$D$19,IF(מרכז!A1953&lt;=הלוואות!$E$19,IF(DAY(מרכז!A1953)=הלוואות!$F$19,הלוואות!$G$19,0),0),0)+IF(A1953&gt;=הלוואות!$D$20,IF(מרכז!A1953&lt;=הלוואות!$E$20,IF(DAY(מרכז!A1953)=הלוואות!$F$20,הלוואות!$G$20,0),0),0)+IF(A1953&gt;=הלוואות!$D$21,IF(מרכז!A1953&lt;=הלוואות!$E$21,IF(DAY(מרכז!A1953)=הלוואות!$F$21,הלוואות!$G$21,0),0),0)+IF(A1953&gt;=הלוואות!$D$22,IF(מרכז!A1953&lt;=הלוואות!$E$22,IF(DAY(מרכז!A1953)=הלוואות!$F$22,הלוואות!$G$22,0),0),0)+IF(A1953&gt;=הלוואות!$D$23,IF(מרכז!A1953&lt;=הלוואות!$E$23,IF(DAY(מרכז!A1953)=הלוואות!$F$23,הלוואות!$G$23,0),0),0)+IF(A1953&gt;=הלוואות!$D$24,IF(מרכז!A1953&lt;=הלוואות!$E$24,IF(DAY(מרכז!A1953)=הלוואות!$F$24,הלוואות!$G$24,0),0),0)+IF(A1953&gt;=הלוואות!$D$25,IF(מרכז!A1953&lt;=הלוואות!$E$25,IF(DAY(מרכז!A1953)=הלוואות!$F$25,הלוואות!$G$25,0),0),0)+IF(A1953&gt;=הלוואות!$D$26,IF(מרכז!A1953&lt;=הלוואות!$E$26,IF(DAY(מרכז!A1953)=הלוואות!$F$26,הלוואות!$G$26,0),0),0)+IF(A1953&gt;=הלוואות!$D$27,IF(מרכז!A1953&lt;=הלוואות!$E$27,IF(DAY(מרכז!A1953)=הלוואות!$F$27,הלוואות!$G$27,0),0),0)+IF(A1953&gt;=הלוואות!$D$28,IF(מרכז!A1953&lt;=הלוואות!$E$28,IF(DAY(מרכז!A1953)=הלוואות!$F$28,הלוואות!$G$28,0),0),0)+IF(A1953&gt;=הלוואות!$D$29,IF(מרכז!A1953&lt;=הלוואות!$E$29,IF(DAY(מרכז!A1953)=הלוואות!$F$29,הלוואות!$G$29,0),0),0)+IF(A1953&gt;=הלוואות!$D$30,IF(מרכז!A1953&lt;=הלוואות!$E$30,IF(DAY(מרכז!A1953)=הלוואות!$F$30,הלוואות!$G$30,0),0),0)+IF(A1953&gt;=הלוואות!$D$31,IF(מרכז!A1953&lt;=הלוואות!$E$31,IF(DAY(מרכז!A1953)=הלוואות!$F$31,הלוואות!$G$31,0),0),0)+IF(A1953&gt;=הלוואות!$D$32,IF(מרכז!A1953&lt;=הלוואות!$E$32,IF(DAY(מרכז!A1953)=הלוואות!$F$32,הלוואות!$G$32,0),0),0)+IF(A1953&gt;=הלוואות!$D$33,IF(מרכז!A1953&lt;=הלוואות!$E$33,IF(DAY(מרכז!A1953)=הלוואות!$F$33,הלוואות!$G$33,0),0),0)+IF(A1953&gt;=הלוואות!$D$34,IF(מרכז!A1953&lt;=הלוואות!$E$34,IF(DAY(מרכז!A1953)=הלוואות!$F$34,הלוואות!$G$34,0),0),0)</f>
        <v>0</v>
      </c>
      <c r="E1953" s="93">
        <f>SUMIF(הלוואות!$D$46:$D$65,מרכז!A1953,הלוואות!$E$46:$E$65)</f>
        <v>0</v>
      </c>
      <c r="F1953" s="93">
        <f>SUMIF(נכנסים!$A$5:$A$5890,מרכז!A1953,נכנסים!$B$5:$B$5890)</f>
        <v>0</v>
      </c>
      <c r="G1953" s="94"/>
      <c r="H1953" s="94"/>
      <c r="I1953" s="94"/>
      <c r="J1953" s="99">
        <f t="shared" si="30"/>
        <v>50000</v>
      </c>
    </row>
    <row r="1954" spans="1:10">
      <c r="A1954" s="153">
        <v>47607</v>
      </c>
      <c r="B1954" s="93">
        <f>SUMIF(יוצאים!$A$5:$A$5835,מרכז!A1954,יוצאים!$D$5:$D$5835)</f>
        <v>0</v>
      </c>
      <c r="C1954" s="93">
        <f>HLOOKUP(DAY($A1954),'טב.הו"ק'!$G$4:$AK$162,'טב.הו"ק'!$A$162+2,FALSE)</f>
        <v>0</v>
      </c>
      <c r="D1954" s="93">
        <f>IF(A1954&gt;=הלוואות!$D$5,IF(מרכז!A1954&lt;=הלוואות!$E$5,IF(DAY(מרכז!A1954)=הלוואות!$F$5,הלוואות!$G$5,0),0),0)+IF(A1954&gt;=הלוואות!$D$6,IF(מרכז!A1954&lt;=הלוואות!$E$6,IF(DAY(מרכז!A1954)=הלוואות!$F$6,הלוואות!$G$6,0),0),0)+IF(A1954&gt;=הלוואות!$D$7,IF(מרכז!A1954&lt;=הלוואות!$E$7,IF(DAY(מרכז!A1954)=הלוואות!$F$7,הלוואות!$G$7,0),0),0)+IF(A1954&gt;=הלוואות!$D$8,IF(מרכז!A1954&lt;=הלוואות!$E$8,IF(DAY(מרכז!A1954)=הלוואות!$F$8,הלוואות!$G$8,0),0),0)+IF(A1954&gt;=הלוואות!$D$9,IF(מרכז!A1954&lt;=הלוואות!$E$9,IF(DAY(מרכז!A1954)=הלוואות!$F$9,הלוואות!$G$9,0),0),0)+IF(A1954&gt;=הלוואות!$D$10,IF(מרכז!A1954&lt;=הלוואות!$E$10,IF(DAY(מרכז!A1954)=הלוואות!$F$10,הלוואות!$G$10,0),0),0)+IF(A1954&gt;=הלוואות!$D$11,IF(מרכז!A1954&lt;=הלוואות!$E$11,IF(DAY(מרכז!A1954)=הלוואות!$F$11,הלוואות!$G$11,0),0),0)+IF(A1954&gt;=הלוואות!$D$12,IF(מרכז!A1954&lt;=הלוואות!$E$12,IF(DAY(מרכז!A1954)=הלוואות!$F$12,הלוואות!$G$12,0),0),0)+IF(A1954&gt;=הלוואות!$D$13,IF(מרכז!A1954&lt;=הלוואות!$E$13,IF(DAY(מרכז!A1954)=הלוואות!$F$13,הלוואות!$G$13,0),0),0)+IF(A1954&gt;=הלוואות!$D$14,IF(מרכז!A1954&lt;=הלוואות!$E$14,IF(DAY(מרכז!A1954)=הלוואות!$F$14,הלוואות!$G$14,0),0),0)+IF(A1954&gt;=הלוואות!$D$15,IF(מרכז!A1954&lt;=הלוואות!$E$15,IF(DAY(מרכז!A1954)=הלוואות!$F$15,הלוואות!$G$15,0),0),0)+IF(A1954&gt;=הלוואות!$D$16,IF(מרכז!A1954&lt;=הלוואות!$E$16,IF(DAY(מרכז!A1954)=הלוואות!$F$16,הלוואות!$G$16,0),0),0)+IF(A1954&gt;=הלוואות!$D$17,IF(מרכז!A1954&lt;=הלוואות!$E$17,IF(DAY(מרכז!A1954)=הלוואות!$F$17,הלוואות!$G$17,0),0),0)+IF(A1954&gt;=הלוואות!$D$18,IF(מרכז!A1954&lt;=הלוואות!$E$18,IF(DAY(מרכז!A1954)=הלוואות!$F$18,הלוואות!$G$18,0),0),0)+IF(A1954&gt;=הלוואות!$D$19,IF(מרכז!A1954&lt;=הלוואות!$E$19,IF(DAY(מרכז!A1954)=הלוואות!$F$19,הלוואות!$G$19,0),0),0)+IF(A1954&gt;=הלוואות!$D$20,IF(מרכז!A1954&lt;=הלוואות!$E$20,IF(DAY(מרכז!A1954)=הלוואות!$F$20,הלוואות!$G$20,0),0),0)+IF(A1954&gt;=הלוואות!$D$21,IF(מרכז!A1954&lt;=הלוואות!$E$21,IF(DAY(מרכז!A1954)=הלוואות!$F$21,הלוואות!$G$21,0),0),0)+IF(A1954&gt;=הלוואות!$D$22,IF(מרכז!A1954&lt;=הלוואות!$E$22,IF(DAY(מרכז!A1954)=הלוואות!$F$22,הלוואות!$G$22,0),0),0)+IF(A1954&gt;=הלוואות!$D$23,IF(מרכז!A1954&lt;=הלוואות!$E$23,IF(DAY(מרכז!A1954)=הלוואות!$F$23,הלוואות!$G$23,0),0),0)+IF(A1954&gt;=הלוואות!$D$24,IF(מרכז!A1954&lt;=הלוואות!$E$24,IF(DAY(מרכז!A1954)=הלוואות!$F$24,הלוואות!$G$24,0),0),0)+IF(A1954&gt;=הלוואות!$D$25,IF(מרכז!A1954&lt;=הלוואות!$E$25,IF(DAY(מרכז!A1954)=הלוואות!$F$25,הלוואות!$G$25,0),0),0)+IF(A1954&gt;=הלוואות!$D$26,IF(מרכז!A1954&lt;=הלוואות!$E$26,IF(DAY(מרכז!A1954)=הלוואות!$F$26,הלוואות!$G$26,0),0),0)+IF(A1954&gt;=הלוואות!$D$27,IF(מרכז!A1954&lt;=הלוואות!$E$27,IF(DAY(מרכז!A1954)=הלוואות!$F$27,הלוואות!$G$27,0),0),0)+IF(A1954&gt;=הלוואות!$D$28,IF(מרכז!A1954&lt;=הלוואות!$E$28,IF(DAY(מרכז!A1954)=הלוואות!$F$28,הלוואות!$G$28,0),0),0)+IF(A1954&gt;=הלוואות!$D$29,IF(מרכז!A1954&lt;=הלוואות!$E$29,IF(DAY(מרכז!A1954)=הלוואות!$F$29,הלוואות!$G$29,0),0),0)+IF(A1954&gt;=הלוואות!$D$30,IF(מרכז!A1954&lt;=הלוואות!$E$30,IF(DAY(מרכז!A1954)=הלוואות!$F$30,הלוואות!$G$30,0),0),0)+IF(A1954&gt;=הלוואות!$D$31,IF(מרכז!A1954&lt;=הלוואות!$E$31,IF(DAY(מרכז!A1954)=הלוואות!$F$31,הלוואות!$G$31,0),0),0)+IF(A1954&gt;=הלוואות!$D$32,IF(מרכז!A1954&lt;=הלוואות!$E$32,IF(DAY(מרכז!A1954)=הלוואות!$F$32,הלוואות!$G$32,0),0),0)+IF(A1954&gt;=הלוואות!$D$33,IF(מרכז!A1954&lt;=הלוואות!$E$33,IF(DAY(מרכז!A1954)=הלוואות!$F$33,הלוואות!$G$33,0),0),0)+IF(A1954&gt;=הלוואות!$D$34,IF(מרכז!A1954&lt;=הלוואות!$E$34,IF(DAY(מרכז!A1954)=הלוואות!$F$34,הלוואות!$G$34,0),0),0)</f>
        <v>0</v>
      </c>
      <c r="E1954" s="93">
        <f>SUMIF(הלוואות!$D$46:$D$65,מרכז!A1954,הלוואות!$E$46:$E$65)</f>
        <v>0</v>
      </c>
      <c r="F1954" s="93">
        <f>SUMIF(נכנסים!$A$5:$A$5890,מרכז!A1954,נכנסים!$B$5:$B$5890)</f>
        <v>0</v>
      </c>
      <c r="G1954" s="94"/>
      <c r="H1954" s="94"/>
      <c r="I1954" s="94"/>
      <c r="J1954" s="99">
        <f t="shared" si="30"/>
        <v>50000</v>
      </c>
    </row>
    <row r="1955" spans="1:10">
      <c r="A1955" s="153">
        <v>47608</v>
      </c>
      <c r="B1955" s="93">
        <f>SUMIF(יוצאים!$A$5:$A$5835,מרכז!A1955,יוצאים!$D$5:$D$5835)</f>
        <v>0</v>
      </c>
      <c r="C1955" s="93">
        <f>HLOOKUP(DAY($A1955),'טב.הו"ק'!$G$4:$AK$162,'טב.הו"ק'!$A$162+2,FALSE)</f>
        <v>0</v>
      </c>
      <c r="D1955" s="93">
        <f>IF(A1955&gt;=הלוואות!$D$5,IF(מרכז!A1955&lt;=הלוואות!$E$5,IF(DAY(מרכז!A1955)=הלוואות!$F$5,הלוואות!$G$5,0),0),0)+IF(A1955&gt;=הלוואות!$D$6,IF(מרכז!A1955&lt;=הלוואות!$E$6,IF(DAY(מרכז!A1955)=הלוואות!$F$6,הלוואות!$G$6,0),0),0)+IF(A1955&gt;=הלוואות!$D$7,IF(מרכז!A1955&lt;=הלוואות!$E$7,IF(DAY(מרכז!A1955)=הלוואות!$F$7,הלוואות!$G$7,0),0),0)+IF(A1955&gt;=הלוואות!$D$8,IF(מרכז!A1955&lt;=הלוואות!$E$8,IF(DAY(מרכז!A1955)=הלוואות!$F$8,הלוואות!$G$8,0),0),0)+IF(A1955&gt;=הלוואות!$D$9,IF(מרכז!A1955&lt;=הלוואות!$E$9,IF(DAY(מרכז!A1955)=הלוואות!$F$9,הלוואות!$G$9,0),0),0)+IF(A1955&gt;=הלוואות!$D$10,IF(מרכז!A1955&lt;=הלוואות!$E$10,IF(DAY(מרכז!A1955)=הלוואות!$F$10,הלוואות!$G$10,0),0),0)+IF(A1955&gt;=הלוואות!$D$11,IF(מרכז!A1955&lt;=הלוואות!$E$11,IF(DAY(מרכז!A1955)=הלוואות!$F$11,הלוואות!$G$11,0),0),0)+IF(A1955&gt;=הלוואות!$D$12,IF(מרכז!A1955&lt;=הלוואות!$E$12,IF(DAY(מרכז!A1955)=הלוואות!$F$12,הלוואות!$G$12,0),0),0)+IF(A1955&gt;=הלוואות!$D$13,IF(מרכז!A1955&lt;=הלוואות!$E$13,IF(DAY(מרכז!A1955)=הלוואות!$F$13,הלוואות!$G$13,0),0),0)+IF(A1955&gt;=הלוואות!$D$14,IF(מרכז!A1955&lt;=הלוואות!$E$14,IF(DAY(מרכז!A1955)=הלוואות!$F$14,הלוואות!$G$14,0),0),0)+IF(A1955&gt;=הלוואות!$D$15,IF(מרכז!A1955&lt;=הלוואות!$E$15,IF(DAY(מרכז!A1955)=הלוואות!$F$15,הלוואות!$G$15,0),0),0)+IF(A1955&gt;=הלוואות!$D$16,IF(מרכז!A1955&lt;=הלוואות!$E$16,IF(DAY(מרכז!A1955)=הלוואות!$F$16,הלוואות!$G$16,0),0),0)+IF(A1955&gt;=הלוואות!$D$17,IF(מרכז!A1955&lt;=הלוואות!$E$17,IF(DAY(מרכז!A1955)=הלוואות!$F$17,הלוואות!$G$17,0),0),0)+IF(A1955&gt;=הלוואות!$D$18,IF(מרכז!A1955&lt;=הלוואות!$E$18,IF(DAY(מרכז!A1955)=הלוואות!$F$18,הלוואות!$G$18,0),0),0)+IF(A1955&gt;=הלוואות!$D$19,IF(מרכז!A1955&lt;=הלוואות!$E$19,IF(DAY(מרכז!A1955)=הלוואות!$F$19,הלוואות!$G$19,0),0),0)+IF(A1955&gt;=הלוואות!$D$20,IF(מרכז!A1955&lt;=הלוואות!$E$20,IF(DAY(מרכז!A1955)=הלוואות!$F$20,הלוואות!$G$20,0),0),0)+IF(A1955&gt;=הלוואות!$D$21,IF(מרכז!A1955&lt;=הלוואות!$E$21,IF(DAY(מרכז!A1955)=הלוואות!$F$21,הלוואות!$G$21,0),0),0)+IF(A1955&gt;=הלוואות!$D$22,IF(מרכז!A1955&lt;=הלוואות!$E$22,IF(DAY(מרכז!A1955)=הלוואות!$F$22,הלוואות!$G$22,0),0),0)+IF(A1955&gt;=הלוואות!$D$23,IF(מרכז!A1955&lt;=הלוואות!$E$23,IF(DAY(מרכז!A1955)=הלוואות!$F$23,הלוואות!$G$23,0),0),0)+IF(A1955&gt;=הלוואות!$D$24,IF(מרכז!A1955&lt;=הלוואות!$E$24,IF(DAY(מרכז!A1955)=הלוואות!$F$24,הלוואות!$G$24,0),0),0)+IF(A1955&gt;=הלוואות!$D$25,IF(מרכז!A1955&lt;=הלוואות!$E$25,IF(DAY(מרכז!A1955)=הלוואות!$F$25,הלוואות!$G$25,0),0),0)+IF(A1955&gt;=הלוואות!$D$26,IF(מרכז!A1955&lt;=הלוואות!$E$26,IF(DAY(מרכז!A1955)=הלוואות!$F$26,הלוואות!$G$26,0),0),0)+IF(A1955&gt;=הלוואות!$D$27,IF(מרכז!A1955&lt;=הלוואות!$E$27,IF(DAY(מרכז!A1955)=הלוואות!$F$27,הלוואות!$G$27,0),0),0)+IF(A1955&gt;=הלוואות!$D$28,IF(מרכז!A1955&lt;=הלוואות!$E$28,IF(DAY(מרכז!A1955)=הלוואות!$F$28,הלוואות!$G$28,0),0),0)+IF(A1955&gt;=הלוואות!$D$29,IF(מרכז!A1955&lt;=הלוואות!$E$29,IF(DAY(מרכז!A1955)=הלוואות!$F$29,הלוואות!$G$29,0),0),0)+IF(A1955&gt;=הלוואות!$D$30,IF(מרכז!A1955&lt;=הלוואות!$E$30,IF(DAY(מרכז!A1955)=הלוואות!$F$30,הלוואות!$G$30,0),0),0)+IF(A1955&gt;=הלוואות!$D$31,IF(מרכז!A1955&lt;=הלוואות!$E$31,IF(DAY(מרכז!A1955)=הלוואות!$F$31,הלוואות!$G$31,0),0),0)+IF(A1955&gt;=הלוואות!$D$32,IF(מרכז!A1955&lt;=הלוואות!$E$32,IF(DAY(מרכז!A1955)=הלוואות!$F$32,הלוואות!$G$32,0),0),0)+IF(A1955&gt;=הלוואות!$D$33,IF(מרכז!A1955&lt;=הלוואות!$E$33,IF(DAY(מרכז!A1955)=הלוואות!$F$33,הלוואות!$G$33,0),0),0)+IF(A1955&gt;=הלוואות!$D$34,IF(מרכז!A1955&lt;=הלוואות!$E$34,IF(DAY(מרכז!A1955)=הלוואות!$F$34,הלוואות!$G$34,0),0),0)</f>
        <v>0</v>
      </c>
      <c r="E1955" s="93">
        <f>SUMIF(הלוואות!$D$46:$D$65,מרכז!A1955,הלוואות!$E$46:$E$65)</f>
        <v>0</v>
      </c>
      <c r="F1955" s="93">
        <f>SUMIF(נכנסים!$A$5:$A$5890,מרכז!A1955,נכנסים!$B$5:$B$5890)</f>
        <v>0</v>
      </c>
      <c r="G1955" s="94"/>
      <c r="H1955" s="94"/>
      <c r="I1955" s="94"/>
      <c r="J1955" s="99">
        <f t="shared" si="30"/>
        <v>50000</v>
      </c>
    </row>
    <row r="1956" spans="1:10">
      <c r="A1956" s="153">
        <v>47609</v>
      </c>
      <c r="B1956" s="93">
        <f>SUMIF(יוצאים!$A$5:$A$5835,מרכז!A1956,יוצאים!$D$5:$D$5835)</f>
        <v>0</v>
      </c>
      <c r="C1956" s="93">
        <f>HLOOKUP(DAY($A1956),'טב.הו"ק'!$G$4:$AK$162,'טב.הו"ק'!$A$162+2,FALSE)</f>
        <v>0</v>
      </c>
      <c r="D1956" s="93">
        <f>IF(A1956&gt;=הלוואות!$D$5,IF(מרכז!A1956&lt;=הלוואות!$E$5,IF(DAY(מרכז!A1956)=הלוואות!$F$5,הלוואות!$G$5,0),0),0)+IF(A1956&gt;=הלוואות!$D$6,IF(מרכז!A1956&lt;=הלוואות!$E$6,IF(DAY(מרכז!A1956)=הלוואות!$F$6,הלוואות!$G$6,0),0),0)+IF(A1956&gt;=הלוואות!$D$7,IF(מרכז!A1956&lt;=הלוואות!$E$7,IF(DAY(מרכז!A1956)=הלוואות!$F$7,הלוואות!$G$7,0),0),0)+IF(A1956&gt;=הלוואות!$D$8,IF(מרכז!A1956&lt;=הלוואות!$E$8,IF(DAY(מרכז!A1956)=הלוואות!$F$8,הלוואות!$G$8,0),0),0)+IF(A1956&gt;=הלוואות!$D$9,IF(מרכז!A1956&lt;=הלוואות!$E$9,IF(DAY(מרכז!A1956)=הלוואות!$F$9,הלוואות!$G$9,0),0),0)+IF(A1956&gt;=הלוואות!$D$10,IF(מרכז!A1956&lt;=הלוואות!$E$10,IF(DAY(מרכז!A1956)=הלוואות!$F$10,הלוואות!$G$10,0),0),0)+IF(A1956&gt;=הלוואות!$D$11,IF(מרכז!A1956&lt;=הלוואות!$E$11,IF(DAY(מרכז!A1956)=הלוואות!$F$11,הלוואות!$G$11,0),0),0)+IF(A1956&gt;=הלוואות!$D$12,IF(מרכז!A1956&lt;=הלוואות!$E$12,IF(DAY(מרכז!A1956)=הלוואות!$F$12,הלוואות!$G$12,0),0),0)+IF(A1956&gt;=הלוואות!$D$13,IF(מרכז!A1956&lt;=הלוואות!$E$13,IF(DAY(מרכז!A1956)=הלוואות!$F$13,הלוואות!$G$13,0),0),0)+IF(A1956&gt;=הלוואות!$D$14,IF(מרכז!A1956&lt;=הלוואות!$E$14,IF(DAY(מרכז!A1956)=הלוואות!$F$14,הלוואות!$G$14,0),0),0)+IF(A1956&gt;=הלוואות!$D$15,IF(מרכז!A1956&lt;=הלוואות!$E$15,IF(DAY(מרכז!A1956)=הלוואות!$F$15,הלוואות!$G$15,0),0),0)+IF(A1956&gt;=הלוואות!$D$16,IF(מרכז!A1956&lt;=הלוואות!$E$16,IF(DAY(מרכז!A1956)=הלוואות!$F$16,הלוואות!$G$16,0),0),0)+IF(A1956&gt;=הלוואות!$D$17,IF(מרכז!A1956&lt;=הלוואות!$E$17,IF(DAY(מרכז!A1956)=הלוואות!$F$17,הלוואות!$G$17,0),0),0)+IF(A1956&gt;=הלוואות!$D$18,IF(מרכז!A1956&lt;=הלוואות!$E$18,IF(DAY(מרכז!A1956)=הלוואות!$F$18,הלוואות!$G$18,0),0),0)+IF(A1956&gt;=הלוואות!$D$19,IF(מרכז!A1956&lt;=הלוואות!$E$19,IF(DAY(מרכז!A1956)=הלוואות!$F$19,הלוואות!$G$19,0),0),0)+IF(A1956&gt;=הלוואות!$D$20,IF(מרכז!A1956&lt;=הלוואות!$E$20,IF(DAY(מרכז!A1956)=הלוואות!$F$20,הלוואות!$G$20,0),0),0)+IF(A1956&gt;=הלוואות!$D$21,IF(מרכז!A1956&lt;=הלוואות!$E$21,IF(DAY(מרכז!A1956)=הלוואות!$F$21,הלוואות!$G$21,0),0),0)+IF(A1956&gt;=הלוואות!$D$22,IF(מרכז!A1956&lt;=הלוואות!$E$22,IF(DAY(מרכז!A1956)=הלוואות!$F$22,הלוואות!$G$22,0),0),0)+IF(A1956&gt;=הלוואות!$D$23,IF(מרכז!A1956&lt;=הלוואות!$E$23,IF(DAY(מרכז!A1956)=הלוואות!$F$23,הלוואות!$G$23,0),0),0)+IF(A1956&gt;=הלוואות!$D$24,IF(מרכז!A1956&lt;=הלוואות!$E$24,IF(DAY(מרכז!A1956)=הלוואות!$F$24,הלוואות!$G$24,0),0),0)+IF(A1956&gt;=הלוואות!$D$25,IF(מרכז!A1956&lt;=הלוואות!$E$25,IF(DAY(מרכז!A1956)=הלוואות!$F$25,הלוואות!$G$25,0),0),0)+IF(A1956&gt;=הלוואות!$D$26,IF(מרכז!A1956&lt;=הלוואות!$E$26,IF(DAY(מרכז!A1956)=הלוואות!$F$26,הלוואות!$G$26,0),0),0)+IF(A1956&gt;=הלוואות!$D$27,IF(מרכז!A1956&lt;=הלוואות!$E$27,IF(DAY(מרכז!A1956)=הלוואות!$F$27,הלוואות!$G$27,0),0),0)+IF(A1956&gt;=הלוואות!$D$28,IF(מרכז!A1956&lt;=הלוואות!$E$28,IF(DAY(מרכז!A1956)=הלוואות!$F$28,הלוואות!$G$28,0),0),0)+IF(A1956&gt;=הלוואות!$D$29,IF(מרכז!A1956&lt;=הלוואות!$E$29,IF(DAY(מרכז!A1956)=הלוואות!$F$29,הלוואות!$G$29,0),0),0)+IF(A1956&gt;=הלוואות!$D$30,IF(מרכז!A1956&lt;=הלוואות!$E$30,IF(DAY(מרכז!A1956)=הלוואות!$F$30,הלוואות!$G$30,0),0),0)+IF(A1956&gt;=הלוואות!$D$31,IF(מרכז!A1956&lt;=הלוואות!$E$31,IF(DAY(מרכז!A1956)=הלוואות!$F$31,הלוואות!$G$31,0),0),0)+IF(A1956&gt;=הלוואות!$D$32,IF(מרכז!A1956&lt;=הלוואות!$E$32,IF(DAY(מרכז!A1956)=הלוואות!$F$32,הלוואות!$G$32,0),0),0)+IF(A1956&gt;=הלוואות!$D$33,IF(מרכז!A1956&lt;=הלוואות!$E$33,IF(DAY(מרכז!A1956)=הלוואות!$F$33,הלוואות!$G$33,0),0),0)+IF(A1956&gt;=הלוואות!$D$34,IF(מרכז!A1956&lt;=הלוואות!$E$34,IF(DAY(מרכז!A1956)=הלוואות!$F$34,הלוואות!$G$34,0),0),0)</f>
        <v>0</v>
      </c>
      <c r="E1956" s="93">
        <f>SUMIF(הלוואות!$D$46:$D$65,מרכז!A1956,הלוואות!$E$46:$E$65)</f>
        <v>0</v>
      </c>
      <c r="F1956" s="93">
        <f>SUMIF(נכנסים!$A$5:$A$5890,מרכז!A1956,נכנסים!$B$5:$B$5890)</f>
        <v>0</v>
      </c>
      <c r="G1956" s="94"/>
      <c r="H1956" s="94"/>
      <c r="I1956" s="94"/>
      <c r="J1956" s="99">
        <f t="shared" si="30"/>
        <v>50000</v>
      </c>
    </row>
    <row r="1957" spans="1:10">
      <c r="A1957" s="153">
        <v>47610</v>
      </c>
      <c r="B1957" s="93">
        <f>SUMIF(יוצאים!$A$5:$A$5835,מרכז!A1957,יוצאים!$D$5:$D$5835)</f>
        <v>0</v>
      </c>
      <c r="C1957" s="93">
        <f>HLOOKUP(DAY($A1957),'טב.הו"ק'!$G$4:$AK$162,'טב.הו"ק'!$A$162+2,FALSE)</f>
        <v>0</v>
      </c>
      <c r="D1957" s="93">
        <f>IF(A1957&gt;=הלוואות!$D$5,IF(מרכז!A1957&lt;=הלוואות!$E$5,IF(DAY(מרכז!A1957)=הלוואות!$F$5,הלוואות!$G$5,0),0),0)+IF(A1957&gt;=הלוואות!$D$6,IF(מרכז!A1957&lt;=הלוואות!$E$6,IF(DAY(מרכז!A1957)=הלוואות!$F$6,הלוואות!$G$6,0),0),0)+IF(A1957&gt;=הלוואות!$D$7,IF(מרכז!A1957&lt;=הלוואות!$E$7,IF(DAY(מרכז!A1957)=הלוואות!$F$7,הלוואות!$G$7,0),0),0)+IF(A1957&gt;=הלוואות!$D$8,IF(מרכז!A1957&lt;=הלוואות!$E$8,IF(DAY(מרכז!A1957)=הלוואות!$F$8,הלוואות!$G$8,0),0),0)+IF(A1957&gt;=הלוואות!$D$9,IF(מרכז!A1957&lt;=הלוואות!$E$9,IF(DAY(מרכז!A1957)=הלוואות!$F$9,הלוואות!$G$9,0),0),0)+IF(A1957&gt;=הלוואות!$D$10,IF(מרכז!A1957&lt;=הלוואות!$E$10,IF(DAY(מרכז!A1957)=הלוואות!$F$10,הלוואות!$G$10,0),0),0)+IF(A1957&gt;=הלוואות!$D$11,IF(מרכז!A1957&lt;=הלוואות!$E$11,IF(DAY(מרכז!A1957)=הלוואות!$F$11,הלוואות!$G$11,0),0),0)+IF(A1957&gt;=הלוואות!$D$12,IF(מרכז!A1957&lt;=הלוואות!$E$12,IF(DAY(מרכז!A1957)=הלוואות!$F$12,הלוואות!$G$12,0),0),0)+IF(A1957&gt;=הלוואות!$D$13,IF(מרכז!A1957&lt;=הלוואות!$E$13,IF(DAY(מרכז!A1957)=הלוואות!$F$13,הלוואות!$G$13,0),0),0)+IF(A1957&gt;=הלוואות!$D$14,IF(מרכז!A1957&lt;=הלוואות!$E$14,IF(DAY(מרכז!A1957)=הלוואות!$F$14,הלוואות!$G$14,0),0),0)+IF(A1957&gt;=הלוואות!$D$15,IF(מרכז!A1957&lt;=הלוואות!$E$15,IF(DAY(מרכז!A1957)=הלוואות!$F$15,הלוואות!$G$15,0),0),0)+IF(A1957&gt;=הלוואות!$D$16,IF(מרכז!A1957&lt;=הלוואות!$E$16,IF(DAY(מרכז!A1957)=הלוואות!$F$16,הלוואות!$G$16,0),0),0)+IF(A1957&gt;=הלוואות!$D$17,IF(מרכז!A1957&lt;=הלוואות!$E$17,IF(DAY(מרכז!A1957)=הלוואות!$F$17,הלוואות!$G$17,0),0),0)+IF(A1957&gt;=הלוואות!$D$18,IF(מרכז!A1957&lt;=הלוואות!$E$18,IF(DAY(מרכז!A1957)=הלוואות!$F$18,הלוואות!$G$18,0),0),0)+IF(A1957&gt;=הלוואות!$D$19,IF(מרכז!A1957&lt;=הלוואות!$E$19,IF(DAY(מרכז!A1957)=הלוואות!$F$19,הלוואות!$G$19,0),0),0)+IF(A1957&gt;=הלוואות!$D$20,IF(מרכז!A1957&lt;=הלוואות!$E$20,IF(DAY(מרכז!A1957)=הלוואות!$F$20,הלוואות!$G$20,0),0),0)+IF(A1957&gt;=הלוואות!$D$21,IF(מרכז!A1957&lt;=הלוואות!$E$21,IF(DAY(מרכז!A1957)=הלוואות!$F$21,הלוואות!$G$21,0),0),0)+IF(A1957&gt;=הלוואות!$D$22,IF(מרכז!A1957&lt;=הלוואות!$E$22,IF(DAY(מרכז!A1957)=הלוואות!$F$22,הלוואות!$G$22,0),0),0)+IF(A1957&gt;=הלוואות!$D$23,IF(מרכז!A1957&lt;=הלוואות!$E$23,IF(DAY(מרכז!A1957)=הלוואות!$F$23,הלוואות!$G$23,0),0),0)+IF(A1957&gt;=הלוואות!$D$24,IF(מרכז!A1957&lt;=הלוואות!$E$24,IF(DAY(מרכז!A1957)=הלוואות!$F$24,הלוואות!$G$24,0),0),0)+IF(A1957&gt;=הלוואות!$D$25,IF(מרכז!A1957&lt;=הלוואות!$E$25,IF(DAY(מרכז!A1957)=הלוואות!$F$25,הלוואות!$G$25,0),0),0)+IF(A1957&gt;=הלוואות!$D$26,IF(מרכז!A1957&lt;=הלוואות!$E$26,IF(DAY(מרכז!A1957)=הלוואות!$F$26,הלוואות!$G$26,0),0),0)+IF(A1957&gt;=הלוואות!$D$27,IF(מרכז!A1957&lt;=הלוואות!$E$27,IF(DAY(מרכז!A1957)=הלוואות!$F$27,הלוואות!$G$27,0),0),0)+IF(A1957&gt;=הלוואות!$D$28,IF(מרכז!A1957&lt;=הלוואות!$E$28,IF(DAY(מרכז!A1957)=הלוואות!$F$28,הלוואות!$G$28,0),0),0)+IF(A1957&gt;=הלוואות!$D$29,IF(מרכז!A1957&lt;=הלוואות!$E$29,IF(DAY(מרכז!A1957)=הלוואות!$F$29,הלוואות!$G$29,0),0),0)+IF(A1957&gt;=הלוואות!$D$30,IF(מרכז!A1957&lt;=הלוואות!$E$30,IF(DAY(מרכז!A1957)=הלוואות!$F$30,הלוואות!$G$30,0),0),0)+IF(A1957&gt;=הלוואות!$D$31,IF(מרכז!A1957&lt;=הלוואות!$E$31,IF(DAY(מרכז!A1957)=הלוואות!$F$31,הלוואות!$G$31,0),0),0)+IF(A1957&gt;=הלוואות!$D$32,IF(מרכז!A1957&lt;=הלוואות!$E$32,IF(DAY(מרכז!A1957)=הלוואות!$F$32,הלוואות!$G$32,0),0),0)+IF(A1957&gt;=הלוואות!$D$33,IF(מרכז!A1957&lt;=הלוואות!$E$33,IF(DAY(מרכז!A1957)=הלוואות!$F$33,הלוואות!$G$33,0),0),0)+IF(A1957&gt;=הלוואות!$D$34,IF(מרכז!A1957&lt;=הלוואות!$E$34,IF(DAY(מרכז!A1957)=הלוואות!$F$34,הלוואות!$G$34,0),0),0)</f>
        <v>0</v>
      </c>
      <c r="E1957" s="93">
        <f>SUMIF(הלוואות!$D$46:$D$65,מרכז!A1957,הלוואות!$E$46:$E$65)</f>
        <v>0</v>
      </c>
      <c r="F1957" s="93">
        <f>SUMIF(נכנסים!$A$5:$A$5890,מרכז!A1957,נכנסים!$B$5:$B$5890)</f>
        <v>0</v>
      </c>
      <c r="G1957" s="94"/>
      <c r="H1957" s="94"/>
      <c r="I1957" s="94"/>
      <c r="J1957" s="99">
        <f t="shared" si="30"/>
        <v>50000</v>
      </c>
    </row>
    <row r="1958" spans="1:10">
      <c r="A1958" s="153">
        <v>47611</v>
      </c>
      <c r="B1958" s="93">
        <f>SUMIF(יוצאים!$A$5:$A$5835,מרכז!A1958,יוצאים!$D$5:$D$5835)</f>
        <v>0</v>
      </c>
      <c r="C1958" s="93">
        <f>HLOOKUP(DAY($A1958),'טב.הו"ק'!$G$4:$AK$162,'טב.הו"ק'!$A$162+2,FALSE)</f>
        <v>0</v>
      </c>
      <c r="D1958" s="93">
        <f>IF(A1958&gt;=הלוואות!$D$5,IF(מרכז!A1958&lt;=הלוואות!$E$5,IF(DAY(מרכז!A1958)=הלוואות!$F$5,הלוואות!$G$5,0),0),0)+IF(A1958&gt;=הלוואות!$D$6,IF(מרכז!A1958&lt;=הלוואות!$E$6,IF(DAY(מרכז!A1958)=הלוואות!$F$6,הלוואות!$G$6,0),0),0)+IF(A1958&gt;=הלוואות!$D$7,IF(מרכז!A1958&lt;=הלוואות!$E$7,IF(DAY(מרכז!A1958)=הלוואות!$F$7,הלוואות!$G$7,0),0),0)+IF(A1958&gt;=הלוואות!$D$8,IF(מרכז!A1958&lt;=הלוואות!$E$8,IF(DAY(מרכז!A1958)=הלוואות!$F$8,הלוואות!$G$8,0),0),0)+IF(A1958&gt;=הלוואות!$D$9,IF(מרכז!A1958&lt;=הלוואות!$E$9,IF(DAY(מרכז!A1958)=הלוואות!$F$9,הלוואות!$G$9,0),0),0)+IF(A1958&gt;=הלוואות!$D$10,IF(מרכז!A1958&lt;=הלוואות!$E$10,IF(DAY(מרכז!A1958)=הלוואות!$F$10,הלוואות!$G$10,0),0),0)+IF(A1958&gt;=הלוואות!$D$11,IF(מרכז!A1958&lt;=הלוואות!$E$11,IF(DAY(מרכז!A1958)=הלוואות!$F$11,הלוואות!$G$11,0),0),0)+IF(A1958&gt;=הלוואות!$D$12,IF(מרכז!A1958&lt;=הלוואות!$E$12,IF(DAY(מרכז!A1958)=הלוואות!$F$12,הלוואות!$G$12,0),0),0)+IF(A1958&gt;=הלוואות!$D$13,IF(מרכז!A1958&lt;=הלוואות!$E$13,IF(DAY(מרכז!A1958)=הלוואות!$F$13,הלוואות!$G$13,0),0),0)+IF(A1958&gt;=הלוואות!$D$14,IF(מרכז!A1958&lt;=הלוואות!$E$14,IF(DAY(מרכז!A1958)=הלוואות!$F$14,הלוואות!$G$14,0),0),0)+IF(A1958&gt;=הלוואות!$D$15,IF(מרכז!A1958&lt;=הלוואות!$E$15,IF(DAY(מרכז!A1958)=הלוואות!$F$15,הלוואות!$G$15,0),0),0)+IF(A1958&gt;=הלוואות!$D$16,IF(מרכז!A1958&lt;=הלוואות!$E$16,IF(DAY(מרכז!A1958)=הלוואות!$F$16,הלוואות!$G$16,0),0),0)+IF(A1958&gt;=הלוואות!$D$17,IF(מרכז!A1958&lt;=הלוואות!$E$17,IF(DAY(מרכז!A1958)=הלוואות!$F$17,הלוואות!$G$17,0),0),0)+IF(A1958&gt;=הלוואות!$D$18,IF(מרכז!A1958&lt;=הלוואות!$E$18,IF(DAY(מרכז!A1958)=הלוואות!$F$18,הלוואות!$G$18,0),0),0)+IF(A1958&gt;=הלוואות!$D$19,IF(מרכז!A1958&lt;=הלוואות!$E$19,IF(DAY(מרכז!A1958)=הלוואות!$F$19,הלוואות!$G$19,0),0),0)+IF(A1958&gt;=הלוואות!$D$20,IF(מרכז!A1958&lt;=הלוואות!$E$20,IF(DAY(מרכז!A1958)=הלוואות!$F$20,הלוואות!$G$20,0),0),0)+IF(A1958&gt;=הלוואות!$D$21,IF(מרכז!A1958&lt;=הלוואות!$E$21,IF(DAY(מרכז!A1958)=הלוואות!$F$21,הלוואות!$G$21,0),0),0)+IF(A1958&gt;=הלוואות!$D$22,IF(מרכז!A1958&lt;=הלוואות!$E$22,IF(DAY(מרכז!A1958)=הלוואות!$F$22,הלוואות!$G$22,0),0),0)+IF(A1958&gt;=הלוואות!$D$23,IF(מרכז!A1958&lt;=הלוואות!$E$23,IF(DAY(מרכז!A1958)=הלוואות!$F$23,הלוואות!$G$23,0),0),0)+IF(A1958&gt;=הלוואות!$D$24,IF(מרכז!A1958&lt;=הלוואות!$E$24,IF(DAY(מרכז!A1958)=הלוואות!$F$24,הלוואות!$G$24,0),0),0)+IF(A1958&gt;=הלוואות!$D$25,IF(מרכז!A1958&lt;=הלוואות!$E$25,IF(DAY(מרכז!A1958)=הלוואות!$F$25,הלוואות!$G$25,0),0),0)+IF(A1958&gt;=הלוואות!$D$26,IF(מרכז!A1958&lt;=הלוואות!$E$26,IF(DAY(מרכז!A1958)=הלוואות!$F$26,הלוואות!$G$26,0),0),0)+IF(A1958&gt;=הלוואות!$D$27,IF(מרכז!A1958&lt;=הלוואות!$E$27,IF(DAY(מרכז!A1958)=הלוואות!$F$27,הלוואות!$G$27,0),0),0)+IF(A1958&gt;=הלוואות!$D$28,IF(מרכז!A1958&lt;=הלוואות!$E$28,IF(DAY(מרכז!A1958)=הלוואות!$F$28,הלוואות!$G$28,0),0),0)+IF(A1958&gt;=הלוואות!$D$29,IF(מרכז!A1958&lt;=הלוואות!$E$29,IF(DAY(מרכז!A1958)=הלוואות!$F$29,הלוואות!$G$29,0),0),0)+IF(A1958&gt;=הלוואות!$D$30,IF(מרכז!A1958&lt;=הלוואות!$E$30,IF(DAY(מרכז!A1958)=הלוואות!$F$30,הלוואות!$G$30,0),0),0)+IF(A1958&gt;=הלוואות!$D$31,IF(מרכז!A1958&lt;=הלוואות!$E$31,IF(DAY(מרכז!A1958)=הלוואות!$F$31,הלוואות!$G$31,0),0),0)+IF(A1958&gt;=הלוואות!$D$32,IF(מרכז!A1958&lt;=הלוואות!$E$32,IF(DAY(מרכז!A1958)=הלוואות!$F$32,הלוואות!$G$32,0),0),0)+IF(A1958&gt;=הלוואות!$D$33,IF(מרכז!A1958&lt;=הלוואות!$E$33,IF(DAY(מרכז!A1958)=הלוואות!$F$33,הלוואות!$G$33,0),0),0)+IF(A1958&gt;=הלוואות!$D$34,IF(מרכז!A1958&lt;=הלוואות!$E$34,IF(DAY(מרכז!A1958)=הלוואות!$F$34,הלוואות!$G$34,0),0),0)</f>
        <v>0</v>
      </c>
      <c r="E1958" s="93">
        <f>SUMIF(הלוואות!$D$46:$D$65,מרכז!A1958,הלוואות!$E$46:$E$65)</f>
        <v>0</v>
      </c>
      <c r="F1958" s="93">
        <f>SUMIF(נכנסים!$A$5:$A$5890,מרכז!A1958,נכנסים!$B$5:$B$5890)</f>
        <v>0</v>
      </c>
      <c r="G1958" s="94"/>
      <c r="H1958" s="94"/>
      <c r="I1958" s="94"/>
      <c r="J1958" s="99">
        <f t="shared" si="30"/>
        <v>50000</v>
      </c>
    </row>
    <row r="1959" spans="1:10">
      <c r="A1959" s="153">
        <v>47612</v>
      </c>
      <c r="B1959" s="93">
        <f>SUMIF(יוצאים!$A$5:$A$5835,מרכז!A1959,יוצאים!$D$5:$D$5835)</f>
        <v>0</v>
      </c>
      <c r="C1959" s="93">
        <f>HLOOKUP(DAY($A1959),'טב.הו"ק'!$G$4:$AK$162,'טב.הו"ק'!$A$162+2,FALSE)</f>
        <v>0</v>
      </c>
      <c r="D1959" s="93">
        <f>IF(A1959&gt;=הלוואות!$D$5,IF(מרכז!A1959&lt;=הלוואות!$E$5,IF(DAY(מרכז!A1959)=הלוואות!$F$5,הלוואות!$G$5,0),0),0)+IF(A1959&gt;=הלוואות!$D$6,IF(מרכז!A1959&lt;=הלוואות!$E$6,IF(DAY(מרכז!A1959)=הלוואות!$F$6,הלוואות!$G$6,0),0),0)+IF(A1959&gt;=הלוואות!$D$7,IF(מרכז!A1959&lt;=הלוואות!$E$7,IF(DAY(מרכז!A1959)=הלוואות!$F$7,הלוואות!$G$7,0),0),0)+IF(A1959&gt;=הלוואות!$D$8,IF(מרכז!A1959&lt;=הלוואות!$E$8,IF(DAY(מרכז!A1959)=הלוואות!$F$8,הלוואות!$G$8,0),0),0)+IF(A1959&gt;=הלוואות!$D$9,IF(מרכז!A1959&lt;=הלוואות!$E$9,IF(DAY(מרכז!A1959)=הלוואות!$F$9,הלוואות!$G$9,0),0),0)+IF(A1959&gt;=הלוואות!$D$10,IF(מרכז!A1959&lt;=הלוואות!$E$10,IF(DAY(מרכז!A1959)=הלוואות!$F$10,הלוואות!$G$10,0),0),0)+IF(A1959&gt;=הלוואות!$D$11,IF(מרכז!A1959&lt;=הלוואות!$E$11,IF(DAY(מרכז!A1959)=הלוואות!$F$11,הלוואות!$G$11,0),0),0)+IF(A1959&gt;=הלוואות!$D$12,IF(מרכז!A1959&lt;=הלוואות!$E$12,IF(DAY(מרכז!A1959)=הלוואות!$F$12,הלוואות!$G$12,0),0),0)+IF(A1959&gt;=הלוואות!$D$13,IF(מרכז!A1959&lt;=הלוואות!$E$13,IF(DAY(מרכז!A1959)=הלוואות!$F$13,הלוואות!$G$13,0),0),0)+IF(A1959&gt;=הלוואות!$D$14,IF(מרכז!A1959&lt;=הלוואות!$E$14,IF(DAY(מרכז!A1959)=הלוואות!$F$14,הלוואות!$G$14,0),0),0)+IF(A1959&gt;=הלוואות!$D$15,IF(מרכז!A1959&lt;=הלוואות!$E$15,IF(DAY(מרכז!A1959)=הלוואות!$F$15,הלוואות!$G$15,0),0),0)+IF(A1959&gt;=הלוואות!$D$16,IF(מרכז!A1959&lt;=הלוואות!$E$16,IF(DAY(מרכז!A1959)=הלוואות!$F$16,הלוואות!$G$16,0),0),0)+IF(A1959&gt;=הלוואות!$D$17,IF(מרכז!A1959&lt;=הלוואות!$E$17,IF(DAY(מרכז!A1959)=הלוואות!$F$17,הלוואות!$G$17,0),0),0)+IF(A1959&gt;=הלוואות!$D$18,IF(מרכז!A1959&lt;=הלוואות!$E$18,IF(DAY(מרכז!A1959)=הלוואות!$F$18,הלוואות!$G$18,0),0),0)+IF(A1959&gt;=הלוואות!$D$19,IF(מרכז!A1959&lt;=הלוואות!$E$19,IF(DAY(מרכז!A1959)=הלוואות!$F$19,הלוואות!$G$19,0),0),0)+IF(A1959&gt;=הלוואות!$D$20,IF(מרכז!A1959&lt;=הלוואות!$E$20,IF(DAY(מרכז!A1959)=הלוואות!$F$20,הלוואות!$G$20,0),0),0)+IF(A1959&gt;=הלוואות!$D$21,IF(מרכז!A1959&lt;=הלוואות!$E$21,IF(DAY(מרכז!A1959)=הלוואות!$F$21,הלוואות!$G$21,0),0),0)+IF(A1959&gt;=הלוואות!$D$22,IF(מרכז!A1959&lt;=הלוואות!$E$22,IF(DAY(מרכז!A1959)=הלוואות!$F$22,הלוואות!$G$22,0),0),0)+IF(A1959&gt;=הלוואות!$D$23,IF(מרכז!A1959&lt;=הלוואות!$E$23,IF(DAY(מרכז!A1959)=הלוואות!$F$23,הלוואות!$G$23,0),0),0)+IF(A1959&gt;=הלוואות!$D$24,IF(מרכז!A1959&lt;=הלוואות!$E$24,IF(DAY(מרכז!A1959)=הלוואות!$F$24,הלוואות!$G$24,0),0),0)+IF(A1959&gt;=הלוואות!$D$25,IF(מרכז!A1959&lt;=הלוואות!$E$25,IF(DAY(מרכז!A1959)=הלוואות!$F$25,הלוואות!$G$25,0),0),0)+IF(A1959&gt;=הלוואות!$D$26,IF(מרכז!A1959&lt;=הלוואות!$E$26,IF(DAY(מרכז!A1959)=הלוואות!$F$26,הלוואות!$G$26,0),0),0)+IF(A1959&gt;=הלוואות!$D$27,IF(מרכז!A1959&lt;=הלוואות!$E$27,IF(DAY(מרכז!A1959)=הלוואות!$F$27,הלוואות!$G$27,0),0),0)+IF(A1959&gt;=הלוואות!$D$28,IF(מרכז!A1959&lt;=הלוואות!$E$28,IF(DAY(מרכז!A1959)=הלוואות!$F$28,הלוואות!$G$28,0),0),0)+IF(A1959&gt;=הלוואות!$D$29,IF(מרכז!A1959&lt;=הלוואות!$E$29,IF(DAY(מרכז!A1959)=הלוואות!$F$29,הלוואות!$G$29,0),0),0)+IF(A1959&gt;=הלוואות!$D$30,IF(מרכז!A1959&lt;=הלוואות!$E$30,IF(DAY(מרכז!A1959)=הלוואות!$F$30,הלוואות!$G$30,0),0),0)+IF(A1959&gt;=הלוואות!$D$31,IF(מרכז!A1959&lt;=הלוואות!$E$31,IF(DAY(מרכז!A1959)=הלוואות!$F$31,הלוואות!$G$31,0),0),0)+IF(A1959&gt;=הלוואות!$D$32,IF(מרכז!A1959&lt;=הלוואות!$E$32,IF(DAY(מרכז!A1959)=הלוואות!$F$32,הלוואות!$G$32,0),0),0)+IF(A1959&gt;=הלוואות!$D$33,IF(מרכז!A1959&lt;=הלוואות!$E$33,IF(DAY(מרכז!A1959)=הלוואות!$F$33,הלוואות!$G$33,0),0),0)+IF(A1959&gt;=הלוואות!$D$34,IF(מרכז!A1959&lt;=הלוואות!$E$34,IF(DAY(מרכז!A1959)=הלוואות!$F$34,הלוואות!$G$34,0),0),0)</f>
        <v>0</v>
      </c>
      <c r="E1959" s="93">
        <f>SUMIF(הלוואות!$D$46:$D$65,מרכז!A1959,הלוואות!$E$46:$E$65)</f>
        <v>0</v>
      </c>
      <c r="F1959" s="93">
        <f>SUMIF(נכנסים!$A$5:$A$5890,מרכז!A1959,נכנסים!$B$5:$B$5890)</f>
        <v>0</v>
      </c>
      <c r="G1959" s="94"/>
      <c r="H1959" s="94"/>
      <c r="I1959" s="94"/>
      <c r="J1959" s="99">
        <f t="shared" si="30"/>
        <v>50000</v>
      </c>
    </row>
    <row r="1960" spans="1:10">
      <c r="A1960" s="153">
        <v>47613</v>
      </c>
      <c r="B1960" s="93">
        <f>SUMIF(יוצאים!$A$5:$A$5835,מרכז!A1960,יוצאים!$D$5:$D$5835)</f>
        <v>0</v>
      </c>
      <c r="C1960" s="93">
        <f>HLOOKUP(DAY($A1960),'טב.הו"ק'!$G$4:$AK$162,'טב.הו"ק'!$A$162+2,FALSE)</f>
        <v>0</v>
      </c>
      <c r="D1960" s="93">
        <f>IF(A1960&gt;=הלוואות!$D$5,IF(מרכז!A1960&lt;=הלוואות!$E$5,IF(DAY(מרכז!A1960)=הלוואות!$F$5,הלוואות!$G$5,0),0),0)+IF(A1960&gt;=הלוואות!$D$6,IF(מרכז!A1960&lt;=הלוואות!$E$6,IF(DAY(מרכז!A1960)=הלוואות!$F$6,הלוואות!$G$6,0),0),0)+IF(A1960&gt;=הלוואות!$D$7,IF(מרכז!A1960&lt;=הלוואות!$E$7,IF(DAY(מרכז!A1960)=הלוואות!$F$7,הלוואות!$G$7,0),0),0)+IF(A1960&gt;=הלוואות!$D$8,IF(מרכז!A1960&lt;=הלוואות!$E$8,IF(DAY(מרכז!A1960)=הלוואות!$F$8,הלוואות!$G$8,0),0),0)+IF(A1960&gt;=הלוואות!$D$9,IF(מרכז!A1960&lt;=הלוואות!$E$9,IF(DAY(מרכז!A1960)=הלוואות!$F$9,הלוואות!$G$9,0),0),0)+IF(A1960&gt;=הלוואות!$D$10,IF(מרכז!A1960&lt;=הלוואות!$E$10,IF(DAY(מרכז!A1960)=הלוואות!$F$10,הלוואות!$G$10,0),0),0)+IF(A1960&gt;=הלוואות!$D$11,IF(מרכז!A1960&lt;=הלוואות!$E$11,IF(DAY(מרכז!A1960)=הלוואות!$F$11,הלוואות!$G$11,0),0),0)+IF(A1960&gt;=הלוואות!$D$12,IF(מרכז!A1960&lt;=הלוואות!$E$12,IF(DAY(מרכז!A1960)=הלוואות!$F$12,הלוואות!$G$12,0),0),0)+IF(A1960&gt;=הלוואות!$D$13,IF(מרכז!A1960&lt;=הלוואות!$E$13,IF(DAY(מרכז!A1960)=הלוואות!$F$13,הלוואות!$G$13,0),0),0)+IF(A1960&gt;=הלוואות!$D$14,IF(מרכז!A1960&lt;=הלוואות!$E$14,IF(DAY(מרכז!A1960)=הלוואות!$F$14,הלוואות!$G$14,0),0),0)+IF(A1960&gt;=הלוואות!$D$15,IF(מרכז!A1960&lt;=הלוואות!$E$15,IF(DAY(מרכז!A1960)=הלוואות!$F$15,הלוואות!$G$15,0),0),0)+IF(A1960&gt;=הלוואות!$D$16,IF(מרכז!A1960&lt;=הלוואות!$E$16,IF(DAY(מרכז!A1960)=הלוואות!$F$16,הלוואות!$G$16,0),0),0)+IF(A1960&gt;=הלוואות!$D$17,IF(מרכז!A1960&lt;=הלוואות!$E$17,IF(DAY(מרכז!A1960)=הלוואות!$F$17,הלוואות!$G$17,0),0),0)+IF(A1960&gt;=הלוואות!$D$18,IF(מרכז!A1960&lt;=הלוואות!$E$18,IF(DAY(מרכז!A1960)=הלוואות!$F$18,הלוואות!$G$18,0),0),0)+IF(A1960&gt;=הלוואות!$D$19,IF(מרכז!A1960&lt;=הלוואות!$E$19,IF(DAY(מרכז!A1960)=הלוואות!$F$19,הלוואות!$G$19,0),0),0)+IF(A1960&gt;=הלוואות!$D$20,IF(מרכז!A1960&lt;=הלוואות!$E$20,IF(DAY(מרכז!A1960)=הלוואות!$F$20,הלוואות!$G$20,0),0),0)+IF(A1960&gt;=הלוואות!$D$21,IF(מרכז!A1960&lt;=הלוואות!$E$21,IF(DAY(מרכז!A1960)=הלוואות!$F$21,הלוואות!$G$21,0),0),0)+IF(A1960&gt;=הלוואות!$D$22,IF(מרכז!A1960&lt;=הלוואות!$E$22,IF(DAY(מרכז!A1960)=הלוואות!$F$22,הלוואות!$G$22,0),0),0)+IF(A1960&gt;=הלוואות!$D$23,IF(מרכז!A1960&lt;=הלוואות!$E$23,IF(DAY(מרכז!A1960)=הלוואות!$F$23,הלוואות!$G$23,0),0),0)+IF(A1960&gt;=הלוואות!$D$24,IF(מרכז!A1960&lt;=הלוואות!$E$24,IF(DAY(מרכז!A1960)=הלוואות!$F$24,הלוואות!$G$24,0),0),0)+IF(A1960&gt;=הלוואות!$D$25,IF(מרכז!A1960&lt;=הלוואות!$E$25,IF(DAY(מרכז!A1960)=הלוואות!$F$25,הלוואות!$G$25,0),0),0)+IF(A1960&gt;=הלוואות!$D$26,IF(מרכז!A1960&lt;=הלוואות!$E$26,IF(DAY(מרכז!A1960)=הלוואות!$F$26,הלוואות!$G$26,0),0),0)+IF(A1960&gt;=הלוואות!$D$27,IF(מרכז!A1960&lt;=הלוואות!$E$27,IF(DAY(מרכז!A1960)=הלוואות!$F$27,הלוואות!$G$27,0),0),0)+IF(A1960&gt;=הלוואות!$D$28,IF(מרכז!A1960&lt;=הלוואות!$E$28,IF(DAY(מרכז!A1960)=הלוואות!$F$28,הלוואות!$G$28,0),0),0)+IF(A1960&gt;=הלוואות!$D$29,IF(מרכז!A1960&lt;=הלוואות!$E$29,IF(DAY(מרכז!A1960)=הלוואות!$F$29,הלוואות!$G$29,0),0),0)+IF(A1960&gt;=הלוואות!$D$30,IF(מרכז!A1960&lt;=הלוואות!$E$30,IF(DAY(מרכז!A1960)=הלוואות!$F$30,הלוואות!$G$30,0),0),0)+IF(A1960&gt;=הלוואות!$D$31,IF(מרכז!A1960&lt;=הלוואות!$E$31,IF(DAY(מרכז!A1960)=הלוואות!$F$31,הלוואות!$G$31,0),0),0)+IF(A1960&gt;=הלוואות!$D$32,IF(מרכז!A1960&lt;=הלוואות!$E$32,IF(DAY(מרכז!A1960)=הלוואות!$F$32,הלוואות!$G$32,0),0),0)+IF(A1960&gt;=הלוואות!$D$33,IF(מרכז!A1960&lt;=הלוואות!$E$33,IF(DAY(מרכז!A1960)=הלוואות!$F$33,הלוואות!$G$33,0),0),0)+IF(A1960&gt;=הלוואות!$D$34,IF(מרכז!A1960&lt;=הלוואות!$E$34,IF(DAY(מרכז!A1960)=הלוואות!$F$34,הלוואות!$G$34,0),0),0)</f>
        <v>0</v>
      </c>
      <c r="E1960" s="93">
        <f>SUMIF(הלוואות!$D$46:$D$65,מרכז!A1960,הלוואות!$E$46:$E$65)</f>
        <v>0</v>
      </c>
      <c r="F1960" s="93">
        <f>SUMIF(נכנסים!$A$5:$A$5890,מרכז!A1960,נכנסים!$B$5:$B$5890)</f>
        <v>0</v>
      </c>
      <c r="G1960" s="94"/>
      <c r="H1960" s="94"/>
      <c r="I1960" s="94"/>
      <c r="J1960" s="99">
        <f t="shared" si="30"/>
        <v>50000</v>
      </c>
    </row>
    <row r="1961" spans="1:10">
      <c r="A1961" s="153">
        <v>47614</v>
      </c>
      <c r="B1961" s="93">
        <f>SUMIF(יוצאים!$A$5:$A$5835,מרכז!A1961,יוצאים!$D$5:$D$5835)</f>
        <v>0</v>
      </c>
      <c r="C1961" s="93">
        <f>HLOOKUP(DAY($A1961),'טב.הו"ק'!$G$4:$AK$162,'טב.הו"ק'!$A$162+2,FALSE)</f>
        <v>0</v>
      </c>
      <c r="D1961" s="93">
        <f>IF(A1961&gt;=הלוואות!$D$5,IF(מרכז!A1961&lt;=הלוואות!$E$5,IF(DAY(מרכז!A1961)=הלוואות!$F$5,הלוואות!$G$5,0),0),0)+IF(A1961&gt;=הלוואות!$D$6,IF(מרכז!A1961&lt;=הלוואות!$E$6,IF(DAY(מרכז!A1961)=הלוואות!$F$6,הלוואות!$G$6,0),0),0)+IF(A1961&gt;=הלוואות!$D$7,IF(מרכז!A1961&lt;=הלוואות!$E$7,IF(DAY(מרכז!A1961)=הלוואות!$F$7,הלוואות!$G$7,0),0),0)+IF(A1961&gt;=הלוואות!$D$8,IF(מרכז!A1961&lt;=הלוואות!$E$8,IF(DAY(מרכז!A1961)=הלוואות!$F$8,הלוואות!$G$8,0),0),0)+IF(A1961&gt;=הלוואות!$D$9,IF(מרכז!A1961&lt;=הלוואות!$E$9,IF(DAY(מרכז!A1961)=הלוואות!$F$9,הלוואות!$G$9,0),0),0)+IF(A1961&gt;=הלוואות!$D$10,IF(מרכז!A1961&lt;=הלוואות!$E$10,IF(DAY(מרכז!A1961)=הלוואות!$F$10,הלוואות!$G$10,0),0),0)+IF(A1961&gt;=הלוואות!$D$11,IF(מרכז!A1961&lt;=הלוואות!$E$11,IF(DAY(מרכז!A1961)=הלוואות!$F$11,הלוואות!$G$11,0),0),0)+IF(A1961&gt;=הלוואות!$D$12,IF(מרכז!A1961&lt;=הלוואות!$E$12,IF(DAY(מרכז!A1961)=הלוואות!$F$12,הלוואות!$G$12,0),0),0)+IF(A1961&gt;=הלוואות!$D$13,IF(מרכז!A1961&lt;=הלוואות!$E$13,IF(DAY(מרכז!A1961)=הלוואות!$F$13,הלוואות!$G$13,0),0),0)+IF(A1961&gt;=הלוואות!$D$14,IF(מרכז!A1961&lt;=הלוואות!$E$14,IF(DAY(מרכז!A1961)=הלוואות!$F$14,הלוואות!$G$14,0),0),0)+IF(A1961&gt;=הלוואות!$D$15,IF(מרכז!A1961&lt;=הלוואות!$E$15,IF(DAY(מרכז!A1961)=הלוואות!$F$15,הלוואות!$G$15,0),0),0)+IF(A1961&gt;=הלוואות!$D$16,IF(מרכז!A1961&lt;=הלוואות!$E$16,IF(DAY(מרכז!A1961)=הלוואות!$F$16,הלוואות!$G$16,0),0),0)+IF(A1961&gt;=הלוואות!$D$17,IF(מרכז!A1961&lt;=הלוואות!$E$17,IF(DAY(מרכז!A1961)=הלוואות!$F$17,הלוואות!$G$17,0),0),0)+IF(A1961&gt;=הלוואות!$D$18,IF(מרכז!A1961&lt;=הלוואות!$E$18,IF(DAY(מרכז!A1961)=הלוואות!$F$18,הלוואות!$G$18,0),0),0)+IF(A1961&gt;=הלוואות!$D$19,IF(מרכז!A1961&lt;=הלוואות!$E$19,IF(DAY(מרכז!A1961)=הלוואות!$F$19,הלוואות!$G$19,0),0),0)+IF(A1961&gt;=הלוואות!$D$20,IF(מרכז!A1961&lt;=הלוואות!$E$20,IF(DAY(מרכז!A1961)=הלוואות!$F$20,הלוואות!$G$20,0),0),0)+IF(A1961&gt;=הלוואות!$D$21,IF(מרכז!A1961&lt;=הלוואות!$E$21,IF(DAY(מרכז!A1961)=הלוואות!$F$21,הלוואות!$G$21,0),0),0)+IF(A1961&gt;=הלוואות!$D$22,IF(מרכז!A1961&lt;=הלוואות!$E$22,IF(DAY(מרכז!A1961)=הלוואות!$F$22,הלוואות!$G$22,0),0),0)+IF(A1961&gt;=הלוואות!$D$23,IF(מרכז!A1961&lt;=הלוואות!$E$23,IF(DAY(מרכז!A1961)=הלוואות!$F$23,הלוואות!$G$23,0),0),0)+IF(A1961&gt;=הלוואות!$D$24,IF(מרכז!A1961&lt;=הלוואות!$E$24,IF(DAY(מרכז!A1961)=הלוואות!$F$24,הלוואות!$G$24,0),0),0)+IF(A1961&gt;=הלוואות!$D$25,IF(מרכז!A1961&lt;=הלוואות!$E$25,IF(DAY(מרכז!A1961)=הלוואות!$F$25,הלוואות!$G$25,0),0),0)+IF(A1961&gt;=הלוואות!$D$26,IF(מרכז!A1961&lt;=הלוואות!$E$26,IF(DAY(מרכז!A1961)=הלוואות!$F$26,הלוואות!$G$26,0),0),0)+IF(A1961&gt;=הלוואות!$D$27,IF(מרכז!A1961&lt;=הלוואות!$E$27,IF(DAY(מרכז!A1961)=הלוואות!$F$27,הלוואות!$G$27,0),0),0)+IF(A1961&gt;=הלוואות!$D$28,IF(מרכז!A1961&lt;=הלוואות!$E$28,IF(DAY(מרכז!A1961)=הלוואות!$F$28,הלוואות!$G$28,0),0),0)+IF(A1961&gt;=הלוואות!$D$29,IF(מרכז!A1961&lt;=הלוואות!$E$29,IF(DAY(מרכז!A1961)=הלוואות!$F$29,הלוואות!$G$29,0),0),0)+IF(A1961&gt;=הלוואות!$D$30,IF(מרכז!A1961&lt;=הלוואות!$E$30,IF(DAY(מרכז!A1961)=הלוואות!$F$30,הלוואות!$G$30,0),0),0)+IF(A1961&gt;=הלוואות!$D$31,IF(מרכז!A1961&lt;=הלוואות!$E$31,IF(DAY(מרכז!A1961)=הלוואות!$F$31,הלוואות!$G$31,0),0),0)+IF(A1961&gt;=הלוואות!$D$32,IF(מרכז!A1961&lt;=הלוואות!$E$32,IF(DAY(מרכז!A1961)=הלוואות!$F$32,הלוואות!$G$32,0),0),0)+IF(A1961&gt;=הלוואות!$D$33,IF(מרכז!A1961&lt;=הלוואות!$E$33,IF(DAY(מרכז!A1961)=הלוואות!$F$33,הלוואות!$G$33,0),0),0)+IF(A1961&gt;=הלוואות!$D$34,IF(מרכז!A1961&lt;=הלוואות!$E$34,IF(DAY(מרכז!A1961)=הלוואות!$F$34,הלוואות!$G$34,0),0),0)</f>
        <v>0</v>
      </c>
      <c r="E1961" s="93">
        <f>SUMIF(הלוואות!$D$46:$D$65,מרכז!A1961,הלוואות!$E$46:$E$65)</f>
        <v>0</v>
      </c>
      <c r="F1961" s="93">
        <f>SUMIF(נכנסים!$A$5:$A$5890,מרכז!A1961,נכנסים!$B$5:$B$5890)</f>
        <v>0</v>
      </c>
      <c r="G1961" s="94"/>
      <c r="H1961" s="94"/>
      <c r="I1961" s="94"/>
      <c r="J1961" s="99">
        <f t="shared" si="30"/>
        <v>50000</v>
      </c>
    </row>
    <row r="1962" spans="1:10">
      <c r="A1962" s="153">
        <v>47615</v>
      </c>
      <c r="B1962" s="93">
        <f>SUMIF(יוצאים!$A$5:$A$5835,מרכז!A1962,יוצאים!$D$5:$D$5835)</f>
        <v>0</v>
      </c>
      <c r="C1962" s="93">
        <f>HLOOKUP(DAY($A1962),'טב.הו"ק'!$G$4:$AK$162,'טב.הו"ק'!$A$162+2,FALSE)</f>
        <v>0</v>
      </c>
      <c r="D1962" s="93">
        <f>IF(A1962&gt;=הלוואות!$D$5,IF(מרכז!A1962&lt;=הלוואות!$E$5,IF(DAY(מרכז!A1962)=הלוואות!$F$5,הלוואות!$G$5,0),0),0)+IF(A1962&gt;=הלוואות!$D$6,IF(מרכז!A1962&lt;=הלוואות!$E$6,IF(DAY(מרכז!A1962)=הלוואות!$F$6,הלוואות!$G$6,0),0),0)+IF(A1962&gt;=הלוואות!$D$7,IF(מרכז!A1962&lt;=הלוואות!$E$7,IF(DAY(מרכז!A1962)=הלוואות!$F$7,הלוואות!$G$7,0),0),0)+IF(A1962&gt;=הלוואות!$D$8,IF(מרכז!A1962&lt;=הלוואות!$E$8,IF(DAY(מרכז!A1962)=הלוואות!$F$8,הלוואות!$G$8,0),0),0)+IF(A1962&gt;=הלוואות!$D$9,IF(מרכז!A1962&lt;=הלוואות!$E$9,IF(DAY(מרכז!A1962)=הלוואות!$F$9,הלוואות!$G$9,0),0),0)+IF(A1962&gt;=הלוואות!$D$10,IF(מרכז!A1962&lt;=הלוואות!$E$10,IF(DAY(מרכז!A1962)=הלוואות!$F$10,הלוואות!$G$10,0),0),0)+IF(A1962&gt;=הלוואות!$D$11,IF(מרכז!A1962&lt;=הלוואות!$E$11,IF(DAY(מרכז!A1962)=הלוואות!$F$11,הלוואות!$G$11,0),0),0)+IF(A1962&gt;=הלוואות!$D$12,IF(מרכז!A1962&lt;=הלוואות!$E$12,IF(DAY(מרכז!A1962)=הלוואות!$F$12,הלוואות!$G$12,0),0),0)+IF(A1962&gt;=הלוואות!$D$13,IF(מרכז!A1962&lt;=הלוואות!$E$13,IF(DAY(מרכז!A1962)=הלוואות!$F$13,הלוואות!$G$13,0),0),0)+IF(A1962&gt;=הלוואות!$D$14,IF(מרכז!A1962&lt;=הלוואות!$E$14,IF(DAY(מרכז!A1962)=הלוואות!$F$14,הלוואות!$G$14,0),0),0)+IF(A1962&gt;=הלוואות!$D$15,IF(מרכז!A1962&lt;=הלוואות!$E$15,IF(DAY(מרכז!A1962)=הלוואות!$F$15,הלוואות!$G$15,0),0),0)+IF(A1962&gt;=הלוואות!$D$16,IF(מרכז!A1962&lt;=הלוואות!$E$16,IF(DAY(מרכז!A1962)=הלוואות!$F$16,הלוואות!$G$16,0),0),0)+IF(A1962&gt;=הלוואות!$D$17,IF(מרכז!A1962&lt;=הלוואות!$E$17,IF(DAY(מרכז!A1962)=הלוואות!$F$17,הלוואות!$G$17,0),0),0)+IF(A1962&gt;=הלוואות!$D$18,IF(מרכז!A1962&lt;=הלוואות!$E$18,IF(DAY(מרכז!A1962)=הלוואות!$F$18,הלוואות!$G$18,0),0),0)+IF(A1962&gt;=הלוואות!$D$19,IF(מרכז!A1962&lt;=הלוואות!$E$19,IF(DAY(מרכז!A1962)=הלוואות!$F$19,הלוואות!$G$19,0),0),0)+IF(A1962&gt;=הלוואות!$D$20,IF(מרכז!A1962&lt;=הלוואות!$E$20,IF(DAY(מרכז!A1962)=הלוואות!$F$20,הלוואות!$G$20,0),0),0)+IF(A1962&gt;=הלוואות!$D$21,IF(מרכז!A1962&lt;=הלוואות!$E$21,IF(DAY(מרכז!A1962)=הלוואות!$F$21,הלוואות!$G$21,0),0),0)+IF(A1962&gt;=הלוואות!$D$22,IF(מרכז!A1962&lt;=הלוואות!$E$22,IF(DAY(מרכז!A1962)=הלוואות!$F$22,הלוואות!$G$22,0),0),0)+IF(A1962&gt;=הלוואות!$D$23,IF(מרכז!A1962&lt;=הלוואות!$E$23,IF(DAY(מרכז!A1962)=הלוואות!$F$23,הלוואות!$G$23,0),0),0)+IF(A1962&gt;=הלוואות!$D$24,IF(מרכז!A1962&lt;=הלוואות!$E$24,IF(DAY(מרכז!A1962)=הלוואות!$F$24,הלוואות!$G$24,0),0),0)+IF(A1962&gt;=הלוואות!$D$25,IF(מרכז!A1962&lt;=הלוואות!$E$25,IF(DAY(מרכז!A1962)=הלוואות!$F$25,הלוואות!$G$25,0),0),0)+IF(A1962&gt;=הלוואות!$D$26,IF(מרכז!A1962&lt;=הלוואות!$E$26,IF(DAY(מרכז!A1962)=הלוואות!$F$26,הלוואות!$G$26,0),0),0)+IF(A1962&gt;=הלוואות!$D$27,IF(מרכז!A1962&lt;=הלוואות!$E$27,IF(DAY(מרכז!A1962)=הלוואות!$F$27,הלוואות!$G$27,0),0),0)+IF(A1962&gt;=הלוואות!$D$28,IF(מרכז!A1962&lt;=הלוואות!$E$28,IF(DAY(מרכז!A1962)=הלוואות!$F$28,הלוואות!$G$28,0),0),0)+IF(A1962&gt;=הלוואות!$D$29,IF(מרכז!A1962&lt;=הלוואות!$E$29,IF(DAY(מרכז!A1962)=הלוואות!$F$29,הלוואות!$G$29,0),0),0)+IF(A1962&gt;=הלוואות!$D$30,IF(מרכז!A1962&lt;=הלוואות!$E$30,IF(DAY(מרכז!A1962)=הלוואות!$F$30,הלוואות!$G$30,0),0),0)+IF(A1962&gt;=הלוואות!$D$31,IF(מרכז!A1962&lt;=הלוואות!$E$31,IF(DAY(מרכז!A1962)=הלוואות!$F$31,הלוואות!$G$31,0),0),0)+IF(A1962&gt;=הלוואות!$D$32,IF(מרכז!A1962&lt;=הלוואות!$E$32,IF(DAY(מרכז!A1962)=הלוואות!$F$32,הלוואות!$G$32,0),0),0)+IF(A1962&gt;=הלוואות!$D$33,IF(מרכז!A1962&lt;=הלוואות!$E$33,IF(DAY(מרכז!A1962)=הלוואות!$F$33,הלוואות!$G$33,0),0),0)+IF(A1962&gt;=הלוואות!$D$34,IF(מרכז!A1962&lt;=הלוואות!$E$34,IF(DAY(מרכז!A1962)=הלוואות!$F$34,הלוואות!$G$34,0),0),0)</f>
        <v>0</v>
      </c>
      <c r="E1962" s="93">
        <f>SUMIF(הלוואות!$D$46:$D$65,מרכז!A1962,הלוואות!$E$46:$E$65)</f>
        <v>0</v>
      </c>
      <c r="F1962" s="93">
        <f>SUMIF(נכנסים!$A$5:$A$5890,מרכז!A1962,נכנסים!$B$5:$B$5890)</f>
        <v>0</v>
      </c>
      <c r="G1962" s="94"/>
      <c r="H1962" s="94"/>
      <c r="I1962" s="94"/>
      <c r="J1962" s="99">
        <f t="shared" si="30"/>
        <v>50000</v>
      </c>
    </row>
    <row r="1963" spans="1:10">
      <c r="A1963" s="153">
        <v>47616</v>
      </c>
      <c r="B1963" s="93">
        <f>SUMIF(יוצאים!$A$5:$A$5835,מרכז!A1963,יוצאים!$D$5:$D$5835)</f>
        <v>0</v>
      </c>
      <c r="C1963" s="93">
        <f>HLOOKUP(DAY($A1963),'טב.הו"ק'!$G$4:$AK$162,'טב.הו"ק'!$A$162+2,FALSE)</f>
        <v>0</v>
      </c>
      <c r="D1963" s="93">
        <f>IF(A1963&gt;=הלוואות!$D$5,IF(מרכז!A1963&lt;=הלוואות!$E$5,IF(DAY(מרכז!A1963)=הלוואות!$F$5,הלוואות!$G$5,0),0),0)+IF(A1963&gt;=הלוואות!$D$6,IF(מרכז!A1963&lt;=הלוואות!$E$6,IF(DAY(מרכז!A1963)=הלוואות!$F$6,הלוואות!$G$6,0),0),0)+IF(A1963&gt;=הלוואות!$D$7,IF(מרכז!A1963&lt;=הלוואות!$E$7,IF(DAY(מרכז!A1963)=הלוואות!$F$7,הלוואות!$G$7,0),0),0)+IF(A1963&gt;=הלוואות!$D$8,IF(מרכז!A1963&lt;=הלוואות!$E$8,IF(DAY(מרכז!A1963)=הלוואות!$F$8,הלוואות!$G$8,0),0),0)+IF(A1963&gt;=הלוואות!$D$9,IF(מרכז!A1963&lt;=הלוואות!$E$9,IF(DAY(מרכז!A1963)=הלוואות!$F$9,הלוואות!$G$9,0),0),0)+IF(A1963&gt;=הלוואות!$D$10,IF(מרכז!A1963&lt;=הלוואות!$E$10,IF(DAY(מרכז!A1963)=הלוואות!$F$10,הלוואות!$G$10,0),0),0)+IF(A1963&gt;=הלוואות!$D$11,IF(מרכז!A1963&lt;=הלוואות!$E$11,IF(DAY(מרכז!A1963)=הלוואות!$F$11,הלוואות!$G$11,0),0),0)+IF(A1963&gt;=הלוואות!$D$12,IF(מרכז!A1963&lt;=הלוואות!$E$12,IF(DAY(מרכז!A1963)=הלוואות!$F$12,הלוואות!$G$12,0),0),0)+IF(A1963&gt;=הלוואות!$D$13,IF(מרכז!A1963&lt;=הלוואות!$E$13,IF(DAY(מרכז!A1963)=הלוואות!$F$13,הלוואות!$G$13,0),0),0)+IF(A1963&gt;=הלוואות!$D$14,IF(מרכז!A1963&lt;=הלוואות!$E$14,IF(DAY(מרכז!A1963)=הלוואות!$F$14,הלוואות!$G$14,0),0),0)+IF(A1963&gt;=הלוואות!$D$15,IF(מרכז!A1963&lt;=הלוואות!$E$15,IF(DAY(מרכז!A1963)=הלוואות!$F$15,הלוואות!$G$15,0),0),0)+IF(A1963&gt;=הלוואות!$D$16,IF(מרכז!A1963&lt;=הלוואות!$E$16,IF(DAY(מרכז!A1963)=הלוואות!$F$16,הלוואות!$G$16,0),0),0)+IF(A1963&gt;=הלוואות!$D$17,IF(מרכז!A1963&lt;=הלוואות!$E$17,IF(DAY(מרכז!A1963)=הלוואות!$F$17,הלוואות!$G$17,0),0),0)+IF(A1963&gt;=הלוואות!$D$18,IF(מרכז!A1963&lt;=הלוואות!$E$18,IF(DAY(מרכז!A1963)=הלוואות!$F$18,הלוואות!$G$18,0),0),0)+IF(A1963&gt;=הלוואות!$D$19,IF(מרכז!A1963&lt;=הלוואות!$E$19,IF(DAY(מרכז!A1963)=הלוואות!$F$19,הלוואות!$G$19,0),0),0)+IF(A1963&gt;=הלוואות!$D$20,IF(מרכז!A1963&lt;=הלוואות!$E$20,IF(DAY(מרכז!A1963)=הלוואות!$F$20,הלוואות!$G$20,0),0),0)+IF(A1963&gt;=הלוואות!$D$21,IF(מרכז!A1963&lt;=הלוואות!$E$21,IF(DAY(מרכז!A1963)=הלוואות!$F$21,הלוואות!$G$21,0),0),0)+IF(A1963&gt;=הלוואות!$D$22,IF(מרכז!A1963&lt;=הלוואות!$E$22,IF(DAY(מרכז!A1963)=הלוואות!$F$22,הלוואות!$G$22,0),0),0)+IF(A1963&gt;=הלוואות!$D$23,IF(מרכז!A1963&lt;=הלוואות!$E$23,IF(DAY(מרכז!A1963)=הלוואות!$F$23,הלוואות!$G$23,0),0),0)+IF(A1963&gt;=הלוואות!$D$24,IF(מרכז!A1963&lt;=הלוואות!$E$24,IF(DAY(מרכז!A1963)=הלוואות!$F$24,הלוואות!$G$24,0),0),0)+IF(A1963&gt;=הלוואות!$D$25,IF(מרכז!A1963&lt;=הלוואות!$E$25,IF(DAY(מרכז!A1963)=הלוואות!$F$25,הלוואות!$G$25,0),0),0)+IF(A1963&gt;=הלוואות!$D$26,IF(מרכז!A1963&lt;=הלוואות!$E$26,IF(DAY(מרכז!A1963)=הלוואות!$F$26,הלוואות!$G$26,0),0),0)+IF(A1963&gt;=הלוואות!$D$27,IF(מרכז!A1963&lt;=הלוואות!$E$27,IF(DAY(מרכז!A1963)=הלוואות!$F$27,הלוואות!$G$27,0),0),0)+IF(A1963&gt;=הלוואות!$D$28,IF(מרכז!A1963&lt;=הלוואות!$E$28,IF(DAY(מרכז!A1963)=הלוואות!$F$28,הלוואות!$G$28,0),0),0)+IF(A1963&gt;=הלוואות!$D$29,IF(מרכז!A1963&lt;=הלוואות!$E$29,IF(DAY(מרכז!A1963)=הלוואות!$F$29,הלוואות!$G$29,0),0),0)+IF(A1963&gt;=הלוואות!$D$30,IF(מרכז!A1963&lt;=הלוואות!$E$30,IF(DAY(מרכז!A1963)=הלוואות!$F$30,הלוואות!$G$30,0),0),0)+IF(A1963&gt;=הלוואות!$D$31,IF(מרכז!A1963&lt;=הלוואות!$E$31,IF(DAY(מרכז!A1963)=הלוואות!$F$31,הלוואות!$G$31,0),0),0)+IF(A1963&gt;=הלוואות!$D$32,IF(מרכז!A1963&lt;=הלוואות!$E$32,IF(DAY(מרכז!A1963)=הלוואות!$F$32,הלוואות!$G$32,0),0),0)+IF(A1963&gt;=הלוואות!$D$33,IF(מרכז!A1963&lt;=הלוואות!$E$33,IF(DAY(מרכז!A1963)=הלוואות!$F$33,הלוואות!$G$33,0),0),0)+IF(A1963&gt;=הלוואות!$D$34,IF(מרכז!A1963&lt;=הלוואות!$E$34,IF(DAY(מרכז!A1963)=הלוואות!$F$34,הלוואות!$G$34,0),0),0)</f>
        <v>0</v>
      </c>
      <c r="E1963" s="93">
        <f>SUMIF(הלוואות!$D$46:$D$65,מרכז!A1963,הלוואות!$E$46:$E$65)</f>
        <v>0</v>
      </c>
      <c r="F1963" s="93">
        <f>SUMIF(נכנסים!$A$5:$A$5890,מרכז!A1963,נכנסים!$B$5:$B$5890)</f>
        <v>0</v>
      </c>
      <c r="G1963" s="94"/>
      <c r="H1963" s="94"/>
      <c r="I1963" s="94"/>
      <c r="J1963" s="99">
        <f t="shared" si="30"/>
        <v>50000</v>
      </c>
    </row>
    <row r="1964" spans="1:10">
      <c r="A1964" s="153">
        <v>47617</v>
      </c>
      <c r="B1964" s="93">
        <f>SUMIF(יוצאים!$A$5:$A$5835,מרכז!A1964,יוצאים!$D$5:$D$5835)</f>
        <v>0</v>
      </c>
      <c r="C1964" s="93">
        <f>HLOOKUP(DAY($A1964),'טב.הו"ק'!$G$4:$AK$162,'טב.הו"ק'!$A$162+2,FALSE)</f>
        <v>0</v>
      </c>
      <c r="D1964" s="93">
        <f>IF(A1964&gt;=הלוואות!$D$5,IF(מרכז!A1964&lt;=הלוואות!$E$5,IF(DAY(מרכז!A1964)=הלוואות!$F$5,הלוואות!$G$5,0),0),0)+IF(A1964&gt;=הלוואות!$D$6,IF(מרכז!A1964&lt;=הלוואות!$E$6,IF(DAY(מרכז!A1964)=הלוואות!$F$6,הלוואות!$G$6,0),0),0)+IF(A1964&gt;=הלוואות!$D$7,IF(מרכז!A1964&lt;=הלוואות!$E$7,IF(DAY(מרכז!A1964)=הלוואות!$F$7,הלוואות!$G$7,0),0),0)+IF(A1964&gt;=הלוואות!$D$8,IF(מרכז!A1964&lt;=הלוואות!$E$8,IF(DAY(מרכז!A1964)=הלוואות!$F$8,הלוואות!$G$8,0),0),0)+IF(A1964&gt;=הלוואות!$D$9,IF(מרכז!A1964&lt;=הלוואות!$E$9,IF(DAY(מרכז!A1964)=הלוואות!$F$9,הלוואות!$G$9,0),0),0)+IF(A1964&gt;=הלוואות!$D$10,IF(מרכז!A1964&lt;=הלוואות!$E$10,IF(DAY(מרכז!A1964)=הלוואות!$F$10,הלוואות!$G$10,0),0),0)+IF(A1964&gt;=הלוואות!$D$11,IF(מרכז!A1964&lt;=הלוואות!$E$11,IF(DAY(מרכז!A1964)=הלוואות!$F$11,הלוואות!$G$11,0),0),0)+IF(A1964&gt;=הלוואות!$D$12,IF(מרכז!A1964&lt;=הלוואות!$E$12,IF(DAY(מרכז!A1964)=הלוואות!$F$12,הלוואות!$G$12,0),0),0)+IF(A1964&gt;=הלוואות!$D$13,IF(מרכז!A1964&lt;=הלוואות!$E$13,IF(DAY(מרכז!A1964)=הלוואות!$F$13,הלוואות!$G$13,0),0),0)+IF(A1964&gt;=הלוואות!$D$14,IF(מרכז!A1964&lt;=הלוואות!$E$14,IF(DAY(מרכז!A1964)=הלוואות!$F$14,הלוואות!$G$14,0),0),0)+IF(A1964&gt;=הלוואות!$D$15,IF(מרכז!A1964&lt;=הלוואות!$E$15,IF(DAY(מרכז!A1964)=הלוואות!$F$15,הלוואות!$G$15,0),0),0)+IF(A1964&gt;=הלוואות!$D$16,IF(מרכז!A1964&lt;=הלוואות!$E$16,IF(DAY(מרכז!A1964)=הלוואות!$F$16,הלוואות!$G$16,0),0),0)+IF(A1964&gt;=הלוואות!$D$17,IF(מרכז!A1964&lt;=הלוואות!$E$17,IF(DAY(מרכז!A1964)=הלוואות!$F$17,הלוואות!$G$17,0),0),0)+IF(A1964&gt;=הלוואות!$D$18,IF(מרכז!A1964&lt;=הלוואות!$E$18,IF(DAY(מרכז!A1964)=הלוואות!$F$18,הלוואות!$G$18,0),0),0)+IF(A1964&gt;=הלוואות!$D$19,IF(מרכז!A1964&lt;=הלוואות!$E$19,IF(DAY(מרכז!A1964)=הלוואות!$F$19,הלוואות!$G$19,0),0),0)+IF(A1964&gt;=הלוואות!$D$20,IF(מרכז!A1964&lt;=הלוואות!$E$20,IF(DAY(מרכז!A1964)=הלוואות!$F$20,הלוואות!$G$20,0),0),0)+IF(A1964&gt;=הלוואות!$D$21,IF(מרכז!A1964&lt;=הלוואות!$E$21,IF(DAY(מרכז!A1964)=הלוואות!$F$21,הלוואות!$G$21,0),0),0)+IF(A1964&gt;=הלוואות!$D$22,IF(מרכז!A1964&lt;=הלוואות!$E$22,IF(DAY(מרכז!A1964)=הלוואות!$F$22,הלוואות!$G$22,0),0),0)+IF(A1964&gt;=הלוואות!$D$23,IF(מרכז!A1964&lt;=הלוואות!$E$23,IF(DAY(מרכז!A1964)=הלוואות!$F$23,הלוואות!$G$23,0),0),0)+IF(A1964&gt;=הלוואות!$D$24,IF(מרכז!A1964&lt;=הלוואות!$E$24,IF(DAY(מרכז!A1964)=הלוואות!$F$24,הלוואות!$G$24,0),0),0)+IF(A1964&gt;=הלוואות!$D$25,IF(מרכז!A1964&lt;=הלוואות!$E$25,IF(DAY(מרכז!A1964)=הלוואות!$F$25,הלוואות!$G$25,0),0),0)+IF(A1964&gt;=הלוואות!$D$26,IF(מרכז!A1964&lt;=הלוואות!$E$26,IF(DAY(מרכז!A1964)=הלוואות!$F$26,הלוואות!$G$26,0),0),0)+IF(A1964&gt;=הלוואות!$D$27,IF(מרכז!A1964&lt;=הלוואות!$E$27,IF(DAY(מרכז!A1964)=הלוואות!$F$27,הלוואות!$G$27,0),0),0)+IF(A1964&gt;=הלוואות!$D$28,IF(מרכז!A1964&lt;=הלוואות!$E$28,IF(DAY(מרכז!A1964)=הלוואות!$F$28,הלוואות!$G$28,0),0),0)+IF(A1964&gt;=הלוואות!$D$29,IF(מרכז!A1964&lt;=הלוואות!$E$29,IF(DAY(מרכז!A1964)=הלוואות!$F$29,הלוואות!$G$29,0),0),0)+IF(A1964&gt;=הלוואות!$D$30,IF(מרכז!A1964&lt;=הלוואות!$E$30,IF(DAY(מרכז!A1964)=הלוואות!$F$30,הלוואות!$G$30,0),0),0)+IF(A1964&gt;=הלוואות!$D$31,IF(מרכז!A1964&lt;=הלוואות!$E$31,IF(DAY(מרכז!A1964)=הלוואות!$F$31,הלוואות!$G$31,0),0),0)+IF(A1964&gt;=הלוואות!$D$32,IF(מרכז!A1964&lt;=הלוואות!$E$32,IF(DAY(מרכז!A1964)=הלוואות!$F$32,הלוואות!$G$32,0),0),0)+IF(A1964&gt;=הלוואות!$D$33,IF(מרכז!A1964&lt;=הלוואות!$E$33,IF(DAY(מרכז!A1964)=הלוואות!$F$33,הלוואות!$G$33,0),0),0)+IF(A1964&gt;=הלוואות!$D$34,IF(מרכז!A1964&lt;=הלוואות!$E$34,IF(DAY(מרכז!A1964)=הלוואות!$F$34,הלוואות!$G$34,0),0),0)</f>
        <v>0</v>
      </c>
      <c r="E1964" s="93">
        <f>SUMIF(הלוואות!$D$46:$D$65,מרכז!A1964,הלוואות!$E$46:$E$65)</f>
        <v>0</v>
      </c>
      <c r="F1964" s="93">
        <f>SUMIF(נכנסים!$A$5:$A$5890,מרכז!A1964,נכנסים!$B$5:$B$5890)</f>
        <v>0</v>
      </c>
      <c r="G1964" s="94"/>
      <c r="H1964" s="94"/>
      <c r="I1964" s="94"/>
      <c r="J1964" s="99">
        <f t="shared" si="30"/>
        <v>50000</v>
      </c>
    </row>
    <row r="1965" spans="1:10">
      <c r="A1965" s="153">
        <v>47618</v>
      </c>
      <c r="B1965" s="93">
        <f>SUMIF(יוצאים!$A$5:$A$5835,מרכז!A1965,יוצאים!$D$5:$D$5835)</f>
        <v>0</v>
      </c>
      <c r="C1965" s="93">
        <f>HLOOKUP(DAY($A1965),'טב.הו"ק'!$G$4:$AK$162,'טב.הו"ק'!$A$162+2,FALSE)</f>
        <v>0</v>
      </c>
      <c r="D1965" s="93">
        <f>IF(A1965&gt;=הלוואות!$D$5,IF(מרכז!A1965&lt;=הלוואות!$E$5,IF(DAY(מרכז!A1965)=הלוואות!$F$5,הלוואות!$G$5,0),0),0)+IF(A1965&gt;=הלוואות!$D$6,IF(מרכז!A1965&lt;=הלוואות!$E$6,IF(DAY(מרכז!A1965)=הלוואות!$F$6,הלוואות!$G$6,0),0),0)+IF(A1965&gt;=הלוואות!$D$7,IF(מרכז!A1965&lt;=הלוואות!$E$7,IF(DAY(מרכז!A1965)=הלוואות!$F$7,הלוואות!$G$7,0),0),0)+IF(A1965&gt;=הלוואות!$D$8,IF(מרכז!A1965&lt;=הלוואות!$E$8,IF(DAY(מרכז!A1965)=הלוואות!$F$8,הלוואות!$G$8,0),0),0)+IF(A1965&gt;=הלוואות!$D$9,IF(מרכז!A1965&lt;=הלוואות!$E$9,IF(DAY(מרכז!A1965)=הלוואות!$F$9,הלוואות!$G$9,0),0),0)+IF(A1965&gt;=הלוואות!$D$10,IF(מרכז!A1965&lt;=הלוואות!$E$10,IF(DAY(מרכז!A1965)=הלוואות!$F$10,הלוואות!$G$10,0),0),0)+IF(A1965&gt;=הלוואות!$D$11,IF(מרכז!A1965&lt;=הלוואות!$E$11,IF(DAY(מרכז!A1965)=הלוואות!$F$11,הלוואות!$G$11,0),0),0)+IF(A1965&gt;=הלוואות!$D$12,IF(מרכז!A1965&lt;=הלוואות!$E$12,IF(DAY(מרכז!A1965)=הלוואות!$F$12,הלוואות!$G$12,0),0),0)+IF(A1965&gt;=הלוואות!$D$13,IF(מרכז!A1965&lt;=הלוואות!$E$13,IF(DAY(מרכז!A1965)=הלוואות!$F$13,הלוואות!$G$13,0),0),0)+IF(A1965&gt;=הלוואות!$D$14,IF(מרכז!A1965&lt;=הלוואות!$E$14,IF(DAY(מרכז!A1965)=הלוואות!$F$14,הלוואות!$G$14,0),0),0)+IF(A1965&gt;=הלוואות!$D$15,IF(מרכז!A1965&lt;=הלוואות!$E$15,IF(DAY(מרכז!A1965)=הלוואות!$F$15,הלוואות!$G$15,0),0),0)+IF(A1965&gt;=הלוואות!$D$16,IF(מרכז!A1965&lt;=הלוואות!$E$16,IF(DAY(מרכז!A1965)=הלוואות!$F$16,הלוואות!$G$16,0),0),0)+IF(A1965&gt;=הלוואות!$D$17,IF(מרכז!A1965&lt;=הלוואות!$E$17,IF(DAY(מרכז!A1965)=הלוואות!$F$17,הלוואות!$G$17,0),0),0)+IF(A1965&gt;=הלוואות!$D$18,IF(מרכז!A1965&lt;=הלוואות!$E$18,IF(DAY(מרכז!A1965)=הלוואות!$F$18,הלוואות!$G$18,0),0),0)+IF(A1965&gt;=הלוואות!$D$19,IF(מרכז!A1965&lt;=הלוואות!$E$19,IF(DAY(מרכז!A1965)=הלוואות!$F$19,הלוואות!$G$19,0),0),0)+IF(A1965&gt;=הלוואות!$D$20,IF(מרכז!A1965&lt;=הלוואות!$E$20,IF(DAY(מרכז!A1965)=הלוואות!$F$20,הלוואות!$G$20,0),0),0)+IF(A1965&gt;=הלוואות!$D$21,IF(מרכז!A1965&lt;=הלוואות!$E$21,IF(DAY(מרכז!A1965)=הלוואות!$F$21,הלוואות!$G$21,0),0),0)+IF(A1965&gt;=הלוואות!$D$22,IF(מרכז!A1965&lt;=הלוואות!$E$22,IF(DAY(מרכז!A1965)=הלוואות!$F$22,הלוואות!$G$22,0),0),0)+IF(A1965&gt;=הלוואות!$D$23,IF(מרכז!A1965&lt;=הלוואות!$E$23,IF(DAY(מרכז!A1965)=הלוואות!$F$23,הלוואות!$G$23,0),0),0)+IF(A1965&gt;=הלוואות!$D$24,IF(מרכז!A1965&lt;=הלוואות!$E$24,IF(DAY(מרכז!A1965)=הלוואות!$F$24,הלוואות!$G$24,0),0),0)+IF(A1965&gt;=הלוואות!$D$25,IF(מרכז!A1965&lt;=הלוואות!$E$25,IF(DAY(מרכז!A1965)=הלוואות!$F$25,הלוואות!$G$25,0),0),0)+IF(A1965&gt;=הלוואות!$D$26,IF(מרכז!A1965&lt;=הלוואות!$E$26,IF(DAY(מרכז!A1965)=הלוואות!$F$26,הלוואות!$G$26,0),0),0)+IF(A1965&gt;=הלוואות!$D$27,IF(מרכז!A1965&lt;=הלוואות!$E$27,IF(DAY(מרכז!A1965)=הלוואות!$F$27,הלוואות!$G$27,0),0),0)+IF(A1965&gt;=הלוואות!$D$28,IF(מרכז!A1965&lt;=הלוואות!$E$28,IF(DAY(מרכז!A1965)=הלוואות!$F$28,הלוואות!$G$28,0),0),0)+IF(A1965&gt;=הלוואות!$D$29,IF(מרכז!A1965&lt;=הלוואות!$E$29,IF(DAY(מרכז!A1965)=הלוואות!$F$29,הלוואות!$G$29,0),0),0)+IF(A1965&gt;=הלוואות!$D$30,IF(מרכז!A1965&lt;=הלוואות!$E$30,IF(DAY(מרכז!A1965)=הלוואות!$F$30,הלוואות!$G$30,0),0),0)+IF(A1965&gt;=הלוואות!$D$31,IF(מרכז!A1965&lt;=הלוואות!$E$31,IF(DAY(מרכז!A1965)=הלוואות!$F$31,הלוואות!$G$31,0),0),0)+IF(A1965&gt;=הלוואות!$D$32,IF(מרכז!A1965&lt;=הלוואות!$E$32,IF(DAY(מרכז!A1965)=הלוואות!$F$32,הלוואות!$G$32,0),0),0)+IF(A1965&gt;=הלוואות!$D$33,IF(מרכז!A1965&lt;=הלוואות!$E$33,IF(DAY(מרכז!A1965)=הלוואות!$F$33,הלוואות!$G$33,0),0),0)+IF(A1965&gt;=הלוואות!$D$34,IF(מרכז!A1965&lt;=הלוואות!$E$34,IF(DAY(מרכז!A1965)=הלוואות!$F$34,הלוואות!$G$34,0),0),0)</f>
        <v>0</v>
      </c>
      <c r="E1965" s="93">
        <f>SUMIF(הלוואות!$D$46:$D$65,מרכז!A1965,הלוואות!$E$46:$E$65)</f>
        <v>0</v>
      </c>
      <c r="F1965" s="93">
        <f>SUMIF(נכנסים!$A$5:$A$5890,מרכז!A1965,נכנסים!$B$5:$B$5890)</f>
        <v>0</v>
      </c>
      <c r="G1965" s="94"/>
      <c r="H1965" s="94"/>
      <c r="I1965" s="94"/>
      <c r="J1965" s="99">
        <f t="shared" si="30"/>
        <v>50000</v>
      </c>
    </row>
    <row r="1966" spans="1:10">
      <c r="A1966" s="153">
        <v>47619</v>
      </c>
      <c r="B1966" s="93">
        <f>SUMIF(יוצאים!$A$5:$A$5835,מרכז!A1966,יוצאים!$D$5:$D$5835)</f>
        <v>0</v>
      </c>
      <c r="C1966" s="93">
        <f>HLOOKUP(DAY($A1966),'טב.הו"ק'!$G$4:$AK$162,'טב.הו"ק'!$A$162+2,FALSE)</f>
        <v>0</v>
      </c>
      <c r="D1966" s="93">
        <f>IF(A1966&gt;=הלוואות!$D$5,IF(מרכז!A1966&lt;=הלוואות!$E$5,IF(DAY(מרכז!A1966)=הלוואות!$F$5,הלוואות!$G$5,0),0),0)+IF(A1966&gt;=הלוואות!$D$6,IF(מרכז!A1966&lt;=הלוואות!$E$6,IF(DAY(מרכז!A1966)=הלוואות!$F$6,הלוואות!$G$6,0),0),0)+IF(A1966&gt;=הלוואות!$D$7,IF(מרכז!A1966&lt;=הלוואות!$E$7,IF(DAY(מרכז!A1966)=הלוואות!$F$7,הלוואות!$G$7,0),0),0)+IF(A1966&gt;=הלוואות!$D$8,IF(מרכז!A1966&lt;=הלוואות!$E$8,IF(DAY(מרכז!A1966)=הלוואות!$F$8,הלוואות!$G$8,0),0),0)+IF(A1966&gt;=הלוואות!$D$9,IF(מרכז!A1966&lt;=הלוואות!$E$9,IF(DAY(מרכז!A1966)=הלוואות!$F$9,הלוואות!$G$9,0),0),0)+IF(A1966&gt;=הלוואות!$D$10,IF(מרכז!A1966&lt;=הלוואות!$E$10,IF(DAY(מרכז!A1966)=הלוואות!$F$10,הלוואות!$G$10,0),0),0)+IF(A1966&gt;=הלוואות!$D$11,IF(מרכז!A1966&lt;=הלוואות!$E$11,IF(DAY(מרכז!A1966)=הלוואות!$F$11,הלוואות!$G$11,0),0),0)+IF(A1966&gt;=הלוואות!$D$12,IF(מרכז!A1966&lt;=הלוואות!$E$12,IF(DAY(מרכז!A1966)=הלוואות!$F$12,הלוואות!$G$12,0),0),0)+IF(A1966&gt;=הלוואות!$D$13,IF(מרכז!A1966&lt;=הלוואות!$E$13,IF(DAY(מרכז!A1966)=הלוואות!$F$13,הלוואות!$G$13,0),0),0)+IF(A1966&gt;=הלוואות!$D$14,IF(מרכז!A1966&lt;=הלוואות!$E$14,IF(DAY(מרכז!A1966)=הלוואות!$F$14,הלוואות!$G$14,0),0),0)+IF(A1966&gt;=הלוואות!$D$15,IF(מרכז!A1966&lt;=הלוואות!$E$15,IF(DAY(מרכז!A1966)=הלוואות!$F$15,הלוואות!$G$15,0),0),0)+IF(A1966&gt;=הלוואות!$D$16,IF(מרכז!A1966&lt;=הלוואות!$E$16,IF(DAY(מרכז!A1966)=הלוואות!$F$16,הלוואות!$G$16,0),0),0)+IF(A1966&gt;=הלוואות!$D$17,IF(מרכז!A1966&lt;=הלוואות!$E$17,IF(DAY(מרכז!A1966)=הלוואות!$F$17,הלוואות!$G$17,0),0),0)+IF(A1966&gt;=הלוואות!$D$18,IF(מרכז!A1966&lt;=הלוואות!$E$18,IF(DAY(מרכז!A1966)=הלוואות!$F$18,הלוואות!$G$18,0),0),0)+IF(A1966&gt;=הלוואות!$D$19,IF(מרכז!A1966&lt;=הלוואות!$E$19,IF(DAY(מרכז!A1966)=הלוואות!$F$19,הלוואות!$G$19,0),0),0)+IF(A1966&gt;=הלוואות!$D$20,IF(מרכז!A1966&lt;=הלוואות!$E$20,IF(DAY(מרכז!A1966)=הלוואות!$F$20,הלוואות!$G$20,0),0),0)+IF(A1966&gt;=הלוואות!$D$21,IF(מרכז!A1966&lt;=הלוואות!$E$21,IF(DAY(מרכז!A1966)=הלוואות!$F$21,הלוואות!$G$21,0),0),0)+IF(A1966&gt;=הלוואות!$D$22,IF(מרכז!A1966&lt;=הלוואות!$E$22,IF(DAY(מרכז!A1966)=הלוואות!$F$22,הלוואות!$G$22,0),0),0)+IF(A1966&gt;=הלוואות!$D$23,IF(מרכז!A1966&lt;=הלוואות!$E$23,IF(DAY(מרכז!A1966)=הלוואות!$F$23,הלוואות!$G$23,0),0),0)+IF(A1966&gt;=הלוואות!$D$24,IF(מרכז!A1966&lt;=הלוואות!$E$24,IF(DAY(מרכז!A1966)=הלוואות!$F$24,הלוואות!$G$24,0),0),0)+IF(A1966&gt;=הלוואות!$D$25,IF(מרכז!A1966&lt;=הלוואות!$E$25,IF(DAY(מרכז!A1966)=הלוואות!$F$25,הלוואות!$G$25,0),0),0)+IF(A1966&gt;=הלוואות!$D$26,IF(מרכז!A1966&lt;=הלוואות!$E$26,IF(DAY(מרכז!A1966)=הלוואות!$F$26,הלוואות!$G$26,0),0),0)+IF(A1966&gt;=הלוואות!$D$27,IF(מרכז!A1966&lt;=הלוואות!$E$27,IF(DAY(מרכז!A1966)=הלוואות!$F$27,הלוואות!$G$27,0),0),0)+IF(A1966&gt;=הלוואות!$D$28,IF(מרכז!A1966&lt;=הלוואות!$E$28,IF(DAY(מרכז!A1966)=הלוואות!$F$28,הלוואות!$G$28,0),0),0)+IF(A1966&gt;=הלוואות!$D$29,IF(מרכז!A1966&lt;=הלוואות!$E$29,IF(DAY(מרכז!A1966)=הלוואות!$F$29,הלוואות!$G$29,0),0),0)+IF(A1966&gt;=הלוואות!$D$30,IF(מרכז!A1966&lt;=הלוואות!$E$30,IF(DAY(מרכז!A1966)=הלוואות!$F$30,הלוואות!$G$30,0),0),0)+IF(A1966&gt;=הלוואות!$D$31,IF(מרכז!A1966&lt;=הלוואות!$E$31,IF(DAY(מרכז!A1966)=הלוואות!$F$31,הלוואות!$G$31,0),0),0)+IF(A1966&gt;=הלוואות!$D$32,IF(מרכז!A1966&lt;=הלוואות!$E$32,IF(DAY(מרכז!A1966)=הלוואות!$F$32,הלוואות!$G$32,0),0),0)+IF(A1966&gt;=הלוואות!$D$33,IF(מרכז!A1966&lt;=הלוואות!$E$33,IF(DAY(מרכז!A1966)=הלוואות!$F$33,הלוואות!$G$33,0),0),0)+IF(A1966&gt;=הלוואות!$D$34,IF(מרכז!A1966&lt;=הלוואות!$E$34,IF(DAY(מרכז!A1966)=הלוואות!$F$34,הלוואות!$G$34,0),0),0)</f>
        <v>0</v>
      </c>
      <c r="E1966" s="93">
        <f>SUMIF(הלוואות!$D$46:$D$65,מרכז!A1966,הלוואות!$E$46:$E$65)</f>
        <v>0</v>
      </c>
      <c r="F1966" s="93">
        <f>SUMIF(נכנסים!$A$5:$A$5890,מרכז!A1966,נכנסים!$B$5:$B$5890)</f>
        <v>0</v>
      </c>
      <c r="G1966" s="94"/>
      <c r="H1966" s="94"/>
      <c r="I1966" s="94"/>
      <c r="J1966" s="99">
        <f t="shared" si="30"/>
        <v>50000</v>
      </c>
    </row>
    <row r="1967" spans="1:10">
      <c r="A1967" s="153">
        <v>47620</v>
      </c>
      <c r="B1967" s="93">
        <f>SUMIF(יוצאים!$A$5:$A$5835,מרכז!A1967,יוצאים!$D$5:$D$5835)</f>
        <v>0</v>
      </c>
      <c r="C1967" s="93">
        <f>HLOOKUP(DAY($A1967),'טב.הו"ק'!$G$4:$AK$162,'טב.הו"ק'!$A$162+2,FALSE)</f>
        <v>0</v>
      </c>
      <c r="D1967" s="93">
        <f>IF(A1967&gt;=הלוואות!$D$5,IF(מרכז!A1967&lt;=הלוואות!$E$5,IF(DAY(מרכז!A1967)=הלוואות!$F$5,הלוואות!$G$5,0),0),0)+IF(A1967&gt;=הלוואות!$D$6,IF(מרכז!A1967&lt;=הלוואות!$E$6,IF(DAY(מרכז!A1967)=הלוואות!$F$6,הלוואות!$G$6,0),0),0)+IF(A1967&gt;=הלוואות!$D$7,IF(מרכז!A1967&lt;=הלוואות!$E$7,IF(DAY(מרכז!A1967)=הלוואות!$F$7,הלוואות!$G$7,0),0),0)+IF(A1967&gt;=הלוואות!$D$8,IF(מרכז!A1967&lt;=הלוואות!$E$8,IF(DAY(מרכז!A1967)=הלוואות!$F$8,הלוואות!$G$8,0),0),0)+IF(A1967&gt;=הלוואות!$D$9,IF(מרכז!A1967&lt;=הלוואות!$E$9,IF(DAY(מרכז!A1967)=הלוואות!$F$9,הלוואות!$G$9,0),0),0)+IF(A1967&gt;=הלוואות!$D$10,IF(מרכז!A1967&lt;=הלוואות!$E$10,IF(DAY(מרכז!A1967)=הלוואות!$F$10,הלוואות!$G$10,0),0),0)+IF(A1967&gt;=הלוואות!$D$11,IF(מרכז!A1967&lt;=הלוואות!$E$11,IF(DAY(מרכז!A1967)=הלוואות!$F$11,הלוואות!$G$11,0),0),0)+IF(A1967&gt;=הלוואות!$D$12,IF(מרכז!A1967&lt;=הלוואות!$E$12,IF(DAY(מרכז!A1967)=הלוואות!$F$12,הלוואות!$G$12,0),0),0)+IF(A1967&gt;=הלוואות!$D$13,IF(מרכז!A1967&lt;=הלוואות!$E$13,IF(DAY(מרכז!A1967)=הלוואות!$F$13,הלוואות!$G$13,0),0),0)+IF(A1967&gt;=הלוואות!$D$14,IF(מרכז!A1967&lt;=הלוואות!$E$14,IF(DAY(מרכז!A1967)=הלוואות!$F$14,הלוואות!$G$14,0),0),0)+IF(A1967&gt;=הלוואות!$D$15,IF(מרכז!A1967&lt;=הלוואות!$E$15,IF(DAY(מרכז!A1967)=הלוואות!$F$15,הלוואות!$G$15,0),0),0)+IF(A1967&gt;=הלוואות!$D$16,IF(מרכז!A1967&lt;=הלוואות!$E$16,IF(DAY(מרכז!A1967)=הלוואות!$F$16,הלוואות!$G$16,0),0),0)+IF(A1967&gt;=הלוואות!$D$17,IF(מרכז!A1967&lt;=הלוואות!$E$17,IF(DAY(מרכז!A1967)=הלוואות!$F$17,הלוואות!$G$17,0),0),0)+IF(A1967&gt;=הלוואות!$D$18,IF(מרכז!A1967&lt;=הלוואות!$E$18,IF(DAY(מרכז!A1967)=הלוואות!$F$18,הלוואות!$G$18,0),0),0)+IF(A1967&gt;=הלוואות!$D$19,IF(מרכז!A1967&lt;=הלוואות!$E$19,IF(DAY(מרכז!A1967)=הלוואות!$F$19,הלוואות!$G$19,0),0),0)+IF(A1967&gt;=הלוואות!$D$20,IF(מרכז!A1967&lt;=הלוואות!$E$20,IF(DAY(מרכז!A1967)=הלוואות!$F$20,הלוואות!$G$20,0),0),0)+IF(A1967&gt;=הלוואות!$D$21,IF(מרכז!A1967&lt;=הלוואות!$E$21,IF(DAY(מרכז!A1967)=הלוואות!$F$21,הלוואות!$G$21,0),0),0)+IF(A1967&gt;=הלוואות!$D$22,IF(מרכז!A1967&lt;=הלוואות!$E$22,IF(DAY(מרכז!A1967)=הלוואות!$F$22,הלוואות!$G$22,0),0),0)+IF(A1967&gt;=הלוואות!$D$23,IF(מרכז!A1967&lt;=הלוואות!$E$23,IF(DAY(מרכז!A1967)=הלוואות!$F$23,הלוואות!$G$23,0),0),0)+IF(A1967&gt;=הלוואות!$D$24,IF(מרכז!A1967&lt;=הלוואות!$E$24,IF(DAY(מרכז!A1967)=הלוואות!$F$24,הלוואות!$G$24,0),0),0)+IF(A1967&gt;=הלוואות!$D$25,IF(מרכז!A1967&lt;=הלוואות!$E$25,IF(DAY(מרכז!A1967)=הלוואות!$F$25,הלוואות!$G$25,0),0),0)+IF(A1967&gt;=הלוואות!$D$26,IF(מרכז!A1967&lt;=הלוואות!$E$26,IF(DAY(מרכז!A1967)=הלוואות!$F$26,הלוואות!$G$26,0),0),0)+IF(A1967&gt;=הלוואות!$D$27,IF(מרכז!A1967&lt;=הלוואות!$E$27,IF(DAY(מרכז!A1967)=הלוואות!$F$27,הלוואות!$G$27,0),0),0)+IF(A1967&gt;=הלוואות!$D$28,IF(מרכז!A1967&lt;=הלוואות!$E$28,IF(DAY(מרכז!A1967)=הלוואות!$F$28,הלוואות!$G$28,0),0),0)+IF(A1967&gt;=הלוואות!$D$29,IF(מרכז!A1967&lt;=הלוואות!$E$29,IF(DAY(מרכז!A1967)=הלוואות!$F$29,הלוואות!$G$29,0),0),0)+IF(A1967&gt;=הלוואות!$D$30,IF(מרכז!A1967&lt;=הלוואות!$E$30,IF(DAY(מרכז!A1967)=הלוואות!$F$30,הלוואות!$G$30,0),0),0)+IF(A1967&gt;=הלוואות!$D$31,IF(מרכז!A1967&lt;=הלוואות!$E$31,IF(DAY(מרכז!A1967)=הלוואות!$F$31,הלוואות!$G$31,0),0),0)+IF(A1967&gt;=הלוואות!$D$32,IF(מרכז!A1967&lt;=הלוואות!$E$32,IF(DAY(מרכז!A1967)=הלוואות!$F$32,הלוואות!$G$32,0),0),0)+IF(A1967&gt;=הלוואות!$D$33,IF(מרכז!A1967&lt;=הלוואות!$E$33,IF(DAY(מרכז!A1967)=הלוואות!$F$33,הלוואות!$G$33,0),0),0)+IF(A1967&gt;=הלוואות!$D$34,IF(מרכז!A1967&lt;=הלוואות!$E$34,IF(DAY(מרכז!A1967)=הלוואות!$F$34,הלוואות!$G$34,0),0),0)</f>
        <v>0</v>
      </c>
      <c r="E1967" s="93">
        <f>SUMIF(הלוואות!$D$46:$D$65,מרכז!A1967,הלוואות!$E$46:$E$65)</f>
        <v>0</v>
      </c>
      <c r="F1967" s="93">
        <f>SUMIF(נכנסים!$A$5:$A$5890,מרכז!A1967,נכנסים!$B$5:$B$5890)</f>
        <v>0</v>
      </c>
      <c r="G1967" s="94"/>
      <c r="H1967" s="94"/>
      <c r="I1967" s="94"/>
      <c r="J1967" s="99">
        <f t="shared" si="30"/>
        <v>50000</v>
      </c>
    </row>
    <row r="1968" spans="1:10">
      <c r="A1968" s="153">
        <v>47621</v>
      </c>
      <c r="B1968" s="93">
        <f>SUMIF(יוצאים!$A$5:$A$5835,מרכז!A1968,יוצאים!$D$5:$D$5835)</f>
        <v>0</v>
      </c>
      <c r="C1968" s="93">
        <f>HLOOKUP(DAY($A1968),'טב.הו"ק'!$G$4:$AK$162,'טב.הו"ק'!$A$162+2,FALSE)</f>
        <v>0</v>
      </c>
      <c r="D1968" s="93">
        <f>IF(A1968&gt;=הלוואות!$D$5,IF(מרכז!A1968&lt;=הלוואות!$E$5,IF(DAY(מרכז!A1968)=הלוואות!$F$5,הלוואות!$G$5,0),0),0)+IF(A1968&gt;=הלוואות!$D$6,IF(מרכז!A1968&lt;=הלוואות!$E$6,IF(DAY(מרכז!A1968)=הלוואות!$F$6,הלוואות!$G$6,0),0),0)+IF(A1968&gt;=הלוואות!$D$7,IF(מרכז!A1968&lt;=הלוואות!$E$7,IF(DAY(מרכז!A1968)=הלוואות!$F$7,הלוואות!$G$7,0),0),0)+IF(A1968&gt;=הלוואות!$D$8,IF(מרכז!A1968&lt;=הלוואות!$E$8,IF(DAY(מרכז!A1968)=הלוואות!$F$8,הלוואות!$G$8,0),0),0)+IF(A1968&gt;=הלוואות!$D$9,IF(מרכז!A1968&lt;=הלוואות!$E$9,IF(DAY(מרכז!A1968)=הלוואות!$F$9,הלוואות!$G$9,0),0),0)+IF(A1968&gt;=הלוואות!$D$10,IF(מרכז!A1968&lt;=הלוואות!$E$10,IF(DAY(מרכז!A1968)=הלוואות!$F$10,הלוואות!$G$10,0),0),0)+IF(A1968&gt;=הלוואות!$D$11,IF(מרכז!A1968&lt;=הלוואות!$E$11,IF(DAY(מרכז!A1968)=הלוואות!$F$11,הלוואות!$G$11,0),0),0)+IF(A1968&gt;=הלוואות!$D$12,IF(מרכז!A1968&lt;=הלוואות!$E$12,IF(DAY(מרכז!A1968)=הלוואות!$F$12,הלוואות!$G$12,0),0),0)+IF(A1968&gt;=הלוואות!$D$13,IF(מרכז!A1968&lt;=הלוואות!$E$13,IF(DAY(מרכז!A1968)=הלוואות!$F$13,הלוואות!$G$13,0),0),0)+IF(A1968&gt;=הלוואות!$D$14,IF(מרכז!A1968&lt;=הלוואות!$E$14,IF(DAY(מרכז!A1968)=הלוואות!$F$14,הלוואות!$G$14,0),0),0)+IF(A1968&gt;=הלוואות!$D$15,IF(מרכז!A1968&lt;=הלוואות!$E$15,IF(DAY(מרכז!A1968)=הלוואות!$F$15,הלוואות!$G$15,0),0),0)+IF(A1968&gt;=הלוואות!$D$16,IF(מרכז!A1968&lt;=הלוואות!$E$16,IF(DAY(מרכז!A1968)=הלוואות!$F$16,הלוואות!$G$16,0),0),0)+IF(A1968&gt;=הלוואות!$D$17,IF(מרכז!A1968&lt;=הלוואות!$E$17,IF(DAY(מרכז!A1968)=הלוואות!$F$17,הלוואות!$G$17,0),0),0)+IF(A1968&gt;=הלוואות!$D$18,IF(מרכז!A1968&lt;=הלוואות!$E$18,IF(DAY(מרכז!A1968)=הלוואות!$F$18,הלוואות!$G$18,0),0),0)+IF(A1968&gt;=הלוואות!$D$19,IF(מרכז!A1968&lt;=הלוואות!$E$19,IF(DAY(מרכז!A1968)=הלוואות!$F$19,הלוואות!$G$19,0),0),0)+IF(A1968&gt;=הלוואות!$D$20,IF(מרכז!A1968&lt;=הלוואות!$E$20,IF(DAY(מרכז!A1968)=הלוואות!$F$20,הלוואות!$G$20,0),0),0)+IF(A1968&gt;=הלוואות!$D$21,IF(מרכז!A1968&lt;=הלוואות!$E$21,IF(DAY(מרכז!A1968)=הלוואות!$F$21,הלוואות!$G$21,0),0),0)+IF(A1968&gt;=הלוואות!$D$22,IF(מרכז!A1968&lt;=הלוואות!$E$22,IF(DAY(מרכז!A1968)=הלוואות!$F$22,הלוואות!$G$22,0),0),0)+IF(A1968&gt;=הלוואות!$D$23,IF(מרכז!A1968&lt;=הלוואות!$E$23,IF(DAY(מרכז!A1968)=הלוואות!$F$23,הלוואות!$G$23,0),0),0)+IF(A1968&gt;=הלוואות!$D$24,IF(מרכז!A1968&lt;=הלוואות!$E$24,IF(DAY(מרכז!A1968)=הלוואות!$F$24,הלוואות!$G$24,0),0),0)+IF(A1968&gt;=הלוואות!$D$25,IF(מרכז!A1968&lt;=הלוואות!$E$25,IF(DAY(מרכז!A1968)=הלוואות!$F$25,הלוואות!$G$25,0),0),0)+IF(A1968&gt;=הלוואות!$D$26,IF(מרכז!A1968&lt;=הלוואות!$E$26,IF(DAY(מרכז!A1968)=הלוואות!$F$26,הלוואות!$G$26,0),0),0)+IF(A1968&gt;=הלוואות!$D$27,IF(מרכז!A1968&lt;=הלוואות!$E$27,IF(DAY(מרכז!A1968)=הלוואות!$F$27,הלוואות!$G$27,0),0),0)+IF(A1968&gt;=הלוואות!$D$28,IF(מרכז!A1968&lt;=הלוואות!$E$28,IF(DAY(מרכז!A1968)=הלוואות!$F$28,הלוואות!$G$28,0),0),0)+IF(A1968&gt;=הלוואות!$D$29,IF(מרכז!A1968&lt;=הלוואות!$E$29,IF(DAY(מרכז!A1968)=הלוואות!$F$29,הלוואות!$G$29,0),0),0)+IF(A1968&gt;=הלוואות!$D$30,IF(מרכז!A1968&lt;=הלוואות!$E$30,IF(DAY(מרכז!A1968)=הלוואות!$F$30,הלוואות!$G$30,0),0),0)+IF(A1968&gt;=הלוואות!$D$31,IF(מרכז!A1968&lt;=הלוואות!$E$31,IF(DAY(מרכז!A1968)=הלוואות!$F$31,הלוואות!$G$31,0),0),0)+IF(A1968&gt;=הלוואות!$D$32,IF(מרכז!A1968&lt;=הלוואות!$E$32,IF(DAY(מרכז!A1968)=הלוואות!$F$32,הלוואות!$G$32,0),0),0)+IF(A1968&gt;=הלוואות!$D$33,IF(מרכז!A1968&lt;=הלוואות!$E$33,IF(DAY(מרכז!A1968)=הלוואות!$F$33,הלוואות!$G$33,0),0),0)+IF(A1968&gt;=הלוואות!$D$34,IF(מרכז!A1968&lt;=הלוואות!$E$34,IF(DAY(מרכז!A1968)=הלוואות!$F$34,הלוואות!$G$34,0),0),0)</f>
        <v>0</v>
      </c>
      <c r="E1968" s="93">
        <f>SUMIF(הלוואות!$D$46:$D$65,מרכז!A1968,הלוואות!$E$46:$E$65)</f>
        <v>0</v>
      </c>
      <c r="F1968" s="93">
        <f>SUMIF(נכנסים!$A$5:$A$5890,מרכז!A1968,נכנסים!$B$5:$B$5890)</f>
        <v>0</v>
      </c>
      <c r="G1968" s="94"/>
      <c r="H1968" s="94"/>
      <c r="I1968" s="94"/>
      <c r="J1968" s="99">
        <f t="shared" si="30"/>
        <v>50000</v>
      </c>
    </row>
    <row r="1969" spans="1:10">
      <c r="A1969" s="153">
        <v>47622</v>
      </c>
      <c r="B1969" s="93">
        <f>SUMIF(יוצאים!$A$5:$A$5835,מרכז!A1969,יוצאים!$D$5:$D$5835)</f>
        <v>0</v>
      </c>
      <c r="C1969" s="93">
        <f>HLOOKUP(DAY($A1969),'טב.הו"ק'!$G$4:$AK$162,'טב.הו"ק'!$A$162+2,FALSE)</f>
        <v>0</v>
      </c>
      <c r="D1969" s="93">
        <f>IF(A1969&gt;=הלוואות!$D$5,IF(מרכז!A1969&lt;=הלוואות!$E$5,IF(DAY(מרכז!A1969)=הלוואות!$F$5,הלוואות!$G$5,0),0),0)+IF(A1969&gt;=הלוואות!$D$6,IF(מרכז!A1969&lt;=הלוואות!$E$6,IF(DAY(מרכז!A1969)=הלוואות!$F$6,הלוואות!$G$6,0),0),0)+IF(A1969&gt;=הלוואות!$D$7,IF(מרכז!A1969&lt;=הלוואות!$E$7,IF(DAY(מרכז!A1969)=הלוואות!$F$7,הלוואות!$G$7,0),0),0)+IF(A1969&gt;=הלוואות!$D$8,IF(מרכז!A1969&lt;=הלוואות!$E$8,IF(DAY(מרכז!A1969)=הלוואות!$F$8,הלוואות!$G$8,0),0),0)+IF(A1969&gt;=הלוואות!$D$9,IF(מרכז!A1969&lt;=הלוואות!$E$9,IF(DAY(מרכז!A1969)=הלוואות!$F$9,הלוואות!$G$9,0),0),0)+IF(A1969&gt;=הלוואות!$D$10,IF(מרכז!A1969&lt;=הלוואות!$E$10,IF(DAY(מרכז!A1969)=הלוואות!$F$10,הלוואות!$G$10,0),0),0)+IF(A1969&gt;=הלוואות!$D$11,IF(מרכז!A1969&lt;=הלוואות!$E$11,IF(DAY(מרכז!A1969)=הלוואות!$F$11,הלוואות!$G$11,0),0),0)+IF(A1969&gt;=הלוואות!$D$12,IF(מרכז!A1969&lt;=הלוואות!$E$12,IF(DAY(מרכז!A1969)=הלוואות!$F$12,הלוואות!$G$12,0),0),0)+IF(A1969&gt;=הלוואות!$D$13,IF(מרכז!A1969&lt;=הלוואות!$E$13,IF(DAY(מרכז!A1969)=הלוואות!$F$13,הלוואות!$G$13,0),0),0)+IF(A1969&gt;=הלוואות!$D$14,IF(מרכז!A1969&lt;=הלוואות!$E$14,IF(DAY(מרכז!A1969)=הלוואות!$F$14,הלוואות!$G$14,0),0),0)+IF(A1969&gt;=הלוואות!$D$15,IF(מרכז!A1969&lt;=הלוואות!$E$15,IF(DAY(מרכז!A1969)=הלוואות!$F$15,הלוואות!$G$15,0),0),0)+IF(A1969&gt;=הלוואות!$D$16,IF(מרכז!A1969&lt;=הלוואות!$E$16,IF(DAY(מרכז!A1969)=הלוואות!$F$16,הלוואות!$G$16,0),0),0)+IF(A1969&gt;=הלוואות!$D$17,IF(מרכז!A1969&lt;=הלוואות!$E$17,IF(DAY(מרכז!A1969)=הלוואות!$F$17,הלוואות!$G$17,0),0),0)+IF(A1969&gt;=הלוואות!$D$18,IF(מרכז!A1969&lt;=הלוואות!$E$18,IF(DAY(מרכז!A1969)=הלוואות!$F$18,הלוואות!$G$18,0),0),0)+IF(A1969&gt;=הלוואות!$D$19,IF(מרכז!A1969&lt;=הלוואות!$E$19,IF(DAY(מרכז!A1969)=הלוואות!$F$19,הלוואות!$G$19,0),0),0)+IF(A1969&gt;=הלוואות!$D$20,IF(מרכז!A1969&lt;=הלוואות!$E$20,IF(DAY(מרכז!A1969)=הלוואות!$F$20,הלוואות!$G$20,0),0),0)+IF(A1969&gt;=הלוואות!$D$21,IF(מרכז!A1969&lt;=הלוואות!$E$21,IF(DAY(מרכז!A1969)=הלוואות!$F$21,הלוואות!$G$21,0),0),0)+IF(A1969&gt;=הלוואות!$D$22,IF(מרכז!A1969&lt;=הלוואות!$E$22,IF(DAY(מרכז!A1969)=הלוואות!$F$22,הלוואות!$G$22,0),0),0)+IF(A1969&gt;=הלוואות!$D$23,IF(מרכז!A1969&lt;=הלוואות!$E$23,IF(DAY(מרכז!A1969)=הלוואות!$F$23,הלוואות!$G$23,0),0),0)+IF(A1969&gt;=הלוואות!$D$24,IF(מרכז!A1969&lt;=הלוואות!$E$24,IF(DAY(מרכז!A1969)=הלוואות!$F$24,הלוואות!$G$24,0),0),0)+IF(A1969&gt;=הלוואות!$D$25,IF(מרכז!A1969&lt;=הלוואות!$E$25,IF(DAY(מרכז!A1969)=הלוואות!$F$25,הלוואות!$G$25,0),0),0)+IF(A1969&gt;=הלוואות!$D$26,IF(מרכז!A1969&lt;=הלוואות!$E$26,IF(DAY(מרכז!A1969)=הלוואות!$F$26,הלוואות!$G$26,0),0),0)+IF(A1969&gt;=הלוואות!$D$27,IF(מרכז!A1969&lt;=הלוואות!$E$27,IF(DAY(מרכז!A1969)=הלוואות!$F$27,הלוואות!$G$27,0),0),0)+IF(A1969&gt;=הלוואות!$D$28,IF(מרכז!A1969&lt;=הלוואות!$E$28,IF(DAY(מרכז!A1969)=הלוואות!$F$28,הלוואות!$G$28,0),0),0)+IF(A1969&gt;=הלוואות!$D$29,IF(מרכז!A1969&lt;=הלוואות!$E$29,IF(DAY(מרכז!A1969)=הלוואות!$F$29,הלוואות!$G$29,0),0),0)+IF(A1969&gt;=הלוואות!$D$30,IF(מרכז!A1969&lt;=הלוואות!$E$30,IF(DAY(מרכז!A1969)=הלוואות!$F$30,הלוואות!$G$30,0),0),0)+IF(A1969&gt;=הלוואות!$D$31,IF(מרכז!A1969&lt;=הלוואות!$E$31,IF(DAY(מרכז!A1969)=הלוואות!$F$31,הלוואות!$G$31,0),0),0)+IF(A1969&gt;=הלוואות!$D$32,IF(מרכז!A1969&lt;=הלוואות!$E$32,IF(DAY(מרכז!A1969)=הלוואות!$F$32,הלוואות!$G$32,0),0),0)+IF(A1969&gt;=הלוואות!$D$33,IF(מרכז!A1969&lt;=הלוואות!$E$33,IF(DAY(מרכז!A1969)=הלוואות!$F$33,הלוואות!$G$33,0),0),0)+IF(A1969&gt;=הלוואות!$D$34,IF(מרכז!A1969&lt;=הלוואות!$E$34,IF(DAY(מרכז!A1969)=הלוואות!$F$34,הלוואות!$G$34,0),0),0)</f>
        <v>0</v>
      </c>
      <c r="E1969" s="93">
        <f>SUMIF(הלוואות!$D$46:$D$65,מרכז!A1969,הלוואות!$E$46:$E$65)</f>
        <v>0</v>
      </c>
      <c r="F1969" s="93">
        <f>SUMIF(נכנסים!$A$5:$A$5890,מרכז!A1969,נכנסים!$B$5:$B$5890)</f>
        <v>0</v>
      </c>
      <c r="G1969" s="94"/>
      <c r="H1969" s="94"/>
      <c r="I1969" s="94"/>
      <c r="J1969" s="99">
        <f t="shared" si="30"/>
        <v>50000</v>
      </c>
    </row>
    <row r="1970" spans="1:10">
      <c r="A1970" s="153">
        <v>47623</v>
      </c>
      <c r="B1970" s="93">
        <f>SUMIF(יוצאים!$A$5:$A$5835,מרכז!A1970,יוצאים!$D$5:$D$5835)</f>
        <v>0</v>
      </c>
      <c r="C1970" s="93">
        <f>HLOOKUP(DAY($A1970),'טב.הו"ק'!$G$4:$AK$162,'טב.הו"ק'!$A$162+2,FALSE)</f>
        <v>0</v>
      </c>
      <c r="D1970" s="93">
        <f>IF(A1970&gt;=הלוואות!$D$5,IF(מרכז!A1970&lt;=הלוואות!$E$5,IF(DAY(מרכז!A1970)=הלוואות!$F$5,הלוואות!$G$5,0),0),0)+IF(A1970&gt;=הלוואות!$D$6,IF(מרכז!A1970&lt;=הלוואות!$E$6,IF(DAY(מרכז!A1970)=הלוואות!$F$6,הלוואות!$G$6,0),0),0)+IF(A1970&gt;=הלוואות!$D$7,IF(מרכז!A1970&lt;=הלוואות!$E$7,IF(DAY(מרכז!A1970)=הלוואות!$F$7,הלוואות!$G$7,0),0),0)+IF(A1970&gt;=הלוואות!$D$8,IF(מרכז!A1970&lt;=הלוואות!$E$8,IF(DAY(מרכז!A1970)=הלוואות!$F$8,הלוואות!$G$8,0),0),0)+IF(A1970&gt;=הלוואות!$D$9,IF(מרכז!A1970&lt;=הלוואות!$E$9,IF(DAY(מרכז!A1970)=הלוואות!$F$9,הלוואות!$G$9,0),0),0)+IF(A1970&gt;=הלוואות!$D$10,IF(מרכז!A1970&lt;=הלוואות!$E$10,IF(DAY(מרכז!A1970)=הלוואות!$F$10,הלוואות!$G$10,0),0),0)+IF(A1970&gt;=הלוואות!$D$11,IF(מרכז!A1970&lt;=הלוואות!$E$11,IF(DAY(מרכז!A1970)=הלוואות!$F$11,הלוואות!$G$11,0),0),0)+IF(A1970&gt;=הלוואות!$D$12,IF(מרכז!A1970&lt;=הלוואות!$E$12,IF(DAY(מרכז!A1970)=הלוואות!$F$12,הלוואות!$G$12,0),0),0)+IF(A1970&gt;=הלוואות!$D$13,IF(מרכז!A1970&lt;=הלוואות!$E$13,IF(DAY(מרכז!A1970)=הלוואות!$F$13,הלוואות!$G$13,0),0),0)+IF(A1970&gt;=הלוואות!$D$14,IF(מרכז!A1970&lt;=הלוואות!$E$14,IF(DAY(מרכז!A1970)=הלוואות!$F$14,הלוואות!$G$14,0),0),0)+IF(A1970&gt;=הלוואות!$D$15,IF(מרכז!A1970&lt;=הלוואות!$E$15,IF(DAY(מרכז!A1970)=הלוואות!$F$15,הלוואות!$G$15,0),0),0)+IF(A1970&gt;=הלוואות!$D$16,IF(מרכז!A1970&lt;=הלוואות!$E$16,IF(DAY(מרכז!A1970)=הלוואות!$F$16,הלוואות!$G$16,0),0),0)+IF(A1970&gt;=הלוואות!$D$17,IF(מרכז!A1970&lt;=הלוואות!$E$17,IF(DAY(מרכז!A1970)=הלוואות!$F$17,הלוואות!$G$17,0),0),0)+IF(A1970&gt;=הלוואות!$D$18,IF(מרכז!A1970&lt;=הלוואות!$E$18,IF(DAY(מרכז!A1970)=הלוואות!$F$18,הלוואות!$G$18,0),0),0)+IF(A1970&gt;=הלוואות!$D$19,IF(מרכז!A1970&lt;=הלוואות!$E$19,IF(DAY(מרכז!A1970)=הלוואות!$F$19,הלוואות!$G$19,0),0),0)+IF(A1970&gt;=הלוואות!$D$20,IF(מרכז!A1970&lt;=הלוואות!$E$20,IF(DAY(מרכז!A1970)=הלוואות!$F$20,הלוואות!$G$20,0),0),0)+IF(A1970&gt;=הלוואות!$D$21,IF(מרכז!A1970&lt;=הלוואות!$E$21,IF(DAY(מרכז!A1970)=הלוואות!$F$21,הלוואות!$G$21,0),0),0)+IF(A1970&gt;=הלוואות!$D$22,IF(מרכז!A1970&lt;=הלוואות!$E$22,IF(DAY(מרכז!A1970)=הלוואות!$F$22,הלוואות!$G$22,0),0),0)+IF(A1970&gt;=הלוואות!$D$23,IF(מרכז!A1970&lt;=הלוואות!$E$23,IF(DAY(מרכז!A1970)=הלוואות!$F$23,הלוואות!$G$23,0),0),0)+IF(A1970&gt;=הלוואות!$D$24,IF(מרכז!A1970&lt;=הלוואות!$E$24,IF(DAY(מרכז!A1970)=הלוואות!$F$24,הלוואות!$G$24,0),0),0)+IF(A1970&gt;=הלוואות!$D$25,IF(מרכז!A1970&lt;=הלוואות!$E$25,IF(DAY(מרכז!A1970)=הלוואות!$F$25,הלוואות!$G$25,0),0),0)+IF(A1970&gt;=הלוואות!$D$26,IF(מרכז!A1970&lt;=הלוואות!$E$26,IF(DAY(מרכז!A1970)=הלוואות!$F$26,הלוואות!$G$26,0),0),0)+IF(A1970&gt;=הלוואות!$D$27,IF(מרכז!A1970&lt;=הלוואות!$E$27,IF(DAY(מרכז!A1970)=הלוואות!$F$27,הלוואות!$G$27,0),0),0)+IF(A1970&gt;=הלוואות!$D$28,IF(מרכז!A1970&lt;=הלוואות!$E$28,IF(DAY(מרכז!A1970)=הלוואות!$F$28,הלוואות!$G$28,0),0),0)+IF(A1970&gt;=הלוואות!$D$29,IF(מרכז!A1970&lt;=הלוואות!$E$29,IF(DAY(מרכז!A1970)=הלוואות!$F$29,הלוואות!$G$29,0),0),0)+IF(A1970&gt;=הלוואות!$D$30,IF(מרכז!A1970&lt;=הלוואות!$E$30,IF(DAY(מרכז!A1970)=הלוואות!$F$30,הלוואות!$G$30,0),0),0)+IF(A1970&gt;=הלוואות!$D$31,IF(מרכז!A1970&lt;=הלוואות!$E$31,IF(DAY(מרכז!A1970)=הלוואות!$F$31,הלוואות!$G$31,0),0),0)+IF(A1970&gt;=הלוואות!$D$32,IF(מרכז!A1970&lt;=הלוואות!$E$32,IF(DAY(מרכז!A1970)=הלוואות!$F$32,הלוואות!$G$32,0),0),0)+IF(A1970&gt;=הלוואות!$D$33,IF(מרכז!A1970&lt;=הלוואות!$E$33,IF(DAY(מרכז!A1970)=הלוואות!$F$33,הלוואות!$G$33,0),0),0)+IF(A1970&gt;=הלוואות!$D$34,IF(מרכז!A1970&lt;=הלוואות!$E$34,IF(DAY(מרכז!A1970)=הלוואות!$F$34,הלוואות!$G$34,0),0),0)</f>
        <v>0</v>
      </c>
      <c r="E1970" s="93">
        <f>SUMIF(הלוואות!$D$46:$D$65,מרכז!A1970,הלוואות!$E$46:$E$65)</f>
        <v>0</v>
      </c>
      <c r="F1970" s="93">
        <f>SUMIF(נכנסים!$A$5:$A$5890,מרכז!A1970,נכנסים!$B$5:$B$5890)</f>
        <v>0</v>
      </c>
      <c r="G1970" s="94"/>
      <c r="H1970" s="94"/>
      <c r="I1970" s="94"/>
      <c r="J1970" s="99">
        <f t="shared" si="30"/>
        <v>50000</v>
      </c>
    </row>
    <row r="1971" spans="1:10">
      <c r="A1971" s="153">
        <v>47624</v>
      </c>
      <c r="B1971" s="93">
        <f>SUMIF(יוצאים!$A$5:$A$5835,מרכז!A1971,יוצאים!$D$5:$D$5835)</f>
        <v>0</v>
      </c>
      <c r="C1971" s="93">
        <f>HLOOKUP(DAY($A1971),'טב.הו"ק'!$G$4:$AK$162,'טב.הו"ק'!$A$162+2,FALSE)</f>
        <v>0</v>
      </c>
      <c r="D1971" s="93">
        <f>IF(A1971&gt;=הלוואות!$D$5,IF(מרכז!A1971&lt;=הלוואות!$E$5,IF(DAY(מרכז!A1971)=הלוואות!$F$5,הלוואות!$G$5,0),0),0)+IF(A1971&gt;=הלוואות!$D$6,IF(מרכז!A1971&lt;=הלוואות!$E$6,IF(DAY(מרכז!A1971)=הלוואות!$F$6,הלוואות!$G$6,0),0),0)+IF(A1971&gt;=הלוואות!$D$7,IF(מרכז!A1971&lt;=הלוואות!$E$7,IF(DAY(מרכז!A1971)=הלוואות!$F$7,הלוואות!$G$7,0),0),0)+IF(A1971&gt;=הלוואות!$D$8,IF(מרכז!A1971&lt;=הלוואות!$E$8,IF(DAY(מרכז!A1971)=הלוואות!$F$8,הלוואות!$G$8,0),0),0)+IF(A1971&gt;=הלוואות!$D$9,IF(מרכז!A1971&lt;=הלוואות!$E$9,IF(DAY(מרכז!A1971)=הלוואות!$F$9,הלוואות!$G$9,0),0),0)+IF(A1971&gt;=הלוואות!$D$10,IF(מרכז!A1971&lt;=הלוואות!$E$10,IF(DAY(מרכז!A1971)=הלוואות!$F$10,הלוואות!$G$10,0),0),0)+IF(A1971&gt;=הלוואות!$D$11,IF(מרכז!A1971&lt;=הלוואות!$E$11,IF(DAY(מרכז!A1971)=הלוואות!$F$11,הלוואות!$G$11,0),0),0)+IF(A1971&gt;=הלוואות!$D$12,IF(מרכז!A1971&lt;=הלוואות!$E$12,IF(DAY(מרכז!A1971)=הלוואות!$F$12,הלוואות!$G$12,0),0),0)+IF(A1971&gt;=הלוואות!$D$13,IF(מרכז!A1971&lt;=הלוואות!$E$13,IF(DAY(מרכז!A1971)=הלוואות!$F$13,הלוואות!$G$13,0),0),0)+IF(A1971&gt;=הלוואות!$D$14,IF(מרכז!A1971&lt;=הלוואות!$E$14,IF(DAY(מרכז!A1971)=הלוואות!$F$14,הלוואות!$G$14,0),0),0)+IF(A1971&gt;=הלוואות!$D$15,IF(מרכז!A1971&lt;=הלוואות!$E$15,IF(DAY(מרכז!A1971)=הלוואות!$F$15,הלוואות!$G$15,0),0),0)+IF(A1971&gt;=הלוואות!$D$16,IF(מרכז!A1971&lt;=הלוואות!$E$16,IF(DAY(מרכז!A1971)=הלוואות!$F$16,הלוואות!$G$16,0),0),0)+IF(A1971&gt;=הלוואות!$D$17,IF(מרכז!A1971&lt;=הלוואות!$E$17,IF(DAY(מרכז!A1971)=הלוואות!$F$17,הלוואות!$G$17,0),0),0)+IF(A1971&gt;=הלוואות!$D$18,IF(מרכז!A1971&lt;=הלוואות!$E$18,IF(DAY(מרכז!A1971)=הלוואות!$F$18,הלוואות!$G$18,0),0),0)+IF(A1971&gt;=הלוואות!$D$19,IF(מרכז!A1971&lt;=הלוואות!$E$19,IF(DAY(מרכז!A1971)=הלוואות!$F$19,הלוואות!$G$19,0),0),0)+IF(A1971&gt;=הלוואות!$D$20,IF(מרכז!A1971&lt;=הלוואות!$E$20,IF(DAY(מרכז!A1971)=הלוואות!$F$20,הלוואות!$G$20,0),0),0)+IF(A1971&gt;=הלוואות!$D$21,IF(מרכז!A1971&lt;=הלוואות!$E$21,IF(DAY(מרכז!A1971)=הלוואות!$F$21,הלוואות!$G$21,0),0),0)+IF(A1971&gt;=הלוואות!$D$22,IF(מרכז!A1971&lt;=הלוואות!$E$22,IF(DAY(מרכז!A1971)=הלוואות!$F$22,הלוואות!$G$22,0),0),0)+IF(A1971&gt;=הלוואות!$D$23,IF(מרכז!A1971&lt;=הלוואות!$E$23,IF(DAY(מרכז!A1971)=הלוואות!$F$23,הלוואות!$G$23,0),0),0)+IF(A1971&gt;=הלוואות!$D$24,IF(מרכז!A1971&lt;=הלוואות!$E$24,IF(DAY(מרכז!A1971)=הלוואות!$F$24,הלוואות!$G$24,0),0),0)+IF(A1971&gt;=הלוואות!$D$25,IF(מרכז!A1971&lt;=הלוואות!$E$25,IF(DAY(מרכז!A1971)=הלוואות!$F$25,הלוואות!$G$25,0),0),0)+IF(A1971&gt;=הלוואות!$D$26,IF(מרכז!A1971&lt;=הלוואות!$E$26,IF(DAY(מרכז!A1971)=הלוואות!$F$26,הלוואות!$G$26,0),0),0)+IF(A1971&gt;=הלוואות!$D$27,IF(מרכז!A1971&lt;=הלוואות!$E$27,IF(DAY(מרכז!A1971)=הלוואות!$F$27,הלוואות!$G$27,0),0),0)+IF(A1971&gt;=הלוואות!$D$28,IF(מרכז!A1971&lt;=הלוואות!$E$28,IF(DAY(מרכז!A1971)=הלוואות!$F$28,הלוואות!$G$28,0),0),0)+IF(A1971&gt;=הלוואות!$D$29,IF(מרכז!A1971&lt;=הלוואות!$E$29,IF(DAY(מרכז!A1971)=הלוואות!$F$29,הלוואות!$G$29,0),0),0)+IF(A1971&gt;=הלוואות!$D$30,IF(מרכז!A1971&lt;=הלוואות!$E$30,IF(DAY(מרכז!A1971)=הלוואות!$F$30,הלוואות!$G$30,0),0),0)+IF(A1971&gt;=הלוואות!$D$31,IF(מרכז!A1971&lt;=הלוואות!$E$31,IF(DAY(מרכז!A1971)=הלוואות!$F$31,הלוואות!$G$31,0),0),0)+IF(A1971&gt;=הלוואות!$D$32,IF(מרכז!A1971&lt;=הלוואות!$E$32,IF(DAY(מרכז!A1971)=הלוואות!$F$32,הלוואות!$G$32,0),0),0)+IF(A1971&gt;=הלוואות!$D$33,IF(מרכז!A1971&lt;=הלוואות!$E$33,IF(DAY(מרכז!A1971)=הלוואות!$F$33,הלוואות!$G$33,0),0),0)+IF(A1971&gt;=הלוואות!$D$34,IF(מרכז!A1971&lt;=הלוואות!$E$34,IF(DAY(מרכז!A1971)=הלוואות!$F$34,הלוואות!$G$34,0),0),0)</f>
        <v>0</v>
      </c>
      <c r="E1971" s="93">
        <f>SUMIF(הלוואות!$D$46:$D$65,מרכז!A1971,הלוואות!$E$46:$E$65)</f>
        <v>0</v>
      </c>
      <c r="F1971" s="93">
        <f>SUMIF(נכנסים!$A$5:$A$5890,מרכז!A1971,נכנסים!$B$5:$B$5890)</f>
        <v>0</v>
      </c>
      <c r="G1971" s="94"/>
      <c r="H1971" s="94"/>
      <c r="I1971" s="94"/>
      <c r="J1971" s="99">
        <f t="shared" si="30"/>
        <v>50000</v>
      </c>
    </row>
    <row r="1972" spans="1:10">
      <c r="A1972" s="153">
        <v>47625</v>
      </c>
      <c r="B1972" s="93">
        <f>SUMIF(יוצאים!$A$5:$A$5835,מרכז!A1972,יוצאים!$D$5:$D$5835)</f>
        <v>0</v>
      </c>
      <c r="C1972" s="93">
        <f>HLOOKUP(DAY($A1972),'טב.הו"ק'!$G$4:$AK$162,'טב.הו"ק'!$A$162+2,FALSE)</f>
        <v>0</v>
      </c>
      <c r="D1972" s="93">
        <f>IF(A1972&gt;=הלוואות!$D$5,IF(מרכז!A1972&lt;=הלוואות!$E$5,IF(DAY(מרכז!A1972)=הלוואות!$F$5,הלוואות!$G$5,0),0),0)+IF(A1972&gt;=הלוואות!$D$6,IF(מרכז!A1972&lt;=הלוואות!$E$6,IF(DAY(מרכז!A1972)=הלוואות!$F$6,הלוואות!$G$6,0),0),0)+IF(A1972&gt;=הלוואות!$D$7,IF(מרכז!A1972&lt;=הלוואות!$E$7,IF(DAY(מרכז!A1972)=הלוואות!$F$7,הלוואות!$G$7,0),0),0)+IF(A1972&gt;=הלוואות!$D$8,IF(מרכז!A1972&lt;=הלוואות!$E$8,IF(DAY(מרכז!A1972)=הלוואות!$F$8,הלוואות!$G$8,0),0),0)+IF(A1972&gt;=הלוואות!$D$9,IF(מרכז!A1972&lt;=הלוואות!$E$9,IF(DAY(מרכז!A1972)=הלוואות!$F$9,הלוואות!$G$9,0),0),0)+IF(A1972&gt;=הלוואות!$D$10,IF(מרכז!A1972&lt;=הלוואות!$E$10,IF(DAY(מרכז!A1972)=הלוואות!$F$10,הלוואות!$G$10,0),0),0)+IF(A1972&gt;=הלוואות!$D$11,IF(מרכז!A1972&lt;=הלוואות!$E$11,IF(DAY(מרכז!A1972)=הלוואות!$F$11,הלוואות!$G$11,0),0),0)+IF(A1972&gt;=הלוואות!$D$12,IF(מרכז!A1972&lt;=הלוואות!$E$12,IF(DAY(מרכז!A1972)=הלוואות!$F$12,הלוואות!$G$12,0),0),0)+IF(A1972&gt;=הלוואות!$D$13,IF(מרכז!A1972&lt;=הלוואות!$E$13,IF(DAY(מרכז!A1972)=הלוואות!$F$13,הלוואות!$G$13,0),0),0)+IF(A1972&gt;=הלוואות!$D$14,IF(מרכז!A1972&lt;=הלוואות!$E$14,IF(DAY(מרכז!A1972)=הלוואות!$F$14,הלוואות!$G$14,0),0),0)+IF(A1972&gt;=הלוואות!$D$15,IF(מרכז!A1972&lt;=הלוואות!$E$15,IF(DAY(מרכז!A1972)=הלוואות!$F$15,הלוואות!$G$15,0),0),0)+IF(A1972&gt;=הלוואות!$D$16,IF(מרכז!A1972&lt;=הלוואות!$E$16,IF(DAY(מרכז!A1972)=הלוואות!$F$16,הלוואות!$G$16,0),0),0)+IF(A1972&gt;=הלוואות!$D$17,IF(מרכז!A1972&lt;=הלוואות!$E$17,IF(DAY(מרכז!A1972)=הלוואות!$F$17,הלוואות!$G$17,0),0),0)+IF(A1972&gt;=הלוואות!$D$18,IF(מרכז!A1972&lt;=הלוואות!$E$18,IF(DAY(מרכז!A1972)=הלוואות!$F$18,הלוואות!$G$18,0),0),0)+IF(A1972&gt;=הלוואות!$D$19,IF(מרכז!A1972&lt;=הלוואות!$E$19,IF(DAY(מרכז!A1972)=הלוואות!$F$19,הלוואות!$G$19,0),0),0)+IF(A1972&gt;=הלוואות!$D$20,IF(מרכז!A1972&lt;=הלוואות!$E$20,IF(DAY(מרכז!A1972)=הלוואות!$F$20,הלוואות!$G$20,0),0),0)+IF(A1972&gt;=הלוואות!$D$21,IF(מרכז!A1972&lt;=הלוואות!$E$21,IF(DAY(מרכז!A1972)=הלוואות!$F$21,הלוואות!$G$21,0),0),0)+IF(A1972&gt;=הלוואות!$D$22,IF(מרכז!A1972&lt;=הלוואות!$E$22,IF(DAY(מרכז!A1972)=הלוואות!$F$22,הלוואות!$G$22,0),0),0)+IF(A1972&gt;=הלוואות!$D$23,IF(מרכז!A1972&lt;=הלוואות!$E$23,IF(DAY(מרכז!A1972)=הלוואות!$F$23,הלוואות!$G$23,0),0),0)+IF(A1972&gt;=הלוואות!$D$24,IF(מרכז!A1972&lt;=הלוואות!$E$24,IF(DAY(מרכז!A1972)=הלוואות!$F$24,הלוואות!$G$24,0),0),0)+IF(A1972&gt;=הלוואות!$D$25,IF(מרכז!A1972&lt;=הלוואות!$E$25,IF(DAY(מרכז!A1972)=הלוואות!$F$25,הלוואות!$G$25,0),0),0)+IF(A1972&gt;=הלוואות!$D$26,IF(מרכז!A1972&lt;=הלוואות!$E$26,IF(DAY(מרכז!A1972)=הלוואות!$F$26,הלוואות!$G$26,0),0),0)+IF(A1972&gt;=הלוואות!$D$27,IF(מרכז!A1972&lt;=הלוואות!$E$27,IF(DAY(מרכז!A1972)=הלוואות!$F$27,הלוואות!$G$27,0),0),0)+IF(A1972&gt;=הלוואות!$D$28,IF(מרכז!A1972&lt;=הלוואות!$E$28,IF(DAY(מרכז!A1972)=הלוואות!$F$28,הלוואות!$G$28,0),0),0)+IF(A1972&gt;=הלוואות!$D$29,IF(מרכז!A1972&lt;=הלוואות!$E$29,IF(DAY(מרכז!A1972)=הלוואות!$F$29,הלוואות!$G$29,0),0),0)+IF(A1972&gt;=הלוואות!$D$30,IF(מרכז!A1972&lt;=הלוואות!$E$30,IF(DAY(מרכז!A1972)=הלוואות!$F$30,הלוואות!$G$30,0),0),0)+IF(A1972&gt;=הלוואות!$D$31,IF(מרכז!A1972&lt;=הלוואות!$E$31,IF(DAY(מרכז!A1972)=הלוואות!$F$31,הלוואות!$G$31,0),0),0)+IF(A1972&gt;=הלוואות!$D$32,IF(מרכז!A1972&lt;=הלוואות!$E$32,IF(DAY(מרכז!A1972)=הלוואות!$F$32,הלוואות!$G$32,0),0),0)+IF(A1972&gt;=הלוואות!$D$33,IF(מרכז!A1972&lt;=הלוואות!$E$33,IF(DAY(מרכז!A1972)=הלוואות!$F$33,הלוואות!$G$33,0),0),0)+IF(A1972&gt;=הלוואות!$D$34,IF(מרכז!A1972&lt;=הלוואות!$E$34,IF(DAY(מרכז!A1972)=הלוואות!$F$34,הלוואות!$G$34,0),0),0)</f>
        <v>0</v>
      </c>
      <c r="E1972" s="93">
        <f>SUMIF(הלוואות!$D$46:$D$65,מרכז!A1972,הלוואות!$E$46:$E$65)</f>
        <v>0</v>
      </c>
      <c r="F1972" s="93">
        <f>SUMIF(נכנסים!$A$5:$A$5890,מרכז!A1972,נכנסים!$B$5:$B$5890)</f>
        <v>0</v>
      </c>
      <c r="G1972" s="94"/>
      <c r="H1972" s="94"/>
      <c r="I1972" s="94"/>
      <c r="J1972" s="99">
        <f t="shared" si="30"/>
        <v>50000</v>
      </c>
    </row>
    <row r="1973" spans="1:10">
      <c r="A1973" s="153">
        <v>47626</v>
      </c>
      <c r="B1973" s="93">
        <f>SUMIF(יוצאים!$A$5:$A$5835,מרכז!A1973,יוצאים!$D$5:$D$5835)</f>
        <v>0</v>
      </c>
      <c r="C1973" s="93">
        <f>HLOOKUP(DAY($A1973),'טב.הו"ק'!$G$4:$AK$162,'טב.הו"ק'!$A$162+2,FALSE)</f>
        <v>0</v>
      </c>
      <c r="D1973" s="93">
        <f>IF(A1973&gt;=הלוואות!$D$5,IF(מרכז!A1973&lt;=הלוואות!$E$5,IF(DAY(מרכז!A1973)=הלוואות!$F$5,הלוואות!$G$5,0),0),0)+IF(A1973&gt;=הלוואות!$D$6,IF(מרכז!A1973&lt;=הלוואות!$E$6,IF(DAY(מרכז!A1973)=הלוואות!$F$6,הלוואות!$G$6,0),0),0)+IF(A1973&gt;=הלוואות!$D$7,IF(מרכז!A1973&lt;=הלוואות!$E$7,IF(DAY(מרכז!A1973)=הלוואות!$F$7,הלוואות!$G$7,0),0),0)+IF(A1973&gt;=הלוואות!$D$8,IF(מרכז!A1973&lt;=הלוואות!$E$8,IF(DAY(מרכז!A1973)=הלוואות!$F$8,הלוואות!$G$8,0),0),0)+IF(A1973&gt;=הלוואות!$D$9,IF(מרכז!A1973&lt;=הלוואות!$E$9,IF(DAY(מרכז!A1973)=הלוואות!$F$9,הלוואות!$G$9,0),0),0)+IF(A1973&gt;=הלוואות!$D$10,IF(מרכז!A1973&lt;=הלוואות!$E$10,IF(DAY(מרכז!A1973)=הלוואות!$F$10,הלוואות!$G$10,0),0),0)+IF(A1973&gt;=הלוואות!$D$11,IF(מרכז!A1973&lt;=הלוואות!$E$11,IF(DAY(מרכז!A1973)=הלוואות!$F$11,הלוואות!$G$11,0),0),0)+IF(A1973&gt;=הלוואות!$D$12,IF(מרכז!A1973&lt;=הלוואות!$E$12,IF(DAY(מרכז!A1973)=הלוואות!$F$12,הלוואות!$G$12,0),0),0)+IF(A1973&gt;=הלוואות!$D$13,IF(מרכז!A1973&lt;=הלוואות!$E$13,IF(DAY(מרכז!A1973)=הלוואות!$F$13,הלוואות!$G$13,0),0),0)+IF(A1973&gt;=הלוואות!$D$14,IF(מרכז!A1973&lt;=הלוואות!$E$14,IF(DAY(מרכז!A1973)=הלוואות!$F$14,הלוואות!$G$14,0),0),0)+IF(A1973&gt;=הלוואות!$D$15,IF(מרכז!A1973&lt;=הלוואות!$E$15,IF(DAY(מרכז!A1973)=הלוואות!$F$15,הלוואות!$G$15,0),0),0)+IF(A1973&gt;=הלוואות!$D$16,IF(מרכז!A1973&lt;=הלוואות!$E$16,IF(DAY(מרכז!A1973)=הלוואות!$F$16,הלוואות!$G$16,0),0),0)+IF(A1973&gt;=הלוואות!$D$17,IF(מרכז!A1973&lt;=הלוואות!$E$17,IF(DAY(מרכז!A1973)=הלוואות!$F$17,הלוואות!$G$17,0),0),0)+IF(A1973&gt;=הלוואות!$D$18,IF(מרכז!A1973&lt;=הלוואות!$E$18,IF(DAY(מרכז!A1973)=הלוואות!$F$18,הלוואות!$G$18,0),0),0)+IF(A1973&gt;=הלוואות!$D$19,IF(מרכז!A1973&lt;=הלוואות!$E$19,IF(DAY(מרכז!A1973)=הלוואות!$F$19,הלוואות!$G$19,0),0),0)+IF(A1973&gt;=הלוואות!$D$20,IF(מרכז!A1973&lt;=הלוואות!$E$20,IF(DAY(מרכז!A1973)=הלוואות!$F$20,הלוואות!$G$20,0),0),0)+IF(A1973&gt;=הלוואות!$D$21,IF(מרכז!A1973&lt;=הלוואות!$E$21,IF(DAY(מרכז!A1973)=הלוואות!$F$21,הלוואות!$G$21,0),0),0)+IF(A1973&gt;=הלוואות!$D$22,IF(מרכז!A1973&lt;=הלוואות!$E$22,IF(DAY(מרכז!A1973)=הלוואות!$F$22,הלוואות!$G$22,0),0),0)+IF(A1973&gt;=הלוואות!$D$23,IF(מרכז!A1973&lt;=הלוואות!$E$23,IF(DAY(מרכז!A1973)=הלוואות!$F$23,הלוואות!$G$23,0),0),0)+IF(A1973&gt;=הלוואות!$D$24,IF(מרכז!A1973&lt;=הלוואות!$E$24,IF(DAY(מרכז!A1973)=הלוואות!$F$24,הלוואות!$G$24,0),0),0)+IF(A1973&gt;=הלוואות!$D$25,IF(מרכז!A1973&lt;=הלוואות!$E$25,IF(DAY(מרכז!A1973)=הלוואות!$F$25,הלוואות!$G$25,0),0),0)+IF(A1973&gt;=הלוואות!$D$26,IF(מרכז!A1973&lt;=הלוואות!$E$26,IF(DAY(מרכז!A1973)=הלוואות!$F$26,הלוואות!$G$26,0),0),0)+IF(A1973&gt;=הלוואות!$D$27,IF(מרכז!A1973&lt;=הלוואות!$E$27,IF(DAY(מרכז!A1973)=הלוואות!$F$27,הלוואות!$G$27,0),0),0)+IF(A1973&gt;=הלוואות!$D$28,IF(מרכז!A1973&lt;=הלוואות!$E$28,IF(DAY(מרכז!A1973)=הלוואות!$F$28,הלוואות!$G$28,0),0),0)+IF(A1973&gt;=הלוואות!$D$29,IF(מרכז!A1973&lt;=הלוואות!$E$29,IF(DAY(מרכז!A1973)=הלוואות!$F$29,הלוואות!$G$29,0),0),0)+IF(A1973&gt;=הלוואות!$D$30,IF(מרכז!A1973&lt;=הלוואות!$E$30,IF(DAY(מרכז!A1973)=הלוואות!$F$30,הלוואות!$G$30,0),0),0)+IF(A1973&gt;=הלוואות!$D$31,IF(מרכז!A1973&lt;=הלוואות!$E$31,IF(DAY(מרכז!A1973)=הלוואות!$F$31,הלוואות!$G$31,0),0),0)+IF(A1973&gt;=הלוואות!$D$32,IF(מרכז!A1973&lt;=הלוואות!$E$32,IF(DAY(מרכז!A1973)=הלוואות!$F$32,הלוואות!$G$32,0),0),0)+IF(A1973&gt;=הלוואות!$D$33,IF(מרכז!A1973&lt;=הלוואות!$E$33,IF(DAY(מרכז!A1973)=הלוואות!$F$33,הלוואות!$G$33,0),0),0)+IF(A1973&gt;=הלוואות!$D$34,IF(מרכז!A1973&lt;=הלוואות!$E$34,IF(DAY(מרכז!A1973)=הלוואות!$F$34,הלוואות!$G$34,0),0),0)</f>
        <v>0</v>
      </c>
      <c r="E1973" s="93">
        <f>SUMIF(הלוואות!$D$46:$D$65,מרכז!A1973,הלוואות!$E$46:$E$65)</f>
        <v>0</v>
      </c>
      <c r="F1973" s="93">
        <f>SUMIF(נכנסים!$A$5:$A$5890,מרכז!A1973,נכנסים!$B$5:$B$5890)</f>
        <v>0</v>
      </c>
      <c r="G1973" s="94"/>
      <c r="H1973" s="94"/>
      <c r="I1973" s="94"/>
      <c r="J1973" s="99">
        <f t="shared" si="30"/>
        <v>50000</v>
      </c>
    </row>
    <row r="1974" spans="1:10">
      <c r="A1974" s="153">
        <v>47627</v>
      </c>
      <c r="B1974" s="93">
        <f>SUMIF(יוצאים!$A$5:$A$5835,מרכז!A1974,יוצאים!$D$5:$D$5835)</f>
        <v>0</v>
      </c>
      <c r="C1974" s="93">
        <f>HLOOKUP(DAY($A1974),'טב.הו"ק'!$G$4:$AK$162,'טב.הו"ק'!$A$162+2,FALSE)</f>
        <v>0</v>
      </c>
      <c r="D1974" s="93">
        <f>IF(A1974&gt;=הלוואות!$D$5,IF(מרכז!A1974&lt;=הלוואות!$E$5,IF(DAY(מרכז!A1974)=הלוואות!$F$5,הלוואות!$G$5,0),0),0)+IF(A1974&gt;=הלוואות!$D$6,IF(מרכז!A1974&lt;=הלוואות!$E$6,IF(DAY(מרכז!A1974)=הלוואות!$F$6,הלוואות!$G$6,0),0),0)+IF(A1974&gt;=הלוואות!$D$7,IF(מרכז!A1974&lt;=הלוואות!$E$7,IF(DAY(מרכז!A1974)=הלוואות!$F$7,הלוואות!$G$7,0),0),0)+IF(A1974&gt;=הלוואות!$D$8,IF(מרכז!A1974&lt;=הלוואות!$E$8,IF(DAY(מרכז!A1974)=הלוואות!$F$8,הלוואות!$G$8,0),0),0)+IF(A1974&gt;=הלוואות!$D$9,IF(מרכז!A1974&lt;=הלוואות!$E$9,IF(DAY(מרכז!A1974)=הלוואות!$F$9,הלוואות!$G$9,0),0),0)+IF(A1974&gt;=הלוואות!$D$10,IF(מרכז!A1974&lt;=הלוואות!$E$10,IF(DAY(מרכז!A1974)=הלוואות!$F$10,הלוואות!$G$10,0),0),0)+IF(A1974&gt;=הלוואות!$D$11,IF(מרכז!A1974&lt;=הלוואות!$E$11,IF(DAY(מרכז!A1974)=הלוואות!$F$11,הלוואות!$G$11,0),0),0)+IF(A1974&gt;=הלוואות!$D$12,IF(מרכז!A1974&lt;=הלוואות!$E$12,IF(DAY(מרכז!A1974)=הלוואות!$F$12,הלוואות!$G$12,0),0),0)+IF(A1974&gt;=הלוואות!$D$13,IF(מרכז!A1974&lt;=הלוואות!$E$13,IF(DAY(מרכז!A1974)=הלוואות!$F$13,הלוואות!$G$13,0),0),0)+IF(A1974&gt;=הלוואות!$D$14,IF(מרכז!A1974&lt;=הלוואות!$E$14,IF(DAY(מרכז!A1974)=הלוואות!$F$14,הלוואות!$G$14,0),0),0)+IF(A1974&gt;=הלוואות!$D$15,IF(מרכז!A1974&lt;=הלוואות!$E$15,IF(DAY(מרכז!A1974)=הלוואות!$F$15,הלוואות!$G$15,0),0),0)+IF(A1974&gt;=הלוואות!$D$16,IF(מרכז!A1974&lt;=הלוואות!$E$16,IF(DAY(מרכז!A1974)=הלוואות!$F$16,הלוואות!$G$16,0),0),0)+IF(A1974&gt;=הלוואות!$D$17,IF(מרכז!A1974&lt;=הלוואות!$E$17,IF(DAY(מרכז!A1974)=הלוואות!$F$17,הלוואות!$G$17,0),0),0)+IF(A1974&gt;=הלוואות!$D$18,IF(מרכז!A1974&lt;=הלוואות!$E$18,IF(DAY(מרכז!A1974)=הלוואות!$F$18,הלוואות!$G$18,0),0),0)+IF(A1974&gt;=הלוואות!$D$19,IF(מרכז!A1974&lt;=הלוואות!$E$19,IF(DAY(מרכז!A1974)=הלוואות!$F$19,הלוואות!$G$19,0),0),0)+IF(A1974&gt;=הלוואות!$D$20,IF(מרכז!A1974&lt;=הלוואות!$E$20,IF(DAY(מרכז!A1974)=הלוואות!$F$20,הלוואות!$G$20,0),0),0)+IF(A1974&gt;=הלוואות!$D$21,IF(מרכז!A1974&lt;=הלוואות!$E$21,IF(DAY(מרכז!A1974)=הלוואות!$F$21,הלוואות!$G$21,0),0),0)+IF(A1974&gt;=הלוואות!$D$22,IF(מרכז!A1974&lt;=הלוואות!$E$22,IF(DAY(מרכז!A1974)=הלוואות!$F$22,הלוואות!$G$22,0),0),0)+IF(A1974&gt;=הלוואות!$D$23,IF(מרכז!A1974&lt;=הלוואות!$E$23,IF(DAY(מרכז!A1974)=הלוואות!$F$23,הלוואות!$G$23,0),0),0)+IF(A1974&gt;=הלוואות!$D$24,IF(מרכז!A1974&lt;=הלוואות!$E$24,IF(DAY(מרכז!A1974)=הלוואות!$F$24,הלוואות!$G$24,0),0),0)+IF(A1974&gt;=הלוואות!$D$25,IF(מרכז!A1974&lt;=הלוואות!$E$25,IF(DAY(מרכז!A1974)=הלוואות!$F$25,הלוואות!$G$25,0),0),0)+IF(A1974&gt;=הלוואות!$D$26,IF(מרכז!A1974&lt;=הלוואות!$E$26,IF(DAY(מרכז!A1974)=הלוואות!$F$26,הלוואות!$G$26,0),0),0)+IF(A1974&gt;=הלוואות!$D$27,IF(מרכז!A1974&lt;=הלוואות!$E$27,IF(DAY(מרכז!A1974)=הלוואות!$F$27,הלוואות!$G$27,0),0),0)+IF(A1974&gt;=הלוואות!$D$28,IF(מרכז!A1974&lt;=הלוואות!$E$28,IF(DAY(מרכז!A1974)=הלוואות!$F$28,הלוואות!$G$28,0),0),0)+IF(A1974&gt;=הלוואות!$D$29,IF(מרכז!A1974&lt;=הלוואות!$E$29,IF(DAY(מרכז!A1974)=הלוואות!$F$29,הלוואות!$G$29,0),0),0)+IF(A1974&gt;=הלוואות!$D$30,IF(מרכז!A1974&lt;=הלוואות!$E$30,IF(DAY(מרכז!A1974)=הלוואות!$F$30,הלוואות!$G$30,0),0),0)+IF(A1974&gt;=הלוואות!$D$31,IF(מרכז!A1974&lt;=הלוואות!$E$31,IF(DAY(מרכז!A1974)=הלוואות!$F$31,הלוואות!$G$31,0),0),0)+IF(A1974&gt;=הלוואות!$D$32,IF(מרכז!A1974&lt;=הלוואות!$E$32,IF(DAY(מרכז!A1974)=הלוואות!$F$32,הלוואות!$G$32,0),0),0)+IF(A1974&gt;=הלוואות!$D$33,IF(מרכז!A1974&lt;=הלוואות!$E$33,IF(DAY(מרכז!A1974)=הלוואות!$F$33,הלוואות!$G$33,0),0),0)+IF(A1974&gt;=הלוואות!$D$34,IF(מרכז!A1974&lt;=הלוואות!$E$34,IF(DAY(מרכז!A1974)=הלוואות!$F$34,הלוואות!$G$34,0),0),0)</f>
        <v>0</v>
      </c>
      <c r="E1974" s="93">
        <f>SUMIF(הלוואות!$D$46:$D$65,מרכז!A1974,הלוואות!$E$46:$E$65)</f>
        <v>0</v>
      </c>
      <c r="F1974" s="93">
        <f>SUMIF(נכנסים!$A$5:$A$5890,מרכז!A1974,נכנסים!$B$5:$B$5890)</f>
        <v>0</v>
      </c>
      <c r="G1974" s="94"/>
      <c r="H1974" s="94"/>
      <c r="I1974" s="94"/>
      <c r="J1974" s="99">
        <f t="shared" si="30"/>
        <v>50000</v>
      </c>
    </row>
    <row r="1975" spans="1:10">
      <c r="A1975" s="153">
        <v>47628</v>
      </c>
      <c r="B1975" s="93">
        <f>SUMIF(יוצאים!$A$5:$A$5835,מרכז!A1975,יוצאים!$D$5:$D$5835)</f>
        <v>0</v>
      </c>
      <c r="C1975" s="93">
        <f>HLOOKUP(DAY($A1975),'טב.הו"ק'!$G$4:$AK$162,'טב.הו"ק'!$A$162+2,FALSE)</f>
        <v>0</v>
      </c>
      <c r="D1975" s="93">
        <f>IF(A1975&gt;=הלוואות!$D$5,IF(מרכז!A1975&lt;=הלוואות!$E$5,IF(DAY(מרכז!A1975)=הלוואות!$F$5,הלוואות!$G$5,0),0),0)+IF(A1975&gt;=הלוואות!$D$6,IF(מרכז!A1975&lt;=הלוואות!$E$6,IF(DAY(מרכז!A1975)=הלוואות!$F$6,הלוואות!$G$6,0),0),0)+IF(A1975&gt;=הלוואות!$D$7,IF(מרכז!A1975&lt;=הלוואות!$E$7,IF(DAY(מרכז!A1975)=הלוואות!$F$7,הלוואות!$G$7,0),0),0)+IF(A1975&gt;=הלוואות!$D$8,IF(מרכז!A1975&lt;=הלוואות!$E$8,IF(DAY(מרכז!A1975)=הלוואות!$F$8,הלוואות!$G$8,0),0),0)+IF(A1975&gt;=הלוואות!$D$9,IF(מרכז!A1975&lt;=הלוואות!$E$9,IF(DAY(מרכז!A1975)=הלוואות!$F$9,הלוואות!$G$9,0),0),0)+IF(A1975&gt;=הלוואות!$D$10,IF(מרכז!A1975&lt;=הלוואות!$E$10,IF(DAY(מרכז!A1975)=הלוואות!$F$10,הלוואות!$G$10,0),0),0)+IF(A1975&gt;=הלוואות!$D$11,IF(מרכז!A1975&lt;=הלוואות!$E$11,IF(DAY(מרכז!A1975)=הלוואות!$F$11,הלוואות!$G$11,0),0),0)+IF(A1975&gt;=הלוואות!$D$12,IF(מרכז!A1975&lt;=הלוואות!$E$12,IF(DAY(מרכז!A1975)=הלוואות!$F$12,הלוואות!$G$12,0),0),0)+IF(A1975&gt;=הלוואות!$D$13,IF(מרכז!A1975&lt;=הלוואות!$E$13,IF(DAY(מרכז!A1975)=הלוואות!$F$13,הלוואות!$G$13,0),0),0)+IF(A1975&gt;=הלוואות!$D$14,IF(מרכז!A1975&lt;=הלוואות!$E$14,IF(DAY(מרכז!A1975)=הלוואות!$F$14,הלוואות!$G$14,0),0),0)+IF(A1975&gt;=הלוואות!$D$15,IF(מרכז!A1975&lt;=הלוואות!$E$15,IF(DAY(מרכז!A1975)=הלוואות!$F$15,הלוואות!$G$15,0),0),0)+IF(A1975&gt;=הלוואות!$D$16,IF(מרכז!A1975&lt;=הלוואות!$E$16,IF(DAY(מרכז!A1975)=הלוואות!$F$16,הלוואות!$G$16,0),0),0)+IF(A1975&gt;=הלוואות!$D$17,IF(מרכז!A1975&lt;=הלוואות!$E$17,IF(DAY(מרכז!A1975)=הלוואות!$F$17,הלוואות!$G$17,0),0),0)+IF(A1975&gt;=הלוואות!$D$18,IF(מרכז!A1975&lt;=הלוואות!$E$18,IF(DAY(מרכז!A1975)=הלוואות!$F$18,הלוואות!$G$18,0),0),0)+IF(A1975&gt;=הלוואות!$D$19,IF(מרכז!A1975&lt;=הלוואות!$E$19,IF(DAY(מרכז!A1975)=הלוואות!$F$19,הלוואות!$G$19,0),0),0)+IF(A1975&gt;=הלוואות!$D$20,IF(מרכז!A1975&lt;=הלוואות!$E$20,IF(DAY(מרכז!A1975)=הלוואות!$F$20,הלוואות!$G$20,0),0),0)+IF(A1975&gt;=הלוואות!$D$21,IF(מרכז!A1975&lt;=הלוואות!$E$21,IF(DAY(מרכז!A1975)=הלוואות!$F$21,הלוואות!$G$21,0),0),0)+IF(A1975&gt;=הלוואות!$D$22,IF(מרכז!A1975&lt;=הלוואות!$E$22,IF(DAY(מרכז!A1975)=הלוואות!$F$22,הלוואות!$G$22,0),0),0)+IF(A1975&gt;=הלוואות!$D$23,IF(מרכז!A1975&lt;=הלוואות!$E$23,IF(DAY(מרכז!A1975)=הלוואות!$F$23,הלוואות!$G$23,0),0),0)+IF(A1975&gt;=הלוואות!$D$24,IF(מרכז!A1975&lt;=הלוואות!$E$24,IF(DAY(מרכז!A1975)=הלוואות!$F$24,הלוואות!$G$24,0),0),0)+IF(A1975&gt;=הלוואות!$D$25,IF(מרכז!A1975&lt;=הלוואות!$E$25,IF(DAY(מרכז!A1975)=הלוואות!$F$25,הלוואות!$G$25,0),0),0)+IF(A1975&gt;=הלוואות!$D$26,IF(מרכז!A1975&lt;=הלוואות!$E$26,IF(DAY(מרכז!A1975)=הלוואות!$F$26,הלוואות!$G$26,0),0),0)+IF(A1975&gt;=הלוואות!$D$27,IF(מרכז!A1975&lt;=הלוואות!$E$27,IF(DAY(מרכז!A1975)=הלוואות!$F$27,הלוואות!$G$27,0),0),0)+IF(A1975&gt;=הלוואות!$D$28,IF(מרכז!A1975&lt;=הלוואות!$E$28,IF(DAY(מרכז!A1975)=הלוואות!$F$28,הלוואות!$G$28,0),0),0)+IF(A1975&gt;=הלוואות!$D$29,IF(מרכז!A1975&lt;=הלוואות!$E$29,IF(DAY(מרכז!A1975)=הלוואות!$F$29,הלוואות!$G$29,0),0),0)+IF(A1975&gt;=הלוואות!$D$30,IF(מרכז!A1975&lt;=הלוואות!$E$30,IF(DAY(מרכז!A1975)=הלוואות!$F$30,הלוואות!$G$30,0),0),0)+IF(A1975&gt;=הלוואות!$D$31,IF(מרכז!A1975&lt;=הלוואות!$E$31,IF(DAY(מרכז!A1975)=הלוואות!$F$31,הלוואות!$G$31,0),0),0)+IF(A1975&gt;=הלוואות!$D$32,IF(מרכז!A1975&lt;=הלוואות!$E$32,IF(DAY(מרכז!A1975)=הלוואות!$F$32,הלוואות!$G$32,0),0),0)+IF(A1975&gt;=הלוואות!$D$33,IF(מרכז!A1975&lt;=הלוואות!$E$33,IF(DAY(מרכז!A1975)=הלוואות!$F$33,הלוואות!$G$33,0),0),0)+IF(A1975&gt;=הלוואות!$D$34,IF(מרכז!A1975&lt;=הלוואות!$E$34,IF(DAY(מרכז!A1975)=הלוואות!$F$34,הלוואות!$G$34,0),0),0)</f>
        <v>0</v>
      </c>
      <c r="E1975" s="93">
        <f>SUMIF(הלוואות!$D$46:$D$65,מרכז!A1975,הלוואות!$E$46:$E$65)</f>
        <v>0</v>
      </c>
      <c r="F1975" s="93">
        <f>SUMIF(נכנסים!$A$5:$A$5890,מרכז!A1975,נכנסים!$B$5:$B$5890)</f>
        <v>0</v>
      </c>
      <c r="G1975" s="94"/>
      <c r="H1975" s="94"/>
      <c r="I1975" s="94"/>
      <c r="J1975" s="99">
        <f t="shared" si="30"/>
        <v>50000</v>
      </c>
    </row>
    <row r="1976" spans="1:10">
      <c r="A1976" s="153">
        <v>47629</v>
      </c>
      <c r="B1976" s="93">
        <f>SUMIF(יוצאים!$A$5:$A$5835,מרכז!A1976,יוצאים!$D$5:$D$5835)</f>
        <v>0</v>
      </c>
      <c r="C1976" s="93">
        <f>HLOOKUP(DAY($A1976),'טב.הו"ק'!$G$4:$AK$162,'טב.הו"ק'!$A$162+2,FALSE)</f>
        <v>0</v>
      </c>
      <c r="D1976" s="93">
        <f>IF(A1976&gt;=הלוואות!$D$5,IF(מרכז!A1976&lt;=הלוואות!$E$5,IF(DAY(מרכז!A1976)=הלוואות!$F$5,הלוואות!$G$5,0),0),0)+IF(A1976&gt;=הלוואות!$D$6,IF(מרכז!A1976&lt;=הלוואות!$E$6,IF(DAY(מרכז!A1976)=הלוואות!$F$6,הלוואות!$G$6,0),0),0)+IF(A1976&gt;=הלוואות!$D$7,IF(מרכז!A1976&lt;=הלוואות!$E$7,IF(DAY(מרכז!A1976)=הלוואות!$F$7,הלוואות!$G$7,0),0),0)+IF(A1976&gt;=הלוואות!$D$8,IF(מרכז!A1976&lt;=הלוואות!$E$8,IF(DAY(מרכז!A1976)=הלוואות!$F$8,הלוואות!$G$8,0),0),0)+IF(A1976&gt;=הלוואות!$D$9,IF(מרכז!A1976&lt;=הלוואות!$E$9,IF(DAY(מרכז!A1976)=הלוואות!$F$9,הלוואות!$G$9,0),0),0)+IF(A1976&gt;=הלוואות!$D$10,IF(מרכז!A1976&lt;=הלוואות!$E$10,IF(DAY(מרכז!A1976)=הלוואות!$F$10,הלוואות!$G$10,0),0),0)+IF(A1976&gt;=הלוואות!$D$11,IF(מרכז!A1976&lt;=הלוואות!$E$11,IF(DAY(מרכז!A1976)=הלוואות!$F$11,הלוואות!$G$11,0),0),0)+IF(A1976&gt;=הלוואות!$D$12,IF(מרכז!A1976&lt;=הלוואות!$E$12,IF(DAY(מרכז!A1976)=הלוואות!$F$12,הלוואות!$G$12,0),0),0)+IF(A1976&gt;=הלוואות!$D$13,IF(מרכז!A1976&lt;=הלוואות!$E$13,IF(DAY(מרכז!A1976)=הלוואות!$F$13,הלוואות!$G$13,0),0),0)+IF(A1976&gt;=הלוואות!$D$14,IF(מרכז!A1976&lt;=הלוואות!$E$14,IF(DAY(מרכז!A1976)=הלוואות!$F$14,הלוואות!$G$14,0),0),0)+IF(A1976&gt;=הלוואות!$D$15,IF(מרכז!A1976&lt;=הלוואות!$E$15,IF(DAY(מרכז!A1976)=הלוואות!$F$15,הלוואות!$G$15,0),0),0)+IF(A1976&gt;=הלוואות!$D$16,IF(מרכז!A1976&lt;=הלוואות!$E$16,IF(DAY(מרכז!A1976)=הלוואות!$F$16,הלוואות!$G$16,0),0),0)+IF(A1976&gt;=הלוואות!$D$17,IF(מרכז!A1976&lt;=הלוואות!$E$17,IF(DAY(מרכז!A1976)=הלוואות!$F$17,הלוואות!$G$17,0),0),0)+IF(A1976&gt;=הלוואות!$D$18,IF(מרכז!A1976&lt;=הלוואות!$E$18,IF(DAY(מרכז!A1976)=הלוואות!$F$18,הלוואות!$G$18,0),0),0)+IF(A1976&gt;=הלוואות!$D$19,IF(מרכז!A1976&lt;=הלוואות!$E$19,IF(DAY(מרכז!A1976)=הלוואות!$F$19,הלוואות!$G$19,0),0),0)+IF(A1976&gt;=הלוואות!$D$20,IF(מרכז!A1976&lt;=הלוואות!$E$20,IF(DAY(מרכז!A1976)=הלוואות!$F$20,הלוואות!$G$20,0),0),0)+IF(A1976&gt;=הלוואות!$D$21,IF(מרכז!A1976&lt;=הלוואות!$E$21,IF(DAY(מרכז!A1976)=הלוואות!$F$21,הלוואות!$G$21,0),0),0)+IF(A1976&gt;=הלוואות!$D$22,IF(מרכז!A1976&lt;=הלוואות!$E$22,IF(DAY(מרכז!A1976)=הלוואות!$F$22,הלוואות!$G$22,0),0),0)+IF(A1976&gt;=הלוואות!$D$23,IF(מרכז!A1976&lt;=הלוואות!$E$23,IF(DAY(מרכז!A1976)=הלוואות!$F$23,הלוואות!$G$23,0),0),0)+IF(A1976&gt;=הלוואות!$D$24,IF(מרכז!A1976&lt;=הלוואות!$E$24,IF(DAY(מרכז!A1976)=הלוואות!$F$24,הלוואות!$G$24,0),0),0)+IF(A1976&gt;=הלוואות!$D$25,IF(מרכז!A1976&lt;=הלוואות!$E$25,IF(DAY(מרכז!A1976)=הלוואות!$F$25,הלוואות!$G$25,0),0),0)+IF(A1976&gt;=הלוואות!$D$26,IF(מרכז!A1976&lt;=הלוואות!$E$26,IF(DAY(מרכז!A1976)=הלוואות!$F$26,הלוואות!$G$26,0),0),0)+IF(A1976&gt;=הלוואות!$D$27,IF(מרכז!A1976&lt;=הלוואות!$E$27,IF(DAY(מרכז!A1976)=הלוואות!$F$27,הלוואות!$G$27,0),0),0)+IF(A1976&gt;=הלוואות!$D$28,IF(מרכז!A1976&lt;=הלוואות!$E$28,IF(DAY(מרכז!A1976)=הלוואות!$F$28,הלוואות!$G$28,0),0),0)+IF(A1976&gt;=הלוואות!$D$29,IF(מרכז!A1976&lt;=הלוואות!$E$29,IF(DAY(מרכז!A1976)=הלוואות!$F$29,הלוואות!$G$29,0),0),0)+IF(A1976&gt;=הלוואות!$D$30,IF(מרכז!A1976&lt;=הלוואות!$E$30,IF(DAY(מרכז!A1976)=הלוואות!$F$30,הלוואות!$G$30,0),0),0)+IF(A1976&gt;=הלוואות!$D$31,IF(מרכז!A1976&lt;=הלוואות!$E$31,IF(DAY(מרכז!A1976)=הלוואות!$F$31,הלוואות!$G$31,0),0),0)+IF(A1976&gt;=הלוואות!$D$32,IF(מרכז!A1976&lt;=הלוואות!$E$32,IF(DAY(מרכז!A1976)=הלוואות!$F$32,הלוואות!$G$32,0),0),0)+IF(A1976&gt;=הלוואות!$D$33,IF(מרכז!A1976&lt;=הלוואות!$E$33,IF(DAY(מרכז!A1976)=הלוואות!$F$33,הלוואות!$G$33,0),0),0)+IF(A1976&gt;=הלוואות!$D$34,IF(מרכז!A1976&lt;=הלוואות!$E$34,IF(DAY(מרכז!A1976)=הלוואות!$F$34,הלוואות!$G$34,0),0),0)</f>
        <v>0</v>
      </c>
      <c r="E1976" s="93">
        <f>SUMIF(הלוואות!$D$46:$D$65,מרכז!A1976,הלוואות!$E$46:$E$65)</f>
        <v>0</v>
      </c>
      <c r="F1976" s="93">
        <f>SUMIF(נכנסים!$A$5:$A$5890,מרכז!A1976,נכנסים!$B$5:$B$5890)</f>
        <v>0</v>
      </c>
      <c r="G1976" s="94"/>
      <c r="H1976" s="94"/>
      <c r="I1976" s="94"/>
      <c r="J1976" s="99">
        <f t="shared" si="30"/>
        <v>50000</v>
      </c>
    </row>
    <row r="1977" spans="1:10">
      <c r="A1977" s="153">
        <v>47630</v>
      </c>
      <c r="B1977" s="93">
        <f>SUMIF(יוצאים!$A$5:$A$5835,מרכז!A1977,יוצאים!$D$5:$D$5835)</f>
        <v>0</v>
      </c>
      <c r="C1977" s="93">
        <f>HLOOKUP(DAY($A1977),'טב.הו"ק'!$G$4:$AK$162,'טב.הו"ק'!$A$162+2,FALSE)</f>
        <v>0</v>
      </c>
      <c r="D1977" s="93">
        <f>IF(A1977&gt;=הלוואות!$D$5,IF(מרכז!A1977&lt;=הלוואות!$E$5,IF(DAY(מרכז!A1977)=הלוואות!$F$5,הלוואות!$G$5,0),0),0)+IF(A1977&gt;=הלוואות!$D$6,IF(מרכז!A1977&lt;=הלוואות!$E$6,IF(DAY(מרכז!A1977)=הלוואות!$F$6,הלוואות!$G$6,0),0),0)+IF(A1977&gt;=הלוואות!$D$7,IF(מרכז!A1977&lt;=הלוואות!$E$7,IF(DAY(מרכז!A1977)=הלוואות!$F$7,הלוואות!$G$7,0),0),0)+IF(A1977&gt;=הלוואות!$D$8,IF(מרכז!A1977&lt;=הלוואות!$E$8,IF(DAY(מרכז!A1977)=הלוואות!$F$8,הלוואות!$G$8,0),0),0)+IF(A1977&gt;=הלוואות!$D$9,IF(מרכז!A1977&lt;=הלוואות!$E$9,IF(DAY(מרכז!A1977)=הלוואות!$F$9,הלוואות!$G$9,0),0),0)+IF(A1977&gt;=הלוואות!$D$10,IF(מרכז!A1977&lt;=הלוואות!$E$10,IF(DAY(מרכז!A1977)=הלוואות!$F$10,הלוואות!$G$10,0),0),0)+IF(A1977&gt;=הלוואות!$D$11,IF(מרכז!A1977&lt;=הלוואות!$E$11,IF(DAY(מרכז!A1977)=הלוואות!$F$11,הלוואות!$G$11,0),0),0)+IF(A1977&gt;=הלוואות!$D$12,IF(מרכז!A1977&lt;=הלוואות!$E$12,IF(DAY(מרכז!A1977)=הלוואות!$F$12,הלוואות!$G$12,0),0),0)+IF(A1977&gt;=הלוואות!$D$13,IF(מרכז!A1977&lt;=הלוואות!$E$13,IF(DAY(מרכז!A1977)=הלוואות!$F$13,הלוואות!$G$13,0),0),0)+IF(A1977&gt;=הלוואות!$D$14,IF(מרכז!A1977&lt;=הלוואות!$E$14,IF(DAY(מרכז!A1977)=הלוואות!$F$14,הלוואות!$G$14,0),0),0)+IF(A1977&gt;=הלוואות!$D$15,IF(מרכז!A1977&lt;=הלוואות!$E$15,IF(DAY(מרכז!A1977)=הלוואות!$F$15,הלוואות!$G$15,0),0),0)+IF(A1977&gt;=הלוואות!$D$16,IF(מרכז!A1977&lt;=הלוואות!$E$16,IF(DAY(מרכז!A1977)=הלוואות!$F$16,הלוואות!$G$16,0),0),0)+IF(A1977&gt;=הלוואות!$D$17,IF(מרכז!A1977&lt;=הלוואות!$E$17,IF(DAY(מרכז!A1977)=הלוואות!$F$17,הלוואות!$G$17,0),0),0)+IF(A1977&gt;=הלוואות!$D$18,IF(מרכז!A1977&lt;=הלוואות!$E$18,IF(DAY(מרכז!A1977)=הלוואות!$F$18,הלוואות!$G$18,0),0),0)+IF(A1977&gt;=הלוואות!$D$19,IF(מרכז!A1977&lt;=הלוואות!$E$19,IF(DAY(מרכז!A1977)=הלוואות!$F$19,הלוואות!$G$19,0),0),0)+IF(A1977&gt;=הלוואות!$D$20,IF(מרכז!A1977&lt;=הלוואות!$E$20,IF(DAY(מרכז!A1977)=הלוואות!$F$20,הלוואות!$G$20,0),0),0)+IF(A1977&gt;=הלוואות!$D$21,IF(מרכז!A1977&lt;=הלוואות!$E$21,IF(DAY(מרכז!A1977)=הלוואות!$F$21,הלוואות!$G$21,0),0),0)+IF(A1977&gt;=הלוואות!$D$22,IF(מרכז!A1977&lt;=הלוואות!$E$22,IF(DAY(מרכז!A1977)=הלוואות!$F$22,הלוואות!$G$22,0),0),0)+IF(A1977&gt;=הלוואות!$D$23,IF(מרכז!A1977&lt;=הלוואות!$E$23,IF(DAY(מרכז!A1977)=הלוואות!$F$23,הלוואות!$G$23,0),0),0)+IF(A1977&gt;=הלוואות!$D$24,IF(מרכז!A1977&lt;=הלוואות!$E$24,IF(DAY(מרכז!A1977)=הלוואות!$F$24,הלוואות!$G$24,0),0),0)+IF(A1977&gt;=הלוואות!$D$25,IF(מרכז!A1977&lt;=הלוואות!$E$25,IF(DAY(מרכז!A1977)=הלוואות!$F$25,הלוואות!$G$25,0),0),0)+IF(A1977&gt;=הלוואות!$D$26,IF(מרכז!A1977&lt;=הלוואות!$E$26,IF(DAY(מרכז!A1977)=הלוואות!$F$26,הלוואות!$G$26,0),0),0)+IF(A1977&gt;=הלוואות!$D$27,IF(מרכז!A1977&lt;=הלוואות!$E$27,IF(DAY(מרכז!A1977)=הלוואות!$F$27,הלוואות!$G$27,0),0),0)+IF(A1977&gt;=הלוואות!$D$28,IF(מרכז!A1977&lt;=הלוואות!$E$28,IF(DAY(מרכז!A1977)=הלוואות!$F$28,הלוואות!$G$28,0),0),0)+IF(A1977&gt;=הלוואות!$D$29,IF(מרכז!A1977&lt;=הלוואות!$E$29,IF(DAY(מרכז!A1977)=הלוואות!$F$29,הלוואות!$G$29,0),0),0)+IF(A1977&gt;=הלוואות!$D$30,IF(מרכז!A1977&lt;=הלוואות!$E$30,IF(DAY(מרכז!A1977)=הלוואות!$F$30,הלוואות!$G$30,0),0),0)+IF(A1977&gt;=הלוואות!$D$31,IF(מרכז!A1977&lt;=הלוואות!$E$31,IF(DAY(מרכז!A1977)=הלוואות!$F$31,הלוואות!$G$31,0),0),0)+IF(A1977&gt;=הלוואות!$D$32,IF(מרכז!A1977&lt;=הלוואות!$E$32,IF(DAY(מרכז!A1977)=הלוואות!$F$32,הלוואות!$G$32,0),0),0)+IF(A1977&gt;=הלוואות!$D$33,IF(מרכז!A1977&lt;=הלוואות!$E$33,IF(DAY(מרכז!A1977)=הלוואות!$F$33,הלוואות!$G$33,0),0),0)+IF(A1977&gt;=הלוואות!$D$34,IF(מרכז!A1977&lt;=הלוואות!$E$34,IF(DAY(מרכז!A1977)=הלוואות!$F$34,הלוואות!$G$34,0),0),0)</f>
        <v>0</v>
      </c>
      <c r="E1977" s="93">
        <f>SUMIF(הלוואות!$D$46:$D$65,מרכז!A1977,הלוואות!$E$46:$E$65)</f>
        <v>0</v>
      </c>
      <c r="F1977" s="93">
        <f>SUMIF(נכנסים!$A$5:$A$5890,מרכז!A1977,נכנסים!$B$5:$B$5890)</f>
        <v>0</v>
      </c>
      <c r="G1977" s="94"/>
      <c r="H1977" s="94"/>
      <c r="I1977" s="94"/>
      <c r="J1977" s="99">
        <f t="shared" si="30"/>
        <v>50000</v>
      </c>
    </row>
    <row r="1978" spans="1:10">
      <c r="A1978" s="153">
        <v>47631</v>
      </c>
      <c r="B1978" s="93">
        <f>SUMIF(יוצאים!$A$5:$A$5835,מרכז!A1978,יוצאים!$D$5:$D$5835)</f>
        <v>0</v>
      </c>
      <c r="C1978" s="93">
        <f>HLOOKUP(DAY($A1978),'טב.הו"ק'!$G$4:$AK$162,'טב.הו"ק'!$A$162+2,FALSE)</f>
        <v>0</v>
      </c>
      <c r="D1978" s="93">
        <f>IF(A1978&gt;=הלוואות!$D$5,IF(מרכז!A1978&lt;=הלוואות!$E$5,IF(DAY(מרכז!A1978)=הלוואות!$F$5,הלוואות!$G$5,0),0),0)+IF(A1978&gt;=הלוואות!$D$6,IF(מרכז!A1978&lt;=הלוואות!$E$6,IF(DAY(מרכז!A1978)=הלוואות!$F$6,הלוואות!$G$6,0),0),0)+IF(A1978&gt;=הלוואות!$D$7,IF(מרכז!A1978&lt;=הלוואות!$E$7,IF(DAY(מרכז!A1978)=הלוואות!$F$7,הלוואות!$G$7,0),0),0)+IF(A1978&gt;=הלוואות!$D$8,IF(מרכז!A1978&lt;=הלוואות!$E$8,IF(DAY(מרכז!A1978)=הלוואות!$F$8,הלוואות!$G$8,0),0),0)+IF(A1978&gt;=הלוואות!$D$9,IF(מרכז!A1978&lt;=הלוואות!$E$9,IF(DAY(מרכז!A1978)=הלוואות!$F$9,הלוואות!$G$9,0),0),0)+IF(A1978&gt;=הלוואות!$D$10,IF(מרכז!A1978&lt;=הלוואות!$E$10,IF(DAY(מרכז!A1978)=הלוואות!$F$10,הלוואות!$G$10,0),0),0)+IF(A1978&gt;=הלוואות!$D$11,IF(מרכז!A1978&lt;=הלוואות!$E$11,IF(DAY(מרכז!A1978)=הלוואות!$F$11,הלוואות!$G$11,0),0),0)+IF(A1978&gt;=הלוואות!$D$12,IF(מרכז!A1978&lt;=הלוואות!$E$12,IF(DAY(מרכז!A1978)=הלוואות!$F$12,הלוואות!$G$12,0),0),0)+IF(A1978&gt;=הלוואות!$D$13,IF(מרכז!A1978&lt;=הלוואות!$E$13,IF(DAY(מרכז!A1978)=הלוואות!$F$13,הלוואות!$G$13,0),0),0)+IF(A1978&gt;=הלוואות!$D$14,IF(מרכז!A1978&lt;=הלוואות!$E$14,IF(DAY(מרכז!A1978)=הלוואות!$F$14,הלוואות!$G$14,0),0),0)+IF(A1978&gt;=הלוואות!$D$15,IF(מרכז!A1978&lt;=הלוואות!$E$15,IF(DAY(מרכז!A1978)=הלוואות!$F$15,הלוואות!$G$15,0),0),0)+IF(A1978&gt;=הלוואות!$D$16,IF(מרכז!A1978&lt;=הלוואות!$E$16,IF(DAY(מרכז!A1978)=הלוואות!$F$16,הלוואות!$G$16,0),0),0)+IF(A1978&gt;=הלוואות!$D$17,IF(מרכז!A1978&lt;=הלוואות!$E$17,IF(DAY(מרכז!A1978)=הלוואות!$F$17,הלוואות!$G$17,0),0),0)+IF(A1978&gt;=הלוואות!$D$18,IF(מרכז!A1978&lt;=הלוואות!$E$18,IF(DAY(מרכז!A1978)=הלוואות!$F$18,הלוואות!$G$18,0),0),0)+IF(A1978&gt;=הלוואות!$D$19,IF(מרכז!A1978&lt;=הלוואות!$E$19,IF(DAY(מרכז!A1978)=הלוואות!$F$19,הלוואות!$G$19,0),0),0)+IF(A1978&gt;=הלוואות!$D$20,IF(מרכז!A1978&lt;=הלוואות!$E$20,IF(DAY(מרכז!A1978)=הלוואות!$F$20,הלוואות!$G$20,0),0),0)+IF(A1978&gt;=הלוואות!$D$21,IF(מרכז!A1978&lt;=הלוואות!$E$21,IF(DAY(מרכז!A1978)=הלוואות!$F$21,הלוואות!$G$21,0),0),0)+IF(A1978&gt;=הלוואות!$D$22,IF(מרכז!A1978&lt;=הלוואות!$E$22,IF(DAY(מרכז!A1978)=הלוואות!$F$22,הלוואות!$G$22,0),0),0)+IF(A1978&gt;=הלוואות!$D$23,IF(מרכז!A1978&lt;=הלוואות!$E$23,IF(DAY(מרכז!A1978)=הלוואות!$F$23,הלוואות!$G$23,0),0),0)+IF(A1978&gt;=הלוואות!$D$24,IF(מרכז!A1978&lt;=הלוואות!$E$24,IF(DAY(מרכז!A1978)=הלוואות!$F$24,הלוואות!$G$24,0),0),0)+IF(A1978&gt;=הלוואות!$D$25,IF(מרכז!A1978&lt;=הלוואות!$E$25,IF(DAY(מרכז!A1978)=הלוואות!$F$25,הלוואות!$G$25,0),0),0)+IF(A1978&gt;=הלוואות!$D$26,IF(מרכז!A1978&lt;=הלוואות!$E$26,IF(DAY(מרכז!A1978)=הלוואות!$F$26,הלוואות!$G$26,0),0),0)+IF(A1978&gt;=הלוואות!$D$27,IF(מרכז!A1978&lt;=הלוואות!$E$27,IF(DAY(מרכז!A1978)=הלוואות!$F$27,הלוואות!$G$27,0),0),0)+IF(A1978&gt;=הלוואות!$D$28,IF(מרכז!A1978&lt;=הלוואות!$E$28,IF(DAY(מרכז!A1978)=הלוואות!$F$28,הלוואות!$G$28,0),0),0)+IF(A1978&gt;=הלוואות!$D$29,IF(מרכז!A1978&lt;=הלוואות!$E$29,IF(DAY(מרכז!A1978)=הלוואות!$F$29,הלוואות!$G$29,0),0),0)+IF(A1978&gt;=הלוואות!$D$30,IF(מרכז!A1978&lt;=הלוואות!$E$30,IF(DAY(מרכז!A1978)=הלוואות!$F$30,הלוואות!$G$30,0),0),0)+IF(A1978&gt;=הלוואות!$D$31,IF(מרכז!A1978&lt;=הלוואות!$E$31,IF(DAY(מרכז!A1978)=הלוואות!$F$31,הלוואות!$G$31,0),0),0)+IF(A1978&gt;=הלוואות!$D$32,IF(מרכז!A1978&lt;=הלוואות!$E$32,IF(DAY(מרכז!A1978)=הלוואות!$F$32,הלוואות!$G$32,0),0),0)+IF(A1978&gt;=הלוואות!$D$33,IF(מרכז!A1978&lt;=הלוואות!$E$33,IF(DAY(מרכז!A1978)=הלוואות!$F$33,הלוואות!$G$33,0),0),0)+IF(A1978&gt;=הלוואות!$D$34,IF(מרכז!A1978&lt;=הלוואות!$E$34,IF(DAY(מרכז!A1978)=הלוואות!$F$34,הלוואות!$G$34,0),0),0)</f>
        <v>0</v>
      </c>
      <c r="E1978" s="93">
        <f>SUMIF(הלוואות!$D$46:$D$65,מרכז!A1978,הלוואות!$E$46:$E$65)</f>
        <v>0</v>
      </c>
      <c r="F1978" s="93">
        <f>SUMIF(נכנסים!$A$5:$A$5890,מרכז!A1978,נכנסים!$B$5:$B$5890)</f>
        <v>0</v>
      </c>
      <c r="G1978" s="94"/>
      <c r="H1978" s="94"/>
      <c r="I1978" s="94"/>
      <c r="J1978" s="99">
        <f t="shared" si="30"/>
        <v>50000</v>
      </c>
    </row>
    <row r="1979" spans="1:10">
      <c r="A1979" s="153">
        <v>47632</v>
      </c>
      <c r="B1979" s="93">
        <f>SUMIF(יוצאים!$A$5:$A$5835,מרכז!A1979,יוצאים!$D$5:$D$5835)</f>
        <v>0</v>
      </c>
      <c r="C1979" s="93">
        <f>HLOOKUP(DAY($A1979),'טב.הו"ק'!$G$4:$AK$162,'טב.הו"ק'!$A$162+2,FALSE)</f>
        <v>0</v>
      </c>
      <c r="D1979" s="93">
        <f>IF(A1979&gt;=הלוואות!$D$5,IF(מרכז!A1979&lt;=הלוואות!$E$5,IF(DAY(מרכז!A1979)=הלוואות!$F$5,הלוואות!$G$5,0),0),0)+IF(A1979&gt;=הלוואות!$D$6,IF(מרכז!A1979&lt;=הלוואות!$E$6,IF(DAY(מרכז!A1979)=הלוואות!$F$6,הלוואות!$G$6,0),0),0)+IF(A1979&gt;=הלוואות!$D$7,IF(מרכז!A1979&lt;=הלוואות!$E$7,IF(DAY(מרכז!A1979)=הלוואות!$F$7,הלוואות!$G$7,0),0),0)+IF(A1979&gt;=הלוואות!$D$8,IF(מרכז!A1979&lt;=הלוואות!$E$8,IF(DAY(מרכז!A1979)=הלוואות!$F$8,הלוואות!$G$8,0),0),0)+IF(A1979&gt;=הלוואות!$D$9,IF(מרכז!A1979&lt;=הלוואות!$E$9,IF(DAY(מרכז!A1979)=הלוואות!$F$9,הלוואות!$G$9,0),0),0)+IF(A1979&gt;=הלוואות!$D$10,IF(מרכז!A1979&lt;=הלוואות!$E$10,IF(DAY(מרכז!A1979)=הלוואות!$F$10,הלוואות!$G$10,0),0),0)+IF(A1979&gt;=הלוואות!$D$11,IF(מרכז!A1979&lt;=הלוואות!$E$11,IF(DAY(מרכז!A1979)=הלוואות!$F$11,הלוואות!$G$11,0),0),0)+IF(A1979&gt;=הלוואות!$D$12,IF(מרכז!A1979&lt;=הלוואות!$E$12,IF(DAY(מרכז!A1979)=הלוואות!$F$12,הלוואות!$G$12,0),0),0)+IF(A1979&gt;=הלוואות!$D$13,IF(מרכז!A1979&lt;=הלוואות!$E$13,IF(DAY(מרכז!A1979)=הלוואות!$F$13,הלוואות!$G$13,0),0),0)+IF(A1979&gt;=הלוואות!$D$14,IF(מרכז!A1979&lt;=הלוואות!$E$14,IF(DAY(מרכז!A1979)=הלוואות!$F$14,הלוואות!$G$14,0),0),0)+IF(A1979&gt;=הלוואות!$D$15,IF(מרכז!A1979&lt;=הלוואות!$E$15,IF(DAY(מרכז!A1979)=הלוואות!$F$15,הלוואות!$G$15,0),0),0)+IF(A1979&gt;=הלוואות!$D$16,IF(מרכז!A1979&lt;=הלוואות!$E$16,IF(DAY(מרכז!A1979)=הלוואות!$F$16,הלוואות!$G$16,0),0),0)+IF(A1979&gt;=הלוואות!$D$17,IF(מרכז!A1979&lt;=הלוואות!$E$17,IF(DAY(מרכז!A1979)=הלוואות!$F$17,הלוואות!$G$17,0),0),0)+IF(A1979&gt;=הלוואות!$D$18,IF(מרכז!A1979&lt;=הלוואות!$E$18,IF(DAY(מרכז!A1979)=הלוואות!$F$18,הלוואות!$G$18,0),0),0)+IF(A1979&gt;=הלוואות!$D$19,IF(מרכז!A1979&lt;=הלוואות!$E$19,IF(DAY(מרכז!A1979)=הלוואות!$F$19,הלוואות!$G$19,0),0),0)+IF(A1979&gt;=הלוואות!$D$20,IF(מרכז!A1979&lt;=הלוואות!$E$20,IF(DAY(מרכז!A1979)=הלוואות!$F$20,הלוואות!$G$20,0),0),0)+IF(A1979&gt;=הלוואות!$D$21,IF(מרכז!A1979&lt;=הלוואות!$E$21,IF(DAY(מרכז!A1979)=הלוואות!$F$21,הלוואות!$G$21,0),0),0)+IF(A1979&gt;=הלוואות!$D$22,IF(מרכז!A1979&lt;=הלוואות!$E$22,IF(DAY(מרכז!A1979)=הלוואות!$F$22,הלוואות!$G$22,0),0),0)+IF(A1979&gt;=הלוואות!$D$23,IF(מרכז!A1979&lt;=הלוואות!$E$23,IF(DAY(מרכז!A1979)=הלוואות!$F$23,הלוואות!$G$23,0),0),0)+IF(A1979&gt;=הלוואות!$D$24,IF(מרכז!A1979&lt;=הלוואות!$E$24,IF(DAY(מרכז!A1979)=הלוואות!$F$24,הלוואות!$G$24,0),0),0)+IF(A1979&gt;=הלוואות!$D$25,IF(מרכז!A1979&lt;=הלוואות!$E$25,IF(DAY(מרכז!A1979)=הלוואות!$F$25,הלוואות!$G$25,0),0),0)+IF(A1979&gt;=הלוואות!$D$26,IF(מרכז!A1979&lt;=הלוואות!$E$26,IF(DAY(מרכז!A1979)=הלוואות!$F$26,הלוואות!$G$26,0),0),0)+IF(A1979&gt;=הלוואות!$D$27,IF(מרכז!A1979&lt;=הלוואות!$E$27,IF(DAY(מרכז!A1979)=הלוואות!$F$27,הלוואות!$G$27,0),0),0)+IF(A1979&gt;=הלוואות!$D$28,IF(מרכז!A1979&lt;=הלוואות!$E$28,IF(DAY(מרכז!A1979)=הלוואות!$F$28,הלוואות!$G$28,0),0),0)+IF(A1979&gt;=הלוואות!$D$29,IF(מרכז!A1979&lt;=הלוואות!$E$29,IF(DAY(מרכז!A1979)=הלוואות!$F$29,הלוואות!$G$29,0),0),0)+IF(A1979&gt;=הלוואות!$D$30,IF(מרכז!A1979&lt;=הלוואות!$E$30,IF(DAY(מרכז!A1979)=הלוואות!$F$30,הלוואות!$G$30,0),0),0)+IF(A1979&gt;=הלוואות!$D$31,IF(מרכז!A1979&lt;=הלוואות!$E$31,IF(DAY(מרכז!A1979)=הלוואות!$F$31,הלוואות!$G$31,0),0),0)+IF(A1979&gt;=הלוואות!$D$32,IF(מרכז!A1979&lt;=הלוואות!$E$32,IF(DAY(מרכז!A1979)=הלוואות!$F$32,הלוואות!$G$32,0),0),0)+IF(A1979&gt;=הלוואות!$D$33,IF(מרכז!A1979&lt;=הלוואות!$E$33,IF(DAY(מרכז!A1979)=הלוואות!$F$33,הלוואות!$G$33,0),0),0)+IF(A1979&gt;=הלוואות!$D$34,IF(מרכז!A1979&lt;=הלוואות!$E$34,IF(DAY(מרכז!A1979)=הלוואות!$F$34,הלוואות!$G$34,0),0),0)</f>
        <v>0</v>
      </c>
      <c r="E1979" s="93">
        <f>SUMIF(הלוואות!$D$46:$D$65,מרכז!A1979,הלוואות!$E$46:$E$65)</f>
        <v>0</v>
      </c>
      <c r="F1979" s="93">
        <f>SUMIF(נכנסים!$A$5:$A$5890,מרכז!A1979,נכנסים!$B$5:$B$5890)</f>
        <v>0</v>
      </c>
      <c r="G1979" s="94"/>
      <c r="H1979" s="94"/>
      <c r="I1979" s="94"/>
      <c r="J1979" s="99">
        <f t="shared" si="30"/>
        <v>50000</v>
      </c>
    </row>
    <row r="1980" spans="1:10">
      <c r="A1980" s="153">
        <v>47633</v>
      </c>
      <c r="B1980" s="93">
        <f>SUMIF(יוצאים!$A$5:$A$5835,מרכז!A1980,יוצאים!$D$5:$D$5835)</f>
        <v>0</v>
      </c>
      <c r="C1980" s="93">
        <f>HLOOKUP(DAY($A1980),'טב.הו"ק'!$G$4:$AK$162,'טב.הו"ק'!$A$162+2,FALSE)</f>
        <v>0</v>
      </c>
      <c r="D1980" s="93">
        <f>IF(A1980&gt;=הלוואות!$D$5,IF(מרכז!A1980&lt;=הלוואות!$E$5,IF(DAY(מרכז!A1980)=הלוואות!$F$5,הלוואות!$G$5,0),0),0)+IF(A1980&gt;=הלוואות!$D$6,IF(מרכז!A1980&lt;=הלוואות!$E$6,IF(DAY(מרכז!A1980)=הלוואות!$F$6,הלוואות!$G$6,0),0),0)+IF(A1980&gt;=הלוואות!$D$7,IF(מרכז!A1980&lt;=הלוואות!$E$7,IF(DAY(מרכז!A1980)=הלוואות!$F$7,הלוואות!$G$7,0),0),0)+IF(A1980&gt;=הלוואות!$D$8,IF(מרכז!A1980&lt;=הלוואות!$E$8,IF(DAY(מרכז!A1980)=הלוואות!$F$8,הלוואות!$G$8,0),0),0)+IF(A1980&gt;=הלוואות!$D$9,IF(מרכז!A1980&lt;=הלוואות!$E$9,IF(DAY(מרכז!A1980)=הלוואות!$F$9,הלוואות!$G$9,0),0),0)+IF(A1980&gt;=הלוואות!$D$10,IF(מרכז!A1980&lt;=הלוואות!$E$10,IF(DAY(מרכז!A1980)=הלוואות!$F$10,הלוואות!$G$10,0),0),0)+IF(A1980&gt;=הלוואות!$D$11,IF(מרכז!A1980&lt;=הלוואות!$E$11,IF(DAY(מרכז!A1980)=הלוואות!$F$11,הלוואות!$G$11,0),0),0)+IF(A1980&gt;=הלוואות!$D$12,IF(מרכז!A1980&lt;=הלוואות!$E$12,IF(DAY(מרכז!A1980)=הלוואות!$F$12,הלוואות!$G$12,0),0),0)+IF(A1980&gt;=הלוואות!$D$13,IF(מרכז!A1980&lt;=הלוואות!$E$13,IF(DAY(מרכז!A1980)=הלוואות!$F$13,הלוואות!$G$13,0),0),0)+IF(A1980&gt;=הלוואות!$D$14,IF(מרכז!A1980&lt;=הלוואות!$E$14,IF(DAY(מרכז!A1980)=הלוואות!$F$14,הלוואות!$G$14,0),0),0)+IF(A1980&gt;=הלוואות!$D$15,IF(מרכז!A1980&lt;=הלוואות!$E$15,IF(DAY(מרכז!A1980)=הלוואות!$F$15,הלוואות!$G$15,0),0),0)+IF(A1980&gt;=הלוואות!$D$16,IF(מרכז!A1980&lt;=הלוואות!$E$16,IF(DAY(מרכז!A1980)=הלוואות!$F$16,הלוואות!$G$16,0),0),0)+IF(A1980&gt;=הלוואות!$D$17,IF(מרכז!A1980&lt;=הלוואות!$E$17,IF(DAY(מרכז!A1980)=הלוואות!$F$17,הלוואות!$G$17,0),0),0)+IF(A1980&gt;=הלוואות!$D$18,IF(מרכז!A1980&lt;=הלוואות!$E$18,IF(DAY(מרכז!A1980)=הלוואות!$F$18,הלוואות!$G$18,0),0),0)+IF(A1980&gt;=הלוואות!$D$19,IF(מרכז!A1980&lt;=הלוואות!$E$19,IF(DAY(מרכז!A1980)=הלוואות!$F$19,הלוואות!$G$19,0),0),0)+IF(A1980&gt;=הלוואות!$D$20,IF(מרכז!A1980&lt;=הלוואות!$E$20,IF(DAY(מרכז!A1980)=הלוואות!$F$20,הלוואות!$G$20,0),0),0)+IF(A1980&gt;=הלוואות!$D$21,IF(מרכז!A1980&lt;=הלוואות!$E$21,IF(DAY(מרכז!A1980)=הלוואות!$F$21,הלוואות!$G$21,0),0),0)+IF(A1980&gt;=הלוואות!$D$22,IF(מרכז!A1980&lt;=הלוואות!$E$22,IF(DAY(מרכז!A1980)=הלוואות!$F$22,הלוואות!$G$22,0),0),0)+IF(A1980&gt;=הלוואות!$D$23,IF(מרכז!A1980&lt;=הלוואות!$E$23,IF(DAY(מרכז!A1980)=הלוואות!$F$23,הלוואות!$G$23,0),0),0)+IF(A1980&gt;=הלוואות!$D$24,IF(מרכז!A1980&lt;=הלוואות!$E$24,IF(DAY(מרכז!A1980)=הלוואות!$F$24,הלוואות!$G$24,0),0),0)+IF(A1980&gt;=הלוואות!$D$25,IF(מרכז!A1980&lt;=הלוואות!$E$25,IF(DAY(מרכז!A1980)=הלוואות!$F$25,הלוואות!$G$25,0),0),0)+IF(A1980&gt;=הלוואות!$D$26,IF(מרכז!A1980&lt;=הלוואות!$E$26,IF(DAY(מרכז!A1980)=הלוואות!$F$26,הלוואות!$G$26,0),0),0)+IF(A1980&gt;=הלוואות!$D$27,IF(מרכז!A1980&lt;=הלוואות!$E$27,IF(DAY(מרכז!A1980)=הלוואות!$F$27,הלוואות!$G$27,0),0),0)+IF(A1980&gt;=הלוואות!$D$28,IF(מרכז!A1980&lt;=הלוואות!$E$28,IF(DAY(מרכז!A1980)=הלוואות!$F$28,הלוואות!$G$28,0),0),0)+IF(A1980&gt;=הלוואות!$D$29,IF(מרכז!A1980&lt;=הלוואות!$E$29,IF(DAY(מרכז!A1980)=הלוואות!$F$29,הלוואות!$G$29,0),0),0)+IF(A1980&gt;=הלוואות!$D$30,IF(מרכז!A1980&lt;=הלוואות!$E$30,IF(DAY(מרכז!A1980)=הלוואות!$F$30,הלוואות!$G$30,0),0),0)+IF(A1980&gt;=הלוואות!$D$31,IF(מרכז!A1980&lt;=הלוואות!$E$31,IF(DAY(מרכז!A1980)=הלוואות!$F$31,הלוואות!$G$31,0),0),0)+IF(A1980&gt;=הלוואות!$D$32,IF(מרכז!A1980&lt;=הלוואות!$E$32,IF(DAY(מרכז!A1980)=הלוואות!$F$32,הלוואות!$G$32,0),0),0)+IF(A1980&gt;=הלוואות!$D$33,IF(מרכז!A1980&lt;=הלוואות!$E$33,IF(DAY(מרכז!A1980)=הלוואות!$F$33,הלוואות!$G$33,0),0),0)+IF(A1980&gt;=הלוואות!$D$34,IF(מרכז!A1980&lt;=הלוואות!$E$34,IF(DAY(מרכז!A1980)=הלוואות!$F$34,הלוואות!$G$34,0),0),0)</f>
        <v>0</v>
      </c>
      <c r="E1980" s="93">
        <f>SUMIF(הלוואות!$D$46:$D$65,מרכז!A1980,הלוואות!$E$46:$E$65)</f>
        <v>0</v>
      </c>
      <c r="F1980" s="93">
        <f>SUMIF(נכנסים!$A$5:$A$5890,מרכז!A1980,נכנסים!$B$5:$B$5890)</f>
        <v>0</v>
      </c>
      <c r="G1980" s="94"/>
      <c r="H1980" s="94"/>
      <c r="I1980" s="94"/>
      <c r="J1980" s="99">
        <f t="shared" si="30"/>
        <v>50000</v>
      </c>
    </row>
    <row r="1981" spans="1:10">
      <c r="A1981" s="153">
        <v>47634</v>
      </c>
      <c r="B1981" s="93">
        <f>SUMIF(יוצאים!$A$5:$A$5835,מרכז!A1981,יוצאים!$D$5:$D$5835)</f>
        <v>0</v>
      </c>
      <c r="C1981" s="93">
        <f>HLOOKUP(DAY($A1981),'טב.הו"ק'!$G$4:$AK$162,'טב.הו"ק'!$A$162+2,FALSE)</f>
        <v>0</v>
      </c>
      <c r="D1981" s="93">
        <f>IF(A1981&gt;=הלוואות!$D$5,IF(מרכז!A1981&lt;=הלוואות!$E$5,IF(DAY(מרכז!A1981)=הלוואות!$F$5,הלוואות!$G$5,0),0),0)+IF(A1981&gt;=הלוואות!$D$6,IF(מרכז!A1981&lt;=הלוואות!$E$6,IF(DAY(מרכז!A1981)=הלוואות!$F$6,הלוואות!$G$6,0),0),0)+IF(A1981&gt;=הלוואות!$D$7,IF(מרכז!A1981&lt;=הלוואות!$E$7,IF(DAY(מרכז!A1981)=הלוואות!$F$7,הלוואות!$G$7,0),0),0)+IF(A1981&gt;=הלוואות!$D$8,IF(מרכז!A1981&lt;=הלוואות!$E$8,IF(DAY(מרכז!A1981)=הלוואות!$F$8,הלוואות!$G$8,0),0),0)+IF(A1981&gt;=הלוואות!$D$9,IF(מרכז!A1981&lt;=הלוואות!$E$9,IF(DAY(מרכז!A1981)=הלוואות!$F$9,הלוואות!$G$9,0),0),0)+IF(A1981&gt;=הלוואות!$D$10,IF(מרכז!A1981&lt;=הלוואות!$E$10,IF(DAY(מרכז!A1981)=הלוואות!$F$10,הלוואות!$G$10,0),0),0)+IF(A1981&gt;=הלוואות!$D$11,IF(מרכז!A1981&lt;=הלוואות!$E$11,IF(DAY(מרכז!A1981)=הלוואות!$F$11,הלוואות!$G$11,0),0),0)+IF(A1981&gt;=הלוואות!$D$12,IF(מרכז!A1981&lt;=הלוואות!$E$12,IF(DAY(מרכז!A1981)=הלוואות!$F$12,הלוואות!$G$12,0),0),0)+IF(A1981&gt;=הלוואות!$D$13,IF(מרכז!A1981&lt;=הלוואות!$E$13,IF(DAY(מרכז!A1981)=הלוואות!$F$13,הלוואות!$G$13,0),0),0)+IF(A1981&gt;=הלוואות!$D$14,IF(מרכז!A1981&lt;=הלוואות!$E$14,IF(DAY(מרכז!A1981)=הלוואות!$F$14,הלוואות!$G$14,0),0),0)+IF(A1981&gt;=הלוואות!$D$15,IF(מרכז!A1981&lt;=הלוואות!$E$15,IF(DAY(מרכז!A1981)=הלוואות!$F$15,הלוואות!$G$15,0),0),0)+IF(A1981&gt;=הלוואות!$D$16,IF(מרכז!A1981&lt;=הלוואות!$E$16,IF(DAY(מרכז!A1981)=הלוואות!$F$16,הלוואות!$G$16,0),0),0)+IF(A1981&gt;=הלוואות!$D$17,IF(מרכז!A1981&lt;=הלוואות!$E$17,IF(DAY(מרכז!A1981)=הלוואות!$F$17,הלוואות!$G$17,0),0),0)+IF(A1981&gt;=הלוואות!$D$18,IF(מרכז!A1981&lt;=הלוואות!$E$18,IF(DAY(מרכז!A1981)=הלוואות!$F$18,הלוואות!$G$18,0),0),0)+IF(A1981&gt;=הלוואות!$D$19,IF(מרכז!A1981&lt;=הלוואות!$E$19,IF(DAY(מרכז!A1981)=הלוואות!$F$19,הלוואות!$G$19,0),0),0)+IF(A1981&gt;=הלוואות!$D$20,IF(מרכז!A1981&lt;=הלוואות!$E$20,IF(DAY(מרכז!A1981)=הלוואות!$F$20,הלוואות!$G$20,0),0),0)+IF(A1981&gt;=הלוואות!$D$21,IF(מרכז!A1981&lt;=הלוואות!$E$21,IF(DAY(מרכז!A1981)=הלוואות!$F$21,הלוואות!$G$21,0),0),0)+IF(A1981&gt;=הלוואות!$D$22,IF(מרכז!A1981&lt;=הלוואות!$E$22,IF(DAY(מרכז!A1981)=הלוואות!$F$22,הלוואות!$G$22,0),0),0)+IF(A1981&gt;=הלוואות!$D$23,IF(מרכז!A1981&lt;=הלוואות!$E$23,IF(DAY(מרכז!A1981)=הלוואות!$F$23,הלוואות!$G$23,0),0),0)+IF(A1981&gt;=הלוואות!$D$24,IF(מרכז!A1981&lt;=הלוואות!$E$24,IF(DAY(מרכז!A1981)=הלוואות!$F$24,הלוואות!$G$24,0),0),0)+IF(A1981&gt;=הלוואות!$D$25,IF(מרכז!A1981&lt;=הלוואות!$E$25,IF(DAY(מרכז!A1981)=הלוואות!$F$25,הלוואות!$G$25,0),0),0)+IF(A1981&gt;=הלוואות!$D$26,IF(מרכז!A1981&lt;=הלוואות!$E$26,IF(DAY(מרכז!A1981)=הלוואות!$F$26,הלוואות!$G$26,0),0),0)+IF(A1981&gt;=הלוואות!$D$27,IF(מרכז!A1981&lt;=הלוואות!$E$27,IF(DAY(מרכז!A1981)=הלוואות!$F$27,הלוואות!$G$27,0),0),0)+IF(A1981&gt;=הלוואות!$D$28,IF(מרכז!A1981&lt;=הלוואות!$E$28,IF(DAY(מרכז!A1981)=הלוואות!$F$28,הלוואות!$G$28,0),0),0)+IF(A1981&gt;=הלוואות!$D$29,IF(מרכז!A1981&lt;=הלוואות!$E$29,IF(DAY(מרכז!A1981)=הלוואות!$F$29,הלוואות!$G$29,0),0),0)+IF(A1981&gt;=הלוואות!$D$30,IF(מרכז!A1981&lt;=הלוואות!$E$30,IF(DAY(מרכז!A1981)=הלוואות!$F$30,הלוואות!$G$30,0),0),0)+IF(A1981&gt;=הלוואות!$D$31,IF(מרכז!A1981&lt;=הלוואות!$E$31,IF(DAY(מרכז!A1981)=הלוואות!$F$31,הלוואות!$G$31,0),0),0)+IF(A1981&gt;=הלוואות!$D$32,IF(מרכז!A1981&lt;=הלוואות!$E$32,IF(DAY(מרכז!A1981)=הלוואות!$F$32,הלוואות!$G$32,0),0),0)+IF(A1981&gt;=הלוואות!$D$33,IF(מרכז!A1981&lt;=הלוואות!$E$33,IF(DAY(מרכז!A1981)=הלוואות!$F$33,הלוואות!$G$33,0),0),0)+IF(A1981&gt;=הלוואות!$D$34,IF(מרכז!A1981&lt;=הלוואות!$E$34,IF(DAY(מרכז!A1981)=הלוואות!$F$34,הלוואות!$G$34,0),0),0)</f>
        <v>0</v>
      </c>
      <c r="E1981" s="93">
        <f>SUMIF(הלוואות!$D$46:$D$65,מרכז!A1981,הלוואות!$E$46:$E$65)</f>
        <v>0</v>
      </c>
      <c r="F1981" s="93">
        <f>SUMIF(נכנסים!$A$5:$A$5890,מרכז!A1981,נכנסים!$B$5:$B$5890)</f>
        <v>0</v>
      </c>
      <c r="G1981" s="94"/>
      <c r="H1981" s="94"/>
      <c r="I1981" s="94"/>
      <c r="J1981" s="99">
        <f t="shared" si="30"/>
        <v>50000</v>
      </c>
    </row>
    <row r="1982" spans="1:10">
      <c r="A1982" s="153">
        <v>47635</v>
      </c>
      <c r="B1982" s="93">
        <f>SUMIF(יוצאים!$A$5:$A$5835,מרכז!A1982,יוצאים!$D$5:$D$5835)</f>
        <v>0</v>
      </c>
      <c r="C1982" s="93">
        <f>HLOOKUP(DAY($A1982),'טב.הו"ק'!$G$4:$AK$162,'טב.הו"ק'!$A$162+2,FALSE)</f>
        <v>0</v>
      </c>
      <c r="D1982" s="93">
        <f>IF(A1982&gt;=הלוואות!$D$5,IF(מרכז!A1982&lt;=הלוואות!$E$5,IF(DAY(מרכז!A1982)=הלוואות!$F$5,הלוואות!$G$5,0),0),0)+IF(A1982&gt;=הלוואות!$D$6,IF(מרכז!A1982&lt;=הלוואות!$E$6,IF(DAY(מרכז!A1982)=הלוואות!$F$6,הלוואות!$G$6,0),0),0)+IF(A1982&gt;=הלוואות!$D$7,IF(מרכז!A1982&lt;=הלוואות!$E$7,IF(DAY(מרכז!A1982)=הלוואות!$F$7,הלוואות!$G$7,0),0),0)+IF(A1982&gt;=הלוואות!$D$8,IF(מרכז!A1982&lt;=הלוואות!$E$8,IF(DAY(מרכז!A1982)=הלוואות!$F$8,הלוואות!$G$8,0),0),0)+IF(A1982&gt;=הלוואות!$D$9,IF(מרכז!A1982&lt;=הלוואות!$E$9,IF(DAY(מרכז!A1982)=הלוואות!$F$9,הלוואות!$G$9,0),0),0)+IF(A1982&gt;=הלוואות!$D$10,IF(מרכז!A1982&lt;=הלוואות!$E$10,IF(DAY(מרכז!A1982)=הלוואות!$F$10,הלוואות!$G$10,0),0),0)+IF(A1982&gt;=הלוואות!$D$11,IF(מרכז!A1982&lt;=הלוואות!$E$11,IF(DAY(מרכז!A1982)=הלוואות!$F$11,הלוואות!$G$11,0),0),0)+IF(A1982&gt;=הלוואות!$D$12,IF(מרכז!A1982&lt;=הלוואות!$E$12,IF(DAY(מרכז!A1982)=הלוואות!$F$12,הלוואות!$G$12,0),0),0)+IF(A1982&gt;=הלוואות!$D$13,IF(מרכז!A1982&lt;=הלוואות!$E$13,IF(DAY(מרכז!A1982)=הלוואות!$F$13,הלוואות!$G$13,0),0),0)+IF(A1982&gt;=הלוואות!$D$14,IF(מרכז!A1982&lt;=הלוואות!$E$14,IF(DAY(מרכז!A1982)=הלוואות!$F$14,הלוואות!$G$14,0),0),0)+IF(A1982&gt;=הלוואות!$D$15,IF(מרכז!A1982&lt;=הלוואות!$E$15,IF(DAY(מרכז!A1982)=הלוואות!$F$15,הלוואות!$G$15,0),0),0)+IF(A1982&gt;=הלוואות!$D$16,IF(מרכז!A1982&lt;=הלוואות!$E$16,IF(DAY(מרכז!A1982)=הלוואות!$F$16,הלוואות!$G$16,0),0),0)+IF(A1982&gt;=הלוואות!$D$17,IF(מרכז!A1982&lt;=הלוואות!$E$17,IF(DAY(מרכז!A1982)=הלוואות!$F$17,הלוואות!$G$17,0),0),0)+IF(A1982&gt;=הלוואות!$D$18,IF(מרכז!A1982&lt;=הלוואות!$E$18,IF(DAY(מרכז!A1982)=הלוואות!$F$18,הלוואות!$G$18,0),0),0)+IF(A1982&gt;=הלוואות!$D$19,IF(מרכז!A1982&lt;=הלוואות!$E$19,IF(DAY(מרכז!A1982)=הלוואות!$F$19,הלוואות!$G$19,0),0),0)+IF(A1982&gt;=הלוואות!$D$20,IF(מרכז!A1982&lt;=הלוואות!$E$20,IF(DAY(מרכז!A1982)=הלוואות!$F$20,הלוואות!$G$20,0),0),0)+IF(A1982&gt;=הלוואות!$D$21,IF(מרכז!A1982&lt;=הלוואות!$E$21,IF(DAY(מרכז!A1982)=הלוואות!$F$21,הלוואות!$G$21,0),0),0)+IF(A1982&gt;=הלוואות!$D$22,IF(מרכז!A1982&lt;=הלוואות!$E$22,IF(DAY(מרכז!A1982)=הלוואות!$F$22,הלוואות!$G$22,0),0),0)+IF(A1982&gt;=הלוואות!$D$23,IF(מרכז!A1982&lt;=הלוואות!$E$23,IF(DAY(מרכז!A1982)=הלוואות!$F$23,הלוואות!$G$23,0),0),0)+IF(A1982&gt;=הלוואות!$D$24,IF(מרכז!A1982&lt;=הלוואות!$E$24,IF(DAY(מרכז!A1982)=הלוואות!$F$24,הלוואות!$G$24,0),0),0)+IF(A1982&gt;=הלוואות!$D$25,IF(מרכז!A1982&lt;=הלוואות!$E$25,IF(DAY(מרכז!A1982)=הלוואות!$F$25,הלוואות!$G$25,0),0),0)+IF(A1982&gt;=הלוואות!$D$26,IF(מרכז!A1982&lt;=הלוואות!$E$26,IF(DAY(מרכז!A1982)=הלוואות!$F$26,הלוואות!$G$26,0),0),0)+IF(A1982&gt;=הלוואות!$D$27,IF(מרכז!A1982&lt;=הלוואות!$E$27,IF(DAY(מרכז!A1982)=הלוואות!$F$27,הלוואות!$G$27,0),0),0)+IF(A1982&gt;=הלוואות!$D$28,IF(מרכז!A1982&lt;=הלוואות!$E$28,IF(DAY(מרכז!A1982)=הלוואות!$F$28,הלוואות!$G$28,0),0),0)+IF(A1982&gt;=הלוואות!$D$29,IF(מרכז!A1982&lt;=הלוואות!$E$29,IF(DAY(מרכז!A1982)=הלוואות!$F$29,הלוואות!$G$29,0),0),0)+IF(A1982&gt;=הלוואות!$D$30,IF(מרכז!A1982&lt;=הלוואות!$E$30,IF(DAY(מרכז!A1982)=הלוואות!$F$30,הלוואות!$G$30,0),0),0)+IF(A1982&gt;=הלוואות!$D$31,IF(מרכז!A1982&lt;=הלוואות!$E$31,IF(DAY(מרכז!A1982)=הלוואות!$F$31,הלוואות!$G$31,0),0),0)+IF(A1982&gt;=הלוואות!$D$32,IF(מרכז!A1982&lt;=הלוואות!$E$32,IF(DAY(מרכז!A1982)=הלוואות!$F$32,הלוואות!$G$32,0),0),0)+IF(A1982&gt;=הלוואות!$D$33,IF(מרכז!A1982&lt;=הלוואות!$E$33,IF(DAY(מרכז!A1982)=הלוואות!$F$33,הלוואות!$G$33,0),0),0)+IF(A1982&gt;=הלוואות!$D$34,IF(מרכז!A1982&lt;=הלוואות!$E$34,IF(DAY(מרכז!A1982)=הלוואות!$F$34,הלוואות!$G$34,0),0),0)</f>
        <v>0</v>
      </c>
      <c r="E1982" s="93">
        <f>SUMIF(הלוואות!$D$46:$D$65,מרכז!A1982,הלוואות!$E$46:$E$65)</f>
        <v>0</v>
      </c>
      <c r="F1982" s="93">
        <f>SUMIF(נכנסים!$A$5:$A$5890,מרכז!A1982,נכנסים!$B$5:$B$5890)</f>
        <v>0</v>
      </c>
      <c r="G1982" s="94"/>
      <c r="H1982" s="94"/>
      <c r="I1982" s="94"/>
      <c r="J1982" s="99">
        <f t="shared" si="30"/>
        <v>50000</v>
      </c>
    </row>
    <row r="1983" spans="1:10">
      <c r="A1983" s="153">
        <v>47636</v>
      </c>
      <c r="B1983" s="93">
        <f>SUMIF(יוצאים!$A$5:$A$5835,מרכז!A1983,יוצאים!$D$5:$D$5835)</f>
        <v>0</v>
      </c>
      <c r="C1983" s="93">
        <f>HLOOKUP(DAY($A1983),'טב.הו"ק'!$G$4:$AK$162,'טב.הו"ק'!$A$162+2,FALSE)</f>
        <v>0</v>
      </c>
      <c r="D1983" s="93">
        <f>IF(A1983&gt;=הלוואות!$D$5,IF(מרכז!A1983&lt;=הלוואות!$E$5,IF(DAY(מרכז!A1983)=הלוואות!$F$5,הלוואות!$G$5,0),0),0)+IF(A1983&gt;=הלוואות!$D$6,IF(מרכז!A1983&lt;=הלוואות!$E$6,IF(DAY(מרכז!A1983)=הלוואות!$F$6,הלוואות!$G$6,0),0),0)+IF(A1983&gt;=הלוואות!$D$7,IF(מרכז!A1983&lt;=הלוואות!$E$7,IF(DAY(מרכז!A1983)=הלוואות!$F$7,הלוואות!$G$7,0),0),0)+IF(A1983&gt;=הלוואות!$D$8,IF(מרכז!A1983&lt;=הלוואות!$E$8,IF(DAY(מרכז!A1983)=הלוואות!$F$8,הלוואות!$G$8,0),0),0)+IF(A1983&gt;=הלוואות!$D$9,IF(מרכז!A1983&lt;=הלוואות!$E$9,IF(DAY(מרכז!A1983)=הלוואות!$F$9,הלוואות!$G$9,0),0),0)+IF(A1983&gt;=הלוואות!$D$10,IF(מרכז!A1983&lt;=הלוואות!$E$10,IF(DAY(מרכז!A1983)=הלוואות!$F$10,הלוואות!$G$10,0),0),0)+IF(A1983&gt;=הלוואות!$D$11,IF(מרכז!A1983&lt;=הלוואות!$E$11,IF(DAY(מרכז!A1983)=הלוואות!$F$11,הלוואות!$G$11,0),0),0)+IF(A1983&gt;=הלוואות!$D$12,IF(מרכז!A1983&lt;=הלוואות!$E$12,IF(DAY(מרכז!A1983)=הלוואות!$F$12,הלוואות!$G$12,0),0),0)+IF(A1983&gt;=הלוואות!$D$13,IF(מרכז!A1983&lt;=הלוואות!$E$13,IF(DAY(מרכז!A1983)=הלוואות!$F$13,הלוואות!$G$13,0),0),0)+IF(A1983&gt;=הלוואות!$D$14,IF(מרכז!A1983&lt;=הלוואות!$E$14,IF(DAY(מרכז!A1983)=הלוואות!$F$14,הלוואות!$G$14,0),0),0)+IF(A1983&gt;=הלוואות!$D$15,IF(מרכז!A1983&lt;=הלוואות!$E$15,IF(DAY(מרכז!A1983)=הלוואות!$F$15,הלוואות!$G$15,0),0),0)+IF(A1983&gt;=הלוואות!$D$16,IF(מרכז!A1983&lt;=הלוואות!$E$16,IF(DAY(מרכז!A1983)=הלוואות!$F$16,הלוואות!$G$16,0),0),0)+IF(A1983&gt;=הלוואות!$D$17,IF(מרכז!A1983&lt;=הלוואות!$E$17,IF(DAY(מרכז!A1983)=הלוואות!$F$17,הלוואות!$G$17,0),0),0)+IF(A1983&gt;=הלוואות!$D$18,IF(מרכז!A1983&lt;=הלוואות!$E$18,IF(DAY(מרכז!A1983)=הלוואות!$F$18,הלוואות!$G$18,0),0),0)+IF(A1983&gt;=הלוואות!$D$19,IF(מרכז!A1983&lt;=הלוואות!$E$19,IF(DAY(מרכז!A1983)=הלוואות!$F$19,הלוואות!$G$19,0),0),0)+IF(A1983&gt;=הלוואות!$D$20,IF(מרכז!A1983&lt;=הלוואות!$E$20,IF(DAY(מרכז!A1983)=הלוואות!$F$20,הלוואות!$G$20,0),0),0)+IF(A1983&gt;=הלוואות!$D$21,IF(מרכז!A1983&lt;=הלוואות!$E$21,IF(DAY(מרכז!A1983)=הלוואות!$F$21,הלוואות!$G$21,0),0),0)+IF(A1983&gt;=הלוואות!$D$22,IF(מרכז!A1983&lt;=הלוואות!$E$22,IF(DAY(מרכז!A1983)=הלוואות!$F$22,הלוואות!$G$22,0),0),0)+IF(A1983&gt;=הלוואות!$D$23,IF(מרכז!A1983&lt;=הלוואות!$E$23,IF(DAY(מרכז!A1983)=הלוואות!$F$23,הלוואות!$G$23,0),0),0)+IF(A1983&gt;=הלוואות!$D$24,IF(מרכז!A1983&lt;=הלוואות!$E$24,IF(DAY(מרכז!A1983)=הלוואות!$F$24,הלוואות!$G$24,0),0),0)+IF(A1983&gt;=הלוואות!$D$25,IF(מרכז!A1983&lt;=הלוואות!$E$25,IF(DAY(מרכז!A1983)=הלוואות!$F$25,הלוואות!$G$25,0),0),0)+IF(A1983&gt;=הלוואות!$D$26,IF(מרכז!A1983&lt;=הלוואות!$E$26,IF(DAY(מרכז!A1983)=הלוואות!$F$26,הלוואות!$G$26,0),0),0)+IF(A1983&gt;=הלוואות!$D$27,IF(מרכז!A1983&lt;=הלוואות!$E$27,IF(DAY(מרכז!A1983)=הלוואות!$F$27,הלוואות!$G$27,0),0),0)+IF(A1983&gt;=הלוואות!$D$28,IF(מרכז!A1983&lt;=הלוואות!$E$28,IF(DAY(מרכז!A1983)=הלוואות!$F$28,הלוואות!$G$28,0),0),0)+IF(A1983&gt;=הלוואות!$D$29,IF(מרכז!A1983&lt;=הלוואות!$E$29,IF(DAY(מרכז!A1983)=הלוואות!$F$29,הלוואות!$G$29,0),0),0)+IF(A1983&gt;=הלוואות!$D$30,IF(מרכז!A1983&lt;=הלוואות!$E$30,IF(DAY(מרכז!A1983)=הלוואות!$F$30,הלוואות!$G$30,0),0),0)+IF(A1983&gt;=הלוואות!$D$31,IF(מרכז!A1983&lt;=הלוואות!$E$31,IF(DAY(מרכז!A1983)=הלוואות!$F$31,הלוואות!$G$31,0),0),0)+IF(A1983&gt;=הלוואות!$D$32,IF(מרכז!A1983&lt;=הלוואות!$E$32,IF(DAY(מרכז!A1983)=הלוואות!$F$32,הלוואות!$G$32,0),0),0)+IF(A1983&gt;=הלוואות!$D$33,IF(מרכז!A1983&lt;=הלוואות!$E$33,IF(DAY(מרכז!A1983)=הלוואות!$F$33,הלוואות!$G$33,0),0),0)+IF(A1983&gt;=הלוואות!$D$34,IF(מרכז!A1983&lt;=הלוואות!$E$34,IF(DAY(מרכז!A1983)=הלוואות!$F$34,הלוואות!$G$34,0),0),0)</f>
        <v>0</v>
      </c>
      <c r="E1983" s="93">
        <f>SUMIF(הלוואות!$D$46:$D$65,מרכז!A1983,הלוואות!$E$46:$E$65)</f>
        <v>0</v>
      </c>
      <c r="F1983" s="93">
        <f>SUMIF(נכנסים!$A$5:$A$5890,מרכז!A1983,נכנסים!$B$5:$B$5890)</f>
        <v>0</v>
      </c>
      <c r="G1983" s="94"/>
      <c r="H1983" s="94"/>
      <c r="I1983" s="94"/>
      <c r="J1983" s="99">
        <f t="shared" si="30"/>
        <v>50000</v>
      </c>
    </row>
    <row r="1984" spans="1:10">
      <c r="A1984" s="153">
        <v>47637</v>
      </c>
      <c r="B1984" s="93">
        <f>SUMIF(יוצאים!$A$5:$A$5835,מרכז!A1984,יוצאים!$D$5:$D$5835)</f>
        <v>0</v>
      </c>
      <c r="C1984" s="93">
        <f>HLOOKUP(DAY($A1984),'טב.הו"ק'!$G$4:$AK$162,'טב.הו"ק'!$A$162+2,FALSE)</f>
        <v>0</v>
      </c>
      <c r="D1984" s="93">
        <f>IF(A1984&gt;=הלוואות!$D$5,IF(מרכז!A1984&lt;=הלוואות!$E$5,IF(DAY(מרכז!A1984)=הלוואות!$F$5,הלוואות!$G$5,0),0),0)+IF(A1984&gt;=הלוואות!$D$6,IF(מרכז!A1984&lt;=הלוואות!$E$6,IF(DAY(מרכז!A1984)=הלוואות!$F$6,הלוואות!$G$6,0),0),0)+IF(A1984&gt;=הלוואות!$D$7,IF(מרכז!A1984&lt;=הלוואות!$E$7,IF(DAY(מרכז!A1984)=הלוואות!$F$7,הלוואות!$G$7,0),0),0)+IF(A1984&gt;=הלוואות!$D$8,IF(מרכז!A1984&lt;=הלוואות!$E$8,IF(DAY(מרכז!A1984)=הלוואות!$F$8,הלוואות!$G$8,0),0),0)+IF(A1984&gt;=הלוואות!$D$9,IF(מרכז!A1984&lt;=הלוואות!$E$9,IF(DAY(מרכז!A1984)=הלוואות!$F$9,הלוואות!$G$9,0),0),0)+IF(A1984&gt;=הלוואות!$D$10,IF(מרכז!A1984&lt;=הלוואות!$E$10,IF(DAY(מרכז!A1984)=הלוואות!$F$10,הלוואות!$G$10,0),0),0)+IF(A1984&gt;=הלוואות!$D$11,IF(מרכז!A1984&lt;=הלוואות!$E$11,IF(DAY(מרכז!A1984)=הלוואות!$F$11,הלוואות!$G$11,0),0),0)+IF(A1984&gt;=הלוואות!$D$12,IF(מרכז!A1984&lt;=הלוואות!$E$12,IF(DAY(מרכז!A1984)=הלוואות!$F$12,הלוואות!$G$12,0),0),0)+IF(A1984&gt;=הלוואות!$D$13,IF(מרכז!A1984&lt;=הלוואות!$E$13,IF(DAY(מרכז!A1984)=הלוואות!$F$13,הלוואות!$G$13,0),0),0)+IF(A1984&gt;=הלוואות!$D$14,IF(מרכז!A1984&lt;=הלוואות!$E$14,IF(DAY(מרכז!A1984)=הלוואות!$F$14,הלוואות!$G$14,0),0),0)+IF(A1984&gt;=הלוואות!$D$15,IF(מרכז!A1984&lt;=הלוואות!$E$15,IF(DAY(מרכז!A1984)=הלוואות!$F$15,הלוואות!$G$15,0),0),0)+IF(A1984&gt;=הלוואות!$D$16,IF(מרכז!A1984&lt;=הלוואות!$E$16,IF(DAY(מרכז!A1984)=הלוואות!$F$16,הלוואות!$G$16,0),0),0)+IF(A1984&gt;=הלוואות!$D$17,IF(מרכז!A1984&lt;=הלוואות!$E$17,IF(DAY(מרכז!A1984)=הלוואות!$F$17,הלוואות!$G$17,0),0),0)+IF(A1984&gt;=הלוואות!$D$18,IF(מרכז!A1984&lt;=הלוואות!$E$18,IF(DAY(מרכז!A1984)=הלוואות!$F$18,הלוואות!$G$18,0),0),0)+IF(A1984&gt;=הלוואות!$D$19,IF(מרכז!A1984&lt;=הלוואות!$E$19,IF(DAY(מרכז!A1984)=הלוואות!$F$19,הלוואות!$G$19,0),0),0)+IF(A1984&gt;=הלוואות!$D$20,IF(מרכז!A1984&lt;=הלוואות!$E$20,IF(DAY(מרכז!A1984)=הלוואות!$F$20,הלוואות!$G$20,0),0),0)+IF(A1984&gt;=הלוואות!$D$21,IF(מרכז!A1984&lt;=הלוואות!$E$21,IF(DAY(מרכז!A1984)=הלוואות!$F$21,הלוואות!$G$21,0),0),0)+IF(A1984&gt;=הלוואות!$D$22,IF(מרכז!A1984&lt;=הלוואות!$E$22,IF(DAY(מרכז!A1984)=הלוואות!$F$22,הלוואות!$G$22,0),0),0)+IF(A1984&gt;=הלוואות!$D$23,IF(מרכז!A1984&lt;=הלוואות!$E$23,IF(DAY(מרכז!A1984)=הלוואות!$F$23,הלוואות!$G$23,0),0),0)+IF(A1984&gt;=הלוואות!$D$24,IF(מרכז!A1984&lt;=הלוואות!$E$24,IF(DAY(מרכז!A1984)=הלוואות!$F$24,הלוואות!$G$24,0),0),0)+IF(A1984&gt;=הלוואות!$D$25,IF(מרכז!A1984&lt;=הלוואות!$E$25,IF(DAY(מרכז!A1984)=הלוואות!$F$25,הלוואות!$G$25,0),0),0)+IF(A1984&gt;=הלוואות!$D$26,IF(מרכז!A1984&lt;=הלוואות!$E$26,IF(DAY(מרכז!A1984)=הלוואות!$F$26,הלוואות!$G$26,0),0),0)+IF(A1984&gt;=הלוואות!$D$27,IF(מרכז!A1984&lt;=הלוואות!$E$27,IF(DAY(מרכז!A1984)=הלוואות!$F$27,הלוואות!$G$27,0),0),0)+IF(A1984&gt;=הלוואות!$D$28,IF(מרכז!A1984&lt;=הלוואות!$E$28,IF(DAY(מרכז!A1984)=הלוואות!$F$28,הלוואות!$G$28,0),0),0)+IF(A1984&gt;=הלוואות!$D$29,IF(מרכז!A1984&lt;=הלוואות!$E$29,IF(DAY(מרכז!A1984)=הלוואות!$F$29,הלוואות!$G$29,0),0),0)+IF(A1984&gt;=הלוואות!$D$30,IF(מרכז!A1984&lt;=הלוואות!$E$30,IF(DAY(מרכז!A1984)=הלוואות!$F$30,הלוואות!$G$30,0),0),0)+IF(A1984&gt;=הלוואות!$D$31,IF(מרכז!A1984&lt;=הלוואות!$E$31,IF(DAY(מרכז!A1984)=הלוואות!$F$31,הלוואות!$G$31,0),0),0)+IF(A1984&gt;=הלוואות!$D$32,IF(מרכז!A1984&lt;=הלוואות!$E$32,IF(DAY(מרכז!A1984)=הלוואות!$F$32,הלוואות!$G$32,0),0),0)+IF(A1984&gt;=הלוואות!$D$33,IF(מרכז!A1984&lt;=הלוואות!$E$33,IF(DAY(מרכז!A1984)=הלוואות!$F$33,הלוואות!$G$33,0),0),0)+IF(A1984&gt;=הלוואות!$D$34,IF(מרכז!A1984&lt;=הלוואות!$E$34,IF(DAY(מרכז!A1984)=הלוואות!$F$34,הלוואות!$G$34,0),0),0)</f>
        <v>0</v>
      </c>
      <c r="E1984" s="93">
        <f>SUMIF(הלוואות!$D$46:$D$65,מרכז!A1984,הלוואות!$E$46:$E$65)</f>
        <v>0</v>
      </c>
      <c r="F1984" s="93">
        <f>SUMIF(נכנסים!$A$5:$A$5890,מרכז!A1984,נכנסים!$B$5:$B$5890)</f>
        <v>0</v>
      </c>
      <c r="G1984" s="94"/>
      <c r="H1984" s="94"/>
      <c r="I1984" s="94"/>
      <c r="J1984" s="99">
        <f t="shared" ref="J1984:J2047" si="31">J1983-B1984-C1984-D1984-E1984+F1984</f>
        <v>50000</v>
      </c>
    </row>
    <row r="1985" spans="1:10">
      <c r="A1985" s="153">
        <v>47638</v>
      </c>
      <c r="B1985" s="93">
        <f>SUMIF(יוצאים!$A$5:$A$5835,מרכז!A1985,יוצאים!$D$5:$D$5835)</f>
        <v>0</v>
      </c>
      <c r="C1985" s="93">
        <f>HLOOKUP(DAY($A1985),'טב.הו"ק'!$G$4:$AK$162,'טב.הו"ק'!$A$162+2,FALSE)</f>
        <v>0</v>
      </c>
      <c r="D1985" s="93">
        <f>IF(A1985&gt;=הלוואות!$D$5,IF(מרכז!A1985&lt;=הלוואות!$E$5,IF(DAY(מרכז!A1985)=הלוואות!$F$5,הלוואות!$G$5,0),0),0)+IF(A1985&gt;=הלוואות!$D$6,IF(מרכז!A1985&lt;=הלוואות!$E$6,IF(DAY(מרכז!A1985)=הלוואות!$F$6,הלוואות!$G$6,0),0),0)+IF(A1985&gt;=הלוואות!$D$7,IF(מרכז!A1985&lt;=הלוואות!$E$7,IF(DAY(מרכז!A1985)=הלוואות!$F$7,הלוואות!$G$7,0),0),0)+IF(A1985&gt;=הלוואות!$D$8,IF(מרכז!A1985&lt;=הלוואות!$E$8,IF(DAY(מרכז!A1985)=הלוואות!$F$8,הלוואות!$G$8,0),0),0)+IF(A1985&gt;=הלוואות!$D$9,IF(מרכז!A1985&lt;=הלוואות!$E$9,IF(DAY(מרכז!A1985)=הלוואות!$F$9,הלוואות!$G$9,0),0),0)+IF(A1985&gt;=הלוואות!$D$10,IF(מרכז!A1985&lt;=הלוואות!$E$10,IF(DAY(מרכז!A1985)=הלוואות!$F$10,הלוואות!$G$10,0),0),0)+IF(A1985&gt;=הלוואות!$D$11,IF(מרכז!A1985&lt;=הלוואות!$E$11,IF(DAY(מרכז!A1985)=הלוואות!$F$11,הלוואות!$G$11,0),0),0)+IF(A1985&gt;=הלוואות!$D$12,IF(מרכז!A1985&lt;=הלוואות!$E$12,IF(DAY(מרכז!A1985)=הלוואות!$F$12,הלוואות!$G$12,0),0),0)+IF(A1985&gt;=הלוואות!$D$13,IF(מרכז!A1985&lt;=הלוואות!$E$13,IF(DAY(מרכז!A1985)=הלוואות!$F$13,הלוואות!$G$13,0),0),0)+IF(A1985&gt;=הלוואות!$D$14,IF(מרכז!A1985&lt;=הלוואות!$E$14,IF(DAY(מרכז!A1985)=הלוואות!$F$14,הלוואות!$G$14,0),0),0)+IF(A1985&gt;=הלוואות!$D$15,IF(מרכז!A1985&lt;=הלוואות!$E$15,IF(DAY(מרכז!A1985)=הלוואות!$F$15,הלוואות!$G$15,0),0),0)+IF(A1985&gt;=הלוואות!$D$16,IF(מרכז!A1985&lt;=הלוואות!$E$16,IF(DAY(מרכז!A1985)=הלוואות!$F$16,הלוואות!$G$16,0),0),0)+IF(A1985&gt;=הלוואות!$D$17,IF(מרכז!A1985&lt;=הלוואות!$E$17,IF(DAY(מרכז!A1985)=הלוואות!$F$17,הלוואות!$G$17,0),0),0)+IF(A1985&gt;=הלוואות!$D$18,IF(מרכז!A1985&lt;=הלוואות!$E$18,IF(DAY(מרכז!A1985)=הלוואות!$F$18,הלוואות!$G$18,0),0),0)+IF(A1985&gt;=הלוואות!$D$19,IF(מרכז!A1985&lt;=הלוואות!$E$19,IF(DAY(מרכז!A1985)=הלוואות!$F$19,הלוואות!$G$19,0),0),0)+IF(A1985&gt;=הלוואות!$D$20,IF(מרכז!A1985&lt;=הלוואות!$E$20,IF(DAY(מרכז!A1985)=הלוואות!$F$20,הלוואות!$G$20,0),0),0)+IF(A1985&gt;=הלוואות!$D$21,IF(מרכז!A1985&lt;=הלוואות!$E$21,IF(DAY(מרכז!A1985)=הלוואות!$F$21,הלוואות!$G$21,0),0),0)+IF(A1985&gt;=הלוואות!$D$22,IF(מרכז!A1985&lt;=הלוואות!$E$22,IF(DAY(מרכז!A1985)=הלוואות!$F$22,הלוואות!$G$22,0),0),0)+IF(A1985&gt;=הלוואות!$D$23,IF(מרכז!A1985&lt;=הלוואות!$E$23,IF(DAY(מרכז!A1985)=הלוואות!$F$23,הלוואות!$G$23,0),0),0)+IF(A1985&gt;=הלוואות!$D$24,IF(מרכז!A1985&lt;=הלוואות!$E$24,IF(DAY(מרכז!A1985)=הלוואות!$F$24,הלוואות!$G$24,0),0),0)+IF(A1985&gt;=הלוואות!$D$25,IF(מרכז!A1985&lt;=הלוואות!$E$25,IF(DAY(מרכז!A1985)=הלוואות!$F$25,הלוואות!$G$25,0),0),0)+IF(A1985&gt;=הלוואות!$D$26,IF(מרכז!A1985&lt;=הלוואות!$E$26,IF(DAY(מרכז!A1985)=הלוואות!$F$26,הלוואות!$G$26,0),0),0)+IF(A1985&gt;=הלוואות!$D$27,IF(מרכז!A1985&lt;=הלוואות!$E$27,IF(DAY(מרכז!A1985)=הלוואות!$F$27,הלוואות!$G$27,0),0),0)+IF(A1985&gt;=הלוואות!$D$28,IF(מרכז!A1985&lt;=הלוואות!$E$28,IF(DAY(מרכז!A1985)=הלוואות!$F$28,הלוואות!$G$28,0),0),0)+IF(A1985&gt;=הלוואות!$D$29,IF(מרכז!A1985&lt;=הלוואות!$E$29,IF(DAY(מרכז!A1985)=הלוואות!$F$29,הלוואות!$G$29,0),0),0)+IF(A1985&gt;=הלוואות!$D$30,IF(מרכז!A1985&lt;=הלוואות!$E$30,IF(DAY(מרכז!A1985)=הלוואות!$F$30,הלוואות!$G$30,0),0),0)+IF(A1985&gt;=הלוואות!$D$31,IF(מרכז!A1985&lt;=הלוואות!$E$31,IF(DAY(מרכז!A1985)=הלוואות!$F$31,הלוואות!$G$31,0),0),0)+IF(A1985&gt;=הלוואות!$D$32,IF(מרכז!A1985&lt;=הלוואות!$E$32,IF(DAY(מרכז!A1985)=הלוואות!$F$32,הלוואות!$G$32,0),0),0)+IF(A1985&gt;=הלוואות!$D$33,IF(מרכז!A1985&lt;=הלוואות!$E$33,IF(DAY(מרכז!A1985)=הלוואות!$F$33,הלוואות!$G$33,0),0),0)+IF(A1985&gt;=הלוואות!$D$34,IF(מרכז!A1985&lt;=הלוואות!$E$34,IF(DAY(מרכז!A1985)=הלוואות!$F$34,הלוואות!$G$34,0),0),0)</f>
        <v>0</v>
      </c>
      <c r="E1985" s="93">
        <f>SUMIF(הלוואות!$D$46:$D$65,מרכז!A1985,הלוואות!$E$46:$E$65)</f>
        <v>0</v>
      </c>
      <c r="F1985" s="93">
        <f>SUMIF(נכנסים!$A$5:$A$5890,מרכז!A1985,נכנסים!$B$5:$B$5890)</f>
        <v>0</v>
      </c>
      <c r="G1985" s="94"/>
      <c r="H1985" s="94"/>
      <c r="I1985" s="94"/>
      <c r="J1985" s="99">
        <f t="shared" si="31"/>
        <v>50000</v>
      </c>
    </row>
    <row r="1986" spans="1:10">
      <c r="A1986" s="153">
        <v>47639</v>
      </c>
      <c r="B1986" s="93">
        <f>SUMIF(יוצאים!$A$5:$A$5835,מרכז!A1986,יוצאים!$D$5:$D$5835)</f>
        <v>0</v>
      </c>
      <c r="C1986" s="93">
        <f>HLOOKUP(DAY($A1986),'טב.הו"ק'!$G$4:$AK$162,'טב.הו"ק'!$A$162+2,FALSE)</f>
        <v>0</v>
      </c>
      <c r="D1986" s="93">
        <f>IF(A1986&gt;=הלוואות!$D$5,IF(מרכז!A1986&lt;=הלוואות!$E$5,IF(DAY(מרכז!A1986)=הלוואות!$F$5,הלוואות!$G$5,0),0),0)+IF(A1986&gt;=הלוואות!$D$6,IF(מרכז!A1986&lt;=הלוואות!$E$6,IF(DAY(מרכז!A1986)=הלוואות!$F$6,הלוואות!$G$6,0),0),0)+IF(A1986&gt;=הלוואות!$D$7,IF(מרכז!A1986&lt;=הלוואות!$E$7,IF(DAY(מרכז!A1986)=הלוואות!$F$7,הלוואות!$G$7,0),0),0)+IF(A1986&gt;=הלוואות!$D$8,IF(מרכז!A1986&lt;=הלוואות!$E$8,IF(DAY(מרכז!A1986)=הלוואות!$F$8,הלוואות!$G$8,0),0),0)+IF(A1986&gt;=הלוואות!$D$9,IF(מרכז!A1986&lt;=הלוואות!$E$9,IF(DAY(מרכז!A1986)=הלוואות!$F$9,הלוואות!$G$9,0),0),0)+IF(A1986&gt;=הלוואות!$D$10,IF(מרכז!A1986&lt;=הלוואות!$E$10,IF(DAY(מרכז!A1986)=הלוואות!$F$10,הלוואות!$G$10,0),0),0)+IF(A1986&gt;=הלוואות!$D$11,IF(מרכז!A1986&lt;=הלוואות!$E$11,IF(DAY(מרכז!A1986)=הלוואות!$F$11,הלוואות!$G$11,0),0),0)+IF(A1986&gt;=הלוואות!$D$12,IF(מרכז!A1986&lt;=הלוואות!$E$12,IF(DAY(מרכז!A1986)=הלוואות!$F$12,הלוואות!$G$12,0),0),0)+IF(A1986&gt;=הלוואות!$D$13,IF(מרכז!A1986&lt;=הלוואות!$E$13,IF(DAY(מרכז!A1986)=הלוואות!$F$13,הלוואות!$G$13,0),0),0)+IF(A1986&gt;=הלוואות!$D$14,IF(מרכז!A1986&lt;=הלוואות!$E$14,IF(DAY(מרכז!A1986)=הלוואות!$F$14,הלוואות!$G$14,0),0),0)+IF(A1986&gt;=הלוואות!$D$15,IF(מרכז!A1986&lt;=הלוואות!$E$15,IF(DAY(מרכז!A1986)=הלוואות!$F$15,הלוואות!$G$15,0),0),0)+IF(A1986&gt;=הלוואות!$D$16,IF(מרכז!A1986&lt;=הלוואות!$E$16,IF(DAY(מרכז!A1986)=הלוואות!$F$16,הלוואות!$G$16,0),0),0)+IF(A1986&gt;=הלוואות!$D$17,IF(מרכז!A1986&lt;=הלוואות!$E$17,IF(DAY(מרכז!A1986)=הלוואות!$F$17,הלוואות!$G$17,0),0),0)+IF(A1986&gt;=הלוואות!$D$18,IF(מרכז!A1986&lt;=הלוואות!$E$18,IF(DAY(מרכז!A1986)=הלוואות!$F$18,הלוואות!$G$18,0),0),0)+IF(A1986&gt;=הלוואות!$D$19,IF(מרכז!A1986&lt;=הלוואות!$E$19,IF(DAY(מרכז!A1986)=הלוואות!$F$19,הלוואות!$G$19,0),0),0)+IF(A1986&gt;=הלוואות!$D$20,IF(מרכז!A1986&lt;=הלוואות!$E$20,IF(DAY(מרכז!A1986)=הלוואות!$F$20,הלוואות!$G$20,0),0),0)+IF(A1986&gt;=הלוואות!$D$21,IF(מרכז!A1986&lt;=הלוואות!$E$21,IF(DAY(מרכז!A1986)=הלוואות!$F$21,הלוואות!$G$21,0),0),0)+IF(A1986&gt;=הלוואות!$D$22,IF(מרכז!A1986&lt;=הלוואות!$E$22,IF(DAY(מרכז!A1986)=הלוואות!$F$22,הלוואות!$G$22,0),0),0)+IF(A1986&gt;=הלוואות!$D$23,IF(מרכז!A1986&lt;=הלוואות!$E$23,IF(DAY(מרכז!A1986)=הלוואות!$F$23,הלוואות!$G$23,0),0),0)+IF(A1986&gt;=הלוואות!$D$24,IF(מרכז!A1986&lt;=הלוואות!$E$24,IF(DAY(מרכז!A1986)=הלוואות!$F$24,הלוואות!$G$24,0),0),0)+IF(A1986&gt;=הלוואות!$D$25,IF(מרכז!A1986&lt;=הלוואות!$E$25,IF(DAY(מרכז!A1986)=הלוואות!$F$25,הלוואות!$G$25,0),0),0)+IF(A1986&gt;=הלוואות!$D$26,IF(מרכז!A1986&lt;=הלוואות!$E$26,IF(DAY(מרכז!A1986)=הלוואות!$F$26,הלוואות!$G$26,0),0),0)+IF(A1986&gt;=הלוואות!$D$27,IF(מרכז!A1986&lt;=הלוואות!$E$27,IF(DAY(מרכז!A1986)=הלוואות!$F$27,הלוואות!$G$27,0),0),0)+IF(A1986&gt;=הלוואות!$D$28,IF(מרכז!A1986&lt;=הלוואות!$E$28,IF(DAY(מרכז!A1986)=הלוואות!$F$28,הלוואות!$G$28,0),0),0)+IF(A1986&gt;=הלוואות!$D$29,IF(מרכז!A1986&lt;=הלוואות!$E$29,IF(DAY(מרכז!A1986)=הלוואות!$F$29,הלוואות!$G$29,0),0),0)+IF(A1986&gt;=הלוואות!$D$30,IF(מרכז!A1986&lt;=הלוואות!$E$30,IF(DAY(מרכז!A1986)=הלוואות!$F$30,הלוואות!$G$30,0),0),0)+IF(A1986&gt;=הלוואות!$D$31,IF(מרכז!A1986&lt;=הלוואות!$E$31,IF(DAY(מרכז!A1986)=הלוואות!$F$31,הלוואות!$G$31,0),0),0)+IF(A1986&gt;=הלוואות!$D$32,IF(מרכז!A1986&lt;=הלוואות!$E$32,IF(DAY(מרכז!A1986)=הלוואות!$F$32,הלוואות!$G$32,0),0),0)+IF(A1986&gt;=הלוואות!$D$33,IF(מרכז!A1986&lt;=הלוואות!$E$33,IF(DAY(מרכז!A1986)=הלוואות!$F$33,הלוואות!$G$33,0),0),0)+IF(A1986&gt;=הלוואות!$D$34,IF(מרכז!A1986&lt;=הלוואות!$E$34,IF(DAY(מרכז!A1986)=הלוואות!$F$34,הלוואות!$G$34,0),0),0)</f>
        <v>0</v>
      </c>
      <c r="E1986" s="93">
        <f>SUMIF(הלוואות!$D$46:$D$65,מרכז!A1986,הלוואות!$E$46:$E$65)</f>
        <v>0</v>
      </c>
      <c r="F1986" s="93">
        <f>SUMIF(נכנסים!$A$5:$A$5890,מרכז!A1986,נכנסים!$B$5:$B$5890)</f>
        <v>0</v>
      </c>
      <c r="G1986" s="94"/>
      <c r="H1986" s="94"/>
      <c r="I1986" s="94"/>
      <c r="J1986" s="99">
        <f t="shared" si="31"/>
        <v>50000</v>
      </c>
    </row>
    <row r="1987" spans="1:10">
      <c r="A1987" s="153">
        <v>47640</v>
      </c>
      <c r="B1987" s="93">
        <f>SUMIF(יוצאים!$A$5:$A$5835,מרכז!A1987,יוצאים!$D$5:$D$5835)</f>
        <v>0</v>
      </c>
      <c r="C1987" s="93">
        <f>HLOOKUP(DAY($A1987),'טב.הו"ק'!$G$4:$AK$162,'טב.הו"ק'!$A$162+2,FALSE)</f>
        <v>0</v>
      </c>
      <c r="D1987" s="93">
        <f>IF(A1987&gt;=הלוואות!$D$5,IF(מרכז!A1987&lt;=הלוואות!$E$5,IF(DAY(מרכז!A1987)=הלוואות!$F$5,הלוואות!$G$5,0),0),0)+IF(A1987&gt;=הלוואות!$D$6,IF(מרכז!A1987&lt;=הלוואות!$E$6,IF(DAY(מרכז!A1987)=הלוואות!$F$6,הלוואות!$G$6,0),0),0)+IF(A1987&gt;=הלוואות!$D$7,IF(מרכז!A1987&lt;=הלוואות!$E$7,IF(DAY(מרכז!A1987)=הלוואות!$F$7,הלוואות!$G$7,0),0),0)+IF(A1987&gt;=הלוואות!$D$8,IF(מרכז!A1987&lt;=הלוואות!$E$8,IF(DAY(מרכז!A1987)=הלוואות!$F$8,הלוואות!$G$8,0),0),0)+IF(A1987&gt;=הלוואות!$D$9,IF(מרכז!A1987&lt;=הלוואות!$E$9,IF(DAY(מרכז!A1987)=הלוואות!$F$9,הלוואות!$G$9,0),0),0)+IF(A1987&gt;=הלוואות!$D$10,IF(מרכז!A1987&lt;=הלוואות!$E$10,IF(DAY(מרכז!A1987)=הלוואות!$F$10,הלוואות!$G$10,0),0),0)+IF(A1987&gt;=הלוואות!$D$11,IF(מרכז!A1987&lt;=הלוואות!$E$11,IF(DAY(מרכז!A1987)=הלוואות!$F$11,הלוואות!$G$11,0),0),0)+IF(A1987&gt;=הלוואות!$D$12,IF(מרכז!A1987&lt;=הלוואות!$E$12,IF(DAY(מרכז!A1987)=הלוואות!$F$12,הלוואות!$G$12,0),0),0)+IF(A1987&gt;=הלוואות!$D$13,IF(מרכז!A1987&lt;=הלוואות!$E$13,IF(DAY(מרכז!A1987)=הלוואות!$F$13,הלוואות!$G$13,0),0),0)+IF(A1987&gt;=הלוואות!$D$14,IF(מרכז!A1987&lt;=הלוואות!$E$14,IF(DAY(מרכז!A1987)=הלוואות!$F$14,הלוואות!$G$14,0),0),0)+IF(A1987&gt;=הלוואות!$D$15,IF(מרכז!A1987&lt;=הלוואות!$E$15,IF(DAY(מרכז!A1987)=הלוואות!$F$15,הלוואות!$G$15,0),0),0)+IF(A1987&gt;=הלוואות!$D$16,IF(מרכז!A1987&lt;=הלוואות!$E$16,IF(DAY(מרכז!A1987)=הלוואות!$F$16,הלוואות!$G$16,0),0),0)+IF(A1987&gt;=הלוואות!$D$17,IF(מרכז!A1987&lt;=הלוואות!$E$17,IF(DAY(מרכז!A1987)=הלוואות!$F$17,הלוואות!$G$17,0),0),0)+IF(A1987&gt;=הלוואות!$D$18,IF(מרכז!A1987&lt;=הלוואות!$E$18,IF(DAY(מרכז!A1987)=הלוואות!$F$18,הלוואות!$G$18,0),0),0)+IF(A1987&gt;=הלוואות!$D$19,IF(מרכז!A1987&lt;=הלוואות!$E$19,IF(DAY(מרכז!A1987)=הלוואות!$F$19,הלוואות!$G$19,0),0),0)+IF(A1987&gt;=הלוואות!$D$20,IF(מרכז!A1987&lt;=הלוואות!$E$20,IF(DAY(מרכז!A1987)=הלוואות!$F$20,הלוואות!$G$20,0),0),0)+IF(A1987&gt;=הלוואות!$D$21,IF(מרכז!A1987&lt;=הלוואות!$E$21,IF(DAY(מרכז!A1987)=הלוואות!$F$21,הלוואות!$G$21,0),0),0)+IF(A1987&gt;=הלוואות!$D$22,IF(מרכז!A1987&lt;=הלוואות!$E$22,IF(DAY(מרכז!A1987)=הלוואות!$F$22,הלוואות!$G$22,0),0),0)+IF(A1987&gt;=הלוואות!$D$23,IF(מרכז!A1987&lt;=הלוואות!$E$23,IF(DAY(מרכז!A1987)=הלוואות!$F$23,הלוואות!$G$23,0),0),0)+IF(A1987&gt;=הלוואות!$D$24,IF(מרכז!A1987&lt;=הלוואות!$E$24,IF(DAY(מרכז!A1987)=הלוואות!$F$24,הלוואות!$G$24,0),0),0)+IF(A1987&gt;=הלוואות!$D$25,IF(מרכז!A1987&lt;=הלוואות!$E$25,IF(DAY(מרכז!A1987)=הלוואות!$F$25,הלוואות!$G$25,0),0),0)+IF(A1987&gt;=הלוואות!$D$26,IF(מרכז!A1987&lt;=הלוואות!$E$26,IF(DAY(מרכז!A1987)=הלוואות!$F$26,הלוואות!$G$26,0),0),0)+IF(A1987&gt;=הלוואות!$D$27,IF(מרכז!A1987&lt;=הלוואות!$E$27,IF(DAY(מרכז!A1987)=הלוואות!$F$27,הלוואות!$G$27,0),0),0)+IF(A1987&gt;=הלוואות!$D$28,IF(מרכז!A1987&lt;=הלוואות!$E$28,IF(DAY(מרכז!A1987)=הלוואות!$F$28,הלוואות!$G$28,0),0),0)+IF(A1987&gt;=הלוואות!$D$29,IF(מרכז!A1987&lt;=הלוואות!$E$29,IF(DAY(מרכז!A1987)=הלוואות!$F$29,הלוואות!$G$29,0),0),0)+IF(A1987&gt;=הלוואות!$D$30,IF(מרכז!A1987&lt;=הלוואות!$E$30,IF(DAY(מרכז!A1987)=הלוואות!$F$30,הלוואות!$G$30,0),0),0)+IF(A1987&gt;=הלוואות!$D$31,IF(מרכז!A1987&lt;=הלוואות!$E$31,IF(DAY(מרכז!A1987)=הלוואות!$F$31,הלוואות!$G$31,0),0),0)+IF(A1987&gt;=הלוואות!$D$32,IF(מרכז!A1987&lt;=הלוואות!$E$32,IF(DAY(מרכז!A1987)=הלוואות!$F$32,הלוואות!$G$32,0),0),0)+IF(A1987&gt;=הלוואות!$D$33,IF(מרכז!A1987&lt;=הלוואות!$E$33,IF(DAY(מרכז!A1987)=הלוואות!$F$33,הלוואות!$G$33,0),0),0)+IF(A1987&gt;=הלוואות!$D$34,IF(מרכז!A1987&lt;=הלוואות!$E$34,IF(DAY(מרכז!A1987)=הלוואות!$F$34,הלוואות!$G$34,0),0),0)</f>
        <v>0</v>
      </c>
      <c r="E1987" s="93">
        <f>SUMIF(הלוואות!$D$46:$D$65,מרכז!A1987,הלוואות!$E$46:$E$65)</f>
        <v>0</v>
      </c>
      <c r="F1987" s="93">
        <f>SUMIF(נכנסים!$A$5:$A$5890,מרכז!A1987,נכנסים!$B$5:$B$5890)</f>
        <v>0</v>
      </c>
      <c r="G1987" s="94"/>
      <c r="H1987" s="94"/>
      <c r="I1987" s="94"/>
      <c r="J1987" s="99">
        <f t="shared" si="31"/>
        <v>50000</v>
      </c>
    </row>
    <row r="1988" spans="1:10">
      <c r="A1988" s="153">
        <v>47641</v>
      </c>
      <c r="B1988" s="93">
        <f>SUMIF(יוצאים!$A$5:$A$5835,מרכז!A1988,יוצאים!$D$5:$D$5835)</f>
        <v>0</v>
      </c>
      <c r="C1988" s="93">
        <f>HLOOKUP(DAY($A1988),'טב.הו"ק'!$G$4:$AK$162,'טב.הו"ק'!$A$162+2,FALSE)</f>
        <v>0</v>
      </c>
      <c r="D1988" s="93">
        <f>IF(A1988&gt;=הלוואות!$D$5,IF(מרכז!A1988&lt;=הלוואות!$E$5,IF(DAY(מרכז!A1988)=הלוואות!$F$5,הלוואות!$G$5,0),0),0)+IF(A1988&gt;=הלוואות!$D$6,IF(מרכז!A1988&lt;=הלוואות!$E$6,IF(DAY(מרכז!A1988)=הלוואות!$F$6,הלוואות!$G$6,0),0),0)+IF(A1988&gt;=הלוואות!$D$7,IF(מרכז!A1988&lt;=הלוואות!$E$7,IF(DAY(מרכז!A1988)=הלוואות!$F$7,הלוואות!$G$7,0),0),0)+IF(A1988&gt;=הלוואות!$D$8,IF(מרכז!A1988&lt;=הלוואות!$E$8,IF(DAY(מרכז!A1988)=הלוואות!$F$8,הלוואות!$G$8,0),0),0)+IF(A1988&gt;=הלוואות!$D$9,IF(מרכז!A1988&lt;=הלוואות!$E$9,IF(DAY(מרכז!A1988)=הלוואות!$F$9,הלוואות!$G$9,0),0),0)+IF(A1988&gt;=הלוואות!$D$10,IF(מרכז!A1988&lt;=הלוואות!$E$10,IF(DAY(מרכז!A1988)=הלוואות!$F$10,הלוואות!$G$10,0),0),0)+IF(A1988&gt;=הלוואות!$D$11,IF(מרכז!A1988&lt;=הלוואות!$E$11,IF(DAY(מרכז!A1988)=הלוואות!$F$11,הלוואות!$G$11,0),0),0)+IF(A1988&gt;=הלוואות!$D$12,IF(מרכז!A1988&lt;=הלוואות!$E$12,IF(DAY(מרכז!A1988)=הלוואות!$F$12,הלוואות!$G$12,0),0),0)+IF(A1988&gt;=הלוואות!$D$13,IF(מרכז!A1988&lt;=הלוואות!$E$13,IF(DAY(מרכז!A1988)=הלוואות!$F$13,הלוואות!$G$13,0),0),0)+IF(A1988&gt;=הלוואות!$D$14,IF(מרכז!A1988&lt;=הלוואות!$E$14,IF(DAY(מרכז!A1988)=הלוואות!$F$14,הלוואות!$G$14,0),0),0)+IF(A1988&gt;=הלוואות!$D$15,IF(מרכז!A1988&lt;=הלוואות!$E$15,IF(DAY(מרכז!A1988)=הלוואות!$F$15,הלוואות!$G$15,0),0),0)+IF(A1988&gt;=הלוואות!$D$16,IF(מרכז!A1988&lt;=הלוואות!$E$16,IF(DAY(מרכז!A1988)=הלוואות!$F$16,הלוואות!$G$16,0),0),0)+IF(A1988&gt;=הלוואות!$D$17,IF(מרכז!A1988&lt;=הלוואות!$E$17,IF(DAY(מרכז!A1988)=הלוואות!$F$17,הלוואות!$G$17,0),0),0)+IF(A1988&gt;=הלוואות!$D$18,IF(מרכז!A1988&lt;=הלוואות!$E$18,IF(DAY(מרכז!A1988)=הלוואות!$F$18,הלוואות!$G$18,0),0),0)+IF(A1988&gt;=הלוואות!$D$19,IF(מרכז!A1988&lt;=הלוואות!$E$19,IF(DAY(מרכז!A1988)=הלוואות!$F$19,הלוואות!$G$19,0),0),0)+IF(A1988&gt;=הלוואות!$D$20,IF(מרכז!A1988&lt;=הלוואות!$E$20,IF(DAY(מרכז!A1988)=הלוואות!$F$20,הלוואות!$G$20,0),0),0)+IF(A1988&gt;=הלוואות!$D$21,IF(מרכז!A1988&lt;=הלוואות!$E$21,IF(DAY(מרכז!A1988)=הלוואות!$F$21,הלוואות!$G$21,0),0),0)+IF(A1988&gt;=הלוואות!$D$22,IF(מרכז!A1988&lt;=הלוואות!$E$22,IF(DAY(מרכז!A1988)=הלוואות!$F$22,הלוואות!$G$22,0),0),0)+IF(A1988&gt;=הלוואות!$D$23,IF(מרכז!A1988&lt;=הלוואות!$E$23,IF(DAY(מרכז!A1988)=הלוואות!$F$23,הלוואות!$G$23,0),0),0)+IF(A1988&gt;=הלוואות!$D$24,IF(מרכז!A1988&lt;=הלוואות!$E$24,IF(DAY(מרכז!A1988)=הלוואות!$F$24,הלוואות!$G$24,0),0),0)+IF(A1988&gt;=הלוואות!$D$25,IF(מרכז!A1988&lt;=הלוואות!$E$25,IF(DAY(מרכז!A1988)=הלוואות!$F$25,הלוואות!$G$25,0),0),0)+IF(A1988&gt;=הלוואות!$D$26,IF(מרכז!A1988&lt;=הלוואות!$E$26,IF(DAY(מרכז!A1988)=הלוואות!$F$26,הלוואות!$G$26,0),0),0)+IF(A1988&gt;=הלוואות!$D$27,IF(מרכז!A1988&lt;=הלוואות!$E$27,IF(DAY(מרכז!A1988)=הלוואות!$F$27,הלוואות!$G$27,0),0),0)+IF(A1988&gt;=הלוואות!$D$28,IF(מרכז!A1988&lt;=הלוואות!$E$28,IF(DAY(מרכז!A1988)=הלוואות!$F$28,הלוואות!$G$28,0),0),0)+IF(A1988&gt;=הלוואות!$D$29,IF(מרכז!A1988&lt;=הלוואות!$E$29,IF(DAY(מרכז!A1988)=הלוואות!$F$29,הלוואות!$G$29,0),0),0)+IF(A1988&gt;=הלוואות!$D$30,IF(מרכז!A1988&lt;=הלוואות!$E$30,IF(DAY(מרכז!A1988)=הלוואות!$F$30,הלוואות!$G$30,0),0),0)+IF(A1988&gt;=הלוואות!$D$31,IF(מרכז!A1988&lt;=הלוואות!$E$31,IF(DAY(מרכז!A1988)=הלוואות!$F$31,הלוואות!$G$31,0),0),0)+IF(A1988&gt;=הלוואות!$D$32,IF(מרכז!A1988&lt;=הלוואות!$E$32,IF(DAY(מרכז!A1988)=הלוואות!$F$32,הלוואות!$G$32,0),0),0)+IF(A1988&gt;=הלוואות!$D$33,IF(מרכז!A1988&lt;=הלוואות!$E$33,IF(DAY(מרכז!A1988)=הלוואות!$F$33,הלוואות!$G$33,0),0),0)+IF(A1988&gt;=הלוואות!$D$34,IF(מרכז!A1988&lt;=הלוואות!$E$34,IF(DAY(מרכז!A1988)=הלוואות!$F$34,הלוואות!$G$34,0),0),0)</f>
        <v>0</v>
      </c>
      <c r="E1988" s="93">
        <f>SUMIF(הלוואות!$D$46:$D$65,מרכז!A1988,הלוואות!$E$46:$E$65)</f>
        <v>0</v>
      </c>
      <c r="F1988" s="93">
        <f>SUMIF(נכנסים!$A$5:$A$5890,מרכז!A1988,נכנסים!$B$5:$B$5890)</f>
        <v>0</v>
      </c>
      <c r="G1988" s="94"/>
      <c r="H1988" s="94"/>
      <c r="I1988" s="94"/>
      <c r="J1988" s="99">
        <f t="shared" si="31"/>
        <v>50000</v>
      </c>
    </row>
    <row r="1989" spans="1:10">
      <c r="A1989" s="153">
        <v>47642</v>
      </c>
      <c r="B1989" s="93">
        <f>SUMIF(יוצאים!$A$5:$A$5835,מרכז!A1989,יוצאים!$D$5:$D$5835)</f>
        <v>0</v>
      </c>
      <c r="C1989" s="93">
        <f>HLOOKUP(DAY($A1989),'טב.הו"ק'!$G$4:$AK$162,'טב.הו"ק'!$A$162+2,FALSE)</f>
        <v>0</v>
      </c>
      <c r="D1989" s="93">
        <f>IF(A1989&gt;=הלוואות!$D$5,IF(מרכז!A1989&lt;=הלוואות!$E$5,IF(DAY(מרכז!A1989)=הלוואות!$F$5,הלוואות!$G$5,0),0),0)+IF(A1989&gt;=הלוואות!$D$6,IF(מרכז!A1989&lt;=הלוואות!$E$6,IF(DAY(מרכז!A1989)=הלוואות!$F$6,הלוואות!$G$6,0),0),0)+IF(A1989&gt;=הלוואות!$D$7,IF(מרכז!A1989&lt;=הלוואות!$E$7,IF(DAY(מרכז!A1989)=הלוואות!$F$7,הלוואות!$G$7,0),0),0)+IF(A1989&gt;=הלוואות!$D$8,IF(מרכז!A1989&lt;=הלוואות!$E$8,IF(DAY(מרכז!A1989)=הלוואות!$F$8,הלוואות!$G$8,0),0),0)+IF(A1989&gt;=הלוואות!$D$9,IF(מרכז!A1989&lt;=הלוואות!$E$9,IF(DAY(מרכז!A1989)=הלוואות!$F$9,הלוואות!$G$9,0),0),0)+IF(A1989&gt;=הלוואות!$D$10,IF(מרכז!A1989&lt;=הלוואות!$E$10,IF(DAY(מרכז!A1989)=הלוואות!$F$10,הלוואות!$G$10,0),0),0)+IF(A1989&gt;=הלוואות!$D$11,IF(מרכז!A1989&lt;=הלוואות!$E$11,IF(DAY(מרכז!A1989)=הלוואות!$F$11,הלוואות!$G$11,0),0),0)+IF(A1989&gt;=הלוואות!$D$12,IF(מרכז!A1989&lt;=הלוואות!$E$12,IF(DAY(מרכז!A1989)=הלוואות!$F$12,הלוואות!$G$12,0),0),0)+IF(A1989&gt;=הלוואות!$D$13,IF(מרכז!A1989&lt;=הלוואות!$E$13,IF(DAY(מרכז!A1989)=הלוואות!$F$13,הלוואות!$G$13,0),0),0)+IF(A1989&gt;=הלוואות!$D$14,IF(מרכז!A1989&lt;=הלוואות!$E$14,IF(DAY(מרכז!A1989)=הלוואות!$F$14,הלוואות!$G$14,0),0),0)+IF(A1989&gt;=הלוואות!$D$15,IF(מרכז!A1989&lt;=הלוואות!$E$15,IF(DAY(מרכז!A1989)=הלוואות!$F$15,הלוואות!$G$15,0),0),0)+IF(A1989&gt;=הלוואות!$D$16,IF(מרכז!A1989&lt;=הלוואות!$E$16,IF(DAY(מרכז!A1989)=הלוואות!$F$16,הלוואות!$G$16,0),0),0)+IF(A1989&gt;=הלוואות!$D$17,IF(מרכז!A1989&lt;=הלוואות!$E$17,IF(DAY(מרכז!A1989)=הלוואות!$F$17,הלוואות!$G$17,0),0),0)+IF(A1989&gt;=הלוואות!$D$18,IF(מרכז!A1989&lt;=הלוואות!$E$18,IF(DAY(מרכז!A1989)=הלוואות!$F$18,הלוואות!$G$18,0),0),0)+IF(A1989&gt;=הלוואות!$D$19,IF(מרכז!A1989&lt;=הלוואות!$E$19,IF(DAY(מרכז!A1989)=הלוואות!$F$19,הלוואות!$G$19,0),0),0)+IF(A1989&gt;=הלוואות!$D$20,IF(מרכז!A1989&lt;=הלוואות!$E$20,IF(DAY(מרכז!A1989)=הלוואות!$F$20,הלוואות!$G$20,0),0),0)+IF(A1989&gt;=הלוואות!$D$21,IF(מרכז!A1989&lt;=הלוואות!$E$21,IF(DAY(מרכז!A1989)=הלוואות!$F$21,הלוואות!$G$21,0),0),0)+IF(A1989&gt;=הלוואות!$D$22,IF(מרכז!A1989&lt;=הלוואות!$E$22,IF(DAY(מרכז!A1989)=הלוואות!$F$22,הלוואות!$G$22,0),0),0)+IF(A1989&gt;=הלוואות!$D$23,IF(מרכז!A1989&lt;=הלוואות!$E$23,IF(DAY(מרכז!A1989)=הלוואות!$F$23,הלוואות!$G$23,0),0),0)+IF(A1989&gt;=הלוואות!$D$24,IF(מרכז!A1989&lt;=הלוואות!$E$24,IF(DAY(מרכז!A1989)=הלוואות!$F$24,הלוואות!$G$24,0),0),0)+IF(A1989&gt;=הלוואות!$D$25,IF(מרכז!A1989&lt;=הלוואות!$E$25,IF(DAY(מרכז!A1989)=הלוואות!$F$25,הלוואות!$G$25,0),0),0)+IF(A1989&gt;=הלוואות!$D$26,IF(מרכז!A1989&lt;=הלוואות!$E$26,IF(DAY(מרכז!A1989)=הלוואות!$F$26,הלוואות!$G$26,0),0),0)+IF(A1989&gt;=הלוואות!$D$27,IF(מרכז!A1989&lt;=הלוואות!$E$27,IF(DAY(מרכז!A1989)=הלוואות!$F$27,הלוואות!$G$27,0),0),0)+IF(A1989&gt;=הלוואות!$D$28,IF(מרכז!A1989&lt;=הלוואות!$E$28,IF(DAY(מרכז!A1989)=הלוואות!$F$28,הלוואות!$G$28,0),0),0)+IF(A1989&gt;=הלוואות!$D$29,IF(מרכז!A1989&lt;=הלוואות!$E$29,IF(DAY(מרכז!A1989)=הלוואות!$F$29,הלוואות!$G$29,0),0),0)+IF(A1989&gt;=הלוואות!$D$30,IF(מרכז!A1989&lt;=הלוואות!$E$30,IF(DAY(מרכז!A1989)=הלוואות!$F$30,הלוואות!$G$30,0),0),0)+IF(A1989&gt;=הלוואות!$D$31,IF(מרכז!A1989&lt;=הלוואות!$E$31,IF(DAY(מרכז!A1989)=הלוואות!$F$31,הלוואות!$G$31,0),0),0)+IF(A1989&gt;=הלוואות!$D$32,IF(מרכז!A1989&lt;=הלוואות!$E$32,IF(DAY(מרכז!A1989)=הלוואות!$F$32,הלוואות!$G$32,0),0),0)+IF(A1989&gt;=הלוואות!$D$33,IF(מרכז!A1989&lt;=הלוואות!$E$33,IF(DAY(מרכז!A1989)=הלוואות!$F$33,הלוואות!$G$33,0),0),0)+IF(A1989&gt;=הלוואות!$D$34,IF(מרכז!A1989&lt;=הלוואות!$E$34,IF(DAY(מרכז!A1989)=הלוואות!$F$34,הלוואות!$G$34,0),0),0)</f>
        <v>0</v>
      </c>
      <c r="E1989" s="93">
        <f>SUMIF(הלוואות!$D$46:$D$65,מרכז!A1989,הלוואות!$E$46:$E$65)</f>
        <v>0</v>
      </c>
      <c r="F1989" s="93">
        <f>SUMIF(נכנסים!$A$5:$A$5890,מרכז!A1989,נכנסים!$B$5:$B$5890)</f>
        <v>0</v>
      </c>
      <c r="G1989" s="94"/>
      <c r="H1989" s="94"/>
      <c r="I1989" s="94"/>
      <c r="J1989" s="99">
        <f t="shared" si="31"/>
        <v>50000</v>
      </c>
    </row>
    <row r="1990" spans="1:10">
      <c r="A1990" s="153">
        <v>47643</v>
      </c>
      <c r="B1990" s="93">
        <f>SUMIF(יוצאים!$A$5:$A$5835,מרכז!A1990,יוצאים!$D$5:$D$5835)</f>
        <v>0</v>
      </c>
      <c r="C1990" s="93">
        <f>HLOOKUP(DAY($A1990),'טב.הו"ק'!$G$4:$AK$162,'טב.הו"ק'!$A$162+2,FALSE)</f>
        <v>0</v>
      </c>
      <c r="D1990" s="93">
        <f>IF(A1990&gt;=הלוואות!$D$5,IF(מרכז!A1990&lt;=הלוואות!$E$5,IF(DAY(מרכז!A1990)=הלוואות!$F$5,הלוואות!$G$5,0),0),0)+IF(A1990&gt;=הלוואות!$D$6,IF(מרכז!A1990&lt;=הלוואות!$E$6,IF(DAY(מרכז!A1990)=הלוואות!$F$6,הלוואות!$G$6,0),0),0)+IF(A1990&gt;=הלוואות!$D$7,IF(מרכז!A1990&lt;=הלוואות!$E$7,IF(DAY(מרכז!A1990)=הלוואות!$F$7,הלוואות!$G$7,0),0),0)+IF(A1990&gt;=הלוואות!$D$8,IF(מרכז!A1990&lt;=הלוואות!$E$8,IF(DAY(מרכז!A1990)=הלוואות!$F$8,הלוואות!$G$8,0),0),0)+IF(A1990&gt;=הלוואות!$D$9,IF(מרכז!A1990&lt;=הלוואות!$E$9,IF(DAY(מרכז!A1990)=הלוואות!$F$9,הלוואות!$G$9,0),0),0)+IF(A1990&gt;=הלוואות!$D$10,IF(מרכז!A1990&lt;=הלוואות!$E$10,IF(DAY(מרכז!A1990)=הלוואות!$F$10,הלוואות!$G$10,0),0),0)+IF(A1990&gt;=הלוואות!$D$11,IF(מרכז!A1990&lt;=הלוואות!$E$11,IF(DAY(מרכז!A1990)=הלוואות!$F$11,הלוואות!$G$11,0),0),0)+IF(A1990&gt;=הלוואות!$D$12,IF(מרכז!A1990&lt;=הלוואות!$E$12,IF(DAY(מרכז!A1990)=הלוואות!$F$12,הלוואות!$G$12,0),0),0)+IF(A1990&gt;=הלוואות!$D$13,IF(מרכז!A1990&lt;=הלוואות!$E$13,IF(DAY(מרכז!A1990)=הלוואות!$F$13,הלוואות!$G$13,0),0),0)+IF(A1990&gt;=הלוואות!$D$14,IF(מרכז!A1990&lt;=הלוואות!$E$14,IF(DAY(מרכז!A1990)=הלוואות!$F$14,הלוואות!$G$14,0),0),0)+IF(A1990&gt;=הלוואות!$D$15,IF(מרכז!A1990&lt;=הלוואות!$E$15,IF(DAY(מרכז!A1990)=הלוואות!$F$15,הלוואות!$G$15,0),0),0)+IF(A1990&gt;=הלוואות!$D$16,IF(מרכז!A1990&lt;=הלוואות!$E$16,IF(DAY(מרכז!A1990)=הלוואות!$F$16,הלוואות!$G$16,0),0),0)+IF(A1990&gt;=הלוואות!$D$17,IF(מרכז!A1990&lt;=הלוואות!$E$17,IF(DAY(מרכז!A1990)=הלוואות!$F$17,הלוואות!$G$17,0),0),0)+IF(A1990&gt;=הלוואות!$D$18,IF(מרכז!A1990&lt;=הלוואות!$E$18,IF(DAY(מרכז!A1990)=הלוואות!$F$18,הלוואות!$G$18,0),0),0)+IF(A1990&gt;=הלוואות!$D$19,IF(מרכז!A1990&lt;=הלוואות!$E$19,IF(DAY(מרכז!A1990)=הלוואות!$F$19,הלוואות!$G$19,0),0),0)+IF(A1990&gt;=הלוואות!$D$20,IF(מרכז!A1990&lt;=הלוואות!$E$20,IF(DAY(מרכז!A1990)=הלוואות!$F$20,הלוואות!$G$20,0),0),0)+IF(A1990&gt;=הלוואות!$D$21,IF(מרכז!A1990&lt;=הלוואות!$E$21,IF(DAY(מרכז!A1990)=הלוואות!$F$21,הלוואות!$G$21,0),0),0)+IF(A1990&gt;=הלוואות!$D$22,IF(מרכז!A1990&lt;=הלוואות!$E$22,IF(DAY(מרכז!A1990)=הלוואות!$F$22,הלוואות!$G$22,0),0),0)+IF(A1990&gt;=הלוואות!$D$23,IF(מרכז!A1990&lt;=הלוואות!$E$23,IF(DAY(מרכז!A1990)=הלוואות!$F$23,הלוואות!$G$23,0),0),0)+IF(A1990&gt;=הלוואות!$D$24,IF(מרכז!A1990&lt;=הלוואות!$E$24,IF(DAY(מרכז!A1990)=הלוואות!$F$24,הלוואות!$G$24,0),0),0)+IF(A1990&gt;=הלוואות!$D$25,IF(מרכז!A1990&lt;=הלוואות!$E$25,IF(DAY(מרכז!A1990)=הלוואות!$F$25,הלוואות!$G$25,0),0),0)+IF(A1990&gt;=הלוואות!$D$26,IF(מרכז!A1990&lt;=הלוואות!$E$26,IF(DAY(מרכז!A1990)=הלוואות!$F$26,הלוואות!$G$26,0),0),0)+IF(A1990&gt;=הלוואות!$D$27,IF(מרכז!A1990&lt;=הלוואות!$E$27,IF(DAY(מרכז!A1990)=הלוואות!$F$27,הלוואות!$G$27,0),0),0)+IF(A1990&gt;=הלוואות!$D$28,IF(מרכז!A1990&lt;=הלוואות!$E$28,IF(DAY(מרכז!A1990)=הלוואות!$F$28,הלוואות!$G$28,0),0),0)+IF(A1990&gt;=הלוואות!$D$29,IF(מרכז!A1990&lt;=הלוואות!$E$29,IF(DAY(מרכז!A1990)=הלוואות!$F$29,הלוואות!$G$29,0),0),0)+IF(A1990&gt;=הלוואות!$D$30,IF(מרכז!A1990&lt;=הלוואות!$E$30,IF(DAY(מרכז!A1990)=הלוואות!$F$30,הלוואות!$G$30,0),0),0)+IF(A1990&gt;=הלוואות!$D$31,IF(מרכז!A1990&lt;=הלוואות!$E$31,IF(DAY(מרכז!A1990)=הלוואות!$F$31,הלוואות!$G$31,0),0),0)+IF(A1990&gt;=הלוואות!$D$32,IF(מרכז!A1990&lt;=הלוואות!$E$32,IF(DAY(מרכז!A1990)=הלוואות!$F$32,הלוואות!$G$32,0),0),0)+IF(A1990&gt;=הלוואות!$D$33,IF(מרכז!A1990&lt;=הלוואות!$E$33,IF(DAY(מרכז!A1990)=הלוואות!$F$33,הלוואות!$G$33,0),0),0)+IF(A1990&gt;=הלוואות!$D$34,IF(מרכז!A1990&lt;=הלוואות!$E$34,IF(DAY(מרכז!A1990)=הלוואות!$F$34,הלוואות!$G$34,0),0),0)</f>
        <v>0</v>
      </c>
      <c r="E1990" s="93">
        <f>SUMIF(הלוואות!$D$46:$D$65,מרכז!A1990,הלוואות!$E$46:$E$65)</f>
        <v>0</v>
      </c>
      <c r="F1990" s="93">
        <f>SUMIF(נכנסים!$A$5:$A$5890,מרכז!A1990,נכנסים!$B$5:$B$5890)</f>
        <v>0</v>
      </c>
      <c r="G1990" s="94"/>
      <c r="H1990" s="94"/>
      <c r="I1990" s="94"/>
      <c r="J1990" s="99">
        <f t="shared" si="31"/>
        <v>50000</v>
      </c>
    </row>
    <row r="1991" spans="1:10">
      <c r="A1991" s="153">
        <v>47644</v>
      </c>
      <c r="B1991" s="93">
        <f>SUMIF(יוצאים!$A$5:$A$5835,מרכז!A1991,יוצאים!$D$5:$D$5835)</f>
        <v>0</v>
      </c>
      <c r="C1991" s="93">
        <f>HLOOKUP(DAY($A1991),'טב.הו"ק'!$G$4:$AK$162,'טב.הו"ק'!$A$162+2,FALSE)</f>
        <v>0</v>
      </c>
      <c r="D1991" s="93">
        <f>IF(A1991&gt;=הלוואות!$D$5,IF(מרכז!A1991&lt;=הלוואות!$E$5,IF(DAY(מרכז!A1991)=הלוואות!$F$5,הלוואות!$G$5,0),0),0)+IF(A1991&gt;=הלוואות!$D$6,IF(מרכז!A1991&lt;=הלוואות!$E$6,IF(DAY(מרכז!A1991)=הלוואות!$F$6,הלוואות!$G$6,0),0),0)+IF(A1991&gt;=הלוואות!$D$7,IF(מרכז!A1991&lt;=הלוואות!$E$7,IF(DAY(מרכז!A1991)=הלוואות!$F$7,הלוואות!$G$7,0),0),0)+IF(A1991&gt;=הלוואות!$D$8,IF(מרכז!A1991&lt;=הלוואות!$E$8,IF(DAY(מרכז!A1991)=הלוואות!$F$8,הלוואות!$G$8,0),0),0)+IF(A1991&gt;=הלוואות!$D$9,IF(מרכז!A1991&lt;=הלוואות!$E$9,IF(DAY(מרכז!A1991)=הלוואות!$F$9,הלוואות!$G$9,0),0),0)+IF(A1991&gt;=הלוואות!$D$10,IF(מרכז!A1991&lt;=הלוואות!$E$10,IF(DAY(מרכז!A1991)=הלוואות!$F$10,הלוואות!$G$10,0),0),0)+IF(A1991&gt;=הלוואות!$D$11,IF(מרכז!A1991&lt;=הלוואות!$E$11,IF(DAY(מרכז!A1991)=הלוואות!$F$11,הלוואות!$G$11,0),0),0)+IF(A1991&gt;=הלוואות!$D$12,IF(מרכז!A1991&lt;=הלוואות!$E$12,IF(DAY(מרכז!A1991)=הלוואות!$F$12,הלוואות!$G$12,0),0),0)+IF(A1991&gt;=הלוואות!$D$13,IF(מרכז!A1991&lt;=הלוואות!$E$13,IF(DAY(מרכז!A1991)=הלוואות!$F$13,הלוואות!$G$13,0),0),0)+IF(A1991&gt;=הלוואות!$D$14,IF(מרכז!A1991&lt;=הלוואות!$E$14,IF(DAY(מרכז!A1991)=הלוואות!$F$14,הלוואות!$G$14,0),0),0)+IF(A1991&gt;=הלוואות!$D$15,IF(מרכז!A1991&lt;=הלוואות!$E$15,IF(DAY(מרכז!A1991)=הלוואות!$F$15,הלוואות!$G$15,0),0),0)+IF(A1991&gt;=הלוואות!$D$16,IF(מרכז!A1991&lt;=הלוואות!$E$16,IF(DAY(מרכז!A1991)=הלוואות!$F$16,הלוואות!$G$16,0),0),0)+IF(A1991&gt;=הלוואות!$D$17,IF(מרכז!A1991&lt;=הלוואות!$E$17,IF(DAY(מרכז!A1991)=הלוואות!$F$17,הלוואות!$G$17,0),0),0)+IF(A1991&gt;=הלוואות!$D$18,IF(מרכז!A1991&lt;=הלוואות!$E$18,IF(DAY(מרכז!A1991)=הלוואות!$F$18,הלוואות!$G$18,0),0),0)+IF(A1991&gt;=הלוואות!$D$19,IF(מרכז!A1991&lt;=הלוואות!$E$19,IF(DAY(מרכז!A1991)=הלוואות!$F$19,הלוואות!$G$19,0),0),0)+IF(A1991&gt;=הלוואות!$D$20,IF(מרכז!A1991&lt;=הלוואות!$E$20,IF(DAY(מרכז!A1991)=הלוואות!$F$20,הלוואות!$G$20,0),0),0)+IF(A1991&gt;=הלוואות!$D$21,IF(מרכז!A1991&lt;=הלוואות!$E$21,IF(DAY(מרכז!A1991)=הלוואות!$F$21,הלוואות!$G$21,0),0),0)+IF(A1991&gt;=הלוואות!$D$22,IF(מרכז!A1991&lt;=הלוואות!$E$22,IF(DAY(מרכז!A1991)=הלוואות!$F$22,הלוואות!$G$22,0),0),0)+IF(A1991&gt;=הלוואות!$D$23,IF(מרכז!A1991&lt;=הלוואות!$E$23,IF(DAY(מרכז!A1991)=הלוואות!$F$23,הלוואות!$G$23,0),0),0)+IF(A1991&gt;=הלוואות!$D$24,IF(מרכז!A1991&lt;=הלוואות!$E$24,IF(DAY(מרכז!A1991)=הלוואות!$F$24,הלוואות!$G$24,0),0),0)+IF(A1991&gt;=הלוואות!$D$25,IF(מרכז!A1991&lt;=הלוואות!$E$25,IF(DAY(מרכז!A1991)=הלוואות!$F$25,הלוואות!$G$25,0),0),0)+IF(A1991&gt;=הלוואות!$D$26,IF(מרכז!A1991&lt;=הלוואות!$E$26,IF(DAY(מרכז!A1991)=הלוואות!$F$26,הלוואות!$G$26,0),0),0)+IF(A1991&gt;=הלוואות!$D$27,IF(מרכז!A1991&lt;=הלוואות!$E$27,IF(DAY(מרכז!A1991)=הלוואות!$F$27,הלוואות!$G$27,0),0),0)+IF(A1991&gt;=הלוואות!$D$28,IF(מרכז!A1991&lt;=הלוואות!$E$28,IF(DAY(מרכז!A1991)=הלוואות!$F$28,הלוואות!$G$28,0),0),0)+IF(A1991&gt;=הלוואות!$D$29,IF(מרכז!A1991&lt;=הלוואות!$E$29,IF(DAY(מרכז!A1991)=הלוואות!$F$29,הלוואות!$G$29,0),0),0)+IF(A1991&gt;=הלוואות!$D$30,IF(מרכז!A1991&lt;=הלוואות!$E$30,IF(DAY(מרכז!A1991)=הלוואות!$F$30,הלוואות!$G$30,0),0),0)+IF(A1991&gt;=הלוואות!$D$31,IF(מרכז!A1991&lt;=הלוואות!$E$31,IF(DAY(מרכז!A1991)=הלוואות!$F$31,הלוואות!$G$31,0),0),0)+IF(A1991&gt;=הלוואות!$D$32,IF(מרכז!A1991&lt;=הלוואות!$E$32,IF(DAY(מרכז!A1991)=הלוואות!$F$32,הלוואות!$G$32,0),0),0)+IF(A1991&gt;=הלוואות!$D$33,IF(מרכז!A1991&lt;=הלוואות!$E$33,IF(DAY(מרכז!A1991)=הלוואות!$F$33,הלוואות!$G$33,0),0),0)+IF(A1991&gt;=הלוואות!$D$34,IF(מרכז!A1991&lt;=הלוואות!$E$34,IF(DAY(מרכז!A1991)=הלוואות!$F$34,הלוואות!$G$34,0),0),0)</f>
        <v>0</v>
      </c>
      <c r="E1991" s="93">
        <f>SUMIF(הלוואות!$D$46:$D$65,מרכז!A1991,הלוואות!$E$46:$E$65)</f>
        <v>0</v>
      </c>
      <c r="F1991" s="93">
        <f>SUMIF(נכנסים!$A$5:$A$5890,מרכז!A1991,נכנסים!$B$5:$B$5890)</f>
        <v>0</v>
      </c>
      <c r="G1991" s="94"/>
      <c r="H1991" s="94"/>
      <c r="I1991" s="94"/>
      <c r="J1991" s="99">
        <f t="shared" si="31"/>
        <v>50000</v>
      </c>
    </row>
    <row r="1992" spans="1:10">
      <c r="A1992" s="153">
        <v>47645</v>
      </c>
      <c r="B1992" s="93">
        <f>SUMIF(יוצאים!$A$5:$A$5835,מרכז!A1992,יוצאים!$D$5:$D$5835)</f>
        <v>0</v>
      </c>
      <c r="C1992" s="93">
        <f>HLOOKUP(DAY($A1992),'טב.הו"ק'!$G$4:$AK$162,'טב.הו"ק'!$A$162+2,FALSE)</f>
        <v>0</v>
      </c>
      <c r="D1992" s="93">
        <f>IF(A1992&gt;=הלוואות!$D$5,IF(מרכז!A1992&lt;=הלוואות!$E$5,IF(DAY(מרכז!A1992)=הלוואות!$F$5,הלוואות!$G$5,0),0),0)+IF(A1992&gt;=הלוואות!$D$6,IF(מרכז!A1992&lt;=הלוואות!$E$6,IF(DAY(מרכז!A1992)=הלוואות!$F$6,הלוואות!$G$6,0),0),0)+IF(A1992&gt;=הלוואות!$D$7,IF(מרכז!A1992&lt;=הלוואות!$E$7,IF(DAY(מרכז!A1992)=הלוואות!$F$7,הלוואות!$G$7,0),0),0)+IF(A1992&gt;=הלוואות!$D$8,IF(מרכז!A1992&lt;=הלוואות!$E$8,IF(DAY(מרכז!A1992)=הלוואות!$F$8,הלוואות!$G$8,0),0),0)+IF(A1992&gt;=הלוואות!$D$9,IF(מרכז!A1992&lt;=הלוואות!$E$9,IF(DAY(מרכז!A1992)=הלוואות!$F$9,הלוואות!$G$9,0),0),0)+IF(A1992&gt;=הלוואות!$D$10,IF(מרכז!A1992&lt;=הלוואות!$E$10,IF(DAY(מרכז!A1992)=הלוואות!$F$10,הלוואות!$G$10,0),0),0)+IF(A1992&gt;=הלוואות!$D$11,IF(מרכז!A1992&lt;=הלוואות!$E$11,IF(DAY(מרכז!A1992)=הלוואות!$F$11,הלוואות!$G$11,0),0),0)+IF(A1992&gt;=הלוואות!$D$12,IF(מרכז!A1992&lt;=הלוואות!$E$12,IF(DAY(מרכז!A1992)=הלוואות!$F$12,הלוואות!$G$12,0),0),0)+IF(A1992&gt;=הלוואות!$D$13,IF(מרכז!A1992&lt;=הלוואות!$E$13,IF(DAY(מרכז!A1992)=הלוואות!$F$13,הלוואות!$G$13,0),0),0)+IF(A1992&gt;=הלוואות!$D$14,IF(מרכז!A1992&lt;=הלוואות!$E$14,IF(DAY(מרכז!A1992)=הלוואות!$F$14,הלוואות!$G$14,0),0),0)+IF(A1992&gt;=הלוואות!$D$15,IF(מרכז!A1992&lt;=הלוואות!$E$15,IF(DAY(מרכז!A1992)=הלוואות!$F$15,הלוואות!$G$15,0),0),0)+IF(A1992&gt;=הלוואות!$D$16,IF(מרכז!A1992&lt;=הלוואות!$E$16,IF(DAY(מרכז!A1992)=הלוואות!$F$16,הלוואות!$G$16,0),0),0)+IF(A1992&gt;=הלוואות!$D$17,IF(מרכז!A1992&lt;=הלוואות!$E$17,IF(DAY(מרכז!A1992)=הלוואות!$F$17,הלוואות!$G$17,0),0),0)+IF(A1992&gt;=הלוואות!$D$18,IF(מרכז!A1992&lt;=הלוואות!$E$18,IF(DAY(מרכז!A1992)=הלוואות!$F$18,הלוואות!$G$18,0),0),0)+IF(A1992&gt;=הלוואות!$D$19,IF(מרכז!A1992&lt;=הלוואות!$E$19,IF(DAY(מרכז!A1992)=הלוואות!$F$19,הלוואות!$G$19,0),0),0)+IF(A1992&gt;=הלוואות!$D$20,IF(מרכז!A1992&lt;=הלוואות!$E$20,IF(DAY(מרכז!A1992)=הלוואות!$F$20,הלוואות!$G$20,0),0),0)+IF(A1992&gt;=הלוואות!$D$21,IF(מרכז!A1992&lt;=הלוואות!$E$21,IF(DAY(מרכז!A1992)=הלוואות!$F$21,הלוואות!$G$21,0),0),0)+IF(A1992&gt;=הלוואות!$D$22,IF(מרכז!A1992&lt;=הלוואות!$E$22,IF(DAY(מרכז!A1992)=הלוואות!$F$22,הלוואות!$G$22,0),0),0)+IF(A1992&gt;=הלוואות!$D$23,IF(מרכז!A1992&lt;=הלוואות!$E$23,IF(DAY(מרכז!A1992)=הלוואות!$F$23,הלוואות!$G$23,0),0),0)+IF(A1992&gt;=הלוואות!$D$24,IF(מרכז!A1992&lt;=הלוואות!$E$24,IF(DAY(מרכז!A1992)=הלוואות!$F$24,הלוואות!$G$24,0),0),0)+IF(A1992&gt;=הלוואות!$D$25,IF(מרכז!A1992&lt;=הלוואות!$E$25,IF(DAY(מרכז!A1992)=הלוואות!$F$25,הלוואות!$G$25,0),0),0)+IF(A1992&gt;=הלוואות!$D$26,IF(מרכז!A1992&lt;=הלוואות!$E$26,IF(DAY(מרכז!A1992)=הלוואות!$F$26,הלוואות!$G$26,0),0),0)+IF(A1992&gt;=הלוואות!$D$27,IF(מרכז!A1992&lt;=הלוואות!$E$27,IF(DAY(מרכז!A1992)=הלוואות!$F$27,הלוואות!$G$27,0),0),0)+IF(A1992&gt;=הלוואות!$D$28,IF(מרכז!A1992&lt;=הלוואות!$E$28,IF(DAY(מרכז!A1992)=הלוואות!$F$28,הלוואות!$G$28,0),0),0)+IF(A1992&gt;=הלוואות!$D$29,IF(מרכז!A1992&lt;=הלוואות!$E$29,IF(DAY(מרכז!A1992)=הלוואות!$F$29,הלוואות!$G$29,0),0),0)+IF(A1992&gt;=הלוואות!$D$30,IF(מרכז!A1992&lt;=הלוואות!$E$30,IF(DAY(מרכז!A1992)=הלוואות!$F$30,הלוואות!$G$30,0),0),0)+IF(A1992&gt;=הלוואות!$D$31,IF(מרכז!A1992&lt;=הלוואות!$E$31,IF(DAY(מרכז!A1992)=הלוואות!$F$31,הלוואות!$G$31,0),0),0)+IF(A1992&gt;=הלוואות!$D$32,IF(מרכז!A1992&lt;=הלוואות!$E$32,IF(DAY(מרכז!A1992)=הלוואות!$F$32,הלוואות!$G$32,0),0),0)+IF(A1992&gt;=הלוואות!$D$33,IF(מרכז!A1992&lt;=הלוואות!$E$33,IF(DAY(מרכז!A1992)=הלוואות!$F$33,הלוואות!$G$33,0),0),0)+IF(A1992&gt;=הלוואות!$D$34,IF(מרכז!A1992&lt;=הלוואות!$E$34,IF(DAY(מרכז!A1992)=הלוואות!$F$34,הלוואות!$G$34,0),0),0)</f>
        <v>0</v>
      </c>
      <c r="E1992" s="93">
        <f>SUMIF(הלוואות!$D$46:$D$65,מרכז!A1992,הלוואות!$E$46:$E$65)</f>
        <v>0</v>
      </c>
      <c r="F1992" s="93">
        <f>SUMIF(נכנסים!$A$5:$A$5890,מרכז!A1992,נכנסים!$B$5:$B$5890)</f>
        <v>0</v>
      </c>
      <c r="G1992" s="94"/>
      <c r="H1992" s="94"/>
      <c r="I1992" s="94"/>
      <c r="J1992" s="99">
        <f t="shared" si="31"/>
        <v>50000</v>
      </c>
    </row>
    <row r="1993" spans="1:10">
      <c r="A1993" s="153">
        <v>47646</v>
      </c>
      <c r="B1993" s="93">
        <f>SUMIF(יוצאים!$A$5:$A$5835,מרכז!A1993,יוצאים!$D$5:$D$5835)</f>
        <v>0</v>
      </c>
      <c r="C1993" s="93">
        <f>HLOOKUP(DAY($A1993),'טב.הו"ק'!$G$4:$AK$162,'טב.הו"ק'!$A$162+2,FALSE)</f>
        <v>0</v>
      </c>
      <c r="D1993" s="93">
        <f>IF(A1993&gt;=הלוואות!$D$5,IF(מרכז!A1993&lt;=הלוואות!$E$5,IF(DAY(מרכז!A1993)=הלוואות!$F$5,הלוואות!$G$5,0),0),0)+IF(A1993&gt;=הלוואות!$D$6,IF(מרכז!A1993&lt;=הלוואות!$E$6,IF(DAY(מרכז!A1993)=הלוואות!$F$6,הלוואות!$G$6,0),0),0)+IF(A1993&gt;=הלוואות!$D$7,IF(מרכז!A1993&lt;=הלוואות!$E$7,IF(DAY(מרכז!A1993)=הלוואות!$F$7,הלוואות!$G$7,0),0),0)+IF(A1993&gt;=הלוואות!$D$8,IF(מרכז!A1993&lt;=הלוואות!$E$8,IF(DAY(מרכז!A1993)=הלוואות!$F$8,הלוואות!$G$8,0),0),0)+IF(A1993&gt;=הלוואות!$D$9,IF(מרכז!A1993&lt;=הלוואות!$E$9,IF(DAY(מרכז!A1993)=הלוואות!$F$9,הלוואות!$G$9,0),0),0)+IF(A1993&gt;=הלוואות!$D$10,IF(מרכז!A1993&lt;=הלוואות!$E$10,IF(DAY(מרכז!A1993)=הלוואות!$F$10,הלוואות!$G$10,0),0),0)+IF(A1993&gt;=הלוואות!$D$11,IF(מרכז!A1993&lt;=הלוואות!$E$11,IF(DAY(מרכז!A1993)=הלוואות!$F$11,הלוואות!$G$11,0),0),0)+IF(A1993&gt;=הלוואות!$D$12,IF(מרכז!A1993&lt;=הלוואות!$E$12,IF(DAY(מרכז!A1993)=הלוואות!$F$12,הלוואות!$G$12,0),0),0)+IF(A1993&gt;=הלוואות!$D$13,IF(מרכז!A1993&lt;=הלוואות!$E$13,IF(DAY(מרכז!A1993)=הלוואות!$F$13,הלוואות!$G$13,0),0),0)+IF(A1993&gt;=הלוואות!$D$14,IF(מרכז!A1993&lt;=הלוואות!$E$14,IF(DAY(מרכז!A1993)=הלוואות!$F$14,הלוואות!$G$14,0),0),0)+IF(A1993&gt;=הלוואות!$D$15,IF(מרכז!A1993&lt;=הלוואות!$E$15,IF(DAY(מרכז!A1993)=הלוואות!$F$15,הלוואות!$G$15,0),0),0)+IF(A1993&gt;=הלוואות!$D$16,IF(מרכז!A1993&lt;=הלוואות!$E$16,IF(DAY(מרכז!A1993)=הלוואות!$F$16,הלוואות!$G$16,0),0),0)+IF(A1993&gt;=הלוואות!$D$17,IF(מרכז!A1993&lt;=הלוואות!$E$17,IF(DAY(מרכז!A1993)=הלוואות!$F$17,הלוואות!$G$17,0),0),0)+IF(A1993&gt;=הלוואות!$D$18,IF(מרכז!A1993&lt;=הלוואות!$E$18,IF(DAY(מרכז!A1993)=הלוואות!$F$18,הלוואות!$G$18,0),0),0)+IF(A1993&gt;=הלוואות!$D$19,IF(מרכז!A1993&lt;=הלוואות!$E$19,IF(DAY(מרכז!A1993)=הלוואות!$F$19,הלוואות!$G$19,0),0),0)+IF(A1993&gt;=הלוואות!$D$20,IF(מרכז!A1993&lt;=הלוואות!$E$20,IF(DAY(מרכז!A1993)=הלוואות!$F$20,הלוואות!$G$20,0),0),0)+IF(A1993&gt;=הלוואות!$D$21,IF(מרכז!A1993&lt;=הלוואות!$E$21,IF(DAY(מרכז!A1993)=הלוואות!$F$21,הלוואות!$G$21,0),0),0)+IF(A1993&gt;=הלוואות!$D$22,IF(מרכז!A1993&lt;=הלוואות!$E$22,IF(DAY(מרכז!A1993)=הלוואות!$F$22,הלוואות!$G$22,0),0),0)+IF(A1993&gt;=הלוואות!$D$23,IF(מרכז!A1993&lt;=הלוואות!$E$23,IF(DAY(מרכז!A1993)=הלוואות!$F$23,הלוואות!$G$23,0),0),0)+IF(A1993&gt;=הלוואות!$D$24,IF(מרכז!A1993&lt;=הלוואות!$E$24,IF(DAY(מרכז!A1993)=הלוואות!$F$24,הלוואות!$G$24,0),0),0)+IF(A1993&gt;=הלוואות!$D$25,IF(מרכז!A1993&lt;=הלוואות!$E$25,IF(DAY(מרכז!A1993)=הלוואות!$F$25,הלוואות!$G$25,0),0),0)+IF(A1993&gt;=הלוואות!$D$26,IF(מרכז!A1993&lt;=הלוואות!$E$26,IF(DAY(מרכז!A1993)=הלוואות!$F$26,הלוואות!$G$26,0),0),0)+IF(A1993&gt;=הלוואות!$D$27,IF(מרכז!A1993&lt;=הלוואות!$E$27,IF(DAY(מרכז!A1993)=הלוואות!$F$27,הלוואות!$G$27,0),0),0)+IF(A1993&gt;=הלוואות!$D$28,IF(מרכז!A1993&lt;=הלוואות!$E$28,IF(DAY(מרכז!A1993)=הלוואות!$F$28,הלוואות!$G$28,0),0),0)+IF(A1993&gt;=הלוואות!$D$29,IF(מרכז!A1993&lt;=הלוואות!$E$29,IF(DAY(מרכז!A1993)=הלוואות!$F$29,הלוואות!$G$29,0),0),0)+IF(A1993&gt;=הלוואות!$D$30,IF(מרכז!A1993&lt;=הלוואות!$E$30,IF(DAY(מרכז!A1993)=הלוואות!$F$30,הלוואות!$G$30,0),0),0)+IF(A1993&gt;=הלוואות!$D$31,IF(מרכז!A1993&lt;=הלוואות!$E$31,IF(DAY(מרכז!A1993)=הלוואות!$F$31,הלוואות!$G$31,0),0),0)+IF(A1993&gt;=הלוואות!$D$32,IF(מרכז!A1993&lt;=הלוואות!$E$32,IF(DAY(מרכז!A1993)=הלוואות!$F$32,הלוואות!$G$32,0),0),0)+IF(A1993&gt;=הלוואות!$D$33,IF(מרכז!A1993&lt;=הלוואות!$E$33,IF(DAY(מרכז!A1993)=הלוואות!$F$33,הלוואות!$G$33,0),0),0)+IF(A1993&gt;=הלוואות!$D$34,IF(מרכז!A1993&lt;=הלוואות!$E$34,IF(DAY(מרכז!A1993)=הלוואות!$F$34,הלוואות!$G$34,0),0),0)</f>
        <v>0</v>
      </c>
      <c r="E1993" s="93">
        <f>SUMIF(הלוואות!$D$46:$D$65,מרכז!A1993,הלוואות!$E$46:$E$65)</f>
        <v>0</v>
      </c>
      <c r="F1993" s="93">
        <f>SUMIF(נכנסים!$A$5:$A$5890,מרכז!A1993,נכנסים!$B$5:$B$5890)</f>
        <v>0</v>
      </c>
      <c r="G1993" s="94"/>
      <c r="H1993" s="94"/>
      <c r="I1993" s="94"/>
      <c r="J1993" s="99">
        <f t="shared" si="31"/>
        <v>50000</v>
      </c>
    </row>
    <row r="1994" spans="1:10">
      <c r="A1994" s="153">
        <v>47647</v>
      </c>
      <c r="B1994" s="93">
        <f>SUMIF(יוצאים!$A$5:$A$5835,מרכז!A1994,יוצאים!$D$5:$D$5835)</f>
        <v>0</v>
      </c>
      <c r="C1994" s="93">
        <f>HLOOKUP(DAY($A1994),'טב.הו"ק'!$G$4:$AK$162,'טב.הו"ק'!$A$162+2,FALSE)</f>
        <v>0</v>
      </c>
      <c r="D1994" s="93">
        <f>IF(A1994&gt;=הלוואות!$D$5,IF(מרכז!A1994&lt;=הלוואות!$E$5,IF(DAY(מרכז!A1994)=הלוואות!$F$5,הלוואות!$G$5,0),0),0)+IF(A1994&gt;=הלוואות!$D$6,IF(מרכז!A1994&lt;=הלוואות!$E$6,IF(DAY(מרכז!A1994)=הלוואות!$F$6,הלוואות!$G$6,0),0),0)+IF(A1994&gt;=הלוואות!$D$7,IF(מרכז!A1994&lt;=הלוואות!$E$7,IF(DAY(מרכז!A1994)=הלוואות!$F$7,הלוואות!$G$7,0),0),0)+IF(A1994&gt;=הלוואות!$D$8,IF(מרכז!A1994&lt;=הלוואות!$E$8,IF(DAY(מרכז!A1994)=הלוואות!$F$8,הלוואות!$G$8,0),0),0)+IF(A1994&gt;=הלוואות!$D$9,IF(מרכז!A1994&lt;=הלוואות!$E$9,IF(DAY(מרכז!A1994)=הלוואות!$F$9,הלוואות!$G$9,0),0),0)+IF(A1994&gt;=הלוואות!$D$10,IF(מרכז!A1994&lt;=הלוואות!$E$10,IF(DAY(מרכז!A1994)=הלוואות!$F$10,הלוואות!$G$10,0),0),0)+IF(A1994&gt;=הלוואות!$D$11,IF(מרכז!A1994&lt;=הלוואות!$E$11,IF(DAY(מרכז!A1994)=הלוואות!$F$11,הלוואות!$G$11,0),0),0)+IF(A1994&gt;=הלוואות!$D$12,IF(מרכז!A1994&lt;=הלוואות!$E$12,IF(DAY(מרכז!A1994)=הלוואות!$F$12,הלוואות!$G$12,0),0),0)+IF(A1994&gt;=הלוואות!$D$13,IF(מרכז!A1994&lt;=הלוואות!$E$13,IF(DAY(מרכז!A1994)=הלוואות!$F$13,הלוואות!$G$13,0),0),0)+IF(A1994&gt;=הלוואות!$D$14,IF(מרכז!A1994&lt;=הלוואות!$E$14,IF(DAY(מרכז!A1994)=הלוואות!$F$14,הלוואות!$G$14,0),0),0)+IF(A1994&gt;=הלוואות!$D$15,IF(מרכז!A1994&lt;=הלוואות!$E$15,IF(DAY(מרכז!A1994)=הלוואות!$F$15,הלוואות!$G$15,0),0),0)+IF(A1994&gt;=הלוואות!$D$16,IF(מרכז!A1994&lt;=הלוואות!$E$16,IF(DAY(מרכז!A1994)=הלוואות!$F$16,הלוואות!$G$16,0),0),0)+IF(A1994&gt;=הלוואות!$D$17,IF(מרכז!A1994&lt;=הלוואות!$E$17,IF(DAY(מרכז!A1994)=הלוואות!$F$17,הלוואות!$G$17,0),0),0)+IF(A1994&gt;=הלוואות!$D$18,IF(מרכז!A1994&lt;=הלוואות!$E$18,IF(DAY(מרכז!A1994)=הלוואות!$F$18,הלוואות!$G$18,0),0),0)+IF(A1994&gt;=הלוואות!$D$19,IF(מרכז!A1994&lt;=הלוואות!$E$19,IF(DAY(מרכז!A1994)=הלוואות!$F$19,הלוואות!$G$19,0),0),0)+IF(A1994&gt;=הלוואות!$D$20,IF(מרכז!A1994&lt;=הלוואות!$E$20,IF(DAY(מרכז!A1994)=הלוואות!$F$20,הלוואות!$G$20,0),0),0)+IF(A1994&gt;=הלוואות!$D$21,IF(מרכז!A1994&lt;=הלוואות!$E$21,IF(DAY(מרכז!A1994)=הלוואות!$F$21,הלוואות!$G$21,0),0),0)+IF(A1994&gt;=הלוואות!$D$22,IF(מרכז!A1994&lt;=הלוואות!$E$22,IF(DAY(מרכז!A1994)=הלוואות!$F$22,הלוואות!$G$22,0),0),0)+IF(A1994&gt;=הלוואות!$D$23,IF(מרכז!A1994&lt;=הלוואות!$E$23,IF(DAY(מרכז!A1994)=הלוואות!$F$23,הלוואות!$G$23,0),0),0)+IF(A1994&gt;=הלוואות!$D$24,IF(מרכז!A1994&lt;=הלוואות!$E$24,IF(DAY(מרכז!A1994)=הלוואות!$F$24,הלוואות!$G$24,0),0),0)+IF(A1994&gt;=הלוואות!$D$25,IF(מרכז!A1994&lt;=הלוואות!$E$25,IF(DAY(מרכז!A1994)=הלוואות!$F$25,הלוואות!$G$25,0),0),0)+IF(A1994&gt;=הלוואות!$D$26,IF(מרכז!A1994&lt;=הלוואות!$E$26,IF(DAY(מרכז!A1994)=הלוואות!$F$26,הלוואות!$G$26,0),0),0)+IF(A1994&gt;=הלוואות!$D$27,IF(מרכז!A1994&lt;=הלוואות!$E$27,IF(DAY(מרכז!A1994)=הלוואות!$F$27,הלוואות!$G$27,0),0),0)+IF(A1994&gt;=הלוואות!$D$28,IF(מרכז!A1994&lt;=הלוואות!$E$28,IF(DAY(מרכז!A1994)=הלוואות!$F$28,הלוואות!$G$28,0),0),0)+IF(A1994&gt;=הלוואות!$D$29,IF(מרכז!A1994&lt;=הלוואות!$E$29,IF(DAY(מרכז!A1994)=הלוואות!$F$29,הלוואות!$G$29,0),0),0)+IF(A1994&gt;=הלוואות!$D$30,IF(מרכז!A1994&lt;=הלוואות!$E$30,IF(DAY(מרכז!A1994)=הלוואות!$F$30,הלוואות!$G$30,0),0),0)+IF(A1994&gt;=הלוואות!$D$31,IF(מרכז!A1994&lt;=הלוואות!$E$31,IF(DAY(מרכז!A1994)=הלוואות!$F$31,הלוואות!$G$31,0),0),0)+IF(A1994&gt;=הלוואות!$D$32,IF(מרכז!A1994&lt;=הלוואות!$E$32,IF(DAY(מרכז!A1994)=הלוואות!$F$32,הלוואות!$G$32,0),0),0)+IF(A1994&gt;=הלוואות!$D$33,IF(מרכז!A1994&lt;=הלוואות!$E$33,IF(DAY(מרכז!A1994)=הלוואות!$F$33,הלוואות!$G$33,0),0),0)+IF(A1994&gt;=הלוואות!$D$34,IF(מרכז!A1994&lt;=הלוואות!$E$34,IF(DAY(מרכז!A1994)=הלוואות!$F$34,הלוואות!$G$34,0),0),0)</f>
        <v>0</v>
      </c>
      <c r="E1994" s="93">
        <f>SUMIF(הלוואות!$D$46:$D$65,מרכז!A1994,הלוואות!$E$46:$E$65)</f>
        <v>0</v>
      </c>
      <c r="F1994" s="93">
        <f>SUMIF(נכנסים!$A$5:$A$5890,מרכז!A1994,נכנסים!$B$5:$B$5890)</f>
        <v>0</v>
      </c>
      <c r="G1994" s="94"/>
      <c r="H1994" s="94"/>
      <c r="I1994" s="94"/>
      <c r="J1994" s="99">
        <f t="shared" si="31"/>
        <v>50000</v>
      </c>
    </row>
    <row r="1995" spans="1:10">
      <c r="A1995" s="153">
        <v>47648</v>
      </c>
      <c r="B1995" s="93">
        <f>SUMIF(יוצאים!$A$5:$A$5835,מרכז!A1995,יוצאים!$D$5:$D$5835)</f>
        <v>0</v>
      </c>
      <c r="C1995" s="93">
        <f>HLOOKUP(DAY($A1995),'טב.הו"ק'!$G$4:$AK$162,'טב.הו"ק'!$A$162+2,FALSE)</f>
        <v>0</v>
      </c>
      <c r="D1995" s="93">
        <f>IF(A1995&gt;=הלוואות!$D$5,IF(מרכז!A1995&lt;=הלוואות!$E$5,IF(DAY(מרכז!A1995)=הלוואות!$F$5,הלוואות!$G$5,0),0),0)+IF(A1995&gt;=הלוואות!$D$6,IF(מרכז!A1995&lt;=הלוואות!$E$6,IF(DAY(מרכז!A1995)=הלוואות!$F$6,הלוואות!$G$6,0),0),0)+IF(A1995&gt;=הלוואות!$D$7,IF(מרכז!A1995&lt;=הלוואות!$E$7,IF(DAY(מרכז!A1995)=הלוואות!$F$7,הלוואות!$G$7,0),0),0)+IF(A1995&gt;=הלוואות!$D$8,IF(מרכז!A1995&lt;=הלוואות!$E$8,IF(DAY(מרכז!A1995)=הלוואות!$F$8,הלוואות!$G$8,0),0),0)+IF(A1995&gt;=הלוואות!$D$9,IF(מרכז!A1995&lt;=הלוואות!$E$9,IF(DAY(מרכז!A1995)=הלוואות!$F$9,הלוואות!$G$9,0),0),0)+IF(A1995&gt;=הלוואות!$D$10,IF(מרכז!A1995&lt;=הלוואות!$E$10,IF(DAY(מרכז!A1995)=הלוואות!$F$10,הלוואות!$G$10,0),0),0)+IF(A1995&gt;=הלוואות!$D$11,IF(מרכז!A1995&lt;=הלוואות!$E$11,IF(DAY(מרכז!A1995)=הלוואות!$F$11,הלוואות!$G$11,0),0),0)+IF(A1995&gt;=הלוואות!$D$12,IF(מרכז!A1995&lt;=הלוואות!$E$12,IF(DAY(מרכז!A1995)=הלוואות!$F$12,הלוואות!$G$12,0),0),0)+IF(A1995&gt;=הלוואות!$D$13,IF(מרכז!A1995&lt;=הלוואות!$E$13,IF(DAY(מרכז!A1995)=הלוואות!$F$13,הלוואות!$G$13,0),0),0)+IF(A1995&gt;=הלוואות!$D$14,IF(מרכז!A1995&lt;=הלוואות!$E$14,IF(DAY(מרכז!A1995)=הלוואות!$F$14,הלוואות!$G$14,0),0),0)+IF(A1995&gt;=הלוואות!$D$15,IF(מרכז!A1995&lt;=הלוואות!$E$15,IF(DAY(מרכז!A1995)=הלוואות!$F$15,הלוואות!$G$15,0),0),0)+IF(A1995&gt;=הלוואות!$D$16,IF(מרכז!A1995&lt;=הלוואות!$E$16,IF(DAY(מרכז!A1995)=הלוואות!$F$16,הלוואות!$G$16,0),0),0)+IF(A1995&gt;=הלוואות!$D$17,IF(מרכז!A1995&lt;=הלוואות!$E$17,IF(DAY(מרכז!A1995)=הלוואות!$F$17,הלוואות!$G$17,0),0),0)+IF(A1995&gt;=הלוואות!$D$18,IF(מרכז!A1995&lt;=הלוואות!$E$18,IF(DAY(מרכז!A1995)=הלוואות!$F$18,הלוואות!$G$18,0),0),0)+IF(A1995&gt;=הלוואות!$D$19,IF(מרכז!A1995&lt;=הלוואות!$E$19,IF(DAY(מרכז!A1995)=הלוואות!$F$19,הלוואות!$G$19,0),0),0)+IF(A1995&gt;=הלוואות!$D$20,IF(מרכז!A1995&lt;=הלוואות!$E$20,IF(DAY(מרכז!A1995)=הלוואות!$F$20,הלוואות!$G$20,0),0),0)+IF(A1995&gt;=הלוואות!$D$21,IF(מרכז!A1995&lt;=הלוואות!$E$21,IF(DAY(מרכז!A1995)=הלוואות!$F$21,הלוואות!$G$21,0),0),0)+IF(A1995&gt;=הלוואות!$D$22,IF(מרכז!A1995&lt;=הלוואות!$E$22,IF(DAY(מרכז!A1995)=הלוואות!$F$22,הלוואות!$G$22,0),0),0)+IF(A1995&gt;=הלוואות!$D$23,IF(מרכז!A1995&lt;=הלוואות!$E$23,IF(DAY(מרכז!A1995)=הלוואות!$F$23,הלוואות!$G$23,0),0),0)+IF(A1995&gt;=הלוואות!$D$24,IF(מרכז!A1995&lt;=הלוואות!$E$24,IF(DAY(מרכז!A1995)=הלוואות!$F$24,הלוואות!$G$24,0),0),0)+IF(A1995&gt;=הלוואות!$D$25,IF(מרכז!A1995&lt;=הלוואות!$E$25,IF(DAY(מרכז!A1995)=הלוואות!$F$25,הלוואות!$G$25,0),0),0)+IF(A1995&gt;=הלוואות!$D$26,IF(מרכז!A1995&lt;=הלוואות!$E$26,IF(DAY(מרכז!A1995)=הלוואות!$F$26,הלוואות!$G$26,0),0),0)+IF(A1995&gt;=הלוואות!$D$27,IF(מרכז!A1995&lt;=הלוואות!$E$27,IF(DAY(מרכז!A1995)=הלוואות!$F$27,הלוואות!$G$27,0),0),0)+IF(A1995&gt;=הלוואות!$D$28,IF(מרכז!A1995&lt;=הלוואות!$E$28,IF(DAY(מרכז!A1995)=הלוואות!$F$28,הלוואות!$G$28,0),0),0)+IF(A1995&gt;=הלוואות!$D$29,IF(מרכז!A1995&lt;=הלוואות!$E$29,IF(DAY(מרכז!A1995)=הלוואות!$F$29,הלוואות!$G$29,0),0),0)+IF(A1995&gt;=הלוואות!$D$30,IF(מרכז!A1995&lt;=הלוואות!$E$30,IF(DAY(מרכז!A1995)=הלוואות!$F$30,הלוואות!$G$30,0),0),0)+IF(A1995&gt;=הלוואות!$D$31,IF(מרכז!A1995&lt;=הלוואות!$E$31,IF(DAY(מרכז!A1995)=הלוואות!$F$31,הלוואות!$G$31,0),0),0)+IF(A1995&gt;=הלוואות!$D$32,IF(מרכז!A1995&lt;=הלוואות!$E$32,IF(DAY(מרכז!A1995)=הלוואות!$F$32,הלוואות!$G$32,0),0),0)+IF(A1995&gt;=הלוואות!$D$33,IF(מרכז!A1995&lt;=הלוואות!$E$33,IF(DAY(מרכז!A1995)=הלוואות!$F$33,הלוואות!$G$33,0),0),0)+IF(A1995&gt;=הלוואות!$D$34,IF(מרכז!A1995&lt;=הלוואות!$E$34,IF(DAY(מרכז!A1995)=הלוואות!$F$34,הלוואות!$G$34,0),0),0)</f>
        <v>0</v>
      </c>
      <c r="E1995" s="93">
        <f>SUMIF(הלוואות!$D$46:$D$65,מרכז!A1995,הלוואות!$E$46:$E$65)</f>
        <v>0</v>
      </c>
      <c r="F1995" s="93">
        <f>SUMIF(נכנסים!$A$5:$A$5890,מרכז!A1995,נכנסים!$B$5:$B$5890)</f>
        <v>0</v>
      </c>
      <c r="G1995" s="94"/>
      <c r="H1995" s="94"/>
      <c r="I1995" s="94"/>
      <c r="J1995" s="99">
        <f t="shared" si="31"/>
        <v>50000</v>
      </c>
    </row>
    <row r="1996" spans="1:10">
      <c r="A1996" s="153">
        <v>47649</v>
      </c>
      <c r="B1996" s="93">
        <f>SUMIF(יוצאים!$A$5:$A$5835,מרכז!A1996,יוצאים!$D$5:$D$5835)</f>
        <v>0</v>
      </c>
      <c r="C1996" s="93">
        <f>HLOOKUP(DAY($A1996),'טב.הו"ק'!$G$4:$AK$162,'טב.הו"ק'!$A$162+2,FALSE)</f>
        <v>0</v>
      </c>
      <c r="D1996" s="93">
        <f>IF(A1996&gt;=הלוואות!$D$5,IF(מרכז!A1996&lt;=הלוואות!$E$5,IF(DAY(מרכז!A1996)=הלוואות!$F$5,הלוואות!$G$5,0),0),0)+IF(A1996&gt;=הלוואות!$D$6,IF(מרכז!A1996&lt;=הלוואות!$E$6,IF(DAY(מרכז!A1996)=הלוואות!$F$6,הלוואות!$G$6,0),0),0)+IF(A1996&gt;=הלוואות!$D$7,IF(מרכז!A1996&lt;=הלוואות!$E$7,IF(DAY(מרכז!A1996)=הלוואות!$F$7,הלוואות!$G$7,0),0),0)+IF(A1996&gt;=הלוואות!$D$8,IF(מרכז!A1996&lt;=הלוואות!$E$8,IF(DAY(מרכז!A1996)=הלוואות!$F$8,הלוואות!$G$8,0),0),0)+IF(A1996&gt;=הלוואות!$D$9,IF(מרכז!A1996&lt;=הלוואות!$E$9,IF(DAY(מרכז!A1996)=הלוואות!$F$9,הלוואות!$G$9,0),0),0)+IF(A1996&gt;=הלוואות!$D$10,IF(מרכז!A1996&lt;=הלוואות!$E$10,IF(DAY(מרכז!A1996)=הלוואות!$F$10,הלוואות!$G$10,0),0),0)+IF(A1996&gt;=הלוואות!$D$11,IF(מרכז!A1996&lt;=הלוואות!$E$11,IF(DAY(מרכז!A1996)=הלוואות!$F$11,הלוואות!$G$11,0),0),0)+IF(A1996&gt;=הלוואות!$D$12,IF(מרכז!A1996&lt;=הלוואות!$E$12,IF(DAY(מרכז!A1996)=הלוואות!$F$12,הלוואות!$G$12,0),0),0)+IF(A1996&gt;=הלוואות!$D$13,IF(מרכז!A1996&lt;=הלוואות!$E$13,IF(DAY(מרכז!A1996)=הלוואות!$F$13,הלוואות!$G$13,0),0),0)+IF(A1996&gt;=הלוואות!$D$14,IF(מרכז!A1996&lt;=הלוואות!$E$14,IF(DAY(מרכז!A1996)=הלוואות!$F$14,הלוואות!$G$14,0),0),0)+IF(A1996&gt;=הלוואות!$D$15,IF(מרכז!A1996&lt;=הלוואות!$E$15,IF(DAY(מרכז!A1996)=הלוואות!$F$15,הלוואות!$G$15,0),0),0)+IF(A1996&gt;=הלוואות!$D$16,IF(מרכז!A1996&lt;=הלוואות!$E$16,IF(DAY(מרכז!A1996)=הלוואות!$F$16,הלוואות!$G$16,0),0),0)+IF(A1996&gt;=הלוואות!$D$17,IF(מרכז!A1996&lt;=הלוואות!$E$17,IF(DAY(מרכז!A1996)=הלוואות!$F$17,הלוואות!$G$17,0),0),0)+IF(A1996&gt;=הלוואות!$D$18,IF(מרכז!A1996&lt;=הלוואות!$E$18,IF(DAY(מרכז!A1996)=הלוואות!$F$18,הלוואות!$G$18,0),0),0)+IF(A1996&gt;=הלוואות!$D$19,IF(מרכז!A1996&lt;=הלוואות!$E$19,IF(DAY(מרכז!A1996)=הלוואות!$F$19,הלוואות!$G$19,0),0),0)+IF(A1996&gt;=הלוואות!$D$20,IF(מרכז!A1996&lt;=הלוואות!$E$20,IF(DAY(מרכז!A1996)=הלוואות!$F$20,הלוואות!$G$20,0),0),0)+IF(A1996&gt;=הלוואות!$D$21,IF(מרכז!A1996&lt;=הלוואות!$E$21,IF(DAY(מרכז!A1996)=הלוואות!$F$21,הלוואות!$G$21,0),0),0)+IF(A1996&gt;=הלוואות!$D$22,IF(מרכז!A1996&lt;=הלוואות!$E$22,IF(DAY(מרכז!A1996)=הלוואות!$F$22,הלוואות!$G$22,0),0),0)+IF(A1996&gt;=הלוואות!$D$23,IF(מרכז!A1996&lt;=הלוואות!$E$23,IF(DAY(מרכז!A1996)=הלוואות!$F$23,הלוואות!$G$23,0),0),0)+IF(A1996&gt;=הלוואות!$D$24,IF(מרכז!A1996&lt;=הלוואות!$E$24,IF(DAY(מרכז!A1996)=הלוואות!$F$24,הלוואות!$G$24,0),0),0)+IF(A1996&gt;=הלוואות!$D$25,IF(מרכז!A1996&lt;=הלוואות!$E$25,IF(DAY(מרכז!A1996)=הלוואות!$F$25,הלוואות!$G$25,0),0),0)+IF(A1996&gt;=הלוואות!$D$26,IF(מרכז!A1996&lt;=הלוואות!$E$26,IF(DAY(מרכז!A1996)=הלוואות!$F$26,הלוואות!$G$26,0),0),0)+IF(A1996&gt;=הלוואות!$D$27,IF(מרכז!A1996&lt;=הלוואות!$E$27,IF(DAY(מרכז!A1996)=הלוואות!$F$27,הלוואות!$G$27,0),0),0)+IF(A1996&gt;=הלוואות!$D$28,IF(מרכז!A1996&lt;=הלוואות!$E$28,IF(DAY(מרכז!A1996)=הלוואות!$F$28,הלוואות!$G$28,0),0),0)+IF(A1996&gt;=הלוואות!$D$29,IF(מרכז!A1996&lt;=הלוואות!$E$29,IF(DAY(מרכז!A1996)=הלוואות!$F$29,הלוואות!$G$29,0),0),0)+IF(A1996&gt;=הלוואות!$D$30,IF(מרכז!A1996&lt;=הלוואות!$E$30,IF(DAY(מרכז!A1996)=הלוואות!$F$30,הלוואות!$G$30,0),0),0)+IF(A1996&gt;=הלוואות!$D$31,IF(מרכז!A1996&lt;=הלוואות!$E$31,IF(DAY(מרכז!A1996)=הלוואות!$F$31,הלוואות!$G$31,0),0),0)+IF(A1996&gt;=הלוואות!$D$32,IF(מרכז!A1996&lt;=הלוואות!$E$32,IF(DAY(מרכז!A1996)=הלוואות!$F$32,הלוואות!$G$32,0),0),0)+IF(A1996&gt;=הלוואות!$D$33,IF(מרכז!A1996&lt;=הלוואות!$E$33,IF(DAY(מרכז!A1996)=הלוואות!$F$33,הלוואות!$G$33,0),0),0)+IF(A1996&gt;=הלוואות!$D$34,IF(מרכז!A1996&lt;=הלוואות!$E$34,IF(DAY(מרכז!A1996)=הלוואות!$F$34,הלוואות!$G$34,0),0),0)</f>
        <v>0</v>
      </c>
      <c r="E1996" s="93">
        <f>SUMIF(הלוואות!$D$46:$D$65,מרכז!A1996,הלוואות!$E$46:$E$65)</f>
        <v>0</v>
      </c>
      <c r="F1996" s="93">
        <f>SUMIF(נכנסים!$A$5:$A$5890,מרכז!A1996,נכנסים!$B$5:$B$5890)</f>
        <v>0</v>
      </c>
      <c r="G1996" s="94"/>
      <c r="H1996" s="94"/>
      <c r="I1996" s="94"/>
      <c r="J1996" s="99">
        <f t="shared" si="31"/>
        <v>50000</v>
      </c>
    </row>
    <row r="1997" spans="1:10">
      <c r="A1997" s="153">
        <v>47650</v>
      </c>
      <c r="B1997" s="93">
        <f>SUMIF(יוצאים!$A$5:$A$5835,מרכז!A1997,יוצאים!$D$5:$D$5835)</f>
        <v>0</v>
      </c>
      <c r="C1997" s="93">
        <f>HLOOKUP(DAY($A1997),'טב.הו"ק'!$G$4:$AK$162,'טב.הו"ק'!$A$162+2,FALSE)</f>
        <v>0</v>
      </c>
      <c r="D1997" s="93">
        <f>IF(A1997&gt;=הלוואות!$D$5,IF(מרכז!A1997&lt;=הלוואות!$E$5,IF(DAY(מרכז!A1997)=הלוואות!$F$5,הלוואות!$G$5,0),0),0)+IF(A1997&gt;=הלוואות!$D$6,IF(מרכז!A1997&lt;=הלוואות!$E$6,IF(DAY(מרכז!A1997)=הלוואות!$F$6,הלוואות!$G$6,0),0),0)+IF(A1997&gt;=הלוואות!$D$7,IF(מרכז!A1997&lt;=הלוואות!$E$7,IF(DAY(מרכז!A1997)=הלוואות!$F$7,הלוואות!$G$7,0),0),0)+IF(A1997&gt;=הלוואות!$D$8,IF(מרכז!A1997&lt;=הלוואות!$E$8,IF(DAY(מרכז!A1997)=הלוואות!$F$8,הלוואות!$G$8,0),0),0)+IF(A1997&gt;=הלוואות!$D$9,IF(מרכז!A1997&lt;=הלוואות!$E$9,IF(DAY(מרכז!A1997)=הלוואות!$F$9,הלוואות!$G$9,0),0),0)+IF(A1997&gt;=הלוואות!$D$10,IF(מרכז!A1997&lt;=הלוואות!$E$10,IF(DAY(מרכז!A1997)=הלוואות!$F$10,הלוואות!$G$10,0),0),0)+IF(A1997&gt;=הלוואות!$D$11,IF(מרכז!A1997&lt;=הלוואות!$E$11,IF(DAY(מרכז!A1997)=הלוואות!$F$11,הלוואות!$G$11,0),0),0)+IF(A1997&gt;=הלוואות!$D$12,IF(מרכז!A1997&lt;=הלוואות!$E$12,IF(DAY(מרכז!A1997)=הלוואות!$F$12,הלוואות!$G$12,0),0),0)+IF(A1997&gt;=הלוואות!$D$13,IF(מרכז!A1997&lt;=הלוואות!$E$13,IF(DAY(מרכז!A1997)=הלוואות!$F$13,הלוואות!$G$13,0),0),0)+IF(A1997&gt;=הלוואות!$D$14,IF(מרכז!A1997&lt;=הלוואות!$E$14,IF(DAY(מרכז!A1997)=הלוואות!$F$14,הלוואות!$G$14,0),0),0)+IF(A1997&gt;=הלוואות!$D$15,IF(מרכז!A1997&lt;=הלוואות!$E$15,IF(DAY(מרכז!A1997)=הלוואות!$F$15,הלוואות!$G$15,0),0),0)+IF(A1997&gt;=הלוואות!$D$16,IF(מרכז!A1997&lt;=הלוואות!$E$16,IF(DAY(מרכז!A1997)=הלוואות!$F$16,הלוואות!$G$16,0),0),0)+IF(A1997&gt;=הלוואות!$D$17,IF(מרכז!A1997&lt;=הלוואות!$E$17,IF(DAY(מרכז!A1997)=הלוואות!$F$17,הלוואות!$G$17,0),0),0)+IF(A1997&gt;=הלוואות!$D$18,IF(מרכז!A1997&lt;=הלוואות!$E$18,IF(DAY(מרכז!A1997)=הלוואות!$F$18,הלוואות!$G$18,0),0),0)+IF(A1997&gt;=הלוואות!$D$19,IF(מרכז!A1997&lt;=הלוואות!$E$19,IF(DAY(מרכז!A1997)=הלוואות!$F$19,הלוואות!$G$19,0),0),0)+IF(A1997&gt;=הלוואות!$D$20,IF(מרכז!A1997&lt;=הלוואות!$E$20,IF(DAY(מרכז!A1997)=הלוואות!$F$20,הלוואות!$G$20,0),0),0)+IF(A1997&gt;=הלוואות!$D$21,IF(מרכז!A1997&lt;=הלוואות!$E$21,IF(DAY(מרכז!A1997)=הלוואות!$F$21,הלוואות!$G$21,0),0),0)+IF(A1997&gt;=הלוואות!$D$22,IF(מרכז!A1997&lt;=הלוואות!$E$22,IF(DAY(מרכז!A1997)=הלוואות!$F$22,הלוואות!$G$22,0),0),0)+IF(A1997&gt;=הלוואות!$D$23,IF(מרכז!A1997&lt;=הלוואות!$E$23,IF(DAY(מרכז!A1997)=הלוואות!$F$23,הלוואות!$G$23,0),0),0)+IF(A1997&gt;=הלוואות!$D$24,IF(מרכז!A1997&lt;=הלוואות!$E$24,IF(DAY(מרכז!A1997)=הלוואות!$F$24,הלוואות!$G$24,0),0),0)+IF(A1997&gt;=הלוואות!$D$25,IF(מרכז!A1997&lt;=הלוואות!$E$25,IF(DAY(מרכז!A1997)=הלוואות!$F$25,הלוואות!$G$25,0),0),0)+IF(A1997&gt;=הלוואות!$D$26,IF(מרכז!A1997&lt;=הלוואות!$E$26,IF(DAY(מרכז!A1997)=הלוואות!$F$26,הלוואות!$G$26,0),0),0)+IF(A1997&gt;=הלוואות!$D$27,IF(מרכז!A1997&lt;=הלוואות!$E$27,IF(DAY(מרכז!A1997)=הלוואות!$F$27,הלוואות!$G$27,0),0),0)+IF(A1997&gt;=הלוואות!$D$28,IF(מרכז!A1997&lt;=הלוואות!$E$28,IF(DAY(מרכז!A1997)=הלוואות!$F$28,הלוואות!$G$28,0),0),0)+IF(A1997&gt;=הלוואות!$D$29,IF(מרכז!A1997&lt;=הלוואות!$E$29,IF(DAY(מרכז!A1997)=הלוואות!$F$29,הלוואות!$G$29,0),0),0)+IF(A1997&gt;=הלוואות!$D$30,IF(מרכז!A1997&lt;=הלוואות!$E$30,IF(DAY(מרכז!A1997)=הלוואות!$F$30,הלוואות!$G$30,0),0),0)+IF(A1997&gt;=הלוואות!$D$31,IF(מרכז!A1997&lt;=הלוואות!$E$31,IF(DAY(מרכז!A1997)=הלוואות!$F$31,הלוואות!$G$31,0),0),0)+IF(A1997&gt;=הלוואות!$D$32,IF(מרכז!A1997&lt;=הלוואות!$E$32,IF(DAY(מרכז!A1997)=הלוואות!$F$32,הלוואות!$G$32,0),0),0)+IF(A1997&gt;=הלוואות!$D$33,IF(מרכז!A1997&lt;=הלוואות!$E$33,IF(DAY(מרכז!A1997)=הלוואות!$F$33,הלוואות!$G$33,0),0),0)+IF(A1997&gt;=הלוואות!$D$34,IF(מרכז!A1997&lt;=הלוואות!$E$34,IF(DAY(מרכז!A1997)=הלוואות!$F$34,הלוואות!$G$34,0),0),0)</f>
        <v>0</v>
      </c>
      <c r="E1997" s="93">
        <f>SUMIF(הלוואות!$D$46:$D$65,מרכז!A1997,הלוואות!$E$46:$E$65)</f>
        <v>0</v>
      </c>
      <c r="F1997" s="93">
        <f>SUMIF(נכנסים!$A$5:$A$5890,מרכז!A1997,נכנסים!$B$5:$B$5890)</f>
        <v>0</v>
      </c>
      <c r="G1997" s="94"/>
      <c r="H1997" s="94"/>
      <c r="I1997" s="94"/>
      <c r="J1997" s="99">
        <f t="shared" si="31"/>
        <v>50000</v>
      </c>
    </row>
    <row r="1998" spans="1:10">
      <c r="A1998" s="153">
        <v>47651</v>
      </c>
      <c r="B1998" s="93">
        <f>SUMIF(יוצאים!$A$5:$A$5835,מרכז!A1998,יוצאים!$D$5:$D$5835)</f>
        <v>0</v>
      </c>
      <c r="C1998" s="93">
        <f>HLOOKUP(DAY($A1998),'טב.הו"ק'!$G$4:$AK$162,'טב.הו"ק'!$A$162+2,FALSE)</f>
        <v>0</v>
      </c>
      <c r="D1998" s="93">
        <f>IF(A1998&gt;=הלוואות!$D$5,IF(מרכז!A1998&lt;=הלוואות!$E$5,IF(DAY(מרכז!A1998)=הלוואות!$F$5,הלוואות!$G$5,0),0),0)+IF(A1998&gt;=הלוואות!$D$6,IF(מרכז!A1998&lt;=הלוואות!$E$6,IF(DAY(מרכז!A1998)=הלוואות!$F$6,הלוואות!$G$6,0),0),0)+IF(A1998&gt;=הלוואות!$D$7,IF(מרכז!A1998&lt;=הלוואות!$E$7,IF(DAY(מרכז!A1998)=הלוואות!$F$7,הלוואות!$G$7,0),0),0)+IF(A1998&gt;=הלוואות!$D$8,IF(מרכז!A1998&lt;=הלוואות!$E$8,IF(DAY(מרכז!A1998)=הלוואות!$F$8,הלוואות!$G$8,0),0),0)+IF(A1998&gt;=הלוואות!$D$9,IF(מרכז!A1998&lt;=הלוואות!$E$9,IF(DAY(מרכז!A1998)=הלוואות!$F$9,הלוואות!$G$9,0),0),0)+IF(A1998&gt;=הלוואות!$D$10,IF(מרכז!A1998&lt;=הלוואות!$E$10,IF(DAY(מרכז!A1998)=הלוואות!$F$10,הלוואות!$G$10,0),0),0)+IF(A1998&gt;=הלוואות!$D$11,IF(מרכז!A1998&lt;=הלוואות!$E$11,IF(DAY(מרכז!A1998)=הלוואות!$F$11,הלוואות!$G$11,0),0),0)+IF(A1998&gt;=הלוואות!$D$12,IF(מרכז!A1998&lt;=הלוואות!$E$12,IF(DAY(מרכז!A1998)=הלוואות!$F$12,הלוואות!$G$12,0),0),0)+IF(A1998&gt;=הלוואות!$D$13,IF(מרכז!A1998&lt;=הלוואות!$E$13,IF(DAY(מרכז!A1998)=הלוואות!$F$13,הלוואות!$G$13,0),0),0)+IF(A1998&gt;=הלוואות!$D$14,IF(מרכז!A1998&lt;=הלוואות!$E$14,IF(DAY(מרכז!A1998)=הלוואות!$F$14,הלוואות!$G$14,0),0),0)+IF(A1998&gt;=הלוואות!$D$15,IF(מרכז!A1998&lt;=הלוואות!$E$15,IF(DAY(מרכז!A1998)=הלוואות!$F$15,הלוואות!$G$15,0),0),0)+IF(A1998&gt;=הלוואות!$D$16,IF(מרכז!A1998&lt;=הלוואות!$E$16,IF(DAY(מרכז!A1998)=הלוואות!$F$16,הלוואות!$G$16,0),0),0)+IF(A1998&gt;=הלוואות!$D$17,IF(מרכז!A1998&lt;=הלוואות!$E$17,IF(DAY(מרכז!A1998)=הלוואות!$F$17,הלוואות!$G$17,0),0),0)+IF(A1998&gt;=הלוואות!$D$18,IF(מרכז!A1998&lt;=הלוואות!$E$18,IF(DAY(מרכז!A1998)=הלוואות!$F$18,הלוואות!$G$18,0),0),0)+IF(A1998&gt;=הלוואות!$D$19,IF(מרכז!A1998&lt;=הלוואות!$E$19,IF(DAY(מרכז!A1998)=הלוואות!$F$19,הלוואות!$G$19,0),0),0)+IF(A1998&gt;=הלוואות!$D$20,IF(מרכז!A1998&lt;=הלוואות!$E$20,IF(DAY(מרכז!A1998)=הלוואות!$F$20,הלוואות!$G$20,0),0),0)+IF(A1998&gt;=הלוואות!$D$21,IF(מרכז!A1998&lt;=הלוואות!$E$21,IF(DAY(מרכז!A1998)=הלוואות!$F$21,הלוואות!$G$21,0),0),0)+IF(A1998&gt;=הלוואות!$D$22,IF(מרכז!A1998&lt;=הלוואות!$E$22,IF(DAY(מרכז!A1998)=הלוואות!$F$22,הלוואות!$G$22,0),0),0)+IF(A1998&gt;=הלוואות!$D$23,IF(מרכז!A1998&lt;=הלוואות!$E$23,IF(DAY(מרכז!A1998)=הלוואות!$F$23,הלוואות!$G$23,0),0),0)+IF(A1998&gt;=הלוואות!$D$24,IF(מרכז!A1998&lt;=הלוואות!$E$24,IF(DAY(מרכז!A1998)=הלוואות!$F$24,הלוואות!$G$24,0),0),0)+IF(A1998&gt;=הלוואות!$D$25,IF(מרכז!A1998&lt;=הלוואות!$E$25,IF(DAY(מרכז!A1998)=הלוואות!$F$25,הלוואות!$G$25,0),0),0)+IF(A1998&gt;=הלוואות!$D$26,IF(מרכז!A1998&lt;=הלוואות!$E$26,IF(DAY(מרכז!A1998)=הלוואות!$F$26,הלוואות!$G$26,0),0),0)+IF(A1998&gt;=הלוואות!$D$27,IF(מרכז!A1998&lt;=הלוואות!$E$27,IF(DAY(מרכז!A1998)=הלוואות!$F$27,הלוואות!$G$27,0),0),0)+IF(A1998&gt;=הלוואות!$D$28,IF(מרכז!A1998&lt;=הלוואות!$E$28,IF(DAY(מרכז!A1998)=הלוואות!$F$28,הלוואות!$G$28,0),0),0)+IF(A1998&gt;=הלוואות!$D$29,IF(מרכז!A1998&lt;=הלוואות!$E$29,IF(DAY(מרכז!A1998)=הלוואות!$F$29,הלוואות!$G$29,0),0),0)+IF(A1998&gt;=הלוואות!$D$30,IF(מרכז!A1998&lt;=הלוואות!$E$30,IF(DAY(מרכז!A1998)=הלוואות!$F$30,הלוואות!$G$30,0),0),0)+IF(A1998&gt;=הלוואות!$D$31,IF(מרכז!A1998&lt;=הלוואות!$E$31,IF(DAY(מרכז!A1998)=הלוואות!$F$31,הלוואות!$G$31,0),0),0)+IF(A1998&gt;=הלוואות!$D$32,IF(מרכז!A1998&lt;=הלוואות!$E$32,IF(DAY(מרכז!A1998)=הלוואות!$F$32,הלוואות!$G$32,0),0),0)+IF(A1998&gt;=הלוואות!$D$33,IF(מרכז!A1998&lt;=הלוואות!$E$33,IF(DAY(מרכז!A1998)=הלוואות!$F$33,הלוואות!$G$33,0),0),0)+IF(A1998&gt;=הלוואות!$D$34,IF(מרכז!A1998&lt;=הלוואות!$E$34,IF(DAY(מרכז!A1998)=הלוואות!$F$34,הלוואות!$G$34,0),0),0)</f>
        <v>0</v>
      </c>
      <c r="E1998" s="93">
        <f>SUMIF(הלוואות!$D$46:$D$65,מרכז!A1998,הלוואות!$E$46:$E$65)</f>
        <v>0</v>
      </c>
      <c r="F1998" s="93">
        <f>SUMIF(נכנסים!$A$5:$A$5890,מרכז!A1998,נכנסים!$B$5:$B$5890)</f>
        <v>0</v>
      </c>
      <c r="G1998" s="94"/>
      <c r="H1998" s="94"/>
      <c r="I1998" s="94"/>
      <c r="J1998" s="99">
        <f t="shared" si="31"/>
        <v>50000</v>
      </c>
    </row>
    <row r="1999" spans="1:10">
      <c r="A1999" s="153">
        <v>47652</v>
      </c>
      <c r="B1999" s="93">
        <f>SUMIF(יוצאים!$A$5:$A$5835,מרכז!A1999,יוצאים!$D$5:$D$5835)</f>
        <v>0</v>
      </c>
      <c r="C1999" s="93">
        <f>HLOOKUP(DAY($A1999),'טב.הו"ק'!$G$4:$AK$162,'טב.הו"ק'!$A$162+2,FALSE)</f>
        <v>0</v>
      </c>
      <c r="D1999" s="93">
        <f>IF(A1999&gt;=הלוואות!$D$5,IF(מרכז!A1999&lt;=הלוואות!$E$5,IF(DAY(מרכז!A1999)=הלוואות!$F$5,הלוואות!$G$5,0),0),0)+IF(A1999&gt;=הלוואות!$D$6,IF(מרכז!A1999&lt;=הלוואות!$E$6,IF(DAY(מרכז!A1999)=הלוואות!$F$6,הלוואות!$G$6,0),0),0)+IF(A1999&gt;=הלוואות!$D$7,IF(מרכז!A1999&lt;=הלוואות!$E$7,IF(DAY(מרכז!A1999)=הלוואות!$F$7,הלוואות!$G$7,0),0),0)+IF(A1999&gt;=הלוואות!$D$8,IF(מרכז!A1999&lt;=הלוואות!$E$8,IF(DAY(מרכז!A1999)=הלוואות!$F$8,הלוואות!$G$8,0),0),0)+IF(A1999&gt;=הלוואות!$D$9,IF(מרכז!A1999&lt;=הלוואות!$E$9,IF(DAY(מרכז!A1999)=הלוואות!$F$9,הלוואות!$G$9,0),0),0)+IF(A1999&gt;=הלוואות!$D$10,IF(מרכז!A1999&lt;=הלוואות!$E$10,IF(DAY(מרכז!A1999)=הלוואות!$F$10,הלוואות!$G$10,0),0),0)+IF(A1999&gt;=הלוואות!$D$11,IF(מרכז!A1999&lt;=הלוואות!$E$11,IF(DAY(מרכז!A1999)=הלוואות!$F$11,הלוואות!$G$11,0),0),0)+IF(A1999&gt;=הלוואות!$D$12,IF(מרכז!A1999&lt;=הלוואות!$E$12,IF(DAY(מרכז!A1999)=הלוואות!$F$12,הלוואות!$G$12,0),0),0)+IF(A1999&gt;=הלוואות!$D$13,IF(מרכז!A1999&lt;=הלוואות!$E$13,IF(DAY(מרכז!A1999)=הלוואות!$F$13,הלוואות!$G$13,0),0),0)+IF(A1999&gt;=הלוואות!$D$14,IF(מרכז!A1999&lt;=הלוואות!$E$14,IF(DAY(מרכז!A1999)=הלוואות!$F$14,הלוואות!$G$14,0),0),0)+IF(A1999&gt;=הלוואות!$D$15,IF(מרכז!A1999&lt;=הלוואות!$E$15,IF(DAY(מרכז!A1999)=הלוואות!$F$15,הלוואות!$G$15,0),0),0)+IF(A1999&gt;=הלוואות!$D$16,IF(מרכז!A1999&lt;=הלוואות!$E$16,IF(DAY(מרכז!A1999)=הלוואות!$F$16,הלוואות!$G$16,0),0),0)+IF(A1999&gt;=הלוואות!$D$17,IF(מרכז!A1999&lt;=הלוואות!$E$17,IF(DAY(מרכז!A1999)=הלוואות!$F$17,הלוואות!$G$17,0),0),0)+IF(A1999&gt;=הלוואות!$D$18,IF(מרכז!A1999&lt;=הלוואות!$E$18,IF(DAY(מרכז!A1999)=הלוואות!$F$18,הלוואות!$G$18,0),0),0)+IF(A1999&gt;=הלוואות!$D$19,IF(מרכז!A1999&lt;=הלוואות!$E$19,IF(DAY(מרכז!A1999)=הלוואות!$F$19,הלוואות!$G$19,0),0),0)+IF(A1999&gt;=הלוואות!$D$20,IF(מרכז!A1999&lt;=הלוואות!$E$20,IF(DAY(מרכז!A1999)=הלוואות!$F$20,הלוואות!$G$20,0),0),0)+IF(A1999&gt;=הלוואות!$D$21,IF(מרכז!A1999&lt;=הלוואות!$E$21,IF(DAY(מרכז!A1999)=הלוואות!$F$21,הלוואות!$G$21,0),0),0)+IF(A1999&gt;=הלוואות!$D$22,IF(מרכז!A1999&lt;=הלוואות!$E$22,IF(DAY(מרכז!A1999)=הלוואות!$F$22,הלוואות!$G$22,0),0),0)+IF(A1999&gt;=הלוואות!$D$23,IF(מרכז!A1999&lt;=הלוואות!$E$23,IF(DAY(מרכז!A1999)=הלוואות!$F$23,הלוואות!$G$23,0),0),0)+IF(A1999&gt;=הלוואות!$D$24,IF(מרכז!A1999&lt;=הלוואות!$E$24,IF(DAY(מרכז!A1999)=הלוואות!$F$24,הלוואות!$G$24,0),0),0)+IF(A1999&gt;=הלוואות!$D$25,IF(מרכז!A1999&lt;=הלוואות!$E$25,IF(DAY(מרכז!A1999)=הלוואות!$F$25,הלוואות!$G$25,0),0),0)+IF(A1999&gt;=הלוואות!$D$26,IF(מרכז!A1999&lt;=הלוואות!$E$26,IF(DAY(מרכז!A1999)=הלוואות!$F$26,הלוואות!$G$26,0),0),0)+IF(A1999&gt;=הלוואות!$D$27,IF(מרכז!A1999&lt;=הלוואות!$E$27,IF(DAY(מרכז!A1999)=הלוואות!$F$27,הלוואות!$G$27,0),0),0)+IF(A1999&gt;=הלוואות!$D$28,IF(מרכז!A1999&lt;=הלוואות!$E$28,IF(DAY(מרכז!A1999)=הלוואות!$F$28,הלוואות!$G$28,0),0),0)+IF(A1999&gt;=הלוואות!$D$29,IF(מרכז!A1999&lt;=הלוואות!$E$29,IF(DAY(מרכז!A1999)=הלוואות!$F$29,הלוואות!$G$29,0),0),0)+IF(A1999&gt;=הלוואות!$D$30,IF(מרכז!A1999&lt;=הלוואות!$E$30,IF(DAY(מרכז!A1999)=הלוואות!$F$30,הלוואות!$G$30,0),0),0)+IF(A1999&gt;=הלוואות!$D$31,IF(מרכז!A1999&lt;=הלוואות!$E$31,IF(DAY(מרכז!A1999)=הלוואות!$F$31,הלוואות!$G$31,0),0),0)+IF(A1999&gt;=הלוואות!$D$32,IF(מרכז!A1999&lt;=הלוואות!$E$32,IF(DAY(מרכז!A1999)=הלוואות!$F$32,הלוואות!$G$32,0),0),0)+IF(A1999&gt;=הלוואות!$D$33,IF(מרכז!A1999&lt;=הלוואות!$E$33,IF(DAY(מרכז!A1999)=הלוואות!$F$33,הלוואות!$G$33,0),0),0)+IF(A1999&gt;=הלוואות!$D$34,IF(מרכז!A1999&lt;=הלוואות!$E$34,IF(DAY(מרכז!A1999)=הלוואות!$F$34,הלוואות!$G$34,0),0),0)</f>
        <v>0</v>
      </c>
      <c r="E1999" s="93">
        <f>SUMIF(הלוואות!$D$46:$D$65,מרכז!A1999,הלוואות!$E$46:$E$65)</f>
        <v>0</v>
      </c>
      <c r="F1999" s="93">
        <f>SUMIF(נכנסים!$A$5:$A$5890,מרכז!A1999,נכנסים!$B$5:$B$5890)</f>
        <v>0</v>
      </c>
      <c r="G1999" s="94"/>
      <c r="H1999" s="94"/>
      <c r="I1999" s="94"/>
      <c r="J1999" s="99">
        <f t="shared" si="31"/>
        <v>50000</v>
      </c>
    </row>
    <row r="2000" spans="1:10">
      <c r="A2000" s="153">
        <v>47653</v>
      </c>
      <c r="B2000" s="93">
        <f>SUMIF(יוצאים!$A$5:$A$5835,מרכז!A2000,יוצאים!$D$5:$D$5835)</f>
        <v>0</v>
      </c>
      <c r="C2000" s="93">
        <f>HLOOKUP(DAY($A2000),'טב.הו"ק'!$G$4:$AK$162,'טב.הו"ק'!$A$162+2,FALSE)</f>
        <v>0</v>
      </c>
      <c r="D2000" s="93">
        <f>IF(A2000&gt;=הלוואות!$D$5,IF(מרכז!A2000&lt;=הלוואות!$E$5,IF(DAY(מרכז!A2000)=הלוואות!$F$5,הלוואות!$G$5,0),0),0)+IF(A2000&gt;=הלוואות!$D$6,IF(מרכז!A2000&lt;=הלוואות!$E$6,IF(DAY(מרכז!A2000)=הלוואות!$F$6,הלוואות!$G$6,0),0),0)+IF(A2000&gt;=הלוואות!$D$7,IF(מרכז!A2000&lt;=הלוואות!$E$7,IF(DAY(מרכז!A2000)=הלוואות!$F$7,הלוואות!$G$7,0),0),0)+IF(A2000&gt;=הלוואות!$D$8,IF(מרכז!A2000&lt;=הלוואות!$E$8,IF(DAY(מרכז!A2000)=הלוואות!$F$8,הלוואות!$G$8,0),0),0)+IF(A2000&gt;=הלוואות!$D$9,IF(מרכז!A2000&lt;=הלוואות!$E$9,IF(DAY(מרכז!A2000)=הלוואות!$F$9,הלוואות!$G$9,0),0),0)+IF(A2000&gt;=הלוואות!$D$10,IF(מרכז!A2000&lt;=הלוואות!$E$10,IF(DAY(מרכז!A2000)=הלוואות!$F$10,הלוואות!$G$10,0),0),0)+IF(A2000&gt;=הלוואות!$D$11,IF(מרכז!A2000&lt;=הלוואות!$E$11,IF(DAY(מרכז!A2000)=הלוואות!$F$11,הלוואות!$G$11,0),0),0)+IF(A2000&gt;=הלוואות!$D$12,IF(מרכז!A2000&lt;=הלוואות!$E$12,IF(DAY(מרכז!A2000)=הלוואות!$F$12,הלוואות!$G$12,0),0),0)+IF(A2000&gt;=הלוואות!$D$13,IF(מרכז!A2000&lt;=הלוואות!$E$13,IF(DAY(מרכז!A2000)=הלוואות!$F$13,הלוואות!$G$13,0),0),0)+IF(A2000&gt;=הלוואות!$D$14,IF(מרכז!A2000&lt;=הלוואות!$E$14,IF(DAY(מרכז!A2000)=הלוואות!$F$14,הלוואות!$G$14,0),0),0)+IF(A2000&gt;=הלוואות!$D$15,IF(מרכז!A2000&lt;=הלוואות!$E$15,IF(DAY(מרכז!A2000)=הלוואות!$F$15,הלוואות!$G$15,0),0),0)+IF(A2000&gt;=הלוואות!$D$16,IF(מרכז!A2000&lt;=הלוואות!$E$16,IF(DAY(מרכז!A2000)=הלוואות!$F$16,הלוואות!$G$16,0),0),0)+IF(A2000&gt;=הלוואות!$D$17,IF(מרכז!A2000&lt;=הלוואות!$E$17,IF(DAY(מרכז!A2000)=הלוואות!$F$17,הלוואות!$G$17,0),0),0)+IF(A2000&gt;=הלוואות!$D$18,IF(מרכז!A2000&lt;=הלוואות!$E$18,IF(DAY(מרכז!A2000)=הלוואות!$F$18,הלוואות!$G$18,0),0),0)+IF(A2000&gt;=הלוואות!$D$19,IF(מרכז!A2000&lt;=הלוואות!$E$19,IF(DAY(מרכז!A2000)=הלוואות!$F$19,הלוואות!$G$19,0),0),0)+IF(A2000&gt;=הלוואות!$D$20,IF(מרכז!A2000&lt;=הלוואות!$E$20,IF(DAY(מרכז!A2000)=הלוואות!$F$20,הלוואות!$G$20,0),0),0)+IF(A2000&gt;=הלוואות!$D$21,IF(מרכז!A2000&lt;=הלוואות!$E$21,IF(DAY(מרכז!A2000)=הלוואות!$F$21,הלוואות!$G$21,0),0),0)+IF(A2000&gt;=הלוואות!$D$22,IF(מרכז!A2000&lt;=הלוואות!$E$22,IF(DAY(מרכז!A2000)=הלוואות!$F$22,הלוואות!$G$22,0),0),0)+IF(A2000&gt;=הלוואות!$D$23,IF(מרכז!A2000&lt;=הלוואות!$E$23,IF(DAY(מרכז!A2000)=הלוואות!$F$23,הלוואות!$G$23,0),0),0)+IF(A2000&gt;=הלוואות!$D$24,IF(מרכז!A2000&lt;=הלוואות!$E$24,IF(DAY(מרכז!A2000)=הלוואות!$F$24,הלוואות!$G$24,0),0),0)+IF(A2000&gt;=הלוואות!$D$25,IF(מרכז!A2000&lt;=הלוואות!$E$25,IF(DAY(מרכז!A2000)=הלוואות!$F$25,הלוואות!$G$25,0),0),0)+IF(A2000&gt;=הלוואות!$D$26,IF(מרכז!A2000&lt;=הלוואות!$E$26,IF(DAY(מרכז!A2000)=הלוואות!$F$26,הלוואות!$G$26,0),0),0)+IF(A2000&gt;=הלוואות!$D$27,IF(מרכז!A2000&lt;=הלוואות!$E$27,IF(DAY(מרכז!A2000)=הלוואות!$F$27,הלוואות!$G$27,0),0),0)+IF(A2000&gt;=הלוואות!$D$28,IF(מרכז!A2000&lt;=הלוואות!$E$28,IF(DAY(מרכז!A2000)=הלוואות!$F$28,הלוואות!$G$28,0),0),0)+IF(A2000&gt;=הלוואות!$D$29,IF(מרכז!A2000&lt;=הלוואות!$E$29,IF(DAY(מרכז!A2000)=הלוואות!$F$29,הלוואות!$G$29,0),0),0)+IF(A2000&gt;=הלוואות!$D$30,IF(מרכז!A2000&lt;=הלוואות!$E$30,IF(DAY(מרכז!A2000)=הלוואות!$F$30,הלוואות!$G$30,0),0),0)+IF(A2000&gt;=הלוואות!$D$31,IF(מרכז!A2000&lt;=הלוואות!$E$31,IF(DAY(מרכז!A2000)=הלוואות!$F$31,הלוואות!$G$31,0),0),0)+IF(A2000&gt;=הלוואות!$D$32,IF(מרכז!A2000&lt;=הלוואות!$E$32,IF(DAY(מרכז!A2000)=הלוואות!$F$32,הלוואות!$G$32,0),0),0)+IF(A2000&gt;=הלוואות!$D$33,IF(מרכז!A2000&lt;=הלוואות!$E$33,IF(DAY(מרכז!A2000)=הלוואות!$F$33,הלוואות!$G$33,0),0),0)+IF(A2000&gt;=הלוואות!$D$34,IF(מרכז!A2000&lt;=הלוואות!$E$34,IF(DAY(מרכז!A2000)=הלוואות!$F$34,הלוואות!$G$34,0),0),0)</f>
        <v>0</v>
      </c>
      <c r="E2000" s="93">
        <f>SUMIF(הלוואות!$D$46:$D$65,מרכז!A2000,הלוואות!$E$46:$E$65)</f>
        <v>0</v>
      </c>
      <c r="F2000" s="93">
        <f>SUMIF(נכנסים!$A$5:$A$5890,מרכז!A2000,נכנסים!$B$5:$B$5890)</f>
        <v>0</v>
      </c>
      <c r="G2000" s="94"/>
      <c r="H2000" s="94"/>
      <c r="I2000" s="94"/>
      <c r="J2000" s="99">
        <f t="shared" si="31"/>
        <v>50000</v>
      </c>
    </row>
    <row r="2001" spans="1:10">
      <c r="A2001" s="153">
        <v>47654</v>
      </c>
      <c r="B2001" s="93">
        <f>SUMIF(יוצאים!$A$5:$A$5835,מרכז!A2001,יוצאים!$D$5:$D$5835)</f>
        <v>0</v>
      </c>
      <c r="C2001" s="93">
        <f>HLOOKUP(DAY($A2001),'טב.הו"ק'!$G$4:$AK$162,'טב.הו"ק'!$A$162+2,FALSE)</f>
        <v>0</v>
      </c>
      <c r="D2001" s="93">
        <f>IF(A2001&gt;=הלוואות!$D$5,IF(מרכז!A2001&lt;=הלוואות!$E$5,IF(DAY(מרכז!A2001)=הלוואות!$F$5,הלוואות!$G$5,0),0),0)+IF(A2001&gt;=הלוואות!$D$6,IF(מרכז!A2001&lt;=הלוואות!$E$6,IF(DAY(מרכז!A2001)=הלוואות!$F$6,הלוואות!$G$6,0),0),0)+IF(A2001&gt;=הלוואות!$D$7,IF(מרכז!A2001&lt;=הלוואות!$E$7,IF(DAY(מרכז!A2001)=הלוואות!$F$7,הלוואות!$G$7,0),0),0)+IF(A2001&gt;=הלוואות!$D$8,IF(מרכז!A2001&lt;=הלוואות!$E$8,IF(DAY(מרכז!A2001)=הלוואות!$F$8,הלוואות!$G$8,0),0),0)+IF(A2001&gt;=הלוואות!$D$9,IF(מרכז!A2001&lt;=הלוואות!$E$9,IF(DAY(מרכז!A2001)=הלוואות!$F$9,הלוואות!$G$9,0),0),0)+IF(A2001&gt;=הלוואות!$D$10,IF(מרכז!A2001&lt;=הלוואות!$E$10,IF(DAY(מרכז!A2001)=הלוואות!$F$10,הלוואות!$G$10,0),0),0)+IF(A2001&gt;=הלוואות!$D$11,IF(מרכז!A2001&lt;=הלוואות!$E$11,IF(DAY(מרכז!A2001)=הלוואות!$F$11,הלוואות!$G$11,0),0),0)+IF(A2001&gt;=הלוואות!$D$12,IF(מרכז!A2001&lt;=הלוואות!$E$12,IF(DAY(מרכז!A2001)=הלוואות!$F$12,הלוואות!$G$12,0),0),0)+IF(A2001&gt;=הלוואות!$D$13,IF(מרכז!A2001&lt;=הלוואות!$E$13,IF(DAY(מרכז!A2001)=הלוואות!$F$13,הלוואות!$G$13,0),0),0)+IF(A2001&gt;=הלוואות!$D$14,IF(מרכז!A2001&lt;=הלוואות!$E$14,IF(DAY(מרכז!A2001)=הלוואות!$F$14,הלוואות!$G$14,0),0),0)+IF(A2001&gt;=הלוואות!$D$15,IF(מרכז!A2001&lt;=הלוואות!$E$15,IF(DAY(מרכז!A2001)=הלוואות!$F$15,הלוואות!$G$15,0),0),0)+IF(A2001&gt;=הלוואות!$D$16,IF(מרכז!A2001&lt;=הלוואות!$E$16,IF(DAY(מרכז!A2001)=הלוואות!$F$16,הלוואות!$G$16,0),0),0)+IF(A2001&gt;=הלוואות!$D$17,IF(מרכז!A2001&lt;=הלוואות!$E$17,IF(DAY(מרכז!A2001)=הלוואות!$F$17,הלוואות!$G$17,0),0),0)+IF(A2001&gt;=הלוואות!$D$18,IF(מרכז!A2001&lt;=הלוואות!$E$18,IF(DAY(מרכז!A2001)=הלוואות!$F$18,הלוואות!$G$18,0),0),0)+IF(A2001&gt;=הלוואות!$D$19,IF(מרכז!A2001&lt;=הלוואות!$E$19,IF(DAY(מרכז!A2001)=הלוואות!$F$19,הלוואות!$G$19,0),0),0)+IF(A2001&gt;=הלוואות!$D$20,IF(מרכז!A2001&lt;=הלוואות!$E$20,IF(DAY(מרכז!A2001)=הלוואות!$F$20,הלוואות!$G$20,0),0),0)+IF(A2001&gt;=הלוואות!$D$21,IF(מרכז!A2001&lt;=הלוואות!$E$21,IF(DAY(מרכז!A2001)=הלוואות!$F$21,הלוואות!$G$21,0),0),0)+IF(A2001&gt;=הלוואות!$D$22,IF(מרכז!A2001&lt;=הלוואות!$E$22,IF(DAY(מרכז!A2001)=הלוואות!$F$22,הלוואות!$G$22,0),0),0)+IF(A2001&gt;=הלוואות!$D$23,IF(מרכז!A2001&lt;=הלוואות!$E$23,IF(DAY(מרכז!A2001)=הלוואות!$F$23,הלוואות!$G$23,0),0),0)+IF(A2001&gt;=הלוואות!$D$24,IF(מרכז!A2001&lt;=הלוואות!$E$24,IF(DAY(מרכז!A2001)=הלוואות!$F$24,הלוואות!$G$24,0),0),0)+IF(A2001&gt;=הלוואות!$D$25,IF(מרכז!A2001&lt;=הלוואות!$E$25,IF(DAY(מרכז!A2001)=הלוואות!$F$25,הלוואות!$G$25,0),0),0)+IF(A2001&gt;=הלוואות!$D$26,IF(מרכז!A2001&lt;=הלוואות!$E$26,IF(DAY(מרכז!A2001)=הלוואות!$F$26,הלוואות!$G$26,0),0),0)+IF(A2001&gt;=הלוואות!$D$27,IF(מרכז!A2001&lt;=הלוואות!$E$27,IF(DAY(מרכז!A2001)=הלוואות!$F$27,הלוואות!$G$27,0),0),0)+IF(A2001&gt;=הלוואות!$D$28,IF(מרכז!A2001&lt;=הלוואות!$E$28,IF(DAY(מרכז!A2001)=הלוואות!$F$28,הלוואות!$G$28,0),0),0)+IF(A2001&gt;=הלוואות!$D$29,IF(מרכז!A2001&lt;=הלוואות!$E$29,IF(DAY(מרכז!A2001)=הלוואות!$F$29,הלוואות!$G$29,0),0),0)+IF(A2001&gt;=הלוואות!$D$30,IF(מרכז!A2001&lt;=הלוואות!$E$30,IF(DAY(מרכז!A2001)=הלוואות!$F$30,הלוואות!$G$30,0),0),0)+IF(A2001&gt;=הלוואות!$D$31,IF(מרכז!A2001&lt;=הלוואות!$E$31,IF(DAY(מרכז!A2001)=הלוואות!$F$31,הלוואות!$G$31,0),0),0)+IF(A2001&gt;=הלוואות!$D$32,IF(מרכז!A2001&lt;=הלוואות!$E$32,IF(DAY(מרכז!A2001)=הלוואות!$F$32,הלוואות!$G$32,0),0),0)+IF(A2001&gt;=הלוואות!$D$33,IF(מרכז!A2001&lt;=הלוואות!$E$33,IF(DAY(מרכז!A2001)=הלוואות!$F$33,הלוואות!$G$33,0),0),0)+IF(A2001&gt;=הלוואות!$D$34,IF(מרכז!A2001&lt;=הלוואות!$E$34,IF(DAY(מרכז!A2001)=הלוואות!$F$34,הלוואות!$G$34,0),0),0)</f>
        <v>0</v>
      </c>
      <c r="E2001" s="93">
        <f>SUMIF(הלוואות!$D$46:$D$65,מרכז!A2001,הלוואות!$E$46:$E$65)</f>
        <v>0</v>
      </c>
      <c r="F2001" s="93">
        <f>SUMIF(נכנסים!$A$5:$A$5890,מרכז!A2001,נכנסים!$B$5:$B$5890)</f>
        <v>0</v>
      </c>
      <c r="G2001" s="94"/>
      <c r="H2001" s="94"/>
      <c r="I2001" s="94"/>
      <c r="J2001" s="99">
        <f t="shared" si="31"/>
        <v>50000</v>
      </c>
    </row>
    <row r="2002" spans="1:10">
      <c r="A2002" s="153">
        <v>47655</v>
      </c>
      <c r="B2002" s="93">
        <f>SUMIF(יוצאים!$A$5:$A$5835,מרכז!A2002,יוצאים!$D$5:$D$5835)</f>
        <v>0</v>
      </c>
      <c r="C2002" s="93">
        <f>HLOOKUP(DAY($A2002),'טב.הו"ק'!$G$4:$AK$162,'טב.הו"ק'!$A$162+2,FALSE)</f>
        <v>0</v>
      </c>
      <c r="D2002" s="93">
        <f>IF(A2002&gt;=הלוואות!$D$5,IF(מרכז!A2002&lt;=הלוואות!$E$5,IF(DAY(מרכז!A2002)=הלוואות!$F$5,הלוואות!$G$5,0),0),0)+IF(A2002&gt;=הלוואות!$D$6,IF(מרכז!A2002&lt;=הלוואות!$E$6,IF(DAY(מרכז!A2002)=הלוואות!$F$6,הלוואות!$G$6,0),0),0)+IF(A2002&gt;=הלוואות!$D$7,IF(מרכז!A2002&lt;=הלוואות!$E$7,IF(DAY(מרכז!A2002)=הלוואות!$F$7,הלוואות!$G$7,0),0),0)+IF(A2002&gt;=הלוואות!$D$8,IF(מרכז!A2002&lt;=הלוואות!$E$8,IF(DAY(מרכז!A2002)=הלוואות!$F$8,הלוואות!$G$8,0),0),0)+IF(A2002&gt;=הלוואות!$D$9,IF(מרכז!A2002&lt;=הלוואות!$E$9,IF(DAY(מרכז!A2002)=הלוואות!$F$9,הלוואות!$G$9,0),0),0)+IF(A2002&gt;=הלוואות!$D$10,IF(מרכז!A2002&lt;=הלוואות!$E$10,IF(DAY(מרכז!A2002)=הלוואות!$F$10,הלוואות!$G$10,0),0),0)+IF(A2002&gt;=הלוואות!$D$11,IF(מרכז!A2002&lt;=הלוואות!$E$11,IF(DAY(מרכז!A2002)=הלוואות!$F$11,הלוואות!$G$11,0),0),0)+IF(A2002&gt;=הלוואות!$D$12,IF(מרכז!A2002&lt;=הלוואות!$E$12,IF(DAY(מרכז!A2002)=הלוואות!$F$12,הלוואות!$G$12,0),0),0)+IF(A2002&gt;=הלוואות!$D$13,IF(מרכז!A2002&lt;=הלוואות!$E$13,IF(DAY(מרכז!A2002)=הלוואות!$F$13,הלוואות!$G$13,0),0),0)+IF(A2002&gt;=הלוואות!$D$14,IF(מרכז!A2002&lt;=הלוואות!$E$14,IF(DAY(מרכז!A2002)=הלוואות!$F$14,הלוואות!$G$14,0),0),0)+IF(A2002&gt;=הלוואות!$D$15,IF(מרכז!A2002&lt;=הלוואות!$E$15,IF(DAY(מרכז!A2002)=הלוואות!$F$15,הלוואות!$G$15,0),0),0)+IF(A2002&gt;=הלוואות!$D$16,IF(מרכז!A2002&lt;=הלוואות!$E$16,IF(DAY(מרכז!A2002)=הלוואות!$F$16,הלוואות!$G$16,0),0),0)+IF(A2002&gt;=הלוואות!$D$17,IF(מרכז!A2002&lt;=הלוואות!$E$17,IF(DAY(מרכז!A2002)=הלוואות!$F$17,הלוואות!$G$17,0),0),0)+IF(A2002&gt;=הלוואות!$D$18,IF(מרכז!A2002&lt;=הלוואות!$E$18,IF(DAY(מרכז!A2002)=הלוואות!$F$18,הלוואות!$G$18,0),0),0)+IF(A2002&gt;=הלוואות!$D$19,IF(מרכז!A2002&lt;=הלוואות!$E$19,IF(DAY(מרכז!A2002)=הלוואות!$F$19,הלוואות!$G$19,0),0),0)+IF(A2002&gt;=הלוואות!$D$20,IF(מרכז!A2002&lt;=הלוואות!$E$20,IF(DAY(מרכז!A2002)=הלוואות!$F$20,הלוואות!$G$20,0),0),0)+IF(A2002&gt;=הלוואות!$D$21,IF(מרכז!A2002&lt;=הלוואות!$E$21,IF(DAY(מרכז!A2002)=הלוואות!$F$21,הלוואות!$G$21,0),0),0)+IF(A2002&gt;=הלוואות!$D$22,IF(מרכז!A2002&lt;=הלוואות!$E$22,IF(DAY(מרכז!A2002)=הלוואות!$F$22,הלוואות!$G$22,0),0),0)+IF(A2002&gt;=הלוואות!$D$23,IF(מרכז!A2002&lt;=הלוואות!$E$23,IF(DAY(מרכז!A2002)=הלוואות!$F$23,הלוואות!$G$23,0),0),0)+IF(A2002&gt;=הלוואות!$D$24,IF(מרכז!A2002&lt;=הלוואות!$E$24,IF(DAY(מרכז!A2002)=הלוואות!$F$24,הלוואות!$G$24,0),0),0)+IF(A2002&gt;=הלוואות!$D$25,IF(מרכז!A2002&lt;=הלוואות!$E$25,IF(DAY(מרכז!A2002)=הלוואות!$F$25,הלוואות!$G$25,0),0),0)+IF(A2002&gt;=הלוואות!$D$26,IF(מרכז!A2002&lt;=הלוואות!$E$26,IF(DAY(מרכז!A2002)=הלוואות!$F$26,הלוואות!$G$26,0),0),0)+IF(A2002&gt;=הלוואות!$D$27,IF(מרכז!A2002&lt;=הלוואות!$E$27,IF(DAY(מרכז!A2002)=הלוואות!$F$27,הלוואות!$G$27,0),0),0)+IF(A2002&gt;=הלוואות!$D$28,IF(מרכז!A2002&lt;=הלוואות!$E$28,IF(DAY(מרכז!A2002)=הלוואות!$F$28,הלוואות!$G$28,0),0),0)+IF(A2002&gt;=הלוואות!$D$29,IF(מרכז!A2002&lt;=הלוואות!$E$29,IF(DAY(מרכז!A2002)=הלוואות!$F$29,הלוואות!$G$29,0),0),0)+IF(A2002&gt;=הלוואות!$D$30,IF(מרכז!A2002&lt;=הלוואות!$E$30,IF(DAY(מרכז!A2002)=הלוואות!$F$30,הלוואות!$G$30,0),0),0)+IF(A2002&gt;=הלוואות!$D$31,IF(מרכז!A2002&lt;=הלוואות!$E$31,IF(DAY(מרכז!A2002)=הלוואות!$F$31,הלוואות!$G$31,0),0),0)+IF(A2002&gt;=הלוואות!$D$32,IF(מרכז!A2002&lt;=הלוואות!$E$32,IF(DAY(מרכז!A2002)=הלוואות!$F$32,הלוואות!$G$32,0),0),0)+IF(A2002&gt;=הלוואות!$D$33,IF(מרכז!A2002&lt;=הלוואות!$E$33,IF(DAY(מרכז!A2002)=הלוואות!$F$33,הלוואות!$G$33,0),0),0)+IF(A2002&gt;=הלוואות!$D$34,IF(מרכז!A2002&lt;=הלוואות!$E$34,IF(DAY(מרכז!A2002)=הלוואות!$F$34,הלוואות!$G$34,0),0),0)</f>
        <v>0</v>
      </c>
      <c r="E2002" s="93">
        <f>SUMIF(הלוואות!$D$46:$D$65,מרכז!A2002,הלוואות!$E$46:$E$65)</f>
        <v>0</v>
      </c>
      <c r="F2002" s="93">
        <f>SUMIF(נכנסים!$A$5:$A$5890,מרכז!A2002,נכנסים!$B$5:$B$5890)</f>
        <v>0</v>
      </c>
      <c r="G2002" s="94"/>
      <c r="H2002" s="94"/>
      <c r="I2002" s="94"/>
      <c r="J2002" s="99">
        <f t="shared" si="31"/>
        <v>50000</v>
      </c>
    </row>
    <row r="2003" spans="1:10">
      <c r="A2003" s="153">
        <v>47656</v>
      </c>
      <c r="B2003" s="93">
        <f>SUMIF(יוצאים!$A$5:$A$5835,מרכז!A2003,יוצאים!$D$5:$D$5835)</f>
        <v>0</v>
      </c>
      <c r="C2003" s="93">
        <f>HLOOKUP(DAY($A2003),'טב.הו"ק'!$G$4:$AK$162,'טב.הו"ק'!$A$162+2,FALSE)</f>
        <v>0</v>
      </c>
      <c r="D2003" s="93">
        <f>IF(A2003&gt;=הלוואות!$D$5,IF(מרכז!A2003&lt;=הלוואות!$E$5,IF(DAY(מרכז!A2003)=הלוואות!$F$5,הלוואות!$G$5,0),0),0)+IF(A2003&gt;=הלוואות!$D$6,IF(מרכז!A2003&lt;=הלוואות!$E$6,IF(DAY(מרכז!A2003)=הלוואות!$F$6,הלוואות!$G$6,0),0),0)+IF(A2003&gt;=הלוואות!$D$7,IF(מרכז!A2003&lt;=הלוואות!$E$7,IF(DAY(מרכז!A2003)=הלוואות!$F$7,הלוואות!$G$7,0),0),0)+IF(A2003&gt;=הלוואות!$D$8,IF(מרכז!A2003&lt;=הלוואות!$E$8,IF(DAY(מרכז!A2003)=הלוואות!$F$8,הלוואות!$G$8,0),0),0)+IF(A2003&gt;=הלוואות!$D$9,IF(מרכז!A2003&lt;=הלוואות!$E$9,IF(DAY(מרכז!A2003)=הלוואות!$F$9,הלוואות!$G$9,0),0),0)+IF(A2003&gt;=הלוואות!$D$10,IF(מרכז!A2003&lt;=הלוואות!$E$10,IF(DAY(מרכז!A2003)=הלוואות!$F$10,הלוואות!$G$10,0),0),0)+IF(A2003&gt;=הלוואות!$D$11,IF(מרכז!A2003&lt;=הלוואות!$E$11,IF(DAY(מרכז!A2003)=הלוואות!$F$11,הלוואות!$G$11,0),0),0)+IF(A2003&gt;=הלוואות!$D$12,IF(מרכז!A2003&lt;=הלוואות!$E$12,IF(DAY(מרכז!A2003)=הלוואות!$F$12,הלוואות!$G$12,0),0),0)+IF(A2003&gt;=הלוואות!$D$13,IF(מרכז!A2003&lt;=הלוואות!$E$13,IF(DAY(מרכז!A2003)=הלוואות!$F$13,הלוואות!$G$13,0),0),0)+IF(A2003&gt;=הלוואות!$D$14,IF(מרכז!A2003&lt;=הלוואות!$E$14,IF(DAY(מרכז!A2003)=הלוואות!$F$14,הלוואות!$G$14,0),0),0)+IF(A2003&gt;=הלוואות!$D$15,IF(מרכז!A2003&lt;=הלוואות!$E$15,IF(DAY(מרכז!A2003)=הלוואות!$F$15,הלוואות!$G$15,0),0),0)+IF(A2003&gt;=הלוואות!$D$16,IF(מרכז!A2003&lt;=הלוואות!$E$16,IF(DAY(מרכז!A2003)=הלוואות!$F$16,הלוואות!$G$16,0),0),0)+IF(A2003&gt;=הלוואות!$D$17,IF(מרכז!A2003&lt;=הלוואות!$E$17,IF(DAY(מרכז!A2003)=הלוואות!$F$17,הלוואות!$G$17,0),0),0)+IF(A2003&gt;=הלוואות!$D$18,IF(מרכז!A2003&lt;=הלוואות!$E$18,IF(DAY(מרכז!A2003)=הלוואות!$F$18,הלוואות!$G$18,0),0),0)+IF(A2003&gt;=הלוואות!$D$19,IF(מרכז!A2003&lt;=הלוואות!$E$19,IF(DAY(מרכז!A2003)=הלוואות!$F$19,הלוואות!$G$19,0),0),0)+IF(A2003&gt;=הלוואות!$D$20,IF(מרכז!A2003&lt;=הלוואות!$E$20,IF(DAY(מרכז!A2003)=הלוואות!$F$20,הלוואות!$G$20,0),0),0)+IF(A2003&gt;=הלוואות!$D$21,IF(מרכז!A2003&lt;=הלוואות!$E$21,IF(DAY(מרכז!A2003)=הלוואות!$F$21,הלוואות!$G$21,0),0),0)+IF(A2003&gt;=הלוואות!$D$22,IF(מרכז!A2003&lt;=הלוואות!$E$22,IF(DAY(מרכז!A2003)=הלוואות!$F$22,הלוואות!$G$22,0),0),0)+IF(A2003&gt;=הלוואות!$D$23,IF(מרכז!A2003&lt;=הלוואות!$E$23,IF(DAY(מרכז!A2003)=הלוואות!$F$23,הלוואות!$G$23,0),0),0)+IF(A2003&gt;=הלוואות!$D$24,IF(מרכז!A2003&lt;=הלוואות!$E$24,IF(DAY(מרכז!A2003)=הלוואות!$F$24,הלוואות!$G$24,0),0),0)+IF(A2003&gt;=הלוואות!$D$25,IF(מרכז!A2003&lt;=הלוואות!$E$25,IF(DAY(מרכז!A2003)=הלוואות!$F$25,הלוואות!$G$25,0),0),0)+IF(A2003&gt;=הלוואות!$D$26,IF(מרכז!A2003&lt;=הלוואות!$E$26,IF(DAY(מרכז!A2003)=הלוואות!$F$26,הלוואות!$G$26,0),0),0)+IF(A2003&gt;=הלוואות!$D$27,IF(מרכז!A2003&lt;=הלוואות!$E$27,IF(DAY(מרכז!A2003)=הלוואות!$F$27,הלוואות!$G$27,0),0),0)+IF(A2003&gt;=הלוואות!$D$28,IF(מרכז!A2003&lt;=הלוואות!$E$28,IF(DAY(מרכז!A2003)=הלוואות!$F$28,הלוואות!$G$28,0),0),0)+IF(A2003&gt;=הלוואות!$D$29,IF(מרכז!A2003&lt;=הלוואות!$E$29,IF(DAY(מרכז!A2003)=הלוואות!$F$29,הלוואות!$G$29,0),0),0)+IF(A2003&gt;=הלוואות!$D$30,IF(מרכז!A2003&lt;=הלוואות!$E$30,IF(DAY(מרכז!A2003)=הלוואות!$F$30,הלוואות!$G$30,0),0),0)+IF(A2003&gt;=הלוואות!$D$31,IF(מרכז!A2003&lt;=הלוואות!$E$31,IF(DAY(מרכז!A2003)=הלוואות!$F$31,הלוואות!$G$31,0),0),0)+IF(A2003&gt;=הלוואות!$D$32,IF(מרכז!A2003&lt;=הלוואות!$E$32,IF(DAY(מרכז!A2003)=הלוואות!$F$32,הלוואות!$G$32,0),0),0)+IF(A2003&gt;=הלוואות!$D$33,IF(מרכז!A2003&lt;=הלוואות!$E$33,IF(DAY(מרכז!A2003)=הלוואות!$F$33,הלוואות!$G$33,0),0),0)+IF(A2003&gt;=הלוואות!$D$34,IF(מרכז!A2003&lt;=הלוואות!$E$34,IF(DAY(מרכז!A2003)=הלוואות!$F$34,הלוואות!$G$34,0),0),0)</f>
        <v>0</v>
      </c>
      <c r="E2003" s="93">
        <f>SUMIF(הלוואות!$D$46:$D$65,מרכז!A2003,הלוואות!$E$46:$E$65)</f>
        <v>0</v>
      </c>
      <c r="F2003" s="93">
        <f>SUMIF(נכנסים!$A$5:$A$5890,מרכז!A2003,נכנסים!$B$5:$B$5890)</f>
        <v>0</v>
      </c>
      <c r="G2003" s="94"/>
      <c r="H2003" s="94"/>
      <c r="I2003" s="94"/>
      <c r="J2003" s="99">
        <f t="shared" si="31"/>
        <v>50000</v>
      </c>
    </row>
    <row r="2004" spans="1:10">
      <c r="A2004" s="153">
        <v>47657</v>
      </c>
      <c r="B2004" s="93">
        <f>SUMIF(יוצאים!$A$5:$A$5835,מרכז!A2004,יוצאים!$D$5:$D$5835)</f>
        <v>0</v>
      </c>
      <c r="C2004" s="93">
        <f>HLOOKUP(DAY($A2004),'טב.הו"ק'!$G$4:$AK$162,'טב.הו"ק'!$A$162+2,FALSE)</f>
        <v>0</v>
      </c>
      <c r="D2004" s="93">
        <f>IF(A2004&gt;=הלוואות!$D$5,IF(מרכז!A2004&lt;=הלוואות!$E$5,IF(DAY(מרכז!A2004)=הלוואות!$F$5,הלוואות!$G$5,0),0),0)+IF(A2004&gt;=הלוואות!$D$6,IF(מרכז!A2004&lt;=הלוואות!$E$6,IF(DAY(מרכז!A2004)=הלוואות!$F$6,הלוואות!$G$6,0),0),0)+IF(A2004&gt;=הלוואות!$D$7,IF(מרכז!A2004&lt;=הלוואות!$E$7,IF(DAY(מרכז!A2004)=הלוואות!$F$7,הלוואות!$G$7,0),0),0)+IF(A2004&gt;=הלוואות!$D$8,IF(מרכז!A2004&lt;=הלוואות!$E$8,IF(DAY(מרכז!A2004)=הלוואות!$F$8,הלוואות!$G$8,0),0),0)+IF(A2004&gt;=הלוואות!$D$9,IF(מרכז!A2004&lt;=הלוואות!$E$9,IF(DAY(מרכז!A2004)=הלוואות!$F$9,הלוואות!$G$9,0),0),0)+IF(A2004&gt;=הלוואות!$D$10,IF(מרכז!A2004&lt;=הלוואות!$E$10,IF(DAY(מרכז!A2004)=הלוואות!$F$10,הלוואות!$G$10,0),0),0)+IF(A2004&gt;=הלוואות!$D$11,IF(מרכז!A2004&lt;=הלוואות!$E$11,IF(DAY(מרכז!A2004)=הלוואות!$F$11,הלוואות!$G$11,0),0),0)+IF(A2004&gt;=הלוואות!$D$12,IF(מרכז!A2004&lt;=הלוואות!$E$12,IF(DAY(מרכז!A2004)=הלוואות!$F$12,הלוואות!$G$12,0),0),0)+IF(A2004&gt;=הלוואות!$D$13,IF(מרכז!A2004&lt;=הלוואות!$E$13,IF(DAY(מרכז!A2004)=הלוואות!$F$13,הלוואות!$G$13,0),0),0)+IF(A2004&gt;=הלוואות!$D$14,IF(מרכז!A2004&lt;=הלוואות!$E$14,IF(DAY(מרכז!A2004)=הלוואות!$F$14,הלוואות!$G$14,0),0),0)+IF(A2004&gt;=הלוואות!$D$15,IF(מרכז!A2004&lt;=הלוואות!$E$15,IF(DAY(מרכז!A2004)=הלוואות!$F$15,הלוואות!$G$15,0),0),0)+IF(A2004&gt;=הלוואות!$D$16,IF(מרכז!A2004&lt;=הלוואות!$E$16,IF(DAY(מרכז!A2004)=הלוואות!$F$16,הלוואות!$G$16,0),0),0)+IF(A2004&gt;=הלוואות!$D$17,IF(מרכז!A2004&lt;=הלוואות!$E$17,IF(DAY(מרכז!A2004)=הלוואות!$F$17,הלוואות!$G$17,0),0),0)+IF(A2004&gt;=הלוואות!$D$18,IF(מרכז!A2004&lt;=הלוואות!$E$18,IF(DAY(מרכז!A2004)=הלוואות!$F$18,הלוואות!$G$18,0),0),0)+IF(A2004&gt;=הלוואות!$D$19,IF(מרכז!A2004&lt;=הלוואות!$E$19,IF(DAY(מרכז!A2004)=הלוואות!$F$19,הלוואות!$G$19,0),0),0)+IF(A2004&gt;=הלוואות!$D$20,IF(מרכז!A2004&lt;=הלוואות!$E$20,IF(DAY(מרכז!A2004)=הלוואות!$F$20,הלוואות!$G$20,0),0),0)+IF(A2004&gt;=הלוואות!$D$21,IF(מרכז!A2004&lt;=הלוואות!$E$21,IF(DAY(מרכז!A2004)=הלוואות!$F$21,הלוואות!$G$21,0),0),0)+IF(A2004&gt;=הלוואות!$D$22,IF(מרכז!A2004&lt;=הלוואות!$E$22,IF(DAY(מרכז!A2004)=הלוואות!$F$22,הלוואות!$G$22,0),0),0)+IF(A2004&gt;=הלוואות!$D$23,IF(מרכז!A2004&lt;=הלוואות!$E$23,IF(DAY(מרכז!A2004)=הלוואות!$F$23,הלוואות!$G$23,0),0),0)+IF(A2004&gt;=הלוואות!$D$24,IF(מרכז!A2004&lt;=הלוואות!$E$24,IF(DAY(מרכז!A2004)=הלוואות!$F$24,הלוואות!$G$24,0),0),0)+IF(A2004&gt;=הלוואות!$D$25,IF(מרכז!A2004&lt;=הלוואות!$E$25,IF(DAY(מרכז!A2004)=הלוואות!$F$25,הלוואות!$G$25,0),0),0)+IF(A2004&gt;=הלוואות!$D$26,IF(מרכז!A2004&lt;=הלוואות!$E$26,IF(DAY(מרכז!A2004)=הלוואות!$F$26,הלוואות!$G$26,0),0),0)+IF(A2004&gt;=הלוואות!$D$27,IF(מרכז!A2004&lt;=הלוואות!$E$27,IF(DAY(מרכז!A2004)=הלוואות!$F$27,הלוואות!$G$27,0),0),0)+IF(A2004&gt;=הלוואות!$D$28,IF(מרכז!A2004&lt;=הלוואות!$E$28,IF(DAY(מרכז!A2004)=הלוואות!$F$28,הלוואות!$G$28,0),0),0)+IF(A2004&gt;=הלוואות!$D$29,IF(מרכז!A2004&lt;=הלוואות!$E$29,IF(DAY(מרכז!A2004)=הלוואות!$F$29,הלוואות!$G$29,0),0),0)+IF(A2004&gt;=הלוואות!$D$30,IF(מרכז!A2004&lt;=הלוואות!$E$30,IF(DAY(מרכז!A2004)=הלוואות!$F$30,הלוואות!$G$30,0),0),0)+IF(A2004&gt;=הלוואות!$D$31,IF(מרכז!A2004&lt;=הלוואות!$E$31,IF(DAY(מרכז!A2004)=הלוואות!$F$31,הלוואות!$G$31,0),0),0)+IF(A2004&gt;=הלוואות!$D$32,IF(מרכז!A2004&lt;=הלוואות!$E$32,IF(DAY(מרכז!A2004)=הלוואות!$F$32,הלוואות!$G$32,0),0),0)+IF(A2004&gt;=הלוואות!$D$33,IF(מרכז!A2004&lt;=הלוואות!$E$33,IF(DAY(מרכז!A2004)=הלוואות!$F$33,הלוואות!$G$33,0),0),0)+IF(A2004&gt;=הלוואות!$D$34,IF(מרכז!A2004&lt;=הלוואות!$E$34,IF(DAY(מרכז!A2004)=הלוואות!$F$34,הלוואות!$G$34,0),0),0)</f>
        <v>0</v>
      </c>
      <c r="E2004" s="93">
        <f>SUMIF(הלוואות!$D$46:$D$65,מרכז!A2004,הלוואות!$E$46:$E$65)</f>
        <v>0</v>
      </c>
      <c r="F2004" s="93">
        <f>SUMIF(נכנסים!$A$5:$A$5890,מרכז!A2004,נכנסים!$B$5:$B$5890)</f>
        <v>0</v>
      </c>
      <c r="G2004" s="94"/>
      <c r="H2004" s="94"/>
      <c r="I2004" s="94"/>
      <c r="J2004" s="99">
        <f t="shared" si="31"/>
        <v>50000</v>
      </c>
    </row>
    <row r="2005" spans="1:10">
      <c r="A2005" s="153">
        <v>47658</v>
      </c>
      <c r="B2005" s="93">
        <f>SUMIF(יוצאים!$A$5:$A$5835,מרכז!A2005,יוצאים!$D$5:$D$5835)</f>
        <v>0</v>
      </c>
      <c r="C2005" s="93">
        <f>HLOOKUP(DAY($A2005),'טב.הו"ק'!$G$4:$AK$162,'טב.הו"ק'!$A$162+2,FALSE)</f>
        <v>0</v>
      </c>
      <c r="D2005" s="93">
        <f>IF(A2005&gt;=הלוואות!$D$5,IF(מרכז!A2005&lt;=הלוואות!$E$5,IF(DAY(מרכז!A2005)=הלוואות!$F$5,הלוואות!$G$5,0),0),0)+IF(A2005&gt;=הלוואות!$D$6,IF(מרכז!A2005&lt;=הלוואות!$E$6,IF(DAY(מרכז!A2005)=הלוואות!$F$6,הלוואות!$G$6,0),0),0)+IF(A2005&gt;=הלוואות!$D$7,IF(מרכז!A2005&lt;=הלוואות!$E$7,IF(DAY(מרכז!A2005)=הלוואות!$F$7,הלוואות!$G$7,0),0),0)+IF(A2005&gt;=הלוואות!$D$8,IF(מרכז!A2005&lt;=הלוואות!$E$8,IF(DAY(מרכז!A2005)=הלוואות!$F$8,הלוואות!$G$8,0),0),0)+IF(A2005&gt;=הלוואות!$D$9,IF(מרכז!A2005&lt;=הלוואות!$E$9,IF(DAY(מרכז!A2005)=הלוואות!$F$9,הלוואות!$G$9,0),0),0)+IF(A2005&gt;=הלוואות!$D$10,IF(מרכז!A2005&lt;=הלוואות!$E$10,IF(DAY(מרכז!A2005)=הלוואות!$F$10,הלוואות!$G$10,0),0),0)+IF(A2005&gt;=הלוואות!$D$11,IF(מרכז!A2005&lt;=הלוואות!$E$11,IF(DAY(מרכז!A2005)=הלוואות!$F$11,הלוואות!$G$11,0),0),0)+IF(A2005&gt;=הלוואות!$D$12,IF(מרכז!A2005&lt;=הלוואות!$E$12,IF(DAY(מרכז!A2005)=הלוואות!$F$12,הלוואות!$G$12,0),0),0)+IF(A2005&gt;=הלוואות!$D$13,IF(מרכז!A2005&lt;=הלוואות!$E$13,IF(DAY(מרכז!A2005)=הלוואות!$F$13,הלוואות!$G$13,0),0),0)+IF(A2005&gt;=הלוואות!$D$14,IF(מרכז!A2005&lt;=הלוואות!$E$14,IF(DAY(מרכז!A2005)=הלוואות!$F$14,הלוואות!$G$14,0),0),0)+IF(A2005&gt;=הלוואות!$D$15,IF(מרכז!A2005&lt;=הלוואות!$E$15,IF(DAY(מרכז!A2005)=הלוואות!$F$15,הלוואות!$G$15,0),0),0)+IF(A2005&gt;=הלוואות!$D$16,IF(מרכז!A2005&lt;=הלוואות!$E$16,IF(DAY(מרכז!A2005)=הלוואות!$F$16,הלוואות!$G$16,0),0),0)+IF(A2005&gt;=הלוואות!$D$17,IF(מרכז!A2005&lt;=הלוואות!$E$17,IF(DAY(מרכז!A2005)=הלוואות!$F$17,הלוואות!$G$17,0),0),0)+IF(A2005&gt;=הלוואות!$D$18,IF(מרכז!A2005&lt;=הלוואות!$E$18,IF(DAY(מרכז!A2005)=הלוואות!$F$18,הלוואות!$G$18,0),0),0)+IF(A2005&gt;=הלוואות!$D$19,IF(מרכז!A2005&lt;=הלוואות!$E$19,IF(DAY(מרכז!A2005)=הלוואות!$F$19,הלוואות!$G$19,0),0),0)+IF(A2005&gt;=הלוואות!$D$20,IF(מרכז!A2005&lt;=הלוואות!$E$20,IF(DAY(מרכז!A2005)=הלוואות!$F$20,הלוואות!$G$20,0),0),0)+IF(A2005&gt;=הלוואות!$D$21,IF(מרכז!A2005&lt;=הלוואות!$E$21,IF(DAY(מרכז!A2005)=הלוואות!$F$21,הלוואות!$G$21,0),0),0)+IF(A2005&gt;=הלוואות!$D$22,IF(מרכז!A2005&lt;=הלוואות!$E$22,IF(DAY(מרכז!A2005)=הלוואות!$F$22,הלוואות!$G$22,0),0),0)+IF(A2005&gt;=הלוואות!$D$23,IF(מרכז!A2005&lt;=הלוואות!$E$23,IF(DAY(מרכז!A2005)=הלוואות!$F$23,הלוואות!$G$23,0),0),0)+IF(A2005&gt;=הלוואות!$D$24,IF(מרכז!A2005&lt;=הלוואות!$E$24,IF(DAY(מרכז!A2005)=הלוואות!$F$24,הלוואות!$G$24,0),0),0)+IF(A2005&gt;=הלוואות!$D$25,IF(מרכז!A2005&lt;=הלוואות!$E$25,IF(DAY(מרכז!A2005)=הלוואות!$F$25,הלוואות!$G$25,0),0),0)+IF(A2005&gt;=הלוואות!$D$26,IF(מרכז!A2005&lt;=הלוואות!$E$26,IF(DAY(מרכז!A2005)=הלוואות!$F$26,הלוואות!$G$26,0),0),0)+IF(A2005&gt;=הלוואות!$D$27,IF(מרכז!A2005&lt;=הלוואות!$E$27,IF(DAY(מרכז!A2005)=הלוואות!$F$27,הלוואות!$G$27,0),0),0)+IF(A2005&gt;=הלוואות!$D$28,IF(מרכז!A2005&lt;=הלוואות!$E$28,IF(DAY(מרכז!A2005)=הלוואות!$F$28,הלוואות!$G$28,0),0),0)+IF(A2005&gt;=הלוואות!$D$29,IF(מרכז!A2005&lt;=הלוואות!$E$29,IF(DAY(מרכז!A2005)=הלוואות!$F$29,הלוואות!$G$29,0),0),0)+IF(A2005&gt;=הלוואות!$D$30,IF(מרכז!A2005&lt;=הלוואות!$E$30,IF(DAY(מרכז!A2005)=הלוואות!$F$30,הלוואות!$G$30,0),0),0)+IF(A2005&gt;=הלוואות!$D$31,IF(מרכז!A2005&lt;=הלוואות!$E$31,IF(DAY(מרכז!A2005)=הלוואות!$F$31,הלוואות!$G$31,0),0),0)+IF(A2005&gt;=הלוואות!$D$32,IF(מרכז!A2005&lt;=הלוואות!$E$32,IF(DAY(מרכז!A2005)=הלוואות!$F$32,הלוואות!$G$32,0),0),0)+IF(A2005&gt;=הלוואות!$D$33,IF(מרכז!A2005&lt;=הלוואות!$E$33,IF(DAY(מרכז!A2005)=הלוואות!$F$33,הלוואות!$G$33,0),0),0)+IF(A2005&gt;=הלוואות!$D$34,IF(מרכז!A2005&lt;=הלוואות!$E$34,IF(DAY(מרכז!A2005)=הלוואות!$F$34,הלוואות!$G$34,0),0),0)</f>
        <v>0</v>
      </c>
      <c r="E2005" s="93">
        <f>SUMIF(הלוואות!$D$46:$D$65,מרכז!A2005,הלוואות!$E$46:$E$65)</f>
        <v>0</v>
      </c>
      <c r="F2005" s="93">
        <f>SUMIF(נכנסים!$A$5:$A$5890,מרכז!A2005,נכנסים!$B$5:$B$5890)</f>
        <v>0</v>
      </c>
      <c r="G2005" s="94"/>
      <c r="H2005" s="94"/>
      <c r="I2005" s="94"/>
      <c r="J2005" s="99">
        <f t="shared" si="31"/>
        <v>50000</v>
      </c>
    </row>
    <row r="2006" spans="1:10">
      <c r="A2006" s="153">
        <v>47659</v>
      </c>
      <c r="B2006" s="93">
        <f>SUMIF(יוצאים!$A$5:$A$5835,מרכז!A2006,יוצאים!$D$5:$D$5835)</f>
        <v>0</v>
      </c>
      <c r="C2006" s="93">
        <f>HLOOKUP(DAY($A2006),'טב.הו"ק'!$G$4:$AK$162,'טב.הו"ק'!$A$162+2,FALSE)</f>
        <v>0</v>
      </c>
      <c r="D2006" s="93">
        <f>IF(A2006&gt;=הלוואות!$D$5,IF(מרכז!A2006&lt;=הלוואות!$E$5,IF(DAY(מרכז!A2006)=הלוואות!$F$5,הלוואות!$G$5,0),0),0)+IF(A2006&gt;=הלוואות!$D$6,IF(מרכז!A2006&lt;=הלוואות!$E$6,IF(DAY(מרכז!A2006)=הלוואות!$F$6,הלוואות!$G$6,0),0),0)+IF(A2006&gt;=הלוואות!$D$7,IF(מרכז!A2006&lt;=הלוואות!$E$7,IF(DAY(מרכז!A2006)=הלוואות!$F$7,הלוואות!$G$7,0),0),0)+IF(A2006&gt;=הלוואות!$D$8,IF(מרכז!A2006&lt;=הלוואות!$E$8,IF(DAY(מרכז!A2006)=הלוואות!$F$8,הלוואות!$G$8,0),0),0)+IF(A2006&gt;=הלוואות!$D$9,IF(מרכז!A2006&lt;=הלוואות!$E$9,IF(DAY(מרכז!A2006)=הלוואות!$F$9,הלוואות!$G$9,0),0),0)+IF(A2006&gt;=הלוואות!$D$10,IF(מרכז!A2006&lt;=הלוואות!$E$10,IF(DAY(מרכז!A2006)=הלוואות!$F$10,הלוואות!$G$10,0),0),0)+IF(A2006&gt;=הלוואות!$D$11,IF(מרכז!A2006&lt;=הלוואות!$E$11,IF(DAY(מרכז!A2006)=הלוואות!$F$11,הלוואות!$G$11,0),0),0)+IF(A2006&gt;=הלוואות!$D$12,IF(מרכז!A2006&lt;=הלוואות!$E$12,IF(DAY(מרכז!A2006)=הלוואות!$F$12,הלוואות!$G$12,0),0),0)+IF(A2006&gt;=הלוואות!$D$13,IF(מרכז!A2006&lt;=הלוואות!$E$13,IF(DAY(מרכז!A2006)=הלוואות!$F$13,הלוואות!$G$13,0),0),0)+IF(A2006&gt;=הלוואות!$D$14,IF(מרכז!A2006&lt;=הלוואות!$E$14,IF(DAY(מרכז!A2006)=הלוואות!$F$14,הלוואות!$G$14,0),0),0)+IF(A2006&gt;=הלוואות!$D$15,IF(מרכז!A2006&lt;=הלוואות!$E$15,IF(DAY(מרכז!A2006)=הלוואות!$F$15,הלוואות!$G$15,0),0),0)+IF(A2006&gt;=הלוואות!$D$16,IF(מרכז!A2006&lt;=הלוואות!$E$16,IF(DAY(מרכז!A2006)=הלוואות!$F$16,הלוואות!$G$16,0),0),0)+IF(A2006&gt;=הלוואות!$D$17,IF(מרכז!A2006&lt;=הלוואות!$E$17,IF(DAY(מרכז!A2006)=הלוואות!$F$17,הלוואות!$G$17,0),0),0)+IF(A2006&gt;=הלוואות!$D$18,IF(מרכז!A2006&lt;=הלוואות!$E$18,IF(DAY(מרכז!A2006)=הלוואות!$F$18,הלוואות!$G$18,0),0),0)+IF(A2006&gt;=הלוואות!$D$19,IF(מרכז!A2006&lt;=הלוואות!$E$19,IF(DAY(מרכז!A2006)=הלוואות!$F$19,הלוואות!$G$19,0),0),0)+IF(A2006&gt;=הלוואות!$D$20,IF(מרכז!A2006&lt;=הלוואות!$E$20,IF(DAY(מרכז!A2006)=הלוואות!$F$20,הלוואות!$G$20,0),0),0)+IF(A2006&gt;=הלוואות!$D$21,IF(מרכז!A2006&lt;=הלוואות!$E$21,IF(DAY(מרכז!A2006)=הלוואות!$F$21,הלוואות!$G$21,0),0),0)+IF(A2006&gt;=הלוואות!$D$22,IF(מרכז!A2006&lt;=הלוואות!$E$22,IF(DAY(מרכז!A2006)=הלוואות!$F$22,הלוואות!$G$22,0),0),0)+IF(A2006&gt;=הלוואות!$D$23,IF(מרכז!A2006&lt;=הלוואות!$E$23,IF(DAY(מרכז!A2006)=הלוואות!$F$23,הלוואות!$G$23,0),0),0)+IF(A2006&gt;=הלוואות!$D$24,IF(מרכז!A2006&lt;=הלוואות!$E$24,IF(DAY(מרכז!A2006)=הלוואות!$F$24,הלוואות!$G$24,0),0),0)+IF(A2006&gt;=הלוואות!$D$25,IF(מרכז!A2006&lt;=הלוואות!$E$25,IF(DAY(מרכז!A2006)=הלוואות!$F$25,הלוואות!$G$25,0),0),0)+IF(A2006&gt;=הלוואות!$D$26,IF(מרכז!A2006&lt;=הלוואות!$E$26,IF(DAY(מרכז!A2006)=הלוואות!$F$26,הלוואות!$G$26,0),0),0)+IF(A2006&gt;=הלוואות!$D$27,IF(מרכז!A2006&lt;=הלוואות!$E$27,IF(DAY(מרכז!A2006)=הלוואות!$F$27,הלוואות!$G$27,0),0),0)+IF(A2006&gt;=הלוואות!$D$28,IF(מרכז!A2006&lt;=הלוואות!$E$28,IF(DAY(מרכז!A2006)=הלוואות!$F$28,הלוואות!$G$28,0),0),0)+IF(A2006&gt;=הלוואות!$D$29,IF(מרכז!A2006&lt;=הלוואות!$E$29,IF(DAY(מרכז!A2006)=הלוואות!$F$29,הלוואות!$G$29,0),0),0)+IF(A2006&gt;=הלוואות!$D$30,IF(מרכז!A2006&lt;=הלוואות!$E$30,IF(DAY(מרכז!A2006)=הלוואות!$F$30,הלוואות!$G$30,0),0),0)+IF(A2006&gt;=הלוואות!$D$31,IF(מרכז!A2006&lt;=הלוואות!$E$31,IF(DAY(מרכז!A2006)=הלוואות!$F$31,הלוואות!$G$31,0),0),0)+IF(A2006&gt;=הלוואות!$D$32,IF(מרכז!A2006&lt;=הלוואות!$E$32,IF(DAY(מרכז!A2006)=הלוואות!$F$32,הלוואות!$G$32,0),0),0)+IF(A2006&gt;=הלוואות!$D$33,IF(מרכז!A2006&lt;=הלוואות!$E$33,IF(DAY(מרכז!A2006)=הלוואות!$F$33,הלוואות!$G$33,0),0),0)+IF(A2006&gt;=הלוואות!$D$34,IF(מרכז!A2006&lt;=הלוואות!$E$34,IF(DAY(מרכז!A2006)=הלוואות!$F$34,הלוואות!$G$34,0),0),0)</f>
        <v>0</v>
      </c>
      <c r="E2006" s="93">
        <f>SUMIF(הלוואות!$D$46:$D$65,מרכז!A2006,הלוואות!$E$46:$E$65)</f>
        <v>0</v>
      </c>
      <c r="F2006" s="93">
        <f>SUMIF(נכנסים!$A$5:$A$5890,מרכז!A2006,נכנסים!$B$5:$B$5890)</f>
        <v>0</v>
      </c>
      <c r="G2006" s="94"/>
      <c r="H2006" s="94"/>
      <c r="I2006" s="94"/>
      <c r="J2006" s="99">
        <f t="shared" si="31"/>
        <v>50000</v>
      </c>
    </row>
    <row r="2007" spans="1:10">
      <c r="A2007" s="153">
        <v>47660</v>
      </c>
      <c r="B2007" s="93">
        <f>SUMIF(יוצאים!$A$5:$A$5835,מרכז!A2007,יוצאים!$D$5:$D$5835)</f>
        <v>0</v>
      </c>
      <c r="C2007" s="93">
        <f>HLOOKUP(DAY($A2007),'טב.הו"ק'!$G$4:$AK$162,'טב.הו"ק'!$A$162+2,FALSE)</f>
        <v>0</v>
      </c>
      <c r="D2007" s="93">
        <f>IF(A2007&gt;=הלוואות!$D$5,IF(מרכז!A2007&lt;=הלוואות!$E$5,IF(DAY(מרכז!A2007)=הלוואות!$F$5,הלוואות!$G$5,0),0),0)+IF(A2007&gt;=הלוואות!$D$6,IF(מרכז!A2007&lt;=הלוואות!$E$6,IF(DAY(מרכז!A2007)=הלוואות!$F$6,הלוואות!$G$6,0),0),0)+IF(A2007&gt;=הלוואות!$D$7,IF(מרכז!A2007&lt;=הלוואות!$E$7,IF(DAY(מרכז!A2007)=הלוואות!$F$7,הלוואות!$G$7,0),0),0)+IF(A2007&gt;=הלוואות!$D$8,IF(מרכז!A2007&lt;=הלוואות!$E$8,IF(DAY(מרכז!A2007)=הלוואות!$F$8,הלוואות!$G$8,0),0),0)+IF(A2007&gt;=הלוואות!$D$9,IF(מרכז!A2007&lt;=הלוואות!$E$9,IF(DAY(מרכז!A2007)=הלוואות!$F$9,הלוואות!$G$9,0),0),0)+IF(A2007&gt;=הלוואות!$D$10,IF(מרכז!A2007&lt;=הלוואות!$E$10,IF(DAY(מרכז!A2007)=הלוואות!$F$10,הלוואות!$G$10,0),0),0)+IF(A2007&gt;=הלוואות!$D$11,IF(מרכז!A2007&lt;=הלוואות!$E$11,IF(DAY(מרכז!A2007)=הלוואות!$F$11,הלוואות!$G$11,0),0),0)+IF(A2007&gt;=הלוואות!$D$12,IF(מרכז!A2007&lt;=הלוואות!$E$12,IF(DAY(מרכז!A2007)=הלוואות!$F$12,הלוואות!$G$12,0),0),0)+IF(A2007&gt;=הלוואות!$D$13,IF(מרכז!A2007&lt;=הלוואות!$E$13,IF(DAY(מרכז!A2007)=הלוואות!$F$13,הלוואות!$G$13,0),0),0)+IF(A2007&gt;=הלוואות!$D$14,IF(מרכז!A2007&lt;=הלוואות!$E$14,IF(DAY(מרכז!A2007)=הלוואות!$F$14,הלוואות!$G$14,0),0),0)+IF(A2007&gt;=הלוואות!$D$15,IF(מרכז!A2007&lt;=הלוואות!$E$15,IF(DAY(מרכז!A2007)=הלוואות!$F$15,הלוואות!$G$15,0),0),0)+IF(A2007&gt;=הלוואות!$D$16,IF(מרכז!A2007&lt;=הלוואות!$E$16,IF(DAY(מרכז!A2007)=הלוואות!$F$16,הלוואות!$G$16,0),0),0)+IF(A2007&gt;=הלוואות!$D$17,IF(מרכז!A2007&lt;=הלוואות!$E$17,IF(DAY(מרכז!A2007)=הלוואות!$F$17,הלוואות!$G$17,0),0),0)+IF(A2007&gt;=הלוואות!$D$18,IF(מרכז!A2007&lt;=הלוואות!$E$18,IF(DAY(מרכז!A2007)=הלוואות!$F$18,הלוואות!$G$18,0),0),0)+IF(A2007&gt;=הלוואות!$D$19,IF(מרכז!A2007&lt;=הלוואות!$E$19,IF(DAY(מרכז!A2007)=הלוואות!$F$19,הלוואות!$G$19,0),0),0)+IF(A2007&gt;=הלוואות!$D$20,IF(מרכז!A2007&lt;=הלוואות!$E$20,IF(DAY(מרכז!A2007)=הלוואות!$F$20,הלוואות!$G$20,0),0),0)+IF(A2007&gt;=הלוואות!$D$21,IF(מרכז!A2007&lt;=הלוואות!$E$21,IF(DAY(מרכז!A2007)=הלוואות!$F$21,הלוואות!$G$21,0),0),0)+IF(A2007&gt;=הלוואות!$D$22,IF(מרכז!A2007&lt;=הלוואות!$E$22,IF(DAY(מרכז!A2007)=הלוואות!$F$22,הלוואות!$G$22,0),0),0)+IF(A2007&gt;=הלוואות!$D$23,IF(מרכז!A2007&lt;=הלוואות!$E$23,IF(DAY(מרכז!A2007)=הלוואות!$F$23,הלוואות!$G$23,0),0),0)+IF(A2007&gt;=הלוואות!$D$24,IF(מרכז!A2007&lt;=הלוואות!$E$24,IF(DAY(מרכז!A2007)=הלוואות!$F$24,הלוואות!$G$24,0),0),0)+IF(A2007&gt;=הלוואות!$D$25,IF(מרכז!A2007&lt;=הלוואות!$E$25,IF(DAY(מרכז!A2007)=הלוואות!$F$25,הלוואות!$G$25,0),0),0)+IF(A2007&gt;=הלוואות!$D$26,IF(מרכז!A2007&lt;=הלוואות!$E$26,IF(DAY(מרכז!A2007)=הלוואות!$F$26,הלוואות!$G$26,0),0),0)+IF(A2007&gt;=הלוואות!$D$27,IF(מרכז!A2007&lt;=הלוואות!$E$27,IF(DAY(מרכז!A2007)=הלוואות!$F$27,הלוואות!$G$27,0),0),0)+IF(A2007&gt;=הלוואות!$D$28,IF(מרכז!A2007&lt;=הלוואות!$E$28,IF(DAY(מרכז!A2007)=הלוואות!$F$28,הלוואות!$G$28,0),0),0)+IF(A2007&gt;=הלוואות!$D$29,IF(מרכז!A2007&lt;=הלוואות!$E$29,IF(DAY(מרכז!A2007)=הלוואות!$F$29,הלוואות!$G$29,0),0),0)+IF(A2007&gt;=הלוואות!$D$30,IF(מרכז!A2007&lt;=הלוואות!$E$30,IF(DAY(מרכז!A2007)=הלוואות!$F$30,הלוואות!$G$30,0),0),0)+IF(A2007&gt;=הלוואות!$D$31,IF(מרכז!A2007&lt;=הלוואות!$E$31,IF(DAY(מרכז!A2007)=הלוואות!$F$31,הלוואות!$G$31,0),0),0)+IF(A2007&gt;=הלוואות!$D$32,IF(מרכז!A2007&lt;=הלוואות!$E$32,IF(DAY(מרכז!A2007)=הלוואות!$F$32,הלוואות!$G$32,0),0),0)+IF(A2007&gt;=הלוואות!$D$33,IF(מרכז!A2007&lt;=הלוואות!$E$33,IF(DAY(מרכז!A2007)=הלוואות!$F$33,הלוואות!$G$33,0),0),0)+IF(A2007&gt;=הלוואות!$D$34,IF(מרכז!A2007&lt;=הלוואות!$E$34,IF(DAY(מרכז!A2007)=הלוואות!$F$34,הלוואות!$G$34,0),0),0)</f>
        <v>0</v>
      </c>
      <c r="E2007" s="93">
        <f>SUMIF(הלוואות!$D$46:$D$65,מרכז!A2007,הלוואות!$E$46:$E$65)</f>
        <v>0</v>
      </c>
      <c r="F2007" s="93">
        <f>SUMIF(נכנסים!$A$5:$A$5890,מרכז!A2007,נכנסים!$B$5:$B$5890)</f>
        <v>0</v>
      </c>
      <c r="G2007" s="94"/>
      <c r="H2007" s="94"/>
      <c r="I2007" s="94"/>
      <c r="J2007" s="99">
        <f t="shared" si="31"/>
        <v>50000</v>
      </c>
    </row>
    <row r="2008" spans="1:10">
      <c r="A2008" s="153">
        <v>47661</v>
      </c>
      <c r="B2008" s="93">
        <f>SUMIF(יוצאים!$A$5:$A$5835,מרכז!A2008,יוצאים!$D$5:$D$5835)</f>
        <v>0</v>
      </c>
      <c r="C2008" s="93">
        <f>HLOOKUP(DAY($A2008),'טב.הו"ק'!$G$4:$AK$162,'טב.הו"ק'!$A$162+2,FALSE)</f>
        <v>0</v>
      </c>
      <c r="D2008" s="93">
        <f>IF(A2008&gt;=הלוואות!$D$5,IF(מרכז!A2008&lt;=הלוואות!$E$5,IF(DAY(מרכז!A2008)=הלוואות!$F$5,הלוואות!$G$5,0),0),0)+IF(A2008&gt;=הלוואות!$D$6,IF(מרכז!A2008&lt;=הלוואות!$E$6,IF(DAY(מרכז!A2008)=הלוואות!$F$6,הלוואות!$G$6,0),0),0)+IF(A2008&gt;=הלוואות!$D$7,IF(מרכז!A2008&lt;=הלוואות!$E$7,IF(DAY(מרכז!A2008)=הלוואות!$F$7,הלוואות!$G$7,0),0),0)+IF(A2008&gt;=הלוואות!$D$8,IF(מרכז!A2008&lt;=הלוואות!$E$8,IF(DAY(מרכז!A2008)=הלוואות!$F$8,הלוואות!$G$8,0),0),0)+IF(A2008&gt;=הלוואות!$D$9,IF(מרכז!A2008&lt;=הלוואות!$E$9,IF(DAY(מרכז!A2008)=הלוואות!$F$9,הלוואות!$G$9,0),0),0)+IF(A2008&gt;=הלוואות!$D$10,IF(מרכז!A2008&lt;=הלוואות!$E$10,IF(DAY(מרכז!A2008)=הלוואות!$F$10,הלוואות!$G$10,0),0),0)+IF(A2008&gt;=הלוואות!$D$11,IF(מרכז!A2008&lt;=הלוואות!$E$11,IF(DAY(מרכז!A2008)=הלוואות!$F$11,הלוואות!$G$11,0),0),0)+IF(A2008&gt;=הלוואות!$D$12,IF(מרכז!A2008&lt;=הלוואות!$E$12,IF(DAY(מרכז!A2008)=הלוואות!$F$12,הלוואות!$G$12,0),0),0)+IF(A2008&gt;=הלוואות!$D$13,IF(מרכז!A2008&lt;=הלוואות!$E$13,IF(DAY(מרכז!A2008)=הלוואות!$F$13,הלוואות!$G$13,0),0),0)+IF(A2008&gt;=הלוואות!$D$14,IF(מרכז!A2008&lt;=הלוואות!$E$14,IF(DAY(מרכז!A2008)=הלוואות!$F$14,הלוואות!$G$14,0),0),0)+IF(A2008&gt;=הלוואות!$D$15,IF(מרכז!A2008&lt;=הלוואות!$E$15,IF(DAY(מרכז!A2008)=הלוואות!$F$15,הלוואות!$G$15,0),0),0)+IF(A2008&gt;=הלוואות!$D$16,IF(מרכז!A2008&lt;=הלוואות!$E$16,IF(DAY(מרכז!A2008)=הלוואות!$F$16,הלוואות!$G$16,0),0),0)+IF(A2008&gt;=הלוואות!$D$17,IF(מרכז!A2008&lt;=הלוואות!$E$17,IF(DAY(מרכז!A2008)=הלוואות!$F$17,הלוואות!$G$17,0),0),0)+IF(A2008&gt;=הלוואות!$D$18,IF(מרכז!A2008&lt;=הלוואות!$E$18,IF(DAY(מרכז!A2008)=הלוואות!$F$18,הלוואות!$G$18,0),0),0)+IF(A2008&gt;=הלוואות!$D$19,IF(מרכז!A2008&lt;=הלוואות!$E$19,IF(DAY(מרכז!A2008)=הלוואות!$F$19,הלוואות!$G$19,0),0),0)+IF(A2008&gt;=הלוואות!$D$20,IF(מרכז!A2008&lt;=הלוואות!$E$20,IF(DAY(מרכז!A2008)=הלוואות!$F$20,הלוואות!$G$20,0),0),0)+IF(A2008&gt;=הלוואות!$D$21,IF(מרכז!A2008&lt;=הלוואות!$E$21,IF(DAY(מרכז!A2008)=הלוואות!$F$21,הלוואות!$G$21,0),0),0)+IF(A2008&gt;=הלוואות!$D$22,IF(מרכז!A2008&lt;=הלוואות!$E$22,IF(DAY(מרכז!A2008)=הלוואות!$F$22,הלוואות!$G$22,0),0),0)+IF(A2008&gt;=הלוואות!$D$23,IF(מרכז!A2008&lt;=הלוואות!$E$23,IF(DAY(מרכז!A2008)=הלוואות!$F$23,הלוואות!$G$23,0),0),0)+IF(A2008&gt;=הלוואות!$D$24,IF(מרכז!A2008&lt;=הלוואות!$E$24,IF(DAY(מרכז!A2008)=הלוואות!$F$24,הלוואות!$G$24,0),0),0)+IF(A2008&gt;=הלוואות!$D$25,IF(מרכז!A2008&lt;=הלוואות!$E$25,IF(DAY(מרכז!A2008)=הלוואות!$F$25,הלוואות!$G$25,0),0),0)+IF(A2008&gt;=הלוואות!$D$26,IF(מרכז!A2008&lt;=הלוואות!$E$26,IF(DAY(מרכז!A2008)=הלוואות!$F$26,הלוואות!$G$26,0),0),0)+IF(A2008&gt;=הלוואות!$D$27,IF(מרכז!A2008&lt;=הלוואות!$E$27,IF(DAY(מרכז!A2008)=הלוואות!$F$27,הלוואות!$G$27,0),0),0)+IF(A2008&gt;=הלוואות!$D$28,IF(מרכז!A2008&lt;=הלוואות!$E$28,IF(DAY(מרכז!A2008)=הלוואות!$F$28,הלוואות!$G$28,0),0),0)+IF(A2008&gt;=הלוואות!$D$29,IF(מרכז!A2008&lt;=הלוואות!$E$29,IF(DAY(מרכז!A2008)=הלוואות!$F$29,הלוואות!$G$29,0),0),0)+IF(A2008&gt;=הלוואות!$D$30,IF(מרכז!A2008&lt;=הלוואות!$E$30,IF(DAY(מרכז!A2008)=הלוואות!$F$30,הלוואות!$G$30,0),0),0)+IF(A2008&gt;=הלוואות!$D$31,IF(מרכז!A2008&lt;=הלוואות!$E$31,IF(DAY(מרכז!A2008)=הלוואות!$F$31,הלוואות!$G$31,0),0),0)+IF(A2008&gt;=הלוואות!$D$32,IF(מרכז!A2008&lt;=הלוואות!$E$32,IF(DAY(מרכז!A2008)=הלוואות!$F$32,הלוואות!$G$32,0),0),0)+IF(A2008&gt;=הלוואות!$D$33,IF(מרכז!A2008&lt;=הלוואות!$E$33,IF(DAY(מרכז!A2008)=הלוואות!$F$33,הלוואות!$G$33,0),0),0)+IF(A2008&gt;=הלוואות!$D$34,IF(מרכז!A2008&lt;=הלוואות!$E$34,IF(DAY(מרכז!A2008)=הלוואות!$F$34,הלוואות!$G$34,0),0),0)</f>
        <v>0</v>
      </c>
      <c r="E2008" s="93">
        <f>SUMIF(הלוואות!$D$46:$D$65,מרכז!A2008,הלוואות!$E$46:$E$65)</f>
        <v>0</v>
      </c>
      <c r="F2008" s="93">
        <f>SUMIF(נכנסים!$A$5:$A$5890,מרכז!A2008,נכנסים!$B$5:$B$5890)</f>
        <v>0</v>
      </c>
      <c r="G2008" s="94"/>
      <c r="H2008" s="94"/>
      <c r="I2008" s="94"/>
      <c r="J2008" s="99">
        <f t="shared" si="31"/>
        <v>50000</v>
      </c>
    </row>
    <row r="2009" spans="1:10">
      <c r="A2009" s="153">
        <v>47662</v>
      </c>
      <c r="B2009" s="93">
        <f>SUMIF(יוצאים!$A$5:$A$5835,מרכז!A2009,יוצאים!$D$5:$D$5835)</f>
        <v>0</v>
      </c>
      <c r="C2009" s="93">
        <f>HLOOKUP(DAY($A2009),'טב.הו"ק'!$G$4:$AK$162,'טב.הו"ק'!$A$162+2,FALSE)</f>
        <v>0</v>
      </c>
      <c r="D2009" s="93">
        <f>IF(A2009&gt;=הלוואות!$D$5,IF(מרכז!A2009&lt;=הלוואות!$E$5,IF(DAY(מרכז!A2009)=הלוואות!$F$5,הלוואות!$G$5,0),0),0)+IF(A2009&gt;=הלוואות!$D$6,IF(מרכז!A2009&lt;=הלוואות!$E$6,IF(DAY(מרכז!A2009)=הלוואות!$F$6,הלוואות!$G$6,0),0),0)+IF(A2009&gt;=הלוואות!$D$7,IF(מרכז!A2009&lt;=הלוואות!$E$7,IF(DAY(מרכז!A2009)=הלוואות!$F$7,הלוואות!$G$7,0),0),0)+IF(A2009&gt;=הלוואות!$D$8,IF(מרכז!A2009&lt;=הלוואות!$E$8,IF(DAY(מרכז!A2009)=הלוואות!$F$8,הלוואות!$G$8,0),0),0)+IF(A2009&gt;=הלוואות!$D$9,IF(מרכז!A2009&lt;=הלוואות!$E$9,IF(DAY(מרכז!A2009)=הלוואות!$F$9,הלוואות!$G$9,0),0),0)+IF(A2009&gt;=הלוואות!$D$10,IF(מרכז!A2009&lt;=הלוואות!$E$10,IF(DAY(מרכז!A2009)=הלוואות!$F$10,הלוואות!$G$10,0),0),0)+IF(A2009&gt;=הלוואות!$D$11,IF(מרכז!A2009&lt;=הלוואות!$E$11,IF(DAY(מרכז!A2009)=הלוואות!$F$11,הלוואות!$G$11,0),0),0)+IF(A2009&gt;=הלוואות!$D$12,IF(מרכז!A2009&lt;=הלוואות!$E$12,IF(DAY(מרכז!A2009)=הלוואות!$F$12,הלוואות!$G$12,0),0),0)+IF(A2009&gt;=הלוואות!$D$13,IF(מרכז!A2009&lt;=הלוואות!$E$13,IF(DAY(מרכז!A2009)=הלוואות!$F$13,הלוואות!$G$13,0),0),0)+IF(A2009&gt;=הלוואות!$D$14,IF(מרכז!A2009&lt;=הלוואות!$E$14,IF(DAY(מרכז!A2009)=הלוואות!$F$14,הלוואות!$G$14,0),0),0)+IF(A2009&gt;=הלוואות!$D$15,IF(מרכז!A2009&lt;=הלוואות!$E$15,IF(DAY(מרכז!A2009)=הלוואות!$F$15,הלוואות!$G$15,0),0),0)+IF(A2009&gt;=הלוואות!$D$16,IF(מרכז!A2009&lt;=הלוואות!$E$16,IF(DAY(מרכז!A2009)=הלוואות!$F$16,הלוואות!$G$16,0),0),0)+IF(A2009&gt;=הלוואות!$D$17,IF(מרכז!A2009&lt;=הלוואות!$E$17,IF(DAY(מרכז!A2009)=הלוואות!$F$17,הלוואות!$G$17,0),0),0)+IF(A2009&gt;=הלוואות!$D$18,IF(מרכז!A2009&lt;=הלוואות!$E$18,IF(DAY(מרכז!A2009)=הלוואות!$F$18,הלוואות!$G$18,0),0),0)+IF(A2009&gt;=הלוואות!$D$19,IF(מרכז!A2009&lt;=הלוואות!$E$19,IF(DAY(מרכז!A2009)=הלוואות!$F$19,הלוואות!$G$19,0),0),0)+IF(A2009&gt;=הלוואות!$D$20,IF(מרכז!A2009&lt;=הלוואות!$E$20,IF(DAY(מרכז!A2009)=הלוואות!$F$20,הלוואות!$G$20,0),0),0)+IF(A2009&gt;=הלוואות!$D$21,IF(מרכז!A2009&lt;=הלוואות!$E$21,IF(DAY(מרכז!A2009)=הלוואות!$F$21,הלוואות!$G$21,0),0),0)+IF(A2009&gt;=הלוואות!$D$22,IF(מרכז!A2009&lt;=הלוואות!$E$22,IF(DAY(מרכז!A2009)=הלוואות!$F$22,הלוואות!$G$22,0),0),0)+IF(A2009&gt;=הלוואות!$D$23,IF(מרכז!A2009&lt;=הלוואות!$E$23,IF(DAY(מרכז!A2009)=הלוואות!$F$23,הלוואות!$G$23,0),0),0)+IF(A2009&gt;=הלוואות!$D$24,IF(מרכז!A2009&lt;=הלוואות!$E$24,IF(DAY(מרכז!A2009)=הלוואות!$F$24,הלוואות!$G$24,0),0),0)+IF(A2009&gt;=הלוואות!$D$25,IF(מרכז!A2009&lt;=הלוואות!$E$25,IF(DAY(מרכז!A2009)=הלוואות!$F$25,הלוואות!$G$25,0),0),0)+IF(A2009&gt;=הלוואות!$D$26,IF(מרכז!A2009&lt;=הלוואות!$E$26,IF(DAY(מרכז!A2009)=הלוואות!$F$26,הלוואות!$G$26,0),0),0)+IF(A2009&gt;=הלוואות!$D$27,IF(מרכז!A2009&lt;=הלוואות!$E$27,IF(DAY(מרכז!A2009)=הלוואות!$F$27,הלוואות!$G$27,0),0),0)+IF(A2009&gt;=הלוואות!$D$28,IF(מרכז!A2009&lt;=הלוואות!$E$28,IF(DAY(מרכז!A2009)=הלוואות!$F$28,הלוואות!$G$28,0),0),0)+IF(A2009&gt;=הלוואות!$D$29,IF(מרכז!A2009&lt;=הלוואות!$E$29,IF(DAY(מרכז!A2009)=הלוואות!$F$29,הלוואות!$G$29,0),0),0)+IF(A2009&gt;=הלוואות!$D$30,IF(מרכז!A2009&lt;=הלוואות!$E$30,IF(DAY(מרכז!A2009)=הלוואות!$F$30,הלוואות!$G$30,0),0),0)+IF(A2009&gt;=הלוואות!$D$31,IF(מרכז!A2009&lt;=הלוואות!$E$31,IF(DAY(מרכז!A2009)=הלוואות!$F$31,הלוואות!$G$31,0),0),0)+IF(A2009&gt;=הלוואות!$D$32,IF(מרכז!A2009&lt;=הלוואות!$E$32,IF(DAY(מרכז!A2009)=הלוואות!$F$32,הלוואות!$G$32,0),0),0)+IF(A2009&gt;=הלוואות!$D$33,IF(מרכז!A2009&lt;=הלוואות!$E$33,IF(DAY(מרכז!A2009)=הלוואות!$F$33,הלוואות!$G$33,0),0),0)+IF(A2009&gt;=הלוואות!$D$34,IF(מרכז!A2009&lt;=הלוואות!$E$34,IF(DAY(מרכז!A2009)=הלוואות!$F$34,הלוואות!$G$34,0),0),0)</f>
        <v>0</v>
      </c>
      <c r="E2009" s="93">
        <f>SUMIF(הלוואות!$D$46:$D$65,מרכז!A2009,הלוואות!$E$46:$E$65)</f>
        <v>0</v>
      </c>
      <c r="F2009" s="93">
        <f>SUMIF(נכנסים!$A$5:$A$5890,מרכז!A2009,נכנסים!$B$5:$B$5890)</f>
        <v>0</v>
      </c>
      <c r="G2009" s="94"/>
      <c r="H2009" s="94"/>
      <c r="I2009" s="94"/>
      <c r="J2009" s="99">
        <f t="shared" si="31"/>
        <v>50000</v>
      </c>
    </row>
    <row r="2010" spans="1:10">
      <c r="A2010" s="153">
        <v>47663</v>
      </c>
      <c r="B2010" s="93">
        <f>SUMIF(יוצאים!$A$5:$A$5835,מרכז!A2010,יוצאים!$D$5:$D$5835)</f>
        <v>0</v>
      </c>
      <c r="C2010" s="93">
        <f>HLOOKUP(DAY($A2010),'טב.הו"ק'!$G$4:$AK$162,'טב.הו"ק'!$A$162+2,FALSE)</f>
        <v>0</v>
      </c>
      <c r="D2010" s="93">
        <f>IF(A2010&gt;=הלוואות!$D$5,IF(מרכז!A2010&lt;=הלוואות!$E$5,IF(DAY(מרכז!A2010)=הלוואות!$F$5,הלוואות!$G$5,0),0),0)+IF(A2010&gt;=הלוואות!$D$6,IF(מרכז!A2010&lt;=הלוואות!$E$6,IF(DAY(מרכז!A2010)=הלוואות!$F$6,הלוואות!$G$6,0),0),0)+IF(A2010&gt;=הלוואות!$D$7,IF(מרכז!A2010&lt;=הלוואות!$E$7,IF(DAY(מרכז!A2010)=הלוואות!$F$7,הלוואות!$G$7,0),0),0)+IF(A2010&gt;=הלוואות!$D$8,IF(מרכז!A2010&lt;=הלוואות!$E$8,IF(DAY(מרכז!A2010)=הלוואות!$F$8,הלוואות!$G$8,0),0),0)+IF(A2010&gt;=הלוואות!$D$9,IF(מרכז!A2010&lt;=הלוואות!$E$9,IF(DAY(מרכז!A2010)=הלוואות!$F$9,הלוואות!$G$9,0),0),0)+IF(A2010&gt;=הלוואות!$D$10,IF(מרכז!A2010&lt;=הלוואות!$E$10,IF(DAY(מרכז!A2010)=הלוואות!$F$10,הלוואות!$G$10,0),0),0)+IF(A2010&gt;=הלוואות!$D$11,IF(מרכז!A2010&lt;=הלוואות!$E$11,IF(DAY(מרכז!A2010)=הלוואות!$F$11,הלוואות!$G$11,0),0),0)+IF(A2010&gt;=הלוואות!$D$12,IF(מרכז!A2010&lt;=הלוואות!$E$12,IF(DAY(מרכז!A2010)=הלוואות!$F$12,הלוואות!$G$12,0),0),0)+IF(A2010&gt;=הלוואות!$D$13,IF(מרכז!A2010&lt;=הלוואות!$E$13,IF(DAY(מרכז!A2010)=הלוואות!$F$13,הלוואות!$G$13,0),0),0)+IF(A2010&gt;=הלוואות!$D$14,IF(מרכז!A2010&lt;=הלוואות!$E$14,IF(DAY(מרכז!A2010)=הלוואות!$F$14,הלוואות!$G$14,0),0),0)+IF(A2010&gt;=הלוואות!$D$15,IF(מרכז!A2010&lt;=הלוואות!$E$15,IF(DAY(מרכז!A2010)=הלוואות!$F$15,הלוואות!$G$15,0),0),0)+IF(A2010&gt;=הלוואות!$D$16,IF(מרכז!A2010&lt;=הלוואות!$E$16,IF(DAY(מרכז!A2010)=הלוואות!$F$16,הלוואות!$G$16,0),0),0)+IF(A2010&gt;=הלוואות!$D$17,IF(מרכז!A2010&lt;=הלוואות!$E$17,IF(DAY(מרכז!A2010)=הלוואות!$F$17,הלוואות!$G$17,0),0),0)+IF(A2010&gt;=הלוואות!$D$18,IF(מרכז!A2010&lt;=הלוואות!$E$18,IF(DAY(מרכז!A2010)=הלוואות!$F$18,הלוואות!$G$18,0),0),0)+IF(A2010&gt;=הלוואות!$D$19,IF(מרכז!A2010&lt;=הלוואות!$E$19,IF(DAY(מרכז!A2010)=הלוואות!$F$19,הלוואות!$G$19,0),0),0)+IF(A2010&gt;=הלוואות!$D$20,IF(מרכז!A2010&lt;=הלוואות!$E$20,IF(DAY(מרכז!A2010)=הלוואות!$F$20,הלוואות!$G$20,0),0),0)+IF(A2010&gt;=הלוואות!$D$21,IF(מרכז!A2010&lt;=הלוואות!$E$21,IF(DAY(מרכז!A2010)=הלוואות!$F$21,הלוואות!$G$21,0),0),0)+IF(A2010&gt;=הלוואות!$D$22,IF(מרכז!A2010&lt;=הלוואות!$E$22,IF(DAY(מרכז!A2010)=הלוואות!$F$22,הלוואות!$G$22,0),0),0)+IF(A2010&gt;=הלוואות!$D$23,IF(מרכז!A2010&lt;=הלוואות!$E$23,IF(DAY(מרכז!A2010)=הלוואות!$F$23,הלוואות!$G$23,0),0),0)+IF(A2010&gt;=הלוואות!$D$24,IF(מרכז!A2010&lt;=הלוואות!$E$24,IF(DAY(מרכז!A2010)=הלוואות!$F$24,הלוואות!$G$24,0),0),0)+IF(A2010&gt;=הלוואות!$D$25,IF(מרכז!A2010&lt;=הלוואות!$E$25,IF(DAY(מרכז!A2010)=הלוואות!$F$25,הלוואות!$G$25,0),0),0)+IF(A2010&gt;=הלוואות!$D$26,IF(מרכז!A2010&lt;=הלוואות!$E$26,IF(DAY(מרכז!A2010)=הלוואות!$F$26,הלוואות!$G$26,0),0),0)+IF(A2010&gt;=הלוואות!$D$27,IF(מרכז!A2010&lt;=הלוואות!$E$27,IF(DAY(מרכז!A2010)=הלוואות!$F$27,הלוואות!$G$27,0),0),0)+IF(A2010&gt;=הלוואות!$D$28,IF(מרכז!A2010&lt;=הלוואות!$E$28,IF(DAY(מרכז!A2010)=הלוואות!$F$28,הלוואות!$G$28,0),0),0)+IF(A2010&gt;=הלוואות!$D$29,IF(מרכז!A2010&lt;=הלוואות!$E$29,IF(DAY(מרכז!A2010)=הלוואות!$F$29,הלוואות!$G$29,0),0),0)+IF(A2010&gt;=הלוואות!$D$30,IF(מרכז!A2010&lt;=הלוואות!$E$30,IF(DAY(מרכז!A2010)=הלוואות!$F$30,הלוואות!$G$30,0),0),0)+IF(A2010&gt;=הלוואות!$D$31,IF(מרכז!A2010&lt;=הלוואות!$E$31,IF(DAY(מרכז!A2010)=הלוואות!$F$31,הלוואות!$G$31,0),0),0)+IF(A2010&gt;=הלוואות!$D$32,IF(מרכז!A2010&lt;=הלוואות!$E$32,IF(DAY(מרכז!A2010)=הלוואות!$F$32,הלוואות!$G$32,0),0),0)+IF(A2010&gt;=הלוואות!$D$33,IF(מרכז!A2010&lt;=הלוואות!$E$33,IF(DAY(מרכז!A2010)=הלוואות!$F$33,הלוואות!$G$33,0),0),0)+IF(A2010&gt;=הלוואות!$D$34,IF(מרכז!A2010&lt;=הלוואות!$E$34,IF(DAY(מרכז!A2010)=הלוואות!$F$34,הלוואות!$G$34,0),0),0)</f>
        <v>0</v>
      </c>
      <c r="E2010" s="93">
        <f>SUMIF(הלוואות!$D$46:$D$65,מרכז!A2010,הלוואות!$E$46:$E$65)</f>
        <v>0</v>
      </c>
      <c r="F2010" s="93">
        <f>SUMIF(נכנסים!$A$5:$A$5890,מרכז!A2010,נכנסים!$B$5:$B$5890)</f>
        <v>0</v>
      </c>
      <c r="G2010" s="94"/>
      <c r="H2010" s="94"/>
      <c r="I2010" s="94"/>
      <c r="J2010" s="99">
        <f t="shared" si="31"/>
        <v>50000</v>
      </c>
    </row>
    <row r="2011" spans="1:10">
      <c r="A2011" s="153">
        <v>47664</v>
      </c>
      <c r="B2011" s="93">
        <f>SUMIF(יוצאים!$A$5:$A$5835,מרכז!A2011,יוצאים!$D$5:$D$5835)</f>
        <v>0</v>
      </c>
      <c r="C2011" s="93">
        <f>HLOOKUP(DAY($A2011),'טב.הו"ק'!$G$4:$AK$162,'טב.הו"ק'!$A$162+2,FALSE)</f>
        <v>0</v>
      </c>
      <c r="D2011" s="93">
        <f>IF(A2011&gt;=הלוואות!$D$5,IF(מרכז!A2011&lt;=הלוואות!$E$5,IF(DAY(מרכז!A2011)=הלוואות!$F$5,הלוואות!$G$5,0),0),0)+IF(A2011&gt;=הלוואות!$D$6,IF(מרכז!A2011&lt;=הלוואות!$E$6,IF(DAY(מרכז!A2011)=הלוואות!$F$6,הלוואות!$G$6,0),0),0)+IF(A2011&gt;=הלוואות!$D$7,IF(מרכז!A2011&lt;=הלוואות!$E$7,IF(DAY(מרכז!A2011)=הלוואות!$F$7,הלוואות!$G$7,0),0),0)+IF(A2011&gt;=הלוואות!$D$8,IF(מרכז!A2011&lt;=הלוואות!$E$8,IF(DAY(מרכז!A2011)=הלוואות!$F$8,הלוואות!$G$8,0),0),0)+IF(A2011&gt;=הלוואות!$D$9,IF(מרכז!A2011&lt;=הלוואות!$E$9,IF(DAY(מרכז!A2011)=הלוואות!$F$9,הלוואות!$G$9,0),0),0)+IF(A2011&gt;=הלוואות!$D$10,IF(מרכז!A2011&lt;=הלוואות!$E$10,IF(DAY(מרכז!A2011)=הלוואות!$F$10,הלוואות!$G$10,0),0),0)+IF(A2011&gt;=הלוואות!$D$11,IF(מרכז!A2011&lt;=הלוואות!$E$11,IF(DAY(מרכז!A2011)=הלוואות!$F$11,הלוואות!$G$11,0),0),0)+IF(A2011&gt;=הלוואות!$D$12,IF(מרכז!A2011&lt;=הלוואות!$E$12,IF(DAY(מרכז!A2011)=הלוואות!$F$12,הלוואות!$G$12,0),0),0)+IF(A2011&gt;=הלוואות!$D$13,IF(מרכז!A2011&lt;=הלוואות!$E$13,IF(DAY(מרכז!A2011)=הלוואות!$F$13,הלוואות!$G$13,0),0),0)+IF(A2011&gt;=הלוואות!$D$14,IF(מרכז!A2011&lt;=הלוואות!$E$14,IF(DAY(מרכז!A2011)=הלוואות!$F$14,הלוואות!$G$14,0),0),0)+IF(A2011&gt;=הלוואות!$D$15,IF(מרכז!A2011&lt;=הלוואות!$E$15,IF(DAY(מרכז!A2011)=הלוואות!$F$15,הלוואות!$G$15,0),0),0)+IF(A2011&gt;=הלוואות!$D$16,IF(מרכז!A2011&lt;=הלוואות!$E$16,IF(DAY(מרכז!A2011)=הלוואות!$F$16,הלוואות!$G$16,0),0),0)+IF(A2011&gt;=הלוואות!$D$17,IF(מרכז!A2011&lt;=הלוואות!$E$17,IF(DAY(מרכז!A2011)=הלוואות!$F$17,הלוואות!$G$17,0),0),0)+IF(A2011&gt;=הלוואות!$D$18,IF(מרכז!A2011&lt;=הלוואות!$E$18,IF(DAY(מרכז!A2011)=הלוואות!$F$18,הלוואות!$G$18,0),0),0)+IF(A2011&gt;=הלוואות!$D$19,IF(מרכז!A2011&lt;=הלוואות!$E$19,IF(DAY(מרכז!A2011)=הלוואות!$F$19,הלוואות!$G$19,0),0),0)+IF(A2011&gt;=הלוואות!$D$20,IF(מרכז!A2011&lt;=הלוואות!$E$20,IF(DAY(מרכז!A2011)=הלוואות!$F$20,הלוואות!$G$20,0),0),0)+IF(A2011&gt;=הלוואות!$D$21,IF(מרכז!A2011&lt;=הלוואות!$E$21,IF(DAY(מרכז!A2011)=הלוואות!$F$21,הלוואות!$G$21,0),0),0)+IF(A2011&gt;=הלוואות!$D$22,IF(מרכז!A2011&lt;=הלוואות!$E$22,IF(DAY(מרכז!A2011)=הלוואות!$F$22,הלוואות!$G$22,0),0),0)+IF(A2011&gt;=הלוואות!$D$23,IF(מרכז!A2011&lt;=הלוואות!$E$23,IF(DAY(מרכז!A2011)=הלוואות!$F$23,הלוואות!$G$23,0),0),0)+IF(A2011&gt;=הלוואות!$D$24,IF(מרכז!A2011&lt;=הלוואות!$E$24,IF(DAY(מרכז!A2011)=הלוואות!$F$24,הלוואות!$G$24,0),0),0)+IF(A2011&gt;=הלוואות!$D$25,IF(מרכז!A2011&lt;=הלוואות!$E$25,IF(DAY(מרכז!A2011)=הלוואות!$F$25,הלוואות!$G$25,0),0),0)+IF(A2011&gt;=הלוואות!$D$26,IF(מרכז!A2011&lt;=הלוואות!$E$26,IF(DAY(מרכז!A2011)=הלוואות!$F$26,הלוואות!$G$26,0),0),0)+IF(A2011&gt;=הלוואות!$D$27,IF(מרכז!A2011&lt;=הלוואות!$E$27,IF(DAY(מרכז!A2011)=הלוואות!$F$27,הלוואות!$G$27,0),0),0)+IF(A2011&gt;=הלוואות!$D$28,IF(מרכז!A2011&lt;=הלוואות!$E$28,IF(DAY(מרכז!A2011)=הלוואות!$F$28,הלוואות!$G$28,0),0),0)+IF(A2011&gt;=הלוואות!$D$29,IF(מרכז!A2011&lt;=הלוואות!$E$29,IF(DAY(מרכז!A2011)=הלוואות!$F$29,הלוואות!$G$29,0),0),0)+IF(A2011&gt;=הלוואות!$D$30,IF(מרכז!A2011&lt;=הלוואות!$E$30,IF(DAY(מרכז!A2011)=הלוואות!$F$30,הלוואות!$G$30,0),0),0)+IF(A2011&gt;=הלוואות!$D$31,IF(מרכז!A2011&lt;=הלוואות!$E$31,IF(DAY(מרכז!A2011)=הלוואות!$F$31,הלוואות!$G$31,0),0),0)+IF(A2011&gt;=הלוואות!$D$32,IF(מרכז!A2011&lt;=הלוואות!$E$32,IF(DAY(מרכז!A2011)=הלוואות!$F$32,הלוואות!$G$32,0),0),0)+IF(A2011&gt;=הלוואות!$D$33,IF(מרכז!A2011&lt;=הלוואות!$E$33,IF(DAY(מרכז!A2011)=הלוואות!$F$33,הלוואות!$G$33,0),0),0)+IF(A2011&gt;=הלוואות!$D$34,IF(מרכז!A2011&lt;=הלוואות!$E$34,IF(DAY(מרכז!A2011)=הלוואות!$F$34,הלוואות!$G$34,0),0),0)</f>
        <v>0</v>
      </c>
      <c r="E2011" s="93">
        <f>SUMIF(הלוואות!$D$46:$D$65,מרכז!A2011,הלוואות!$E$46:$E$65)</f>
        <v>0</v>
      </c>
      <c r="F2011" s="93">
        <f>SUMIF(נכנסים!$A$5:$A$5890,מרכז!A2011,נכנסים!$B$5:$B$5890)</f>
        <v>0</v>
      </c>
      <c r="G2011" s="94"/>
      <c r="H2011" s="94"/>
      <c r="I2011" s="94"/>
      <c r="J2011" s="99">
        <f t="shared" si="31"/>
        <v>50000</v>
      </c>
    </row>
    <row r="2012" spans="1:10">
      <c r="A2012" s="153">
        <v>47665</v>
      </c>
      <c r="B2012" s="93">
        <f>SUMIF(יוצאים!$A$5:$A$5835,מרכז!A2012,יוצאים!$D$5:$D$5835)</f>
        <v>0</v>
      </c>
      <c r="C2012" s="93">
        <f>HLOOKUP(DAY($A2012),'טב.הו"ק'!$G$4:$AK$162,'טב.הו"ק'!$A$162+2,FALSE)</f>
        <v>0</v>
      </c>
      <c r="D2012" s="93">
        <f>IF(A2012&gt;=הלוואות!$D$5,IF(מרכז!A2012&lt;=הלוואות!$E$5,IF(DAY(מרכז!A2012)=הלוואות!$F$5,הלוואות!$G$5,0),0),0)+IF(A2012&gt;=הלוואות!$D$6,IF(מרכז!A2012&lt;=הלוואות!$E$6,IF(DAY(מרכז!A2012)=הלוואות!$F$6,הלוואות!$G$6,0),0),0)+IF(A2012&gt;=הלוואות!$D$7,IF(מרכז!A2012&lt;=הלוואות!$E$7,IF(DAY(מרכז!A2012)=הלוואות!$F$7,הלוואות!$G$7,0),0),0)+IF(A2012&gt;=הלוואות!$D$8,IF(מרכז!A2012&lt;=הלוואות!$E$8,IF(DAY(מרכז!A2012)=הלוואות!$F$8,הלוואות!$G$8,0),0),0)+IF(A2012&gt;=הלוואות!$D$9,IF(מרכז!A2012&lt;=הלוואות!$E$9,IF(DAY(מרכז!A2012)=הלוואות!$F$9,הלוואות!$G$9,0),0),0)+IF(A2012&gt;=הלוואות!$D$10,IF(מרכז!A2012&lt;=הלוואות!$E$10,IF(DAY(מרכז!A2012)=הלוואות!$F$10,הלוואות!$G$10,0),0),0)+IF(A2012&gt;=הלוואות!$D$11,IF(מרכז!A2012&lt;=הלוואות!$E$11,IF(DAY(מרכז!A2012)=הלוואות!$F$11,הלוואות!$G$11,0),0),0)+IF(A2012&gt;=הלוואות!$D$12,IF(מרכז!A2012&lt;=הלוואות!$E$12,IF(DAY(מרכז!A2012)=הלוואות!$F$12,הלוואות!$G$12,0),0),0)+IF(A2012&gt;=הלוואות!$D$13,IF(מרכז!A2012&lt;=הלוואות!$E$13,IF(DAY(מרכז!A2012)=הלוואות!$F$13,הלוואות!$G$13,0),0),0)+IF(A2012&gt;=הלוואות!$D$14,IF(מרכז!A2012&lt;=הלוואות!$E$14,IF(DAY(מרכז!A2012)=הלוואות!$F$14,הלוואות!$G$14,0),0),0)+IF(A2012&gt;=הלוואות!$D$15,IF(מרכז!A2012&lt;=הלוואות!$E$15,IF(DAY(מרכז!A2012)=הלוואות!$F$15,הלוואות!$G$15,0),0),0)+IF(A2012&gt;=הלוואות!$D$16,IF(מרכז!A2012&lt;=הלוואות!$E$16,IF(DAY(מרכז!A2012)=הלוואות!$F$16,הלוואות!$G$16,0),0),0)+IF(A2012&gt;=הלוואות!$D$17,IF(מרכז!A2012&lt;=הלוואות!$E$17,IF(DAY(מרכז!A2012)=הלוואות!$F$17,הלוואות!$G$17,0),0),0)+IF(A2012&gt;=הלוואות!$D$18,IF(מרכז!A2012&lt;=הלוואות!$E$18,IF(DAY(מרכז!A2012)=הלוואות!$F$18,הלוואות!$G$18,0),0),0)+IF(A2012&gt;=הלוואות!$D$19,IF(מרכז!A2012&lt;=הלוואות!$E$19,IF(DAY(מרכז!A2012)=הלוואות!$F$19,הלוואות!$G$19,0),0),0)+IF(A2012&gt;=הלוואות!$D$20,IF(מרכז!A2012&lt;=הלוואות!$E$20,IF(DAY(מרכז!A2012)=הלוואות!$F$20,הלוואות!$G$20,0),0),0)+IF(A2012&gt;=הלוואות!$D$21,IF(מרכז!A2012&lt;=הלוואות!$E$21,IF(DAY(מרכז!A2012)=הלוואות!$F$21,הלוואות!$G$21,0),0),0)+IF(A2012&gt;=הלוואות!$D$22,IF(מרכז!A2012&lt;=הלוואות!$E$22,IF(DAY(מרכז!A2012)=הלוואות!$F$22,הלוואות!$G$22,0),0),0)+IF(A2012&gt;=הלוואות!$D$23,IF(מרכז!A2012&lt;=הלוואות!$E$23,IF(DAY(מרכז!A2012)=הלוואות!$F$23,הלוואות!$G$23,0),0),0)+IF(A2012&gt;=הלוואות!$D$24,IF(מרכז!A2012&lt;=הלוואות!$E$24,IF(DAY(מרכז!A2012)=הלוואות!$F$24,הלוואות!$G$24,0),0),0)+IF(A2012&gt;=הלוואות!$D$25,IF(מרכז!A2012&lt;=הלוואות!$E$25,IF(DAY(מרכז!A2012)=הלוואות!$F$25,הלוואות!$G$25,0),0),0)+IF(A2012&gt;=הלוואות!$D$26,IF(מרכז!A2012&lt;=הלוואות!$E$26,IF(DAY(מרכז!A2012)=הלוואות!$F$26,הלוואות!$G$26,0),0),0)+IF(A2012&gt;=הלוואות!$D$27,IF(מרכז!A2012&lt;=הלוואות!$E$27,IF(DAY(מרכז!A2012)=הלוואות!$F$27,הלוואות!$G$27,0),0),0)+IF(A2012&gt;=הלוואות!$D$28,IF(מרכז!A2012&lt;=הלוואות!$E$28,IF(DAY(מרכז!A2012)=הלוואות!$F$28,הלוואות!$G$28,0),0),0)+IF(A2012&gt;=הלוואות!$D$29,IF(מרכז!A2012&lt;=הלוואות!$E$29,IF(DAY(מרכז!A2012)=הלוואות!$F$29,הלוואות!$G$29,0),0),0)+IF(A2012&gt;=הלוואות!$D$30,IF(מרכז!A2012&lt;=הלוואות!$E$30,IF(DAY(מרכז!A2012)=הלוואות!$F$30,הלוואות!$G$30,0),0),0)+IF(A2012&gt;=הלוואות!$D$31,IF(מרכז!A2012&lt;=הלוואות!$E$31,IF(DAY(מרכז!A2012)=הלוואות!$F$31,הלוואות!$G$31,0),0),0)+IF(A2012&gt;=הלוואות!$D$32,IF(מרכז!A2012&lt;=הלוואות!$E$32,IF(DAY(מרכז!A2012)=הלוואות!$F$32,הלוואות!$G$32,0),0),0)+IF(A2012&gt;=הלוואות!$D$33,IF(מרכז!A2012&lt;=הלוואות!$E$33,IF(DAY(מרכז!A2012)=הלוואות!$F$33,הלוואות!$G$33,0),0),0)+IF(A2012&gt;=הלוואות!$D$34,IF(מרכז!A2012&lt;=הלוואות!$E$34,IF(DAY(מרכז!A2012)=הלוואות!$F$34,הלוואות!$G$34,0),0),0)</f>
        <v>0</v>
      </c>
      <c r="E2012" s="93">
        <f>SUMIF(הלוואות!$D$46:$D$65,מרכז!A2012,הלוואות!$E$46:$E$65)</f>
        <v>0</v>
      </c>
      <c r="F2012" s="93">
        <f>SUMIF(נכנסים!$A$5:$A$5890,מרכז!A2012,נכנסים!$B$5:$B$5890)</f>
        <v>0</v>
      </c>
      <c r="G2012" s="94"/>
      <c r="H2012" s="94"/>
      <c r="I2012" s="94"/>
      <c r="J2012" s="99">
        <f t="shared" si="31"/>
        <v>50000</v>
      </c>
    </row>
    <row r="2013" spans="1:10">
      <c r="A2013" s="153">
        <v>47666</v>
      </c>
      <c r="B2013" s="93">
        <f>SUMIF(יוצאים!$A$5:$A$5835,מרכז!A2013,יוצאים!$D$5:$D$5835)</f>
        <v>0</v>
      </c>
      <c r="C2013" s="93">
        <f>HLOOKUP(DAY($A2013),'טב.הו"ק'!$G$4:$AK$162,'טב.הו"ק'!$A$162+2,FALSE)</f>
        <v>0</v>
      </c>
      <c r="D2013" s="93">
        <f>IF(A2013&gt;=הלוואות!$D$5,IF(מרכז!A2013&lt;=הלוואות!$E$5,IF(DAY(מרכז!A2013)=הלוואות!$F$5,הלוואות!$G$5,0),0),0)+IF(A2013&gt;=הלוואות!$D$6,IF(מרכז!A2013&lt;=הלוואות!$E$6,IF(DAY(מרכז!A2013)=הלוואות!$F$6,הלוואות!$G$6,0),0),0)+IF(A2013&gt;=הלוואות!$D$7,IF(מרכז!A2013&lt;=הלוואות!$E$7,IF(DAY(מרכז!A2013)=הלוואות!$F$7,הלוואות!$G$7,0),0),0)+IF(A2013&gt;=הלוואות!$D$8,IF(מרכז!A2013&lt;=הלוואות!$E$8,IF(DAY(מרכז!A2013)=הלוואות!$F$8,הלוואות!$G$8,0),0),0)+IF(A2013&gt;=הלוואות!$D$9,IF(מרכז!A2013&lt;=הלוואות!$E$9,IF(DAY(מרכז!A2013)=הלוואות!$F$9,הלוואות!$G$9,0),0),0)+IF(A2013&gt;=הלוואות!$D$10,IF(מרכז!A2013&lt;=הלוואות!$E$10,IF(DAY(מרכז!A2013)=הלוואות!$F$10,הלוואות!$G$10,0),0),0)+IF(A2013&gt;=הלוואות!$D$11,IF(מרכז!A2013&lt;=הלוואות!$E$11,IF(DAY(מרכז!A2013)=הלוואות!$F$11,הלוואות!$G$11,0),0),0)+IF(A2013&gt;=הלוואות!$D$12,IF(מרכז!A2013&lt;=הלוואות!$E$12,IF(DAY(מרכז!A2013)=הלוואות!$F$12,הלוואות!$G$12,0),0),0)+IF(A2013&gt;=הלוואות!$D$13,IF(מרכז!A2013&lt;=הלוואות!$E$13,IF(DAY(מרכז!A2013)=הלוואות!$F$13,הלוואות!$G$13,0),0),0)+IF(A2013&gt;=הלוואות!$D$14,IF(מרכז!A2013&lt;=הלוואות!$E$14,IF(DAY(מרכז!A2013)=הלוואות!$F$14,הלוואות!$G$14,0),0),0)+IF(A2013&gt;=הלוואות!$D$15,IF(מרכז!A2013&lt;=הלוואות!$E$15,IF(DAY(מרכז!A2013)=הלוואות!$F$15,הלוואות!$G$15,0),0),0)+IF(A2013&gt;=הלוואות!$D$16,IF(מרכז!A2013&lt;=הלוואות!$E$16,IF(DAY(מרכז!A2013)=הלוואות!$F$16,הלוואות!$G$16,0),0),0)+IF(A2013&gt;=הלוואות!$D$17,IF(מרכז!A2013&lt;=הלוואות!$E$17,IF(DAY(מרכז!A2013)=הלוואות!$F$17,הלוואות!$G$17,0),0),0)+IF(A2013&gt;=הלוואות!$D$18,IF(מרכז!A2013&lt;=הלוואות!$E$18,IF(DAY(מרכז!A2013)=הלוואות!$F$18,הלוואות!$G$18,0),0),0)+IF(A2013&gt;=הלוואות!$D$19,IF(מרכז!A2013&lt;=הלוואות!$E$19,IF(DAY(מרכז!A2013)=הלוואות!$F$19,הלוואות!$G$19,0),0),0)+IF(A2013&gt;=הלוואות!$D$20,IF(מרכז!A2013&lt;=הלוואות!$E$20,IF(DAY(מרכז!A2013)=הלוואות!$F$20,הלוואות!$G$20,0),0),0)+IF(A2013&gt;=הלוואות!$D$21,IF(מרכז!A2013&lt;=הלוואות!$E$21,IF(DAY(מרכז!A2013)=הלוואות!$F$21,הלוואות!$G$21,0),0),0)+IF(A2013&gt;=הלוואות!$D$22,IF(מרכז!A2013&lt;=הלוואות!$E$22,IF(DAY(מרכז!A2013)=הלוואות!$F$22,הלוואות!$G$22,0),0),0)+IF(A2013&gt;=הלוואות!$D$23,IF(מרכז!A2013&lt;=הלוואות!$E$23,IF(DAY(מרכז!A2013)=הלוואות!$F$23,הלוואות!$G$23,0),0),0)+IF(A2013&gt;=הלוואות!$D$24,IF(מרכז!A2013&lt;=הלוואות!$E$24,IF(DAY(מרכז!A2013)=הלוואות!$F$24,הלוואות!$G$24,0),0),0)+IF(A2013&gt;=הלוואות!$D$25,IF(מרכז!A2013&lt;=הלוואות!$E$25,IF(DAY(מרכז!A2013)=הלוואות!$F$25,הלוואות!$G$25,0),0),0)+IF(A2013&gt;=הלוואות!$D$26,IF(מרכז!A2013&lt;=הלוואות!$E$26,IF(DAY(מרכז!A2013)=הלוואות!$F$26,הלוואות!$G$26,0),0),0)+IF(A2013&gt;=הלוואות!$D$27,IF(מרכז!A2013&lt;=הלוואות!$E$27,IF(DAY(מרכז!A2013)=הלוואות!$F$27,הלוואות!$G$27,0),0),0)+IF(A2013&gt;=הלוואות!$D$28,IF(מרכז!A2013&lt;=הלוואות!$E$28,IF(DAY(מרכז!A2013)=הלוואות!$F$28,הלוואות!$G$28,0),0),0)+IF(A2013&gt;=הלוואות!$D$29,IF(מרכז!A2013&lt;=הלוואות!$E$29,IF(DAY(מרכז!A2013)=הלוואות!$F$29,הלוואות!$G$29,0),0),0)+IF(A2013&gt;=הלוואות!$D$30,IF(מרכז!A2013&lt;=הלוואות!$E$30,IF(DAY(מרכז!A2013)=הלוואות!$F$30,הלוואות!$G$30,0),0),0)+IF(A2013&gt;=הלוואות!$D$31,IF(מרכז!A2013&lt;=הלוואות!$E$31,IF(DAY(מרכז!A2013)=הלוואות!$F$31,הלוואות!$G$31,0),0),0)+IF(A2013&gt;=הלוואות!$D$32,IF(מרכז!A2013&lt;=הלוואות!$E$32,IF(DAY(מרכז!A2013)=הלוואות!$F$32,הלוואות!$G$32,0),0),0)+IF(A2013&gt;=הלוואות!$D$33,IF(מרכז!A2013&lt;=הלוואות!$E$33,IF(DAY(מרכז!A2013)=הלוואות!$F$33,הלוואות!$G$33,0),0),0)+IF(A2013&gt;=הלוואות!$D$34,IF(מרכז!A2013&lt;=הלוואות!$E$34,IF(DAY(מרכז!A2013)=הלוואות!$F$34,הלוואות!$G$34,0),0),0)</f>
        <v>0</v>
      </c>
      <c r="E2013" s="93">
        <f>SUMIF(הלוואות!$D$46:$D$65,מרכז!A2013,הלוואות!$E$46:$E$65)</f>
        <v>0</v>
      </c>
      <c r="F2013" s="93">
        <f>SUMIF(נכנסים!$A$5:$A$5890,מרכז!A2013,נכנסים!$B$5:$B$5890)</f>
        <v>0</v>
      </c>
      <c r="G2013" s="94"/>
      <c r="H2013" s="94"/>
      <c r="I2013" s="94"/>
      <c r="J2013" s="99">
        <f t="shared" si="31"/>
        <v>50000</v>
      </c>
    </row>
    <row r="2014" spans="1:10">
      <c r="A2014" s="153">
        <v>47667</v>
      </c>
      <c r="B2014" s="93">
        <f>SUMIF(יוצאים!$A$5:$A$5835,מרכז!A2014,יוצאים!$D$5:$D$5835)</f>
        <v>0</v>
      </c>
      <c r="C2014" s="93">
        <f>HLOOKUP(DAY($A2014),'טב.הו"ק'!$G$4:$AK$162,'טב.הו"ק'!$A$162+2,FALSE)</f>
        <v>0</v>
      </c>
      <c r="D2014" s="93">
        <f>IF(A2014&gt;=הלוואות!$D$5,IF(מרכז!A2014&lt;=הלוואות!$E$5,IF(DAY(מרכז!A2014)=הלוואות!$F$5,הלוואות!$G$5,0),0),0)+IF(A2014&gt;=הלוואות!$D$6,IF(מרכז!A2014&lt;=הלוואות!$E$6,IF(DAY(מרכז!A2014)=הלוואות!$F$6,הלוואות!$G$6,0),0),0)+IF(A2014&gt;=הלוואות!$D$7,IF(מרכז!A2014&lt;=הלוואות!$E$7,IF(DAY(מרכז!A2014)=הלוואות!$F$7,הלוואות!$G$7,0),0),0)+IF(A2014&gt;=הלוואות!$D$8,IF(מרכז!A2014&lt;=הלוואות!$E$8,IF(DAY(מרכז!A2014)=הלוואות!$F$8,הלוואות!$G$8,0),0),0)+IF(A2014&gt;=הלוואות!$D$9,IF(מרכז!A2014&lt;=הלוואות!$E$9,IF(DAY(מרכז!A2014)=הלוואות!$F$9,הלוואות!$G$9,0),0),0)+IF(A2014&gt;=הלוואות!$D$10,IF(מרכז!A2014&lt;=הלוואות!$E$10,IF(DAY(מרכז!A2014)=הלוואות!$F$10,הלוואות!$G$10,0),0),0)+IF(A2014&gt;=הלוואות!$D$11,IF(מרכז!A2014&lt;=הלוואות!$E$11,IF(DAY(מרכז!A2014)=הלוואות!$F$11,הלוואות!$G$11,0),0),0)+IF(A2014&gt;=הלוואות!$D$12,IF(מרכז!A2014&lt;=הלוואות!$E$12,IF(DAY(מרכז!A2014)=הלוואות!$F$12,הלוואות!$G$12,0),0),0)+IF(A2014&gt;=הלוואות!$D$13,IF(מרכז!A2014&lt;=הלוואות!$E$13,IF(DAY(מרכז!A2014)=הלוואות!$F$13,הלוואות!$G$13,0),0),0)+IF(A2014&gt;=הלוואות!$D$14,IF(מרכז!A2014&lt;=הלוואות!$E$14,IF(DAY(מרכז!A2014)=הלוואות!$F$14,הלוואות!$G$14,0),0),0)+IF(A2014&gt;=הלוואות!$D$15,IF(מרכז!A2014&lt;=הלוואות!$E$15,IF(DAY(מרכז!A2014)=הלוואות!$F$15,הלוואות!$G$15,0),0),0)+IF(A2014&gt;=הלוואות!$D$16,IF(מרכז!A2014&lt;=הלוואות!$E$16,IF(DAY(מרכז!A2014)=הלוואות!$F$16,הלוואות!$G$16,0),0),0)+IF(A2014&gt;=הלוואות!$D$17,IF(מרכז!A2014&lt;=הלוואות!$E$17,IF(DAY(מרכז!A2014)=הלוואות!$F$17,הלוואות!$G$17,0),0),0)+IF(A2014&gt;=הלוואות!$D$18,IF(מרכז!A2014&lt;=הלוואות!$E$18,IF(DAY(מרכז!A2014)=הלוואות!$F$18,הלוואות!$G$18,0),0),0)+IF(A2014&gt;=הלוואות!$D$19,IF(מרכז!A2014&lt;=הלוואות!$E$19,IF(DAY(מרכז!A2014)=הלוואות!$F$19,הלוואות!$G$19,0),0),0)+IF(A2014&gt;=הלוואות!$D$20,IF(מרכז!A2014&lt;=הלוואות!$E$20,IF(DAY(מרכז!A2014)=הלוואות!$F$20,הלוואות!$G$20,0),0),0)+IF(A2014&gt;=הלוואות!$D$21,IF(מרכז!A2014&lt;=הלוואות!$E$21,IF(DAY(מרכז!A2014)=הלוואות!$F$21,הלוואות!$G$21,0),0),0)+IF(A2014&gt;=הלוואות!$D$22,IF(מרכז!A2014&lt;=הלוואות!$E$22,IF(DAY(מרכז!A2014)=הלוואות!$F$22,הלוואות!$G$22,0),0),0)+IF(A2014&gt;=הלוואות!$D$23,IF(מרכז!A2014&lt;=הלוואות!$E$23,IF(DAY(מרכז!A2014)=הלוואות!$F$23,הלוואות!$G$23,0),0),0)+IF(A2014&gt;=הלוואות!$D$24,IF(מרכז!A2014&lt;=הלוואות!$E$24,IF(DAY(מרכז!A2014)=הלוואות!$F$24,הלוואות!$G$24,0),0),0)+IF(A2014&gt;=הלוואות!$D$25,IF(מרכז!A2014&lt;=הלוואות!$E$25,IF(DAY(מרכז!A2014)=הלוואות!$F$25,הלוואות!$G$25,0),0),0)+IF(A2014&gt;=הלוואות!$D$26,IF(מרכז!A2014&lt;=הלוואות!$E$26,IF(DAY(מרכז!A2014)=הלוואות!$F$26,הלוואות!$G$26,0),0),0)+IF(A2014&gt;=הלוואות!$D$27,IF(מרכז!A2014&lt;=הלוואות!$E$27,IF(DAY(מרכז!A2014)=הלוואות!$F$27,הלוואות!$G$27,0),0),0)+IF(A2014&gt;=הלוואות!$D$28,IF(מרכז!A2014&lt;=הלוואות!$E$28,IF(DAY(מרכז!A2014)=הלוואות!$F$28,הלוואות!$G$28,0),0),0)+IF(A2014&gt;=הלוואות!$D$29,IF(מרכז!A2014&lt;=הלוואות!$E$29,IF(DAY(מרכז!A2014)=הלוואות!$F$29,הלוואות!$G$29,0),0),0)+IF(A2014&gt;=הלוואות!$D$30,IF(מרכז!A2014&lt;=הלוואות!$E$30,IF(DAY(מרכז!A2014)=הלוואות!$F$30,הלוואות!$G$30,0),0),0)+IF(A2014&gt;=הלוואות!$D$31,IF(מרכז!A2014&lt;=הלוואות!$E$31,IF(DAY(מרכז!A2014)=הלוואות!$F$31,הלוואות!$G$31,0),0),0)+IF(A2014&gt;=הלוואות!$D$32,IF(מרכז!A2014&lt;=הלוואות!$E$32,IF(DAY(מרכז!A2014)=הלוואות!$F$32,הלוואות!$G$32,0),0),0)+IF(A2014&gt;=הלוואות!$D$33,IF(מרכז!A2014&lt;=הלוואות!$E$33,IF(DAY(מרכז!A2014)=הלוואות!$F$33,הלוואות!$G$33,0),0),0)+IF(A2014&gt;=הלוואות!$D$34,IF(מרכז!A2014&lt;=הלוואות!$E$34,IF(DAY(מרכז!A2014)=הלוואות!$F$34,הלוואות!$G$34,0),0),0)</f>
        <v>0</v>
      </c>
      <c r="E2014" s="93">
        <f>SUMIF(הלוואות!$D$46:$D$65,מרכז!A2014,הלוואות!$E$46:$E$65)</f>
        <v>0</v>
      </c>
      <c r="F2014" s="93">
        <f>SUMIF(נכנסים!$A$5:$A$5890,מרכז!A2014,נכנסים!$B$5:$B$5890)</f>
        <v>0</v>
      </c>
      <c r="G2014" s="94"/>
      <c r="H2014" s="94"/>
      <c r="I2014" s="94"/>
      <c r="J2014" s="99">
        <f t="shared" si="31"/>
        <v>50000</v>
      </c>
    </row>
    <row r="2015" spans="1:10">
      <c r="A2015" s="153">
        <v>47668</v>
      </c>
      <c r="B2015" s="93">
        <f>SUMIF(יוצאים!$A$5:$A$5835,מרכז!A2015,יוצאים!$D$5:$D$5835)</f>
        <v>0</v>
      </c>
      <c r="C2015" s="93">
        <f>HLOOKUP(DAY($A2015),'טב.הו"ק'!$G$4:$AK$162,'טב.הו"ק'!$A$162+2,FALSE)</f>
        <v>0</v>
      </c>
      <c r="D2015" s="93">
        <f>IF(A2015&gt;=הלוואות!$D$5,IF(מרכז!A2015&lt;=הלוואות!$E$5,IF(DAY(מרכז!A2015)=הלוואות!$F$5,הלוואות!$G$5,0),0),0)+IF(A2015&gt;=הלוואות!$D$6,IF(מרכז!A2015&lt;=הלוואות!$E$6,IF(DAY(מרכז!A2015)=הלוואות!$F$6,הלוואות!$G$6,0),0),0)+IF(A2015&gt;=הלוואות!$D$7,IF(מרכז!A2015&lt;=הלוואות!$E$7,IF(DAY(מרכז!A2015)=הלוואות!$F$7,הלוואות!$G$7,0),0),0)+IF(A2015&gt;=הלוואות!$D$8,IF(מרכז!A2015&lt;=הלוואות!$E$8,IF(DAY(מרכז!A2015)=הלוואות!$F$8,הלוואות!$G$8,0),0),0)+IF(A2015&gt;=הלוואות!$D$9,IF(מרכז!A2015&lt;=הלוואות!$E$9,IF(DAY(מרכז!A2015)=הלוואות!$F$9,הלוואות!$G$9,0),0),0)+IF(A2015&gt;=הלוואות!$D$10,IF(מרכז!A2015&lt;=הלוואות!$E$10,IF(DAY(מרכז!A2015)=הלוואות!$F$10,הלוואות!$G$10,0),0),0)+IF(A2015&gt;=הלוואות!$D$11,IF(מרכז!A2015&lt;=הלוואות!$E$11,IF(DAY(מרכז!A2015)=הלוואות!$F$11,הלוואות!$G$11,0),0),0)+IF(A2015&gt;=הלוואות!$D$12,IF(מרכז!A2015&lt;=הלוואות!$E$12,IF(DAY(מרכז!A2015)=הלוואות!$F$12,הלוואות!$G$12,0),0),0)+IF(A2015&gt;=הלוואות!$D$13,IF(מרכז!A2015&lt;=הלוואות!$E$13,IF(DAY(מרכז!A2015)=הלוואות!$F$13,הלוואות!$G$13,0),0),0)+IF(A2015&gt;=הלוואות!$D$14,IF(מרכז!A2015&lt;=הלוואות!$E$14,IF(DAY(מרכז!A2015)=הלוואות!$F$14,הלוואות!$G$14,0),0),0)+IF(A2015&gt;=הלוואות!$D$15,IF(מרכז!A2015&lt;=הלוואות!$E$15,IF(DAY(מרכז!A2015)=הלוואות!$F$15,הלוואות!$G$15,0),0),0)+IF(A2015&gt;=הלוואות!$D$16,IF(מרכז!A2015&lt;=הלוואות!$E$16,IF(DAY(מרכז!A2015)=הלוואות!$F$16,הלוואות!$G$16,0),0),0)+IF(A2015&gt;=הלוואות!$D$17,IF(מרכז!A2015&lt;=הלוואות!$E$17,IF(DAY(מרכז!A2015)=הלוואות!$F$17,הלוואות!$G$17,0),0),0)+IF(A2015&gt;=הלוואות!$D$18,IF(מרכז!A2015&lt;=הלוואות!$E$18,IF(DAY(מרכז!A2015)=הלוואות!$F$18,הלוואות!$G$18,0),0),0)+IF(A2015&gt;=הלוואות!$D$19,IF(מרכז!A2015&lt;=הלוואות!$E$19,IF(DAY(מרכז!A2015)=הלוואות!$F$19,הלוואות!$G$19,0),0),0)+IF(A2015&gt;=הלוואות!$D$20,IF(מרכז!A2015&lt;=הלוואות!$E$20,IF(DAY(מרכז!A2015)=הלוואות!$F$20,הלוואות!$G$20,0),0),0)+IF(A2015&gt;=הלוואות!$D$21,IF(מרכז!A2015&lt;=הלוואות!$E$21,IF(DAY(מרכז!A2015)=הלוואות!$F$21,הלוואות!$G$21,0),0),0)+IF(A2015&gt;=הלוואות!$D$22,IF(מרכז!A2015&lt;=הלוואות!$E$22,IF(DAY(מרכז!A2015)=הלוואות!$F$22,הלוואות!$G$22,0),0),0)+IF(A2015&gt;=הלוואות!$D$23,IF(מרכז!A2015&lt;=הלוואות!$E$23,IF(DAY(מרכז!A2015)=הלוואות!$F$23,הלוואות!$G$23,0),0),0)+IF(A2015&gt;=הלוואות!$D$24,IF(מרכז!A2015&lt;=הלוואות!$E$24,IF(DAY(מרכז!A2015)=הלוואות!$F$24,הלוואות!$G$24,0),0),0)+IF(A2015&gt;=הלוואות!$D$25,IF(מרכז!A2015&lt;=הלוואות!$E$25,IF(DAY(מרכז!A2015)=הלוואות!$F$25,הלוואות!$G$25,0),0),0)+IF(A2015&gt;=הלוואות!$D$26,IF(מרכז!A2015&lt;=הלוואות!$E$26,IF(DAY(מרכז!A2015)=הלוואות!$F$26,הלוואות!$G$26,0),0),0)+IF(A2015&gt;=הלוואות!$D$27,IF(מרכז!A2015&lt;=הלוואות!$E$27,IF(DAY(מרכז!A2015)=הלוואות!$F$27,הלוואות!$G$27,0),0),0)+IF(A2015&gt;=הלוואות!$D$28,IF(מרכז!A2015&lt;=הלוואות!$E$28,IF(DAY(מרכז!A2015)=הלוואות!$F$28,הלוואות!$G$28,0),0),0)+IF(A2015&gt;=הלוואות!$D$29,IF(מרכז!A2015&lt;=הלוואות!$E$29,IF(DAY(מרכז!A2015)=הלוואות!$F$29,הלוואות!$G$29,0),0),0)+IF(A2015&gt;=הלוואות!$D$30,IF(מרכז!A2015&lt;=הלוואות!$E$30,IF(DAY(מרכז!A2015)=הלוואות!$F$30,הלוואות!$G$30,0),0),0)+IF(A2015&gt;=הלוואות!$D$31,IF(מרכז!A2015&lt;=הלוואות!$E$31,IF(DAY(מרכז!A2015)=הלוואות!$F$31,הלוואות!$G$31,0),0),0)+IF(A2015&gt;=הלוואות!$D$32,IF(מרכז!A2015&lt;=הלוואות!$E$32,IF(DAY(מרכז!A2015)=הלוואות!$F$32,הלוואות!$G$32,0),0),0)+IF(A2015&gt;=הלוואות!$D$33,IF(מרכז!A2015&lt;=הלוואות!$E$33,IF(DAY(מרכז!A2015)=הלוואות!$F$33,הלוואות!$G$33,0),0),0)+IF(A2015&gt;=הלוואות!$D$34,IF(מרכז!A2015&lt;=הלוואות!$E$34,IF(DAY(מרכז!A2015)=הלוואות!$F$34,הלוואות!$G$34,0),0),0)</f>
        <v>0</v>
      </c>
      <c r="E2015" s="93">
        <f>SUMIF(הלוואות!$D$46:$D$65,מרכז!A2015,הלוואות!$E$46:$E$65)</f>
        <v>0</v>
      </c>
      <c r="F2015" s="93">
        <f>SUMIF(נכנסים!$A$5:$A$5890,מרכז!A2015,נכנסים!$B$5:$B$5890)</f>
        <v>0</v>
      </c>
      <c r="G2015" s="94"/>
      <c r="H2015" s="94"/>
      <c r="I2015" s="94"/>
      <c r="J2015" s="99">
        <f t="shared" si="31"/>
        <v>50000</v>
      </c>
    </row>
    <row r="2016" spans="1:10">
      <c r="A2016" s="153">
        <v>47669</v>
      </c>
      <c r="B2016" s="93">
        <f>SUMIF(יוצאים!$A$5:$A$5835,מרכז!A2016,יוצאים!$D$5:$D$5835)</f>
        <v>0</v>
      </c>
      <c r="C2016" s="93">
        <f>HLOOKUP(DAY($A2016),'טב.הו"ק'!$G$4:$AK$162,'טב.הו"ק'!$A$162+2,FALSE)</f>
        <v>0</v>
      </c>
      <c r="D2016" s="93">
        <f>IF(A2016&gt;=הלוואות!$D$5,IF(מרכז!A2016&lt;=הלוואות!$E$5,IF(DAY(מרכז!A2016)=הלוואות!$F$5,הלוואות!$G$5,0),0),0)+IF(A2016&gt;=הלוואות!$D$6,IF(מרכז!A2016&lt;=הלוואות!$E$6,IF(DAY(מרכז!A2016)=הלוואות!$F$6,הלוואות!$G$6,0),0),0)+IF(A2016&gt;=הלוואות!$D$7,IF(מרכז!A2016&lt;=הלוואות!$E$7,IF(DAY(מרכז!A2016)=הלוואות!$F$7,הלוואות!$G$7,0),0),0)+IF(A2016&gt;=הלוואות!$D$8,IF(מרכז!A2016&lt;=הלוואות!$E$8,IF(DAY(מרכז!A2016)=הלוואות!$F$8,הלוואות!$G$8,0),0),0)+IF(A2016&gt;=הלוואות!$D$9,IF(מרכז!A2016&lt;=הלוואות!$E$9,IF(DAY(מרכז!A2016)=הלוואות!$F$9,הלוואות!$G$9,0),0),0)+IF(A2016&gt;=הלוואות!$D$10,IF(מרכז!A2016&lt;=הלוואות!$E$10,IF(DAY(מרכז!A2016)=הלוואות!$F$10,הלוואות!$G$10,0),0),0)+IF(A2016&gt;=הלוואות!$D$11,IF(מרכז!A2016&lt;=הלוואות!$E$11,IF(DAY(מרכז!A2016)=הלוואות!$F$11,הלוואות!$G$11,0),0),0)+IF(A2016&gt;=הלוואות!$D$12,IF(מרכז!A2016&lt;=הלוואות!$E$12,IF(DAY(מרכז!A2016)=הלוואות!$F$12,הלוואות!$G$12,0),0),0)+IF(A2016&gt;=הלוואות!$D$13,IF(מרכז!A2016&lt;=הלוואות!$E$13,IF(DAY(מרכז!A2016)=הלוואות!$F$13,הלוואות!$G$13,0),0),0)+IF(A2016&gt;=הלוואות!$D$14,IF(מרכז!A2016&lt;=הלוואות!$E$14,IF(DAY(מרכז!A2016)=הלוואות!$F$14,הלוואות!$G$14,0),0),0)+IF(A2016&gt;=הלוואות!$D$15,IF(מרכז!A2016&lt;=הלוואות!$E$15,IF(DAY(מרכז!A2016)=הלוואות!$F$15,הלוואות!$G$15,0),0),0)+IF(A2016&gt;=הלוואות!$D$16,IF(מרכז!A2016&lt;=הלוואות!$E$16,IF(DAY(מרכז!A2016)=הלוואות!$F$16,הלוואות!$G$16,0),0),0)+IF(A2016&gt;=הלוואות!$D$17,IF(מרכז!A2016&lt;=הלוואות!$E$17,IF(DAY(מרכז!A2016)=הלוואות!$F$17,הלוואות!$G$17,0),0),0)+IF(A2016&gt;=הלוואות!$D$18,IF(מרכז!A2016&lt;=הלוואות!$E$18,IF(DAY(מרכז!A2016)=הלוואות!$F$18,הלוואות!$G$18,0),0),0)+IF(A2016&gt;=הלוואות!$D$19,IF(מרכז!A2016&lt;=הלוואות!$E$19,IF(DAY(מרכז!A2016)=הלוואות!$F$19,הלוואות!$G$19,0),0),0)+IF(A2016&gt;=הלוואות!$D$20,IF(מרכז!A2016&lt;=הלוואות!$E$20,IF(DAY(מרכז!A2016)=הלוואות!$F$20,הלוואות!$G$20,0),0),0)+IF(A2016&gt;=הלוואות!$D$21,IF(מרכז!A2016&lt;=הלוואות!$E$21,IF(DAY(מרכז!A2016)=הלוואות!$F$21,הלוואות!$G$21,0),0),0)+IF(A2016&gt;=הלוואות!$D$22,IF(מרכז!A2016&lt;=הלוואות!$E$22,IF(DAY(מרכז!A2016)=הלוואות!$F$22,הלוואות!$G$22,0),0),0)+IF(A2016&gt;=הלוואות!$D$23,IF(מרכז!A2016&lt;=הלוואות!$E$23,IF(DAY(מרכז!A2016)=הלוואות!$F$23,הלוואות!$G$23,0),0),0)+IF(A2016&gt;=הלוואות!$D$24,IF(מרכז!A2016&lt;=הלוואות!$E$24,IF(DAY(מרכז!A2016)=הלוואות!$F$24,הלוואות!$G$24,0),0),0)+IF(A2016&gt;=הלוואות!$D$25,IF(מרכז!A2016&lt;=הלוואות!$E$25,IF(DAY(מרכז!A2016)=הלוואות!$F$25,הלוואות!$G$25,0),0),0)+IF(A2016&gt;=הלוואות!$D$26,IF(מרכז!A2016&lt;=הלוואות!$E$26,IF(DAY(מרכז!A2016)=הלוואות!$F$26,הלוואות!$G$26,0),0),0)+IF(A2016&gt;=הלוואות!$D$27,IF(מרכז!A2016&lt;=הלוואות!$E$27,IF(DAY(מרכז!A2016)=הלוואות!$F$27,הלוואות!$G$27,0),0),0)+IF(A2016&gt;=הלוואות!$D$28,IF(מרכז!A2016&lt;=הלוואות!$E$28,IF(DAY(מרכז!A2016)=הלוואות!$F$28,הלוואות!$G$28,0),0),0)+IF(A2016&gt;=הלוואות!$D$29,IF(מרכז!A2016&lt;=הלוואות!$E$29,IF(DAY(מרכז!A2016)=הלוואות!$F$29,הלוואות!$G$29,0),0),0)+IF(A2016&gt;=הלוואות!$D$30,IF(מרכז!A2016&lt;=הלוואות!$E$30,IF(DAY(מרכז!A2016)=הלוואות!$F$30,הלוואות!$G$30,0),0),0)+IF(A2016&gt;=הלוואות!$D$31,IF(מרכז!A2016&lt;=הלוואות!$E$31,IF(DAY(מרכז!A2016)=הלוואות!$F$31,הלוואות!$G$31,0),0),0)+IF(A2016&gt;=הלוואות!$D$32,IF(מרכז!A2016&lt;=הלוואות!$E$32,IF(DAY(מרכז!A2016)=הלוואות!$F$32,הלוואות!$G$32,0),0),0)+IF(A2016&gt;=הלוואות!$D$33,IF(מרכז!A2016&lt;=הלוואות!$E$33,IF(DAY(מרכז!A2016)=הלוואות!$F$33,הלוואות!$G$33,0),0),0)+IF(A2016&gt;=הלוואות!$D$34,IF(מרכז!A2016&lt;=הלוואות!$E$34,IF(DAY(מרכז!A2016)=הלוואות!$F$34,הלוואות!$G$34,0),0),0)</f>
        <v>0</v>
      </c>
      <c r="E2016" s="93">
        <f>SUMIF(הלוואות!$D$46:$D$65,מרכז!A2016,הלוואות!$E$46:$E$65)</f>
        <v>0</v>
      </c>
      <c r="F2016" s="93">
        <f>SUMIF(נכנסים!$A$5:$A$5890,מרכז!A2016,נכנסים!$B$5:$B$5890)</f>
        <v>0</v>
      </c>
      <c r="G2016" s="94"/>
      <c r="H2016" s="94"/>
      <c r="I2016" s="94"/>
      <c r="J2016" s="99">
        <f t="shared" si="31"/>
        <v>50000</v>
      </c>
    </row>
    <row r="2017" spans="1:10">
      <c r="A2017" s="153">
        <v>47670</v>
      </c>
      <c r="B2017" s="93">
        <f>SUMIF(יוצאים!$A$5:$A$5835,מרכז!A2017,יוצאים!$D$5:$D$5835)</f>
        <v>0</v>
      </c>
      <c r="C2017" s="93">
        <f>HLOOKUP(DAY($A2017),'טב.הו"ק'!$G$4:$AK$162,'טב.הו"ק'!$A$162+2,FALSE)</f>
        <v>0</v>
      </c>
      <c r="D2017" s="93">
        <f>IF(A2017&gt;=הלוואות!$D$5,IF(מרכז!A2017&lt;=הלוואות!$E$5,IF(DAY(מרכז!A2017)=הלוואות!$F$5,הלוואות!$G$5,0),0),0)+IF(A2017&gt;=הלוואות!$D$6,IF(מרכז!A2017&lt;=הלוואות!$E$6,IF(DAY(מרכז!A2017)=הלוואות!$F$6,הלוואות!$G$6,0),0),0)+IF(A2017&gt;=הלוואות!$D$7,IF(מרכז!A2017&lt;=הלוואות!$E$7,IF(DAY(מרכז!A2017)=הלוואות!$F$7,הלוואות!$G$7,0),0),0)+IF(A2017&gt;=הלוואות!$D$8,IF(מרכז!A2017&lt;=הלוואות!$E$8,IF(DAY(מרכז!A2017)=הלוואות!$F$8,הלוואות!$G$8,0),0),0)+IF(A2017&gt;=הלוואות!$D$9,IF(מרכז!A2017&lt;=הלוואות!$E$9,IF(DAY(מרכז!A2017)=הלוואות!$F$9,הלוואות!$G$9,0),0),0)+IF(A2017&gt;=הלוואות!$D$10,IF(מרכז!A2017&lt;=הלוואות!$E$10,IF(DAY(מרכז!A2017)=הלוואות!$F$10,הלוואות!$G$10,0),0),0)+IF(A2017&gt;=הלוואות!$D$11,IF(מרכז!A2017&lt;=הלוואות!$E$11,IF(DAY(מרכז!A2017)=הלוואות!$F$11,הלוואות!$G$11,0),0),0)+IF(A2017&gt;=הלוואות!$D$12,IF(מרכז!A2017&lt;=הלוואות!$E$12,IF(DAY(מרכז!A2017)=הלוואות!$F$12,הלוואות!$G$12,0),0),0)+IF(A2017&gt;=הלוואות!$D$13,IF(מרכז!A2017&lt;=הלוואות!$E$13,IF(DAY(מרכז!A2017)=הלוואות!$F$13,הלוואות!$G$13,0),0),0)+IF(A2017&gt;=הלוואות!$D$14,IF(מרכז!A2017&lt;=הלוואות!$E$14,IF(DAY(מרכז!A2017)=הלוואות!$F$14,הלוואות!$G$14,0),0),0)+IF(A2017&gt;=הלוואות!$D$15,IF(מרכז!A2017&lt;=הלוואות!$E$15,IF(DAY(מרכז!A2017)=הלוואות!$F$15,הלוואות!$G$15,0),0),0)+IF(A2017&gt;=הלוואות!$D$16,IF(מרכז!A2017&lt;=הלוואות!$E$16,IF(DAY(מרכז!A2017)=הלוואות!$F$16,הלוואות!$G$16,0),0),0)+IF(A2017&gt;=הלוואות!$D$17,IF(מרכז!A2017&lt;=הלוואות!$E$17,IF(DAY(מרכז!A2017)=הלוואות!$F$17,הלוואות!$G$17,0),0),0)+IF(A2017&gt;=הלוואות!$D$18,IF(מרכז!A2017&lt;=הלוואות!$E$18,IF(DAY(מרכז!A2017)=הלוואות!$F$18,הלוואות!$G$18,0),0),0)+IF(A2017&gt;=הלוואות!$D$19,IF(מרכז!A2017&lt;=הלוואות!$E$19,IF(DAY(מרכז!A2017)=הלוואות!$F$19,הלוואות!$G$19,0),0),0)+IF(A2017&gt;=הלוואות!$D$20,IF(מרכז!A2017&lt;=הלוואות!$E$20,IF(DAY(מרכז!A2017)=הלוואות!$F$20,הלוואות!$G$20,0),0),0)+IF(A2017&gt;=הלוואות!$D$21,IF(מרכז!A2017&lt;=הלוואות!$E$21,IF(DAY(מרכז!A2017)=הלוואות!$F$21,הלוואות!$G$21,0),0),0)+IF(A2017&gt;=הלוואות!$D$22,IF(מרכז!A2017&lt;=הלוואות!$E$22,IF(DAY(מרכז!A2017)=הלוואות!$F$22,הלוואות!$G$22,0),0),0)+IF(A2017&gt;=הלוואות!$D$23,IF(מרכז!A2017&lt;=הלוואות!$E$23,IF(DAY(מרכז!A2017)=הלוואות!$F$23,הלוואות!$G$23,0),0),0)+IF(A2017&gt;=הלוואות!$D$24,IF(מרכז!A2017&lt;=הלוואות!$E$24,IF(DAY(מרכז!A2017)=הלוואות!$F$24,הלוואות!$G$24,0),0),0)+IF(A2017&gt;=הלוואות!$D$25,IF(מרכז!A2017&lt;=הלוואות!$E$25,IF(DAY(מרכז!A2017)=הלוואות!$F$25,הלוואות!$G$25,0),0),0)+IF(A2017&gt;=הלוואות!$D$26,IF(מרכז!A2017&lt;=הלוואות!$E$26,IF(DAY(מרכז!A2017)=הלוואות!$F$26,הלוואות!$G$26,0),0),0)+IF(A2017&gt;=הלוואות!$D$27,IF(מרכז!A2017&lt;=הלוואות!$E$27,IF(DAY(מרכז!A2017)=הלוואות!$F$27,הלוואות!$G$27,0),0),0)+IF(A2017&gt;=הלוואות!$D$28,IF(מרכז!A2017&lt;=הלוואות!$E$28,IF(DAY(מרכז!A2017)=הלוואות!$F$28,הלוואות!$G$28,0),0),0)+IF(A2017&gt;=הלוואות!$D$29,IF(מרכז!A2017&lt;=הלוואות!$E$29,IF(DAY(מרכז!A2017)=הלוואות!$F$29,הלוואות!$G$29,0),0),0)+IF(A2017&gt;=הלוואות!$D$30,IF(מרכז!A2017&lt;=הלוואות!$E$30,IF(DAY(מרכז!A2017)=הלוואות!$F$30,הלוואות!$G$30,0),0),0)+IF(A2017&gt;=הלוואות!$D$31,IF(מרכז!A2017&lt;=הלוואות!$E$31,IF(DAY(מרכז!A2017)=הלוואות!$F$31,הלוואות!$G$31,0),0),0)+IF(A2017&gt;=הלוואות!$D$32,IF(מרכז!A2017&lt;=הלוואות!$E$32,IF(DAY(מרכז!A2017)=הלוואות!$F$32,הלוואות!$G$32,0),0),0)+IF(A2017&gt;=הלוואות!$D$33,IF(מרכז!A2017&lt;=הלוואות!$E$33,IF(DAY(מרכז!A2017)=הלוואות!$F$33,הלוואות!$G$33,0),0),0)+IF(A2017&gt;=הלוואות!$D$34,IF(מרכז!A2017&lt;=הלוואות!$E$34,IF(DAY(מרכז!A2017)=הלוואות!$F$34,הלוואות!$G$34,0),0),0)</f>
        <v>0</v>
      </c>
      <c r="E2017" s="93">
        <f>SUMIF(הלוואות!$D$46:$D$65,מרכז!A2017,הלוואות!$E$46:$E$65)</f>
        <v>0</v>
      </c>
      <c r="F2017" s="93">
        <f>SUMIF(נכנסים!$A$5:$A$5890,מרכז!A2017,נכנסים!$B$5:$B$5890)</f>
        <v>0</v>
      </c>
      <c r="G2017" s="94"/>
      <c r="H2017" s="94"/>
      <c r="I2017" s="94"/>
      <c r="J2017" s="99">
        <f t="shared" si="31"/>
        <v>50000</v>
      </c>
    </row>
    <row r="2018" spans="1:10">
      <c r="A2018" s="153">
        <v>47671</v>
      </c>
      <c r="B2018" s="93">
        <f>SUMIF(יוצאים!$A$5:$A$5835,מרכז!A2018,יוצאים!$D$5:$D$5835)</f>
        <v>0</v>
      </c>
      <c r="C2018" s="93">
        <f>HLOOKUP(DAY($A2018),'טב.הו"ק'!$G$4:$AK$162,'טב.הו"ק'!$A$162+2,FALSE)</f>
        <v>0</v>
      </c>
      <c r="D2018" s="93">
        <f>IF(A2018&gt;=הלוואות!$D$5,IF(מרכז!A2018&lt;=הלוואות!$E$5,IF(DAY(מרכז!A2018)=הלוואות!$F$5,הלוואות!$G$5,0),0),0)+IF(A2018&gt;=הלוואות!$D$6,IF(מרכז!A2018&lt;=הלוואות!$E$6,IF(DAY(מרכז!A2018)=הלוואות!$F$6,הלוואות!$G$6,0),0),0)+IF(A2018&gt;=הלוואות!$D$7,IF(מרכז!A2018&lt;=הלוואות!$E$7,IF(DAY(מרכז!A2018)=הלוואות!$F$7,הלוואות!$G$7,0),0),0)+IF(A2018&gt;=הלוואות!$D$8,IF(מרכז!A2018&lt;=הלוואות!$E$8,IF(DAY(מרכז!A2018)=הלוואות!$F$8,הלוואות!$G$8,0),0),0)+IF(A2018&gt;=הלוואות!$D$9,IF(מרכז!A2018&lt;=הלוואות!$E$9,IF(DAY(מרכז!A2018)=הלוואות!$F$9,הלוואות!$G$9,0),0),0)+IF(A2018&gt;=הלוואות!$D$10,IF(מרכז!A2018&lt;=הלוואות!$E$10,IF(DAY(מרכז!A2018)=הלוואות!$F$10,הלוואות!$G$10,0),0),0)+IF(A2018&gt;=הלוואות!$D$11,IF(מרכז!A2018&lt;=הלוואות!$E$11,IF(DAY(מרכז!A2018)=הלוואות!$F$11,הלוואות!$G$11,0),0),0)+IF(A2018&gt;=הלוואות!$D$12,IF(מרכז!A2018&lt;=הלוואות!$E$12,IF(DAY(מרכז!A2018)=הלוואות!$F$12,הלוואות!$G$12,0),0),0)+IF(A2018&gt;=הלוואות!$D$13,IF(מרכז!A2018&lt;=הלוואות!$E$13,IF(DAY(מרכז!A2018)=הלוואות!$F$13,הלוואות!$G$13,0),0),0)+IF(A2018&gt;=הלוואות!$D$14,IF(מרכז!A2018&lt;=הלוואות!$E$14,IF(DAY(מרכז!A2018)=הלוואות!$F$14,הלוואות!$G$14,0),0),0)+IF(A2018&gt;=הלוואות!$D$15,IF(מרכז!A2018&lt;=הלוואות!$E$15,IF(DAY(מרכז!A2018)=הלוואות!$F$15,הלוואות!$G$15,0),0),0)+IF(A2018&gt;=הלוואות!$D$16,IF(מרכז!A2018&lt;=הלוואות!$E$16,IF(DAY(מרכז!A2018)=הלוואות!$F$16,הלוואות!$G$16,0),0),0)+IF(A2018&gt;=הלוואות!$D$17,IF(מרכז!A2018&lt;=הלוואות!$E$17,IF(DAY(מרכז!A2018)=הלוואות!$F$17,הלוואות!$G$17,0),0),0)+IF(A2018&gt;=הלוואות!$D$18,IF(מרכז!A2018&lt;=הלוואות!$E$18,IF(DAY(מרכז!A2018)=הלוואות!$F$18,הלוואות!$G$18,0),0),0)+IF(A2018&gt;=הלוואות!$D$19,IF(מרכז!A2018&lt;=הלוואות!$E$19,IF(DAY(מרכז!A2018)=הלוואות!$F$19,הלוואות!$G$19,0),0),0)+IF(A2018&gt;=הלוואות!$D$20,IF(מרכז!A2018&lt;=הלוואות!$E$20,IF(DAY(מרכז!A2018)=הלוואות!$F$20,הלוואות!$G$20,0),0),0)+IF(A2018&gt;=הלוואות!$D$21,IF(מרכז!A2018&lt;=הלוואות!$E$21,IF(DAY(מרכז!A2018)=הלוואות!$F$21,הלוואות!$G$21,0),0),0)+IF(A2018&gt;=הלוואות!$D$22,IF(מרכז!A2018&lt;=הלוואות!$E$22,IF(DAY(מרכז!A2018)=הלוואות!$F$22,הלוואות!$G$22,0),0),0)+IF(A2018&gt;=הלוואות!$D$23,IF(מרכז!A2018&lt;=הלוואות!$E$23,IF(DAY(מרכז!A2018)=הלוואות!$F$23,הלוואות!$G$23,0),0),0)+IF(A2018&gt;=הלוואות!$D$24,IF(מרכז!A2018&lt;=הלוואות!$E$24,IF(DAY(מרכז!A2018)=הלוואות!$F$24,הלוואות!$G$24,0),0),0)+IF(A2018&gt;=הלוואות!$D$25,IF(מרכז!A2018&lt;=הלוואות!$E$25,IF(DAY(מרכז!A2018)=הלוואות!$F$25,הלוואות!$G$25,0),0),0)+IF(A2018&gt;=הלוואות!$D$26,IF(מרכז!A2018&lt;=הלוואות!$E$26,IF(DAY(מרכז!A2018)=הלוואות!$F$26,הלוואות!$G$26,0),0),0)+IF(A2018&gt;=הלוואות!$D$27,IF(מרכז!A2018&lt;=הלוואות!$E$27,IF(DAY(מרכז!A2018)=הלוואות!$F$27,הלוואות!$G$27,0),0),0)+IF(A2018&gt;=הלוואות!$D$28,IF(מרכז!A2018&lt;=הלוואות!$E$28,IF(DAY(מרכז!A2018)=הלוואות!$F$28,הלוואות!$G$28,0),0),0)+IF(A2018&gt;=הלוואות!$D$29,IF(מרכז!A2018&lt;=הלוואות!$E$29,IF(DAY(מרכז!A2018)=הלוואות!$F$29,הלוואות!$G$29,0),0),0)+IF(A2018&gt;=הלוואות!$D$30,IF(מרכז!A2018&lt;=הלוואות!$E$30,IF(DAY(מרכז!A2018)=הלוואות!$F$30,הלוואות!$G$30,0),0),0)+IF(A2018&gt;=הלוואות!$D$31,IF(מרכז!A2018&lt;=הלוואות!$E$31,IF(DAY(מרכז!A2018)=הלוואות!$F$31,הלוואות!$G$31,0),0),0)+IF(A2018&gt;=הלוואות!$D$32,IF(מרכז!A2018&lt;=הלוואות!$E$32,IF(DAY(מרכז!A2018)=הלוואות!$F$32,הלוואות!$G$32,0),0),0)+IF(A2018&gt;=הלוואות!$D$33,IF(מרכז!A2018&lt;=הלוואות!$E$33,IF(DAY(מרכז!A2018)=הלוואות!$F$33,הלוואות!$G$33,0),0),0)+IF(A2018&gt;=הלוואות!$D$34,IF(מרכז!A2018&lt;=הלוואות!$E$34,IF(DAY(מרכז!A2018)=הלוואות!$F$34,הלוואות!$G$34,0),0),0)</f>
        <v>0</v>
      </c>
      <c r="E2018" s="93">
        <f>SUMIF(הלוואות!$D$46:$D$65,מרכז!A2018,הלוואות!$E$46:$E$65)</f>
        <v>0</v>
      </c>
      <c r="F2018" s="93">
        <f>SUMIF(נכנסים!$A$5:$A$5890,מרכז!A2018,נכנסים!$B$5:$B$5890)</f>
        <v>0</v>
      </c>
      <c r="G2018" s="94"/>
      <c r="H2018" s="94"/>
      <c r="I2018" s="94"/>
      <c r="J2018" s="99">
        <f t="shared" si="31"/>
        <v>50000</v>
      </c>
    </row>
    <row r="2019" spans="1:10">
      <c r="A2019" s="153">
        <v>47672</v>
      </c>
      <c r="B2019" s="93">
        <f>SUMIF(יוצאים!$A$5:$A$5835,מרכז!A2019,יוצאים!$D$5:$D$5835)</f>
        <v>0</v>
      </c>
      <c r="C2019" s="93">
        <f>HLOOKUP(DAY($A2019),'טב.הו"ק'!$G$4:$AK$162,'טב.הו"ק'!$A$162+2,FALSE)</f>
        <v>0</v>
      </c>
      <c r="D2019" s="93">
        <f>IF(A2019&gt;=הלוואות!$D$5,IF(מרכז!A2019&lt;=הלוואות!$E$5,IF(DAY(מרכז!A2019)=הלוואות!$F$5,הלוואות!$G$5,0),0),0)+IF(A2019&gt;=הלוואות!$D$6,IF(מרכז!A2019&lt;=הלוואות!$E$6,IF(DAY(מרכז!A2019)=הלוואות!$F$6,הלוואות!$G$6,0),0),0)+IF(A2019&gt;=הלוואות!$D$7,IF(מרכז!A2019&lt;=הלוואות!$E$7,IF(DAY(מרכז!A2019)=הלוואות!$F$7,הלוואות!$G$7,0),0),0)+IF(A2019&gt;=הלוואות!$D$8,IF(מרכז!A2019&lt;=הלוואות!$E$8,IF(DAY(מרכז!A2019)=הלוואות!$F$8,הלוואות!$G$8,0),0),0)+IF(A2019&gt;=הלוואות!$D$9,IF(מרכז!A2019&lt;=הלוואות!$E$9,IF(DAY(מרכז!A2019)=הלוואות!$F$9,הלוואות!$G$9,0),0),0)+IF(A2019&gt;=הלוואות!$D$10,IF(מרכז!A2019&lt;=הלוואות!$E$10,IF(DAY(מרכז!A2019)=הלוואות!$F$10,הלוואות!$G$10,0),0),0)+IF(A2019&gt;=הלוואות!$D$11,IF(מרכז!A2019&lt;=הלוואות!$E$11,IF(DAY(מרכז!A2019)=הלוואות!$F$11,הלוואות!$G$11,0),0),0)+IF(A2019&gt;=הלוואות!$D$12,IF(מרכז!A2019&lt;=הלוואות!$E$12,IF(DAY(מרכז!A2019)=הלוואות!$F$12,הלוואות!$G$12,0),0),0)+IF(A2019&gt;=הלוואות!$D$13,IF(מרכז!A2019&lt;=הלוואות!$E$13,IF(DAY(מרכז!A2019)=הלוואות!$F$13,הלוואות!$G$13,0),0),0)+IF(A2019&gt;=הלוואות!$D$14,IF(מרכז!A2019&lt;=הלוואות!$E$14,IF(DAY(מרכז!A2019)=הלוואות!$F$14,הלוואות!$G$14,0),0),0)+IF(A2019&gt;=הלוואות!$D$15,IF(מרכז!A2019&lt;=הלוואות!$E$15,IF(DAY(מרכז!A2019)=הלוואות!$F$15,הלוואות!$G$15,0),0),0)+IF(A2019&gt;=הלוואות!$D$16,IF(מרכז!A2019&lt;=הלוואות!$E$16,IF(DAY(מרכז!A2019)=הלוואות!$F$16,הלוואות!$G$16,0),0),0)+IF(A2019&gt;=הלוואות!$D$17,IF(מרכז!A2019&lt;=הלוואות!$E$17,IF(DAY(מרכז!A2019)=הלוואות!$F$17,הלוואות!$G$17,0),0),0)+IF(A2019&gt;=הלוואות!$D$18,IF(מרכז!A2019&lt;=הלוואות!$E$18,IF(DAY(מרכז!A2019)=הלוואות!$F$18,הלוואות!$G$18,0),0),0)+IF(A2019&gt;=הלוואות!$D$19,IF(מרכז!A2019&lt;=הלוואות!$E$19,IF(DAY(מרכז!A2019)=הלוואות!$F$19,הלוואות!$G$19,0),0),0)+IF(A2019&gt;=הלוואות!$D$20,IF(מרכז!A2019&lt;=הלוואות!$E$20,IF(DAY(מרכז!A2019)=הלוואות!$F$20,הלוואות!$G$20,0),0),0)+IF(A2019&gt;=הלוואות!$D$21,IF(מרכז!A2019&lt;=הלוואות!$E$21,IF(DAY(מרכז!A2019)=הלוואות!$F$21,הלוואות!$G$21,0),0),0)+IF(A2019&gt;=הלוואות!$D$22,IF(מרכז!A2019&lt;=הלוואות!$E$22,IF(DAY(מרכז!A2019)=הלוואות!$F$22,הלוואות!$G$22,0),0),0)+IF(A2019&gt;=הלוואות!$D$23,IF(מרכז!A2019&lt;=הלוואות!$E$23,IF(DAY(מרכז!A2019)=הלוואות!$F$23,הלוואות!$G$23,0),0),0)+IF(A2019&gt;=הלוואות!$D$24,IF(מרכז!A2019&lt;=הלוואות!$E$24,IF(DAY(מרכז!A2019)=הלוואות!$F$24,הלוואות!$G$24,0),0),0)+IF(A2019&gt;=הלוואות!$D$25,IF(מרכז!A2019&lt;=הלוואות!$E$25,IF(DAY(מרכז!A2019)=הלוואות!$F$25,הלוואות!$G$25,0),0),0)+IF(A2019&gt;=הלוואות!$D$26,IF(מרכז!A2019&lt;=הלוואות!$E$26,IF(DAY(מרכז!A2019)=הלוואות!$F$26,הלוואות!$G$26,0),0),0)+IF(A2019&gt;=הלוואות!$D$27,IF(מרכז!A2019&lt;=הלוואות!$E$27,IF(DAY(מרכז!A2019)=הלוואות!$F$27,הלוואות!$G$27,0),0),0)+IF(A2019&gt;=הלוואות!$D$28,IF(מרכז!A2019&lt;=הלוואות!$E$28,IF(DAY(מרכז!A2019)=הלוואות!$F$28,הלוואות!$G$28,0),0),0)+IF(A2019&gt;=הלוואות!$D$29,IF(מרכז!A2019&lt;=הלוואות!$E$29,IF(DAY(מרכז!A2019)=הלוואות!$F$29,הלוואות!$G$29,0),0),0)+IF(A2019&gt;=הלוואות!$D$30,IF(מרכז!A2019&lt;=הלוואות!$E$30,IF(DAY(מרכז!A2019)=הלוואות!$F$30,הלוואות!$G$30,0),0),0)+IF(A2019&gt;=הלוואות!$D$31,IF(מרכז!A2019&lt;=הלוואות!$E$31,IF(DAY(מרכז!A2019)=הלוואות!$F$31,הלוואות!$G$31,0),0),0)+IF(A2019&gt;=הלוואות!$D$32,IF(מרכז!A2019&lt;=הלוואות!$E$32,IF(DAY(מרכז!A2019)=הלוואות!$F$32,הלוואות!$G$32,0),0),0)+IF(A2019&gt;=הלוואות!$D$33,IF(מרכז!A2019&lt;=הלוואות!$E$33,IF(DAY(מרכז!A2019)=הלוואות!$F$33,הלוואות!$G$33,0),0),0)+IF(A2019&gt;=הלוואות!$D$34,IF(מרכז!A2019&lt;=הלוואות!$E$34,IF(DAY(מרכז!A2019)=הלוואות!$F$34,הלוואות!$G$34,0),0),0)</f>
        <v>0</v>
      </c>
      <c r="E2019" s="93">
        <f>SUMIF(הלוואות!$D$46:$D$65,מרכז!A2019,הלוואות!$E$46:$E$65)</f>
        <v>0</v>
      </c>
      <c r="F2019" s="93">
        <f>SUMIF(נכנסים!$A$5:$A$5890,מרכז!A2019,נכנסים!$B$5:$B$5890)</f>
        <v>0</v>
      </c>
      <c r="G2019" s="94"/>
      <c r="H2019" s="94"/>
      <c r="I2019" s="94"/>
      <c r="J2019" s="99">
        <f t="shared" si="31"/>
        <v>50000</v>
      </c>
    </row>
    <row r="2020" spans="1:10">
      <c r="A2020" s="153">
        <v>47673</v>
      </c>
      <c r="B2020" s="93">
        <f>SUMIF(יוצאים!$A$5:$A$5835,מרכז!A2020,יוצאים!$D$5:$D$5835)</f>
        <v>0</v>
      </c>
      <c r="C2020" s="93">
        <f>HLOOKUP(DAY($A2020),'טב.הו"ק'!$G$4:$AK$162,'טב.הו"ק'!$A$162+2,FALSE)</f>
        <v>0</v>
      </c>
      <c r="D2020" s="93">
        <f>IF(A2020&gt;=הלוואות!$D$5,IF(מרכז!A2020&lt;=הלוואות!$E$5,IF(DAY(מרכז!A2020)=הלוואות!$F$5,הלוואות!$G$5,0),0),0)+IF(A2020&gt;=הלוואות!$D$6,IF(מרכז!A2020&lt;=הלוואות!$E$6,IF(DAY(מרכז!A2020)=הלוואות!$F$6,הלוואות!$G$6,0),0),0)+IF(A2020&gt;=הלוואות!$D$7,IF(מרכז!A2020&lt;=הלוואות!$E$7,IF(DAY(מרכז!A2020)=הלוואות!$F$7,הלוואות!$G$7,0),0),0)+IF(A2020&gt;=הלוואות!$D$8,IF(מרכז!A2020&lt;=הלוואות!$E$8,IF(DAY(מרכז!A2020)=הלוואות!$F$8,הלוואות!$G$8,0),0),0)+IF(A2020&gt;=הלוואות!$D$9,IF(מרכז!A2020&lt;=הלוואות!$E$9,IF(DAY(מרכז!A2020)=הלוואות!$F$9,הלוואות!$G$9,0),0),0)+IF(A2020&gt;=הלוואות!$D$10,IF(מרכז!A2020&lt;=הלוואות!$E$10,IF(DAY(מרכז!A2020)=הלוואות!$F$10,הלוואות!$G$10,0),0),0)+IF(A2020&gt;=הלוואות!$D$11,IF(מרכז!A2020&lt;=הלוואות!$E$11,IF(DAY(מרכז!A2020)=הלוואות!$F$11,הלוואות!$G$11,0),0),0)+IF(A2020&gt;=הלוואות!$D$12,IF(מרכז!A2020&lt;=הלוואות!$E$12,IF(DAY(מרכז!A2020)=הלוואות!$F$12,הלוואות!$G$12,0),0),0)+IF(A2020&gt;=הלוואות!$D$13,IF(מרכז!A2020&lt;=הלוואות!$E$13,IF(DAY(מרכז!A2020)=הלוואות!$F$13,הלוואות!$G$13,0),0),0)+IF(A2020&gt;=הלוואות!$D$14,IF(מרכז!A2020&lt;=הלוואות!$E$14,IF(DAY(מרכז!A2020)=הלוואות!$F$14,הלוואות!$G$14,0),0),0)+IF(A2020&gt;=הלוואות!$D$15,IF(מרכז!A2020&lt;=הלוואות!$E$15,IF(DAY(מרכז!A2020)=הלוואות!$F$15,הלוואות!$G$15,0),0),0)+IF(A2020&gt;=הלוואות!$D$16,IF(מרכז!A2020&lt;=הלוואות!$E$16,IF(DAY(מרכז!A2020)=הלוואות!$F$16,הלוואות!$G$16,0),0),0)+IF(A2020&gt;=הלוואות!$D$17,IF(מרכז!A2020&lt;=הלוואות!$E$17,IF(DAY(מרכז!A2020)=הלוואות!$F$17,הלוואות!$G$17,0),0),0)+IF(A2020&gt;=הלוואות!$D$18,IF(מרכז!A2020&lt;=הלוואות!$E$18,IF(DAY(מרכז!A2020)=הלוואות!$F$18,הלוואות!$G$18,0),0),0)+IF(A2020&gt;=הלוואות!$D$19,IF(מרכז!A2020&lt;=הלוואות!$E$19,IF(DAY(מרכז!A2020)=הלוואות!$F$19,הלוואות!$G$19,0),0),0)+IF(A2020&gt;=הלוואות!$D$20,IF(מרכז!A2020&lt;=הלוואות!$E$20,IF(DAY(מרכז!A2020)=הלוואות!$F$20,הלוואות!$G$20,0),0),0)+IF(A2020&gt;=הלוואות!$D$21,IF(מרכז!A2020&lt;=הלוואות!$E$21,IF(DAY(מרכז!A2020)=הלוואות!$F$21,הלוואות!$G$21,0),0),0)+IF(A2020&gt;=הלוואות!$D$22,IF(מרכז!A2020&lt;=הלוואות!$E$22,IF(DAY(מרכז!A2020)=הלוואות!$F$22,הלוואות!$G$22,0),0),0)+IF(A2020&gt;=הלוואות!$D$23,IF(מרכז!A2020&lt;=הלוואות!$E$23,IF(DAY(מרכז!A2020)=הלוואות!$F$23,הלוואות!$G$23,0),0),0)+IF(A2020&gt;=הלוואות!$D$24,IF(מרכז!A2020&lt;=הלוואות!$E$24,IF(DAY(מרכז!A2020)=הלוואות!$F$24,הלוואות!$G$24,0),0),0)+IF(A2020&gt;=הלוואות!$D$25,IF(מרכז!A2020&lt;=הלוואות!$E$25,IF(DAY(מרכז!A2020)=הלוואות!$F$25,הלוואות!$G$25,0),0),0)+IF(A2020&gt;=הלוואות!$D$26,IF(מרכז!A2020&lt;=הלוואות!$E$26,IF(DAY(מרכז!A2020)=הלוואות!$F$26,הלוואות!$G$26,0),0),0)+IF(A2020&gt;=הלוואות!$D$27,IF(מרכז!A2020&lt;=הלוואות!$E$27,IF(DAY(מרכז!A2020)=הלוואות!$F$27,הלוואות!$G$27,0),0),0)+IF(A2020&gt;=הלוואות!$D$28,IF(מרכז!A2020&lt;=הלוואות!$E$28,IF(DAY(מרכז!A2020)=הלוואות!$F$28,הלוואות!$G$28,0),0),0)+IF(A2020&gt;=הלוואות!$D$29,IF(מרכז!A2020&lt;=הלוואות!$E$29,IF(DAY(מרכז!A2020)=הלוואות!$F$29,הלוואות!$G$29,0),0),0)+IF(A2020&gt;=הלוואות!$D$30,IF(מרכז!A2020&lt;=הלוואות!$E$30,IF(DAY(מרכז!A2020)=הלוואות!$F$30,הלוואות!$G$30,0),0),0)+IF(A2020&gt;=הלוואות!$D$31,IF(מרכז!A2020&lt;=הלוואות!$E$31,IF(DAY(מרכז!A2020)=הלוואות!$F$31,הלוואות!$G$31,0),0),0)+IF(A2020&gt;=הלוואות!$D$32,IF(מרכז!A2020&lt;=הלוואות!$E$32,IF(DAY(מרכז!A2020)=הלוואות!$F$32,הלוואות!$G$32,0),0),0)+IF(A2020&gt;=הלוואות!$D$33,IF(מרכז!A2020&lt;=הלוואות!$E$33,IF(DAY(מרכז!A2020)=הלוואות!$F$33,הלוואות!$G$33,0),0),0)+IF(A2020&gt;=הלוואות!$D$34,IF(מרכז!A2020&lt;=הלוואות!$E$34,IF(DAY(מרכז!A2020)=הלוואות!$F$34,הלוואות!$G$34,0),0),0)</f>
        <v>0</v>
      </c>
      <c r="E2020" s="93">
        <f>SUMIF(הלוואות!$D$46:$D$65,מרכז!A2020,הלוואות!$E$46:$E$65)</f>
        <v>0</v>
      </c>
      <c r="F2020" s="93">
        <f>SUMIF(נכנסים!$A$5:$A$5890,מרכז!A2020,נכנסים!$B$5:$B$5890)</f>
        <v>0</v>
      </c>
      <c r="G2020" s="94"/>
      <c r="H2020" s="94"/>
      <c r="I2020" s="94"/>
      <c r="J2020" s="99">
        <f t="shared" si="31"/>
        <v>50000</v>
      </c>
    </row>
    <row r="2021" spans="1:10">
      <c r="A2021" s="153">
        <v>47674</v>
      </c>
      <c r="B2021" s="93">
        <f>SUMIF(יוצאים!$A$5:$A$5835,מרכז!A2021,יוצאים!$D$5:$D$5835)</f>
        <v>0</v>
      </c>
      <c r="C2021" s="93">
        <f>HLOOKUP(DAY($A2021),'טב.הו"ק'!$G$4:$AK$162,'טב.הו"ק'!$A$162+2,FALSE)</f>
        <v>0</v>
      </c>
      <c r="D2021" s="93">
        <f>IF(A2021&gt;=הלוואות!$D$5,IF(מרכז!A2021&lt;=הלוואות!$E$5,IF(DAY(מרכז!A2021)=הלוואות!$F$5,הלוואות!$G$5,0),0),0)+IF(A2021&gt;=הלוואות!$D$6,IF(מרכז!A2021&lt;=הלוואות!$E$6,IF(DAY(מרכז!A2021)=הלוואות!$F$6,הלוואות!$G$6,0),0),0)+IF(A2021&gt;=הלוואות!$D$7,IF(מרכז!A2021&lt;=הלוואות!$E$7,IF(DAY(מרכז!A2021)=הלוואות!$F$7,הלוואות!$G$7,0),0),0)+IF(A2021&gt;=הלוואות!$D$8,IF(מרכז!A2021&lt;=הלוואות!$E$8,IF(DAY(מרכז!A2021)=הלוואות!$F$8,הלוואות!$G$8,0),0),0)+IF(A2021&gt;=הלוואות!$D$9,IF(מרכז!A2021&lt;=הלוואות!$E$9,IF(DAY(מרכז!A2021)=הלוואות!$F$9,הלוואות!$G$9,0),0),0)+IF(A2021&gt;=הלוואות!$D$10,IF(מרכז!A2021&lt;=הלוואות!$E$10,IF(DAY(מרכז!A2021)=הלוואות!$F$10,הלוואות!$G$10,0),0),0)+IF(A2021&gt;=הלוואות!$D$11,IF(מרכז!A2021&lt;=הלוואות!$E$11,IF(DAY(מרכז!A2021)=הלוואות!$F$11,הלוואות!$G$11,0),0),0)+IF(A2021&gt;=הלוואות!$D$12,IF(מרכז!A2021&lt;=הלוואות!$E$12,IF(DAY(מרכז!A2021)=הלוואות!$F$12,הלוואות!$G$12,0),0),0)+IF(A2021&gt;=הלוואות!$D$13,IF(מרכז!A2021&lt;=הלוואות!$E$13,IF(DAY(מרכז!A2021)=הלוואות!$F$13,הלוואות!$G$13,0),0),0)+IF(A2021&gt;=הלוואות!$D$14,IF(מרכז!A2021&lt;=הלוואות!$E$14,IF(DAY(מרכז!A2021)=הלוואות!$F$14,הלוואות!$G$14,0),0),0)+IF(A2021&gt;=הלוואות!$D$15,IF(מרכז!A2021&lt;=הלוואות!$E$15,IF(DAY(מרכז!A2021)=הלוואות!$F$15,הלוואות!$G$15,0),0),0)+IF(A2021&gt;=הלוואות!$D$16,IF(מרכז!A2021&lt;=הלוואות!$E$16,IF(DAY(מרכז!A2021)=הלוואות!$F$16,הלוואות!$G$16,0),0),0)+IF(A2021&gt;=הלוואות!$D$17,IF(מרכז!A2021&lt;=הלוואות!$E$17,IF(DAY(מרכז!A2021)=הלוואות!$F$17,הלוואות!$G$17,0),0),0)+IF(A2021&gt;=הלוואות!$D$18,IF(מרכז!A2021&lt;=הלוואות!$E$18,IF(DAY(מרכז!A2021)=הלוואות!$F$18,הלוואות!$G$18,0),0),0)+IF(A2021&gt;=הלוואות!$D$19,IF(מרכז!A2021&lt;=הלוואות!$E$19,IF(DAY(מרכז!A2021)=הלוואות!$F$19,הלוואות!$G$19,0),0),0)+IF(A2021&gt;=הלוואות!$D$20,IF(מרכז!A2021&lt;=הלוואות!$E$20,IF(DAY(מרכז!A2021)=הלוואות!$F$20,הלוואות!$G$20,0),0),0)+IF(A2021&gt;=הלוואות!$D$21,IF(מרכז!A2021&lt;=הלוואות!$E$21,IF(DAY(מרכז!A2021)=הלוואות!$F$21,הלוואות!$G$21,0),0),0)+IF(A2021&gt;=הלוואות!$D$22,IF(מרכז!A2021&lt;=הלוואות!$E$22,IF(DAY(מרכז!A2021)=הלוואות!$F$22,הלוואות!$G$22,0),0),0)+IF(A2021&gt;=הלוואות!$D$23,IF(מרכז!A2021&lt;=הלוואות!$E$23,IF(DAY(מרכז!A2021)=הלוואות!$F$23,הלוואות!$G$23,0),0),0)+IF(A2021&gt;=הלוואות!$D$24,IF(מרכז!A2021&lt;=הלוואות!$E$24,IF(DAY(מרכז!A2021)=הלוואות!$F$24,הלוואות!$G$24,0),0),0)+IF(A2021&gt;=הלוואות!$D$25,IF(מרכז!A2021&lt;=הלוואות!$E$25,IF(DAY(מרכז!A2021)=הלוואות!$F$25,הלוואות!$G$25,0),0),0)+IF(A2021&gt;=הלוואות!$D$26,IF(מרכז!A2021&lt;=הלוואות!$E$26,IF(DAY(מרכז!A2021)=הלוואות!$F$26,הלוואות!$G$26,0),0),0)+IF(A2021&gt;=הלוואות!$D$27,IF(מרכז!A2021&lt;=הלוואות!$E$27,IF(DAY(מרכז!A2021)=הלוואות!$F$27,הלוואות!$G$27,0),0),0)+IF(A2021&gt;=הלוואות!$D$28,IF(מרכז!A2021&lt;=הלוואות!$E$28,IF(DAY(מרכז!A2021)=הלוואות!$F$28,הלוואות!$G$28,0),0),0)+IF(A2021&gt;=הלוואות!$D$29,IF(מרכז!A2021&lt;=הלוואות!$E$29,IF(DAY(מרכז!A2021)=הלוואות!$F$29,הלוואות!$G$29,0),0),0)+IF(A2021&gt;=הלוואות!$D$30,IF(מרכז!A2021&lt;=הלוואות!$E$30,IF(DAY(מרכז!A2021)=הלוואות!$F$30,הלוואות!$G$30,0),0),0)+IF(A2021&gt;=הלוואות!$D$31,IF(מרכז!A2021&lt;=הלוואות!$E$31,IF(DAY(מרכז!A2021)=הלוואות!$F$31,הלוואות!$G$31,0),0),0)+IF(A2021&gt;=הלוואות!$D$32,IF(מרכז!A2021&lt;=הלוואות!$E$32,IF(DAY(מרכז!A2021)=הלוואות!$F$32,הלוואות!$G$32,0),0),0)+IF(A2021&gt;=הלוואות!$D$33,IF(מרכז!A2021&lt;=הלוואות!$E$33,IF(DAY(מרכז!A2021)=הלוואות!$F$33,הלוואות!$G$33,0),0),0)+IF(A2021&gt;=הלוואות!$D$34,IF(מרכז!A2021&lt;=הלוואות!$E$34,IF(DAY(מרכז!A2021)=הלוואות!$F$34,הלוואות!$G$34,0),0),0)</f>
        <v>0</v>
      </c>
      <c r="E2021" s="93">
        <f>SUMIF(הלוואות!$D$46:$D$65,מרכז!A2021,הלוואות!$E$46:$E$65)</f>
        <v>0</v>
      </c>
      <c r="F2021" s="93">
        <f>SUMIF(נכנסים!$A$5:$A$5890,מרכז!A2021,נכנסים!$B$5:$B$5890)</f>
        <v>0</v>
      </c>
      <c r="G2021" s="94"/>
      <c r="H2021" s="94"/>
      <c r="I2021" s="94"/>
      <c r="J2021" s="99">
        <f t="shared" si="31"/>
        <v>50000</v>
      </c>
    </row>
    <row r="2022" spans="1:10">
      <c r="A2022" s="153">
        <v>47675</v>
      </c>
      <c r="B2022" s="93">
        <f>SUMIF(יוצאים!$A$5:$A$5835,מרכז!A2022,יוצאים!$D$5:$D$5835)</f>
        <v>0</v>
      </c>
      <c r="C2022" s="93">
        <f>HLOOKUP(DAY($A2022),'טב.הו"ק'!$G$4:$AK$162,'טב.הו"ק'!$A$162+2,FALSE)</f>
        <v>0</v>
      </c>
      <c r="D2022" s="93">
        <f>IF(A2022&gt;=הלוואות!$D$5,IF(מרכז!A2022&lt;=הלוואות!$E$5,IF(DAY(מרכז!A2022)=הלוואות!$F$5,הלוואות!$G$5,0),0),0)+IF(A2022&gt;=הלוואות!$D$6,IF(מרכז!A2022&lt;=הלוואות!$E$6,IF(DAY(מרכז!A2022)=הלוואות!$F$6,הלוואות!$G$6,0),0),0)+IF(A2022&gt;=הלוואות!$D$7,IF(מרכז!A2022&lt;=הלוואות!$E$7,IF(DAY(מרכז!A2022)=הלוואות!$F$7,הלוואות!$G$7,0),0),0)+IF(A2022&gt;=הלוואות!$D$8,IF(מרכז!A2022&lt;=הלוואות!$E$8,IF(DAY(מרכז!A2022)=הלוואות!$F$8,הלוואות!$G$8,0),0),0)+IF(A2022&gt;=הלוואות!$D$9,IF(מרכז!A2022&lt;=הלוואות!$E$9,IF(DAY(מרכז!A2022)=הלוואות!$F$9,הלוואות!$G$9,0),0),0)+IF(A2022&gt;=הלוואות!$D$10,IF(מרכז!A2022&lt;=הלוואות!$E$10,IF(DAY(מרכז!A2022)=הלוואות!$F$10,הלוואות!$G$10,0),0),0)+IF(A2022&gt;=הלוואות!$D$11,IF(מרכז!A2022&lt;=הלוואות!$E$11,IF(DAY(מרכז!A2022)=הלוואות!$F$11,הלוואות!$G$11,0),0),0)+IF(A2022&gt;=הלוואות!$D$12,IF(מרכז!A2022&lt;=הלוואות!$E$12,IF(DAY(מרכז!A2022)=הלוואות!$F$12,הלוואות!$G$12,0),0),0)+IF(A2022&gt;=הלוואות!$D$13,IF(מרכז!A2022&lt;=הלוואות!$E$13,IF(DAY(מרכז!A2022)=הלוואות!$F$13,הלוואות!$G$13,0),0),0)+IF(A2022&gt;=הלוואות!$D$14,IF(מרכז!A2022&lt;=הלוואות!$E$14,IF(DAY(מרכז!A2022)=הלוואות!$F$14,הלוואות!$G$14,0),0),0)+IF(A2022&gt;=הלוואות!$D$15,IF(מרכז!A2022&lt;=הלוואות!$E$15,IF(DAY(מרכז!A2022)=הלוואות!$F$15,הלוואות!$G$15,0),0),0)+IF(A2022&gt;=הלוואות!$D$16,IF(מרכז!A2022&lt;=הלוואות!$E$16,IF(DAY(מרכז!A2022)=הלוואות!$F$16,הלוואות!$G$16,0),0),0)+IF(A2022&gt;=הלוואות!$D$17,IF(מרכז!A2022&lt;=הלוואות!$E$17,IF(DAY(מרכז!A2022)=הלוואות!$F$17,הלוואות!$G$17,0),0),0)+IF(A2022&gt;=הלוואות!$D$18,IF(מרכז!A2022&lt;=הלוואות!$E$18,IF(DAY(מרכז!A2022)=הלוואות!$F$18,הלוואות!$G$18,0),0),0)+IF(A2022&gt;=הלוואות!$D$19,IF(מרכז!A2022&lt;=הלוואות!$E$19,IF(DAY(מרכז!A2022)=הלוואות!$F$19,הלוואות!$G$19,0),0),0)+IF(A2022&gt;=הלוואות!$D$20,IF(מרכז!A2022&lt;=הלוואות!$E$20,IF(DAY(מרכז!A2022)=הלוואות!$F$20,הלוואות!$G$20,0),0),0)+IF(A2022&gt;=הלוואות!$D$21,IF(מרכז!A2022&lt;=הלוואות!$E$21,IF(DAY(מרכז!A2022)=הלוואות!$F$21,הלוואות!$G$21,0),0),0)+IF(A2022&gt;=הלוואות!$D$22,IF(מרכז!A2022&lt;=הלוואות!$E$22,IF(DAY(מרכז!A2022)=הלוואות!$F$22,הלוואות!$G$22,0),0),0)+IF(A2022&gt;=הלוואות!$D$23,IF(מרכז!A2022&lt;=הלוואות!$E$23,IF(DAY(מרכז!A2022)=הלוואות!$F$23,הלוואות!$G$23,0),0),0)+IF(A2022&gt;=הלוואות!$D$24,IF(מרכז!A2022&lt;=הלוואות!$E$24,IF(DAY(מרכז!A2022)=הלוואות!$F$24,הלוואות!$G$24,0),0),0)+IF(A2022&gt;=הלוואות!$D$25,IF(מרכז!A2022&lt;=הלוואות!$E$25,IF(DAY(מרכז!A2022)=הלוואות!$F$25,הלוואות!$G$25,0),0),0)+IF(A2022&gt;=הלוואות!$D$26,IF(מרכז!A2022&lt;=הלוואות!$E$26,IF(DAY(מרכז!A2022)=הלוואות!$F$26,הלוואות!$G$26,0),0),0)+IF(A2022&gt;=הלוואות!$D$27,IF(מרכז!A2022&lt;=הלוואות!$E$27,IF(DAY(מרכז!A2022)=הלוואות!$F$27,הלוואות!$G$27,0),0),0)+IF(A2022&gt;=הלוואות!$D$28,IF(מרכז!A2022&lt;=הלוואות!$E$28,IF(DAY(מרכז!A2022)=הלוואות!$F$28,הלוואות!$G$28,0),0),0)+IF(A2022&gt;=הלוואות!$D$29,IF(מרכז!A2022&lt;=הלוואות!$E$29,IF(DAY(מרכז!A2022)=הלוואות!$F$29,הלוואות!$G$29,0),0),0)+IF(A2022&gt;=הלוואות!$D$30,IF(מרכז!A2022&lt;=הלוואות!$E$30,IF(DAY(מרכז!A2022)=הלוואות!$F$30,הלוואות!$G$30,0),0),0)+IF(A2022&gt;=הלוואות!$D$31,IF(מרכז!A2022&lt;=הלוואות!$E$31,IF(DAY(מרכז!A2022)=הלוואות!$F$31,הלוואות!$G$31,0),0),0)+IF(A2022&gt;=הלוואות!$D$32,IF(מרכז!A2022&lt;=הלוואות!$E$32,IF(DAY(מרכז!A2022)=הלוואות!$F$32,הלוואות!$G$32,0),0),0)+IF(A2022&gt;=הלוואות!$D$33,IF(מרכז!A2022&lt;=הלוואות!$E$33,IF(DAY(מרכז!A2022)=הלוואות!$F$33,הלוואות!$G$33,0),0),0)+IF(A2022&gt;=הלוואות!$D$34,IF(מרכז!A2022&lt;=הלוואות!$E$34,IF(DAY(מרכז!A2022)=הלוואות!$F$34,הלוואות!$G$34,0),0),0)</f>
        <v>0</v>
      </c>
      <c r="E2022" s="93">
        <f>SUMIF(הלוואות!$D$46:$D$65,מרכז!A2022,הלוואות!$E$46:$E$65)</f>
        <v>0</v>
      </c>
      <c r="F2022" s="93">
        <f>SUMIF(נכנסים!$A$5:$A$5890,מרכז!A2022,נכנסים!$B$5:$B$5890)</f>
        <v>0</v>
      </c>
      <c r="G2022" s="94"/>
      <c r="H2022" s="94"/>
      <c r="I2022" s="94"/>
      <c r="J2022" s="99">
        <f t="shared" si="31"/>
        <v>50000</v>
      </c>
    </row>
    <row r="2023" spans="1:10">
      <c r="A2023" s="153">
        <v>47676</v>
      </c>
      <c r="B2023" s="93">
        <f>SUMIF(יוצאים!$A$5:$A$5835,מרכז!A2023,יוצאים!$D$5:$D$5835)</f>
        <v>0</v>
      </c>
      <c r="C2023" s="93">
        <f>HLOOKUP(DAY($A2023),'טב.הו"ק'!$G$4:$AK$162,'טב.הו"ק'!$A$162+2,FALSE)</f>
        <v>0</v>
      </c>
      <c r="D2023" s="93">
        <f>IF(A2023&gt;=הלוואות!$D$5,IF(מרכז!A2023&lt;=הלוואות!$E$5,IF(DAY(מרכז!A2023)=הלוואות!$F$5,הלוואות!$G$5,0),0),0)+IF(A2023&gt;=הלוואות!$D$6,IF(מרכז!A2023&lt;=הלוואות!$E$6,IF(DAY(מרכז!A2023)=הלוואות!$F$6,הלוואות!$G$6,0),0),0)+IF(A2023&gt;=הלוואות!$D$7,IF(מרכז!A2023&lt;=הלוואות!$E$7,IF(DAY(מרכז!A2023)=הלוואות!$F$7,הלוואות!$G$7,0),0),0)+IF(A2023&gt;=הלוואות!$D$8,IF(מרכז!A2023&lt;=הלוואות!$E$8,IF(DAY(מרכז!A2023)=הלוואות!$F$8,הלוואות!$G$8,0),0),0)+IF(A2023&gt;=הלוואות!$D$9,IF(מרכז!A2023&lt;=הלוואות!$E$9,IF(DAY(מרכז!A2023)=הלוואות!$F$9,הלוואות!$G$9,0),0),0)+IF(A2023&gt;=הלוואות!$D$10,IF(מרכז!A2023&lt;=הלוואות!$E$10,IF(DAY(מרכז!A2023)=הלוואות!$F$10,הלוואות!$G$10,0),0),0)+IF(A2023&gt;=הלוואות!$D$11,IF(מרכז!A2023&lt;=הלוואות!$E$11,IF(DAY(מרכז!A2023)=הלוואות!$F$11,הלוואות!$G$11,0),0),0)+IF(A2023&gt;=הלוואות!$D$12,IF(מרכז!A2023&lt;=הלוואות!$E$12,IF(DAY(מרכז!A2023)=הלוואות!$F$12,הלוואות!$G$12,0),0),0)+IF(A2023&gt;=הלוואות!$D$13,IF(מרכז!A2023&lt;=הלוואות!$E$13,IF(DAY(מרכז!A2023)=הלוואות!$F$13,הלוואות!$G$13,0),0),0)+IF(A2023&gt;=הלוואות!$D$14,IF(מרכז!A2023&lt;=הלוואות!$E$14,IF(DAY(מרכז!A2023)=הלוואות!$F$14,הלוואות!$G$14,0),0),0)+IF(A2023&gt;=הלוואות!$D$15,IF(מרכז!A2023&lt;=הלוואות!$E$15,IF(DAY(מרכז!A2023)=הלוואות!$F$15,הלוואות!$G$15,0),0),0)+IF(A2023&gt;=הלוואות!$D$16,IF(מרכז!A2023&lt;=הלוואות!$E$16,IF(DAY(מרכז!A2023)=הלוואות!$F$16,הלוואות!$G$16,0),0),0)+IF(A2023&gt;=הלוואות!$D$17,IF(מרכז!A2023&lt;=הלוואות!$E$17,IF(DAY(מרכז!A2023)=הלוואות!$F$17,הלוואות!$G$17,0),0),0)+IF(A2023&gt;=הלוואות!$D$18,IF(מרכז!A2023&lt;=הלוואות!$E$18,IF(DAY(מרכז!A2023)=הלוואות!$F$18,הלוואות!$G$18,0),0),0)+IF(A2023&gt;=הלוואות!$D$19,IF(מרכז!A2023&lt;=הלוואות!$E$19,IF(DAY(מרכז!A2023)=הלוואות!$F$19,הלוואות!$G$19,0),0),0)+IF(A2023&gt;=הלוואות!$D$20,IF(מרכז!A2023&lt;=הלוואות!$E$20,IF(DAY(מרכז!A2023)=הלוואות!$F$20,הלוואות!$G$20,0),0),0)+IF(A2023&gt;=הלוואות!$D$21,IF(מרכז!A2023&lt;=הלוואות!$E$21,IF(DAY(מרכז!A2023)=הלוואות!$F$21,הלוואות!$G$21,0),0),0)+IF(A2023&gt;=הלוואות!$D$22,IF(מרכז!A2023&lt;=הלוואות!$E$22,IF(DAY(מרכז!A2023)=הלוואות!$F$22,הלוואות!$G$22,0),0),0)+IF(A2023&gt;=הלוואות!$D$23,IF(מרכז!A2023&lt;=הלוואות!$E$23,IF(DAY(מרכז!A2023)=הלוואות!$F$23,הלוואות!$G$23,0),0),0)+IF(A2023&gt;=הלוואות!$D$24,IF(מרכז!A2023&lt;=הלוואות!$E$24,IF(DAY(מרכז!A2023)=הלוואות!$F$24,הלוואות!$G$24,0),0),0)+IF(A2023&gt;=הלוואות!$D$25,IF(מרכז!A2023&lt;=הלוואות!$E$25,IF(DAY(מרכז!A2023)=הלוואות!$F$25,הלוואות!$G$25,0),0),0)+IF(A2023&gt;=הלוואות!$D$26,IF(מרכז!A2023&lt;=הלוואות!$E$26,IF(DAY(מרכז!A2023)=הלוואות!$F$26,הלוואות!$G$26,0),0),0)+IF(A2023&gt;=הלוואות!$D$27,IF(מרכז!A2023&lt;=הלוואות!$E$27,IF(DAY(מרכז!A2023)=הלוואות!$F$27,הלוואות!$G$27,0),0),0)+IF(A2023&gt;=הלוואות!$D$28,IF(מרכז!A2023&lt;=הלוואות!$E$28,IF(DAY(מרכז!A2023)=הלוואות!$F$28,הלוואות!$G$28,0),0),0)+IF(A2023&gt;=הלוואות!$D$29,IF(מרכז!A2023&lt;=הלוואות!$E$29,IF(DAY(מרכז!A2023)=הלוואות!$F$29,הלוואות!$G$29,0),0),0)+IF(A2023&gt;=הלוואות!$D$30,IF(מרכז!A2023&lt;=הלוואות!$E$30,IF(DAY(מרכז!A2023)=הלוואות!$F$30,הלוואות!$G$30,0),0),0)+IF(A2023&gt;=הלוואות!$D$31,IF(מרכז!A2023&lt;=הלוואות!$E$31,IF(DAY(מרכז!A2023)=הלוואות!$F$31,הלוואות!$G$31,0),0),0)+IF(A2023&gt;=הלוואות!$D$32,IF(מרכז!A2023&lt;=הלוואות!$E$32,IF(DAY(מרכז!A2023)=הלוואות!$F$32,הלוואות!$G$32,0),0),0)+IF(A2023&gt;=הלוואות!$D$33,IF(מרכז!A2023&lt;=הלוואות!$E$33,IF(DAY(מרכז!A2023)=הלוואות!$F$33,הלוואות!$G$33,0),0),0)+IF(A2023&gt;=הלוואות!$D$34,IF(מרכז!A2023&lt;=הלוואות!$E$34,IF(DAY(מרכז!A2023)=הלוואות!$F$34,הלוואות!$G$34,0),0),0)</f>
        <v>0</v>
      </c>
      <c r="E2023" s="93">
        <f>SUMIF(הלוואות!$D$46:$D$65,מרכז!A2023,הלוואות!$E$46:$E$65)</f>
        <v>0</v>
      </c>
      <c r="F2023" s="93">
        <f>SUMIF(נכנסים!$A$5:$A$5890,מרכז!A2023,נכנסים!$B$5:$B$5890)</f>
        <v>0</v>
      </c>
      <c r="G2023" s="94"/>
      <c r="H2023" s="94"/>
      <c r="I2023" s="94"/>
      <c r="J2023" s="99">
        <f t="shared" si="31"/>
        <v>50000</v>
      </c>
    </row>
    <row r="2024" spans="1:10">
      <c r="A2024" s="153">
        <v>47677</v>
      </c>
      <c r="B2024" s="93">
        <f>SUMIF(יוצאים!$A$5:$A$5835,מרכז!A2024,יוצאים!$D$5:$D$5835)</f>
        <v>0</v>
      </c>
      <c r="C2024" s="93">
        <f>HLOOKUP(DAY($A2024),'טב.הו"ק'!$G$4:$AK$162,'טב.הו"ק'!$A$162+2,FALSE)</f>
        <v>0</v>
      </c>
      <c r="D2024" s="93">
        <f>IF(A2024&gt;=הלוואות!$D$5,IF(מרכז!A2024&lt;=הלוואות!$E$5,IF(DAY(מרכז!A2024)=הלוואות!$F$5,הלוואות!$G$5,0),0),0)+IF(A2024&gt;=הלוואות!$D$6,IF(מרכז!A2024&lt;=הלוואות!$E$6,IF(DAY(מרכז!A2024)=הלוואות!$F$6,הלוואות!$G$6,0),0),0)+IF(A2024&gt;=הלוואות!$D$7,IF(מרכז!A2024&lt;=הלוואות!$E$7,IF(DAY(מרכז!A2024)=הלוואות!$F$7,הלוואות!$G$7,0),0),0)+IF(A2024&gt;=הלוואות!$D$8,IF(מרכז!A2024&lt;=הלוואות!$E$8,IF(DAY(מרכז!A2024)=הלוואות!$F$8,הלוואות!$G$8,0),0),0)+IF(A2024&gt;=הלוואות!$D$9,IF(מרכז!A2024&lt;=הלוואות!$E$9,IF(DAY(מרכז!A2024)=הלוואות!$F$9,הלוואות!$G$9,0),0),0)+IF(A2024&gt;=הלוואות!$D$10,IF(מרכז!A2024&lt;=הלוואות!$E$10,IF(DAY(מרכז!A2024)=הלוואות!$F$10,הלוואות!$G$10,0),0),0)+IF(A2024&gt;=הלוואות!$D$11,IF(מרכז!A2024&lt;=הלוואות!$E$11,IF(DAY(מרכז!A2024)=הלוואות!$F$11,הלוואות!$G$11,0),0),0)+IF(A2024&gt;=הלוואות!$D$12,IF(מרכז!A2024&lt;=הלוואות!$E$12,IF(DAY(מרכז!A2024)=הלוואות!$F$12,הלוואות!$G$12,0),0),0)+IF(A2024&gt;=הלוואות!$D$13,IF(מרכז!A2024&lt;=הלוואות!$E$13,IF(DAY(מרכז!A2024)=הלוואות!$F$13,הלוואות!$G$13,0),0),0)+IF(A2024&gt;=הלוואות!$D$14,IF(מרכז!A2024&lt;=הלוואות!$E$14,IF(DAY(מרכז!A2024)=הלוואות!$F$14,הלוואות!$G$14,0),0),0)+IF(A2024&gt;=הלוואות!$D$15,IF(מרכז!A2024&lt;=הלוואות!$E$15,IF(DAY(מרכז!A2024)=הלוואות!$F$15,הלוואות!$G$15,0),0),0)+IF(A2024&gt;=הלוואות!$D$16,IF(מרכז!A2024&lt;=הלוואות!$E$16,IF(DAY(מרכז!A2024)=הלוואות!$F$16,הלוואות!$G$16,0),0),0)+IF(A2024&gt;=הלוואות!$D$17,IF(מרכז!A2024&lt;=הלוואות!$E$17,IF(DAY(מרכז!A2024)=הלוואות!$F$17,הלוואות!$G$17,0),0),0)+IF(A2024&gt;=הלוואות!$D$18,IF(מרכז!A2024&lt;=הלוואות!$E$18,IF(DAY(מרכז!A2024)=הלוואות!$F$18,הלוואות!$G$18,0),0),0)+IF(A2024&gt;=הלוואות!$D$19,IF(מרכז!A2024&lt;=הלוואות!$E$19,IF(DAY(מרכז!A2024)=הלוואות!$F$19,הלוואות!$G$19,0),0),0)+IF(A2024&gt;=הלוואות!$D$20,IF(מרכז!A2024&lt;=הלוואות!$E$20,IF(DAY(מרכז!A2024)=הלוואות!$F$20,הלוואות!$G$20,0),0),0)+IF(A2024&gt;=הלוואות!$D$21,IF(מרכז!A2024&lt;=הלוואות!$E$21,IF(DAY(מרכז!A2024)=הלוואות!$F$21,הלוואות!$G$21,0),0),0)+IF(A2024&gt;=הלוואות!$D$22,IF(מרכז!A2024&lt;=הלוואות!$E$22,IF(DAY(מרכז!A2024)=הלוואות!$F$22,הלוואות!$G$22,0),0),0)+IF(A2024&gt;=הלוואות!$D$23,IF(מרכז!A2024&lt;=הלוואות!$E$23,IF(DAY(מרכז!A2024)=הלוואות!$F$23,הלוואות!$G$23,0),0),0)+IF(A2024&gt;=הלוואות!$D$24,IF(מרכז!A2024&lt;=הלוואות!$E$24,IF(DAY(מרכז!A2024)=הלוואות!$F$24,הלוואות!$G$24,0),0),0)+IF(A2024&gt;=הלוואות!$D$25,IF(מרכז!A2024&lt;=הלוואות!$E$25,IF(DAY(מרכז!A2024)=הלוואות!$F$25,הלוואות!$G$25,0),0),0)+IF(A2024&gt;=הלוואות!$D$26,IF(מרכז!A2024&lt;=הלוואות!$E$26,IF(DAY(מרכז!A2024)=הלוואות!$F$26,הלוואות!$G$26,0),0),0)+IF(A2024&gt;=הלוואות!$D$27,IF(מרכז!A2024&lt;=הלוואות!$E$27,IF(DAY(מרכז!A2024)=הלוואות!$F$27,הלוואות!$G$27,0),0),0)+IF(A2024&gt;=הלוואות!$D$28,IF(מרכז!A2024&lt;=הלוואות!$E$28,IF(DAY(מרכז!A2024)=הלוואות!$F$28,הלוואות!$G$28,0),0),0)+IF(A2024&gt;=הלוואות!$D$29,IF(מרכז!A2024&lt;=הלוואות!$E$29,IF(DAY(מרכז!A2024)=הלוואות!$F$29,הלוואות!$G$29,0),0),0)+IF(A2024&gt;=הלוואות!$D$30,IF(מרכז!A2024&lt;=הלוואות!$E$30,IF(DAY(מרכז!A2024)=הלוואות!$F$30,הלוואות!$G$30,0),0),0)+IF(A2024&gt;=הלוואות!$D$31,IF(מרכז!A2024&lt;=הלוואות!$E$31,IF(DAY(מרכז!A2024)=הלוואות!$F$31,הלוואות!$G$31,0),0),0)+IF(A2024&gt;=הלוואות!$D$32,IF(מרכז!A2024&lt;=הלוואות!$E$32,IF(DAY(מרכז!A2024)=הלוואות!$F$32,הלוואות!$G$32,0),0),0)+IF(A2024&gt;=הלוואות!$D$33,IF(מרכז!A2024&lt;=הלוואות!$E$33,IF(DAY(מרכז!A2024)=הלוואות!$F$33,הלוואות!$G$33,0),0),0)+IF(A2024&gt;=הלוואות!$D$34,IF(מרכז!A2024&lt;=הלוואות!$E$34,IF(DAY(מרכז!A2024)=הלוואות!$F$34,הלוואות!$G$34,0),0),0)</f>
        <v>0</v>
      </c>
      <c r="E2024" s="93">
        <f>SUMIF(הלוואות!$D$46:$D$65,מרכז!A2024,הלוואות!$E$46:$E$65)</f>
        <v>0</v>
      </c>
      <c r="F2024" s="93">
        <f>SUMIF(נכנסים!$A$5:$A$5890,מרכז!A2024,נכנסים!$B$5:$B$5890)</f>
        <v>0</v>
      </c>
      <c r="G2024" s="94"/>
      <c r="H2024" s="94"/>
      <c r="I2024" s="94"/>
      <c r="J2024" s="99">
        <f t="shared" si="31"/>
        <v>50000</v>
      </c>
    </row>
    <row r="2025" spans="1:10">
      <c r="A2025" s="153">
        <v>47678</v>
      </c>
      <c r="B2025" s="93">
        <f>SUMIF(יוצאים!$A$5:$A$5835,מרכז!A2025,יוצאים!$D$5:$D$5835)</f>
        <v>0</v>
      </c>
      <c r="C2025" s="93">
        <f>HLOOKUP(DAY($A2025),'טב.הו"ק'!$G$4:$AK$162,'טב.הו"ק'!$A$162+2,FALSE)</f>
        <v>0</v>
      </c>
      <c r="D2025" s="93">
        <f>IF(A2025&gt;=הלוואות!$D$5,IF(מרכז!A2025&lt;=הלוואות!$E$5,IF(DAY(מרכז!A2025)=הלוואות!$F$5,הלוואות!$G$5,0),0),0)+IF(A2025&gt;=הלוואות!$D$6,IF(מרכז!A2025&lt;=הלוואות!$E$6,IF(DAY(מרכז!A2025)=הלוואות!$F$6,הלוואות!$G$6,0),0),0)+IF(A2025&gt;=הלוואות!$D$7,IF(מרכז!A2025&lt;=הלוואות!$E$7,IF(DAY(מרכז!A2025)=הלוואות!$F$7,הלוואות!$G$7,0),0),0)+IF(A2025&gt;=הלוואות!$D$8,IF(מרכז!A2025&lt;=הלוואות!$E$8,IF(DAY(מרכז!A2025)=הלוואות!$F$8,הלוואות!$G$8,0),0),0)+IF(A2025&gt;=הלוואות!$D$9,IF(מרכז!A2025&lt;=הלוואות!$E$9,IF(DAY(מרכז!A2025)=הלוואות!$F$9,הלוואות!$G$9,0),0),0)+IF(A2025&gt;=הלוואות!$D$10,IF(מרכז!A2025&lt;=הלוואות!$E$10,IF(DAY(מרכז!A2025)=הלוואות!$F$10,הלוואות!$G$10,0),0),0)+IF(A2025&gt;=הלוואות!$D$11,IF(מרכז!A2025&lt;=הלוואות!$E$11,IF(DAY(מרכז!A2025)=הלוואות!$F$11,הלוואות!$G$11,0),0),0)+IF(A2025&gt;=הלוואות!$D$12,IF(מרכז!A2025&lt;=הלוואות!$E$12,IF(DAY(מרכז!A2025)=הלוואות!$F$12,הלוואות!$G$12,0),0),0)+IF(A2025&gt;=הלוואות!$D$13,IF(מרכז!A2025&lt;=הלוואות!$E$13,IF(DAY(מרכז!A2025)=הלוואות!$F$13,הלוואות!$G$13,0),0),0)+IF(A2025&gt;=הלוואות!$D$14,IF(מרכז!A2025&lt;=הלוואות!$E$14,IF(DAY(מרכז!A2025)=הלוואות!$F$14,הלוואות!$G$14,0),0),0)+IF(A2025&gt;=הלוואות!$D$15,IF(מרכז!A2025&lt;=הלוואות!$E$15,IF(DAY(מרכז!A2025)=הלוואות!$F$15,הלוואות!$G$15,0),0),0)+IF(A2025&gt;=הלוואות!$D$16,IF(מרכז!A2025&lt;=הלוואות!$E$16,IF(DAY(מרכז!A2025)=הלוואות!$F$16,הלוואות!$G$16,0),0),0)+IF(A2025&gt;=הלוואות!$D$17,IF(מרכז!A2025&lt;=הלוואות!$E$17,IF(DAY(מרכז!A2025)=הלוואות!$F$17,הלוואות!$G$17,0),0),0)+IF(A2025&gt;=הלוואות!$D$18,IF(מרכז!A2025&lt;=הלוואות!$E$18,IF(DAY(מרכז!A2025)=הלוואות!$F$18,הלוואות!$G$18,0),0),0)+IF(A2025&gt;=הלוואות!$D$19,IF(מרכז!A2025&lt;=הלוואות!$E$19,IF(DAY(מרכז!A2025)=הלוואות!$F$19,הלוואות!$G$19,0),0),0)+IF(A2025&gt;=הלוואות!$D$20,IF(מרכז!A2025&lt;=הלוואות!$E$20,IF(DAY(מרכז!A2025)=הלוואות!$F$20,הלוואות!$G$20,0),0),0)+IF(A2025&gt;=הלוואות!$D$21,IF(מרכז!A2025&lt;=הלוואות!$E$21,IF(DAY(מרכז!A2025)=הלוואות!$F$21,הלוואות!$G$21,0),0),0)+IF(A2025&gt;=הלוואות!$D$22,IF(מרכז!A2025&lt;=הלוואות!$E$22,IF(DAY(מרכז!A2025)=הלוואות!$F$22,הלוואות!$G$22,0),0),0)+IF(A2025&gt;=הלוואות!$D$23,IF(מרכז!A2025&lt;=הלוואות!$E$23,IF(DAY(מרכז!A2025)=הלוואות!$F$23,הלוואות!$G$23,0),0),0)+IF(A2025&gt;=הלוואות!$D$24,IF(מרכז!A2025&lt;=הלוואות!$E$24,IF(DAY(מרכז!A2025)=הלוואות!$F$24,הלוואות!$G$24,0),0),0)+IF(A2025&gt;=הלוואות!$D$25,IF(מרכז!A2025&lt;=הלוואות!$E$25,IF(DAY(מרכז!A2025)=הלוואות!$F$25,הלוואות!$G$25,0),0),0)+IF(A2025&gt;=הלוואות!$D$26,IF(מרכז!A2025&lt;=הלוואות!$E$26,IF(DAY(מרכז!A2025)=הלוואות!$F$26,הלוואות!$G$26,0),0),0)+IF(A2025&gt;=הלוואות!$D$27,IF(מרכז!A2025&lt;=הלוואות!$E$27,IF(DAY(מרכז!A2025)=הלוואות!$F$27,הלוואות!$G$27,0),0),0)+IF(A2025&gt;=הלוואות!$D$28,IF(מרכז!A2025&lt;=הלוואות!$E$28,IF(DAY(מרכז!A2025)=הלוואות!$F$28,הלוואות!$G$28,0),0),0)+IF(A2025&gt;=הלוואות!$D$29,IF(מרכז!A2025&lt;=הלוואות!$E$29,IF(DAY(מרכז!A2025)=הלוואות!$F$29,הלוואות!$G$29,0),0),0)+IF(A2025&gt;=הלוואות!$D$30,IF(מרכז!A2025&lt;=הלוואות!$E$30,IF(DAY(מרכז!A2025)=הלוואות!$F$30,הלוואות!$G$30,0),0),0)+IF(A2025&gt;=הלוואות!$D$31,IF(מרכז!A2025&lt;=הלוואות!$E$31,IF(DAY(מרכז!A2025)=הלוואות!$F$31,הלוואות!$G$31,0),0),0)+IF(A2025&gt;=הלוואות!$D$32,IF(מרכז!A2025&lt;=הלוואות!$E$32,IF(DAY(מרכז!A2025)=הלוואות!$F$32,הלוואות!$G$32,0),0),0)+IF(A2025&gt;=הלוואות!$D$33,IF(מרכז!A2025&lt;=הלוואות!$E$33,IF(DAY(מרכז!A2025)=הלוואות!$F$33,הלוואות!$G$33,0),0),0)+IF(A2025&gt;=הלוואות!$D$34,IF(מרכז!A2025&lt;=הלוואות!$E$34,IF(DAY(מרכז!A2025)=הלוואות!$F$34,הלוואות!$G$34,0),0),0)</f>
        <v>0</v>
      </c>
      <c r="E2025" s="93">
        <f>SUMIF(הלוואות!$D$46:$D$65,מרכז!A2025,הלוואות!$E$46:$E$65)</f>
        <v>0</v>
      </c>
      <c r="F2025" s="93">
        <f>SUMIF(נכנסים!$A$5:$A$5890,מרכז!A2025,נכנסים!$B$5:$B$5890)</f>
        <v>0</v>
      </c>
      <c r="G2025" s="94"/>
      <c r="H2025" s="94"/>
      <c r="I2025" s="94"/>
      <c r="J2025" s="99">
        <f t="shared" si="31"/>
        <v>50000</v>
      </c>
    </row>
    <row r="2026" spans="1:10">
      <c r="A2026" s="153">
        <v>47679</v>
      </c>
      <c r="B2026" s="93">
        <f>SUMIF(יוצאים!$A$5:$A$5835,מרכז!A2026,יוצאים!$D$5:$D$5835)</f>
        <v>0</v>
      </c>
      <c r="C2026" s="93">
        <f>HLOOKUP(DAY($A2026),'טב.הו"ק'!$G$4:$AK$162,'טב.הו"ק'!$A$162+2,FALSE)</f>
        <v>0</v>
      </c>
      <c r="D2026" s="93">
        <f>IF(A2026&gt;=הלוואות!$D$5,IF(מרכז!A2026&lt;=הלוואות!$E$5,IF(DAY(מרכז!A2026)=הלוואות!$F$5,הלוואות!$G$5,0),0),0)+IF(A2026&gt;=הלוואות!$D$6,IF(מרכז!A2026&lt;=הלוואות!$E$6,IF(DAY(מרכז!A2026)=הלוואות!$F$6,הלוואות!$G$6,0),0),0)+IF(A2026&gt;=הלוואות!$D$7,IF(מרכז!A2026&lt;=הלוואות!$E$7,IF(DAY(מרכז!A2026)=הלוואות!$F$7,הלוואות!$G$7,0),0),0)+IF(A2026&gt;=הלוואות!$D$8,IF(מרכז!A2026&lt;=הלוואות!$E$8,IF(DAY(מרכז!A2026)=הלוואות!$F$8,הלוואות!$G$8,0),0),0)+IF(A2026&gt;=הלוואות!$D$9,IF(מרכז!A2026&lt;=הלוואות!$E$9,IF(DAY(מרכז!A2026)=הלוואות!$F$9,הלוואות!$G$9,0),0),0)+IF(A2026&gt;=הלוואות!$D$10,IF(מרכז!A2026&lt;=הלוואות!$E$10,IF(DAY(מרכז!A2026)=הלוואות!$F$10,הלוואות!$G$10,0),0),0)+IF(A2026&gt;=הלוואות!$D$11,IF(מרכז!A2026&lt;=הלוואות!$E$11,IF(DAY(מרכז!A2026)=הלוואות!$F$11,הלוואות!$G$11,0),0),0)+IF(A2026&gt;=הלוואות!$D$12,IF(מרכז!A2026&lt;=הלוואות!$E$12,IF(DAY(מרכז!A2026)=הלוואות!$F$12,הלוואות!$G$12,0),0),0)+IF(A2026&gt;=הלוואות!$D$13,IF(מרכז!A2026&lt;=הלוואות!$E$13,IF(DAY(מרכז!A2026)=הלוואות!$F$13,הלוואות!$G$13,0),0),0)+IF(A2026&gt;=הלוואות!$D$14,IF(מרכז!A2026&lt;=הלוואות!$E$14,IF(DAY(מרכז!A2026)=הלוואות!$F$14,הלוואות!$G$14,0),0),0)+IF(A2026&gt;=הלוואות!$D$15,IF(מרכז!A2026&lt;=הלוואות!$E$15,IF(DAY(מרכז!A2026)=הלוואות!$F$15,הלוואות!$G$15,0),0),0)+IF(A2026&gt;=הלוואות!$D$16,IF(מרכז!A2026&lt;=הלוואות!$E$16,IF(DAY(מרכז!A2026)=הלוואות!$F$16,הלוואות!$G$16,0),0),0)+IF(A2026&gt;=הלוואות!$D$17,IF(מרכז!A2026&lt;=הלוואות!$E$17,IF(DAY(מרכז!A2026)=הלוואות!$F$17,הלוואות!$G$17,0),0),0)+IF(A2026&gt;=הלוואות!$D$18,IF(מרכז!A2026&lt;=הלוואות!$E$18,IF(DAY(מרכז!A2026)=הלוואות!$F$18,הלוואות!$G$18,0),0),0)+IF(A2026&gt;=הלוואות!$D$19,IF(מרכז!A2026&lt;=הלוואות!$E$19,IF(DAY(מרכז!A2026)=הלוואות!$F$19,הלוואות!$G$19,0),0),0)+IF(A2026&gt;=הלוואות!$D$20,IF(מרכז!A2026&lt;=הלוואות!$E$20,IF(DAY(מרכז!A2026)=הלוואות!$F$20,הלוואות!$G$20,0),0),0)+IF(A2026&gt;=הלוואות!$D$21,IF(מרכז!A2026&lt;=הלוואות!$E$21,IF(DAY(מרכז!A2026)=הלוואות!$F$21,הלוואות!$G$21,0),0),0)+IF(A2026&gt;=הלוואות!$D$22,IF(מרכז!A2026&lt;=הלוואות!$E$22,IF(DAY(מרכז!A2026)=הלוואות!$F$22,הלוואות!$G$22,0),0),0)+IF(A2026&gt;=הלוואות!$D$23,IF(מרכז!A2026&lt;=הלוואות!$E$23,IF(DAY(מרכז!A2026)=הלוואות!$F$23,הלוואות!$G$23,0),0),0)+IF(A2026&gt;=הלוואות!$D$24,IF(מרכז!A2026&lt;=הלוואות!$E$24,IF(DAY(מרכז!A2026)=הלוואות!$F$24,הלוואות!$G$24,0),0),0)+IF(A2026&gt;=הלוואות!$D$25,IF(מרכז!A2026&lt;=הלוואות!$E$25,IF(DAY(מרכז!A2026)=הלוואות!$F$25,הלוואות!$G$25,0),0),0)+IF(A2026&gt;=הלוואות!$D$26,IF(מרכז!A2026&lt;=הלוואות!$E$26,IF(DAY(מרכז!A2026)=הלוואות!$F$26,הלוואות!$G$26,0),0),0)+IF(A2026&gt;=הלוואות!$D$27,IF(מרכז!A2026&lt;=הלוואות!$E$27,IF(DAY(מרכז!A2026)=הלוואות!$F$27,הלוואות!$G$27,0),0),0)+IF(A2026&gt;=הלוואות!$D$28,IF(מרכז!A2026&lt;=הלוואות!$E$28,IF(DAY(מרכז!A2026)=הלוואות!$F$28,הלוואות!$G$28,0),0),0)+IF(A2026&gt;=הלוואות!$D$29,IF(מרכז!A2026&lt;=הלוואות!$E$29,IF(DAY(מרכז!A2026)=הלוואות!$F$29,הלוואות!$G$29,0),0),0)+IF(A2026&gt;=הלוואות!$D$30,IF(מרכז!A2026&lt;=הלוואות!$E$30,IF(DAY(מרכז!A2026)=הלוואות!$F$30,הלוואות!$G$30,0),0),0)+IF(A2026&gt;=הלוואות!$D$31,IF(מרכז!A2026&lt;=הלוואות!$E$31,IF(DAY(מרכז!A2026)=הלוואות!$F$31,הלוואות!$G$31,0),0),0)+IF(A2026&gt;=הלוואות!$D$32,IF(מרכז!A2026&lt;=הלוואות!$E$32,IF(DAY(מרכז!A2026)=הלוואות!$F$32,הלוואות!$G$32,0),0),0)+IF(A2026&gt;=הלוואות!$D$33,IF(מרכז!A2026&lt;=הלוואות!$E$33,IF(DAY(מרכז!A2026)=הלוואות!$F$33,הלוואות!$G$33,0),0),0)+IF(A2026&gt;=הלוואות!$D$34,IF(מרכז!A2026&lt;=הלוואות!$E$34,IF(DAY(מרכז!A2026)=הלוואות!$F$34,הלוואות!$G$34,0),0),0)</f>
        <v>0</v>
      </c>
      <c r="E2026" s="93">
        <f>SUMIF(הלוואות!$D$46:$D$65,מרכז!A2026,הלוואות!$E$46:$E$65)</f>
        <v>0</v>
      </c>
      <c r="F2026" s="93">
        <f>SUMIF(נכנסים!$A$5:$A$5890,מרכז!A2026,נכנסים!$B$5:$B$5890)</f>
        <v>0</v>
      </c>
      <c r="G2026" s="94"/>
      <c r="H2026" s="94"/>
      <c r="I2026" s="94"/>
      <c r="J2026" s="99">
        <f t="shared" si="31"/>
        <v>50000</v>
      </c>
    </row>
    <row r="2027" spans="1:10">
      <c r="A2027" s="153">
        <v>47680</v>
      </c>
      <c r="B2027" s="93">
        <f>SUMIF(יוצאים!$A$5:$A$5835,מרכז!A2027,יוצאים!$D$5:$D$5835)</f>
        <v>0</v>
      </c>
      <c r="C2027" s="93">
        <f>HLOOKUP(DAY($A2027),'טב.הו"ק'!$G$4:$AK$162,'טב.הו"ק'!$A$162+2,FALSE)</f>
        <v>0</v>
      </c>
      <c r="D2027" s="93">
        <f>IF(A2027&gt;=הלוואות!$D$5,IF(מרכז!A2027&lt;=הלוואות!$E$5,IF(DAY(מרכז!A2027)=הלוואות!$F$5,הלוואות!$G$5,0),0),0)+IF(A2027&gt;=הלוואות!$D$6,IF(מרכז!A2027&lt;=הלוואות!$E$6,IF(DAY(מרכז!A2027)=הלוואות!$F$6,הלוואות!$G$6,0),0),0)+IF(A2027&gt;=הלוואות!$D$7,IF(מרכז!A2027&lt;=הלוואות!$E$7,IF(DAY(מרכז!A2027)=הלוואות!$F$7,הלוואות!$G$7,0),0),0)+IF(A2027&gt;=הלוואות!$D$8,IF(מרכז!A2027&lt;=הלוואות!$E$8,IF(DAY(מרכז!A2027)=הלוואות!$F$8,הלוואות!$G$8,0),0),0)+IF(A2027&gt;=הלוואות!$D$9,IF(מרכז!A2027&lt;=הלוואות!$E$9,IF(DAY(מרכז!A2027)=הלוואות!$F$9,הלוואות!$G$9,0),0),0)+IF(A2027&gt;=הלוואות!$D$10,IF(מרכז!A2027&lt;=הלוואות!$E$10,IF(DAY(מרכז!A2027)=הלוואות!$F$10,הלוואות!$G$10,0),0),0)+IF(A2027&gt;=הלוואות!$D$11,IF(מרכז!A2027&lt;=הלוואות!$E$11,IF(DAY(מרכז!A2027)=הלוואות!$F$11,הלוואות!$G$11,0),0),0)+IF(A2027&gt;=הלוואות!$D$12,IF(מרכז!A2027&lt;=הלוואות!$E$12,IF(DAY(מרכז!A2027)=הלוואות!$F$12,הלוואות!$G$12,0),0),0)+IF(A2027&gt;=הלוואות!$D$13,IF(מרכז!A2027&lt;=הלוואות!$E$13,IF(DAY(מרכז!A2027)=הלוואות!$F$13,הלוואות!$G$13,0),0),0)+IF(A2027&gt;=הלוואות!$D$14,IF(מרכז!A2027&lt;=הלוואות!$E$14,IF(DAY(מרכז!A2027)=הלוואות!$F$14,הלוואות!$G$14,0),0),0)+IF(A2027&gt;=הלוואות!$D$15,IF(מרכז!A2027&lt;=הלוואות!$E$15,IF(DAY(מרכז!A2027)=הלוואות!$F$15,הלוואות!$G$15,0),0),0)+IF(A2027&gt;=הלוואות!$D$16,IF(מרכז!A2027&lt;=הלוואות!$E$16,IF(DAY(מרכז!A2027)=הלוואות!$F$16,הלוואות!$G$16,0),0),0)+IF(A2027&gt;=הלוואות!$D$17,IF(מרכז!A2027&lt;=הלוואות!$E$17,IF(DAY(מרכז!A2027)=הלוואות!$F$17,הלוואות!$G$17,0),0),0)+IF(A2027&gt;=הלוואות!$D$18,IF(מרכז!A2027&lt;=הלוואות!$E$18,IF(DAY(מרכז!A2027)=הלוואות!$F$18,הלוואות!$G$18,0),0),0)+IF(A2027&gt;=הלוואות!$D$19,IF(מרכז!A2027&lt;=הלוואות!$E$19,IF(DAY(מרכז!A2027)=הלוואות!$F$19,הלוואות!$G$19,0),0),0)+IF(A2027&gt;=הלוואות!$D$20,IF(מרכז!A2027&lt;=הלוואות!$E$20,IF(DAY(מרכז!A2027)=הלוואות!$F$20,הלוואות!$G$20,0),0),0)+IF(A2027&gt;=הלוואות!$D$21,IF(מרכז!A2027&lt;=הלוואות!$E$21,IF(DAY(מרכז!A2027)=הלוואות!$F$21,הלוואות!$G$21,0),0),0)+IF(A2027&gt;=הלוואות!$D$22,IF(מרכז!A2027&lt;=הלוואות!$E$22,IF(DAY(מרכז!A2027)=הלוואות!$F$22,הלוואות!$G$22,0),0),0)+IF(A2027&gt;=הלוואות!$D$23,IF(מרכז!A2027&lt;=הלוואות!$E$23,IF(DAY(מרכז!A2027)=הלוואות!$F$23,הלוואות!$G$23,0),0),0)+IF(A2027&gt;=הלוואות!$D$24,IF(מרכז!A2027&lt;=הלוואות!$E$24,IF(DAY(מרכז!A2027)=הלוואות!$F$24,הלוואות!$G$24,0),0),0)+IF(A2027&gt;=הלוואות!$D$25,IF(מרכז!A2027&lt;=הלוואות!$E$25,IF(DAY(מרכז!A2027)=הלוואות!$F$25,הלוואות!$G$25,0),0),0)+IF(A2027&gt;=הלוואות!$D$26,IF(מרכז!A2027&lt;=הלוואות!$E$26,IF(DAY(מרכז!A2027)=הלוואות!$F$26,הלוואות!$G$26,0),0),0)+IF(A2027&gt;=הלוואות!$D$27,IF(מרכז!A2027&lt;=הלוואות!$E$27,IF(DAY(מרכז!A2027)=הלוואות!$F$27,הלוואות!$G$27,0),0),0)+IF(A2027&gt;=הלוואות!$D$28,IF(מרכז!A2027&lt;=הלוואות!$E$28,IF(DAY(מרכז!A2027)=הלוואות!$F$28,הלוואות!$G$28,0),0),0)+IF(A2027&gt;=הלוואות!$D$29,IF(מרכז!A2027&lt;=הלוואות!$E$29,IF(DAY(מרכז!A2027)=הלוואות!$F$29,הלוואות!$G$29,0),0),0)+IF(A2027&gt;=הלוואות!$D$30,IF(מרכז!A2027&lt;=הלוואות!$E$30,IF(DAY(מרכז!A2027)=הלוואות!$F$30,הלוואות!$G$30,0),0),0)+IF(A2027&gt;=הלוואות!$D$31,IF(מרכז!A2027&lt;=הלוואות!$E$31,IF(DAY(מרכז!A2027)=הלוואות!$F$31,הלוואות!$G$31,0),0),0)+IF(A2027&gt;=הלוואות!$D$32,IF(מרכז!A2027&lt;=הלוואות!$E$32,IF(DAY(מרכז!A2027)=הלוואות!$F$32,הלוואות!$G$32,0),0),0)+IF(A2027&gt;=הלוואות!$D$33,IF(מרכז!A2027&lt;=הלוואות!$E$33,IF(DAY(מרכז!A2027)=הלוואות!$F$33,הלוואות!$G$33,0),0),0)+IF(A2027&gt;=הלוואות!$D$34,IF(מרכז!A2027&lt;=הלוואות!$E$34,IF(DAY(מרכז!A2027)=הלוואות!$F$34,הלוואות!$G$34,0),0),0)</f>
        <v>0</v>
      </c>
      <c r="E2027" s="93">
        <f>SUMIF(הלוואות!$D$46:$D$65,מרכז!A2027,הלוואות!$E$46:$E$65)</f>
        <v>0</v>
      </c>
      <c r="F2027" s="93">
        <f>SUMIF(נכנסים!$A$5:$A$5890,מרכז!A2027,נכנסים!$B$5:$B$5890)</f>
        <v>0</v>
      </c>
      <c r="G2027" s="94"/>
      <c r="H2027" s="94"/>
      <c r="I2027" s="94"/>
      <c r="J2027" s="99">
        <f t="shared" si="31"/>
        <v>50000</v>
      </c>
    </row>
    <row r="2028" spans="1:10">
      <c r="A2028" s="153">
        <v>47681</v>
      </c>
      <c r="B2028" s="93">
        <f>SUMIF(יוצאים!$A$5:$A$5835,מרכז!A2028,יוצאים!$D$5:$D$5835)</f>
        <v>0</v>
      </c>
      <c r="C2028" s="93">
        <f>HLOOKUP(DAY($A2028),'טב.הו"ק'!$G$4:$AK$162,'טב.הו"ק'!$A$162+2,FALSE)</f>
        <v>0</v>
      </c>
      <c r="D2028" s="93">
        <f>IF(A2028&gt;=הלוואות!$D$5,IF(מרכז!A2028&lt;=הלוואות!$E$5,IF(DAY(מרכז!A2028)=הלוואות!$F$5,הלוואות!$G$5,0),0),0)+IF(A2028&gt;=הלוואות!$D$6,IF(מרכז!A2028&lt;=הלוואות!$E$6,IF(DAY(מרכז!A2028)=הלוואות!$F$6,הלוואות!$G$6,0),0),0)+IF(A2028&gt;=הלוואות!$D$7,IF(מרכז!A2028&lt;=הלוואות!$E$7,IF(DAY(מרכז!A2028)=הלוואות!$F$7,הלוואות!$G$7,0),0),0)+IF(A2028&gt;=הלוואות!$D$8,IF(מרכז!A2028&lt;=הלוואות!$E$8,IF(DAY(מרכז!A2028)=הלוואות!$F$8,הלוואות!$G$8,0),0),0)+IF(A2028&gt;=הלוואות!$D$9,IF(מרכז!A2028&lt;=הלוואות!$E$9,IF(DAY(מרכז!A2028)=הלוואות!$F$9,הלוואות!$G$9,0),0),0)+IF(A2028&gt;=הלוואות!$D$10,IF(מרכז!A2028&lt;=הלוואות!$E$10,IF(DAY(מרכז!A2028)=הלוואות!$F$10,הלוואות!$G$10,0),0),0)+IF(A2028&gt;=הלוואות!$D$11,IF(מרכז!A2028&lt;=הלוואות!$E$11,IF(DAY(מרכז!A2028)=הלוואות!$F$11,הלוואות!$G$11,0),0),0)+IF(A2028&gt;=הלוואות!$D$12,IF(מרכז!A2028&lt;=הלוואות!$E$12,IF(DAY(מרכז!A2028)=הלוואות!$F$12,הלוואות!$G$12,0),0),0)+IF(A2028&gt;=הלוואות!$D$13,IF(מרכז!A2028&lt;=הלוואות!$E$13,IF(DAY(מרכז!A2028)=הלוואות!$F$13,הלוואות!$G$13,0),0),0)+IF(A2028&gt;=הלוואות!$D$14,IF(מרכז!A2028&lt;=הלוואות!$E$14,IF(DAY(מרכז!A2028)=הלוואות!$F$14,הלוואות!$G$14,0),0),0)+IF(A2028&gt;=הלוואות!$D$15,IF(מרכז!A2028&lt;=הלוואות!$E$15,IF(DAY(מרכז!A2028)=הלוואות!$F$15,הלוואות!$G$15,0),0),0)+IF(A2028&gt;=הלוואות!$D$16,IF(מרכז!A2028&lt;=הלוואות!$E$16,IF(DAY(מרכז!A2028)=הלוואות!$F$16,הלוואות!$G$16,0),0),0)+IF(A2028&gt;=הלוואות!$D$17,IF(מרכז!A2028&lt;=הלוואות!$E$17,IF(DAY(מרכז!A2028)=הלוואות!$F$17,הלוואות!$G$17,0),0),0)+IF(A2028&gt;=הלוואות!$D$18,IF(מרכז!A2028&lt;=הלוואות!$E$18,IF(DAY(מרכז!A2028)=הלוואות!$F$18,הלוואות!$G$18,0),0),0)+IF(A2028&gt;=הלוואות!$D$19,IF(מרכז!A2028&lt;=הלוואות!$E$19,IF(DAY(מרכז!A2028)=הלוואות!$F$19,הלוואות!$G$19,0),0),0)+IF(A2028&gt;=הלוואות!$D$20,IF(מרכז!A2028&lt;=הלוואות!$E$20,IF(DAY(מרכז!A2028)=הלוואות!$F$20,הלוואות!$G$20,0),0),0)+IF(A2028&gt;=הלוואות!$D$21,IF(מרכז!A2028&lt;=הלוואות!$E$21,IF(DAY(מרכז!A2028)=הלוואות!$F$21,הלוואות!$G$21,0),0),0)+IF(A2028&gt;=הלוואות!$D$22,IF(מרכז!A2028&lt;=הלוואות!$E$22,IF(DAY(מרכז!A2028)=הלוואות!$F$22,הלוואות!$G$22,0),0),0)+IF(A2028&gt;=הלוואות!$D$23,IF(מרכז!A2028&lt;=הלוואות!$E$23,IF(DAY(מרכז!A2028)=הלוואות!$F$23,הלוואות!$G$23,0),0),0)+IF(A2028&gt;=הלוואות!$D$24,IF(מרכז!A2028&lt;=הלוואות!$E$24,IF(DAY(מרכז!A2028)=הלוואות!$F$24,הלוואות!$G$24,0),0),0)+IF(A2028&gt;=הלוואות!$D$25,IF(מרכז!A2028&lt;=הלוואות!$E$25,IF(DAY(מרכז!A2028)=הלוואות!$F$25,הלוואות!$G$25,0),0),0)+IF(A2028&gt;=הלוואות!$D$26,IF(מרכז!A2028&lt;=הלוואות!$E$26,IF(DAY(מרכז!A2028)=הלוואות!$F$26,הלוואות!$G$26,0),0),0)+IF(A2028&gt;=הלוואות!$D$27,IF(מרכז!A2028&lt;=הלוואות!$E$27,IF(DAY(מרכז!A2028)=הלוואות!$F$27,הלוואות!$G$27,0),0),0)+IF(A2028&gt;=הלוואות!$D$28,IF(מרכז!A2028&lt;=הלוואות!$E$28,IF(DAY(מרכז!A2028)=הלוואות!$F$28,הלוואות!$G$28,0),0),0)+IF(A2028&gt;=הלוואות!$D$29,IF(מרכז!A2028&lt;=הלוואות!$E$29,IF(DAY(מרכז!A2028)=הלוואות!$F$29,הלוואות!$G$29,0),0),0)+IF(A2028&gt;=הלוואות!$D$30,IF(מרכז!A2028&lt;=הלוואות!$E$30,IF(DAY(מרכז!A2028)=הלוואות!$F$30,הלוואות!$G$30,0),0),0)+IF(A2028&gt;=הלוואות!$D$31,IF(מרכז!A2028&lt;=הלוואות!$E$31,IF(DAY(מרכז!A2028)=הלוואות!$F$31,הלוואות!$G$31,0),0),0)+IF(A2028&gt;=הלוואות!$D$32,IF(מרכז!A2028&lt;=הלוואות!$E$32,IF(DAY(מרכז!A2028)=הלוואות!$F$32,הלוואות!$G$32,0),0),0)+IF(A2028&gt;=הלוואות!$D$33,IF(מרכז!A2028&lt;=הלוואות!$E$33,IF(DAY(מרכז!A2028)=הלוואות!$F$33,הלוואות!$G$33,0),0),0)+IF(A2028&gt;=הלוואות!$D$34,IF(מרכז!A2028&lt;=הלוואות!$E$34,IF(DAY(מרכז!A2028)=הלוואות!$F$34,הלוואות!$G$34,0),0),0)</f>
        <v>0</v>
      </c>
      <c r="E2028" s="93">
        <f>SUMIF(הלוואות!$D$46:$D$65,מרכז!A2028,הלוואות!$E$46:$E$65)</f>
        <v>0</v>
      </c>
      <c r="F2028" s="93">
        <f>SUMIF(נכנסים!$A$5:$A$5890,מרכז!A2028,נכנסים!$B$5:$B$5890)</f>
        <v>0</v>
      </c>
      <c r="G2028" s="94"/>
      <c r="H2028" s="94"/>
      <c r="I2028" s="94"/>
      <c r="J2028" s="99">
        <f t="shared" si="31"/>
        <v>50000</v>
      </c>
    </row>
    <row r="2029" spans="1:10">
      <c r="A2029" s="153">
        <v>47682</v>
      </c>
      <c r="B2029" s="93">
        <f>SUMIF(יוצאים!$A$5:$A$5835,מרכז!A2029,יוצאים!$D$5:$D$5835)</f>
        <v>0</v>
      </c>
      <c r="C2029" s="93">
        <f>HLOOKUP(DAY($A2029),'טב.הו"ק'!$G$4:$AK$162,'טב.הו"ק'!$A$162+2,FALSE)</f>
        <v>0</v>
      </c>
      <c r="D2029" s="93">
        <f>IF(A2029&gt;=הלוואות!$D$5,IF(מרכז!A2029&lt;=הלוואות!$E$5,IF(DAY(מרכז!A2029)=הלוואות!$F$5,הלוואות!$G$5,0),0),0)+IF(A2029&gt;=הלוואות!$D$6,IF(מרכז!A2029&lt;=הלוואות!$E$6,IF(DAY(מרכז!A2029)=הלוואות!$F$6,הלוואות!$G$6,0),0),0)+IF(A2029&gt;=הלוואות!$D$7,IF(מרכז!A2029&lt;=הלוואות!$E$7,IF(DAY(מרכז!A2029)=הלוואות!$F$7,הלוואות!$G$7,0),0),0)+IF(A2029&gt;=הלוואות!$D$8,IF(מרכז!A2029&lt;=הלוואות!$E$8,IF(DAY(מרכז!A2029)=הלוואות!$F$8,הלוואות!$G$8,0),0),0)+IF(A2029&gt;=הלוואות!$D$9,IF(מרכז!A2029&lt;=הלוואות!$E$9,IF(DAY(מרכז!A2029)=הלוואות!$F$9,הלוואות!$G$9,0),0),0)+IF(A2029&gt;=הלוואות!$D$10,IF(מרכז!A2029&lt;=הלוואות!$E$10,IF(DAY(מרכז!A2029)=הלוואות!$F$10,הלוואות!$G$10,0),0),0)+IF(A2029&gt;=הלוואות!$D$11,IF(מרכז!A2029&lt;=הלוואות!$E$11,IF(DAY(מרכז!A2029)=הלוואות!$F$11,הלוואות!$G$11,0),0),0)+IF(A2029&gt;=הלוואות!$D$12,IF(מרכז!A2029&lt;=הלוואות!$E$12,IF(DAY(מרכז!A2029)=הלוואות!$F$12,הלוואות!$G$12,0),0),0)+IF(A2029&gt;=הלוואות!$D$13,IF(מרכז!A2029&lt;=הלוואות!$E$13,IF(DAY(מרכז!A2029)=הלוואות!$F$13,הלוואות!$G$13,0),0),0)+IF(A2029&gt;=הלוואות!$D$14,IF(מרכז!A2029&lt;=הלוואות!$E$14,IF(DAY(מרכז!A2029)=הלוואות!$F$14,הלוואות!$G$14,0),0),0)+IF(A2029&gt;=הלוואות!$D$15,IF(מרכז!A2029&lt;=הלוואות!$E$15,IF(DAY(מרכז!A2029)=הלוואות!$F$15,הלוואות!$G$15,0),0),0)+IF(A2029&gt;=הלוואות!$D$16,IF(מרכז!A2029&lt;=הלוואות!$E$16,IF(DAY(מרכז!A2029)=הלוואות!$F$16,הלוואות!$G$16,0),0),0)+IF(A2029&gt;=הלוואות!$D$17,IF(מרכז!A2029&lt;=הלוואות!$E$17,IF(DAY(מרכז!A2029)=הלוואות!$F$17,הלוואות!$G$17,0),0),0)+IF(A2029&gt;=הלוואות!$D$18,IF(מרכז!A2029&lt;=הלוואות!$E$18,IF(DAY(מרכז!A2029)=הלוואות!$F$18,הלוואות!$G$18,0),0),0)+IF(A2029&gt;=הלוואות!$D$19,IF(מרכז!A2029&lt;=הלוואות!$E$19,IF(DAY(מרכז!A2029)=הלוואות!$F$19,הלוואות!$G$19,0),0),0)+IF(A2029&gt;=הלוואות!$D$20,IF(מרכז!A2029&lt;=הלוואות!$E$20,IF(DAY(מרכז!A2029)=הלוואות!$F$20,הלוואות!$G$20,0),0),0)+IF(A2029&gt;=הלוואות!$D$21,IF(מרכז!A2029&lt;=הלוואות!$E$21,IF(DAY(מרכז!A2029)=הלוואות!$F$21,הלוואות!$G$21,0),0),0)+IF(A2029&gt;=הלוואות!$D$22,IF(מרכז!A2029&lt;=הלוואות!$E$22,IF(DAY(מרכז!A2029)=הלוואות!$F$22,הלוואות!$G$22,0),0),0)+IF(A2029&gt;=הלוואות!$D$23,IF(מרכז!A2029&lt;=הלוואות!$E$23,IF(DAY(מרכז!A2029)=הלוואות!$F$23,הלוואות!$G$23,0),0),0)+IF(A2029&gt;=הלוואות!$D$24,IF(מרכז!A2029&lt;=הלוואות!$E$24,IF(DAY(מרכז!A2029)=הלוואות!$F$24,הלוואות!$G$24,0),0),0)+IF(A2029&gt;=הלוואות!$D$25,IF(מרכז!A2029&lt;=הלוואות!$E$25,IF(DAY(מרכז!A2029)=הלוואות!$F$25,הלוואות!$G$25,0),0),0)+IF(A2029&gt;=הלוואות!$D$26,IF(מרכז!A2029&lt;=הלוואות!$E$26,IF(DAY(מרכז!A2029)=הלוואות!$F$26,הלוואות!$G$26,0),0),0)+IF(A2029&gt;=הלוואות!$D$27,IF(מרכז!A2029&lt;=הלוואות!$E$27,IF(DAY(מרכז!A2029)=הלוואות!$F$27,הלוואות!$G$27,0),0),0)+IF(A2029&gt;=הלוואות!$D$28,IF(מרכז!A2029&lt;=הלוואות!$E$28,IF(DAY(מרכז!A2029)=הלוואות!$F$28,הלוואות!$G$28,0),0),0)+IF(A2029&gt;=הלוואות!$D$29,IF(מרכז!A2029&lt;=הלוואות!$E$29,IF(DAY(מרכז!A2029)=הלוואות!$F$29,הלוואות!$G$29,0),0),0)+IF(A2029&gt;=הלוואות!$D$30,IF(מרכז!A2029&lt;=הלוואות!$E$30,IF(DAY(מרכז!A2029)=הלוואות!$F$30,הלוואות!$G$30,0),0),0)+IF(A2029&gt;=הלוואות!$D$31,IF(מרכז!A2029&lt;=הלוואות!$E$31,IF(DAY(מרכז!A2029)=הלוואות!$F$31,הלוואות!$G$31,0),0),0)+IF(A2029&gt;=הלוואות!$D$32,IF(מרכז!A2029&lt;=הלוואות!$E$32,IF(DAY(מרכז!A2029)=הלוואות!$F$32,הלוואות!$G$32,0),0),0)+IF(A2029&gt;=הלוואות!$D$33,IF(מרכז!A2029&lt;=הלוואות!$E$33,IF(DAY(מרכז!A2029)=הלוואות!$F$33,הלוואות!$G$33,0),0),0)+IF(A2029&gt;=הלוואות!$D$34,IF(מרכז!A2029&lt;=הלוואות!$E$34,IF(DAY(מרכז!A2029)=הלוואות!$F$34,הלוואות!$G$34,0),0),0)</f>
        <v>0</v>
      </c>
      <c r="E2029" s="93">
        <f>SUMIF(הלוואות!$D$46:$D$65,מרכז!A2029,הלוואות!$E$46:$E$65)</f>
        <v>0</v>
      </c>
      <c r="F2029" s="93">
        <f>SUMIF(נכנסים!$A$5:$A$5890,מרכז!A2029,נכנסים!$B$5:$B$5890)</f>
        <v>0</v>
      </c>
      <c r="G2029" s="94"/>
      <c r="H2029" s="94"/>
      <c r="I2029" s="94"/>
      <c r="J2029" s="99">
        <f t="shared" si="31"/>
        <v>50000</v>
      </c>
    </row>
    <row r="2030" spans="1:10">
      <c r="A2030" s="153">
        <v>47683</v>
      </c>
      <c r="B2030" s="93">
        <f>SUMIF(יוצאים!$A$5:$A$5835,מרכז!A2030,יוצאים!$D$5:$D$5835)</f>
        <v>0</v>
      </c>
      <c r="C2030" s="93">
        <f>HLOOKUP(DAY($A2030),'טב.הו"ק'!$G$4:$AK$162,'טב.הו"ק'!$A$162+2,FALSE)</f>
        <v>0</v>
      </c>
      <c r="D2030" s="93">
        <f>IF(A2030&gt;=הלוואות!$D$5,IF(מרכז!A2030&lt;=הלוואות!$E$5,IF(DAY(מרכז!A2030)=הלוואות!$F$5,הלוואות!$G$5,0),0),0)+IF(A2030&gt;=הלוואות!$D$6,IF(מרכז!A2030&lt;=הלוואות!$E$6,IF(DAY(מרכז!A2030)=הלוואות!$F$6,הלוואות!$G$6,0),0),0)+IF(A2030&gt;=הלוואות!$D$7,IF(מרכז!A2030&lt;=הלוואות!$E$7,IF(DAY(מרכז!A2030)=הלוואות!$F$7,הלוואות!$G$7,0),0),0)+IF(A2030&gt;=הלוואות!$D$8,IF(מרכז!A2030&lt;=הלוואות!$E$8,IF(DAY(מרכז!A2030)=הלוואות!$F$8,הלוואות!$G$8,0),0),0)+IF(A2030&gt;=הלוואות!$D$9,IF(מרכז!A2030&lt;=הלוואות!$E$9,IF(DAY(מרכז!A2030)=הלוואות!$F$9,הלוואות!$G$9,0),0),0)+IF(A2030&gt;=הלוואות!$D$10,IF(מרכז!A2030&lt;=הלוואות!$E$10,IF(DAY(מרכז!A2030)=הלוואות!$F$10,הלוואות!$G$10,0),0),0)+IF(A2030&gt;=הלוואות!$D$11,IF(מרכז!A2030&lt;=הלוואות!$E$11,IF(DAY(מרכז!A2030)=הלוואות!$F$11,הלוואות!$G$11,0),0),0)+IF(A2030&gt;=הלוואות!$D$12,IF(מרכז!A2030&lt;=הלוואות!$E$12,IF(DAY(מרכז!A2030)=הלוואות!$F$12,הלוואות!$G$12,0),0),0)+IF(A2030&gt;=הלוואות!$D$13,IF(מרכז!A2030&lt;=הלוואות!$E$13,IF(DAY(מרכז!A2030)=הלוואות!$F$13,הלוואות!$G$13,0),0),0)+IF(A2030&gt;=הלוואות!$D$14,IF(מרכז!A2030&lt;=הלוואות!$E$14,IF(DAY(מרכז!A2030)=הלוואות!$F$14,הלוואות!$G$14,0),0),0)+IF(A2030&gt;=הלוואות!$D$15,IF(מרכז!A2030&lt;=הלוואות!$E$15,IF(DAY(מרכז!A2030)=הלוואות!$F$15,הלוואות!$G$15,0),0),0)+IF(A2030&gt;=הלוואות!$D$16,IF(מרכז!A2030&lt;=הלוואות!$E$16,IF(DAY(מרכז!A2030)=הלוואות!$F$16,הלוואות!$G$16,0),0),0)+IF(A2030&gt;=הלוואות!$D$17,IF(מרכז!A2030&lt;=הלוואות!$E$17,IF(DAY(מרכז!A2030)=הלוואות!$F$17,הלוואות!$G$17,0),0),0)+IF(A2030&gt;=הלוואות!$D$18,IF(מרכז!A2030&lt;=הלוואות!$E$18,IF(DAY(מרכז!A2030)=הלוואות!$F$18,הלוואות!$G$18,0),0),0)+IF(A2030&gt;=הלוואות!$D$19,IF(מרכז!A2030&lt;=הלוואות!$E$19,IF(DAY(מרכז!A2030)=הלוואות!$F$19,הלוואות!$G$19,0),0),0)+IF(A2030&gt;=הלוואות!$D$20,IF(מרכז!A2030&lt;=הלוואות!$E$20,IF(DAY(מרכז!A2030)=הלוואות!$F$20,הלוואות!$G$20,0),0),0)+IF(A2030&gt;=הלוואות!$D$21,IF(מרכז!A2030&lt;=הלוואות!$E$21,IF(DAY(מרכז!A2030)=הלוואות!$F$21,הלוואות!$G$21,0),0),0)+IF(A2030&gt;=הלוואות!$D$22,IF(מרכז!A2030&lt;=הלוואות!$E$22,IF(DAY(מרכז!A2030)=הלוואות!$F$22,הלוואות!$G$22,0),0),0)+IF(A2030&gt;=הלוואות!$D$23,IF(מרכז!A2030&lt;=הלוואות!$E$23,IF(DAY(מרכז!A2030)=הלוואות!$F$23,הלוואות!$G$23,0),0),0)+IF(A2030&gt;=הלוואות!$D$24,IF(מרכז!A2030&lt;=הלוואות!$E$24,IF(DAY(מרכז!A2030)=הלוואות!$F$24,הלוואות!$G$24,0),0),0)+IF(A2030&gt;=הלוואות!$D$25,IF(מרכז!A2030&lt;=הלוואות!$E$25,IF(DAY(מרכז!A2030)=הלוואות!$F$25,הלוואות!$G$25,0),0),0)+IF(A2030&gt;=הלוואות!$D$26,IF(מרכז!A2030&lt;=הלוואות!$E$26,IF(DAY(מרכז!A2030)=הלוואות!$F$26,הלוואות!$G$26,0),0),0)+IF(A2030&gt;=הלוואות!$D$27,IF(מרכז!A2030&lt;=הלוואות!$E$27,IF(DAY(מרכז!A2030)=הלוואות!$F$27,הלוואות!$G$27,0),0),0)+IF(A2030&gt;=הלוואות!$D$28,IF(מרכז!A2030&lt;=הלוואות!$E$28,IF(DAY(מרכז!A2030)=הלוואות!$F$28,הלוואות!$G$28,0),0),0)+IF(A2030&gt;=הלוואות!$D$29,IF(מרכז!A2030&lt;=הלוואות!$E$29,IF(DAY(מרכז!A2030)=הלוואות!$F$29,הלוואות!$G$29,0),0),0)+IF(A2030&gt;=הלוואות!$D$30,IF(מרכז!A2030&lt;=הלוואות!$E$30,IF(DAY(מרכז!A2030)=הלוואות!$F$30,הלוואות!$G$30,0),0),0)+IF(A2030&gt;=הלוואות!$D$31,IF(מרכז!A2030&lt;=הלוואות!$E$31,IF(DAY(מרכז!A2030)=הלוואות!$F$31,הלוואות!$G$31,0),0),0)+IF(A2030&gt;=הלוואות!$D$32,IF(מרכז!A2030&lt;=הלוואות!$E$32,IF(DAY(מרכז!A2030)=הלוואות!$F$32,הלוואות!$G$32,0),0),0)+IF(A2030&gt;=הלוואות!$D$33,IF(מרכז!A2030&lt;=הלוואות!$E$33,IF(DAY(מרכז!A2030)=הלוואות!$F$33,הלוואות!$G$33,0),0),0)+IF(A2030&gt;=הלוואות!$D$34,IF(מרכז!A2030&lt;=הלוואות!$E$34,IF(DAY(מרכז!A2030)=הלוואות!$F$34,הלוואות!$G$34,0),0),0)</f>
        <v>0</v>
      </c>
      <c r="E2030" s="93">
        <f>SUMIF(הלוואות!$D$46:$D$65,מרכז!A2030,הלוואות!$E$46:$E$65)</f>
        <v>0</v>
      </c>
      <c r="F2030" s="93">
        <f>SUMIF(נכנסים!$A$5:$A$5890,מרכז!A2030,נכנסים!$B$5:$B$5890)</f>
        <v>0</v>
      </c>
      <c r="G2030" s="94"/>
      <c r="H2030" s="94"/>
      <c r="I2030" s="94"/>
      <c r="J2030" s="99">
        <f t="shared" si="31"/>
        <v>50000</v>
      </c>
    </row>
    <row r="2031" spans="1:10">
      <c r="A2031" s="153">
        <v>47684</v>
      </c>
      <c r="B2031" s="93">
        <f>SUMIF(יוצאים!$A$5:$A$5835,מרכז!A2031,יוצאים!$D$5:$D$5835)</f>
        <v>0</v>
      </c>
      <c r="C2031" s="93">
        <f>HLOOKUP(DAY($A2031),'טב.הו"ק'!$G$4:$AK$162,'טב.הו"ק'!$A$162+2,FALSE)</f>
        <v>0</v>
      </c>
      <c r="D2031" s="93">
        <f>IF(A2031&gt;=הלוואות!$D$5,IF(מרכז!A2031&lt;=הלוואות!$E$5,IF(DAY(מרכז!A2031)=הלוואות!$F$5,הלוואות!$G$5,0),0),0)+IF(A2031&gt;=הלוואות!$D$6,IF(מרכז!A2031&lt;=הלוואות!$E$6,IF(DAY(מרכז!A2031)=הלוואות!$F$6,הלוואות!$G$6,0),0),0)+IF(A2031&gt;=הלוואות!$D$7,IF(מרכז!A2031&lt;=הלוואות!$E$7,IF(DAY(מרכז!A2031)=הלוואות!$F$7,הלוואות!$G$7,0),0),0)+IF(A2031&gt;=הלוואות!$D$8,IF(מרכז!A2031&lt;=הלוואות!$E$8,IF(DAY(מרכז!A2031)=הלוואות!$F$8,הלוואות!$G$8,0),0),0)+IF(A2031&gt;=הלוואות!$D$9,IF(מרכז!A2031&lt;=הלוואות!$E$9,IF(DAY(מרכז!A2031)=הלוואות!$F$9,הלוואות!$G$9,0),0),0)+IF(A2031&gt;=הלוואות!$D$10,IF(מרכז!A2031&lt;=הלוואות!$E$10,IF(DAY(מרכז!A2031)=הלוואות!$F$10,הלוואות!$G$10,0),0),0)+IF(A2031&gt;=הלוואות!$D$11,IF(מרכז!A2031&lt;=הלוואות!$E$11,IF(DAY(מרכז!A2031)=הלוואות!$F$11,הלוואות!$G$11,0),0),0)+IF(A2031&gt;=הלוואות!$D$12,IF(מרכז!A2031&lt;=הלוואות!$E$12,IF(DAY(מרכז!A2031)=הלוואות!$F$12,הלוואות!$G$12,0),0),0)+IF(A2031&gt;=הלוואות!$D$13,IF(מרכז!A2031&lt;=הלוואות!$E$13,IF(DAY(מרכז!A2031)=הלוואות!$F$13,הלוואות!$G$13,0),0),0)+IF(A2031&gt;=הלוואות!$D$14,IF(מרכז!A2031&lt;=הלוואות!$E$14,IF(DAY(מרכז!A2031)=הלוואות!$F$14,הלוואות!$G$14,0),0),0)+IF(A2031&gt;=הלוואות!$D$15,IF(מרכז!A2031&lt;=הלוואות!$E$15,IF(DAY(מרכז!A2031)=הלוואות!$F$15,הלוואות!$G$15,0),0),0)+IF(A2031&gt;=הלוואות!$D$16,IF(מרכז!A2031&lt;=הלוואות!$E$16,IF(DAY(מרכז!A2031)=הלוואות!$F$16,הלוואות!$G$16,0),0),0)+IF(A2031&gt;=הלוואות!$D$17,IF(מרכז!A2031&lt;=הלוואות!$E$17,IF(DAY(מרכז!A2031)=הלוואות!$F$17,הלוואות!$G$17,0),0),0)+IF(A2031&gt;=הלוואות!$D$18,IF(מרכז!A2031&lt;=הלוואות!$E$18,IF(DAY(מרכז!A2031)=הלוואות!$F$18,הלוואות!$G$18,0),0),0)+IF(A2031&gt;=הלוואות!$D$19,IF(מרכז!A2031&lt;=הלוואות!$E$19,IF(DAY(מרכז!A2031)=הלוואות!$F$19,הלוואות!$G$19,0),0),0)+IF(A2031&gt;=הלוואות!$D$20,IF(מרכז!A2031&lt;=הלוואות!$E$20,IF(DAY(מרכז!A2031)=הלוואות!$F$20,הלוואות!$G$20,0),0),0)+IF(A2031&gt;=הלוואות!$D$21,IF(מרכז!A2031&lt;=הלוואות!$E$21,IF(DAY(מרכז!A2031)=הלוואות!$F$21,הלוואות!$G$21,0),0),0)+IF(A2031&gt;=הלוואות!$D$22,IF(מרכז!A2031&lt;=הלוואות!$E$22,IF(DAY(מרכז!A2031)=הלוואות!$F$22,הלוואות!$G$22,0),0),0)+IF(A2031&gt;=הלוואות!$D$23,IF(מרכז!A2031&lt;=הלוואות!$E$23,IF(DAY(מרכז!A2031)=הלוואות!$F$23,הלוואות!$G$23,0),0),0)+IF(A2031&gt;=הלוואות!$D$24,IF(מרכז!A2031&lt;=הלוואות!$E$24,IF(DAY(מרכז!A2031)=הלוואות!$F$24,הלוואות!$G$24,0),0),0)+IF(A2031&gt;=הלוואות!$D$25,IF(מרכז!A2031&lt;=הלוואות!$E$25,IF(DAY(מרכז!A2031)=הלוואות!$F$25,הלוואות!$G$25,0),0),0)+IF(A2031&gt;=הלוואות!$D$26,IF(מרכז!A2031&lt;=הלוואות!$E$26,IF(DAY(מרכז!A2031)=הלוואות!$F$26,הלוואות!$G$26,0),0),0)+IF(A2031&gt;=הלוואות!$D$27,IF(מרכז!A2031&lt;=הלוואות!$E$27,IF(DAY(מרכז!A2031)=הלוואות!$F$27,הלוואות!$G$27,0),0),0)+IF(A2031&gt;=הלוואות!$D$28,IF(מרכז!A2031&lt;=הלוואות!$E$28,IF(DAY(מרכז!A2031)=הלוואות!$F$28,הלוואות!$G$28,0),0),0)+IF(A2031&gt;=הלוואות!$D$29,IF(מרכז!A2031&lt;=הלוואות!$E$29,IF(DAY(מרכז!A2031)=הלוואות!$F$29,הלוואות!$G$29,0),0),0)+IF(A2031&gt;=הלוואות!$D$30,IF(מרכז!A2031&lt;=הלוואות!$E$30,IF(DAY(מרכז!A2031)=הלוואות!$F$30,הלוואות!$G$30,0),0),0)+IF(A2031&gt;=הלוואות!$D$31,IF(מרכז!A2031&lt;=הלוואות!$E$31,IF(DAY(מרכז!A2031)=הלוואות!$F$31,הלוואות!$G$31,0),0),0)+IF(A2031&gt;=הלוואות!$D$32,IF(מרכז!A2031&lt;=הלוואות!$E$32,IF(DAY(מרכז!A2031)=הלוואות!$F$32,הלוואות!$G$32,0),0),0)+IF(A2031&gt;=הלוואות!$D$33,IF(מרכז!A2031&lt;=הלוואות!$E$33,IF(DAY(מרכז!A2031)=הלוואות!$F$33,הלוואות!$G$33,0),0),0)+IF(A2031&gt;=הלוואות!$D$34,IF(מרכז!A2031&lt;=הלוואות!$E$34,IF(DAY(מרכז!A2031)=הלוואות!$F$34,הלוואות!$G$34,0),0),0)</f>
        <v>0</v>
      </c>
      <c r="E2031" s="93">
        <f>SUMIF(הלוואות!$D$46:$D$65,מרכז!A2031,הלוואות!$E$46:$E$65)</f>
        <v>0</v>
      </c>
      <c r="F2031" s="93">
        <f>SUMIF(נכנסים!$A$5:$A$5890,מרכז!A2031,נכנסים!$B$5:$B$5890)</f>
        <v>0</v>
      </c>
      <c r="G2031" s="94"/>
      <c r="H2031" s="94"/>
      <c r="I2031" s="94"/>
      <c r="J2031" s="99">
        <f t="shared" si="31"/>
        <v>50000</v>
      </c>
    </row>
    <row r="2032" spans="1:10">
      <c r="A2032" s="153">
        <v>47685</v>
      </c>
      <c r="B2032" s="93">
        <f>SUMIF(יוצאים!$A$5:$A$5835,מרכז!A2032,יוצאים!$D$5:$D$5835)</f>
        <v>0</v>
      </c>
      <c r="C2032" s="93">
        <f>HLOOKUP(DAY($A2032),'טב.הו"ק'!$G$4:$AK$162,'טב.הו"ק'!$A$162+2,FALSE)</f>
        <v>0</v>
      </c>
      <c r="D2032" s="93">
        <f>IF(A2032&gt;=הלוואות!$D$5,IF(מרכז!A2032&lt;=הלוואות!$E$5,IF(DAY(מרכז!A2032)=הלוואות!$F$5,הלוואות!$G$5,0),0),0)+IF(A2032&gt;=הלוואות!$D$6,IF(מרכז!A2032&lt;=הלוואות!$E$6,IF(DAY(מרכז!A2032)=הלוואות!$F$6,הלוואות!$G$6,0),0),0)+IF(A2032&gt;=הלוואות!$D$7,IF(מרכז!A2032&lt;=הלוואות!$E$7,IF(DAY(מרכז!A2032)=הלוואות!$F$7,הלוואות!$G$7,0),0),0)+IF(A2032&gt;=הלוואות!$D$8,IF(מרכז!A2032&lt;=הלוואות!$E$8,IF(DAY(מרכז!A2032)=הלוואות!$F$8,הלוואות!$G$8,0),0),0)+IF(A2032&gt;=הלוואות!$D$9,IF(מרכז!A2032&lt;=הלוואות!$E$9,IF(DAY(מרכז!A2032)=הלוואות!$F$9,הלוואות!$G$9,0),0),0)+IF(A2032&gt;=הלוואות!$D$10,IF(מרכז!A2032&lt;=הלוואות!$E$10,IF(DAY(מרכז!A2032)=הלוואות!$F$10,הלוואות!$G$10,0),0),0)+IF(A2032&gt;=הלוואות!$D$11,IF(מרכז!A2032&lt;=הלוואות!$E$11,IF(DAY(מרכז!A2032)=הלוואות!$F$11,הלוואות!$G$11,0),0),0)+IF(A2032&gt;=הלוואות!$D$12,IF(מרכז!A2032&lt;=הלוואות!$E$12,IF(DAY(מרכז!A2032)=הלוואות!$F$12,הלוואות!$G$12,0),0),0)+IF(A2032&gt;=הלוואות!$D$13,IF(מרכז!A2032&lt;=הלוואות!$E$13,IF(DAY(מרכז!A2032)=הלוואות!$F$13,הלוואות!$G$13,0),0),0)+IF(A2032&gt;=הלוואות!$D$14,IF(מרכז!A2032&lt;=הלוואות!$E$14,IF(DAY(מרכז!A2032)=הלוואות!$F$14,הלוואות!$G$14,0),0),0)+IF(A2032&gt;=הלוואות!$D$15,IF(מרכז!A2032&lt;=הלוואות!$E$15,IF(DAY(מרכז!A2032)=הלוואות!$F$15,הלוואות!$G$15,0),0),0)+IF(A2032&gt;=הלוואות!$D$16,IF(מרכז!A2032&lt;=הלוואות!$E$16,IF(DAY(מרכז!A2032)=הלוואות!$F$16,הלוואות!$G$16,0),0),0)+IF(A2032&gt;=הלוואות!$D$17,IF(מרכז!A2032&lt;=הלוואות!$E$17,IF(DAY(מרכז!A2032)=הלוואות!$F$17,הלוואות!$G$17,0),0),0)+IF(A2032&gt;=הלוואות!$D$18,IF(מרכז!A2032&lt;=הלוואות!$E$18,IF(DAY(מרכז!A2032)=הלוואות!$F$18,הלוואות!$G$18,0),0),0)+IF(A2032&gt;=הלוואות!$D$19,IF(מרכז!A2032&lt;=הלוואות!$E$19,IF(DAY(מרכז!A2032)=הלוואות!$F$19,הלוואות!$G$19,0),0),0)+IF(A2032&gt;=הלוואות!$D$20,IF(מרכז!A2032&lt;=הלוואות!$E$20,IF(DAY(מרכז!A2032)=הלוואות!$F$20,הלוואות!$G$20,0),0),0)+IF(A2032&gt;=הלוואות!$D$21,IF(מרכז!A2032&lt;=הלוואות!$E$21,IF(DAY(מרכז!A2032)=הלוואות!$F$21,הלוואות!$G$21,0),0),0)+IF(A2032&gt;=הלוואות!$D$22,IF(מרכז!A2032&lt;=הלוואות!$E$22,IF(DAY(מרכז!A2032)=הלוואות!$F$22,הלוואות!$G$22,0),0),0)+IF(A2032&gt;=הלוואות!$D$23,IF(מרכז!A2032&lt;=הלוואות!$E$23,IF(DAY(מרכז!A2032)=הלוואות!$F$23,הלוואות!$G$23,0),0),0)+IF(A2032&gt;=הלוואות!$D$24,IF(מרכז!A2032&lt;=הלוואות!$E$24,IF(DAY(מרכז!A2032)=הלוואות!$F$24,הלוואות!$G$24,0),0),0)+IF(A2032&gt;=הלוואות!$D$25,IF(מרכז!A2032&lt;=הלוואות!$E$25,IF(DAY(מרכז!A2032)=הלוואות!$F$25,הלוואות!$G$25,0),0),0)+IF(A2032&gt;=הלוואות!$D$26,IF(מרכז!A2032&lt;=הלוואות!$E$26,IF(DAY(מרכז!A2032)=הלוואות!$F$26,הלוואות!$G$26,0),0),0)+IF(A2032&gt;=הלוואות!$D$27,IF(מרכז!A2032&lt;=הלוואות!$E$27,IF(DAY(מרכז!A2032)=הלוואות!$F$27,הלוואות!$G$27,0),0),0)+IF(A2032&gt;=הלוואות!$D$28,IF(מרכז!A2032&lt;=הלוואות!$E$28,IF(DAY(מרכז!A2032)=הלוואות!$F$28,הלוואות!$G$28,0),0),0)+IF(A2032&gt;=הלוואות!$D$29,IF(מרכז!A2032&lt;=הלוואות!$E$29,IF(DAY(מרכז!A2032)=הלוואות!$F$29,הלוואות!$G$29,0),0),0)+IF(A2032&gt;=הלוואות!$D$30,IF(מרכז!A2032&lt;=הלוואות!$E$30,IF(DAY(מרכז!A2032)=הלוואות!$F$30,הלוואות!$G$30,0),0),0)+IF(A2032&gt;=הלוואות!$D$31,IF(מרכז!A2032&lt;=הלוואות!$E$31,IF(DAY(מרכז!A2032)=הלוואות!$F$31,הלוואות!$G$31,0),0),0)+IF(A2032&gt;=הלוואות!$D$32,IF(מרכז!A2032&lt;=הלוואות!$E$32,IF(DAY(מרכז!A2032)=הלוואות!$F$32,הלוואות!$G$32,0),0),0)+IF(A2032&gt;=הלוואות!$D$33,IF(מרכז!A2032&lt;=הלוואות!$E$33,IF(DAY(מרכז!A2032)=הלוואות!$F$33,הלוואות!$G$33,0),0),0)+IF(A2032&gt;=הלוואות!$D$34,IF(מרכז!A2032&lt;=הלוואות!$E$34,IF(DAY(מרכז!A2032)=הלוואות!$F$34,הלוואות!$G$34,0),0),0)</f>
        <v>0</v>
      </c>
      <c r="E2032" s="93">
        <f>SUMIF(הלוואות!$D$46:$D$65,מרכז!A2032,הלוואות!$E$46:$E$65)</f>
        <v>0</v>
      </c>
      <c r="F2032" s="93">
        <f>SUMIF(נכנסים!$A$5:$A$5890,מרכז!A2032,נכנסים!$B$5:$B$5890)</f>
        <v>0</v>
      </c>
      <c r="G2032" s="94"/>
      <c r="H2032" s="94"/>
      <c r="I2032" s="94"/>
      <c r="J2032" s="99">
        <f t="shared" si="31"/>
        <v>50000</v>
      </c>
    </row>
    <row r="2033" spans="1:10">
      <c r="A2033" s="153">
        <v>47686</v>
      </c>
      <c r="B2033" s="93">
        <f>SUMIF(יוצאים!$A$5:$A$5835,מרכז!A2033,יוצאים!$D$5:$D$5835)</f>
        <v>0</v>
      </c>
      <c r="C2033" s="93">
        <f>HLOOKUP(DAY($A2033),'טב.הו"ק'!$G$4:$AK$162,'טב.הו"ק'!$A$162+2,FALSE)</f>
        <v>0</v>
      </c>
      <c r="D2033" s="93">
        <f>IF(A2033&gt;=הלוואות!$D$5,IF(מרכז!A2033&lt;=הלוואות!$E$5,IF(DAY(מרכז!A2033)=הלוואות!$F$5,הלוואות!$G$5,0),0),0)+IF(A2033&gt;=הלוואות!$D$6,IF(מרכז!A2033&lt;=הלוואות!$E$6,IF(DAY(מרכז!A2033)=הלוואות!$F$6,הלוואות!$G$6,0),0),0)+IF(A2033&gt;=הלוואות!$D$7,IF(מרכז!A2033&lt;=הלוואות!$E$7,IF(DAY(מרכז!A2033)=הלוואות!$F$7,הלוואות!$G$7,0),0),0)+IF(A2033&gt;=הלוואות!$D$8,IF(מרכז!A2033&lt;=הלוואות!$E$8,IF(DAY(מרכז!A2033)=הלוואות!$F$8,הלוואות!$G$8,0),0),0)+IF(A2033&gt;=הלוואות!$D$9,IF(מרכז!A2033&lt;=הלוואות!$E$9,IF(DAY(מרכז!A2033)=הלוואות!$F$9,הלוואות!$G$9,0),0),0)+IF(A2033&gt;=הלוואות!$D$10,IF(מרכז!A2033&lt;=הלוואות!$E$10,IF(DAY(מרכז!A2033)=הלוואות!$F$10,הלוואות!$G$10,0),0),0)+IF(A2033&gt;=הלוואות!$D$11,IF(מרכז!A2033&lt;=הלוואות!$E$11,IF(DAY(מרכז!A2033)=הלוואות!$F$11,הלוואות!$G$11,0),0),0)+IF(A2033&gt;=הלוואות!$D$12,IF(מרכז!A2033&lt;=הלוואות!$E$12,IF(DAY(מרכז!A2033)=הלוואות!$F$12,הלוואות!$G$12,0),0),0)+IF(A2033&gt;=הלוואות!$D$13,IF(מרכז!A2033&lt;=הלוואות!$E$13,IF(DAY(מרכז!A2033)=הלוואות!$F$13,הלוואות!$G$13,0),0),0)+IF(A2033&gt;=הלוואות!$D$14,IF(מרכז!A2033&lt;=הלוואות!$E$14,IF(DAY(מרכז!A2033)=הלוואות!$F$14,הלוואות!$G$14,0),0),0)+IF(A2033&gt;=הלוואות!$D$15,IF(מרכז!A2033&lt;=הלוואות!$E$15,IF(DAY(מרכז!A2033)=הלוואות!$F$15,הלוואות!$G$15,0),0),0)+IF(A2033&gt;=הלוואות!$D$16,IF(מרכז!A2033&lt;=הלוואות!$E$16,IF(DAY(מרכז!A2033)=הלוואות!$F$16,הלוואות!$G$16,0),0),0)+IF(A2033&gt;=הלוואות!$D$17,IF(מרכז!A2033&lt;=הלוואות!$E$17,IF(DAY(מרכז!A2033)=הלוואות!$F$17,הלוואות!$G$17,0),0),0)+IF(A2033&gt;=הלוואות!$D$18,IF(מרכז!A2033&lt;=הלוואות!$E$18,IF(DAY(מרכז!A2033)=הלוואות!$F$18,הלוואות!$G$18,0),0),0)+IF(A2033&gt;=הלוואות!$D$19,IF(מרכז!A2033&lt;=הלוואות!$E$19,IF(DAY(מרכז!A2033)=הלוואות!$F$19,הלוואות!$G$19,0),0),0)+IF(A2033&gt;=הלוואות!$D$20,IF(מרכז!A2033&lt;=הלוואות!$E$20,IF(DAY(מרכז!A2033)=הלוואות!$F$20,הלוואות!$G$20,0),0),0)+IF(A2033&gt;=הלוואות!$D$21,IF(מרכז!A2033&lt;=הלוואות!$E$21,IF(DAY(מרכז!A2033)=הלוואות!$F$21,הלוואות!$G$21,0),0),0)+IF(A2033&gt;=הלוואות!$D$22,IF(מרכז!A2033&lt;=הלוואות!$E$22,IF(DAY(מרכז!A2033)=הלוואות!$F$22,הלוואות!$G$22,0),0),0)+IF(A2033&gt;=הלוואות!$D$23,IF(מרכז!A2033&lt;=הלוואות!$E$23,IF(DAY(מרכז!A2033)=הלוואות!$F$23,הלוואות!$G$23,0),0),0)+IF(A2033&gt;=הלוואות!$D$24,IF(מרכז!A2033&lt;=הלוואות!$E$24,IF(DAY(מרכז!A2033)=הלוואות!$F$24,הלוואות!$G$24,0),0),0)+IF(A2033&gt;=הלוואות!$D$25,IF(מרכז!A2033&lt;=הלוואות!$E$25,IF(DAY(מרכז!A2033)=הלוואות!$F$25,הלוואות!$G$25,0),0),0)+IF(A2033&gt;=הלוואות!$D$26,IF(מרכז!A2033&lt;=הלוואות!$E$26,IF(DAY(מרכז!A2033)=הלוואות!$F$26,הלוואות!$G$26,0),0),0)+IF(A2033&gt;=הלוואות!$D$27,IF(מרכז!A2033&lt;=הלוואות!$E$27,IF(DAY(מרכז!A2033)=הלוואות!$F$27,הלוואות!$G$27,0),0),0)+IF(A2033&gt;=הלוואות!$D$28,IF(מרכז!A2033&lt;=הלוואות!$E$28,IF(DAY(מרכז!A2033)=הלוואות!$F$28,הלוואות!$G$28,0),0),0)+IF(A2033&gt;=הלוואות!$D$29,IF(מרכז!A2033&lt;=הלוואות!$E$29,IF(DAY(מרכז!A2033)=הלוואות!$F$29,הלוואות!$G$29,0),0),0)+IF(A2033&gt;=הלוואות!$D$30,IF(מרכז!A2033&lt;=הלוואות!$E$30,IF(DAY(מרכז!A2033)=הלוואות!$F$30,הלוואות!$G$30,0),0),0)+IF(A2033&gt;=הלוואות!$D$31,IF(מרכז!A2033&lt;=הלוואות!$E$31,IF(DAY(מרכז!A2033)=הלוואות!$F$31,הלוואות!$G$31,0),0),0)+IF(A2033&gt;=הלוואות!$D$32,IF(מרכז!A2033&lt;=הלוואות!$E$32,IF(DAY(מרכז!A2033)=הלוואות!$F$32,הלוואות!$G$32,0),0),0)+IF(A2033&gt;=הלוואות!$D$33,IF(מרכז!A2033&lt;=הלוואות!$E$33,IF(DAY(מרכז!A2033)=הלוואות!$F$33,הלוואות!$G$33,0),0),0)+IF(A2033&gt;=הלוואות!$D$34,IF(מרכז!A2033&lt;=הלוואות!$E$34,IF(DAY(מרכז!A2033)=הלוואות!$F$34,הלוואות!$G$34,0),0),0)</f>
        <v>0</v>
      </c>
      <c r="E2033" s="93">
        <f>SUMIF(הלוואות!$D$46:$D$65,מרכז!A2033,הלוואות!$E$46:$E$65)</f>
        <v>0</v>
      </c>
      <c r="F2033" s="93">
        <f>SUMIF(נכנסים!$A$5:$A$5890,מרכז!A2033,נכנסים!$B$5:$B$5890)</f>
        <v>0</v>
      </c>
      <c r="G2033" s="94"/>
      <c r="H2033" s="94"/>
      <c r="I2033" s="94"/>
      <c r="J2033" s="99">
        <f t="shared" si="31"/>
        <v>50000</v>
      </c>
    </row>
    <row r="2034" spans="1:10">
      <c r="A2034" s="153">
        <v>47687</v>
      </c>
      <c r="B2034" s="93">
        <f>SUMIF(יוצאים!$A$5:$A$5835,מרכז!A2034,יוצאים!$D$5:$D$5835)</f>
        <v>0</v>
      </c>
      <c r="C2034" s="93">
        <f>HLOOKUP(DAY($A2034),'טב.הו"ק'!$G$4:$AK$162,'טב.הו"ק'!$A$162+2,FALSE)</f>
        <v>0</v>
      </c>
      <c r="D2034" s="93">
        <f>IF(A2034&gt;=הלוואות!$D$5,IF(מרכז!A2034&lt;=הלוואות!$E$5,IF(DAY(מרכז!A2034)=הלוואות!$F$5,הלוואות!$G$5,0),0),0)+IF(A2034&gt;=הלוואות!$D$6,IF(מרכז!A2034&lt;=הלוואות!$E$6,IF(DAY(מרכז!A2034)=הלוואות!$F$6,הלוואות!$G$6,0),0),0)+IF(A2034&gt;=הלוואות!$D$7,IF(מרכז!A2034&lt;=הלוואות!$E$7,IF(DAY(מרכז!A2034)=הלוואות!$F$7,הלוואות!$G$7,0),0),0)+IF(A2034&gt;=הלוואות!$D$8,IF(מרכז!A2034&lt;=הלוואות!$E$8,IF(DAY(מרכז!A2034)=הלוואות!$F$8,הלוואות!$G$8,0),0),0)+IF(A2034&gt;=הלוואות!$D$9,IF(מרכז!A2034&lt;=הלוואות!$E$9,IF(DAY(מרכז!A2034)=הלוואות!$F$9,הלוואות!$G$9,0),0),0)+IF(A2034&gt;=הלוואות!$D$10,IF(מרכז!A2034&lt;=הלוואות!$E$10,IF(DAY(מרכז!A2034)=הלוואות!$F$10,הלוואות!$G$10,0),0),0)+IF(A2034&gt;=הלוואות!$D$11,IF(מרכז!A2034&lt;=הלוואות!$E$11,IF(DAY(מרכז!A2034)=הלוואות!$F$11,הלוואות!$G$11,0),0),0)+IF(A2034&gt;=הלוואות!$D$12,IF(מרכז!A2034&lt;=הלוואות!$E$12,IF(DAY(מרכז!A2034)=הלוואות!$F$12,הלוואות!$G$12,0),0),0)+IF(A2034&gt;=הלוואות!$D$13,IF(מרכז!A2034&lt;=הלוואות!$E$13,IF(DAY(מרכז!A2034)=הלוואות!$F$13,הלוואות!$G$13,0),0),0)+IF(A2034&gt;=הלוואות!$D$14,IF(מרכז!A2034&lt;=הלוואות!$E$14,IF(DAY(מרכז!A2034)=הלוואות!$F$14,הלוואות!$G$14,0),0),0)+IF(A2034&gt;=הלוואות!$D$15,IF(מרכז!A2034&lt;=הלוואות!$E$15,IF(DAY(מרכז!A2034)=הלוואות!$F$15,הלוואות!$G$15,0),0),0)+IF(A2034&gt;=הלוואות!$D$16,IF(מרכז!A2034&lt;=הלוואות!$E$16,IF(DAY(מרכז!A2034)=הלוואות!$F$16,הלוואות!$G$16,0),0),0)+IF(A2034&gt;=הלוואות!$D$17,IF(מרכז!A2034&lt;=הלוואות!$E$17,IF(DAY(מרכז!A2034)=הלוואות!$F$17,הלוואות!$G$17,0),0),0)+IF(A2034&gt;=הלוואות!$D$18,IF(מרכז!A2034&lt;=הלוואות!$E$18,IF(DAY(מרכז!A2034)=הלוואות!$F$18,הלוואות!$G$18,0),0),0)+IF(A2034&gt;=הלוואות!$D$19,IF(מרכז!A2034&lt;=הלוואות!$E$19,IF(DAY(מרכז!A2034)=הלוואות!$F$19,הלוואות!$G$19,0),0),0)+IF(A2034&gt;=הלוואות!$D$20,IF(מרכז!A2034&lt;=הלוואות!$E$20,IF(DAY(מרכז!A2034)=הלוואות!$F$20,הלוואות!$G$20,0),0),0)+IF(A2034&gt;=הלוואות!$D$21,IF(מרכז!A2034&lt;=הלוואות!$E$21,IF(DAY(מרכז!A2034)=הלוואות!$F$21,הלוואות!$G$21,0),0),0)+IF(A2034&gt;=הלוואות!$D$22,IF(מרכז!A2034&lt;=הלוואות!$E$22,IF(DAY(מרכז!A2034)=הלוואות!$F$22,הלוואות!$G$22,0),0),0)+IF(A2034&gt;=הלוואות!$D$23,IF(מרכז!A2034&lt;=הלוואות!$E$23,IF(DAY(מרכז!A2034)=הלוואות!$F$23,הלוואות!$G$23,0),0),0)+IF(A2034&gt;=הלוואות!$D$24,IF(מרכז!A2034&lt;=הלוואות!$E$24,IF(DAY(מרכז!A2034)=הלוואות!$F$24,הלוואות!$G$24,0),0),0)+IF(A2034&gt;=הלוואות!$D$25,IF(מרכז!A2034&lt;=הלוואות!$E$25,IF(DAY(מרכז!A2034)=הלוואות!$F$25,הלוואות!$G$25,0),0),0)+IF(A2034&gt;=הלוואות!$D$26,IF(מרכז!A2034&lt;=הלוואות!$E$26,IF(DAY(מרכז!A2034)=הלוואות!$F$26,הלוואות!$G$26,0),0),0)+IF(A2034&gt;=הלוואות!$D$27,IF(מרכז!A2034&lt;=הלוואות!$E$27,IF(DAY(מרכז!A2034)=הלוואות!$F$27,הלוואות!$G$27,0),0),0)+IF(A2034&gt;=הלוואות!$D$28,IF(מרכז!A2034&lt;=הלוואות!$E$28,IF(DAY(מרכז!A2034)=הלוואות!$F$28,הלוואות!$G$28,0),0),0)+IF(A2034&gt;=הלוואות!$D$29,IF(מרכז!A2034&lt;=הלוואות!$E$29,IF(DAY(מרכז!A2034)=הלוואות!$F$29,הלוואות!$G$29,0),0),0)+IF(A2034&gt;=הלוואות!$D$30,IF(מרכז!A2034&lt;=הלוואות!$E$30,IF(DAY(מרכז!A2034)=הלוואות!$F$30,הלוואות!$G$30,0),0),0)+IF(A2034&gt;=הלוואות!$D$31,IF(מרכז!A2034&lt;=הלוואות!$E$31,IF(DAY(מרכז!A2034)=הלוואות!$F$31,הלוואות!$G$31,0),0),0)+IF(A2034&gt;=הלוואות!$D$32,IF(מרכז!A2034&lt;=הלוואות!$E$32,IF(DAY(מרכז!A2034)=הלוואות!$F$32,הלוואות!$G$32,0),0),0)+IF(A2034&gt;=הלוואות!$D$33,IF(מרכז!A2034&lt;=הלוואות!$E$33,IF(DAY(מרכז!A2034)=הלוואות!$F$33,הלוואות!$G$33,0),0),0)+IF(A2034&gt;=הלוואות!$D$34,IF(מרכז!A2034&lt;=הלוואות!$E$34,IF(DAY(מרכז!A2034)=הלוואות!$F$34,הלוואות!$G$34,0),0),0)</f>
        <v>0</v>
      </c>
      <c r="E2034" s="93">
        <f>SUMIF(הלוואות!$D$46:$D$65,מרכז!A2034,הלוואות!$E$46:$E$65)</f>
        <v>0</v>
      </c>
      <c r="F2034" s="93">
        <f>SUMIF(נכנסים!$A$5:$A$5890,מרכז!A2034,נכנסים!$B$5:$B$5890)</f>
        <v>0</v>
      </c>
      <c r="G2034" s="94"/>
      <c r="H2034" s="94"/>
      <c r="I2034" s="94"/>
      <c r="J2034" s="99">
        <f t="shared" si="31"/>
        <v>50000</v>
      </c>
    </row>
    <row r="2035" spans="1:10">
      <c r="A2035" s="153">
        <v>47688</v>
      </c>
      <c r="B2035" s="93">
        <f>SUMIF(יוצאים!$A$5:$A$5835,מרכז!A2035,יוצאים!$D$5:$D$5835)</f>
        <v>0</v>
      </c>
      <c r="C2035" s="93">
        <f>HLOOKUP(DAY($A2035),'טב.הו"ק'!$G$4:$AK$162,'טב.הו"ק'!$A$162+2,FALSE)</f>
        <v>0</v>
      </c>
      <c r="D2035" s="93">
        <f>IF(A2035&gt;=הלוואות!$D$5,IF(מרכז!A2035&lt;=הלוואות!$E$5,IF(DAY(מרכז!A2035)=הלוואות!$F$5,הלוואות!$G$5,0),0),0)+IF(A2035&gt;=הלוואות!$D$6,IF(מרכז!A2035&lt;=הלוואות!$E$6,IF(DAY(מרכז!A2035)=הלוואות!$F$6,הלוואות!$G$6,0),0),0)+IF(A2035&gt;=הלוואות!$D$7,IF(מרכז!A2035&lt;=הלוואות!$E$7,IF(DAY(מרכז!A2035)=הלוואות!$F$7,הלוואות!$G$7,0),0),0)+IF(A2035&gt;=הלוואות!$D$8,IF(מרכז!A2035&lt;=הלוואות!$E$8,IF(DAY(מרכז!A2035)=הלוואות!$F$8,הלוואות!$G$8,0),0),0)+IF(A2035&gt;=הלוואות!$D$9,IF(מרכז!A2035&lt;=הלוואות!$E$9,IF(DAY(מרכז!A2035)=הלוואות!$F$9,הלוואות!$G$9,0),0),0)+IF(A2035&gt;=הלוואות!$D$10,IF(מרכז!A2035&lt;=הלוואות!$E$10,IF(DAY(מרכז!A2035)=הלוואות!$F$10,הלוואות!$G$10,0),0),0)+IF(A2035&gt;=הלוואות!$D$11,IF(מרכז!A2035&lt;=הלוואות!$E$11,IF(DAY(מרכז!A2035)=הלוואות!$F$11,הלוואות!$G$11,0),0),0)+IF(A2035&gt;=הלוואות!$D$12,IF(מרכז!A2035&lt;=הלוואות!$E$12,IF(DAY(מרכז!A2035)=הלוואות!$F$12,הלוואות!$G$12,0),0),0)+IF(A2035&gt;=הלוואות!$D$13,IF(מרכז!A2035&lt;=הלוואות!$E$13,IF(DAY(מרכז!A2035)=הלוואות!$F$13,הלוואות!$G$13,0),0),0)+IF(A2035&gt;=הלוואות!$D$14,IF(מרכז!A2035&lt;=הלוואות!$E$14,IF(DAY(מרכז!A2035)=הלוואות!$F$14,הלוואות!$G$14,0),0),0)+IF(A2035&gt;=הלוואות!$D$15,IF(מרכז!A2035&lt;=הלוואות!$E$15,IF(DAY(מרכז!A2035)=הלוואות!$F$15,הלוואות!$G$15,0),0),0)+IF(A2035&gt;=הלוואות!$D$16,IF(מרכז!A2035&lt;=הלוואות!$E$16,IF(DAY(מרכז!A2035)=הלוואות!$F$16,הלוואות!$G$16,0),0),0)+IF(A2035&gt;=הלוואות!$D$17,IF(מרכז!A2035&lt;=הלוואות!$E$17,IF(DAY(מרכז!A2035)=הלוואות!$F$17,הלוואות!$G$17,0),0),0)+IF(A2035&gt;=הלוואות!$D$18,IF(מרכז!A2035&lt;=הלוואות!$E$18,IF(DAY(מרכז!A2035)=הלוואות!$F$18,הלוואות!$G$18,0),0),0)+IF(A2035&gt;=הלוואות!$D$19,IF(מרכז!A2035&lt;=הלוואות!$E$19,IF(DAY(מרכז!A2035)=הלוואות!$F$19,הלוואות!$G$19,0),0),0)+IF(A2035&gt;=הלוואות!$D$20,IF(מרכז!A2035&lt;=הלוואות!$E$20,IF(DAY(מרכז!A2035)=הלוואות!$F$20,הלוואות!$G$20,0),0),0)+IF(A2035&gt;=הלוואות!$D$21,IF(מרכז!A2035&lt;=הלוואות!$E$21,IF(DAY(מרכז!A2035)=הלוואות!$F$21,הלוואות!$G$21,0),0),0)+IF(A2035&gt;=הלוואות!$D$22,IF(מרכז!A2035&lt;=הלוואות!$E$22,IF(DAY(מרכז!A2035)=הלוואות!$F$22,הלוואות!$G$22,0),0),0)+IF(A2035&gt;=הלוואות!$D$23,IF(מרכז!A2035&lt;=הלוואות!$E$23,IF(DAY(מרכז!A2035)=הלוואות!$F$23,הלוואות!$G$23,0),0),0)+IF(A2035&gt;=הלוואות!$D$24,IF(מרכז!A2035&lt;=הלוואות!$E$24,IF(DAY(מרכז!A2035)=הלוואות!$F$24,הלוואות!$G$24,0),0),0)+IF(A2035&gt;=הלוואות!$D$25,IF(מרכז!A2035&lt;=הלוואות!$E$25,IF(DAY(מרכז!A2035)=הלוואות!$F$25,הלוואות!$G$25,0),0),0)+IF(A2035&gt;=הלוואות!$D$26,IF(מרכז!A2035&lt;=הלוואות!$E$26,IF(DAY(מרכז!A2035)=הלוואות!$F$26,הלוואות!$G$26,0),0),0)+IF(A2035&gt;=הלוואות!$D$27,IF(מרכז!A2035&lt;=הלוואות!$E$27,IF(DAY(מרכז!A2035)=הלוואות!$F$27,הלוואות!$G$27,0),0),0)+IF(A2035&gt;=הלוואות!$D$28,IF(מרכז!A2035&lt;=הלוואות!$E$28,IF(DAY(מרכז!A2035)=הלוואות!$F$28,הלוואות!$G$28,0),0),0)+IF(A2035&gt;=הלוואות!$D$29,IF(מרכז!A2035&lt;=הלוואות!$E$29,IF(DAY(מרכז!A2035)=הלוואות!$F$29,הלוואות!$G$29,0),0),0)+IF(A2035&gt;=הלוואות!$D$30,IF(מרכז!A2035&lt;=הלוואות!$E$30,IF(DAY(מרכז!A2035)=הלוואות!$F$30,הלוואות!$G$30,0),0),0)+IF(A2035&gt;=הלוואות!$D$31,IF(מרכז!A2035&lt;=הלוואות!$E$31,IF(DAY(מרכז!A2035)=הלוואות!$F$31,הלוואות!$G$31,0),0),0)+IF(A2035&gt;=הלוואות!$D$32,IF(מרכז!A2035&lt;=הלוואות!$E$32,IF(DAY(מרכז!A2035)=הלוואות!$F$32,הלוואות!$G$32,0),0),0)+IF(A2035&gt;=הלוואות!$D$33,IF(מרכז!A2035&lt;=הלוואות!$E$33,IF(DAY(מרכז!A2035)=הלוואות!$F$33,הלוואות!$G$33,0),0),0)+IF(A2035&gt;=הלוואות!$D$34,IF(מרכז!A2035&lt;=הלוואות!$E$34,IF(DAY(מרכז!A2035)=הלוואות!$F$34,הלוואות!$G$34,0),0),0)</f>
        <v>0</v>
      </c>
      <c r="E2035" s="93">
        <f>SUMIF(הלוואות!$D$46:$D$65,מרכז!A2035,הלוואות!$E$46:$E$65)</f>
        <v>0</v>
      </c>
      <c r="F2035" s="93">
        <f>SUMIF(נכנסים!$A$5:$A$5890,מרכז!A2035,נכנסים!$B$5:$B$5890)</f>
        <v>0</v>
      </c>
      <c r="G2035" s="94"/>
      <c r="H2035" s="94"/>
      <c r="I2035" s="94"/>
      <c r="J2035" s="99">
        <f t="shared" si="31"/>
        <v>50000</v>
      </c>
    </row>
    <row r="2036" spans="1:10">
      <c r="A2036" s="153">
        <v>47689</v>
      </c>
      <c r="B2036" s="93">
        <f>SUMIF(יוצאים!$A$5:$A$5835,מרכז!A2036,יוצאים!$D$5:$D$5835)</f>
        <v>0</v>
      </c>
      <c r="C2036" s="93">
        <f>HLOOKUP(DAY($A2036),'טב.הו"ק'!$G$4:$AK$162,'טב.הו"ק'!$A$162+2,FALSE)</f>
        <v>0</v>
      </c>
      <c r="D2036" s="93">
        <f>IF(A2036&gt;=הלוואות!$D$5,IF(מרכז!A2036&lt;=הלוואות!$E$5,IF(DAY(מרכז!A2036)=הלוואות!$F$5,הלוואות!$G$5,0),0),0)+IF(A2036&gt;=הלוואות!$D$6,IF(מרכז!A2036&lt;=הלוואות!$E$6,IF(DAY(מרכז!A2036)=הלוואות!$F$6,הלוואות!$G$6,0),0),0)+IF(A2036&gt;=הלוואות!$D$7,IF(מרכז!A2036&lt;=הלוואות!$E$7,IF(DAY(מרכז!A2036)=הלוואות!$F$7,הלוואות!$G$7,0),0),0)+IF(A2036&gt;=הלוואות!$D$8,IF(מרכז!A2036&lt;=הלוואות!$E$8,IF(DAY(מרכז!A2036)=הלוואות!$F$8,הלוואות!$G$8,0),0),0)+IF(A2036&gt;=הלוואות!$D$9,IF(מרכז!A2036&lt;=הלוואות!$E$9,IF(DAY(מרכז!A2036)=הלוואות!$F$9,הלוואות!$G$9,0),0),0)+IF(A2036&gt;=הלוואות!$D$10,IF(מרכז!A2036&lt;=הלוואות!$E$10,IF(DAY(מרכז!A2036)=הלוואות!$F$10,הלוואות!$G$10,0),0),0)+IF(A2036&gt;=הלוואות!$D$11,IF(מרכז!A2036&lt;=הלוואות!$E$11,IF(DAY(מרכז!A2036)=הלוואות!$F$11,הלוואות!$G$11,0),0),0)+IF(A2036&gt;=הלוואות!$D$12,IF(מרכז!A2036&lt;=הלוואות!$E$12,IF(DAY(מרכז!A2036)=הלוואות!$F$12,הלוואות!$G$12,0),0),0)+IF(A2036&gt;=הלוואות!$D$13,IF(מרכז!A2036&lt;=הלוואות!$E$13,IF(DAY(מרכז!A2036)=הלוואות!$F$13,הלוואות!$G$13,0),0),0)+IF(A2036&gt;=הלוואות!$D$14,IF(מרכז!A2036&lt;=הלוואות!$E$14,IF(DAY(מרכז!A2036)=הלוואות!$F$14,הלוואות!$G$14,0),0),0)+IF(A2036&gt;=הלוואות!$D$15,IF(מרכז!A2036&lt;=הלוואות!$E$15,IF(DAY(מרכז!A2036)=הלוואות!$F$15,הלוואות!$G$15,0),0),0)+IF(A2036&gt;=הלוואות!$D$16,IF(מרכז!A2036&lt;=הלוואות!$E$16,IF(DAY(מרכז!A2036)=הלוואות!$F$16,הלוואות!$G$16,0),0),0)+IF(A2036&gt;=הלוואות!$D$17,IF(מרכז!A2036&lt;=הלוואות!$E$17,IF(DAY(מרכז!A2036)=הלוואות!$F$17,הלוואות!$G$17,0),0),0)+IF(A2036&gt;=הלוואות!$D$18,IF(מרכז!A2036&lt;=הלוואות!$E$18,IF(DAY(מרכז!A2036)=הלוואות!$F$18,הלוואות!$G$18,0),0),0)+IF(A2036&gt;=הלוואות!$D$19,IF(מרכז!A2036&lt;=הלוואות!$E$19,IF(DAY(מרכז!A2036)=הלוואות!$F$19,הלוואות!$G$19,0),0),0)+IF(A2036&gt;=הלוואות!$D$20,IF(מרכז!A2036&lt;=הלוואות!$E$20,IF(DAY(מרכז!A2036)=הלוואות!$F$20,הלוואות!$G$20,0),0),0)+IF(A2036&gt;=הלוואות!$D$21,IF(מרכז!A2036&lt;=הלוואות!$E$21,IF(DAY(מרכז!A2036)=הלוואות!$F$21,הלוואות!$G$21,0),0),0)+IF(A2036&gt;=הלוואות!$D$22,IF(מרכז!A2036&lt;=הלוואות!$E$22,IF(DAY(מרכז!A2036)=הלוואות!$F$22,הלוואות!$G$22,0),0),0)+IF(A2036&gt;=הלוואות!$D$23,IF(מרכז!A2036&lt;=הלוואות!$E$23,IF(DAY(מרכז!A2036)=הלוואות!$F$23,הלוואות!$G$23,0),0),0)+IF(A2036&gt;=הלוואות!$D$24,IF(מרכז!A2036&lt;=הלוואות!$E$24,IF(DAY(מרכז!A2036)=הלוואות!$F$24,הלוואות!$G$24,0),0),0)+IF(A2036&gt;=הלוואות!$D$25,IF(מרכז!A2036&lt;=הלוואות!$E$25,IF(DAY(מרכז!A2036)=הלוואות!$F$25,הלוואות!$G$25,0),0),0)+IF(A2036&gt;=הלוואות!$D$26,IF(מרכז!A2036&lt;=הלוואות!$E$26,IF(DAY(מרכז!A2036)=הלוואות!$F$26,הלוואות!$G$26,0),0),0)+IF(A2036&gt;=הלוואות!$D$27,IF(מרכז!A2036&lt;=הלוואות!$E$27,IF(DAY(מרכז!A2036)=הלוואות!$F$27,הלוואות!$G$27,0),0),0)+IF(A2036&gt;=הלוואות!$D$28,IF(מרכז!A2036&lt;=הלוואות!$E$28,IF(DAY(מרכז!A2036)=הלוואות!$F$28,הלוואות!$G$28,0),0),0)+IF(A2036&gt;=הלוואות!$D$29,IF(מרכז!A2036&lt;=הלוואות!$E$29,IF(DAY(מרכז!A2036)=הלוואות!$F$29,הלוואות!$G$29,0),0),0)+IF(A2036&gt;=הלוואות!$D$30,IF(מרכז!A2036&lt;=הלוואות!$E$30,IF(DAY(מרכז!A2036)=הלוואות!$F$30,הלוואות!$G$30,0),0),0)+IF(A2036&gt;=הלוואות!$D$31,IF(מרכז!A2036&lt;=הלוואות!$E$31,IF(DAY(מרכז!A2036)=הלוואות!$F$31,הלוואות!$G$31,0),0),0)+IF(A2036&gt;=הלוואות!$D$32,IF(מרכז!A2036&lt;=הלוואות!$E$32,IF(DAY(מרכז!A2036)=הלוואות!$F$32,הלוואות!$G$32,0),0),0)+IF(A2036&gt;=הלוואות!$D$33,IF(מרכז!A2036&lt;=הלוואות!$E$33,IF(DAY(מרכז!A2036)=הלוואות!$F$33,הלוואות!$G$33,0),0),0)+IF(A2036&gt;=הלוואות!$D$34,IF(מרכז!A2036&lt;=הלוואות!$E$34,IF(DAY(מרכז!A2036)=הלוואות!$F$34,הלוואות!$G$34,0),0),0)</f>
        <v>0</v>
      </c>
      <c r="E2036" s="93">
        <f>SUMIF(הלוואות!$D$46:$D$65,מרכז!A2036,הלוואות!$E$46:$E$65)</f>
        <v>0</v>
      </c>
      <c r="F2036" s="93">
        <f>SUMIF(נכנסים!$A$5:$A$5890,מרכז!A2036,נכנסים!$B$5:$B$5890)</f>
        <v>0</v>
      </c>
      <c r="G2036" s="94"/>
      <c r="H2036" s="94"/>
      <c r="I2036" s="94"/>
      <c r="J2036" s="99">
        <f t="shared" si="31"/>
        <v>50000</v>
      </c>
    </row>
    <row r="2037" spans="1:10">
      <c r="A2037" s="153">
        <v>47690</v>
      </c>
      <c r="B2037" s="93">
        <f>SUMIF(יוצאים!$A$5:$A$5835,מרכז!A2037,יוצאים!$D$5:$D$5835)</f>
        <v>0</v>
      </c>
      <c r="C2037" s="93">
        <f>HLOOKUP(DAY($A2037),'טב.הו"ק'!$G$4:$AK$162,'טב.הו"ק'!$A$162+2,FALSE)</f>
        <v>0</v>
      </c>
      <c r="D2037" s="93">
        <f>IF(A2037&gt;=הלוואות!$D$5,IF(מרכז!A2037&lt;=הלוואות!$E$5,IF(DAY(מרכז!A2037)=הלוואות!$F$5,הלוואות!$G$5,0),0),0)+IF(A2037&gt;=הלוואות!$D$6,IF(מרכז!A2037&lt;=הלוואות!$E$6,IF(DAY(מרכז!A2037)=הלוואות!$F$6,הלוואות!$G$6,0),0),0)+IF(A2037&gt;=הלוואות!$D$7,IF(מרכז!A2037&lt;=הלוואות!$E$7,IF(DAY(מרכז!A2037)=הלוואות!$F$7,הלוואות!$G$7,0),0),0)+IF(A2037&gt;=הלוואות!$D$8,IF(מרכז!A2037&lt;=הלוואות!$E$8,IF(DAY(מרכז!A2037)=הלוואות!$F$8,הלוואות!$G$8,0),0),0)+IF(A2037&gt;=הלוואות!$D$9,IF(מרכז!A2037&lt;=הלוואות!$E$9,IF(DAY(מרכז!A2037)=הלוואות!$F$9,הלוואות!$G$9,0),0),0)+IF(A2037&gt;=הלוואות!$D$10,IF(מרכז!A2037&lt;=הלוואות!$E$10,IF(DAY(מרכז!A2037)=הלוואות!$F$10,הלוואות!$G$10,0),0),0)+IF(A2037&gt;=הלוואות!$D$11,IF(מרכז!A2037&lt;=הלוואות!$E$11,IF(DAY(מרכז!A2037)=הלוואות!$F$11,הלוואות!$G$11,0),0),0)+IF(A2037&gt;=הלוואות!$D$12,IF(מרכז!A2037&lt;=הלוואות!$E$12,IF(DAY(מרכז!A2037)=הלוואות!$F$12,הלוואות!$G$12,0),0),0)+IF(A2037&gt;=הלוואות!$D$13,IF(מרכז!A2037&lt;=הלוואות!$E$13,IF(DAY(מרכז!A2037)=הלוואות!$F$13,הלוואות!$G$13,0),0),0)+IF(A2037&gt;=הלוואות!$D$14,IF(מרכז!A2037&lt;=הלוואות!$E$14,IF(DAY(מרכז!A2037)=הלוואות!$F$14,הלוואות!$G$14,0),0),0)+IF(A2037&gt;=הלוואות!$D$15,IF(מרכז!A2037&lt;=הלוואות!$E$15,IF(DAY(מרכז!A2037)=הלוואות!$F$15,הלוואות!$G$15,0),0),0)+IF(A2037&gt;=הלוואות!$D$16,IF(מרכז!A2037&lt;=הלוואות!$E$16,IF(DAY(מרכז!A2037)=הלוואות!$F$16,הלוואות!$G$16,0),0),0)+IF(A2037&gt;=הלוואות!$D$17,IF(מרכז!A2037&lt;=הלוואות!$E$17,IF(DAY(מרכז!A2037)=הלוואות!$F$17,הלוואות!$G$17,0),0),0)+IF(A2037&gt;=הלוואות!$D$18,IF(מרכז!A2037&lt;=הלוואות!$E$18,IF(DAY(מרכז!A2037)=הלוואות!$F$18,הלוואות!$G$18,0),0),0)+IF(A2037&gt;=הלוואות!$D$19,IF(מרכז!A2037&lt;=הלוואות!$E$19,IF(DAY(מרכז!A2037)=הלוואות!$F$19,הלוואות!$G$19,0),0),0)+IF(A2037&gt;=הלוואות!$D$20,IF(מרכז!A2037&lt;=הלוואות!$E$20,IF(DAY(מרכז!A2037)=הלוואות!$F$20,הלוואות!$G$20,0),0),0)+IF(A2037&gt;=הלוואות!$D$21,IF(מרכז!A2037&lt;=הלוואות!$E$21,IF(DAY(מרכז!A2037)=הלוואות!$F$21,הלוואות!$G$21,0),0),0)+IF(A2037&gt;=הלוואות!$D$22,IF(מרכז!A2037&lt;=הלוואות!$E$22,IF(DAY(מרכז!A2037)=הלוואות!$F$22,הלוואות!$G$22,0),0),0)+IF(A2037&gt;=הלוואות!$D$23,IF(מרכז!A2037&lt;=הלוואות!$E$23,IF(DAY(מרכז!A2037)=הלוואות!$F$23,הלוואות!$G$23,0),0),0)+IF(A2037&gt;=הלוואות!$D$24,IF(מרכז!A2037&lt;=הלוואות!$E$24,IF(DAY(מרכז!A2037)=הלוואות!$F$24,הלוואות!$G$24,0),0),0)+IF(A2037&gt;=הלוואות!$D$25,IF(מרכז!A2037&lt;=הלוואות!$E$25,IF(DAY(מרכז!A2037)=הלוואות!$F$25,הלוואות!$G$25,0),0),0)+IF(A2037&gt;=הלוואות!$D$26,IF(מרכז!A2037&lt;=הלוואות!$E$26,IF(DAY(מרכז!A2037)=הלוואות!$F$26,הלוואות!$G$26,0),0),0)+IF(A2037&gt;=הלוואות!$D$27,IF(מרכז!A2037&lt;=הלוואות!$E$27,IF(DAY(מרכז!A2037)=הלוואות!$F$27,הלוואות!$G$27,0),0),0)+IF(A2037&gt;=הלוואות!$D$28,IF(מרכז!A2037&lt;=הלוואות!$E$28,IF(DAY(מרכז!A2037)=הלוואות!$F$28,הלוואות!$G$28,0),0),0)+IF(A2037&gt;=הלוואות!$D$29,IF(מרכז!A2037&lt;=הלוואות!$E$29,IF(DAY(מרכז!A2037)=הלוואות!$F$29,הלוואות!$G$29,0),0),0)+IF(A2037&gt;=הלוואות!$D$30,IF(מרכז!A2037&lt;=הלוואות!$E$30,IF(DAY(מרכז!A2037)=הלוואות!$F$30,הלוואות!$G$30,0),0),0)+IF(A2037&gt;=הלוואות!$D$31,IF(מרכז!A2037&lt;=הלוואות!$E$31,IF(DAY(מרכז!A2037)=הלוואות!$F$31,הלוואות!$G$31,0),0),0)+IF(A2037&gt;=הלוואות!$D$32,IF(מרכז!A2037&lt;=הלוואות!$E$32,IF(DAY(מרכז!A2037)=הלוואות!$F$32,הלוואות!$G$32,0),0),0)+IF(A2037&gt;=הלוואות!$D$33,IF(מרכז!A2037&lt;=הלוואות!$E$33,IF(DAY(מרכז!A2037)=הלוואות!$F$33,הלוואות!$G$33,0),0),0)+IF(A2037&gt;=הלוואות!$D$34,IF(מרכז!A2037&lt;=הלוואות!$E$34,IF(DAY(מרכז!A2037)=הלוואות!$F$34,הלוואות!$G$34,0),0),0)</f>
        <v>0</v>
      </c>
      <c r="E2037" s="93">
        <f>SUMIF(הלוואות!$D$46:$D$65,מרכז!A2037,הלוואות!$E$46:$E$65)</f>
        <v>0</v>
      </c>
      <c r="F2037" s="93">
        <f>SUMIF(נכנסים!$A$5:$A$5890,מרכז!A2037,נכנסים!$B$5:$B$5890)</f>
        <v>0</v>
      </c>
      <c r="G2037" s="94"/>
      <c r="H2037" s="94"/>
      <c r="I2037" s="94"/>
      <c r="J2037" s="99">
        <f t="shared" si="31"/>
        <v>50000</v>
      </c>
    </row>
    <row r="2038" spans="1:10">
      <c r="A2038" s="153">
        <v>47691</v>
      </c>
      <c r="B2038" s="93">
        <f>SUMIF(יוצאים!$A$5:$A$5835,מרכז!A2038,יוצאים!$D$5:$D$5835)</f>
        <v>0</v>
      </c>
      <c r="C2038" s="93">
        <f>HLOOKUP(DAY($A2038),'טב.הו"ק'!$G$4:$AK$162,'טב.הו"ק'!$A$162+2,FALSE)</f>
        <v>0</v>
      </c>
      <c r="D2038" s="93">
        <f>IF(A2038&gt;=הלוואות!$D$5,IF(מרכז!A2038&lt;=הלוואות!$E$5,IF(DAY(מרכז!A2038)=הלוואות!$F$5,הלוואות!$G$5,0),0),0)+IF(A2038&gt;=הלוואות!$D$6,IF(מרכז!A2038&lt;=הלוואות!$E$6,IF(DAY(מרכז!A2038)=הלוואות!$F$6,הלוואות!$G$6,0),0),0)+IF(A2038&gt;=הלוואות!$D$7,IF(מרכז!A2038&lt;=הלוואות!$E$7,IF(DAY(מרכז!A2038)=הלוואות!$F$7,הלוואות!$G$7,0),0),0)+IF(A2038&gt;=הלוואות!$D$8,IF(מרכז!A2038&lt;=הלוואות!$E$8,IF(DAY(מרכז!A2038)=הלוואות!$F$8,הלוואות!$G$8,0),0),0)+IF(A2038&gt;=הלוואות!$D$9,IF(מרכז!A2038&lt;=הלוואות!$E$9,IF(DAY(מרכז!A2038)=הלוואות!$F$9,הלוואות!$G$9,0),0),0)+IF(A2038&gt;=הלוואות!$D$10,IF(מרכז!A2038&lt;=הלוואות!$E$10,IF(DAY(מרכז!A2038)=הלוואות!$F$10,הלוואות!$G$10,0),0),0)+IF(A2038&gt;=הלוואות!$D$11,IF(מרכז!A2038&lt;=הלוואות!$E$11,IF(DAY(מרכז!A2038)=הלוואות!$F$11,הלוואות!$G$11,0),0),0)+IF(A2038&gt;=הלוואות!$D$12,IF(מרכז!A2038&lt;=הלוואות!$E$12,IF(DAY(מרכז!A2038)=הלוואות!$F$12,הלוואות!$G$12,0),0),0)+IF(A2038&gt;=הלוואות!$D$13,IF(מרכז!A2038&lt;=הלוואות!$E$13,IF(DAY(מרכז!A2038)=הלוואות!$F$13,הלוואות!$G$13,0),0),0)+IF(A2038&gt;=הלוואות!$D$14,IF(מרכז!A2038&lt;=הלוואות!$E$14,IF(DAY(מרכז!A2038)=הלוואות!$F$14,הלוואות!$G$14,0),0),0)+IF(A2038&gt;=הלוואות!$D$15,IF(מרכז!A2038&lt;=הלוואות!$E$15,IF(DAY(מרכז!A2038)=הלוואות!$F$15,הלוואות!$G$15,0),0),0)+IF(A2038&gt;=הלוואות!$D$16,IF(מרכז!A2038&lt;=הלוואות!$E$16,IF(DAY(מרכז!A2038)=הלוואות!$F$16,הלוואות!$G$16,0),0),0)+IF(A2038&gt;=הלוואות!$D$17,IF(מרכז!A2038&lt;=הלוואות!$E$17,IF(DAY(מרכז!A2038)=הלוואות!$F$17,הלוואות!$G$17,0),0),0)+IF(A2038&gt;=הלוואות!$D$18,IF(מרכז!A2038&lt;=הלוואות!$E$18,IF(DAY(מרכז!A2038)=הלוואות!$F$18,הלוואות!$G$18,0),0),0)+IF(A2038&gt;=הלוואות!$D$19,IF(מרכז!A2038&lt;=הלוואות!$E$19,IF(DAY(מרכז!A2038)=הלוואות!$F$19,הלוואות!$G$19,0),0),0)+IF(A2038&gt;=הלוואות!$D$20,IF(מרכז!A2038&lt;=הלוואות!$E$20,IF(DAY(מרכז!A2038)=הלוואות!$F$20,הלוואות!$G$20,0),0),0)+IF(A2038&gt;=הלוואות!$D$21,IF(מרכז!A2038&lt;=הלוואות!$E$21,IF(DAY(מרכז!A2038)=הלוואות!$F$21,הלוואות!$G$21,0),0),0)+IF(A2038&gt;=הלוואות!$D$22,IF(מרכז!A2038&lt;=הלוואות!$E$22,IF(DAY(מרכז!A2038)=הלוואות!$F$22,הלוואות!$G$22,0),0),0)+IF(A2038&gt;=הלוואות!$D$23,IF(מרכז!A2038&lt;=הלוואות!$E$23,IF(DAY(מרכז!A2038)=הלוואות!$F$23,הלוואות!$G$23,0),0),0)+IF(A2038&gt;=הלוואות!$D$24,IF(מרכז!A2038&lt;=הלוואות!$E$24,IF(DAY(מרכז!A2038)=הלוואות!$F$24,הלוואות!$G$24,0),0),0)+IF(A2038&gt;=הלוואות!$D$25,IF(מרכז!A2038&lt;=הלוואות!$E$25,IF(DAY(מרכז!A2038)=הלוואות!$F$25,הלוואות!$G$25,0),0),0)+IF(A2038&gt;=הלוואות!$D$26,IF(מרכז!A2038&lt;=הלוואות!$E$26,IF(DAY(מרכז!A2038)=הלוואות!$F$26,הלוואות!$G$26,0),0),0)+IF(A2038&gt;=הלוואות!$D$27,IF(מרכז!A2038&lt;=הלוואות!$E$27,IF(DAY(מרכז!A2038)=הלוואות!$F$27,הלוואות!$G$27,0),0),0)+IF(A2038&gt;=הלוואות!$D$28,IF(מרכז!A2038&lt;=הלוואות!$E$28,IF(DAY(מרכז!A2038)=הלוואות!$F$28,הלוואות!$G$28,0),0),0)+IF(A2038&gt;=הלוואות!$D$29,IF(מרכז!A2038&lt;=הלוואות!$E$29,IF(DAY(מרכז!A2038)=הלוואות!$F$29,הלוואות!$G$29,0),0),0)+IF(A2038&gt;=הלוואות!$D$30,IF(מרכז!A2038&lt;=הלוואות!$E$30,IF(DAY(מרכז!A2038)=הלוואות!$F$30,הלוואות!$G$30,0),0),0)+IF(A2038&gt;=הלוואות!$D$31,IF(מרכז!A2038&lt;=הלוואות!$E$31,IF(DAY(מרכז!A2038)=הלוואות!$F$31,הלוואות!$G$31,0),0),0)+IF(A2038&gt;=הלוואות!$D$32,IF(מרכז!A2038&lt;=הלוואות!$E$32,IF(DAY(מרכז!A2038)=הלוואות!$F$32,הלוואות!$G$32,0),0),0)+IF(A2038&gt;=הלוואות!$D$33,IF(מרכז!A2038&lt;=הלוואות!$E$33,IF(DAY(מרכז!A2038)=הלוואות!$F$33,הלוואות!$G$33,0),0),0)+IF(A2038&gt;=הלוואות!$D$34,IF(מרכז!A2038&lt;=הלוואות!$E$34,IF(DAY(מרכז!A2038)=הלוואות!$F$34,הלוואות!$G$34,0),0),0)</f>
        <v>0</v>
      </c>
      <c r="E2038" s="93">
        <f>SUMIF(הלוואות!$D$46:$D$65,מרכז!A2038,הלוואות!$E$46:$E$65)</f>
        <v>0</v>
      </c>
      <c r="F2038" s="93">
        <f>SUMIF(נכנסים!$A$5:$A$5890,מרכז!A2038,נכנסים!$B$5:$B$5890)</f>
        <v>0</v>
      </c>
      <c r="G2038" s="94"/>
      <c r="H2038" s="94"/>
      <c r="I2038" s="94"/>
      <c r="J2038" s="99">
        <f t="shared" si="31"/>
        <v>50000</v>
      </c>
    </row>
    <row r="2039" spans="1:10">
      <c r="A2039" s="153">
        <v>47692</v>
      </c>
      <c r="B2039" s="93">
        <f>SUMIF(יוצאים!$A$5:$A$5835,מרכז!A2039,יוצאים!$D$5:$D$5835)</f>
        <v>0</v>
      </c>
      <c r="C2039" s="93">
        <f>HLOOKUP(DAY($A2039),'טב.הו"ק'!$G$4:$AK$162,'טב.הו"ק'!$A$162+2,FALSE)</f>
        <v>0</v>
      </c>
      <c r="D2039" s="93">
        <f>IF(A2039&gt;=הלוואות!$D$5,IF(מרכז!A2039&lt;=הלוואות!$E$5,IF(DAY(מרכז!A2039)=הלוואות!$F$5,הלוואות!$G$5,0),0),0)+IF(A2039&gt;=הלוואות!$D$6,IF(מרכז!A2039&lt;=הלוואות!$E$6,IF(DAY(מרכז!A2039)=הלוואות!$F$6,הלוואות!$G$6,0),0),0)+IF(A2039&gt;=הלוואות!$D$7,IF(מרכז!A2039&lt;=הלוואות!$E$7,IF(DAY(מרכז!A2039)=הלוואות!$F$7,הלוואות!$G$7,0),0),0)+IF(A2039&gt;=הלוואות!$D$8,IF(מרכז!A2039&lt;=הלוואות!$E$8,IF(DAY(מרכז!A2039)=הלוואות!$F$8,הלוואות!$G$8,0),0),0)+IF(A2039&gt;=הלוואות!$D$9,IF(מרכז!A2039&lt;=הלוואות!$E$9,IF(DAY(מרכז!A2039)=הלוואות!$F$9,הלוואות!$G$9,0),0),0)+IF(A2039&gt;=הלוואות!$D$10,IF(מרכז!A2039&lt;=הלוואות!$E$10,IF(DAY(מרכז!A2039)=הלוואות!$F$10,הלוואות!$G$10,0),0),0)+IF(A2039&gt;=הלוואות!$D$11,IF(מרכז!A2039&lt;=הלוואות!$E$11,IF(DAY(מרכז!A2039)=הלוואות!$F$11,הלוואות!$G$11,0),0),0)+IF(A2039&gt;=הלוואות!$D$12,IF(מרכז!A2039&lt;=הלוואות!$E$12,IF(DAY(מרכז!A2039)=הלוואות!$F$12,הלוואות!$G$12,0),0),0)+IF(A2039&gt;=הלוואות!$D$13,IF(מרכז!A2039&lt;=הלוואות!$E$13,IF(DAY(מרכז!A2039)=הלוואות!$F$13,הלוואות!$G$13,0),0),0)+IF(A2039&gt;=הלוואות!$D$14,IF(מרכז!A2039&lt;=הלוואות!$E$14,IF(DAY(מרכז!A2039)=הלוואות!$F$14,הלוואות!$G$14,0),0),0)+IF(A2039&gt;=הלוואות!$D$15,IF(מרכז!A2039&lt;=הלוואות!$E$15,IF(DAY(מרכז!A2039)=הלוואות!$F$15,הלוואות!$G$15,0),0),0)+IF(A2039&gt;=הלוואות!$D$16,IF(מרכז!A2039&lt;=הלוואות!$E$16,IF(DAY(מרכז!A2039)=הלוואות!$F$16,הלוואות!$G$16,0),0),0)+IF(A2039&gt;=הלוואות!$D$17,IF(מרכז!A2039&lt;=הלוואות!$E$17,IF(DAY(מרכז!A2039)=הלוואות!$F$17,הלוואות!$G$17,0),0),0)+IF(A2039&gt;=הלוואות!$D$18,IF(מרכז!A2039&lt;=הלוואות!$E$18,IF(DAY(מרכז!A2039)=הלוואות!$F$18,הלוואות!$G$18,0),0),0)+IF(A2039&gt;=הלוואות!$D$19,IF(מרכז!A2039&lt;=הלוואות!$E$19,IF(DAY(מרכז!A2039)=הלוואות!$F$19,הלוואות!$G$19,0),0),0)+IF(A2039&gt;=הלוואות!$D$20,IF(מרכז!A2039&lt;=הלוואות!$E$20,IF(DAY(מרכז!A2039)=הלוואות!$F$20,הלוואות!$G$20,0),0),0)+IF(A2039&gt;=הלוואות!$D$21,IF(מרכז!A2039&lt;=הלוואות!$E$21,IF(DAY(מרכז!A2039)=הלוואות!$F$21,הלוואות!$G$21,0),0),0)+IF(A2039&gt;=הלוואות!$D$22,IF(מרכז!A2039&lt;=הלוואות!$E$22,IF(DAY(מרכז!A2039)=הלוואות!$F$22,הלוואות!$G$22,0),0),0)+IF(A2039&gt;=הלוואות!$D$23,IF(מרכז!A2039&lt;=הלוואות!$E$23,IF(DAY(מרכז!A2039)=הלוואות!$F$23,הלוואות!$G$23,0),0),0)+IF(A2039&gt;=הלוואות!$D$24,IF(מרכז!A2039&lt;=הלוואות!$E$24,IF(DAY(מרכז!A2039)=הלוואות!$F$24,הלוואות!$G$24,0),0),0)+IF(A2039&gt;=הלוואות!$D$25,IF(מרכז!A2039&lt;=הלוואות!$E$25,IF(DAY(מרכז!A2039)=הלוואות!$F$25,הלוואות!$G$25,0),0),0)+IF(A2039&gt;=הלוואות!$D$26,IF(מרכז!A2039&lt;=הלוואות!$E$26,IF(DAY(מרכז!A2039)=הלוואות!$F$26,הלוואות!$G$26,0),0),0)+IF(A2039&gt;=הלוואות!$D$27,IF(מרכז!A2039&lt;=הלוואות!$E$27,IF(DAY(מרכז!A2039)=הלוואות!$F$27,הלוואות!$G$27,0),0),0)+IF(A2039&gt;=הלוואות!$D$28,IF(מרכז!A2039&lt;=הלוואות!$E$28,IF(DAY(מרכז!A2039)=הלוואות!$F$28,הלוואות!$G$28,0),0),0)+IF(A2039&gt;=הלוואות!$D$29,IF(מרכז!A2039&lt;=הלוואות!$E$29,IF(DAY(מרכז!A2039)=הלוואות!$F$29,הלוואות!$G$29,0),0),0)+IF(A2039&gt;=הלוואות!$D$30,IF(מרכז!A2039&lt;=הלוואות!$E$30,IF(DAY(מרכז!A2039)=הלוואות!$F$30,הלוואות!$G$30,0),0),0)+IF(A2039&gt;=הלוואות!$D$31,IF(מרכז!A2039&lt;=הלוואות!$E$31,IF(DAY(מרכז!A2039)=הלוואות!$F$31,הלוואות!$G$31,0),0),0)+IF(A2039&gt;=הלוואות!$D$32,IF(מרכז!A2039&lt;=הלוואות!$E$32,IF(DAY(מרכז!A2039)=הלוואות!$F$32,הלוואות!$G$32,0),0),0)+IF(A2039&gt;=הלוואות!$D$33,IF(מרכז!A2039&lt;=הלוואות!$E$33,IF(DAY(מרכז!A2039)=הלוואות!$F$33,הלוואות!$G$33,0),0),0)+IF(A2039&gt;=הלוואות!$D$34,IF(מרכז!A2039&lt;=הלוואות!$E$34,IF(DAY(מרכז!A2039)=הלוואות!$F$34,הלוואות!$G$34,0),0),0)</f>
        <v>0</v>
      </c>
      <c r="E2039" s="93">
        <f>SUMIF(הלוואות!$D$46:$D$65,מרכז!A2039,הלוואות!$E$46:$E$65)</f>
        <v>0</v>
      </c>
      <c r="F2039" s="93">
        <f>SUMIF(נכנסים!$A$5:$A$5890,מרכז!A2039,נכנסים!$B$5:$B$5890)</f>
        <v>0</v>
      </c>
      <c r="G2039" s="94"/>
      <c r="H2039" s="94"/>
      <c r="I2039" s="94"/>
      <c r="J2039" s="99">
        <f t="shared" si="31"/>
        <v>50000</v>
      </c>
    </row>
    <row r="2040" spans="1:10">
      <c r="A2040" s="153">
        <v>47693</v>
      </c>
      <c r="B2040" s="93">
        <f>SUMIF(יוצאים!$A$5:$A$5835,מרכז!A2040,יוצאים!$D$5:$D$5835)</f>
        <v>0</v>
      </c>
      <c r="C2040" s="93">
        <f>HLOOKUP(DAY($A2040),'טב.הו"ק'!$G$4:$AK$162,'טב.הו"ק'!$A$162+2,FALSE)</f>
        <v>0</v>
      </c>
      <c r="D2040" s="93">
        <f>IF(A2040&gt;=הלוואות!$D$5,IF(מרכז!A2040&lt;=הלוואות!$E$5,IF(DAY(מרכז!A2040)=הלוואות!$F$5,הלוואות!$G$5,0),0),0)+IF(A2040&gt;=הלוואות!$D$6,IF(מרכז!A2040&lt;=הלוואות!$E$6,IF(DAY(מרכז!A2040)=הלוואות!$F$6,הלוואות!$G$6,0),0),0)+IF(A2040&gt;=הלוואות!$D$7,IF(מרכז!A2040&lt;=הלוואות!$E$7,IF(DAY(מרכז!A2040)=הלוואות!$F$7,הלוואות!$G$7,0),0),0)+IF(A2040&gt;=הלוואות!$D$8,IF(מרכז!A2040&lt;=הלוואות!$E$8,IF(DAY(מרכז!A2040)=הלוואות!$F$8,הלוואות!$G$8,0),0),0)+IF(A2040&gt;=הלוואות!$D$9,IF(מרכז!A2040&lt;=הלוואות!$E$9,IF(DAY(מרכז!A2040)=הלוואות!$F$9,הלוואות!$G$9,0),0),0)+IF(A2040&gt;=הלוואות!$D$10,IF(מרכז!A2040&lt;=הלוואות!$E$10,IF(DAY(מרכז!A2040)=הלוואות!$F$10,הלוואות!$G$10,0),0),0)+IF(A2040&gt;=הלוואות!$D$11,IF(מרכז!A2040&lt;=הלוואות!$E$11,IF(DAY(מרכז!A2040)=הלוואות!$F$11,הלוואות!$G$11,0),0),0)+IF(A2040&gt;=הלוואות!$D$12,IF(מרכז!A2040&lt;=הלוואות!$E$12,IF(DAY(מרכז!A2040)=הלוואות!$F$12,הלוואות!$G$12,0),0),0)+IF(A2040&gt;=הלוואות!$D$13,IF(מרכז!A2040&lt;=הלוואות!$E$13,IF(DAY(מרכז!A2040)=הלוואות!$F$13,הלוואות!$G$13,0),0),0)+IF(A2040&gt;=הלוואות!$D$14,IF(מרכז!A2040&lt;=הלוואות!$E$14,IF(DAY(מרכז!A2040)=הלוואות!$F$14,הלוואות!$G$14,0),0),0)+IF(A2040&gt;=הלוואות!$D$15,IF(מרכז!A2040&lt;=הלוואות!$E$15,IF(DAY(מרכז!A2040)=הלוואות!$F$15,הלוואות!$G$15,0),0),0)+IF(A2040&gt;=הלוואות!$D$16,IF(מרכז!A2040&lt;=הלוואות!$E$16,IF(DAY(מרכז!A2040)=הלוואות!$F$16,הלוואות!$G$16,0),0),0)+IF(A2040&gt;=הלוואות!$D$17,IF(מרכז!A2040&lt;=הלוואות!$E$17,IF(DAY(מרכז!A2040)=הלוואות!$F$17,הלוואות!$G$17,0),0),0)+IF(A2040&gt;=הלוואות!$D$18,IF(מרכז!A2040&lt;=הלוואות!$E$18,IF(DAY(מרכז!A2040)=הלוואות!$F$18,הלוואות!$G$18,0),0),0)+IF(A2040&gt;=הלוואות!$D$19,IF(מרכז!A2040&lt;=הלוואות!$E$19,IF(DAY(מרכז!A2040)=הלוואות!$F$19,הלוואות!$G$19,0),0),0)+IF(A2040&gt;=הלוואות!$D$20,IF(מרכז!A2040&lt;=הלוואות!$E$20,IF(DAY(מרכז!A2040)=הלוואות!$F$20,הלוואות!$G$20,0),0),0)+IF(A2040&gt;=הלוואות!$D$21,IF(מרכז!A2040&lt;=הלוואות!$E$21,IF(DAY(מרכז!A2040)=הלוואות!$F$21,הלוואות!$G$21,0),0),0)+IF(A2040&gt;=הלוואות!$D$22,IF(מרכז!A2040&lt;=הלוואות!$E$22,IF(DAY(מרכז!A2040)=הלוואות!$F$22,הלוואות!$G$22,0),0),0)+IF(A2040&gt;=הלוואות!$D$23,IF(מרכז!A2040&lt;=הלוואות!$E$23,IF(DAY(מרכז!A2040)=הלוואות!$F$23,הלוואות!$G$23,0),0),0)+IF(A2040&gt;=הלוואות!$D$24,IF(מרכז!A2040&lt;=הלוואות!$E$24,IF(DAY(מרכז!A2040)=הלוואות!$F$24,הלוואות!$G$24,0),0),0)+IF(A2040&gt;=הלוואות!$D$25,IF(מרכז!A2040&lt;=הלוואות!$E$25,IF(DAY(מרכז!A2040)=הלוואות!$F$25,הלוואות!$G$25,0),0),0)+IF(A2040&gt;=הלוואות!$D$26,IF(מרכז!A2040&lt;=הלוואות!$E$26,IF(DAY(מרכז!A2040)=הלוואות!$F$26,הלוואות!$G$26,0),0),0)+IF(A2040&gt;=הלוואות!$D$27,IF(מרכז!A2040&lt;=הלוואות!$E$27,IF(DAY(מרכז!A2040)=הלוואות!$F$27,הלוואות!$G$27,0),0),0)+IF(A2040&gt;=הלוואות!$D$28,IF(מרכז!A2040&lt;=הלוואות!$E$28,IF(DAY(מרכז!A2040)=הלוואות!$F$28,הלוואות!$G$28,0),0),0)+IF(A2040&gt;=הלוואות!$D$29,IF(מרכז!A2040&lt;=הלוואות!$E$29,IF(DAY(מרכז!A2040)=הלוואות!$F$29,הלוואות!$G$29,0),0),0)+IF(A2040&gt;=הלוואות!$D$30,IF(מרכז!A2040&lt;=הלוואות!$E$30,IF(DAY(מרכז!A2040)=הלוואות!$F$30,הלוואות!$G$30,0),0),0)+IF(A2040&gt;=הלוואות!$D$31,IF(מרכז!A2040&lt;=הלוואות!$E$31,IF(DAY(מרכז!A2040)=הלוואות!$F$31,הלוואות!$G$31,0),0),0)+IF(A2040&gt;=הלוואות!$D$32,IF(מרכז!A2040&lt;=הלוואות!$E$32,IF(DAY(מרכז!A2040)=הלוואות!$F$32,הלוואות!$G$32,0),0),0)+IF(A2040&gt;=הלוואות!$D$33,IF(מרכז!A2040&lt;=הלוואות!$E$33,IF(DAY(מרכז!A2040)=הלוואות!$F$33,הלוואות!$G$33,0),0),0)+IF(A2040&gt;=הלוואות!$D$34,IF(מרכז!A2040&lt;=הלוואות!$E$34,IF(DAY(מרכז!A2040)=הלוואות!$F$34,הלוואות!$G$34,0),0),0)</f>
        <v>0</v>
      </c>
      <c r="E2040" s="93">
        <f>SUMIF(הלוואות!$D$46:$D$65,מרכז!A2040,הלוואות!$E$46:$E$65)</f>
        <v>0</v>
      </c>
      <c r="F2040" s="93">
        <f>SUMIF(נכנסים!$A$5:$A$5890,מרכז!A2040,נכנסים!$B$5:$B$5890)</f>
        <v>0</v>
      </c>
      <c r="G2040" s="94"/>
      <c r="H2040" s="94"/>
      <c r="I2040" s="94"/>
      <c r="J2040" s="99">
        <f t="shared" si="31"/>
        <v>50000</v>
      </c>
    </row>
    <row r="2041" spans="1:10">
      <c r="A2041" s="153">
        <v>47694</v>
      </c>
      <c r="B2041" s="93">
        <f>SUMIF(יוצאים!$A$5:$A$5835,מרכז!A2041,יוצאים!$D$5:$D$5835)</f>
        <v>0</v>
      </c>
      <c r="C2041" s="93">
        <f>HLOOKUP(DAY($A2041),'טב.הו"ק'!$G$4:$AK$162,'טב.הו"ק'!$A$162+2,FALSE)</f>
        <v>0</v>
      </c>
      <c r="D2041" s="93">
        <f>IF(A2041&gt;=הלוואות!$D$5,IF(מרכז!A2041&lt;=הלוואות!$E$5,IF(DAY(מרכז!A2041)=הלוואות!$F$5,הלוואות!$G$5,0),0),0)+IF(A2041&gt;=הלוואות!$D$6,IF(מרכז!A2041&lt;=הלוואות!$E$6,IF(DAY(מרכז!A2041)=הלוואות!$F$6,הלוואות!$G$6,0),0),0)+IF(A2041&gt;=הלוואות!$D$7,IF(מרכז!A2041&lt;=הלוואות!$E$7,IF(DAY(מרכז!A2041)=הלוואות!$F$7,הלוואות!$G$7,0),0),0)+IF(A2041&gt;=הלוואות!$D$8,IF(מרכז!A2041&lt;=הלוואות!$E$8,IF(DAY(מרכז!A2041)=הלוואות!$F$8,הלוואות!$G$8,0),0),0)+IF(A2041&gt;=הלוואות!$D$9,IF(מרכז!A2041&lt;=הלוואות!$E$9,IF(DAY(מרכז!A2041)=הלוואות!$F$9,הלוואות!$G$9,0),0),0)+IF(A2041&gt;=הלוואות!$D$10,IF(מרכז!A2041&lt;=הלוואות!$E$10,IF(DAY(מרכז!A2041)=הלוואות!$F$10,הלוואות!$G$10,0),0),0)+IF(A2041&gt;=הלוואות!$D$11,IF(מרכז!A2041&lt;=הלוואות!$E$11,IF(DAY(מרכז!A2041)=הלוואות!$F$11,הלוואות!$G$11,0),0),0)+IF(A2041&gt;=הלוואות!$D$12,IF(מרכז!A2041&lt;=הלוואות!$E$12,IF(DAY(מרכז!A2041)=הלוואות!$F$12,הלוואות!$G$12,0),0),0)+IF(A2041&gt;=הלוואות!$D$13,IF(מרכז!A2041&lt;=הלוואות!$E$13,IF(DAY(מרכז!A2041)=הלוואות!$F$13,הלוואות!$G$13,0),0),0)+IF(A2041&gt;=הלוואות!$D$14,IF(מרכז!A2041&lt;=הלוואות!$E$14,IF(DAY(מרכז!A2041)=הלוואות!$F$14,הלוואות!$G$14,0),0),0)+IF(A2041&gt;=הלוואות!$D$15,IF(מרכז!A2041&lt;=הלוואות!$E$15,IF(DAY(מרכז!A2041)=הלוואות!$F$15,הלוואות!$G$15,0),0),0)+IF(A2041&gt;=הלוואות!$D$16,IF(מרכז!A2041&lt;=הלוואות!$E$16,IF(DAY(מרכז!A2041)=הלוואות!$F$16,הלוואות!$G$16,0),0),0)+IF(A2041&gt;=הלוואות!$D$17,IF(מרכז!A2041&lt;=הלוואות!$E$17,IF(DAY(מרכז!A2041)=הלוואות!$F$17,הלוואות!$G$17,0),0),0)+IF(A2041&gt;=הלוואות!$D$18,IF(מרכז!A2041&lt;=הלוואות!$E$18,IF(DAY(מרכז!A2041)=הלוואות!$F$18,הלוואות!$G$18,0),0),0)+IF(A2041&gt;=הלוואות!$D$19,IF(מרכז!A2041&lt;=הלוואות!$E$19,IF(DAY(מרכז!A2041)=הלוואות!$F$19,הלוואות!$G$19,0),0),0)+IF(A2041&gt;=הלוואות!$D$20,IF(מרכז!A2041&lt;=הלוואות!$E$20,IF(DAY(מרכז!A2041)=הלוואות!$F$20,הלוואות!$G$20,0),0),0)+IF(A2041&gt;=הלוואות!$D$21,IF(מרכז!A2041&lt;=הלוואות!$E$21,IF(DAY(מרכז!A2041)=הלוואות!$F$21,הלוואות!$G$21,0),0),0)+IF(A2041&gt;=הלוואות!$D$22,IF(מרכז!A2041&lt;=הלוואות!$E$22,IF(DAY(מרכז!A2041)=הלוואות!$F$22,הלוואות!$G$22,0),0),0)+IF(A2041&gt;=הלוואות!$D$23,IF(מרכז!A2041&lt;=הלוואות!$E$23,IF(DAY(מרכז!A2041)=הלוואות!$F$23,הלוואות!$G$23,0),0),0)+IF(A2041&gt;=הלוואות!$D$24,IF(מרכז!A2041&lt;=הלוואות!$E$24,IF(DAY(מרכז!A2041)=הלוואות!$F$24,הלוואות!$G$24,0),0),0)+IF(A2041&gt;=הלוואות!$D$25,IF(מרכז!A2041&lt;=הלוואות!$E$25,IF(DAY(מרכז!A2041)=הלוואות!$F$25,הלוואות!$G$25,0),0),0)+IF(A2041&gt;=הלוואות!$D$26,IF(מרכז!A2041&lt;=הלוואות!$E$26,IF(DAY(מרכז!A2041)=הלוואות!$F$26,הלוואות!$G$26,0),0),0)+IF(A2041&gt;=הלוואות!$D$27,IF(מרכז!A2041&lt;=הלוואות!$E$27,IF(DAY(מרכז!A2041)=הלוואות!$F$27,הלוואות!$G$27,0),0),0)+IF(A2041&gt;=הלוואות!$D$28,IF(מרכז!A2041&lt;=הלוואות!$E$28,IF(DAY(מרכז!A2041)=הלוואות!$F$28,הלוואות!$G$28,0),0),0)+IF(A2041&gt;=הלוואות!$D$29,IF(מרכז!A2041&lt;=הלוואות!$E$29,IF(DAY(מרכז!A2041)=הלוואות!$F$29,הלוואות!$G$29,0),0),0)+IF(A2041&gt;=הלוואות!$D$30,IF(מרכז!A2041&lt;=הלוואות!$E$30,IF(DAY(מרכז!A2041)=הלוואות!$F$30,הלוואות!$G$30,0),0),0)+IF(A2041&gt;=הלוואות!$D$31,IF(מרכז!A2041&lt;=הלוואות!$E$31,IF(DAY(מרכז!A2041)=הלוואות!$F$31,הלוואות!$G$31,0),0),0)+IF(A2041&gt;=הלוואות!$D$32,IF(מרכז!A2041&lt;=הלוואות!$E$32,IF(DAY(מרכז!A2041)=הלוואות!$F$32,הלוואות!$G$32,0),0),0)+IF(A2041&gt;=הלוואות!$D$33,IF(מרכז!A2041&lt;=הלוואות!$E$33,IF(DAY(מרכז!A2041)=הלוואות!$F$33,הלוואות!$G$33,0),0),0)+IF(A2041&gt;=הלוואות!$D$34,IF(מרכז!A2041&lt;=הלוואות!$E$34,IF(DAY(מרכז!A2041)=הלוואות!$F$34,הלוואות!$G$34,0),0),0)</f>
        <v>0</v>
      </c>
      <c r="E2041" s="93">
        <f>SUMIF(הלוואות!$D$46:$D$65,מרכז!A2041,הלוואות!$E$46:$E$65)</f>
        <v>0</v>
      </c>
      <c r="F2041" s="93">
        <f>SUMIF(נכנסים!$A$5:$A$5890,מרכז!A2041,נכנסים!$B$5:$B$5890)</f>
        <v>0</v>
      </c>
      <c r="G2041" s="94"/>
      <c r="H2041" s="94"/>
      <c r="I2041" s="94"/>
      <c r="J2041" s="99">
        <f t="shared" si="31"/>
        <v>50000</v>
      </c>
    </row>
    <row r="2042" spans="1:10">
      <c r="A2042" s="153">
        <v>47695</v>
      </c>
      <c r="B2042" s="93">
        <f>SUMIF(יוצאים!$A$5:$A$5835,מרכז!A2042,יוצאים!$D$5:$D$5835)</f>
        <v>0</v>
      </c>
      <c r="C2042" s="93">
        <f>HLOOKUP(DAY($A2042),'טב.הו"ק'!$G$4:$AK$162,'טב.הו"ק'!$A$162+2,FALSE)</f>
        <v>0</v>
      </c>
      <c r="D2042" s="93">
        <f>IF(A2042&gt;=הלוואות!$D$5,IF(מרכז!A2042&lt;=הלוואות!$E$5,IF(DAY(מרכז!A2042)=הלוואות!$F$5,הלוואות!$G$5,0),0),0)+IF(A2042&gt;=הלוואות!$D$6,IF(מרכז!A2042&lt;=הלוואות!$E$6,IF(DAY(מרכז!A2042)=הלוואות!$F$6,הלוואות!$G$6,0),0),0)+IF(A2042&gt;=הלוואות!$D$7,IF(מרכז!A2042&lt;=הלוואות!$E$7,IF(DAY(מרכז!A2042)=הלוואות!$F$7,הלוואות!$G$7,0),0),0)+IF(A2042&gt;=הלוואות!$D$8,IF(מרכז!A2042&lt;=הלוואות!$E$8,IF(DAY(מרכז!A2042)=הלוואות!$F$8,הלוואות!$G$8,0),0),0)+IF(A2042&gt;=הלוואות!$D$9,IF(מרכז!A2042&lt;=הלוואות!$E$9,IF(DAY(מרכז!A2042)=הלוואות!$F$9,הלוואות!$G$9,0),0),0)+IF(A2042&gt;=הלוואות!$D$10,IF(מרכז!A2042&lt;=הלוואות!$E$10,IF(DAY(מרכז!A2042)=הלוואות!$F$10,הלוואות!$G$10,0),0),0)+IF(A2042&gt;=הלוואות!$D$11,IF(מרכז!A2042&lt;=הלוואות!$E$11,IF(DAY(מרכז!A2042)=הלוואות!$F$11,הלוואות!$G$11,0),0),0)+IF(A2042&gt;=הלוואות!$D$12,IF(מרכז!A2042&lt;=הלוואות!$E$12,IF(DAY(מרכז!A2042)=הלוואות!$F$12,הלוואות!$G$12,0),0),0)+IF(A2042&gt;=הלוואות!$D$13,IF(מרכז!A2042&lt;=הלוואות!$E$13,IF(DAY(מרכז!A2042)=הלוואות!$F$13,הלוואות!$G$13,0),0),0)+IF(A2042&gt;=הלוואות!$D$14,IF(מרכז!A2042&lt;=הלוואות!$E$14,IF(DAY(מרכז!A2042)=הלוואות!$F$14,הלוואות!$G$14,0),0),0)+IF(A2042&gt;=הלוואות!$D$15,IF(מרכז!A2042&lt;=הלוואות!$E$15,IF(DAY(מרכז!A2042)=הלוואות!$F$15,הלוואות!$G$15,0),0),0)+IF(A2042&gt;=הלוואות!$D$16,IF(מרכז!A2042&lt;=הלוואות!$E$16,IF(DAY(מרכז!A2042)=הלוואות!$F$16,הלוואות!$G$16,0),0),0)+IF(A2042&gt;=הלוואות!$D$17,IF(מרכז!A2042&lt;=הלוואות!$E$17,IF(DAY(מרכז!A2042)=הלוואות!$F$17,הלוואות!$G$17,0),0),0)+IF(A2042&gt;=הלוואות!$D$18,IF(מרכז!A2042&lt;=הלוואות!$E$18,IF(DAY(מרכז!A2042)=הלוואות!$F$18,הלוואות!$G$18,0),0),0)+IF(A2042&gt;=הלוואות!$D$19,IF(מרכז!A2042&lt;=הלוואות!$E$19,IF(DAY(מרכז!A2042)=הלוואות!$F$19,הלוואות!$G$19,0),0),0)+IF(A2042&gt;=הלוואות!$D$20,IF(מרכז!A2042&lt;=הלוואות!$E$20,IF(DAY(מרכז!A2042)=הלוואות!$F$20,הלוואות!$G$20,0),0),0)+IF(A2042&gt;=הלוואות!$D$21,IF(מרכז!A2042&lt;=הלוואות!$E$21,IF(DAY(מרכז!A2042)=הלוואות!$F$21,הלוואות!$G$21,0),0),0)+IF(A2042&gt;=הלוואות!$D$22,IF(מרכז!A2042&lt;=הלוואות!$E$22,IF(DAY(מרכז!A2042)=הלוואות!$F$22,הלוואות!$G$22,0),0),0)+IF(A2042&gt;=הלוואות!$D$23,IF(מרכז!A2042&lt;=הלוואות!$E$23,IF(DAY(מרכז!A2042)=הלוואות!$F$23,הלוואות!$G$23,0),0),0)+IF(A2042&gt;=הלוואות!$D$24,IF(מרכז!A2042&lt;=הלוואות!$E$24,IF(DAY(מרכז!A2042)=הלוואות!$F$24,הלוואות!$G$24,0),0),0)+IF(A2042&gt;=הלוואות!$D$25,IF(מרכז!A2042&lt;=הלוואות!$E$25,IF(DAY(מרכז!A2042)=הלוואות!$F$25,הלוואות!$G$25,0),0),0)+IF(A2042&gt;=הלוואות!$D$26,IF(מרכז!A2042&lt;=הלוואות!$E$26,IF(DAY(מרכז!A2042)=הלוואות!$F$26,הלוואות!$G$26,0),0),0)+IF(A2042&gt;=הלוואות!$D$27,IF(מרכז!A2042&lt;=הלוואות!$E$27,IF(DAY(מרכז!A2042)=הלוואות!$F$27,הלוואות!$G$27,0),0),0)+IF(A2042&gt;=הלוואות!$D$28,IF(מרכז!A2042&lt;=הלוואות!$E$28,IF(DAY(מרכז!A2042)=הלוואות!$F$28,הלוואות!$G$28,0),0),0)+IF(A2042&gt;=הלוואות!$D$29,IF(מרכז!A2042&lt;=הלוואות!$E$29,IF(DAY(מרכז!A2042)=הלוואות!$F$29,הלוואות!$G$29,0),0),0)+IF(A2042&gt;=הלוואות!$D$30,IF(מרכז!A2042&lt;=הלוואות!$E$30,IF(DAY(מרכז!A2042)=הלוואות!$F$30,הלוואות!$G$30,0),0),0)+IF(A2042&gt;=הלוואות!$D$31,IF(מרכז!A2042&lt;=הלוואות!$E$31,IF(DAY(מרכז!A2042)=הלוואות!$F$31,הלוואות!$G$31,0),0),0)+IF(A2042&gt;=הלוואות!$D$32,IF(מרכז!A2042&lt;=הלוואות!$E$32,IF(DAY(מרכז!A2042)=הלוואות!$F$32,הלוואות!$G$32,0),0),0)+IF(A2042&gt;=הלוואות!$D$33,IF(מרכז!A2042&lt;=הלוואות!$E$33,IF(DAY(מרכז!A2042)=הלוואות!$F$33,הלוואות!$G$33,0),0),0)+IF(A2042&gt;=הלוואות!$D$34,IF(מרכז!A2042&lt;=הלוואות!$E$34,IF(DAY(מרכז!A2042)=הלוואות!$F$34,הלוואות!$G$34,0),0),0)</f>
        <v>0</v>
      </c>
      <c r="E2042" s="93">
        <f>SUMIF(הלוואות!$D$46:$D$65,מרכז!A2042,הלוואות!$E$46:$E$65)</f>
        <v>0</v>
      </c>
      <c r="F2042" s="93">
        <f>SUMIF(נכנסים!$A$5:$A$5890,מרכז!A2042,נכנסים!$B$5:$B$5890)</f>
        <v>0</v>
      </c>
      <c r="G2042" s="94"/>
      <c r="H2042" s="94"/>
      <c r="I2042" s="94"/>
      <c r="J2042" s="99">
        <f t="shared" si="31"/>
        <v>50000</v>
      </c>
    </row>
    <row r="2043" spans="1:10">
      <c r="A2043" s="153">
        <v>47696</v>
      </c>
      <c r="B2043" s="93">
        <f>SUMIF(יוצאים!$A$5:$A$5835,מרכז!A2043,יוצאים!$D$5:$D$5835)</f>
        <v>0</v>
      </c>
      <c r="C2043" s="93">
        <f>HLOOKUP(DAY($A2043),'טב.הו"ק'!$G$4:$AK$162,'טב.הו"ק'!$A$162+2,FALSE)</f>
        <v>0</v>
      </c>
      <c r="D2043" s="93">
        <f>IF(A2043&gt;=הלוואות!$D$5,IF(מרכז!A2043&lt;=הלוואות!$E$5,IF(DAY(מרכז!A2043)=הלוואות!$F$5,הלוואות!$G$5,0),0),0)+IF(A2043&gt;=הלוואות!$D$6,IF(מרכז!A2043&lt;=הלוואות!$E$6,IF(DAY(מרכז!A2043)=הלוואות!$F$6,הלוואות!$G$6,0),0),0)+IF(A2043&gt;=הלוואות!$D$7,IF(מרכז!A2043&lt;=הלוואות!$E$7,IF(DAY(מרכז!A2043)=הלוואות!$F$7,הלוואות!$G$7,0),0),0)+IF(A2043&gt;=הלוואות!$D$8,IF(מרכז!A2043&lt;=הלוואות!$E$8,IF(DAY(מרכז!A2043)=הלוואות!$F$8,הלוואות!$G$8,0),0),0)+IF(A2043&gt;=הלוואות!$D$9,IF(מרכז!A2043&lt;=הלוואות!$E$9,IF(DAY(מרכז!A2043)=הלוואות!$F$9,הלוואות!$G$9,0),0),0)+IF(A2043&gt;=הלוואות!$D$10,IF(מרכז!A2043&lt;=הלוואות!$E$10,IF(DAY(מרכז!A2043)=הלוואות!$F$10,הלוואות!$G$10,0),0),0)+IF(A2043&gt;=הלוואות!$D$11,IF(מרכז!A2043&lt;=הלוואות!$E$11,IF(DAY(מרכז!A2043)=הלוואות!$F$11,הלוואות!$G$11,0),0),0)+IF(A2043&gt;=הלוואות!$D$12,IF(מרכז!A2043&lt;=הלוואות!$E$12,IF(DAY(מרכז!A2043)=הלוואות!$F$12,הלוואות!$G$12,0),0),0)+IF(A2043&gt;=הלוואות!$D$13,IF(מרכז!A2043&lt;=הלוואות!$E$13,IF(DAY(מרכז!A2043)=הלוואות!$F$13,הלוואות!$G$13,0),0),0)+IF(A2043&gt;=הלוואות!$D$14,IF(מרכז!A2043&lt;=הלוואות!$E$14,IF(DAY(מרכז!A2043)=הלוואות!$F$14,הלוואות!$G$14,0),0),0)+IF(A2043&gt;=הלוואות!$D$15,IF(מרכז!A2043&lt;=הלוואות!$E$15,IF(DAY(מרכז!A2043)=הלוואות!$F$15,הלוואות!$G$15,0),0),0)+IF(A2043&gt;=הלוואות!$D$16,IF(מרכז!A2043&lt;=הלוואות!$E$16,IF(DAY(מרכז!A2043)=הלוואות!$F$16,הלוואות!$G$16,0),0),0)+IF(A2043&gt;=הלוואות!$D$17,IF(מרכז!A2043&lt;=הלוואות!$E$17,IF(DAY(מרכז!A2043)=הלוואות!$F$17,הלוואות!$G$17,0),0),0)+IF(A2043&gt;=הלוואות!$D$18,IF(מרכז!A2043&lt;=הלוואות!$E$18,IF(DAY(מרכז!A2043)=הלוואות!$F$18,הלוואות!$G$18,0),0),0)+IF(A2043&gt;=הלוואות!$D$19,IF(מרכז!A2043&lt;=הלוואות!$E$19,IF(DAY(מרכז!A2043)=הלוואות!$F$19,הלוואות!$G$19,0),0),0)+IF(A2043&gt;=הלוואות!$D$20,IF(מרכז!A2043&lt;=הלוואות!$E$20,IF(DAY(מרכז!A2043)=הלוואות!$F$20,הלוואות!$G$20,0),0),0)+IF(A2043&gt;=הלוואות!$D$21,IF(מרכז!A2043&lt;=הלוואות!$E$21,IF(DAY(מרכז!A2043)=הלוואות!$F$21,הלוואות!$G$21,0),0),0)+IF(A2043&gt;=הלוואות!$D$22,IF(מרכז!A2043&lt;=הלוואות!$E$22,IF(DAY(מרכז!A2043)=הלוואות!$F$22,הלוואות!$G$22,0),0),0)+IF(A2043&gt;=הלוואות!$D$23,IF(מרכז!A2043&lt;=הלוואות!$E$23,IF(DAY(מרכז!A2043)=הלוואות!$F$23,הלוואות!$G$23,0),0),0)+IF(A2043&gt;=הלוואות!$D$24,IF(מרכז!A2043&lt;=הלוואות!$E$24,IF(DAY(מרכז!A2043)=הלוואות!$F$24,הלוואות!$G$24,0),0),0)+IF(A2043&gt;=הלוואות!$D$25,IF(מרכז!A2043&lt;=הלוואות!$E$25,IF(DAY(מרכז!A2043)=הלוואות!$F$25,הלוואות!$G$25,0),0),0)+IF(A2043&gt;=הלוואות!$D$26,IF(מרכז!A2043&lt;=הלוואות!$E$26,IF(DAY(מרכז!A2043)=הלוואות!$F$26,הלוואות!$G$26,0),0),0)+IF(A2043&gt;=הלוואות!$D$27,IF(מרכז!A2043&lt;=הלוואות!$E$27,IF(DAY(מרכז!A2043)=הלוואות!$F$27,הלוואות!$G$27,0),0),0)+IF(A2043&gt;=הלוואות!$D$28,IF(מרכז!A2043&lt;=הלוואות!$E$28,IF(DAY(מרכז!A2043)=הלוואות!$F$28,הלוואות!$G$28,0),0),0)+IF(A2043&gt;=הלוואות!$D$29,IF(מרכז!A2043&lt;=הלוואות!$E$29,IF(DAY(מרכז!A2043)=הלוואות!$F$29,הלוואות!$G$29,0),0),0)+IF(A2043&gt;=הלוואות!$D$30,IF(מרכז!A2043&lt;=הלוואות!$E$30,IF(DAY(מרכז!A2043)=הלוואות!$F$30,הלוואות!$G$30,0),0),0)+IF(A2043&gt;=הלוואות!$D$31,IF(מרכז!A2043&lt;=הלוואות!$E$31,IF(DAY(מרכז!A2043)=הלוואות!$F$31,הלוואות!$G$31,0),0),0)+IF(A2043&gt;=הלוואות!$D$32,IF(מרכז!A2043&lt;=הלוואות!$E$32,IF(DAY(מרכז!A2043)=הלוואות!$F$32,הלוואות!$G$32,0),0),0)+IF(A2043&gt;=הלוואות!$D$33,IF(מרכז!A2043&lt;=הלוואות!$E$33,IF(DAY(מרכז!A2043)=הלוואות!$F$33,הלוואות!$G$33,0),0),0)+IF(A2043&gt;=הלוואות!$D$34,IF(מרכז!A2043&lt;=הלוואות!$E$34,IF(DAY(מרכז!A2043)=הלוואות!$F$34,הלוואות!$G$34,0),0),0)</f>
        <v>0</v>
      </c>
      <c r="E2043" s="93">
        <f>SUMIF(הלוואות!$D$46:$D$65,מרכז!A2043,הלוואות!$E$46:$E$65)</f>
        <v>0</v>
      </c>
      <c r="F2043" s="93">
        <f>SUMIF(נכנסים!$A$5:$A$5890,מרכז!A2043,נכנסים!$B$5:$B$5890)</f>
        <v>0</v>
      </c>
      <c r="G2043" s="94"/>
      <c r="H2043" s="94"/>
      <c r="I2043" s="94"/>
      <c r="J2043" s="99">
        <f t="shared" si="31"/>
        <v>50000</v>
      </c>
    </row>
    <row r="2044" spans="1:10">
      <c r="A2044" s="153">
        <v>47697</v>
      </c>
      <c r="B2044" s="93">
        <f>SUMIF(יוצאים!$A$5:$A$5835,מרכז!A2044,יוצאים!$D$5:$D$5835)</f>
        <v>0</v>
      </c>
      <c r="C2044" s="93">
        <f>HLOOKUP(DAY($A2044),'טב.הו"ק'!$G$4:$AK$162,'טב.הו"ק'!$A$162+2,FALSE)</f>
        <v>0</v>
      </c>
      <c r="D2044" s="93">
        <f>IF(A2044&gt;=הלוואות!$D$5,IF(מרכז!A2044&lt;=הלוואות!$E$5,IF(DAY(מרכז!A2044)=הלוואות!$F$5,הלוואות!$G$5,0),0),0)+IF(A2044&gt;=הלוואות!$D$6,IF(מרכז!A2044&lt;=הלוואות!$E$6,IF(DAY(מרכז!A2044)=הלוואות!$F$6,הלוואות!$G$6,0),0),0)+IF(A2044&gt;=הלוואות!$D$7,IF(מרכז!A2044&lt;=הלוואות!$E$7,IF(DAY(מרכז!A2044)=הלוואות!$F$7,הלוואות!$G$7,0),0),0)+IF(A2044&gt;=הלוואות!$D$8,IF(מרכז!A2044&lt;=הלוואות!$E$8,IF(DAY(מרכז!A2044)=הלוואות!$F$8,הלוואות!$G$8,0),0),0)+IF(A2044&gt;=הלוואות!$D$9,IF(מרכז!A2044&lt;=הלוואות!$E$9,IF(DAY(מרכז!A2044)=הלוואות!$F$9,הלוואות!$G$9,0),0),0)+IF(A2044&gt;=הלוואות!$D$10,IF(מרכז!A2044&lt;=הלוואות!$E$10,IF(DAY(מרכז!A2044)=הלוואות!$F$10,הלוואות!$G$10,0),0),0)+IF(A2044&gt;=הלוואות!$D$11,IF(מרכז!A2044&lt;=הלוואות!$E$11,IF(DAY(מרכז!A2044)=הלוואות!$F$11,הלוואות!$G$11,0),0),0)+IF(A2044&gt;=הלוואות!$D$12,IF(מרכז!A2044&lt;=הלוואות!$E$12,IF(DAY(מרכז!A2044)=הלוואות!$F$12,הלוואות!$G$12,0),0),0)+IF(A2044&gt;=הלוואות!$D$13,IF(מרכז!A2044&lt;=הלוואות!$E$13,IF(DAY(מרכז!A2044)=הלוואות!$F$13,הלוואות!$G$13,0),0),0)+IF(A2044&gt;=הלוואות!$D$14,IF(מרכז!A2044&lt;=הלוואות!$E$14,IF(DAY(מרכז!A2044)=הלוואות!$F$14,הלוואות!$G$14,0),0),0)+IF(A2044&gt;=הלוואות!$D$15,IF(מרכז!A2044&lt;=הלוואות!$E$15,IF(DAY(מרכז!A2044)=הלוואות!$F$15,הלוואות!$G$15,0),0),0)+IF(A2044&gt;=הלוואות!$D$16,IF(מרכז!A2044&lt;=הלוואות!$E$16,IF(DAY(מרכז!A2044)=הלוואות!$F$16,הלוואות!$G$16,0),0),0)+IF(A2044&gt;=הלוואות!$D$17,IF(מרכז!A2044&lt;=הלוואות!$E$17,IF(DAY(מרכז!A2044)=הלוואות!$F$17,הלוואות!$G$17,0),0),0)+IF(A2044&gt;=הלוואות!$D$18,IF(מרכז!A2044&lt;=הלוואות!$E$18,IF(DAY(מרכז!A2044)=הלוואות!$F$18,הלוואות!$G$18,0),0),0)+IF(A2044&gt;=הלוואות!$D$19,IF(מרכז!A2044&lt;=הלוואות!$E$19,IF(DAY(מרכז!A2044)=הלוואות!$F$19,הלוואות!$G$19,0),0),0)+IF(A2044&gt;=הלוואות!$D$20,IF(מרכז!A2044&lt;=הלוואות!$E$20,IF(DAY(מרכז!A2044)=הלוואות!$F$20,הלוואות!$G$20,0),0),0)+IF(A2044&gt;=הלוואות!$D$21,IF(מרכז!A2044&lt;=הלוואות!$E$21,IF(DAY(מרכז!A2044)=הלוואות!$F$21,הלוואות!$G$21,0),0),0)+IF(A2044&gt;=הלוואות!$D$22,IF(מרכז!A2044&lt;=הלוואות!$E$22,IF(DAY(מרכז!A2044)=הלוואות!$F$22,הלוואות!$G$22,0),0),0)+IF(A2044&gt;=הלוואות!$D$23,IF(מרכז!A2044&lt;=הלוואות!$E$23,IF(DAY(מרכז!A2044)=הלוואות!$F$23,הלוואות!$G$23,0),0),0)+IF(A2044&gt;=הלוואות!$D$24,IF(מרכז!A2044&lt;=הלוואות!$E$24,IF(DAY(מרכז!A2044)=הלוואות!$F$24,הלוואות!$G$24,0),0),0)+IF(A2044&gt;=הלוואות!$D$25,IF(מרכז!A2044&lt;=הלוואות!$E$25,IF(DAY(מרכז!A2044)=הלוואות!$F$25,הלוואות!$G$25,0),0),0)+IF(A2044&gt;=הלוואות!$D$26,IF(מרכז!A2044&lt;=הלוואות!$E$26,IF(DAY(מרכז!A2044)=הלוואות!$F$26,הלוואות!$G$26,0),0),0)+IF(A2044&gt;=הלוואות!$D$27,IF(מרכז!A2044&lt;=הלוואות!$E$27,IF(DAY(מרכז!A2044)=הלוואות!$F$27,הלוואות!$G$27,0),0),0)+IF(A2044&gt;=הלוואות!$D$28,IF(מרכז!A2044&lt;=הלוואות!$E$28,IF(DAY(מרכז!A2044)=הלוואות!$F$28,הלוואות!$G$28,0),0),0)+IF(A2044&gt;=הלוואות!$D$29,IF(מרכז!A2044&lt;=הלוואות!$E$29,IF(DAY(מרכז!A2044)=הלוואות!$F$29,הלוואות!$G$29,0),0),0)+IF(A2044&gt;=הלוואות!$D$30,IF(מרכז!A2044&lt;=הלוואות!$E$30,IF(DAY(מרכז!A2044)=הלוואות!$F$30,הלוואות!$G$30,0),0),0)+IF(A2044&gt;=הלוואות!$D$31,IF(מרכז!A2044&lt;=הלוואות!$E$31,IF(DAY(מרכז!A2044)=הלוואות!$F$31,הלוואות!$G$31,0),0),0)+IF(A2044&gt;=הלוואות!$D$32,IF(מרכז!A2044&lt;=הלוואות!$E$32,IF(DAY(מרכז!A2044)=הלוואות!$F$32,הלוואות!$G$32,0),0),0)+IF(A2044&gt;=הלוואות!$D$33,IF(מרכז!A2044&lt;=הלוואות!$E$33,IF(DAY(מרכז!A2044)=הלוואות!$F$33,הלוואות!$G$33,0),0),0)+IF(A2044&gt;=הלוואות!$D$34,IF(מרכז!A2044&lt;=הלוואות!$E$34,IF(DAY(מרכז!A2044)=הלוואות!$F$34,הלוואות!$G$34,0),0),0)</f>
        <v>0</v>
      </c>
      <c r="E2044" s="93">
        <f>SUMIF(הלוואות!$D$46:$D$65,מרכז!A2044,הלוואות!$E$46:$E$65)</f>
        <v>0</v>
      </c>
      <c r="F2044" s="93">
        <f>SUMIF(נכנסים!$A$5:$A$5890,מרכז!A2044,נכנסים!$B$5:$B$5890)</f>
        <v>0</v>
      </c>
      <c r="G2044" s="94"/>
      <c r="H2044" s="94"/>
      <c r="I2044" s="94"/>
      <c r="J2044" s="99">
        <f t="shared" si="31"/>
        <v>50000</v>
      </c>
    </row>
    <row r="2045" spans="1:10">
      <c r="A2045" s="153">
        <v>47698</v>
      </c>
      <c r="B2045" s="93">
        <f>SUMIF(יוצאים!$A$5:$A$5835,מרכז!A2045,יוצאים!$D$5:$D$5835)</f>
        <v>0</v>
      </c>
      <c r="C2045" s="93">
        <f>HLOOKUP(DAY($A2045),'טב.הו"ק'!$G$4:$AK$162,'טב.הו"ק'!$A$162+2,FALSE)</f>
        <v>0</v>
      </c>
      <c r="D2045" s="93">
        <f>IF(A2045&gt;=הלוואות!$D$5,IF(מרכז!A2045&lt;=הלוואות!$E$5,IF(DAY(מרכז!A2045)=הלוואות!$F$5,הלוואות!$G$5,0),0),0)+IF(A2045&gt;=הלוואות!$D$6,IF(מרכז!A2045&lt;=הלוואות!$E$6,IF(DAY(מרכז!A2045)=הלוואות!$F$6,הלוואות!$G$6,0),0),0)+IF(A2045&gt;=הלוואות!$D$7,IF(מרכז!A2045&lt;=הלוואות!$E$7,IF(DAY(מרכז!A2045)=הלוואות!$F$7,הלוואות!$G$7,0),0),0)+IF(A2045&gt;=הלוואות!$D$8,IF(מרכז!A2045&lt;=הלוואות!$E$8,IF(DAY(מרכז!A2045)=הלוואות!$F$8,הלוואות!$G$8,0),0),0)+IF(A2045&gt;=הלוואות!$D$9,IF(מרכז!A2045&lt;=הלוואות!$E$9,IF(DAY(מרכז!A2045)=הלוואות!$F$9,הלוואות!$G$9,0),0),0)+IF(A2045&gt;=הלוואות!$D$10,IF(מרכז!A2045&lt;=הלוואות!$E$10,IF(DAY(מרכז!A2045)=הלוואות!$F$10,הלוואות!$G$10,0),0),0)+IF(A2045&gt;=הלוואות!$D$11,IF(מרכז!A2045&lt;=הלוואות!$E$11,IF(DAY(מרכז!A2045)=הלוואות!$F$11,הלוואות!$G$11,0),0),0)+IF(A2045&gt;=הלוואות!$D$12,IF(מרכז!A2045&lt;=הלוואות!$E$12,IF(DAY(מרכז!A2045)=הלוואות!$F$12,הלוואות!$G$12,0),0),0)+IF(A2045&gt;=הלוואות!$D$13,IF(מרכז!A2045&lt;=הלוואות!$E$13,IF(DAY(מרכז!A2045)=הלוואות!$F$13,הלוואות!$G$13,0),0),0)+IF(A2045&gt;=הלוואות!$D$14,IF(מרכז!A2045&lt;=הלוואות!$E$14,IF(DAY(מרכז!A2045)=הלוואות!$F$14,הלוואות!$G$14,0),0),0)+IF(A2045&gt;=הלוואות!$D$15,IF(מרכז!A2045&lt;=הלוואות!$E$15,IF(DAY(מרכז!A2045)=הלוואות!$F$15,הלוואות!$G$15,0),0),0)+IF(A2045&gt;=הלוואות!$D$16,IF(מרכז!A2045&lt;=הלוואות!$E$16,IF(DAY(מרכז!A2045)=הלוואות!$F$16,הלוואות!$G$16,0),0),0)+IF(A2045&gt;=הלוואות!$D$17,IF(מרכז!A2045&lt;=הלוואות!$E$17,IF(DAY(מרכז!A2045)=הלוואות!$F$17,הלוואות!$G$17,0),0),0)+IF(A2045&gt;=הלוואות!$D$18,IF(מרכז!A2045&lt;=הלוואות!$E$18,IF(DAY(מרכז!A2045)=הלוואות!$F$18,הלוואות!$G$18,0),0),0)+IF(A2045&gt;=הלוואות!$D$19,IF(מרכז!A2045&lt;=הלוואות!$E$19,IF(DAY(מרכז!A2045)=הלוואות!$F$19,הלוואות!$G$19,0),0),0)+IF(A2045&gt;=הלוואות!$D$20,IF(מרכז!A2045&lt;=הלוואות!$E$20,IF(DAY(מרכז!A2045)=הלוואות!$F$20,הלוואות!$G$20,0),0),0)+IF(A2045&gt;=הלוואות!$D$21,IF(מרכז!A2045&lt;=הלוואות!$E$21,IF(DAY(מרכז!A2045)=הלוואות!$F$21,הלוואות!$G$21,0),0),0)+IF(A2045&gt;=הלוואות!$D$22,IF(מרכז!A2045&lt;=הלוואות!$E$22,IF(DAY(מרכז!A2045)=הלוואות!$F$22,הלוואות!$G$22,0),0),0)+IF(A2045&gt;=הלוואות!$D$23,IF(מרכז!A2045&lt;=הלוואות!$E$23,IF(DAY(מרכז!A2045)=הלוואות!$F$23,הלוואות!$G$23,0),0),0)+IF(A2045&gt;=הלוואות!$D$24,IF(מרכז!A2045&lt;=הלוואות!$E$24,IF(DAY(מרכז!A2045)=הלוואות!$F$24,הלוואות!$G$24,0),0),0)+IF(A2045&gt;=הלוואות!$D$25,IF(מרכז!A2045&lt;=הלוואות!$E$25,IF(DAY(מרכז!A2045)=הלוואות!$F$25,הלוואות!$G$25,0),0),0)+IF(A2045&gt;=הלוואות!$D$26,IF(מרכז!A2045&lt;=הלוואות!$E$26,IF(DAY(מרכז!A2045)=הלוואות!$F$26,הלוואות!$G$26,0),0),0)+IF(A2045&gt;=הלוואות!$D$27,IF(מרכז!A2045&lt;=הלוואות!$E$27,IF(DAY(מרכז!A2045)=הלוואות!$F$27,הלוואות!$G$27,0),0),0)+IF(A2045&gt;=הלוואות!$D$28,IF(מרכז!A2045&lt;=הלוואות!$E$28,IF(DAY(מרכז!A2045)=הלוואות!$F$28,הלוואות!$G$28,0),0),0)+IF(A2045&gt;=הלוואות!$D$29,IF(מרכז!A2045&lt;=הלוואות!$E$29,IF(DAY(מרכז!A2045)=הלוואות!$F$29,הלוואות!$G$29,0),0),0)+IF(A2045&gt;=הלוואות!$D$30,IF(מרכז!A2045&lt;=הלוואות!$E$30,IF(DAY(מרכז!A2045)=הלוואות!$F$30,הלוואות!$G$30,0),0),0)+IF(A2045&gt;=הלוואות!$D$31,IF(מרכז!A2045&lt;=הלוואות!$E$31,IF(DAY(מרכז!A2045)=הלוואות!$F$31,הלוואות!$G$31,0),0),0)+IF(A2045&gt;=הלוואות!$D$32,IF(מרכז!A2045&lt;=הלוואות!$E$32,IF(DAY(מרכז!A2045)=הלוואות!$F$32,הלוואות!$G$32,0),0),0)+IF(A2045&gt;=הלוואות!$D$33,IF(מרכז!A2045&lt;=הלוואות!$E$33,IF(DAY(מרכז!A2045)=הלוואות!$F$33,הלוואות!$G$33,0),0),0)+IF(A2045&gt;=הלוואות!$D$34,IF(מרכז!A2045&lt;=הלוואות!$E$34,IF(DAY(מרכז!A2045)=הלוואות!$F$34,הלוואות!$G$34,0),0),0)</f>
        <v>0</v>
      </c>
      <c r="E2045" s="93">
        <f>SUMIF(הלוואות!$D$46:$D$65,מרכז!A2045,הלוואות!$E$46:$E$65)</f>
        <v>0</v>
      </c>
      <c r="F2045" s="93">
        <f>SUMIF(נכנסים!$A$5:$A$5890,מרכז!A2045,נכנסים!$B$5:$B$5890)</f>
        <v>0</v>
      </c>
      <c r="G2045" s="94"/>
      <c r="H2045" s="94"/>
      <c r="I2045" s="94"/>
      <c r="J2045" s="99">
        <f t="shared" si="31"/>
        <v>50000</v>
      </c>
    </row>
    <row r="2046" spans="1:10">
      <c r="A2046" s="153">
        <v>47699</v>
      </c>
      <c r="B2046" s="93">
        <f>SUMIF(יוצאים!$A$5:$A$5835,מרכז!A2046,יוצאים!$D$5:$D$5835)</f>
        <v>0</v>
      </c>
      <c r="C2046" s="93">
        <f>HLOOKUP(DAY($A2046),'טב.הו"ק'!$G$4:$AK$162,'טב.הו"ק'!$A$162+2,FALSE)</f>
        <v>0</v>
      </c>
      <c r="D2046" s="93">
        <f>IF(A2046&gt;=הלוואות!$D$5,IF(מרכז!A2046&lt;=הלוואות!$E$5,IF(DAY(מרכז!A2046)=הלוואות!$F$5,הלוואות!$G$5,0),0),0)+IF(A2046&gt;=הלוואות!$D$6,IF(מרכז!A2046&lt;=הלוואות!$E$6,IF(DAY(מרכז!A2046)=הלוואות!$F$6,הלוואות!$G$6,0),0),0)+IF(A2046&gt;=הלוואות!$D$7,IF(מרכז!A2046&lt;=הלוואות!$E$7,IF(DAY(מרכז!A2046)=הלוואות!$F$7,הלוואות!$G$7,0),0),0)+IF(A2046&gt;=הלוואות!$D$8,IF(מרכז!A2046&lt;=הלוואות!$E$8,IF(DAY(מרכז!A2046)=הלוואות!$F$8,הלוואות!$G$8,0),0),0)+IF(A2046&gt;=הלוואות!$D$9,IF(מרכז!A2046&lt;=הלוואות!$E$9,IF(DAY(מרכז!A2046)=הלוואות!$F$9,הלוואות!$G$9,0),0),0)+IF(A2046&gt;=הלוואות!$D$10,IF(מרכז!A2046&lt;=הלוואות!$E$10,IF(DAY(מרכז!A2046)=הלוואות!$F$10,הלוואות!$G$10,0),0),0)+IF(A2046&gt;=הלוואות!$D$11,IF(מרכז!A2046&lt;=הלוואות!$E$11,IF(DAY(מרכז!A2046)=הלוואות!$F$11,הלוואות!$G$11,0),0),0)+IF(A2046&gt;=הלוואות!$D$12,IF(מרכז!A2046&lt;=הלוואות!$E$12,IF(DAY(מרכז!A2046)=הלוואות!$F$12,הלוואות!$G$12,0),0),0)+IF(A2046&gt;=הלוואות!$D$13,IF(מרכז!A2046&lt;=הלוואות!$E$13,IF(DAY(מרכז!A2046)=הלוואות!$F$13,הלוואות!$G$13,0),0),0)+IF(A2046&gt;=הלוואות!$D$14,IF(מרכז!A2046&lt;=הלוואות!$E$14,IF(DAY(מרכז!A2046)=הלוואות!$F$14,הלוואות!$G$14,0),0),0)+IF(A2046&gt;=הלוואות!$D$15,IF(מרכז!A2046&lt;=הלוואות!$E$15,IF(DAY(מרכז!A2046)=הלוואות!$F$15,הלוואות!$G$15,0),0),0)+IF(A2046&gt;=הלוואות!$D$16,IF(מרכז!A2046&lt;=הלוואות!$E$16,IF(DAY(מרכז!A2046)=הלוואות!$F$16,הלוואות!$G$16,0),0),0)+IF(A2046&gt;=הלוואות!$D$17,IF(מרכז!A2046&lt;=הלוואות!$E$17,IF(DAY(מרכז!A2046)=הלוואות!$F$17,הלוואות!$G$17,0),0),0)+IF(A2046&gt;=הלוואות!$D$18,IF(מרכז!A2046&lt;=הלוואות!$E$18,IF(DAY(מרכז!A2046)=הלוואות!$F$18,הלוואות!$G$18,0),0),0)+IF(A2046&gt;=הלוואות!$D$19,IF(מרכז!A2046&lt;=הלוואות!$E$19,IF(DAY(מרכז!A2046)=הלוואות!$F$19,הלוואות!$G$19,0),0),0)+IF(A2046&gt;=הלוואות!$D$20,IF(מרכז!A2046&lt;=הלוואות!$E$20,IF(DAY(מרכז!A2046)=הלוואות!$F$20,הלוואות!$G$20,0),0),0)+IF(A2046&gt;=הלוואות!$D$21,IF(מרכז!A2046&lt;=הלוואות!$E$21,IF(DAY(מרכז!A2046)=הלוואות!$F$21,הלוואות!$G$21,0),0),0)+IF(A2046&gt;=הלוואות!$D$22,IF(מרכז!A2046&lt;=הלוואות!$E$22,IF(DAY(מרכז!A2046)=הלוואות!$F$22,הלוואות!$G$22,0),0),0)+IF(A2046&gt;=הלוואות!$D$23,IF(מרכז!A2046&lt;=הלוואות!$E$23,IF(DAY(מרכז!A2046)=הלוואות!$F$23,הלוואות!$G$23,0),0),0)+IF(A2046&gt;=הלוואות!$D$24,IF(מרכז!A2046&lt;=הלוואות!$E$24,IF(DAY(מרכז!A2046)=הלוואות!$F$24,הלוואות!$G$24,0),0),0)+IF(A2046&gt;=הלוואות!$D$25,IF(מרכז!A2046&lt;=הלוואות!$E$25,IF(DAY(מרכז!A2046)=הלוואות!$F$25,הלוואות!$G$25,0),0),0)+IF(A2046&gt;=הלוואות!$D$26,IF(מרכז!A2046&lt;=הלוואות!$E$26,IF(DAY(מרכז!A2046)=הלוואות!$F$26,הלוואות!$G$26,0),0),0)+IF(A2046&gt;=הלוואות!$D$27,IF(מרכז!A2046&lt;=הלוואות!$E$27,IF(DAY(מרכז!A2046)=הלוואות!$F$27,הלוואות!$G$27,0),0),0)+IF(A2046&gt;=הלוואות!$D$28,IF(מרכז!A2046&lt;=הלוואות!$E$28,IF(DAY(מרכז!A2046)=הלוואות!$F$28,הלוואות!$G$28,0),0),0)+IF(A2046&gt;=הלוואות!$D$29,IF(מרכז!A2046&lt;=הלוואות!$E$29,IF(DAY(מרכז!A2046)=הלוואות!$F$29,הלוואות!$G$29,0),0),0)+IF(A2046&gt;=הלוואות!$D$30,IF(מרכז!A2046&lt;=הלוואות!$E$30,IF(DAY(מרכז!A2046)=הלוואות!$F$30,הלוואות!$G$30,0),0),0)+IF(A2046&gt;=הלוואות!$D$31,IF(מרכז!A2046&lt;=הלוואות!$E$31,IF(DAY(מרכז!A2046)=הלוואות!$F$31,הלוואות!$G$31,0),0),0)+IF(A2046&gt;=הלוואות!$D$32,IF(מרכז!A2046&lt;=הלוואות!$E$32,IF(DAY(מרכז!A2046)=הלוואות!$F$32,הלוואות!$G$32,0),0),0)+IF(A2046&gt;=הלוואות!$D$33,IF(מרכז!A2046&lt;=הלוואות!$E$33,IF(DAY(מרכז!A2046)=הלוואות!$F$33,הלוואות!$G$33,0),0),0)+IF(A2046&gt;=הלוואות!$D$34,IF(מרכז!A2046&lt;=הלוואות!$E$34,IF(DAY(מרכז!A2046)=הלוואות!$F$34,הלוואות!$G$34,0),0),0)</f>
        <v>0</v>
      </c>
      <c r="E2046" s="93">
        <f>SUMIF(הלוואות!$D$46:$D$65,מרכז!A2046,הלוואות!$E$46:$E$65)</f>
        <v>0</v>
      </c>
      <c r="F2046" s="93">
        <f>SUMIF(נכנסים!$A$5:$A$5890,מרכז!A2046,נכנסים!$B$5:$B$5890)</f>
        <v>0</v>
      </c>
      <c r="G2046" s="94"/>
      <c r="H2046" s="94"/>
      <c r="I2046" s="94"/>
      <c r="J2046" s="99">
        <f t="shared" si="31"/>
        <v>50000</v>
      </c>
    </row>
    <row r="2047" spans="1:10">
      <c r="A2047" s="153">
        <v>47700</v>
      </c>
      <c r="B2047" s="93">
        <f>SUMIF(יוצאים!$A$5:$A$5835,מרכז!A2047,יוצאים!$D$5:$D$5835)</f>
        <v>0</v>
      </c>
      <c r="C2047" s="93">
        <f>HLOOKUP(DAY($A2047),'טב.הו"ק'!$G$4:$AK$162,'טב.הו"ק'!$A$162+2,FALSE)</f>
        <v>0</v>
      </c>
      <c r="D2047" s="93">
        <f>IF(A2047&gt;=הלוואות!$D$5,IF(מרכז!A2047&lt;=הלוואות!$E$5,IF(DAY(מרכז!A2047)=הלוואות!$F$5,הלוואות!$G$5,0),0),0)+IF(A2047&gt;=הלוואות!$D$6,IF(מרכז!A2047&lt;=הלוואות!$E$6,IF(DAY(מרכז!A2047)=הלוואות!$F$6,הלוואות!$G$6,0),0),0)+IF(A2047&gt;=הלוואות!$D$7,IF(מרכז!A2047&lt;=הלוואות!$E$7,IF(DAY(מרכז!A2047)=הלוואות!$F$7,הלוואות!$G$7,0),0),0)+IF(A2047&gt;=הלוואות!$D$8,IF(מרכז!A2047&lt;=הלוואות!$E$8,IF(DAY(מרכז!A2047)=הלוואות!$F$8,הלוואות!$G$8,0),0),0)+IF(A2047&gt;=הלוואות!$D$9,IF(מרכז!A2047&lt;=הלוואות!$E$9,IF(DAY(מרכז!A2047)=הלוואות!$F$9,הלוואות!$G$9,0),0),0)+IF(A2047&gt;=הלוואות!$D$10,IF(מרכז!A2047&lt;=הלוואות!$E$10,IF(DAY(מרכז!A2047)=הלוואות!$F$10,הלוואות!$G$10,0),0),0)+IF(A2047&gt;=הלוואות!$D$11,IF(מרכז!A2047&lt;=הלוואות!$E$11,IF(DAY(מרכז!A2047)=הלוואות!$F$11,הלוואות!$G$11,0),0),0)+IF(A2047&gt;=הלוואות!$D$12,IF(מרכז!A2047&lt;=הלוואות!$E$12,IF(DAY(מרכז!A2047)=הלוואות!$F$12,הלוואות!$G$12,0),0),0)+IF(A2047&gt;=הלוואות!$D$13,IF(מרכז!A2047&lt;=הלוואות!$E$13,IF(DAY(מרכז!A2047)=הלוואות!$F$13,הלוואות!$G$13,0),0),0)+IF(A2047&gt;=הלוואות!$D$14,IF(מרכז!A2047&lt;=הלוואות!$E$14,IF(DAY(מרכז!A2047)=הלוואות!$F$14,הלוואות!$G$14,0),0),0)+IF(A2047&gt;=הלוואות!$D$15,IF(מרכז!A2047&lt;=הלוואות!$E$15,IF(DAY(מרכז!A2047)=הלוואות!$F$15,הלוואות!$G$15,0),0),0)+IF(A2047&gt;=הלוואות!$D$16,IF(מרכז!A2047&lt;=הלוואות!$E$16,IF(DAY(מרכז!A2047)=הלוואות!$F$16,הלוואות!$G$16,0),0),0)+IF(A2047&gt;=הלוואות!$D$17,IF(מרכז!A2047&lt;=הלוואות!$E$17,IF(DAY(מרכז!A2047)=הלוואות!$F$17,הלוואות!$G$17,0),0),0)+IF(A2047&gt;=הלוואות!$D$18,IF(מרכז!A2047&lt;=הלוואות!$E$18,IF(DAY(מרכז!A2047)=הלוואות!$F$18,הלוואות!$G$18,0),0),0)+IF(A2047&gt;=הלוואות!$D$19,IF(מרכז!A2047&lt;=הלוואות!$E$19,IF(DAY(מרכז!A2047)=הלוואות!$F$19,הלוואות!$G$19,0),0),0)+IF(A2047&gt;=הלוואות!$D$20,IF(מרכז!A2047&lt;=הלוואות!$E$20,IF(DAY(מרכז!A2047)=הלוואות!$F$20,הלוואות!$G$20,0),0),0)+IF(A2047&gt;=הלוואות!$D$21,IF(מרכז!A2047&lt;=הלוואות!$E$21,IF(DAY(מרכז!A2047)=הלוואות!$F$21,הלוואות!$G$21,0),0),0)+IF(A2047&gt;=הלוואות!$D$22,IF(מרכז!A2047&lt;=הלוואות!$E$22,IF(DAY(מרכז!A2047)=הלוואות!$F$22,הלוואות!$G$22,0),0),0)+IF(A2047&gt;=הלוואות!$D$23,IF(מרכז!A2047&lt;=הלוואות!$E$23,IF(DAY(מרכז!A2047)=הלוואות!$F$23,הלוואות!$G$23,0),0),0)+IF(A2047&gt;=הלוואות!$D$24,IF(מרכז!A2047&lt;=הלוואות!$E$24,IF(DAY(מרכז!A2047)=הלוואות!$F$24,הלוואות!$G$24,0),0),0)+IF(A2047&gt;=הלוואות!$D$25,IF(מרכז!A2047&lt;=הלוואות!$E$25,IF(DAY(מרכז!A2047)=הלוואות!$F$25,הלוואות!$G$25,0),0),0)+IF(A2047&gt;=הלוואות!$D$26,IF(מרכז!A2047&lt;=הלוואות!$E$26,IF(DAY(מרכז!A2047)=הלוואות!$F$26,הלוואות!$G$26,0),0),0)+IF(A2047&gt;=הלוואות!$D$27,IF(מרכז!A2047&lt;=הלוואות!$E$27,IF(DAY(מרכז!A2047)=הלוואות!$F$27,הלוואות!$G$27,0),0),0)+IF(A2047&gt;=הלוואות!$D$28,IF(מרכז!A2047&lt;=הלוואות!$E$28,IF(DAY(מרכז!A2047)=הלוואות!$F$28,הלוואות!$G$28,0),0),0)+IF(A2047&gt;=הלוואות!$D$29,IF(מרכז!A2047&lt;=הלוואות!$E$29,IF(DAY(מרכז!A2047)=הלוואות!$F$29,הלוואות!$G$29,0),0),0)+IF(A2047&gt;=הלוואות!$D$30,IF(מרכז!A2047&lt;=הלוואות!$E$30,IF(DAY(מרכז!A2047)=הלוואות!$F$30,הלוואות!$G$30,0),0),0)+IF(A2047&gt;=הלוואות!$D$31,IF(מרכז!A2047&lt;=הלוואות!$E$31,IF(DAY(מרכז!A2047)=הלוואות!$F$31,הלוואות!$G$31,0),0),0)+IF(A2047&gt;=הלוואות!$D$32,IF(מרכז!A2047&lt;=הלוואות!$E$32,IF(DAY(מרכז!A2047)=הלוואות!$F$32,הלוואות!$G$32,0),0),0)+IF(A2047&gt;=הלוואות!$D$33,IF(מרכז!A2047&lt;=הלוואות!$E$33,IF(DAY(מרכז!A2047)=הלוואות!$F$33,הלוואות!$G$33,0),0),0)+IF(A2047&gt;=הלוואות!$D$34,IF(מרכז!A2047&lt;=הלוואות!$E$34,IF(DAY(מרכז!A2047)=הלוואות!$F$34,הלוואות!$G$34,0),0),0)</f>
        <v>0</v>
      </c>
      <c r="E2047" s="93">
        <f>SUMIF(הלוואות!$D$46:$D$65,מרכז!A2047,הלוואות!$E$46:$E$65)</f>
        <v>0</v>
      </c>
      <c r="F2047" s="93">
        <f>SUMIF(נכנסים!$A$5:$A$5890,מרכז!A2047,נכנסים!$B$5:$B$5890)</f>
        <v>0</v>
      </c>
      <c r="G2047" s="94"/>
      <c r="H2047" s="94"/>
      <c r="I2047" s="94"/>
      <c r="J2047" s="99">
        <f t="shared" si="31"/>
        <v>50000</v>
      </c>
    </row>
    <row r="2048" spans="1:10">
      <c r="A2048" s="153">
        <v>47701</v>
      </c>
      <c r="B2048" s="93">
        <f>SUMIF(יוצאים!$A$5:$A$5835,מרכז!A2048,יוצאים!$D$5:$D$5835)</f>
        <v>0</v>
      </c>
      <c r="C2048" s="93">
        <f>HLOOKUP(DAY($A2048),'טב.הו"ק'!$G$4:$AK$162,'טב.הו"ק'!$A$162+2,FALSE)</f>
        <v>0</v>
      </c>
      <c r="D2048" s="93">
        <f>IF(A2048&gt;=הלוואות!$D$5,IF(מרכז!A2048&lt;=הלוואות!$E$5,IF(DAY(מרכז!A2048)=הלוואות!$F$5,הלוואות!$G$5,0),0),0)+IF(A2048&gt;=הלוואות!$D$6,IF(מרכז!A2048&lt;=הלוואות!$E$6,IF(DAY(מרכז!A2048)=הלוואות!$F$6,הלוואות!$G$6,0),0),0)+IF(A2048&gt;=הלוואות!$D$7,IF(מרכז!A2048&lt;=הלוואות!$E$7,IF(DAY(מרכז!A2048)=הלוואות!$F$7,הלוואות!$G$7,0),0),0)+IF(A2048&gt;=הלוואות!$D$8,IF(מרכז!A2048&lt;=הלוואות!$E$8,IF(DAY(מרכז!A2048)=הלוואות!$F$8,הלוואות!$G$8,0),0),0)+IF(A2048&gt;=הלוואות!$D$9,IF(מרכז!A2048&lt;=הלוואות!$E$9,IF(DAY(מרכז!A2048)=הלוואות!$F$9,הלוואות!$G$9,0),0),0)+IF(A2048&gt;=הלוואות!$D$10,IF(מרכז!A2048&lt;=הלוואות!$E$10,IF(DAY(מרכז!A2048)=הלוואות!$F$10,הלוואות!$G$10,0),0),0)+IF(A2048&gt;=הלוואות!$D$11,IF(מרכז!A2048&lt;=הלוואות!$E$11,IF(DAY(מרכז!A2048)=הלוואות!$F$11,הלוואות!$G$11,0),0),0)+IF(A2048&gt;=הלוואות!$D$12,IF(מרכז!A2048&lt;=הלוואות!$E$12,IF(DAY(מרכז!A2048)=הלוואות!$F$12,הלוואות!$G$12,0),0),0)+IF(A2048&gt;=הלוואות!$D$13,IF(מרכז!A2048&lt;=הלוואות!$E$13,IF(DAY(מרכז!A2048)=הלוואות!$F$13,הלוואות!$G$13,0),0),0)+IF(A2048&gt;=הלוואות!$D$14,IF(מרכז!A2048&lt;=הלוואות!$E$14,IF(DAY(מרכז!A2048)=הלוואות!$F$14,הלוואות!$G$14,0),0),0)+IF(A2048&gt;=הלוואות!$D$15,IF(מרכז!A2048&lt;=הלוואות!$E$15,IF(DAY(מרכז!A2048)=הלוואות!$F$15,הלוואות!$G$15,0),0),0)+IF(A2048&gt;=הלוואות!$D$16,IF(מרכז!A2048&lt;=הלוואות!$E$16,IF(DAY(מרכז!A2048)=הלוואות!$F$16,הלוואות!$G$16,0),0),0)+IF(A2048&gt;=הלוואות!$D$17,IF(מרכז!A2048&lt;=הלוואות!$E$17,IF(DAY(מרכז!A2048)=הלוואות!$F$17,הלוואות!$G$17,0),0),0)+IF(A2048&gt;=הלוואות!$D$18,IF(מרכז!A2048&lt;=הלוואות!$E$18,IF(DAY(מרכז!A2048)=הלוואות!$F$18,הלוואות!$G$18,0),0),0)+IF(A2048&gt;=הלוואות!$D$19,IF(מרכז!A2048&lt;=הלוואות!$E$19,IF(DAY(מרכז!A2048)=הלוואות!$F$19,הלוואות!$G$19,0),0),0)+IF(A2048&gt;=הלוואות!$D$20,IF(מרכז!A2048&lt;=הלוואות!$E$20,IF(DAY(מרכז!A2048)=הלוואות!$F$20,הלוואות!$G$20,0),0),0)+IF(A2048&gt;=הלוואות!$D$21,IF(מרכז!A2048&lt;=הלוואות!$E$21,IF(DAY(מרכז!A2048)=הלוואות!$F$21,הלוואות!$G$21,0),0),0)+IF(A2048&gt;=הלוואות!$D$22,IF(מרכז!A2048&lt;=הלוואות!$E$22,IF(DAY(מרכז!A2048)=הלוואות!$F$22,הלוואות!$G$22,0),0),0)+IF(A2048&gt;=הלוואות!$D$23,IF(מרכז!A2048&lt;=הלוואות!$E$23,IF(DAY(מרכז!A2048)=הלוואות!$F$23,הלוואות!$G$23,0),0),0)+IF(A2048&gt;=הלוואות!$D$24,IF(מרכז!A2048&lt;=הלוואות!$E$24,IF(DAY(מרכז!A2048)=הלוואות!$F$24,הלוואות!$G$24,0),0),0)+IF(A2048&gt;=הלוואות!$D$25,IF(מרכז!A2048&lt;=הלוואות!$E$25,IF(DAY(מרכז!A2048)=הלוואות!$F$25,הלוואות!$G$25,0),0),0)+IF(A2048&gt;=הלוואות!$D$26,IF(מרכז!A2048&lt;=הלוואות!$E$26,IF(DAY(מרכז!A2048)=הלוואות!$F$26,הלוואות!$G$26,0),0),0)+IF(A2048&gt;=הלוואות!$D$27,IF(מרכז!A2048&lt;=הלוואות!$E$27,IF(DAY(מרכז!A2048)=הלוואות!$F$27,הלוואות!$G$27,0),0),0)+IF(A2048&gt;=הלוואות!$D$28,IF(מרכז!A2048&lt;=הלוואות!$E$28,IF(DAY(מרכז!A2048)=הלוואות!$F$28,הלוואות!$G$28,0),0),0)+IF(A2048&gt;=הלוואות!$D$29,IF(מרכז!A2048&lt;=הלוואות!$E$29,IF(DAY(מרכז!A2048)=הלוואות!$F$29,הלוואות!$G$29,0),0),0)+IF(A2048&gt;=הלוואות!$D$30,IF(מרכז!A2048&lt;=הלוואות!$E$30,IF(DAY(מרכז!A2048)=הלוואות!$F$30,הלוואות!$G$30,0),0),0)+IF(A2048&gt;=הלוואות!$D$31,IF(מרכז!A2048&lt;=הלוואות!$E$31,IF(DAY(מרכז!A2048)=הלוואות!$F$31,הלוואות!$G$31,0),0),0)+IF(A2048&gt;=הלוואות!$D$32,IF(מרכז!A2048&lt;=הלוואות!$E$32,IF(DAY(מרכז!A2048)=הלוואות!$F$32,הלוואות!$G$32,0),0),0)+IF(A2048&gt;=הלוואות!$D$33,IF(מרכז!A2048&lt;=הלוואות!$E$33,IF(DAY(מרכז!A2048)=הלוואות!$F$33,הלוואות!$G$33,0),0),0)+IF(A2048&gt;=הלוואות!$D$34,IF(מרכז!A2048&lt;=הלוואות!$E$34,IF(DAY(מרכז!A2048)=הלוואות!$F$34,הלוואות!$G$34,0),0),0)</f>
        <v>0</v>
      </c>
      <c r="E2048" s="93">
        <f>SUMIF(הלוואות!$D$46:$D$65,מרכז!A2048,הלוואות!$E$46:$E$65)</f>
        <v>0</v>
      </c>
      <c r="F2048" s="93">
        <f>SUMIF(נכנסים!$A$5:$A$5890,מרכז!A2048,נכנסים!$B$5:$B$5890)</f>
        <v>0</v>
      </c>
      <c r="G2048" s="94"/>
      <c r="H2048" s="94"/>
      <c r="I2048" s="94"/>
      <c r="J2048" s="99">
        <f t="shared" ref="J2048:J2111" si="32">J2047-B2048-C2048-D2048-E2048+F2048</f>
        <v>50000</v>
      </c>
    </row>
    <row r="2049" spans="1:10">
      <c r="A2049" s="153">
        <v>47702</v>
      </c>
      <c r="B2049" s="93">
        <f>SUMIF(יוצאים!$A$5:$A$5835,מרכז!A2049,יוצאים!$D$5:$D$5835)</f>
        <v>0</v>
      </c>
      <c r="C2049" s="93">
        <f>HLOOKUP(DAY($A2049),'טב.הו"ק'!$G$4:$AK$162,'טב.הו"ק'!$A$162+2,FALSE)</f>
        <v>0</v>
      </c>
      <c r="D2049" s="93">
        <f>IF(A2049&gt;=הלוואות!$D$5,IF(מרכז!A2049&lt;=הלוואות!$E$5,IF(DAY(מרכז!A2049)=הלוואות!$F$5,הלוואות!$G$5,0),0),0)+IF(A2049&gt;=הלוואות!$D$6,IF(מרכז!A2049&lt;=הלוואות!$E$6,IF(DAY(מרכז!A2049)=הלוואות!$F$6,הלוואות!$G$6,0),0),0)+IF(A2049&gt;=הלוואות!$D$7,IF(מרכז!A2049&lt;=הלוואות!$E$7,IF(DAY(מרכז!A2049)=הלוואות!$F$7,הלוואות!$G$7,0),0),0)+IF(A2049&gt;=הלוואות!$D$8,IF(מרכז!A2049&lt;=הלוואות!$E$8,IF(DAY(מרכז!A2049)=הלוואות!$F$8,הלוואות!$G$8,0),0),0)+IF(A2049&gt;=הלוואות!$D$9,IF(מרכז!A2049&lt;=הלוואות!$E$9,IF(DAY(מרכז!A2049)=הלוואות!$F$9,הלוואות!$G$9,0),0),0)+IF(A2049&gt;=הלוואות!$D$10,IF(מרכז!A2049&lt;=הלוואות!$E$10,IF(DAY(מרכז!A2049)=הלוואות!$F$10,הלוואות!$G$10,0),0),0)+IF(A2049&gt;=הלוואות!$D$11,IF(מרכז!A2049&lt;=הלוואות!$E$11,IF(DAY(מרכז!A2049)=הלוואות!$F$11,הלוואות!$G$11,0),0),0)+IF(A2049&gt;=הלוואות!$D$12,IF(מרכז!A2049&lt;=הלוואות!$E$12,IF(DAY(מרכז!A2049)=הלוואות!$F$12,הלוואות!$G$12,0),0),0)+IF(A2049&gt;=הלוואות!$D$13,IF(מרכז!A2049&lt;=הלוואות!$E$13,IF(DAY(מרכז!A2049)=הלוואות!$F$13,הלוואות!$G$13,0),0),0)+IF(A2049&gt;=הלוואות!$D$14,IF(מרכז!A2049&lt;=הלוואות!$E$14,IF(DAY(מרכז!A2049)=הלוואות!$F$14,הלוואות!$G$14,0),0),0)+IF(A2049&gt;=הלוואות!$D$15,IF(מרכז!A2049&lt;=הלוואות!$E$15,IF(DAY(מרכז!A2049)=הלוואות!$F$15,הלוואות!$G$15,0),0),0)+IF(A2049&gt;=הלוואות!$D$16,IF(מרכז!A2049&lt;=הלוואות!$E$16,IF(DAY(מרכז!A2049)=הלוואות!$F$16,הלוואות!$G$16,0),0),0)+IF(A2049&gt;=הלוואות!$D$17,IF(מרכז!A2049&lt;=הלוואות!$E$17,IF(DAY(מרכז!A2049)=הלוואות!$F$17,הלוואות!$G$17,0),0),0)+IF(A2049&gt;=הלוואות!$D$18,IF(מרכז!A2049&lt;=הלוואות!$E$18,IF(DAY(מרכז!A2049)=הלוואות!$F$18,הלוואות!$G$18,0),0),0)+IF(A2049&gt;=הלוואות!$D$19,IF(מרכז!A2049&lt;=הלוואות!$E$19,IF(DAY(מרכז!A2049)=הלוואות!$F$19,הלוואות!$G$19,0),0),0)+IF(A2049&gt;=הלוואות!$D$20,IF(מרכז!A2049&lt;=הלוואות!$E$20,IF(DAY(מרכז!A2049)=הלוואות!$F$20,הלוואות!$G$20,0),0),0)+IF(A2049&gt;=הלוואות!$D$21,IF(מרכז!A2049&lt;=הלוואות!$E$21,IF(DAY(מרכז!A2049)=הלוואות!$F$21,הלוואות!$G$21,0),0),0)+IF(A2049&gt;=הלוואות!$D$22,IF(מרכז!A2049&lt;=הלוואות!$E$22,IF(DAY(מרכז!A2049)=הלוואות!$F$22,הלוואות!$G$22,0),0),0)+IF(A2049&gt;=הלוואות!$D$23,IF(מרכז!A2049&lt;=הלוואות!$E$23,IF(DAY(מרכז!A2049)=הלוואות!$F$23,הלוואות!$G$23,0),0),0)+IF(A2049&gt;=הלוואות!$D$24,IF(מרכז!A2049&lt;=הלוואות!$E$24,IF(DAY(מרכז!A2049)=הלוואות!$F$24,הלוואות!$G$24,0),0),0)+IF(A2049&gt;=הלוואות!$D$25,IF(מרכז!A2049&lt;=הלוואות!$E$25,IF(DAY(מרכז!A2049)=הלוואות!$F$25,הלוואות!$G$25,0),0),0)+IF(A2049&gt;=הלוואות!$D$26,IF(מרכז!A2049&lt;=הלוואות!$E$26,IF(DAY(מרכז!A2049)=הלוואות!$F$26,הלוואות!$G$26,0),0),0)+IF(A2049&gt;=הלוואות!$D$27,IF(מרכז!A2049&lt;=הלוואות!$E$27,IF(DAY(מרכז!A2049)=הלוואות!$F$27,הלוואות!$G$27,0),0),0)+IF(A2049&gt;=הלוואות!$D$28,IF(מרכז!A2049&lt;=הלוואות!$E$28,IF(DAY(מרכז!A2049)=הלוואות!$F$28,הלוואות!$G$28,0),0),0)+IF(A2049&gt;=הלוואות!$D$29,IF(מרכז!A2049&lt;=הלוואות!$E$29,IF(DAY(מרכז!A2049)=הלוואות!$F$29,הלוואות!$G$29,0),0),0)+IF(A2049&gt;=הלוואות!$D$30,IF(מרכז!A2049&lt;=הלוואות!$E$30,IF(DAY(מרכז!A2049)=הלוואות!$F$30,הלוואות!$G$30,0),0),0)+IF(A2049&gt;=הלוואות!$D$31,IF(מרכז!A2049&lt;=הלוואות!$E$31,IF(DAY(מרכז!A2049)=הלוואות!$F$31,הלוואות!$G$31,0),0),0)+IF(A2049&gt;=הלוואות!$D$32,IF(מרכז!A2049&lt;=הלוואות!$E$32,IF(DAY(מרכז!A2049)=הלוואות!$F$32,הלוואות!$G$32,0),0),0)+IF(A2049&gt;=הלוואות!$D$33,IF(מרכז!A2049&lt;=הלוואות!$E$33,IF(DAY(מרכז!A2049)=הלוואות!$F$33,הלוואות!$G$33,0),0),0)+IF(A2049&gt;=הלוואות!$D$34,IF(מרכז!A2049&lt;=הלוואות!$E$34,IF(DAY(מרכז!A2049)=הלוואות!$F$34,הלוואות!$G$34,0),0),0)</f>
        <v>0</v>
      </c>
      <c r="E2049" s="93">
        <f>SUMIF(הלוואות!$D$46:$D$65,מרכז!A2049,הלוואות!$E$46:$E$65)</f>
        <v>0</v>
      </c>
      <c r="F2049" s="93">
        <f>SUMIF(נכנסים!$A$5:$A$5890,מרכז!A2049,נכנסים!$B$5:$B$5890)</f>
        <v>0</v>
      </c>
      <c r="G2049" s="94"/>
      <c r="H2049" s="94"/>
      <c r="I2049" s="94"/>
      <c r="J2049" s="99">
        <f t="shared" si="32"/>
        <v>50000</v>
      </c>
    </row>
    <row r="2050" spans="1:10">
      <c r="A2050" s="153">
        <v>47703</v>
      </c>
      <c r="B2050" s="93">
        <f>SUMIF(יוצאים!$A$5:$A$5835,מרכז!A2050,יוצאים!$D$5:$D$5835)</f>
        <v>0</v>
      </c>
      <c r="C2050" s="93">
        <f>HLOOKUP(DAY($A2050),'טב.הו"ק'!$G$4:$AK$162,'טב.הו"ק'!$A$162+2,FALSE)</f>
        <v>0</v>
      </c>
      <c r="D2050" s="93">
        <f>IF(A2050&gt;=הלוואות!$D$5,IF(מרכז!A2050&lt;=הלוואות!$E$5,IF(DAY(מרכז!A2050)=הלוואות!$F$5,הלוואות!$G$5,0),0),0)+IF(A2050&gt;=הלוואות!$D$6,IF(מרכז!A2050&lt;=הלוואות!$E$6,IF(DAY(מרכז!A2050)=הלוואות!$F$6,הלוואות!$G$6,0),0),0)+IF(A2050&gt;=הלוואות!$D$7,IF(מרכז!A2050&lt;=הלוואות!$E$7,IF(DAY(מרכז!A2050)=הלוואות!$F$7,הלוואות!$G$7,0),0),0)+IF(A2050&gt;=הלוואות!$D$8,IF(מרכז!A2050&lt;=הלוואות!$E$8,IF(DAY(מרכז!A2050)=הלוואות!$F$8,הלוואות!$G$8,0),0),0)+IF(A2050&gt;=הלוואות!$D$9,IF(מרכז!A2050&lt;=הלוואות!$E$9,IF(DAY(מרכז!A2050)=הלוואות!$F$9,הלוואות!$G$9,0),0),0)+IF(A2050&gt;=הלוואות!$D$10,IF(מרכז!A2050&lt;=הלוואות!$E$10,IF(DAY(מרכז!A2050)=הלוואות!$F$10,הלוואות!$G$10,0),0),0)+IF(A2050&gt;=הלוואות!$D$11,IF(מרכז!A2050&lt;=הלוואות!$E$11,IF(DAY(מרכז!A2050)=הלוואות!$F$11,הלוואות!$G$11,0),0),0)+IF(A2050&gt;=הלוואות!$D$12,IF(מרכז!A2050&lt;=הלוואות!$E$12,IF(DAY(מרכז!A2050)=הלוואות!$F$12,הלוואות!$G$12,0),0),0)+IF(A2050&gt;=הלוואות!$D$13,IF(מרכז!A2050&lt;=הלוואות!$E$13,IF(DAY(מרכז!A2050)=הלוואות!$F$13,הלוואות!$G$13,0),0),0)+IF(A2050&gt;=הלוואות!$D$14,IF(מרכז!A2050&lt;=הלוואות!$E$14,IF(DAY(מרכז!A2050)=הלוואות!$F$14,הלוואות!$G$14,0),0),0)+IF(A2050&gt;=הלוואות!$D$15,IF(מרכז!A2050&lt;=הלוואות!$E$15,IF(DAY(מרכז!A2050)=הלוואות!$F$15,הלוואות!$G$15,0),0),0)+IF(A2050&gt;=הלוואות!$D$16,IF(מרכז!A2050&lt;=הלוואות!$E$16,IF(DAY(מרכז!A2050)=הלוואות!$F$16,הלוואות!$G$16,0),0),0)+IF(A2050&gt;=הלוואות!$D$17,IF(מרכז!A2050&lt;=הלוואות!$E$17,IF(DAY(מרכז!A2050)=הלוואות!$F$17,הלוואות!$G$17,0),0),0)+IF(A2050&gt;=הלוואות!$D$18,IF(מרכז!A2050&lt;=הלוואות!$E$18,IF(DAY(מרכז!A2050)=הלוואות!$F$18,הלוואות!$G$18,0),0),0)+IF(A2050&gt;=הלוואות!$D$19,IF(מרכז!A2050&lt;=הלוואות!$E$19,IF(DAY(מרכז!A2050)=הלוואות!$F$19,הלוואות!$G$19,0),0),0)+IF(A2050&gt;=הלוואות!$D$20,IF(מרכז!A2050&lt;=הלוואות!$E$20,IF(DAY(מרכז!A2050)=הלוואות!$F$20,הלוואות!$G$20,0),0),0)+IF(A2050&gt;=הלוואות!$D$21,IF(מרכז!A2050&lt;=הלוואות!$E$21,IF(DAY(מרכז!A2050)=הלוואות!$F$21,הלוואות!$G$21,0),0),0)+IF(A2050&gt;=הלוואות!$D$22,IF(מרכז!A2050&lt;=הלוואות!$E$22,IF(DAY(מרכז!A2050)=הלוואות!$F$22,הלוואות!$G$22,0),0),0)+IF(A2050&gt;=הלוואות!$D$23,IF(מרכז!A2050&lt;=הלוואות!$E$23,IF(DAY(מרכז!A2050)=הלוואות!$F$23,הלוואות!$G$23,0),0),0)+IF(A2050&gt;=הלוואות!$D$24,IF(מרכז!A2050&lt;=הלוואות!$E$24,IF(DAY(מרכז!A2050)=הלוואות!$F$24,הלוואות!$G$24,0),0),0)+IF(A2050&gt;=הלוואות!$D$25,IF(מרכז!A2050&lt;=הלוואות!$E$25,IF(DAY(מרכז!A2050)=הלוואות!$F$25,הלוואות!$G$25,0),0),0)+IF(A2050&gt;=הלוואות!$D$26,IF(מרכז!A2050&lt;=הלוואות!$E$26,IF(DAY(מרכז!A2050)=הלוואות!$F$26,הלוואות!$G$26,0),0),0)+IF(A2050&gt;=הלוואות!$D$27,IF(מרכז!A2050&lt;=הלוואות!$E$27,IF(DAY(מרכז!A2050)=הלוואות!$F$27,הלוואות!$G$27,0),0),0)+IF(A2050&gt;=הלוואות!$D$28,IF(מרכז!A2050&lt;=הלוואות!$E$28,IF(DAY(מרכז!A2050)=הלוואות!$F$28,הלוואות!$G$28,0),0),0)+IF(A2050&gt;=הלוואות!$D$29,IF(מרכז!A2050&lt;=הלוואות!$E$29,IF(DAY(מרכז!A2050)=הלוואות!$F$29,הלוואות!$G$29,0),0),0)+IF(A2050&gt;=הלוואות!$D$30,IF(מרכז!A2050&lt;=הלוואות!$E$30,IF(DAY(מרכז!A2050)=הלוואות!$F$30,הלוואות!$G$30,0),0),0)+IF(A2050&gt;=הלוואות!$D$31,IF(מרכז!A2050&lt;=הלוואות!$E$31,IF(DAY(מרכז!A2050)=הלוואות!$F$31,הלוואות!$G$31,0),0),0)+IF(A2050&gt;=הלוואות!$D$32,IF(מרכז!A2050&lt;=הלוואות!$E$32,IF(DAY(מרכז!A2050)=הלוואות!$F$32,הלוואות!$G$32,0),0),0)+IF(A2050&gt;=הלוואות!$D$33,IF(מרכז!A2050&lt;=הלוואות!$E$33,IF(DAY(מרכז!A2050)=הלוואות!$F$33,הלוואות!$G$33,0),0),0)+IF(A2050&gt;=הלוואות!$D$34,IF(מרכז!A2050&lt;=הלוואות!$E$34,IF(DAY(מרכז!A2050)=הלוואות!$F$34,הלוואות!$G$34,0),0),0)</f>
        <v>0</v>
      </c>
      <c r="E2050" s="93">
        <f>SUMIF(הלוואות!$D$46:$D$65,מרכז!A2050,הלוואות!$E$46:$E$65)</f>
        <v>0</v>
      </c>
      <c r="F2050" s="93">
        <f>SUMIF(נכנסים!$A$5:$A$5890,מרכז!A2050,נכנסים!$B$5:$B$5890)</f>
        <v>0</v>
      </c>
      <c r="G2050" s="94"/>
      <c r="H2050" s="94"/>
      <c r="I2050" s="94"/>
      <c r="J2050" s="99">
        <f t="shared" si="32"/>
        <v>50000</v>
      </c>
    </row>
    <row r="2051" spans="1:10">
      <c r="A2051" s="153">
        <v>47704</v>
      </c>
      <c r="B2051" s="93">
        <f>SUMIF(יוצאים!$A$5:$A$5835,מרכז!A2051,יוצאים!$D$5:$D$5835)</f>
        <v>0</v>
      </c>
      <c r="C2051" s="93">
        <f>HLOOKUP(DAY($A2051),'טב.הו"ק'!$G$4:$AK$162,'טב.הו"ק'!$A$162+2,FALSE)</f>
        <v>0</v>
      </c>
      <c r="D2051" s="93">
        <f>IF(A2051&gt;=הלוואות!$D$5,IF(מרכז!A2051&lt;=הלוואות!$E$5,IF(DAY(מרכז!A2051)=הלוואות!$F$5,הלוואות!$G$5,0),0),0)+IF(A2051&gt;=הלוואות!$D$6,IF(מרכז!A2051&lt;=הלוואות!$E$6,IF(DAY(מרכז!A2051)=הלוואות!$F$6,הלוואות!$G$6,0),0),0)+IF(A2051&gt;=הלוואות!$D$7,IF(מרכז!A2051&lt;=הלוואות!$E$7,IF(DAY(מרכז!A2051)=הלוואות!$F$7,הלוואות!$G$7,0),0),0)+IF(A2051&gt;=הלוואות!$D$8,IF(מרכז!A2051&lt;=הלוואות!$E$8,IF(DAY(מרכז!A2051)=הלוואות!$F$8,הלוואות!$G$8,0),0),0)+IF(A2051&gt;=הלוואות!$D$9,IF(מרכז!A2051&lt;=הלוואות!$E$9,IF(DAY(מרכז!A2051)=הלוואות!$F$9,הלוואות!$G$9,0),0),0)+IF(A2051&gt;=הלוואות!$D$10,IF(מרכז!A2051&lt;=הלוואות!$E$10,IF(DAY(מרכז!A2051)=הלוואות!$F$10,הלוואות!$G$10,0),0),0)+IF(A2051&gt;=הלוואות!$D$11,IF(מרכז!A2051&lt;=הלוואות!$E$11,IF(DAY(מרכז!A2051)=הלוואות!$F$11,הלוואות!$G$11,0),0),0)+IF(A2051&gt;=הלוואות!$D$12,IF(מרכז!A2051&lt;=הלוואות!$E$12,IF(DAY(מרכז!A2051)=הלוואות!$F$12,הלוואות!$G$12,0),0),0)+IF(A2051&gt;=הלוואות!$D$13,IF(מרכז!A2051&lt;=הלוואות!$E$13,IF(DAY(מרכז!A2051)=הלוואות!$F$13,הלוואות!$G$13,0),0),0)+IF(A2051&gt;=הלוואות!$D$14,IF(מרכז!A2051&lt;=הלוואות!$E$14,IF(DAY(מרכז!A2051)=הלוואות!$F$14,הלוואות!$G$14,0),0),0)+IF(A2051&gt;=הלוואות!$D$15,IF(מרכז!A2051&lt;=הלוואות!$E$15,IF(DAY(מרכז!A2051)=הלוואות!$F$15,הלוואות!$G$15,0),0),0)+IF(A2051&gt;=הלוואות!$D$16,IF(מרכז!A2051&lt;=הלוואות!$E$16,IF(DAY(מרכז!A2051)=הלוואות!$F$16,הלוואות!$G$16,0),0),0)+IF(A2051&gt;=הלוואות!$D$17,IF(מרכז!A2051&lt;=הלוואות!$E$17,IF(DAY(מרכז!A2051)=הלוואות!$F$17,הלוואות!$G$17,0),0),0)+IF(A2051&gt;=הלוואות!$D$18,IF(מרכז!A2051&lt;=הלוואות!$E$18,IF(DAY(מרכז!A2051)=הלוואות!$F$18,הלוואות!$G$18,0),0),0)+IF(A2051&gt;=הלוואות!$D$19,IF(מרכז!A2051&lt;=הלוואות!$E$19,IF(DAY(מרכז!A2051)=הלוואות!$F$19,הלוואות!$G$19,0),0),0)+IF(A2051&gt;=הלוואות!$D$20,IF(מרכז!A2051&lt;=הלוואות!$E$20,IF(DAY(מרכז!A2051)=הלוואות!$F$20,הלוואות!$G$20,0),0),0)+IF(A2051&gt;=הלוואות!$D$21,IF(מרכז!A2051&lt;=הלוואות!$E$21,IF(DAY(מרכז!A2051)=הלוואות!$F$21,הלוואות!$G$21,0),0),0)+IF(A2051&gt;=הלוואות!$D$22,IF(מרכז!A2051&lt;=הלוואות!$E$22,IF(DAY(מרכז!A2051)=הלוואות!$F$22,הלוואות!$G$22,0),0),0)+IF(A2051&gt;=הלוואות!$D$23,IF(מרכז!A2051&lt;=הלוואות!$E$23,IF(DAY(מרכז!A2051)=הלוואות!$F$23,הלוואות!$G$23,0),0),0)+IF(A2051&gt;=הלוואות!$D$24,IF(מרכז!A2051&lt;=הלוואות!$E$24,IF(DAY(מרכז!A2051)=הלוואות!$F$24,הלוואות!$G$24,0),0),0)+IF(A2051&gt;=הלוואות!$D$25,IF(מרכז!A2051&lt;=הלוואות!$E$25,IF(DAY(מרכז!A2051)=הלוואות!$F$25,הלוואות!$G$25,0),0),0)+IF(A2051&gt;=הלוואות!$D$26,IF(מרכז!A2051&lt;=הלוואות!$E$26,IF(DAY(מרכז!A2051)=הלוואות!$F$26,הלוואות!$G$26,0),0),0)+IF(A2051&gt;=הלוואות!$D$27,IF(מרכז!A2051&lt;=הלוואות!$E$27,IF(DAY(מרכז!A2051)=הלוואות!$F$27,הלוואות!$G$27,0),0),0)+IF(A2051&gt;=הלוואות!$D$28,IF(מרכז!A2051&lt;=הלוואות!$E$28,IF(DAY(מרכז!A2051)=הלוואות!$F$28,הלוואות!$G$28,0),0),0)+IF(A2051&gt;=הלוואות!$D$29,IF(מרכז!A2051&lt;=הלוואות!$E$29,IF(DAY(מרכז!A2051)=הלוואות!$F$29,הלוואות!$G$29,0),0),0)+IF(A2051&gt;=הלוואות!$D$30,IF(מרכז!A2051&lt;=הלוואות!$E$30,IF(DAY(מרכז!A2051)=הלוואות!$F$30,הלוואות!$G$30,0),0),0)+IF(A2051&gt;=הלוואות!$D$31,IF(מרכז!A2051&lt;=הלוואות!$E$31,IF(DAY(מרכז!A2051)=הלוואות!$F$31,הלוואות!$G$31,0),0),0)+IF(A2051&gt;=הלוואות!$D$32,IF(מרכז!A2051&lt;=הלוואות!$E$32,IF(DAY(מרכז!A2051)=הלוואות!$F$32,הלוואות!$G$32,0),0),0)+IF(A2051&gt;=הלוואות!$D$33,IF(מרכז!A2051&lt;=הלוואות!$E$33,IF(DAY(מרכז!A2051)=הלוואות!$F$33,הלוואות!$G$33,0),0),0)+IF(A2051&gt;=הלוואות!$D$34,IF(מרכז!A2051&lt;=הלוואות!$E$34,IF(DAY(מרכז!A2051)=הלוואות!$F$34,הלוואות!$G$34,0),0),0)</f>
        <v>0</v>
      </c>
      <c r="E2051" s="93">
        <f>SUMIF(הלוואות!$D$46:$D$65,מרכז!A2051,הלוואות!$E$46:$E$65)</f>
        <v>0</v>
      </c>
      <c r="F2051" s="93">
        <f>SUMIF(נכנסים!$A$5:$A$5890,מרכז!A2051,נכנסים!$B$5:$B$5890)</f>
        <v>0</v>
      </c>
      <c r="G2051" s="94"/>
      <c r="H2051" s="94"/>
      <c r="I2051" s="94"/>
      <c r="J2051" s="99">
        <f t="shared" si="32"/>
        <v>50000</v>
      </c>
    </row>
    <row r="2052" spans="1:10">
      <c r="A2052" s="153">
        <v>47705</v>
      </c>
      <c r="B2052" s="93">
        <f>SUMIF(יוצאים!$A$5:$A$5835,מרכז!A2052,יוצאים!$D$5:$D$5835)</f>
        <v>0</v>
      </c>
      <c r="C2052" s="93">
        <f>HLOOKUP(DAY($A2052),'טב.הו"ק'!$G$4:$AK$162,'טב.הו"ק'!$A$162+2,FALSE)</f>
        <v>0</v>
      </c>
      <c r="D2052" s="93">
        <f>IF(A2052&gt;=הלוואות!$D$5,IF(מרכז!A2052&lt;=הלוואות!$E$5,IF(DAY(מרכז!A2052)=הלוואות!$F$5,הלוואות!$G$5,0),0),0)+IF(A2052&gt;=הלוואות!$D$6,IF(מרכז!A2052&lt;=הלוואות!$E$6,IF(DAY(מרכז!A2052)=הלוואות!$F$6,הלוואות!$G$6,0),0),0)+IF(A2052&gt;=הלוואות!$D$7,IF(מרכז!A2052&lt;=הלוואות!$E$7,IF(DAY(מרכז!A2052)=הלוואות!$F$7,הלוואות!$G$7,0),0),0)+IF(A2052&gt;=הלוואות!$D$8,IF(מרכז!A2052&lt;=הלוואות!$E$8,IF(DAY(מרכז!A2052)=הלוואות!$F$8,הלוואות!$G$8,0),0),0)+IF(A2052&gt;=הלוואות!$D$9,IF(מרכז!A2052&lt;=הלוואות!$E$9,IF(DAY(מרכז!A2052)=הלוואות!$F$9,הלוואות!$G$9,0),0),0)+IF(A2052&gt;=הלוואות!$D$10,IF(מרכז!A2052&lt;=הלוואות!$E$10,IF(DAY(מרכז!A2052)=הלוואות!$F$10,הלוואות!$G$10,0),0),0)+IF(A2052&gt;=הלוואות!$D$11,IF(מרכז!A2052&lt;=הלוואות!$E$11,IF(DAY(מרכז!A2052)=הלוואות!$F$11,הלוואות!$G$11,0),0),0)+IF(A2052&gt;=הלוואות!$D$12,IF(מרכז!A2052&lt;=הלוואות!$E$12,IF(DAY(מרכז!A2052)=הלוואות!$F$12,הלוואות!$G$12,0),0),0)+IF(A2052&gt;=הלוואות!$D$13,IF(מרכז!A2052&lt;=הלוואות!$E$13,IF(DAY(מרכז!A2052)=הלוואות!$F$13,הלוואות!$G$13,0),0),0)+IF(A2052&gt;=הלוואות!$D$14,IF(מרכז!A2052&lt;=הלוואות!$E$14,IF(DAY(מרכז!A2052)=הלוואות!$F$14,הלוואות!$G$14,0),0),0)+IF(A2052&gt;=הלוואות!$D$15,IF(מרכז!A2052&lt;=הלוואות!$E$15,IF(DAY(מרכז!A2052)=הלוואות!$F$15,הלוואות!$G$15,0),0),0)+IF(A2052&gt;=הלוואות!$D$16,IF(מרכז!A2052&lt;=הלוואות!$E$16,IF(DAY(מרכז!A2052)=הלוואות!$F$16,הלוואות!$G$16,0),0),0)+IF(A2052&gt;=הלוואות!$D$17,IF(מרכז!A2052&lt;=הלוואות!$E$17,IF(DAY(מרכז!A2052)=הלוואות!$F$17,הלוואות!$G$17,0),0),0)+IF(A2052&gt;=הלוואות!$D$18,IF(מרכז!A2052&lt;=הלוואות!$E$18,IF(DAY(מרכז!A2052)=הלוואות!$F$18,הלוואות!$G$18,0),0),0)+IF(A2052&gt;=הלוואות!$D$19,IF(מרכז!A2052&lt;=הלוואות!$E$19,IF(DAY(מרכז!A2052)=הלוואות!$F$19,הלוואות!$G$19,0),0),0)+IF(A2052&gt;=הלוואות!$D$20,IF(מרכז!A2052&lt;=הלוואות!$E$20,IF(DAY(מרכז!A2052)=הלוואות!$F$20,הלוואות!$G$20,0),0),0)+IF(A2052&gt;=הלוואות!$D$21,IF(מרכז!A2052&lt;=הלוואות!$E$21,IF(DAY(מרכז!A2052)=הלוואות!$F$21,הלוואות!$G$21,0),0),0)+IF(A2052&gt;=הלוואות!$D$22,IF(מרכז!A2052&lt;=הלוואות!$E$22,IF(DAY(מרכז!A2052)=הלוואות!$F$22,הלוואות!$G$22,0),0),0)+IF(A2052&gt;=הלוואות!$D$23,IF(מרכז!A2052&lt;=הלוואות!$E$23,IF(DAY(מרכז!A2052)=הלוואות!$F$23,הלוואות!$G$23,0),0),0)+IF(A2052&gt;=הלוואות!$D$24,IF(מרכז!A2052&lt;=הלוואות!$E$24,IF(DAY(מרכז!A2052)=הלוואות!$F$24,הלוואות!$G$24,0),0),0)+IF(A2052&gt;=הלוואות!$D$25,IF(מרכז!A2052&lt;=הלוואות!$E$25,IF(DAY(מרכז!A2052)=הלוואות!$F$25,הלוואות!$G$25,0),0),0)+IF(A2052&gt;=הלוואות!$D$26,IF(מרכז!A2052&lt;=הלוואות!$E$26,IF(DAY(מרכז!A2052)=הלוואות!$F$26,הלוואות!$G$26,0),0),0)+IF(A2052&gt;=הלוואות!$D$27,IF(מרכז!A2052&lt;=הלוואות!$E$27,IF(DAY(מרכז!A2052)=הלוואות!$F$27,הלוואות!$G$27,0),0),0)+IF(A2052&gt;=הלוואות!$D$28,IF(מרכז!A2052&lt;=הלוואות!$E$28,IF(DAY(מרכז!A2052)=הלוואות!$F$28,הלוואות!$G$28,0),0),0)+IF(A2052&gt;=הלוואות!$D$29,IF(מרכז!A2052&lt;=הלוואות!$E$29,IF(DAY(מרכז!A2052)=הלוואות!$F$29,הלוואות!$G$29,0),0),0)+IF(A2052&gt;=הלוואות!$D$30,IF(מרכז!A2052&lt;=הלוואות!$E$30,IF(DAY(מרכז!A2052)=הלוואות!$F$30,הלוואות!$G$30,0),0),0)+IF(A2052&gt;=הלוואות!$D$31,IF(מרכז!A2052&lt;=הלוואות!$E$31,IF(DAY(מרכז!A2052)=הלוואות!$F$31,הלוואות!$G$31,0),0),0)+IF(A2052&gt;=הלוואות!$D$32,IF(מרכז!A2052&lt;=הלוואות!$E$32,IF(DAY(מרכז!A2052)=הלוואות!$F$32,הלוואות!$G$32,0),0),0)+IF(A2052&gt;=הלוואות!$D$33,IF(מרכז!A2052&lt;=הלוואות!$E$33,IF(DAY(מרכז!A2052)=הלוואות!$F$33,הלוואות!$G$33,0),0),0)+IF(A2052&gt;=הלוואות!$D$34,IF(מרכז!A2052&lt;=הלוואות!$E$34,IF(DAY(מרכז!A2052)=הלוואות!$F$34,הלוואות!$G$34,0),0),0)</f>
        <v>0</v>
      </c>
      <c r="E2052" s="93">
        <f>SUMIF(הלוואות!$D$46:$D$65,מרכז!A2052,הלוואות!$E$46:$E$65)</f>
        <v>0</v>
      </c>
      <c r="F2052" s="93">
        <f>SUMIF(נכנסים!$A$5:$A$5890,מרכז!A2052,נכנסים!$B$5:$B$5890)</f>
        <v>0</v>
      </c>
      <c r="G2052" s="94"/>
      <c r="H2052" s="94"/>
      <c r="I2052" s="94"/>
      <c r="J2052" s="99">
        <f t="shared" si="32"/>
        <v>50000</v>
      </c>
    </row>
    <row r="2053" spans="1:10">
      <c r="A2053" s="153">
        <v>47706</v>
      </c>
      <c r="B2053" s="93">
        <f>SUMIF(יוצאים!$A$5:$A$5835,מרכז!A2053,יוצאים!$D$5:$D$5835)</f>
        <v>0</v>
      </c>
      <c r="C2053" s="93">
        <f>HLOOKUP(DAY($A2053),'טב.הו"ק'!$G$4:$AK$162,'טב.הו"ק'!$A$162+2,FALSE)</f>
        <v>0</v>
      </c>
      <c r="D2053" s="93">
        <f>IF(A2053&gt;=הלוואות!$D$5,IF(מרכז!A2053&lt;=הלוואות!$E$5,IF(DAY(מרכז!A2053)=הלוואות!$F$5,הלוואות!$G$5,0),0),0)+IF(A2053&gt;=הלוואות!$D$6,IF(מרכז!A2053&lt;=הלוואות!$E$6,IF(DAY(מרכז!A2053)=הלוואות!$F$6,הלוואות!$G$6,0),0),0)+IF(A2053&gt;=הלוואות!$D$7,IF(מרכז!A2053&lt;=הלוואות!$E$7,IF(DAY(מרכז!A2053)=הלוואות!$F$7,הלוואות!$G$7,0),0),0)+IF(A2053&gt;=הלוואות!$D$8,IF(מרכז!A2053&lt;=הלוואות!$E$8,IF(DAY(מרכז!A2053)=הלוואות!$F$8,הלוואות!$G$8,0),0),0)+IF(A2053&gt;=הלוואות!$D$9,IF(מרכז!A2053&lt;=הלוואות!$E$9,IF(DAY(מרכז!A2053)=הלוואות!$F$9,הלוואות!$G$9,0),0),0)+IF(A2053&gt;=הלוואות!$D$10,IF(מרכז!A2053&lt;=הלוואות!$E$10,IF(DAY(מרכז!A2053)=הלוואות!$F$10,הלוואות!$G$10,0),0),0)+IF(A2053&gt;=הלוואות!$D$11,IF(מרכז!A2053&lt;=הלוואות!$E$11,IF(DAY(מרכז!A2053)=הלוואות!$F$11,הלוואות!$G$11,0),0),0)+IF(A2053&gt;=הלוואות!$D$12,IF(מרכז!A2053&lt;=הלוואות!$E$12,IF(DAY(מרכז!A2053)=הלוואות!$F$12,הלוואות!$G$12,0),0),0)+IF(A2053&gt;=הלוואות!$D$13,IF(מרכז!A2053&lt;=הלוואות!$E$13,IF(DAY(מרכז!A2053)=הלוואות!$F$13,הלוואות!$G$13,0),0),0)+IF(A2053&gt;=הלוואות!$D$14,IF(מרכז!A2053&lt;=הלוואות!$E$14,IF(DAY(מרכז!A2053)=הלוואות!$F$14,הלוואות!$G$14,0),0),0)+IF(A2053&gt;=הלוואות!$D$15,IF(מרכז!A2053&lt;=הלוואות!$E$15,IF(DAY(מרכז!A2053)=הלוואות!$F$15,הלוואות!$G$15,0),0),0)+IF(A2053&gt;=הלוואות!$D$16,IF(מרכז!A2053&lt;=הלוואות!$E$16,IF(DAY(מרכז!A2053)=הלוואות!$F$16,הלוואות!$G$16,0),0),0)+IF(A2053&gt;=הלוואות!$D$17,IF(מרכז!A2053&lt;=הלוואות!$E$17,IF(DAY(מרכז!A2053)=הלוואות!$F$17,הלוואות!$G$17,0),0),0)+IF(A2053&gt;=הלוואות!$D$18,IF(מרכז!A2053&lt;=הלוואות!$E$18,IF(DAY(מרכז!A2053)=הלוואות!$F$18,הלוואות!$G$18,0),0),0)+IF(A2053&gt;=הלוואות!$D$19,IF(מרכז!A2053&lt;=הלוואות!$E$19,IF(DAY(מרכז!A2053)=הלוואות!$F$19,הלוואות!$G$19,0),0),0)+IF(A2053&gt;=הלוואות!$D$20,IF(מרכז!A2053&lt;=הלוואות!$E$20,IF(DAY(מרכז!A2053)=הלוואות!$F$20,הלוואות!$G$20,0),0),0)+IF(A2053&gt;=הלוואות!$D$21,IF(מרכז!A2053&lt;=הלוואות!$E$21,IF(DAY(מרכז!A2053)=הלוואות!$F$21,הלוואות!$G$21,0),0),0)+IF(A2053&gt;=הלוואות!$D$22,IF(מרכז!A2053&lt;=הלוואות!$E$22,IF(DAY(מרכז!A2053)=הלוואות!$F$22,הלוואות!$G$22,0),0),0)+IF(A2053&gt;=הלוואות!$D$23,IF(מרכז!A2053&lt;=הלוואות!$E$23,IF(DAY(מרכז!A2053)=הלוואות!$F$23,הלוואות!$G$23,0),0),0)+IF(A2053&gt;=הלוואות!$D$24,IF(מרכז!A2053&lt;=הלוואות!$E$24,IF(DAY(מרכז!A2053)=הלוואות!$F$24,הלוואות!$G$24,0),0),0)+IF(A2053&gt;=הלוואות!$D$25,IF(מרכז!A2053&lt;=הלוואות!$E$25,IF(DAY(מרכז!A2053)=הלוואות!$F$25,הלוואות!$G$25,0),0),0)+IF(A2053&gt;=הלוואות!$D$26,IF(מרכז!A2053&lt;=הלוואות!$E$26,IF(DAY(מרכז!A2053)=הלוואות!$F$26,הלוואות!$G$26,0),0),0)+IF(A2053&gt;=הלוואות!$D$27,IF(מרכז!A2053&lt;=הלוואות!$E$27,IF(DAY(מרכז!A2053)=הלוואות!$F$27,הלוואות!$G$27,0),0),0)+IF(A2053&gt;=הלוואות!$D$28,IF(מרכז!A2053&lt;=הלוואות!$E$28,IF(DAY(מרכז!A2053)=הלוואות!$F$28,הלוואות!$G$28,0),0),0)+IF(A2053&gt;=הלוואות!$D$29,IF(מרכז!A2053&lt;=הלוואות!$E$29,IF(DAY(מרכז!A2053)=הלוואות!$F$29,הלוואות!$G$29,0),0),0)+IF(A2053&gt;=הלוואות!$D$30,IF(מרכז!A2053&lt;=הלוואות!$E$30,IF(DAY(מרכז!A2053)=הלוואות!$F$30,הלוואות!$G$30,0),0),0)+IF(A2053&gt;=הלוואות!$D$31,IF(מרכז!A2053&lt;=הלוואות!$E$31,IF(DAY(מרכז!A2053)=הלוואות!$F$31,הלוואות!$G$31,0),0),0)+IF(A2053&gt;=הלוואות!$D$32,IF(מרכז!A2053&lt;=הלוואות!$E$32,IF(DAY(מרכז!A2053)=הלוואות!$F$32,הלוואות!$G$32,0),0),0)+IF(A2053&gt;=הלוואות!$D$33,IF(מרכז!A2053&lt;=הלוואות!$E$33,IF(DAY(מרכז!A2053)=הלוואות!$F$33,הלוואות!$G$33,0),0),0)+IF(A2053&gt;=הלוואות!$D$34,IF(מרכז!A2053&lt;=הלוואות!$E$34,IF(DAY(מרכז!A2053)=הלוואות!$F$34,הלוואות!$G$34,0),0),0)</f>
        <v>0</v>
      </c>
      <c r="E2053" s="93">
        <f>SUMIF(הלוואות!$D$46:$D$65,מרכז!A2053,הלוואות!$E$46:$E$65)</f>
        <v>0</v>
      </c>
      <c r="F2053" s="93">
        <f>SUMIF(נכנסים!$A$5:$A$5890,מרכז!A2053,נכנסים!$B$5:$B$5890)</f>
        <v>0</v>
      </c>
      <c r="G2053" s="94"/>
      <c r="H2053" s="94"/>
      <c r="I2053" s="94"/>
      <c r="J2053" s="99">
        <f t="shared" si="32"/>
        <v>50000</v>
      </c>
    </row>
    <row r="2054" spans="1:10">
      <c r="A2054" s="153">
        <v>47707</v>
      </c>
      <c r="B2054" s="93">
        <f>SUMIF(יוצאים!$A$5:$A$5835,מרכז!A2054,יוצאים!$D$5:$D$5835)</f>
        <v>0</v>
      </c>
      <c r="C2054" s="93">
        <f>HLOOKUP(DAY($A2054),'טב.הו"ק'!$G$4:$AK$162,'טב.הו"ק'!$A$162+2,FALSE)</f>
        <v>0</v>
      </c>
      <c r="D2054" s="93">
        <f>IF(A2054&gt;=הלוואות!$D$5,IF(מרכז!A2054&lt;=הלוואות!$E$5,IF(DAY(מרכז!A2054)=הלוואות!$F$5,הלוואות!$G$5,0),0),0)+IF(A2054&gt;=הלוואות!$D$6,IF(מרכז!A2054&lt;=הלוואות!$E$6,IF(DAY(מרכז!A2054)=הלוואות!$F$6,הלוואות!$G$6,0),0),0)+IF(A2054&gt;=הלוואות!$D$7,IF(מרכז!A2054&lt;=הלוואות!$E$7,IF(DAY(מרכז!A2054)=הלוואות!$F$7,הלוואות!$G$7,0),0),0)+IF(A2054&gt;=הלוואות!$D$8,IF(מרכז!A2054&lt;=הלוואות!$E$8,IF(DAY(מרכז!A2054)=הלוואות!$F$8,הלוואות!$G$8,0),0),0)+IF(A2054&gt;=הלוואות!$D$9,IF(מרכז!A2054&lt;=הלוואות!$E$9,IF(DAY(מרכז!A2054)=הלוואות!$F$9,הלוואות!$G$9,0),0),0)+IF(A2054&gt;=הלוואות!$D$10,IF(מרכז!A2054&lt;=הלוואות!$E$10,IF(DAY(מרכז!A2054)=הלוואות!$F$10,הלוואות!$G$10,0),0),0)+IF(A2054&gt;=הלוואות!$D$11,IF(מרכז!A2054&lt;=הלוואות!$E$11,IF(DAY(מרכז!A2054)=הלוואות!$F$11,הלוואות!$G$11,0),0),0)+IF(A2054&gt;=הלוואות!$D$12,IF(מרכז!A2054&lt;=הלוואות!$E$12,IF(DAY(מרכז!A2054)=הלוואות!$F$12,הלוואות!$G$12,0),0),0)+IF(A2054&gt;=הלוואות!$D$13,IF(מרכז!A2054&lt;=הלוואות!$E$13,IF(DAY(מרכז!A2054)=הלוואות!$F$13,הלוואות!$G$13,0),0),0)+IF(A2054&gt;=הלוואות!$D$14,IF(מרכז!A2054&lt;=הלוואות!$E$14,IF(DAY(מרכז!A2054)=הלוואות!$F$14,הלוואות!$G$14,0),0),0)+IF(A2054&gt;=הלוואות!$D$15,IF(מרכז!A2054&lt;=הלוואות!$E$15,IF(DAY(מרכז!A2054)=הלוואות!$F$15,הלוואות!$G$15,0),0),0)+IF(A2054&gt;=הלוואות!$D$16,IF(מרכז!A2054&lt;=הלוואות!$E$16,IF(DAY(מרכז!A2054)=הלוואות!$F$16,הלוואות!$G$16,0),0),0)+IF(A2054&gt;=הלוואות!$D$17,IF(מרכז!A2054&lt;=הלוואות!$E$17,IF(DAY(מרכז!A2054)=הלוואות!$F$17,הלוואות!$G$17,0),0),0)+IF(A2054&gt;=הלוואות!$D$18,IF(מרכז!A2054&lt;=הלוואות!$E$18,IF(DAY(מרכז!A2054)=הלוואות!$F$18,הלוואות!$G$18,0),0),0)+IF(A2054&gt;=הלוואות!$D$19,IF(מרכז!A2054&lt;=הלוואות!$E$19,IF(DAY(מרכז!A2054)=הלוואות!$F$19,הלוואות!$G$19,0),0),0)+IF(A2054&gt;=הלוואות!$D$20,IF(מרכז!A2054&lt;=הלוואות!$E$20,IF(DAY(מרכז!A2054)=הלוואות!$F$20,הלוואות!$G$20,0),0),0)+IF(A2054&gt;=הלוואות!$D$21,IF(מרכז!A2054&lt;=הלוואות!$E$21,IF(DAY(מרכז!A2054)=הלוואות!$F$21,הלוואות!$G$21,0),0),0)+IF(A2054&gt;=הלוואות!$D$22,IF(מרכז!A2054&lt;=הלוואות!$E$22,IF(DAY(מרכז!A2054)=הלוואות!$F$22,הלוואות!$G$22,0),0),0)+IF(A2054&gt;=הלוואות!$D$23,IF(מרכז!A2054&lt;=הלוואות!$E$23,IF(DAY(מרכז!A2054)=הלוואות!$F$23,הלוואות!$G$23,0),0),0)+IF(A2054&gt;=הלוואות!$D$24,IF(מרכז!A2054&lt;=הלוואות!$E$24,IF(DAY(מרכז!A2054)=הלוואות!$F$24,הלוואות!$G$24,0),0),0)+IF(A2054&gt;=הלוואות!$D$25,IF(מרכז!A2054&lt;=הלוואות!$E$25,IF(DAY(מרכז!A2054)=הלוואות!$F$25,הלוואות!$G$25,0),0),0)+IF(A2054&gt;=הלוואות!$D$26,IF(מרכז!A2054&lt;=הלוואות!$E$26,IF(DAY(מרכז!A2054)=הלוואות!$F$26,הלוואות!$G$26,0),0),0)+IF(A2054&gt;=הלוואות!$D$27,IF(מרכז!A2054&lt;=הלוואות!$E$27,IF(DAY(מרכז!A2054)=הלוואות!$F$27,הלוואות!$G$27,0),0),0)+IF(A2054&gt;=הלוואות!$D$28,IF(מרכז!A2054&lt;=הלוואות!$E$28,IF(DAY(מרכז!A2054)=הלוואות!$F$28,הלוואות!$G$28,0),0),0)+IF(A2054&gt;=הלוואות!$D$29,IF(מרכז!A2054&lt;=הלוואות!$E$29,IF(DAY(מרכז!A2054)=הלוואות!$F$29,הלוואות!$G$29,0),0),0)+IF(A2054&gt;=הלוואות!$D$30,IF(מרכז!A2054&lt;=הלוואות!$E$30,IF(DAY(מרכז!A2054)=הלוואות!$F$30,הלוואות!$G$30,0),0),0)+IF(A2054&gt;=הלוואות!$D$31,IF(מרכז!A2054&lt;=הלוואות!$E$31,IF(DAY(מרכז!A2054)=הלוואות!$F$31,הלוואות!$G$31,0),0),0)+IF(A2054&gt;=הלוואות!$D$32,IF(מרכז!A2054&lt;=הלוואות!$E$32,IF(DAY(מרכז!A2054)=הלוואות!$F$32,הלוואות!$G$32,0),0),0)+IF(A2054&gt;=הלוואות!$D$33,IF(מרכז!A2054&lt;=הלוואות!$E$33,IF(DAY(מרכז!A2054)=הלוואות!$F$33,הלוואות!$G$33,0),0),0)+IF(A2054&gt;=הלוואות!$D$34,IF(מרכז!A2054&lt;=הלוואות!$E$34,IF(DAY(מרכז!A2054)=הלוואות!$F$34,הלוואות!$G$34,0),0),0)</f>
        <v>0</v>
      </c>
      <c r="E2054" s="93">
        <f>SUMIF(הלוואות!$D$46:$D$65,מרכז!A2054,הלוואות!$E$46:$E$65)</f>
        <v>0</v>
      </c>
      <c r="F2054" s="93">
        <f>SUMIF(נכנסים!$A$5:$A$5890,מרכז!A2054,נכנסים!$B$5:$B$5890)</f>
        <v>0</v>
      </c>
      <c r="G2054" s="94"/>
      <c r="H2054" s="94"/>
      <c r="I2054" s="94"/>
      <c r="J2054" s="99">
        <f t="shared" si="32"/>
        <v>50000</v>
      </c>
    </row>
    <row r="2055" spans="1:10">
      <c r="A2055" s="153">
        <v>47708</v>
      </c>
      <c r="B2055" s="93">
        <f>SUMIF(יוצאים!$A$5:$A$5835,מרכז!A2055,יוצאים!$D$5:$D$5835)</f>
        <v>0</v>
      </c>
      <c r="C2055" s="93">
        <f>HLOOKUP(DAY($A2055),'טב.הו"ק'!$G$4:$AK$162,'טב.הו"ק'!$A$162+2,FALSE)</f>
        <v>0</v>
      </c>
      <c r="D2055" s="93">
        <f>IF(A2055&gt;=הלוואות!$D$5,IF(מרכז!A2055&lt;=הלוואות!$E$5,IF(DAY(מרכז!A2055)=הלוואות!$F$5,הלוואות!$G$5,0),0),0)+IF(A2055&gt;=הלוואות!$D$6,IF(מרכז!A2055&lt;=הלוואות!$E$6,IF(DAY(מרכז!A2055)=הלוואות!$F$6,הלוואות!$G$6,0),0),0)+IF(A2055&gt;=הלוואות!$D$7,IF(מרכז!A2055&lt;=הלוואות!$E$7,IF(DAY(מרכז!A2055)=הלוואות!$F$7,הלוואות!$G$7,0),0),0)+IF(A2055&gt;=הלוואות!$D$8,IF(מרכז!A2055&lt;=הלוואות!$E$8,IF(DAY(מרכז!A2055)=הלוואות!$F$8,הלוואות!$G$8,0),0),0)+IF(A2055&gt;=הלוואות!$D$9,IF(מרכז!A2055&lt;=הלוואות!$E$9,IF(DAY(מרכז!A2055)=הלוואות!$F$9,הלוואות!$G$9,0),0),0)+IF(A2055&gt;=הלוואות!$D$10,IF(מרכז!A2055&lt;=הלוואות!$E$10,IF(DAY(מרכז!A2055)=הלוואות!$F$10,הלוואות!$G$10,0),0),0)+IF(A2055&gt;=הלוואות!$D$11,IF(מרכז!A2055&lt;=הלוואות!$E$11,IF(DAY(מרכז!A2055)=הלוואות!$F$11,הלוואות!$G$11,0),0),0)+IF(A2055&gt;=הלוואות!$D$12,IF(מרכז!A2055&lt;=הלוואות!$E$12,IF(DAY(מרכז!A2055)=הלוואות!$F$12,הלוואות!$G$12,0),0),0)+IF(A2055&gt;=הלוואות!$D$13,IF(מרכז!A2055&lt;=הלוואות!$E$13,IF(DAY(מרכז!A2055)=הלוואות!$F$13,הלוואות!$G$13,0),0),0)+IF(A2055&gt;=הלוואות!$D$14,IF(מרכז!A2055&lt;=הלוואות!$E$14,IF(DAY(מרכז!A2055)=הלוואות!$F$14,הלוואות!$G$14,0),0),0)+IF(A2055&gt;=הלוואות!$D$15,IF(מרכז!A2055&lt;=הלוואות!$E$15,IF(DAY(מרכז!A2055)=הלוואות!$F$15,הלוואות!$G$15,0),0),0)+IF(A2055&gt;=הלוואות!$D$16,IF(מרכז!A2055&lt;=הלוואות!$E$16,IF(DAY(מרכז!A2055)=הלוואות!$F$16,הלוואות!$G$16,0),0),0)+IF(A2055&gt;=הלוואות!$D$17,IF(מרכז!A2055&lt;=הלוואות!$E$17,IF(DAY(מרכז!A2055)=הלוואות!$F$17,הלוואות!$G$17,0),0),0)+IF(A2055&gt;=הלוואות!$D$18,IF(מרכז!A2055&lt;=הלוואות!$E$18,IF(DAY(מרכז!A2055)=הלוואות!$F$18,הלוואות!$G$18,0),0),0)+IF(A2055&gt;=הלוואות!$D$19,IF(מרכז!A2055&lt;=הלוואות!$E$19,IF(DAY(מרכז!A2055)=הלוואות!$F$19,הלוואות!$G$19,0),0),0)+IF(A2055&gt;=הלוואות!$D$20,IF(מרכז!A2055&lt;=הלוואות!$E$20,IF(DAY(מרכז!A2055)=הלוואות!$F$20,הלוואות!$G$20,0),0),0)+IF(A2055&gt;=הלוואות!$D$21,IF(מרכז!A2055&lt;=הלוואות!$E$21,IF(DAY(מרכז!A2055)=הלוואות!$F$21,הלוואות!$G$21,0),0),0)+IF(A2055&gt;=הלוואות!$D$22,IF(מרכז!A2055&lt;=הלוואות!$E$22,IF(DAY(מרכז!A2055)=הלוואות!$F$22,הלוואות!$G$22,0),0),0)+IF(A2055&gt;=הלוואות!$D$23,IF(מרכז!A2055&lt;=הלוואות!$E$23,IF(DAY(מרכז!A2055)=הלוואות!$F$23,הלוואות!$G$23,0),0),0)+IF(A2055&gt;=הלוואות!$D$24,IF(מרכז!A2055&lt;=הלוואות!$E$24,IF(DAY(מרכז!A2055)=הלוואות!$F$24,הלוואות!$G$24,0),0),0)+IF(A2055&gt;=הלוואות!$D$25,IF(מרכז!A2055&lt;=הלוואות!$E$25,IF(DAY(מרכז!A2055)=הלוואות!$F$25,הלוואות!$G$25,0),0),0)+IF(A2055&gt;=הלוואות!$D$26,IF(מרכז!A2055&lt;=הלוואות!$E$26,IF(DAY(מרכז!A2055)=הלוואות!$F$26,הלוואות!$G$26,0),0),0)+IF(A2055&gt;=הלוואות!$D$27,IF(מרכז!A2055&lt;=הלוואות!$E$27,IF(DAY(מרכז!A2055)=הלוואות!$F$27,הלוואות!$G$27,0),0),0)+IF(A2055&gt;=הלוואות!$D$28,IF(מרכז!A2055&lt;=הלוואות!$E$28,IF(DAY(מרכז!A2055)=הלוואות!$F$28,הלוואות!$G$28,0),0),0)+IF(A2055&gt;=הלוואות!$D$29,IF(מרכז!A2055&lt;=הלוואות!$E$29,IF(DAY(מרכז!A2055)=הלוואות!$F$29,הלוואות!$G$29,0),0),0)+IF(A2055&gt;=הלוואות!$D$30,IF(מרכז!A2055&lt;=הלוואות!$E$30,IF(DAY(מרכז!A2055)=הלוואות!$F$30,הלוואות!$G$30,0),0),0)+IF(A2055&gt;=הלוואות!$D$31,IF(מרכז!A2055&lt;=הלוואות!$E$31,IF(DAY(מרכז!A2055)=הלוואות!$F$31,הלוואות!$G$31,0),0),0)+IF(A2055&gt;=הלוואות!$D$32,IF(מרכז!A2055&lt;=הלוואות!$E$32,IF(DAY(מרכז!A2055)=הלוואות!$F$32,הלוואות!$G$32,0),0),0)+IF(A2055&gt;=הלוואות!$D$33,IF(מרכז!A2055&lt;=הלוואות!$E$33,IF(DAY(מרכז!A2055)=הלוואות!$F$33,הלוואות!$G$33,0),0),0)+IF(A2055&gt;=הלוואות!$D$34,IF(מרכז!A2055&lt;=הלוואות!$E$34,IF(DAY(מרכז!A2055)=הלוואות!$F$34,הלוואות!$G$34,0),0),0)</f>
        <v>0</v>
      </c>
      <c r="E2055" s="93">
        <f>SUMIF(הלוואות!$D$46:$D$65,מרכז!A2055,הלוואות!$E$46:$E$65)</f>
        <v>0</v>
      </c>
      <c r="F2055" s="93">
        <f>SUMIF(נכנסים!$A$5:$A$5890,מרכז!A2055,נכנסים!$B$5:$B$5890)</f>
        <v>0</v>
      </c>
      <c r="G2055" s="94"/>
      <c r="H2055" s="94"/>
      <c r="I2055" s="94"/>
      <c r="J2055" s="99">
        <f t="shared" si="32"/>
        <v>50000</v>
      </c>
    </row>
    <row r="2056" spans="1:10">
      <c r="A2056" s="153">
        <v>47709</v>
      </c>
      <c r="B2056" s="93">
        <f>SUMIF(יוצאים!$A$5:$A$5835,מרכז!A2056,יוצאים!$D$5:$D$5835)</f>
        <v>0</v>
      </c>
      <c r="C2056" s="93">
        <f>HLOOKUP(DAY($A2056),'טב.הו"ק'!$G$4:$AK$162,'טב.הו"ק'!$A$162+2,FALSE)</f>
        <v>0</v>
      </c>
      <c r="D2056" s="93">
        <f>IF(A2056&gt;=הלוואות!$D$5,IF(מרכז!A2056&lt;=הלוואות!$E$5,IF(DAY(מרכז!A2056)=הלוואות!$F$5,הלוואות!$G$5,0),0),0)+IF(A2056&gt;=הלוואות!$D$6,IF(מרכז!A2056&lt;=הלוואות!$E$6,IF(DAY(מרכז!A2056)=הלוואות!$F$6,הלוואות!$G$6,0),0),0)+IF(A2056&gt;=הלוואות!$D$7,IF(מרכז!A2056&lt;=הלוואות!$E$7,IF(DAY(מרכז!A2056)=הלוואות!$F$7,הלוואות!$G$7,0),0),0)+IF(A2056&gt;=הלוואות!$D$8,IF(מרכז!A2056&lt;=הלוואות!$E$8,IF(DAY(מרכז!A2056)=הלוואות!$F$8,הלוואות!$G$8,0),0),0)+IF(A2056&gt;=הלוואות!$D$9,IF(מרכז!A2056&lt;=הלוואות!$E$9,IF(DAY(מרכז!A2056)=הלוואות!$F$9,הלוואות!$G$9,0),0),0)+IF(A2056&gt;=הלוואות!$D$10,IF(מרכז!A2056&lt;=הלוואות!$E$10,IF(DAY(מרכז!A2056)=הלוואות!$F$10,הלוואות!$G$10,0),0),0)+IF(A2056&gt;=הלוואות!$D$11,IF(מרכז!A2056&lt;=הלוואות!$E$11,IF(DAY(מרכז!A2056)=הלוואות!$F$11,הלוואות!$G$11,0),0),0)+IF(A2056&gt;=הלוואות!$D$12,IF(מרכז!A2056&lt;=הלוואות!$E$12,IF(DAY(מרכז!A2056)=הלוואות!$F$12,הלוואות!$G$12,0),0),0)+IF(A2056&gt;=הלוואות!$D$13,IF(מרכז!A2056&lt;=הלוואות!$E$13,IF(DAY(מרכז!A2056)=הלוואות!$F$13,הלוואות!$G$13,0),0),0)+IF(A2056&gt;=הלוואות!$D$14,IF(מרכז!A2056&lt;=הלוואות!$E$14,IF(DAY(מרכז!A2056)=הלוואות!$F$14,הלוואות!$G$14,0),0),0)+IF(A2056&gt;=הלוואות!$D$15,IF(מרכז!A2056&lt;=הלוואות!$E$15,IF(DAY(מרכז!A2056)=הלוואות!$F$15,הלוואות!$G$15,0),0),0)+IF(A2056&gt;=הלוואות!$D$16,IF(מרכז!A2056&lt;=הלוואות!$E$16,IF(DAY(מרכז!A2056)=הלוואות!$F$16,הלוואות!$G$16,0),0),0)+IF(A2056&gt;=הלוואות!$D$17,IF(מרכז!A2056&lt;=הלוואות!$E$17,IF(DAY(מרכז!A2056)=הלוואות!$F$17,הלוואות!$G$17,0),0),0)+IF(A2056&gt;=הלוואות!$D$18,IF(מרכז!A2056&lt;=הלוואות!$E$18,IF(DAY(מרכז!A2056)=הלוואות!$F$18,הלוואות!$G$18,0),0),0)+IF(A2056&gt;=הלוואות!$D$19,IF(מרכז!A2056&lt;=הלוואות!$E$19,IF(DAY(מרכז!A2056)=הלוואות!$F$19,הלוואות!$G$19,0),0),0)+IF(A2056&gt;=הלוואות!$D$20,IF(מרכז!A2056&lt;=הלוואות!$E$20,IF(DAY(מרכז!A2056)=הלוואות!$F$20,הלוואות!$G$20,0),0),0)+IF(A2056&gt;=הלוואות!$D$21,IF(מרכז!A2056&lt;=הלוואות!$E$21,IF(DAY(מרכז!A2056)=הלוואות!$F$21,הלוואות!$G$21,0),0),0)+IF(A2056&gt;=הלוואות!$D$22,IF(מרכז!A2056&lt;=הלוואות!$E$22,IF(DAY(מרכז!A2056)=הלוואות!$F$22,הלוואות!$G$22,0),0),0)+IF(A2056&gt;=הלוואות!$D$23,IF(מרכז!A2056&lt;=הלוואות!$E$23,IF(DAY(מרכז!A2056)=הלוואות!$F$23,הלוואות!$G$23,0),0),0)+IF(A2056&gt;=הלוואות!$D$24,IF(מרכז!A2056&lt;=הלוואות!$E$24,IF(DAY(מרכז!A2056)=הלוואות!$F$24,הלוואות!$G$24,0),0),0)+IF(A2056&gt;=הלוואות!$D$25,IF(מרכז!A2056&lt;=הלוואות!$E$25,IF(DAY(מרכז!A2056)=הלוואות!$F$25,הלוואות!$G$25,0),0),0)+IF(A2056&gt;=הלוואות!$D$26,IF(מרכז!A2056&lt;=הלוואות!$E$26,IF(DAY(מרכז!A2056)=הלוואות!$F$26,הלוואות!$G$26,0),0),0)+IF(A2056&gt;=הלוואות!$D$27,IF(מרכז!A2056&lt;=הלוואות!$E$27,IF(DAY(מרכז!A2056)=הלוואות!$F$27,הלוואות!$G$27,0),0),0)+IF(A2056&gt;=הלוואות!$D$28,IF(מרכז!A2056&lt;=הלוואות!$E$28,IF(DAY(מרכז!A2056)=הלוואות!$F$28,הלוואות!$G$28,0),0),0)+IF(A2056&gt;=הלוואות!$D$29,IF(מרכז!A2056&lt;=הלוואות!$E$29,IF(DAY(מרכז!A2056)=הלוואות!$F$29,הלוואות!$G$29,0),0),0)+IF(A2056&gt;=הלוואות!$D$30,IF(מרכז!A2056&lt;=הלוואות!$E$30,IF(DAY(מרכז!A2056)=הלוואות!$F$30,הלוואות!$G$30,0),0),0)+IF(A2056&gt;=הלוואות!$D$31,IF(מרכז!A2056&lt;=הלוואות!$E$31,IF(DAY(מרכז!A2056)=הלוואות!$F$31,הלוואות!$G$31,0),0),0)+IF(A2056&gt;=הלוואות!$D$32,IF(מרכז!A2056&lt;=הלוואות!$E$32,IF(DAY(מרכז!A2056)=הלוואות!$F$32,הלוואות!$G$32,0),0),0)+IF(A2056&gt;=הלוואות!$D$33,IF(מרכז!A2056&lt;=הלוואות!$E$33,IF(DAY(מרכז!A2056)=הלוואות!$F$33,הלוואות!$G$33,0),0),0)+IF(A2056&gt;=הלוואות!$D$34,IF(מרכז!A2056&lt;=הלוואות!$E$34,IF(DAY(מרכז!A2056)=הלוואות!$F$34,הלוואות!$G$34,0),0),0)</f>
        <v>0</v>
      </c>
      <c r="E2056" s="93">
        <f>SUMIF(הלוואות!$D$46:$D$65,מרכז!A2056,הלוואות!$E$46:$E$65)</f>
        <v>0</v>
      </c>
      <c r="F2056" s="93">
        <f>SUMIF(נכנסים!$A$5:$A$5890,מרכז!A2056,נכנסים!$B$5:$B$5890)</f>
        <v>0</v>
      </c>
      <c r="G2056" s="94"/>
      <c r="H2056" s="94"/>
      <c r="I2056" s="94"/>
      <c r="J2056" s="99">
        <f t="shared" si="32"/>
        <v>50000</v>
      </c>
    </row>
    <row r="2057" spans="1:10">
      <c r="A2057" s="153">
        <v>47710</v>
      </c>
      <c r="B2057" s="93">
        <f>SUMIF(יוצאים!$A$5:$A$5835,מרכז!A2057,יוצאים!$D$5:$D$5835)</f>
        <v>0</v>
      </c>
      <c r="C2057" s="93">
        <f>HLOOKUP(DAY($A2057),'טב.הו"ק'!$G$4:$AK$162,'טב.הו"ק'!$A$162+2,FALSE)</f>
        <v>0</v>
      </c>
      <c r="D2057" s="93">
        <f>IF(A2057&gt;=הלוואות!$D$5,IF(מרכז!A2057&lt;=הלוואות!$E$5,IF(DAY(מרכז!A2057)=הלוואות!$F$5,הלוואות!$G$5,0),0),0)+IF(A2057&gt;=הלוואות!$D$6,IF(מרכז!A2057&lt;=הלוואות!$E$6,IF(DAY(מרכז!A2057)=הלוואות!$F$6,הלוואות!$G$6,0),0),0)+IF(A2057&gt;=הלוואות!$D$7,IF(מרכז!A2057&lt;=הלוואות!$E$7,IF(DAY(מרכז!A2057)=הלוואות!$F$7,הלוואות!$G$7,0),0),0)+IF(A2057&gt;=הלוואות!$D$8,IF(מרכז!A2057&lt;=הלוואות!$E$8,IF(DAY(מרכז!A2057)=הלוואות!$F$8,הלוואות!$G$8,0),0),0)+IF(A2057&gt;=הלוואות!$D$9,IF(מרכז!A2057&lt;=הלוואות!$E$9,IF(DAY(מרכז!A2057)=הלוואות!$F$9,הלוואות!$G$9,0),0),0)+IF(A2057&gt;=הלוואות!$D$10,IF(מרכז!A2057&lt;=הלוואות!$E$10,IF(DAY(מרכז!A2057)=הלוואות!$F$10,הלוואות!$G$10,0),0),0)+IF(A2057&gt;=הלוואות!$D$11,IF(מרכז!A2057&lt;=הלוואות!$E$11,IF(DAY(מרכז!A2057)=הלוואות!$F$11,הלוואות!$G$11,0),0),0)+IF(A2057&gt;=הלוואות!$D$12,IF(מרכז!A2057&lt;=הלוואות!$E$12,IF(DAY(מרכז!A2057)=הלוואות!$F$12,הלוואות!$G$12,0),0),0)+IF(A2057&gt;=הלוואות!$D$13,IF(מרכז!A2057&lt;=הלוואות!$E$13,IF(DAY(מרכז!A2057)=הלוואות!$F$13,הלוואות!$G$13,0),0),0)+IF(A2057&gt;=הלוואות!$D$14,IF(מרכז!A2057&lt;=הלוואות!$E$14,IF(DAY(מרכז!A2057)=הלוואות!$F$14,הלוואות!$G$14,0),0),0)+IF(A2057&gt;=הלוואות!$D$15,IF(מרכז!A2057&lt;=הלוואות!$E$15,IF(DAY(מרכז!A2057)=הלוואות!$F$15,הלוואות!$G$15,0),0),0)+IF(A2057&gt;=הלוואות!$D$16,IF(מרכז!A2057&lt;=הלוואות!$E$16,IF(DAY(מרכז!A2057)=הלוואות!$F$16,הלוואות!$G$16,0),0),0)+IF(A2057&gt;=הלוואות!$D$17,IF(מרכז!A2057&lt;=הלוואות!$E$17,IF(DAY(מרכז!A2057)=הלוואות!$F$17,הלוואות!$G$17,0),0),0)+IF(A2057&gt;=הלוואות!$D$18,IF(מרכז!A2057&lt;=הלוואות!$E$18,IF(DAY(מרכז!A2057)=הלוואות!$F$18,הלוואות!$G$18,0),0),0)+IF(A2057&gt;=הלוואות!$D$19,IF(מרכז!A2057&lt;=הלוואות!$E$19,IF(DAY(מרכז!A2057)=הלוואות!$F$19,הלוואות!$G$19,0),0),0)+IF(A2057&gt;=הלוואות!$D$20,IF(מרכז!A2057&lt;=הלוואות!$E$20,IF(DAY(מרכז!A2057)=הלוואות!$F$20,הלוואות!$G$20,0),0),0)+IF(A2057&gt;=הלוואות!$D$21,IF(מרכז!A2057&lt;=הלוואות!$E$21,IF(DAY(מרכז!A2057)=הלוואות!$F$21,הלוואות!$G$21,0),0),0)+IF(A2057&gt;=הלוואות!$D$22,IF(מרכז!A2057&lt;=הלוואות!$E$22,IF(DAY(מרכז!A2057)=הלוואות!$F$22,הלוואות!$G$22,0),0),0)+IF(A2057&gt;=הלוואות!$D$23,IF(מרכז!A2057&lt;=הלוואות!$E$23,IF(DAY(מרכז!A2057)=הלוואות!$F$23,הלוואות!$G$23,0),0),0)+IF(A2057&gt;=הלוואות!$D$24,IF(מרכז!A2057&lt;=הלוואות!$E$24,IF(DAY(מרכז!A2057)=הלוואות!$F$24,הלוואות!$G$24,0),0),0)+IF(A2057&gt;=הלוואות!$D$25,IF(מרכז!A2057&lt;=הלוואות!$E$25,IF(DAY(מרכז!A2057)=הלוואות!$F$25,הלוואות!$G$25,0),0),0)+IF(A2057&gt;=הלוואות!$D$26,IF(מרכז!A2057&lt;=הלוואות!$E$26,IF(DAY(מרכז!A2057)=הלוואות!$F$26,הלוואות!$G$26,0),0),0)+IF(A2057&gt;=הלוואות!$D$27,IF(מרכז!A2057&lt;=הלוואות!$E$27,IF(DAY(מרכז!A2057)=הלוואות!$F$27,הלוואות!$G$27,0),0),0)+IF(A2057&gt;=הלוואות!$D$28,IF(מרכז!A2057&lt;=הלוואות!$E$28,IF(DAY(מרכז!A2057)=הלוואות!$F$28,הלוואות!$G$28,0),0),0)+IF(A2057&gt;=הלוואות!$D$29,IF(מרכז!A2057&lt;=הלוואות!$E$29,IF(DAY(מרכז!A2057)=הלוואות!$F$29,הלוואות!$G$29,0),0),0)+IF(A2057&gt;=הלוואות!$D$30,IF(מרכז!A2057&lt;=הלוואות!$E$30,IF(DAY(מרכז!A2057)=הלוואות!$F$30,הלוואות!$G$30,0),0),0)+IF(A2057&gt;=הלוואות!$D$31,IF(מרכז!A2057&lt;=הלוואות!$E$31,IF(DAY(מרכז!A2057)=הלוואות!$F$31,הלוואות!$G$31,0),0),0)+IF(A2057&gt;=הלוואות!$D$32,IF(מרכז!A2057&lt;=הלוואות!$E$32,IF(DAY(מרכז!A2057)=הלוואות!$F$32,הלוואות!$G$32,0),0),0)+IF(A2057&gt;=הלוואות!$D$33,IF(מרכז!A2057&lt;=הלוואות!$E$33,IF(DAY(מרכז!A2057)=הלוואות!$F$33,הלוואות!$G$33,0),0),0)+IF(A2057&gt;=הלוואות!$D$34,IF(מרכז!A2057&lt;=הלוואות!$E$34,IF(DAY(מרכז!A2057)=הלוואות!$F$34,הלוואות!$G$34,0),0),0)</f>
        <v>0</v>
      </c>
      <c r="E2057" s="93">
        <f>SUMIF(הלוואות!$D$46:$D$65,מרכז!A2057,הלוואות!$E$46:$E$65)</f>
        <v>0</v>
      </c>
      <c r="F2057" s="93">
        <f>SUMIF(נכנסים!$A$5:$A$5890,מרכז!A2057,נכנסים!$B$5:$B$5890)</f>
        <v>0</v>
      </c>
      <c r="G2057" s="94"/>
      <c r="H2057" s="94"/>
      <c r="I2057" s="94"/>
      <c r="J2057" s="99">
        <f t="shared" si="32"/>
        <v>50000</v>
      </c>
    </row>
    <row r="2058" spans="1:10">
      <c r="A2058" s="153">
        <v>47711</v>
      </c>
      <c r="B2058" s="93">
        <f>SUMIF(יוצאים!$A$5:$A$5835,מרכז!A2058,יוצאים!$D$5:$D$5835)</f>
        <v>0</v>
      </c>
      <c r="C2058" s="93">
        <f>HLOOKUP(DAY($A2058),'טב.הו"ק'!$G$4:$AK$162,'טב.הו"ק'!$A$162+2,FALSE)</f>
        <v>0</v>
      </c>
      <c r="D2058" s="93">
        <f>IF(A2058&gt;=הלוואות!$D$5,IF(מרכז!A2058&lt;=הלוואות!$E$5,IF(DAY(מרכז!A2058)=הלוואות!$F$5,הלוואות!$G$5,0),0),0)+IF(A2058&gt;=הלוואות!$D$6,IF(מרכז!A2058&lt;=הלוואות!$E$6,IF(DAY(מרכז!A2058)=הלוואות!$F$6,הלוואות!$G$6,0),0),0)+IF(A2058&gt;=הלוואות!$D$7,IF(מרכז!A2058&lt;=הלוואות!$E$7,IF(DAY(מרכז!A2058)=הלוואות!$F$7,הלוואות!$G$7,0),0),0)+IF(A2058&gt;=הלוואות!$D$8,IF(מרכז!A2058&lt;=הלוואות!$E$8,IF(DAY(מרכז!A2058)=הלוואות!$F$8,הלוואות!$G$8,0),0),0)+IF(A2058&gt;=הלוואות!$D$9,IF(מרכז!A2058&lt;=הלוואות!$E$9,IF(DAY(מרכז!A2058)=הלוואות!$F$9,הלוואות!$G$9,0),0),0)+IF(A2058&gt;=הלוואות!$D$10,IF(מרכז!A2058&lt;=הלוואות!$E$10,IF(DAY(מרכז!A2058)=הלוואות!$F$10,הלוואות!$G$10,0),0),0)+IF(A2058&gt;=הלוואות!$D$11,IF(מרכז!A2058&lt;=הלוואות!$E$11,IF(DAY(מרכז!A2058)=הלוואות!$F$11,הלוואות!$G$11,0),0),0)+IF(A2058&gt;=הלוואות!$D$12,IF(מרכז!A2058&lt;=הלוואות!$E$12,IF(DAY(מרכז!A2058)=הלוואות!$F$12,הלוואות!$G$12,0),0),0)+IF(A2058&gt;=הלוואות!$D$13,IF(מרכז!A2058&lt;=הלוואות!$E$13,IF(DAY(מרכז!A2058)=הלוואות!$F$13,הלוואות!$G$13,0),0),0)+IF(A2058&gt;=הלוואות!$D$14,IF(מרכז!A2058&lt;=הלוואות!$E$14,IF(DAY(מרכז!A2058)=הלוואות!$F$14,הלוואות!$G$14,0),0),0)+IF(A2058&gt;=הלוואות!$D$15,IF(מרכז!A2058&lt;=הלוואות!$E$15,IF(DAY(מרכז!A2058)=הלוואות!$F$15,הלוואות!$G$15,0),0),0)+IF(A2058&gt;=הלוואות!$D$16,IF(מרכז!A2058&lt;=הלוואות!$E$16,IF(DAY(מרכז!A2058)=הלוואות!$F$16,הלוואות!$G$16,0),0),0)+IF(A2058&gt;=הלוואות!$D$17,IF(מרכז!A2058&lt;=הלוואות!$E$17,IF(DAY(מרכז!A2058)=הלוואות!$F$17,הלוואות!$G$17,0),0),0)+IF(A2058&gt;=הלוואות!$D$18,IF(מרכז!A2058&lt;=הלוואות!$E$18,IF(DAY(מרכז!A2058)=הלוואות!$F$18,הלוואות!$G$18,0),0),0)+IF(A2058&gt;=הלוואות!$D$19,IF(מרכז!A2058&lt;=הלוואות!$E$19,IF(DAY(מרכז!A2058)=הלוואות!$F$19,הלוואות!$G$19,0),0),0)+IF(A2058&gt;=הלוואות!$D$20,IF(מרכז!A2058&lt;=הלוואות!$E$20,IF(DAY(מרכז!A2058)=הלוואות!$F$20,הלוואות!$G$20,0),0),0)+IF(A2058&gt;=הלוואות!$D$21,IF(מרכז!A2058&lt;=הלוואות!$E$21,IF(DAY(מרכז!A2058)=הלוואות!$F$21,הלוואות!$G$21,0),0),0)+IF(A2058&gt;=הלוואות!$D$22,IF(מרכז!A2058&lt;=הלוואות!$E$22,IF(DAY(מרכז!A2058)=הלוואות!$F$22,הלוואות!$G$22,0),0),0)+IF(A2058&gt;=הלוואות!$D$23,IF(מרכז!A2058&lt;=הלוואות!$E$23,IF(DAY(מרכז!A2058)=הלוואות!$F$23,הלוואות!$G$23,0),0),0)+IF(A2058&gt;=הלוואות!$D$24,IF(מרכז!A2058&lt;=הלוואות!$E$24,IF(DAY(מרכז!A2058)=הלוואות!$F$24,הלוואות!$G$24,0),0),0)+IF(A2058&gt;=הלוואות!$D$25,IF(מרכז!A2058&lt;=הלוואות!$E$25,IF(DAY(מרכז!A2058)=הלוואות!$F$25,הלוואות!$G$25,0),0),0)+IF(A2058&gt;=הלוואות!$D$26,IF(מרכז!A2058&lt;=הלוואות!$E$26,IF(DAY(מרכז!A2058)=הלוואות!$F$26,הלוואות!$G$26,0),0),0)+IF(A2058&gt;=הלוואות!$D$27,IF(מרכז!A2058&lt;=הלוואות!$E$27,IF(DAY(מרכז!A2058)=הלוואות!$F$27,הלוואות!$G$27,0),0),0)+IF(A2058&gt;=הלוואות!$D$28,IF(מרכז!A2058&lt;=הלוואות!$E$28,IF(DAY(מרכז!A2058)=הלוואות!$F$28,הלוואות!$G$28,0),0),0)+IF(A2058&gt;=הלוואות!$D$29,IF(מרכז!A2058&lt;=הלוואות!$E$29,IF(DAY(מרכז!A2058)=הלוואות!$F$29,הלוואות!$G$29,0),0),0)+IF(A2058&gt;=הלוואות!$D$30,IF(מרכז!A2058&lt;=הלוואות!$E$30,IF(DAY(מרכז!A2058)=הלוואות!$F$30,הלוואות!$G$30,0),0),0)+IF(A2058&gt;=הלוואות!$D$31,IF(מרכז!A2058&lt;=הלוואות!$E$31,IF(DAY(מרכז!A2058)=הלוואות!$F$31,הלוואות!$G$31,0),0),0)+IF(A2058&gt;=הלוואות!$D$32,IF(מרכז!A2058&lt;=הלוואות!$E$32,IF(DAY(מרכז!A2058)=הלוואות!$F$32,הלוואות!$G$32,0),0),0)+IF(A2058&gt;=הלוואות!$D$33,IF(מרכז!A2058&lt;=הלוואות!$E$33,IF(DAY(מרכז!A2058)=הלוואות!$F$33,הלוואות!$G$33,0),0),0)+IF(A2058&gt;=הלוואות!$D$34,IF(מרכז!A2058&lt;=הלוואות!$E$34,IF(DAY(מרכז!A2058)=הלוואות!$F$34,הלוואות!$G$34,0),0),0)</f>
        <v>0</v>
      </c>
      <c r="E2058" s="93">
        <f>SUMIF(הלוואות!$D$46:$D$65,מרכז!A2058,הלוואות!$E$46:$E$65)</f>
        <v>0</v>
      </c>
      <c r="F2058" s="93">
        <f>SUMIF(נכנסים!$A$5:$A$5890,מרכז!A2058,נכנסים!$B$5:$B$5890)</f>
        <v>0</v>
      </c>
      <c r="G2058" s="94"/>
      <c r="H2058" s="94"/>
      <c r="I2058" s="94"/>
      <c r="J2058" s="99">
        <f t="shared" si="32"/>
        <v>50000</v>
      </c>
    </row>
    <row r="2059" spans="1:10">
      <c r="A2059" s="153">
        <v>47712</v>
      </c>
      <c r="B2059" s="93">
        <f>SUMIF(יוצאים!$A$5:$A$5835,מרכז!A2059,יוצאים!$D$5:$D$5835)</f>
        <v>0</v>
      </c>
      <c r="C2059" s="93">
        <f>HLOOKUP(DAY($A2059),'טב.הו"ק'!$G$4:$AK$162,'טב.הו"ק'!$A$162+2,FALSE)</f>
        <v>0</v>
      </c>
      <c r="D2059" s="93">
        <f>IF(A2059&gt;=הלוואות!$D$5,IF(מרכז!A2059&lt;=הלוואות!$E$5,IF(DAY(מרכז!A2059)=הלוואות!$F$5,הלוואות!$G$5,0),0),0)+IF(A2059&gt;=הלוואות!$D$6,IF(מרכז!A2059&lt;=הלוואות!$E$6,IF(DAY(מרכז!A2059)=הלוואות!$F$6,הלוואות!$G$6,0),0),0)+IF(A2059&gt;=הלוואות!$D$7,IF(מרכז!A2059&lt;=הלוואות!$E$7,IF(DAY(מרכז!A2059)=הלוואות!$F$7,הלוואות!$G$7,0),0),0)+IF(A2059&gt;=הלוואות!$D$8,IF(מרכז!A2059&lt;=הלוואות!$E$8,IF(DAY(מרכז!A2059)=הלוואות!$F$8,הלוואות!$G$8,0),0),0)+IF(A2059&gt;=הלוואות!$D$9,IF(מרכז!A2059&lt;=הלוואות!$E$9,IF(DAY(מרכז!A2059)=הלוואות!$F$9,הלוואות!$G$9,0),0),0)+IF(A2059&gt;=הלוואות!$D$10,IF(מרכז!A2059&lt;=הלוואות!$E$10,IF(DAY(מרכז!A2059)=הלוואות!$F$10,הלוואות!$G$10,0),0),0)+IF(A2059&gt;=הלוואות!$D$11,IF(מרכז!A2059&lt;=הלוואות!$E$11,IF(DAY(מרכז!A2059)=הלוואות!$F$11,הלוואות!$G$11,0),0),0)+IF(A2059&gt;=הלוואות!$D$12,IF(מרכז!A2059&lt;=הלוואות!$E$12,IF(DAY(מרכז!A2059)=הלוואות!$F$12,הלוואות!$G$12,0),0),0)+IF(A2059&gt;=הלוואות!$D$13,IF(מרכז!A2059&lt;=הלוואות!$E$13,IF(DAY(מרכז!A2059)=הלוואות!$F$13,הלוואות!$G$13,0),0),0)+IF(A2059&gt;=הלוואות!$D$14,IF(מרכז!A2059&lt;=הלוואות!$E$14,IF(DAY(מרכז!A2059)=הלוואות!$F$14,הלוואות!$G$14,0),0),0)+IF(A2059&gt;=הלוואות!$D$15,IF(מרכז!A2059&lt;=הלוואות!$E$15,IF(DAY(מרכז!A2059)=הלוואות!$F$15,הלוואות!$G$15,0),0),0)+IF(A2059&gt;=הלוואות!$D$16,IF(מרכז!A2059&lt;=הלוואות!$E$16,IF(DAY(מרכז!A2059)=הלוואות!$F$16,הלוואות!$G$16,0),0),0)+IF(A2059&gt;=הלוואות!$D$17,IF(מרכז!A2059&lt;=הלוואות!$E$17,IF(DAY(מרכז!A2059)=הלוואות!$F$17,הלוואות!$G$17,0),0),0)+IF(A2059&gt;=הלוואות!$D$18,IF(מרכז!A2059&lt;=הלוואות!$E$18,IF(DAY(מרכז!A2059)=הלוואות!$F$18,הלוואות!$G$18,0),0),0)+IF(A2059&gt;=הלוואות!$D$19,IF(מרכז!A2059&lt;=הלוואות!$E$19,IF(DAY(מרכז!A2059)=הלוואות!$F$19,הלוואות!$G$19,0),0),0)+IF(A2059&gt;=הלוואות!$D$20,IF(מרכז!A2059&lt;=הלוואות!$E$20,IF(DAY(מרכז!A2059)=הלוואות!$F$20,הלוואות!$G$20,0),0),0)+IF(A2059&gt;=הלוואות!$D$21,IF(מרכז!A2059&lt;=הלוואות!$E$21,IF(DAY(מרכז!A2059)=הלוואות!$F$21,הלוואות!$G$21,0),0),0)+IF(A2059&gt;=הלוואות!$D$22,IF(מרכז!A2059&lt;=הלוואות!$E$22,IF(DAY(מרכז!A2059)=הלוואות!$F$22,הלוואות!$G$22,0),0),0)+IF(A2059&gt;=הלוואות!$D$23,IF(מרכז!A2059&lt;=הלוואות!$E$23,IF(DAY(מרכז!A2059)=הלוואות!$F$23,הלוואות!$G$23,0),0),0)+IF(A2059&gt;=הלוואות!$D$24,IF(מרכז!A2059&lt;=הלוואות!$E$24,IF(DAY(מרכז!A2059)=הלוואות!$F$24,הלוואות!$G$24,0),0),0)+IF(A2059&gt;=הלוואות!$D$25,IF(מרכז!A2059&lt;=הלוואות!$E$25,IF(DAY(מרכז!A2059)=הלוואות!$F$25,הלוואות!$G$25,0),0),0)+IF(A2059&gt;=הלוואות!$D$26,IF(מרכז!A2059&lt;=הלוואות!$E$26,IF(DAY(מרכז!A2059)=הלוואות!$F$26,הלוואות!$G$26,0),0),0)+IF(A2059&gt;=הלוואות!$D$27,IF(מרכז!A2059&lt;=הלוואות!$E$27,IF(DAY(מרכז!A2059)=הלוואות!$F$27,הלוואות!$G$27,0),0),0)+IF(A2059&gt;=הלוואות!$D$28,IF(מרכז!A2059&lt;=הלוואות!$E$28,IF(DAY(מרכז!A2059)=הלוואות!$F$28,הלוואות!$G$28,0),0),0)+IF(A2059&gt;=הלוואות!$D$29,IF(מרכז!A2059&lt;=הלוואות!$E$29,IF(DAY(מרכז!A2059)=הלוואות!$F$29,הלוואות!$G$29,0),0),0)+IF(A2059&gt;=הלוואות!$D$30,IF(מרכז!A2059&lt;=הלוואות!$E$30,IF(DAY(מרכז!A2059)=הלוואות!$F$30,הלוואות!$G$30,0),0),0)+IF(A2059&gt;=הלוואות!$D$31,IF(מרכז!A2059&lt;=הלוואות!$E$31,IF(DAY(מרכז!A2059)=הלוואות!$F$31,הלוואות!$G$31,0),0),0)+IF(A2059&gt;=הלוואות!$D$32,IF(מרכז!A2059&lt;=הלוואות!$E$32,IF(DAY(מרכז!A2059)=הלוואות!$F$32,הלוואות!$G$32,0),0),0)+IF(A2059&gt;=הלוואות!$D$33,IF(מרכז!A2059&lt;=הלוואות!$E$33,IF(DAY(מרכז!A2059)=הלוואות!$F$33,הלוואות!$G$33,0),0),0)+IF(A2059&gt;=הלוואות!$D$34,IF(מרכז!A2059&lt;=הלוואות!$E$34,IF(DAY(מרכז!A2059)=הלוואות!$F$34,הלוואות!$G$34,0),0),0)</f>
        <v>0</v>
      </c>
      <c r="E2059" s="93">
        <f>SUMIF(הלוואות!$D$46:$D$65,מרכז!A2059,הלוואות!$E$46:$E$65)</f>
        <v>0</v>
      </c>
      <c r="F2059" s="93">
        <f>SUMIF(נכנסים!$A$5:$A$5890,מרכז!A2059,נכנסים!$B$5:$B$5890)</f>
        <v>0</v>
      </c>
      <c r="G2059" s="94"/>
      <c r="H2059" s="94"/>
      <c r="I2059" s="94"/>
      <c r="J2059" s="99">
        <f t="shared" si="32"/>
        <v>50000</v>
      </c>
    </row>
    <row r="2060" spans="1:10">
      <c r="A2060" s="153">
        <v>47713</v>
      </c>
      <c r="B2060" s="93">
        <f>SUMIF(יוצאים!$A$5:$A$5835,מרכז!A2060,יוצאים!$D$5:$D$5835)</f>
        <v>0</v>
      </c>
      <c r="C2060" s="93">
        <f>HLOOKUP(DAY($A2060),'טב.הו"ק'!$G$4:$AK$162,'טב.הו"ק'!$A$162+2,FALSE)</f>
        <v>0</v>
      </c>
      <c r="D2060" s="93">
        <f>IF(A2060&gt;=הלוואות!$D$5,IF(מרכז!A2060&lt;=הלוואות!$E$5,IF(DAY(מרכז!A2060)=הלוואות!$F$5,הלוואות!$G$5,0),0),0)+IF(A2060&gt;=הלוואות!$D$6,IF(מרכז!A2060&lt;=הלוואות!$E$6,IF(DAY(מרכז!A2060)=הלוואות!$F$6,הלוואות!$G$6,0),0),0)+IF(A2060&gt;=הלוואות!$D$7,IF(מרכז!A2060&lt;=הלוואות!$E$7,IF(DAY(מרכז!A2060)=הלוואות!$F$7,הלוואות!$G$7,0),0),0)+IF(A2060&gt;=הלוואות!$D$8,IF(מרכז!A2060&lt;=הלוואות!$E$8,IF(DAY(מרכז!A2060)=הלוואות!$F$8,הלוואות!$G$8,0),0),0)+IF(A2060&gt;=הלוואות!$D$9,IF(מרכז!A2060&lt;=הלוואות!$E$9,IF(DAY(מרכז!A2060)=הלוואות!$F$9,הלוואות!$G$9,0),0),0)+IF(A2060&gt;=הלוואות!$D$10,IF(מרכז!A2060&lt;=הלוואות!$E$10,IF(DAY(מרכז!A2060)=הלוואות!$F$10,הלוואות!$G$10,0),0),0)+IF(A2060&gt;=הלוואות!$D$11,IF(מרכז!A2060&lt;=הלוואות!$E$11,IF(DAY(מרכז!A2060)=הלוואות!$F$11,הלוואות!$G$11,0),0),0)+IF(A2060&gt;=הלוואות!$D$12,IF(מרכז!A2060&lt;=הלוואות!$E$12,IF(DAY(מרכז!A2060)=הלוואות!$F$12,הלוואות!$G$12,0),0),0)+IF(A2060&gt;=הלוואות!$D$13,IF(מרכז!A2060&lt;=הלוואות!$E$13,IF(DAY(מרכז!A2060)=הלוואות!$F$13,הלוואות!$G$13,0),0),0)+IF(A2060&gt;=הלוואות!$D$14,IF(מרכז!A2060&lt;=הלוואות!$E$14,IF(DAY(מרכז!A2060)=הלוואות!$F$14,הלוואות!$G$14,0),0),0)+IF(A2060&gt;=הלוואות!$D$15,IF(מרכז!A2060&lt;=הלוואות!$E$15,IF(DAY(מרכז!A2060)=הלוואות!$F$15,הלוואות!$G$15,0),0),0)+IF(A2060&gt;=הלוואות!$D$16,IF(מרכז!A2060&lt;=הלוואות!$E$16,IF(DAY(מרכז!A2060)=הלוואות!$F$16,הלוואות!$G$16,0),0),0)+IF(A2060&gt;=הלוואות!$D$17,IF(מרכז!A2060&lt;=הלוואות!$E$17,IF(DAY(מרכז!A2060)=הלוואות!$F$17,הלוואות!$G$17,0),0),0)+IF(A2060&gt;=הלוואות!$D$18,IF(מרכז!A2060&lt;=הלוואות!$E$18,IF(DAY(מרכז!A2060)=הלוואות!$F$18,הלוואות!$G$18,0),0),0)+IF(A2060&gt;=הלוואות!$D$19,IF(מרכז!A2060&lt;=הלוואות!$E$19,IF(DAY(מרכז!A2060)=הלוואות!$F$19,הלוואות!$G$19,0),0),0)+IF(A2060&gt;=הלוואות!$D$20,IF(מרכז!A2060&lt;=הלוואות!$E$20,IF(DAY(מרכז!A2060)=הלוואות!$F$20,הלוואות!$G$20,0),0),0)+IF(A2060&gt;=הלוואות!$D$21,IF(מרכז!A2060&lt;=הלוואות!$E$21,IF(DAY(מרכז!A2060)=הלוואות!$F$21,הלוואות!$G$21,0),0),0)+IF(A2060&gt;=הלוואות!$D$22,IF(מרכז!A2060&lt;=הלוואות!$E$22,IF(DAY(מרכז!A2060)=הלוואות!$F$22,הלוואות!$G$22,0),0),0)+IF(A2060&gt;=הלוואות!$D$23,IF(מרכז!A2060&lt;=הלוואות!$E$23,IF(DAY(מרכז!A2060)=הלוואות!$F$23,הלוואות!$G$23,0),0),0)+IF(A2060&gt;=הלוואות!$D$24,IF(מרכז!A2060&lt;=הלוואות!$E$24,IF(DAY(מרכז!A2060)=הלוואות!$F$24,הלוואות!$G$24,0),0),0)+IF(A2060&gt;=הלוואות!$D$25,IF(מרכז!A2060&lt;=הלוואות!$E$25,IF(DAY(מרכז!A2060)=הלוואות!$F$25,הלוואות!$G$25,0),0),0)+IF(A2060&gt;=הלוואות!$D$26,IF(מרכז!A2060&lt;=הלוואות!$E$26,IF(DAY(מרכז!A2060)=הלוואות!$F$26,הלוואות!$G$26,0),0),0)+IF(A2060&gt;=הלוואות!$D$27,IF(מרכז!A2060&lt;=הלוואות!$E$27,IF(DAY(מרכז!A2060)=הלוואות!$F$27,הלוואות!$G$27,0),0),0)+IF(A2060&gt;=הלוואות!$D$28,IF(מרכז!A2060&lt;=הלוואות!$E$28,IF(DAY(מרכז!A2060)=הלוואות!$F$28,הלוואות!$G$28,0),0),0)+IF(A2060&gt;=הלוואות!$D$29,IF(מרכז!A2060&lt;=הלוואות!$E$29,IF(DAY(מרכז!A2060)=הלוואות!$F$29,הלוואות!$G$29,0),0),0)+IF(A2060&gt;=הלוואות!$D$30,IF(מרכז!A2060&lt;=הלוואות!$E$30,IF(DAY(מרכז!A2060)=הלוואות!$F$30,הלוואות!$G$30,0),0),0)+IF(A2060&gt;=הלוואות!$D$31,IF(מרכז!A2060&lt;=הלוואות!$E$31,IF(DAY(מרכז!A2060)=הלוואות!$F$31,הלוואות!$G$31,0),0),0)+IF(A2060&gt;=הלוואות!$D$32,IF(מרכז!A2060&lt;=הלוואות!$E$32,IF(DAY(מרכז!A2060)=הלוואות!$F$32,הלוואות!$G$32,0),0),0)+IF(A2060&gt;=הלוואות!$D$33,IF(מרכז!A2060&lt;=הלוואות!$E$33,IF(DAY(מרכז!A2060)=הלוואות!$F$33,הלוואות!$G$33,0),0),0)+IF(A2060&gt;=הלוואות!$D$34,IF(מרכז!A2060&lt;=הלוואות!$E$34,IF(DAY(מרכז!A2060)=הלוואות!$F$34,הלוואות!$G$34,0),0),0)</f>
        <v>0</v>
      </c>
      <c r="E2060" s="93">
        <f>SUMIF(הלוואות!$D$46:$D$65,מרכז!A2060,הלוואות!$E$46:$E$65)</f>
        <v>0</v>
      </c>
      <c r="F2060" s="93">
        <f>SUMIF(נכנסים!$A$5:$A$5890,מרכז!A2060,נכנסים!$B$5:$B$5890)</f>
        <v>0</v>
      </c>
      <c r="G2060" s="94"/>
      <c r="H2060" s="94"/>
      <c r="I2060" s="94"/>
      <c r="J2060" s="99">
        <f t="shared" si="32"/>
        <v>50000</v>
      </c>
    </row>
    <row r="2061" spans="1:10">
      <c r="A2061" s="153">
        <v>47714</v>
      </c>
      <c r="B2061" s="93">
        <f>SUMIF(יוצאים!$A$5:$A$5835,מרכז!A2061,יוצאים!$D$5:$D$5835)</f>
        <v>0</v>
      </c>
      <c r="C2061" s="93">
        <f>HLOOKUP(DAY($A2061),'טב.הו"ק'!$G$4:$AK$162,'טב.הו"ק'!$A$162+2,FALSE)</f>
        <v>0</v>
      </c>
      <c r="D2061" s="93">
        <f>IF(A2061&gt;=הלוואות!$D$5,IF(מרכז!A2061&lt;=הלוואות!$E$5,IF(DAY(מרכז!A2061)=הלוואות!$F$5,הלוואות!$G$5,0),0),0)+IF(A2061&gt;=הלוואות!$D$6,IF(מרכז!A2061&lt;=הלוואות!$E$6,IF(DAY(מרכז!A2061)=הלוואות!$F$6,הלוואות!$G$6,0),0),0)+IF(A2061&gt;=הלוואות!$D$7,IF(מרכז!A2061&lt;=הלוואות!$E$7,IF(DAY(מרכז!A2061)=הלוואות!$F$7,הלוואות!$G$7,0),0),0)+IF(A2061&gt;=הלוואות!$D$8,IF(מרכז!A2061&lt;=הלוואות!$E$8,IF(DAY(מרכז!A2061)=הלוואות!$F$8,הלוואות!$G$8,0),0),0)+IF(A2061&gt;=הלוואות!$D$9,IF(מרכז!A2061&lt;=הלוואות!$E$9,IF(DAY(מרכז!A2061)=הלוואות!$F$9,הלוואות!$G$9,0),0),0)+IF(A2061&gt;=הלוואות!$D$10,IF(מרכז!A2061&lt;=הלוואות!$E$10,IF(DAY(מרכז!A2061)=הלוואות!$F$10,הלוואות!$G$10,0),0),0)+IF(A2061&gt;=הלוואות!$D$11,IF(מרכז!A2061&lt;=הלוואות!$E$11,IF(DAY(מרכז!A2061)=הלוואות!$F$11,הלוואות!$G$11,0),0),0)+IF(A2061&gt;=הלוואות!$D$12,IF(מרכז!A2061&lt;=הלוואות!$E$12,IF(DAY(מרכז!A2061)=הלוואות!$F$12,הלוואות!$G$12,0),0),0)+IF(A2061&gt;=הלוואות!$D$13,IF(מרכז!A2061&lt;=הלוואות!$E$13,IF(DAY(מרכז!A2061)=הלוואות!$F$13,הלוואות!$G$13,0),0),0)+IF(A2061&gt;=הלוואות!$D$14,IF(מרכז!A2061&lt;=הלוואות!$E$14,IF(DAY(מרכז!A2061)=הלוואות!$F$14,הלוואות!$G$14,0),0),0)+IF(A2061&gt;=הלוואות!$D$15,IF(מרכז!A2061&lt;=הלוואות!$E$15,IF(DAY(מרכז!A2061)=הלוואות!$F$15,הלוואות!$G$15,0),0),0)+IF(A2061&gt;=הלוואות!$D$16,IF(מרכז!A2061&lt;=הלוואות!$E$16,IF(DAY(מרכז!A2061)=הלוואות!$F$16,הלוואות!$G$16,0),0),0)+IF(A2061&gt;=הלוואות!$D$17,IF(מרכז!A2061&lt;=הלוואות!$E$17,IF(DAY(מרכז!A2061)=הלוואות!$F$17,הלוואות!$G$17,0),0),0)+IF(A2061&gt;=הלוואות!$D$18,IF(מרכז!A2061&lt;=הלוואות!$E$18,IF(DAY(מרכז!A2061)=הלוואות!$F$18,הלוואות!$G$18,0),0),0)+IF(A2061&gt;=הלוואות!$D$19,IF(מרכז!A2061&lt;=הלוואות!$E$19,IF(DAY(מרכז!A2061)=הלוואות!$F$19,הלוואות!$G$19,0),0),0)+IF(A2061&gt;=הלוואות!$D$20,IF(מרכז!A2061&lt;=הלוואות!$E$20,IF(DAY(מרכז!A2061)=הלוואות!$F$20,הלוואות!$G$20,0),0),0)+IF(A2061&gt;=הלוואות!$D$21,IF(מרכז!A2061&lt;=הלוואות!$E$21,IF(DAY(מרכז!A2061)=הלוואות!$F$21,הלוואות!$G$21,0),0),0)+IF(A2061&gt;=הלוואות!$D$22,IF(מרכז!A2061&lt;=הלוואות!$E$22,IF(DAY(מרכז!A2061)=הלוואות!$F$22,הלוואות!$G$22,0),0),0)+IF(A2061&gt;=הלוואות!$D$23,IF(מרכז!A2061&lt;=הלוואות!$E$23,IF(DAY(מרכז!A2061)=הלוואות!$F$23,הלוואות!$G$23,0),0),0)+IF(A2061&gt;=הלוואות!$D$24,IF(מרכז!A2061&lt;=הלוואות!$E$24,IF(DAY(מרכז!A2061)=הלוואות!$F$24,הלוואות!$G$24,0),0),0)+IF(A2061&gt;=הלוואות!$D$25,IF(מרכז!A2061&lt;=הלוואות!$E$25,IF(DAY(מרכז!A2061)=הלוואות!$F$25,הלוואות!$G$25,0),0),0)+IF(A2061&gt;=הלוואות!$D$26,IF(מרכז!A2061&lt;=הלוואות!$E$26,IF(DAY(מרכז!A2061)=הלוואות!$F$26,הלוואות!$G$26,0),0),0)+IF(A2061&gt;=הלוואות!$D$27,IF(מרכז!A2061&lt;=הלוואות!$E$27,IF(DAY(מרכז!A2061)=הלוואות!$F$27,הלוואות!$G$27,0),0),0)+IF(A2061&gt;=הלוואות!$D$28,IF(מרכז!A2061&lt;=הלוואות!$E$28,IF(DAY(מרכז!A2061)=הלוואות!$F$28,הלוואות!$G$28,0),0),0)+IF(A2061&gt;=הלוואות!$D$29,IF(מרכז!A2061&lt;=הלוואות!$E$29,IF(DAY(מרכז!A2061)=הלוואות!$F$29,הלוואות!$G$29,0),0),0)+IF(A2061&gt;=הלוואות!$D$30,IF(מרכז!A2061&lt;=הלוואות!$E$30,IF(DAY(מרכז!A2061)=הלוואות!$F$30,הלוואות!$G$30,0),0),0)+IF(A2061&gt;=הלוואות!$D$31,IF(מרכז!A2061&lt;=הלוואות!$E$31,IF(DAY(מרכז!A2061)=הלוואות!$F$31,הלוואות!$G$31,0),0),0)+IF(A2061&gt;=הלוואות!$D$32,IF(מרכז!A2061&lt;=הלוואות!$E$32,IF(DAY(מרכז!A2061)=הלוואות!$F$32,הלוואות!$G$32,0),0),0)+IF(A2061&gt;=הלוואות!$D$33,IF(מרכז!A2061&lt;=הלוואות!$E$33,IF(DAY(מרכז!A2061)=הלוואות!$F$33,הלוואות!$G$33,0),0),0)+IF(A2061&gt;=הלוואות!$D$34,IF(מרכז!A2061&lt;=הלוואות!$E$34,IF(DAY(מרכז!A2061)=הלוואות!$F$34,הלוואות!$G$34,0),0),0)</f>
        <v>0</v>
      </c>
      <c r="E2061" s="93">
        <f>SUMIF(הלוואות!$D$46:$D$65,מרכז!A2061,הלוואות!$E$46:$E$65)</f>
        <v>0</v>
      </c>
      <c r="F2061" s="93">
        <f>SUMIF(נכנסים!$A$5:$A$5890,מרכז!A2061,נכנסים!$B$5:$B$5890)</f>
        <v>0</v>
      </c>
      <c r="G2061" s="94"/>
      <c r="H2061" s="94"/>
      <c r="I2061" s="94"/>
      <c r="J2061" s="99">
        <f t="shared" si="32"/>
        <v>50000</v>
      </c>
    </row>
    <row r="2062" spans="1:10">
      <c r="A2062" s="153">
        <v>47715</v>
      </c>
      <c r="B2062" s="93">
        <f>SUMIF(יוצאים!$A$5:$A$5835,מרכז!A2062,יוצאים!$D$5:$D$5835)</f>
        <v>0</v>
      </c>
      <c r="C2062" s="93">
        <f>HLOOKUP(DAY($A2062),'טב.הו"ק'!$G$4:$AK$162,'טב.הו"ק'!$A$162+2,FALSE)</f>
        <v>0</v>
      </c>
      <c r="D2062" s="93">
        <f>IF(A2062&gt;=הלוואות!$D$5,IF(מרכז!A2062&lt;=הלוואות!$E$5,IF(DAY(מרכז!A2062)=הלוואות!$F$5,הלוואות!$G$5,0),0),0)+IF(A2062&gt;=הלוואות!$D$6,IF(מרכז!A2062&lt;=הלוואות!$E$6,IF(DAY(מרכז!A2062)=הלוואות!$F$6,הלוואות!$G$6,0),0),0)+IF(A2062&gt;=הלוואות!$D$7,IF(מרכז!A2062&lt;=הלוואות!$E$7,IF(DAY(מרכז!A2062)=הלוואות!$F$7,הלוואות!$G$7,0),0),0)+IF(A2062&gt;=הלוואות!$D$8,IF(מרכז!A2062&lt;=הלוואות!$E$8,IF(DAY(מרכז!A2062)=הלוואות!$F$8,הלוואות!$G$8,0),0),0)+IF(A2062&gt;=הלוואות!$D$9,IF(מרכז!A2062&lt;=הלוואות!$E$9,IF(DAY(מרכז!A2062)=הלוואות!$F$9,הלוואות!$G$9,0),0),0)+IF(A2062&gt;=הלוואות!$D$10,IF(מרכז!A2062&lt;=הלוואות!$E$10,IF(DAY(מרכז!A2062)=הלוואות!$F$10,הלוואות!$G$10,0),0),0)+IF(A2062&gt;=הלוואות!$D$11,IF(מרכז!A2062&lt;=הלוואות!$E$11,IF(DAY(מרכז!A2062)=הלוואות!$F$11,הלוואות!$G$11,0),0),0)+IF(A2062&gt;=הלוואות!$D$12,IF(מרכז!A2062&lt;=הלוואות!$E$12,IF(DAY(מרכז!A2062)=הלוואות!$F$12,הלוואות!$G$12,0),0),0)+IF(A2062&gt;=הלוואות!$D$13,IF(מרכז!A2062&lt;=הלוואות!$E$13,IF(DAY(מרכז!A2062)=הלוואות!$F$13,הלוואות!$G$13,0),0),0)+IF(A2062&gt;=הלוואות!$D$14,IF(מרכז!A2062&lt;=הלוואות!$E$14,IF(DAY(מרכז!A2062)=הלוואות!$F$14,הלוואות!$G$14,0),0),0)+IF(A2062&gt;=הלוואות!$D$15,IF(מרכז!A2062&lt;=הלוואות!$E$15,IF(DAY(מרכז!A2062)=הלוואות!$F$15,הלוואות!$G$15,0),0),0)+IF(A2062&gt;=הלוואות!$D$16,IF(מרכז!A2062&lt;=הלוואות!$E$16,IF(DAY(מרכז!A2062)=הלוואות!$F$16,הלוואות!$G$16,0),0),0)+IF(A2062&gt;=הלוואות!$D$17,IF(מרכז!A2062&lt;=הלוואות!$E$17,IF(DAY(מרכז!A2062)=הלוואות!$F$17,הלוואות!$G$17,0),0),0)+IF(A2062&gt;=הלוואות!$D$18,IF(מרכז!A2062&lt;=הלוואות!$E$18,IF(DAY(מרכז!A2062)=הלוואות!$F$18,הלוואות!$G$18,0),0),0)+IF(A2062&gt;=הלוואות!$D$19,IF(מרכז!A2062&lt;=הלוואות!$E$19,IF(DAY(מרכז!A2062)=הלוואות!$F$19,הלוואות!$G$19,0),0),0)+IF(A2062&gt;=הלוואות!$D$20,IF(מרכז!A2062&lt;=הלוואות!$E$20,IF(DAY(מרכז!A2062)=הלוואות!$F$20,הלוואות!$G$20,0),0),0)+IF(A2062&gt;=הלוואות!$D$21,IF(מרכז!A2062&lt;=הלוואות!$E$21,IF(DAY(מרכז!A2062)=הלוואות!$F$21,הלוואות!$G$21,0),0),0)+IF(A2062&gt;=הלוואות!$D$22,IF(מרכז!A2062&lt;=הלוואות!$E$22,IF(DAY(מרכז!A2062)=הלוואות!$F$22,הלוואות!$G$22,0),0),0)+IF(A2062&gt;=הלוואות!$D$23,IF(מרכז!A2062&lt;=הלוואות!$E$23,IF(DAY(מרכז!A2062)=הלוואות!$F$23,הלוואות!$G$23,0),0),0)+IF(A2062&gt;=הלוואות!$D$24,IF(מרכז!A2062&lt;=הלוואות!$E$24,IF(DAY(מרכז!A2062)=הלוואות!$F$24,הלוואות!$G$24,0),0),0)+IF(A2062&gt;=הלוואות!$D$25,IF(מרכז!A2062&lt;=הלוואות!$E$25,IF(DAY(מרכז!A2062)=הלוואות!$F$25,הלוואות!$G$25,0),0),0)+IF(A2062&gt;=הלוואות!$D$26,IF(מרכז!A2062&lt;=הלוואות!$E$26,IF(DAY(מרכז!A2062)=הלוואות!$F$26,הלוואות!$G$26,0),0),0)+IF(A2062&gt;=הלוואות!$D$27,IF(מרכז!A2062&lt;=הלוואות!$E$27,IF(DAY(מרכז!A2062)=הלוואות!$F$27,הלוואות!$G$27,0),0),0)+IF(A2062&gt;=הלוואות!$D$28,IF(מרכז!A2062&lt;=הלוואות!$E$28,IF(DAY(מרכז!A2062)=הלוואות!$F$28,הלוואות!$G$28,0),0),0)+IF(A2062&gt;=הלוואות!$D$29,IF(מרכז!A2062&lt;=הלוואות!$E$29,IF(DAY(מרכז!A2062)=הלוואות!$F$29,הלוואות!$G$29,0),0),0)+IF(A2062&gt;=הלוואות!$D$30,IF(מרכז!A2062&lt;=הלוואות!$E$30,IF(DAY(מרכז!A2062)=הלוואות!$F$30,הלוואות!$G$30,0),0),0)+IF(A2062&gt;=הלוואות!$D$31,IF(מרכז!A2062&lt;=הלוואות!$E$31,IF(DAY(מרכז!A2062)=הלוואות!$F$31,הלוואות!$G$31,0),0),0)+IF(A2062&gt;=הלוואות!$D$32,IF(מרכז!A2062&lt;=הלוואות!$E$32,IF(DAY(מרכז!A2062)=הלוואות!$F$32,הלוואות!$G$32,0),0),0)+IF(A2062&gt;=הלוואות!$D$33,IF(מרכז!A2062&lt;=הלוואות!$E$33,IF(DAY(מרכז!A2062)=הלוואות!$F$33,הלוואות!$G$33,0),0),0)+IF(A2062&gt;=הלוואות!$D$34,IF(מרכז!A2062&lt;=הלוואות!$E$34,IF(DAY(מרכז!A2062)=הלוואות!$F$34,הלוואות!$G$34,0),0),0)</f>
        <v>0</v>
      </c>
      <c r="E2062" s="93">
        <f>SUMIF(הלוואות!$D$46:$D$65,מרכז!A2062,הלוואות!$E$46:$E$65)</f>
        <v>0</v>
      </c>
      <c r="F2062" s="93">
        <f>SUMIF(נכנסים!$A$5:$A$5890,מרכז!A2062,נכנסים!$B$5:$B$5890)</f>
        <v>0</v>
      </c>
      <c r="G2062" s="94"/>
      <c r="H2062" s="94"/>
      <c r="I2062" s="94"/>
      <c r="J2062" s="99">
        <f t="shared" si="32"/>
        <v>50000</v>
      </c>
    </row>
    <row r="2063" spans="1:10">
      <c r="A2063" s="153">
        <v>47716</v>
      </c>
      <c r="B2063" s="93">
        <f>SUMIF(יוצאים!$A$5:$A$5835,מרכז!A2063,יוצאים!$D$5:$D$5835)</f>
        <v>0</v>
      </c>
      <c r="C2063" s="93">
        <f>HLOOKUP(DAY($A2063),'טב.הו"ק'!$G$4:$AK$162,'טב.הו"ק'!$A$162+2,FALSE)</f>
        <v>0</v>
      </c>
      <c r="D2063" s="93">
        <f>IF(A2063&gt;=הלוואות!$D$5,IF(מרכז!A2063&lt;=הלוואות!$E$5,IF(DAY(מרכז!A2063)=הלוואות!$F$5,הלוואות!$G$5,0),0),0)+IF(A2063&gt;=הלוואות!$D$6,IF(מרכז!A2063&lt;=הלוואות!$E$6,IF(DAY(מרכז!A2063)=הלוואות!$F$6,הלוואות!$G$6,0),0),0)+IF(A2063&gt;=הלוואות!$D$7,IF(מרכז!A2063&lt;=הלוואות!$E$7,IF(DAY(מרכז!A2063)=הלוואות!$F$7,הלוואות!$G$7,0),0),0)+IF(A2063&gt;=הלוואות!$D$8,IF(מרכז!A2063&lt;=הלוואות!$E$8,IF(DAY(מרכז!A2063)=הלוואות!$F$8,הלוואות!$G$8,0),0),0)+IF(A2063&gt;=הלוואות!$D$9,IF(מרכז!A2063&lt;=הלוואות!$E$9,IF(DAY(מרכז!A2063)=הלוואות!$F$9,הלוואות!$G$9,0),0),0)+IF(A2063&gt;=הלוואות!$D$10,IF(מרכז!A2063&lt;=הלוואות!$E$10,IF(DAY(מרכז!A2063)=הלוואות!$F$10,הלוואות!$G$10,0),0),0)+IF(A2063&gt;=הלוואות!$D$11,IF(מרכז!A2063&lt;=הלוואות!$E$11,IF(DAY(מרכז!A2063)=הלוואות!$F$11,הלוואות!$G$11,0),0),0)+IF(A2063&gt;=הלוואות!$D$12,IF(מרכז!A2063&lt;=הלוואות!$E$12,IF(DAY(מרכז!A2063)=הלוואות!$F$12,הלוואות!$G$12,0),0),0)+IF(A2063&gt;=הלוואות!$D$13,IF(מרכז!A2063&lt;=הלוואות!$E$13,IF(DAY(מרכז!A2063)=הלוואות!$F$13,הלוואות!$G$13,0),0),0)+IF(A2063&gt;=הלוואות!$D$14,IF(מרכז!A2063&lt;=הלוואות!$E$14,IF(DAY(מרכז!A2063)=הלוואות!$F$14,הלוואות!$G$14,0),0),0)+IF(A2063&gt;=הלוואות!$D$15,IF(מרכז!A2063&lt;=הלוואות!$E$15,IF(DAY(מרכז!A2063)=הלוואות!$F$15,הלוואות!$G$15,0),0),0)+IF(A2063&gt;=הלוואות!$D$16,IF(מרכז!A2063&lt;=הלוואות!$E$16,IF(DAY(מרכז!A2063)=הלוואות!$F$16,הלוואות!$G$16,0),0),0)+IF(A2063&gt;=הלוואות!$D$17,IF(מרכז!A2063&lt;=הלוואות!$E$17,IF(DAY(מרכז!A2063)=הלוואות!$F$17,הלוואות!$G$17,0),0),0)+IF(A2063&gt;=הלוואות!$D$18,IF(מרכז!A2063&lt;=הלוואות!$E$18,IF(DAY(מרכז!A2063)=הלוואות!$F$18,הלוואות!$G$18,0),0),0)+IF(A2063&gt;=הלוואות!$D$19,IF(מרכז!A2063&lt;=הלוואות!$E$19,IF(DAY(מרכז!A2063)=הלוואות!$F$19,הלוואות!$G$19,0),0),0)+IF(A2063&gt;=הלוואות!$D$20,IF(מרכז!A2063&lt;=הלוואות!$E$20,IF(DAY(מרכז!A2063)=הלוואות!$F$20,הלוואות!$G$20,0),0),0)+IF(A2063&gt;=הלוואות!$D$21,IF(מרכז!A2063&lt;=הלוואות!$E$21,IF(DAY(מרכז!A2063)=הלוואות!$F$21,הלוואות!$G$21,0),0),0)+IF(A2063&gt;=הלוואות!$D$22,IF(מרכז!A2063&lt;=הלוואות!$E$22,IF(DAY(מרכז!A2063)=הלוואות!$F$22,הלוואות!$G$22,0),0),0)+IF(A2063&gt;=הלוואות!$D$23,IF(מרכז!A2063&lt;=הלוואות!$E$23,IF(DAY(מרכז!A2063)=הלוואות!$F$23,הלוואות!$G$23,0),0),0)+IF(A2063&gt;=הלוואות!$D$24,IF(מרכז!A2063&lt;=הלוואות!$E$24,IF(DAY(מרכז!A2063)=הלוואות!$F$24,הלוואות!$G$24,0),0),0)+IF(A2063&gt;=הלוואות!$D$25,IF(מרכז!A2063&lt;=הלוואות!$E$25,IF(DAY(מרכז!A2063)=הלוואות!$F$25,הלוואות!$G$25,0),0),0)+IF(A2063&gt;=הלוואות!$D$26,IF(מרכז!A2063&lt;=הלוואות!$E$26,IF(DAY(מרכז!A2063)=הלוואות!$F$26,הלוואות!$G$26,0),0),0)+IF(A2063&gt;=הלוואות!$D$27,IF(מרכז!A2063&lt;=הלוואות!$E$27,IF(DAY(מרכז!A2063)=הלוואות!$F$27,הלוואות!$G$27,0),0),0)+IF(A2063&gt;=הלוואות!$D$28,IF(מרכז!A2063&lt;=הלוואות!$E$28,IF(DAY(מרכז!A2063)=הלוואות!$F$28,הלוואות!$G$28,0),0),0)+IF(A2063&gt;=הלוואות!$D$29,IF(מרכז!A2063&lt;=הלוואות!$E$29,IF(DAY(מרכז!A2063)=הלוואות!$F$29,הלוואות!$G$29,0),0),0)+IF(A2063&gt;=הלוואות!$D$30,IF(מרכז!A2063&lt;=הלוואות!$E$30,IF(DAY(מרכז!A2063)=הלוואות!$F$30,הלוואות!$G$30,0),0),0)+IF(A2063&gt;=הלוואות!$D$31,IF(מרכז!A2063&lt;=הלוואות!$E$31,IF(DAY(מרכז!A2063)=הלוואות!$F$31,הלוואות!$G$31,0),0),0)+IF(A2063&gt;=הלוואות!$D$32,IF(מרכז!A2063&lt;=הלוואות!$E$32,IF(DAY(מרכז!A2063)=הלוואות!$F$32,הלוואות!$G$32,0),0),0)+IF(A2063&gt;=הלוואות!$D$33,IF(מרכז!A2063&lt;=הלוואות!$E$33,IF(DAY(מרכז!A2063)=הלוואות!$F$33,הלוואות!$G$33,0),0),0)+IF(A2063&gt;=הלוואות!$D$34,IF(מרכז!A2063&lt;=הלוואות!$E$34,IF(DAY(מרכז!A2063)=הלוואות!$F$34,הלוואות!$G$34,0),0),0)</f>
        <v>0</v>
      </c>
      <c r="E2063" s="93">
        <f>SUMIF(הלוואות!$D$46:$D$65,מרכז!A2063,הלוואות!$E$46:$E$65)</f>
        <v>0</v>
      </c>
      <c r="F2063" s="93">
        <f>SUMIF(נכנסים!$A$5:$A$5890,מרכז!A2063,נכנסים!$B$5:$B$5890)</f>
        <v>0</v>
      </c>
      <c r="G2063" s="94"/>
      <c r="H2063" s="94"/>
      <c r="I2063" s="94"/>
      <c r="J2063" s="99">
        <f t="shared" si="32"/>
        <v>50000</v>
      </c>
    </row>
    <row r="2064" spans="1:10">
      <c r="A2064" s="153">
        <v>47717</v>
      </c>
      <c r="B2064" s="93">
        <f>SUMIF(יוצאים!$A$5:$A$5835,מרכז!A2064,יוצאים!$D$5:$D$5835)</f>
        <v>0</v>
      </c>
      <c r="C2064" s="93">
        <f>HLOOKUP(DAY($A2064),'טב.הו"ק'!$G$4:$AK$162,'טב.הו"ק'!$A$162+2,FALSE)</f>
        <v>0</v>
      </c>
      <c r="D2064" s="93">
        <f>IF(A2064&gt;=הלוואות!$D$5,IF(מרכז!A2064&lt;=הלוואות!$E$5,IF(DAY(מרכז!A2064)=הלוואות!$F$5,הלוואות!$G$5,0),0),0)+IF(A2064&gt;=הלוואות!$D$6,IF(מרכז!A2064&lt;=הלוואות!$E$6,IF(DAY(מרכז!A2064)=הלוואות!$F$6,הלוואות!$G$6,0),0),0)+IF(A2064&gt;=הלוואות!$D$7,IF(מרכז!A2064&lt;=הלוואות!$E$7,IF(DAY(מרכז!A2064)=הלוואות!$F$7,הלוואות!$G$7,0),0),0)+IF(A2064&gt;=הלוואות!$D$8,IF(מרכז!A2064&lt;=הלוואות!$E$8,IF(DAY(מרכז!A2064)=הלוואות!$F$8,הלוואות!$G$8,0),0),0)+IF(A2064&gt;=הלוואות!$D$9,IF(מרכז!A2064&lt;=הלוואות!$E$9,IF(DAY(מרכז!A2064)=הלוואות!$F$9,הלוואות!$G$9,0),0),0)+IF(A2064&gt;=הלוואות!$D$10,IF(מרכז!A2064&lt;=הלוואות!$E$10,IF(DAY(מרכז!A2064)=הלוואות!$F$10,הלוואות!$G$10,0),0),0)+IF(A2064&gt;=הלוואות!$D$11,IF(מרכז!A2064&lt;=הלוואות!$E$11,IF(DAY(מרכז!A2064)=הלוואות!$F$11,הלוואות!$G$11,0),0),0)+IF(A2064&gt;=הלוואות!$D$12,IF(מרכז!A2064&lt;=הלוואות!$E$12,IF(DAY(מרכז!A2064)=הלוואות!$F$12,הלוואות!$G$12,0),0),0)+IF(A2064&gt;=הלוואות!$D$13,IF(מרכז!A2064&lt;=הלוואות!$E$13,IF(DAY(מרכז!A2064)=הלוואות!$F$13,הלוואות!$G$13,0),0),0)+IF(A2064&gt;=הלוואות!$D$14,IF(מרכז!A2064&lt;=הלוואות!$E$14,IF(DAY(מרכז!A2064)=הלוואות!$F$14,הלוואות!$G$14,0),0),0)+IF(A2064&gt;=הלוואות!$D$15,IF(מרכז!A2064&lt;=הלוואות!$E$15,IF(DAY(מרכז!A2064)=הלוואות!$F$15,הלוואות!$G$15,0),0),0)+IF(A2064&gt;=הלוואות!$D$16,IF(מרכז!A2064&lt;=הלוואות!$E$16,IF(DAY(מרכז!A2064)=הלוואות!$F$16,הלוואות!$G$16,0),0),0)+IF(A2064&gt;=הלוואות!$D$17,IF(מרכז!A2064&lt;=הלוואות!$E$17,IF(DAY(מרכז!A2064)=הלוואות!$F$17,הלוואות!$G$17,0),0),0)+IF(A2064&gt;=הלוואות!$D$18,IF(מרכז!A2064&lt;=הלוואות!$E$18,IF(DAY(מרכז!A2064)=הלוואות!$F$18,הלוואות!$G$18,0),0),0)+IF(A2064&gt;=הלוואות!$D$19,IF(מרכז!A2064&lt;=הלוואות!$E$19,IF(DAY(מרכז!A2064)=הלוואות!$F$19,הלוואות!$G$19,0),0),0)+IF(A2064&gt;=הלוואות!$D$20,IF(מרכז!A2064&lt;=הלוואות!$E$20,IF(DAY(מרכז!A2064)=הלוואות!$F$20,הלוואות!$G$20,0),0),0)+IF(A2064&gt;=הלוואות!$D$21,IF(מרכז!A2064&lt;=הלוואות!$E$21,IF(DAY(מרכז!A2064)=הלוואות!$F$21,הלוואות!$G$21,0),0),0)+IF(A2064&gt;=הלוואות!$D$22,IF(מרכז!A2064&lt;=הלוואות!$E$22,IF(DAY(מרכז!A2064)=הלוואות!$F$22,הלוואות!$G$22,0),0),0)+IF(A2064&gt;=הלוואות!$D$23,IF(מרכז!A2064&lt;=הלוואות!$E$23,IF(DAY(מרכז!A2064)=הלוואות!$F$23,הלוואות!$G$23,0),0),0)+IF(A2064&gt;=הלוואות!$D$24,IF(מרכז!A2064&lt;=הלוואות!$E$24,IF(DAY(מרכז!A2064)=הלוואות!$F$24,הלוואות!$G$24,0),0),0)+IF(A2064&gt;=הלוואות!$D$25,IF(מרכז!A2064&lt;=הלוואות!$E$25,IF(DAY(מרכז!A2064)=הלוואות!$F$25,הלוואות!$G$25,0),0),0)+IF(A2064&gt;=הלוואות!$D$26,IF(מרכז!A2064&lt;=הלוואות!$E$26,IF(DAY(מרכז!A2064)=הלוואות!$F$26,הלוואות!$G$26,0),0),0)+IF(A2064&gt;=הלוואות!$D$27,IF(מרכז!A2064&lt;=הלוואות!$E$27,IF(DAY(מרכז!A2064)=הלוואות!$F$27,הלוואות!$G$27,0),0),0)+IF(A2064&gt;=הלוואות!$D$28,IF(מרכז!A2064&lt;=הלוואות!$E$28,IF(DAY(מרכז!A2064)=הלוואות!$F$28,הלוואות!$G$28,0),0),0)+IF(A2064&gt;=הלוואות!$D$29,IF(מרכז!A2064&lt;=הלוואות!$E$29,IF(DAY(מרכז!A2064)=הלוואות!$F$29,הלוואות!$G$29,0),0),0)+IF(A2064&gt;=הלוואות!$D$30,IF(מרכז!A2064&lt;=הלוואות!$E$30,IF(DAY(מרכז!A2064)=הלוואות!$F$30,הלוואות!$G$30,0),0),0)+IF(A2064&gt;=הלוואות!$D$31,IF(מרכז!A2064&lt;=הלוואות!$E$31,IF(DAY(מרכז!A2064)=הלוואות!$F$31,הלוואות!$G$31,0),0),0)+IF(A2064&gt;=הלוואות!$D$32,IF(מרכז!A2064&lt;=הלוואות!$E$32,IF(DAY(מרכז!A2064)=הלוואות!$F$32,הלוואות!$G$32,0),0),0)+IF(A2064&gt;=הלוואות!$D$33,IF(מרכז!A2064&lt;=הלוואות!$E$33,IF(DAY(מרכז!A2064)=הלוואות!$F$33,הלוואות!$G$33,0),0),0)+IF(A2064&gt;=הלוואות!$D$34,IF(מרכז!A2064&lt;=הלוואות!$E$34,IF(DAY(מרכז!A2064)=הלוואות!$F$34,הלוואות!$G$34,0),0),0)</f>
        <v>0</v>
      </c>
      <c r="E2064" s="93">
        <f>SUMIF(הלוואות!$D$46:$D$65,מרכז!A2064,הלוואות!$E$46:$E$65)</f>
        <v>0</v>
      </c>
      <c r="F2064" s="93">
        <f>SUMIF(נכנסים!$A$5:$A$5890,מרכז!A2064,נכנסים!$B$5:$B$5890)</f>
        <v>0</v>
      </c>
      <c r="G2064" s="94"/>
      <c r="H2064" s="94"/>
      <c r="I2064" s="94"/>
      <c r="J2064" s="99">
        <f t="shared" si="32"/>
        <v>50000</v>
      </c>
    </row>
    <row r="2065" spans="1:10">
      <c r="A2065" s="153">
        <v>47718</v>
      </c>
      <c r="B2065" s="93">
        <f>SUMIF(יוצאים!$A$5:$A$5835,מרכז!A2065,יוצאים!$D$5:$D$5835)</f>
        <v>0</v>
      </c>
      <c r="C2065" s="93">
        <f>HLOOKUP(DAY($A2065),'טב.הו"ק'!$G$4:$AK$162,'טב.הו"ק'!$A$162+2,FALSE)</f>
        <v>0</v>
      </c>
      <c r="D2065" s="93">
        <f>IF(A2065&gt;=הלוואות!$D$5,IF(מרכז!A2065&lt;=הלוואות!$E$5,IF(DAY(מרכז!A2065)=הלוואות!$F$5,הלוואות!$G$5,0),0),0)+IF(A2065&gt;=הלוואות!$D$6,IF(מרכז!A2065&lt;=הלוואות!$E$6,IF(DAY(מרכז!A2065)=הלוואות!$F$6,הלוואות!$G$6,0),0),0)+IF(A2065&gt;=הלוואות!$D$7,IF(מרכז!A2065&lt;=הלוואות!$E$7,IF(DAY(מרכז!A2065)=הלוואות!$F$7,הלוואות!$G$7,0),0),0)+IF(A2065&gt;=הלוואות!$D$8,IF(מרכז!A2065&lt;=הלוואות!$E$8,IF(DAY(מרכז!A2065)=הלוואות!$F$8,הלוואות!$G$8,0),0),0)+IF(A2065&gt;=הלוואות!$D$9,IF(מרכז!A2065&lt;=הלוואות!$E$9,IF(DAY(מרכז!A2065)=הלוואות!$F$9,הלוואות!$G$9,0),0),0)+IF(A2065&gt;=הלוואות!$D$10,IF(מרכז!A2065&lt;=הלוואות!$E$10,IF(DAY(מרכז!A2065)=הלוואות!$F$10,הלוואות!$G$10,0),0),0)+IF(A2065&gt;=הלוואות!$D$11,IF(מרכז!A2065&lt;=הלוואות!$E$11,IF(DAY(מרכז!A2065)=הלוואות!$F$11,הלוואות!$G$11,0),0),0)+IF(A2065&gt;=הלוואות!$D$12,IF(מרכז!A2065&lt;=הלוואות!$E$12,IF(DAY(מרכז!A2065)=הלוואות!$F$12,הלוואות!$G$12,0),0),0)+IF(A2065&gt;=הלוואות!$D$13,IF(מרכז!A2065&lt;=הלוואות!$E$13,IF(DAY(מרכז!A2065)=הלוואות!$F$13,הלוואות!$G$13,0),0),0)+IF(A2065&gt;=הלוואות!$D$14,IF(מרכז!A2065&lt;=הלוואות!$E$14,IF(DAY(מרכז!A2065)=הלוואות!$F$14,הלוואות!$G$14,0),0),0)+IF(A2065&gt;=הלוואות!$D$15,IF(מרכז!A2065&lt;=הלוואות!$E$15,IF(DAY(מרכז!A2065)=הלוואות!$F$15,הלוואות!$G$15,0),0),0)+IF(A2065&gt;=הלוואות!$D$16,IF(מרכז!A2065&lt;=הלוואות!$E$16,IF(DAY(מרכז!A2065)=הלוואות!$F$16,הלוואות!$G$16,0),0),0)+IF(A2065&gt;=הלוואות!$D$17,IF(מרכז!A2065&lt;=הלוואות!$E$17,IF(DAY(מרכז!A2065)=הלוואות!$F$17,הלוואות!$G$17,0),0),0)+IF(A2065&gt;=הלוואות!$D$18,IF(מרכז!A2065&lt;=הלוואות!$E$18,IF(DAY(מרכז!A2065)=הלוואות!$F$18,הלוואות!$G$18,0),0),0)+IF(A2065&gt;=הלוואות!$D$19,IF(מרכז!A2065&lt;=הלוואות!$E$19,IF(DAY(מרכז!A2065)=הלוואות!$F$19,הלוואות!$G$19,0),0),0)+IF(A2065&gt;=הלוואות!$D$20,IF(מרכז!A2065&lt;=הלוואות!$E$20,IF(DAY(מרכז!A2065)=הלוואות!$F$20,הלוואות!$G$20,0),0),0)+IF(A2065&gt;=הלוואות!$D$21,IF(מרכז!A2065&lt;=הלוואות!$E$21,IF(DAY(מרכז!A2065)=הלוואות!$F$21,הלוואות!$G$21,0),0),0)+IF(A2065&gt;=הלוואות!$D$22,IF(מרכז!A2065&lt;=הלוואות!$E$22,IF(DAY(מרכז!A2065)=הלוואות!$F$22,הלוואות!$G$22,0),0),0)+IF(A2065&gt;=הלוואות!$D$23,IF(מרכז!A2065&lt;=הלוואות!$E$23,IF(DAY(מרכז!A2065)=הלוואות!$F$23,הלוואות!$G$23,0),0),0)+IF(A2065&gt;=הלוואות!$D$24,IF(מרכז!A2065&lt;=הלוואות!$E$24,IF(DAY(מרכז!A2065)=הלוואות!$F$24,הלוואות!$G$24,0),0),0)+IF(A2065&gt;=הלוואות!$D$25,IF(מרכז!A2065&lt;=הלוואות!$E$25,IF(DAY(מרכז!A2065)=הלוואות!$F$25,הלוואות!$G$25,0),0),0)+IF(A2065&gt;=הלוואות!$D$26,IF(מרכז!A2065&lt;=הלוואות!$E$26,IF(DAY(מרכז!A2065)=הלוואות!$F$26,הלוואות!$G$26,0),0),0)+IF(A2065&gt;=הלוואות!$D$27,IF(מרכז!A2065&lt;=הלוואות!$E$27,IF(DAY(מרכז!A2065)=הלוואות!$F$27,הלוואות!$G$27,0),0),0)+IF(A2065&gt;=הלוואות!$D$28,IF(מרכז!A2065&lt;=הלוואות!$E$28,IF(DAY(מרכז!A2065)=הלוואות!$F$28,הלוואות!$G$28,0),0),0)+IF(A2065&gt;=הלוואות!$D$29,IF(מרכז!A2065&lt;=הלוואות!$E$29,IF(DAY(מרכז!A2065)=הלוואות!$F$29,הלוואות!$G$29,0),0),0)+IF(A2065&gt;=הלוואות!$D$30,IF(מרכז!A2065&lt;=הלוואות!$E$30,IF(DAY(מרכז!A2065)=הלוואות!$F$30,הלוואות!$G$30,0),0),0)+IF(A2065&gt;=הלוואות!$D$31,IF(מרכז!A2065&lt;=הלוואות!$E$31,IF(DAY(מרכז!A2065)=הלוואות!$F$31,הלוואות!$G$31,0),0),0)+IF(A2065&gt;=הלוואות!$D$32,IF(מרכז!A2065&lt;=הלוואות!$E$32,IF(DAY(מרכז!A2065)=הלוואות!$F$32,הלוואות!$G$32,0),0),0)+IF(A2065&gt;=הלוואות!$D$33,IF(מרכז!A2065&lt;=הלוואות!$E$33,IF(DAY(מרכז!A2065)=הלוואות!$F$33,הלוואות!$G$33,0),0),0)+IF(A2065&gt;=הלוואות!$D$34,IF(מרכז!A2065&lt;=הלוואות!$E$34,IF(DAY(מרכז!A2065)=הלוואות!$F$34,הלוואות!$G$34,0),0),0)</f>
        <v>0</v>
      </c>
      <c r="E2065" s="93">
        <f>SUMIF(הלוואות!$D$46:$D$65,מרכז!A2065,הלוואות!$E$46:$E$65)</f>
        <v>0</v>
      </c>
      <c r="F2065" s="93">
        <f>SUMIF(נכנסים!$A$5:$A$5890,מרכז!A2065,נכנסים!$B$5:$B$5890)</f>
        <v>0</v>
      </c>
      <c r="G2065" s="94"/>
      <c r="H2065" s="94"/>
      <c r="I2065" s="94"/>
      <c r="J2065" s="99">
        <f t="shared" si="32"/>
        <v>50000</v>
      </c>
    </row>
    <row r="2066" spans="1:10">
      <c r="A2066" s="153">
        <v>47719</v>
      </c>
      <c r="B2066" s="93">
        <f>SUMIF(יוצאים!$A$5:$A$5835,מרכז!A2066,יוצאים!$D$5:$D$5835)</f>
        <v>0</v>
      </c>
      <c r="C2066" s="93">
        <f>HLOOKUP(DAY($A2066),'טב.הו"ק'!$G$4:$AK$162,'טב.הו"ק'!$A$162+2,FALSE)</f>
        <v>0</v>
      </c>
      <c r="D2066" s="93">
        <f>IF(A2066&gt;=הלוואות!$D$5,IF(מרכז!A2066&lt;=הלוואות!$E$5,IF(DAY(מרכז!A2066)=הלוואות!$F$5,הלוואות!$G$5,0),0),0)+IF(A2066&gt;=הלוואות!$D$6,IF(מרכז!A2066&lt;=הלוואות!$E$6,IF(DAY(מרכז!A2066)=הלוואות!$F$6,הלוואות!$G$6,0),0),0)+IF(A2066&gt;=הלוואות!$D$7,IF(מרכז!A2066&lt;=הלוואות!$E$7,IF(DAY(מרכז!A2066)=הלוואות!$F$7,הלוואות!$G$7,0),0),0)+IF(A2066&gt;=הלוואות!$D$8,IF(מרכז!A2066&lt;=הלוואות!$E$8,IF(DAY(מרכז!A2066)=הלוואות!$F$8,הלוואות!$G$8,0),0),0)+IF(A2066&gt;=הלוואות!$D$9,IF(מרכז!A2066&lt;=הלוואות!$E$9,IF(DAY(מרכז!A2066)=הלוואות!$F$9,הלוואות!$G$9,0),0),0)+IF(A2066&gt;=הלוואות!$D$10,IF(מרכז!A2066&lt;=הלוואות!$E$10,IF(DAY(מרכז!A2066)=הלוואות!$F$10,הלוואות!$G$10,0),0),0)+IF(A2066&gt;=הלוואות!$D$11,IF(מרכז!A2066&lt;=הלוואות!$E$11,IF(DAY(מרכז!A2066)=הלוואות!$F$11,הלוואות!$G$11,0),0),0)+IF(A2066&gt;=הלוואות!$D$12,IF(מרכז!A2066&lt;=הלוואות!$E$12,IF(DAY(מרכז!A2066)=הלוואות!$F$12,הלוואות!$G$12,0),0),0)+IF(A2066&gt;=הלוואות!$D$13,IF(מרכז!A2066&lt;=הלוואות!$E$13,IF(DAY(מרכז!A2066)=הלוואות!$F$13,הלוואות!$G$13,0),0),0)+IF(A2066&gt;=הלוואות!$D$14,IF(מרכז!A2066&lt;=הלוואות!$E$14,IF(DAY(מרכז!A2066)=הלוואות!$F$14,הלוואות!$G$14,0),0),0)+IF(A2066&gt;=הלוואות!$D$15,IF(מרכז!A2066&lt;=הלוואות!$E$15,IF(DAY(מרכז!A2066)=הלוואות!$F$15,הלוואות!$G$15,0),0),0)+IF(A2066&gt;=הלוואות!$D$16,IF(מרכז!A2066&lt;=הלוואות!$E$16,IF(DAY(מרכז!A2066)=הלוואות!$F$16,הלוואות!$G$16,0),0),0)+IF(A2066&gt;=הלוואות!$D$17,IF(מרכז!A2066&lt;=הלוואות!$E$17,IF(DAY(מרכז!A2066)=הלוואות!$F$17,הלוואות!$G$17,0),0),0)+IF(A2066&gt;=הלוואות!$D$18,IF(מרכז!A2066&lt;=הלוואות!$E$18,IF(DAY(מרכז!A2066)=הלוואות!$F$18,הלוואות!$G$18,0),0),0)+IF(A2066&gt;=הלוואות!$D$19,IF(מרכז!A2066&lt;=הלוואות!$E$19,IF(DAY(מרכז!A2066)=הלוואות!$F$19,הלוואות!$G$19,0),0),0)+IF(A2066&gt;=הלוואות!$D$20,IF(מרכז!A2066&lt;=הלוואות!$E$20,IF(DAY(מרכז!A2066)=הלוואות!$F$20,הלוואות!$G$20,0),0),0)+IF(A2066&gt;=הלוואות!$D$21,IF(מרכז!A2066&lt;=הלוואות!$E$21,IF(DAY(מרכז!A2066)=הלוואות!$F$21,הלוואות!$G$21,0),0),0)+IF(A2066&gt;=הלוואות!$D$22,IF(מרכז!A2066&lt;=הלוואות!$E$22,IF(DAY(מרכז!A2066)=הלוואות!$F$22,הלוואות!$G$22,0),0),0)+IF(A2066&gt;=הלוואות!$D$23,IF(מרכז!A2066&lt;=הלוואות!$E$23,IF(DAY(מרכז!A2066)=הלוואות!$F$23,הלוואות!$G$23,0),0),0)+IF(A2066&gt;=הלוואות!$D$24,IF(מרכז!A2066&lt;=הלוואות!$E$24,IF(DAY(מרכז!A2066)=הלוואות!$F$24,הלוואות!$G$24,0),0),0)+IF(A2066&gt;=הלוואות!$D$25,IF(מרכז!A2066&lt;=הלוואות!$E$25,IF(DAY(מרכז!A2066)=הלוואות!$F$25,הלוואות!$G$25,0),0),0)+IF(A2066&gt;=הלוואות!$D$26,IF(מרכז!A2066&lt;=הלוואות!$E$26,IF(DAY(מרכז!A2066)=הלוואות!$F$26,הלוואות!$G$26,0),0),0)+IF(A2066&gt;=הלוואות!$D$27,IF(מרכז!A2066&lt;=הלוואות!$E$27,IF(DAY(מרכז!A2066)=הלוואות!$F$27,הלוואות!$G$27,0),0),0)+IF(A2066&gt;=הלוואות!$D$28,IF(מרכז!A2066&lt;=הלוואות!$E$28,IF(DAY(מרכז!A2066)=הלוואות!$F$28,הלוואות!$G$28,0),0),0)+IF(A2066&gt;=הלוואות!$D$29,IF(מרכז!A2066&lt;=הלוואות!$E$29,IF(DAY(מרכז!A2066)=הלוואות!$F$29,הלוואות!$G$29,0),0),0)+IF(A2066&gt;=הלוואות!$D$30,IF(מרכז!A2066&lt;=הלוואות!$E$30,IF(DAY(מרכז!A2066)=הלוואות!$F$30,הלוואות!$G$30,0),0),0)+IF(A2066&gt;=הלוואות!$D$31,IF(מרכז!A2066&lt;=הלוואות!$E$31,IF(DAY(מרכז!A2066)=הלוואות!$F$31,הלוואות!$G$31,0),0),0)+IF(A2066&gt;=הלוואות!$D$32,IF(מרכז!A2066&lt;=הלוואות!$E$32,IF(DAY(מרכז!A2066)=הלוואות!$F$32,הלוואות!$G$32,0),0),0)+IF(A2066&gt;=הלוואות!$D$33,IF(מרכז!A2066&lt;=הלוואות!$E$33,IF(DAY(מרכז!A2066)=הלוואות!$F$33,הלוואות!$G$33,0),0),0)+IF(A2066&gt;=הלוואות!$D$34,IF(מרכז!A2066&lt;=הלוואות!$E$34,IF(DAY(מרכז!A2066)=הלוואות!$F$34,הלוואות!$G$34,0),0),0)</f>
        <v>0</v>
      </c>
      <c r="E2066" s="93">
        <f>SUMIF(הלוואות!$D$46:$D$65,מרכז!A2066,הלוואות!$E$46:$E$65)</f>
        <v>0</v>
      </c>
      <c r="F2066" s="93">
        <f>SUMIF(נכנסים!$A$5:$A$5890,מרכז!A2066,נכנסים!$B$5:$B$5890)</f>
        <v>0</v>
      </c>
      <c r="G2066" s="94"/>
      <c r="H2066" s="94"/>
      <c r="I2066" s="94"/>
      <c r="J2066" s="99">
        <f t="shared" si="32"/>
        <v>50000</v>
      </c>
    </row>
    <row r="2067" spans="1:10">
      <c r="A2067" s="153">
        <v>47720</v>
      </c>
      <c r="B2067" s="93">
        <f>SUMIF(יוצאים!$A$5:$A$5835,מרכז!A2067,יוצאים!$D$5:$D$5835)</f>
        <v>0</v>
      </c>
      <c r="C2067" s="93">
        <f>HLOOKUP(DAY($A2067),'טב.הו"ק'!$G$4:$AK$162,'טב.הו"ק'!$A$162+2,FALSE)</f>
        <v>0</v>
      </c>
      <c r="D2067" s="93">
        <f>IF(A2067&gt;=הלוואות!$D$5,IF(מרכז!A2067&lt;=הלוואות!$E$5,IF(DAY(מרכז!A2067)=הלוואות!$F$5,הלוואות!$G$5,0),0),0)+IF(A2067&gt;=הלוואות!$D$6,IF(מרכז!A2067&lt;=הלוואות!$E$6,IF(DAY(מרכז!A2067)=הלוואות!$F$6,הלוואות!$G$6,0),0),0)+IF(A2067&gt;=הלוואות!$D$7,IF(מרכז!A2067&lt;=הלוואות!$E$7,IF(DAY(מרכז!A2067)=הלוואות!$F$7,הלוואות!$G$7,0),0),0)+IF(A2067&gt;=הלוואות!$D$8,IF(מרכז!A2067&lt;=הלוואות!$E$8,IF(DAY(מרכז!A2067)=הלוואות!$F$8,הלוואות!$G$8,0),0),0)+IF(A2067&gt;=הלוואות!$D$9,IF(מרכז!A2067&lt;=הלוואות!$E$9,IF(DAY(מרכז!A2067)=הלוואות!$F$9,הלוואות!$G$9,0),0),0)+IF(A2067&gt;=הלוואות!$D$10,IF(מרכז!A2067&lt;=הלוואות!$E$10,IF(DAY(מרכז!A2067)=הלוואות!$F$10,הלוואות!$G$10,0),0),0)+IF(A2067&gt;=הלוואות!$D$11,IF(מרכז!A2067&lt;=הלוואות!$E$11,IF(DAY(מרכז!A2067)=הלוואות!$F$11,הלוואות!$G$11,0),0),0)+IF(A2067&gt;=הלוואות!$D$12,IF(מרכז!A2067&lt;=הלוואות!$E$12,IF(DAY(מרכז!A2067)=הלוואות!$F$12,הלוואות!$G$12,0),0),0)+IF(A2067&gt;=הלוואות!$D$13,IF(מרכז!A2067&lt;=הלוואות!$E$13,IF(DAY(מרכז!A2067)=הלוואות!$F$13,הלוואות!$G$13,0),0),0)+IF(A2067&gt;=הלוואות!$D$14,IF(מרכז!A2067&lt;=הלוואות!$E$14,IF(DAY(מרכז!A2067)=הלוואות!$F$14,הלוואות!$G$14,0),0),0)+IF(A2067&gt;=הלוואות!$D$15,IF(מרכז!A2067&lt;=הלוואות!$E$15,IF(DAY(מרכז!A2067)=הלוואות!$F$15,הלוואות!$G$15,0),0),0)+IF(A2067&gt;=הלוואות!$D$16,IF(מרכז!A2067&lt;=הלוואות!$E$16,IF(DAY(מרכז!A2067)=הלוואות!$F$16,הלוואות!$G$16,0),0),0)+IF(A2067&gt;=הלוואות!$D$17,IF(מרכז!A2067&lt;=הלוואות!$E$17,IF(DAY(מרכז!A2067)=הלוואות!$F$17,הלוואות!$G$17,0),0),0)+IF(A2067&gt;=הלוואות!$D$18,IF(מרכז!A2067&lt;=הלוואות!$E$18,IF(DAY(מרכז!A2067)=הלוואות!$F$18,הלוואות!$G$18,0),0),0)+IF(A2067&gt;=הלוואות!$D$19,IF(מרכז!A2067&lt;=הלוואות!$E$19,IF(DAY(מרכז!A2067)=הלוואות!$F$19,הלוואות!$G$19,0),0),0)+IF(A2067&gt;=הלוואות!$D$20,IF(מרכז!A2067&lt;=הלוואות!$E$20,IF(DAY(מרכז!A2067)=הלוואות!$F$20,הלוואות!$G$20,0),0),0)+IF(A2067&gt;=הלוואות!$D$21,IF(מרכז!A2067&lt;=הלוואות!$E$21,IF(DAY(מרכז!A2067)=הלוואות!$F$21,הלוואות!$G$21,0),0),0)+IF(A2067&gt;=הלוואות!$D$22,IF(מרכז!A2067&lt;=הלוואות!$E$22,IF(DAY(מרכז!A2067)=הלוואות!$F$22,הלוואות!$G$22,0),0),0)+IF(A2067&gt;=הלוואות!$D$23,IF(מרכז!A2067&lt;=הלוואות!$E$23,IF(DAY(מרכז!A2067)=הלוואות!$F$23,הלוואות!$G$23,0),0),0)+IF(A2067&gt;=הלוואות!$D$24,IF(מרכז!A2067&lt;=הלוואות!$E$24,IF(DAY(מרכז!A2067)=הלוואות!$F$24,הלוואות!$G$24,0),0),0)+IF(A2067&gt;=הלוואות!$D$25,IF(מרכז!A2067&lt;=הלוואות!$E$25,IF(DAY(מרכז!A2067)=הלוואות!$F$25,הלוואות!$G$25,0),0),0)+IF(A2067&gt;=הלוואות!$D$26,IF(מרכז!A2067&lt;=הלוואות!$E$26,IF(DAY(מרכז!A2067)=הלוואות!$F$26,הלוואות!$G$26,0),0),0)+IF(A2067&gt;=הלוואות!$D$27,IF(מרכז!A2067&lt;=הלוואות!$E$27,IF(DAY(מרכז!A2067)=הלוואות!$F$27,הלוואות!$G$27,0),0),0)+IF(A2067&gt;=הלוואות!$D$28,IF(מרכז!A2067&lt;=הלוואות!$E$28,IF(DAY(מרכז!A2067)=הלוואות!$F$28,הלוואות!$G$28,0),0),0)+IF(A2067&gt;=הלוואות!$D$29,IF(מרכז!A2067&lt;=הלוואות!$E$29,IF(DAY(מרכז!A2067)=הלוואות!$F$29,הלוואות!$G$29,0),0),0)+IF(A2067&gt;=הלוואות!$D$30,IF(מרכז!A2067&lt;=הלוואות!$E$30,IF(DAY(מרכז!A2067)=הלוואות!$F$30,הלוואות!$G$30,0),0),0)+IF(A2067&gt;=הלוואות!$D$31,IF(מרכז!A2067&lt;=הלוואות!$E$31,IF(DAY(מרכז!A2067)=הלוואות!$F$31,הלוואות!$G$31,0),0),0)+IF(A2067&gt;=הלוואות!$D$32,IF(מרכז!A2067&lt;=הלוואות!$E$32,IF(DAY(מרכז!A2067)=הלוואות!$F$32,הלוואות!$G$32,0),0),0)+IF(A2067&gt;=הלוואות!$D$33,IF(מרכז!A2067&lt;=הלוואות!$E$33,IF(DAY(מרכז!A2067)=הלוואות!$F$33,הלוואות!$G$33,0),0),0)+IF(A2067&gt;=הלוואות!$D$34,IF(מרכז!A2067&lt;=הלוואות!$E$34,IF(DAY(מרכז!A2067)=הלוואות!$F$34,הלוואות!$G$34,0),0),0)</f>
        <v>0</v>
      </c>
      <c r="E2067" s="93">
        <f>SUMIF(הלוואות!$D$46:$D$65,מרכז!A2067,הלוואות!$E$46:$E$65)</f>
        <v>0</v>
      </c>
      <c r="F2067" s="93">
        <f>SUMIF(נכנסים!$A$5:$A$5890,מרכז!A2067,נכנסים!$B$5:$B$5890)</f>
        <v>0</v>
      </c>
      <c r="G2067" s="94"/>
      <c r="H2067" s="94"/>
      <c r="I2067" s="94"/>
      <c r="J2067" s="99">
        <f t="shared" si="32"/>
        <v>50000</v>
      </c>
    </row>
    <row r="2068" spans="1:10">
      <c r="A2068" s="153">
        <v>47721</v>
      </c>
      <c r="B2068" s="93">
        <f>SUMIF(יוצאים!$A$5:$A$5835,מרכז!A2068,יוצאים!$D$5:$D$5835)</f>
        <v>0</v>
      </c>
      <c r="C2068" s="93">
        <f>HLOOKUP(DAY($A2068),'טב.הו"ק'!$G$4:$AK$162,'טב.הו"ק'!$A$162+2,FALSE)</f>
        <v>0</v>
      </c>
      <c r="D2068" s="93">
        <f>IF(A2068&gt;=הלוואות!$D$5,IF(מרכז!A2068&lt;=הלוואות!$E$5,IF(DAY(מרכז!A2068)=הלוואות!$F$5,הלוואות!$G$5,0),0),0)+IF(A2068&gt;=הלוואות!$D$6,IF(מרכז!A2068&lt;=הלוואות!$E$6,IF(DAY(מרכז!A2068)=הלוואות!$F$6,הלוואות!$G$6,0),0),0)+IF(A2068&gt;=הלוואות!$D$7,IF(מרכז!A2068&lt;=הלוואות!$E$7,IF(DAY(מרכז!A2068)=הלוואות!$F$7,הלוואות!$G$7,0),0),0)+IF(A2068&gt;=הלוואות!$D$8,IF(מרכז!A2068&lt;=הלוואות!$E$8,IF(DAY(מרכז!A2068)=הלוואות!$F$8,הלוואות!$G$8,0),0),0)+IF(A2068&gt;=הלוואות!$D$9,IF(מרכז!A2068&lt;=הלוואות!$E$9,IF(DAY(מרכז!A2068)=הלוואות!$F$9,הלוואות!$G$9,0),0),0)+IF(A2068&gt;=הלוואות!$D$10,IF(מרכז!A2068&lt;=הלוואות!$E$10,IF(DAY(מרכז!A2068)=הלוואות!$F$10,הלוואות!$G$10,0),0),0)+IF(A2068&gt;=הלוואות!$D$11,IF(מרכז!A2068&lt;=הלוואות!$E$11,IF(DAY(מרכז!A2068)=הלוואות!$F$11,הלוואות!$G$11,0),0),0)+IF(A2068&gt;=הלוואות!$D$12,IF(מרכז!A2068&lt;=הלוואות!$E$12,IF(DAY(מרכז!A2068)=הלוואות!$F$12,הלוואות!$G$12,0),0),0)+IF(A2068&gt;=הלוואות!$D$13,IF(מרכז!A2068&lt;=הלוואות!$E$13,IF(DAY(מרכז!A2068)=הלוואות!$F$13,הלוואות!$G$13,0),0),0)+IF(A2068&gt;=הלוואות!$D$14,IF(מרכז!A2068&lt;=הלוואות!$E$14,IF(DAY(מרכז!A2068)=הלוואות!$F$14,הלוואות!$G$14,0),0),0)+IF(A2068&gt;=הלוואות!$D$15,IF(מרכז!A2068&lt;=הלוואות!$E$15,IF(DAY(מרכז!A2068)=הלוואות!$F$15,הלוואות!$G$15,0),0),0)+IF(A2068&gt;=הלוואות!$D$16,IF(מרכז!A2068&lt;=הלוואות!$E$16,IF(DAY(מרכז!A2068)=הלוואות!$F$16,הלוואות!$G$16,0),0),0)+IF(A2068&gt;=הלוואות!$D$17,IF(מרכז!A2068&lt;=הלוואות!$E$17,IF(DAY(מרכז!A2068)=הלוואות!$F$17,הלוואות!$G$17,0),0),0)+IF(A2068&gt;=הלוואות!$D$18,IF(מרכז!A2068&lt;=הלוואות!$E$18,IF(DAY(מרכז!A2068)=הלוואות!$F$18,הלוואות!$G$18,0),0),0)+IF(A2068&gt;=הלוואות!$D$19,IF(מרכז!A2068&lt;=הלוואות!$E$19,IF(DAY(מרכז!A2068)=הלוואות!$F$19,הלוואות!$G$19,0),0),0)+IF(A2068&gt;=הלוואות!$D$20,IF(מרכז!A2068&lt;=הלוואות!$E$20,IF(DAY(מרכז!A2068)=הלוואות!$F$20,הלוואות!$G$20,0),0),0)+IF(A2068&gt;=הלוואות!$D$21,IF(מרכז!A2068&lt;=הלוואות!$E$21,IF(DAY(מרכז!A2068)=הלוואות!$F$21,הלוואות!$G$21,0),0),0)+IF(A2068&gt;=הלוואות!$D$22,IF(מרכז!A2068&lt;=הלוואות!$E$22,IF(DAY(מרכז!A2068)=הלוואות!$F$22,הלוואות!$G$22,0),0),0)+IF(A2068&gt;=הלוואות!$D$23,IF(מרכז!A2068&lt;=הלוואות!$E$23,IF(DAY(מרכז!A2068)=הלוואות!$F$23,הלוואות!$G$23,0),0),0)+IF(A2068&gt;=הלוואות!$D$24,IF(מרכז!A2068&lt;=הלוואות!$E$24,IF(DAY(מרכז!A2068)=הלוואות!$F$24,הלוואות!$G$24,0),0),0)+IF(A2068&gt;=הלוואות!$D$25,IF(מרכז!A2068&lt;=הלוואות!$E$25,IF(DAY(מרכז!A2068)=הלוואות!$F$25,הלוואות!$G$25,0),0),0)+IF(A2068&gt;=הלוואות!$D$26,IF(מרכז!A2068&lt;=הלוואות!$E$26,IF(DAY(מרכז!A2068)=הלוואות!$F$26,הלוואות!$G$26,0),0),0)+IF(A2068&gt;=הלוואות!$D$27,IF(מרכז!A2068&lt;=הלוואות!$E$27,IF(DAY(מרכז!A2068)=הלוואות!$F$27,הלוואות!$G$27,0),0),0)+IF(A2068&gt;=הלוואות!$D$28,IF(מרכז!A2068&lt;=הלוואות!$E$28,IF(DAY(מרכז!A2068)=הלוואות!$F$28,הלוואות!$G$28,0),0),0)+IF(A2068&gt;=הלוואות!$D$29,IF(מרכז!A2068&lt;=הלוואות!$E$29,IF(DAY(מרכז!A2068)=הלוואות!$F$29,הלוואות!$G$29,0),0),0)+IF(A2068&gt;=הלוואות!$D$30,IF(מרכז!A2068&lt;=הלוואות!$E$30,IF(DAY(מרכז!A2068)=הלוואות!$F$30,הלוואות!$G$30,0),0),0)+IF(A2068&gt;=הלוואות!$D$31,IF(מרכז!A2068&lt;=הלוואות!$E$31,IF(DAY(מרכז!A2068)=הלוואות!$F$31,הלוואות!$G$31,0),0),0)+IF(A2068&gt;=הלוואות!$D$32,IF(מרכז!A2068&lt;=הלוואות!$E$32,IF(DAY(מרכז!A2068)=הלוואות!$F$32,הלוואות!$G$32,0),0),0)+IF(A2068&gt;=הלוואות!$D$33,IF(מרכז!A2068&lt;=הלוואות!$E$33,IF(DAY(מרכז!A2068)=הלוואות!$F$33,הלוואות!$G$33,0),0),0)+IF(A2068&gt;=הלוואות!$D$34,IF(מרכז!A2068&lt;=הלוואות!$E$34,IF(DAY(מרכז!A2068)=הלוואות!$F$34,הלוואות!$G$34,0),0),0)</f>
        <v>0</v>
      </c>
      <c r="E2068" s="93">
        <f>SUMIF(הלוואות!$D$46:$D$65,מרכז!A2068,הלוואות!$E$46:$E$65)</f>
        <v>0</v>
      </c>
      <c r="F2068" s="93">
        <f>SUMIF(נכנסים!$A$5:$A$5890,מרכז!A2068,נכנסים!$B$5:$B$5890)</f>
        <v>0</v>
      </c>
      <c r="G2068" s="94"/>
      <c r="H2068" s="94"/>
      <c r="I2068" s="94"/>
      <c r="J2068" s="99">
        <f t="shared" si="32"/>
        <v>50000</v>
      </c>
    </row>
    <row r="2069" spans="1:10">
      <c r="A2069" s="153">
        <v>47722</v>
      </c>
      <c r="B2069" s="93">
        <f>SUMIF(יוצאים!$A$5:$A$5835,מרכז!A2069,יוצאים!$D$5:$D$5835)</f>
        <v>0</v>
      </c>
      <c r="C2069" s="93">
        <f>HLOOKUP(DAY($A2069),'טב.הו"ק'!$G$4:$AK$162,'טב.הו"ק'!$A$162+2,FALSE)</f>
        <v>0</v>
      </c>
      <c r="D2069" s="93">
        <f>IF(A2069&gt;=הלוואות!$D$5,IF(מרכז!A2069&lt;=הלוואות!$E$5,IF(DAY(מרכז!A2069)=הלוואות!$F$5,הלוואות!$G$5,0),0),0)+IF(A2069&gt;=הלוואות!$D$6,IF(מרכז!A2069&lt;=הלוואות!$E$6,IF(DAY(מרכז!A2069)=הלוואות!$F$6,הלוואות!$G$6,0),0),0)+IF(A2069&gt;=הלוואות!$D$7,IF(מרכז!A2069&lt;=הלוואות!$E$7,IF(DAY(מרכז!A2069)=הלוואות!$F$7,הלוואות!$G$7,0),0),0)+IF(A2069&gt;=הלוואות!$D$8,IF(מרכז!A2069&lt;=הלוואות!$E$8,IF(DAY(מרכז!A2069)=הלוואות!$F$8,הלוואות!$G$8,0),0),0)+IF(A2069&gt;=הלוואות!$D$9,IF(מרכז!A2069&lt;=הלוואות!$E$9,IF(DAY(מרכז!A2069)=הלוואות!$F$9,הלוואות!$G$9,0),0),0)+IF(A2069&gt;=הלוואות!$D$10,IF(מרכז!A2069&lt;=הלוואות!$E$10,IF(DAY(מרכז!A2069)=הלוואות!$F$10,הלוואות!$G$10,0),0),0)+IF(A2069&gt;=הלוואות!$D$11,IF(מרכז!A2069&lt;=הלוואות!$E$11,IF(DAY(מרכז!A2069)=הלוואות!$F$11,הלוואות!$G$11,0),0),0)+IF(A2069&gt;=הלוואות!$D$12,IF(מרכז!A2069&lt;=הלוואות!$E$12,IF(DAY(מרכז!A2069)=הלוואות!$F$12,הלוואות!$G$12,0),0),0)+IF(A2069&gt;=הלוואות!$D$13,IF(מרכז!A2069&lt;=הלוואות!$E$13,IF(DAY(מרכז!A2069)=הלוואות!$F$13,הלוואות!$G$13,0),0),0)+IF(A2069&gt;=הלוואות!$D$14,IF(מרכז!A2069&lt;=הלוואות!$E$14,IF(DAY(מרכז!A2069)=הלוואות!$F$14,הלוואות!$G$14,0),0),0)+IF(A2069&gt;=הלוואות!$D$15,IF(מרכז!A2069&lt;=הלוואות!$E$15,IF(DAY(מרכז!A2069)=הלוואות!$F$15,הלוואות!$G$15,0),0),0)+IF(A2069&gt;=הלוואות!$D$16,IF(מרכז!A2069&lt;=הלוואות!$E$16,IF(DAY(מרכז!A2069)=הלוואות!$F$16,הלוואות!$G$16,0),0),0)+IF(A2069&gt;=הלוואות!$D$17,IF(מרכז!A2069&lt;=הלוואות!$E$17,IF(DAY(מרכז!A2069)=הלוואות!$F$17,הלוואות!$G$17,0),0),0)+IF(A2069&gt;=הלוואות!$D$18,IF(מרכז!A2069&lt;=הלוואות!$E$18,IF(DAY(מרכז!A2069)=הלוואות!$F$18,הלוואות!$G$18,0),0),0)+IF(A2069&gt;=הלוואות!$D$19,IF(מרכז!A2069&lt;=הלוואות!$E$19,IF(DAY(מרכז!A2069)=הלוואות!$F$19,הלוואות!$G$19,0),0),0)+IF(A2069&gt;=הלוואות!$D$20,IF(מרכז!A2069&lt;=הלוואות!$E$20,IF(DAY(מרכז!A2069)=הלוואות!$F$20,הלוואות!$G$20,0),0),0)+IF(A2069&gt;=הלוואות!$D$21,IF(מרכז!A2069&lt;=הלוואות!$E$21,IF(DAY(מרכז!A2069)=הלוואות!$F$21,הלוואות!$G$21,0),0),0)+IF(A2069&gt;=הלוואות!$D$22,IF(מרכז!A2069&lt;=הלוואות!$E$22,IF(DAY(מרכז!A2069)=הלוואות!$F$22,הלוואות!$G$22,0),0),0)+IF(A2069&gt;=הלוואות!$D$23,IF(מרכז!A2069&lt;=הלוואות!$E$23,IF(DAY(מרכז!A2069)=הלוואות!$F$23,הלוואות!$G$23,0),0),0)+IF(A2069&gt;=הלוואות!$D$24,IF(מרכז!A2069&lt;=הלוואות!$E$24,IF(DAY(מרכז!A2069)=הלוואות!$F$24,הלוואות!$G$24,0),0),0)+IF(A2069&gt;=הלוואות!$D$25,IF(מרכז!A2069&lt;=הלוואות!$E$25,IF(DAY(מרכז!A2069)=הלוואות!$F$25,הלוואות!$G$25,0),0),0)+IF(A2069&gt;=הלוואות!$D$26,IF(מרכז!A2069&lt;=הלוואות!$E$26,IF(DAY(מרכז!A2069)=הלוואות!$F$26,הלוואות!$G$26,0),0),0)+IF(A2069&gt;=הלוואות!$D$27,IF(מרכז!A2069&lt;=הלוואות!$E$27,IF(DAY(מרכז!A2069)=הלוואות!$F$27,הלוואות!$G$27,0),0),0)+IF(A2069&gt;=הלוואות!$D$28,IF(מרכז!A2069&lt;=הלוואות!$E$28,IF(DAY(מרכז!A2069)=הלוואות!$F$28,הלוואות!$G$28,0),0),0)+IF(A2069&gt;=הלוואות!$D$29,IF(מרכז!A2069&lt;=הלוואות!$E$29,IF(DAY(מרכז!A2069)=הלוואות!$F$29,הלוואות!$G$29,0),0),0)+IF(A2069&gt;=הלוואות!$D$30,IF(מרכז!A2069&lt;=הלוואות!$E$30,IF(DAY(מרכז!A2069)=הלוואות!$F$30,הלוואות!$G$30,0),0),0)+IF(A2069&gt;=הלוואות!$D$31,IF(מרכז!A2069&lt;=הלוואות!$E$31,IF(DAY(מרכז!A2069)=הלוואות!$F$31,הלוואות!$G$31,0),0),0)+IF(A2069&gt;=הלוואות!$D$32,IF(מרכז!A2069&lt;=הלוואות!$E$32,IF(DAY(מרכז!A2069)=הלוואות!$F$32,הלוואות!$G$32,0),0),0)+IF(A2069&gt;=הלוואות!$D$33,IF(מרכז!A2069&lt;=הלוואות!$E$33,IF(DAY(מרכז!A2069)=הלוואות!$F$33,הלוואות!$G$33,0),0),0)+IF(A2069&gt;=הלוואות!$D$34,IF(מרכז!A2069&lt;=הלוואות!$E$34,IF(DAY(מרכז!A2069)=הלוואות!$F$34,הלוואות!$G$34,0),0),0)</f>
        <v>0</v>
      </c>
      <c r="E2069" s="93">
        <f>SUMIF(הלוואות!$D$46:$D$65,מרכז!A2069,הלוואות!$E$46:$E$65)</f>
        <v>0</v>
      </c>
      <c r="F2069" s="93">
        <f>SUMIF(נכנסים!$A$5:$A$5890,מרכז!A2069,נכנסים!$B$5:$B$5890)</f>
        <v>0</v>
      </c>
      <c r="G2069" s="94"/>
      <c r="H2069" s="94"/>
      <c r="I2069" s="94"/>
      <c r="J2069" s="99">
        <f t="shared" si="32"/>
        <v>50000</v>
      </c>
    </row>
    <row r="2070" spans="1:10">
      <c r="A2070" s="153">
        <v>47723</v>
      </c>
      <c r="B2070" s="93">
        <f>SUMIF(יוצאים!$A$5:$A$5835,מרכז!A2070,יוצאים!$D$5:$D$5835)</f>
        <v>0</v>
      </c>
      <c r="C2070" s="93">
        <f>HLOOKUP(DAY($A2070),'טב.הו"ק'!$G$4:$AK$162,'טב.הו"ק'!$A$162+2,FALSE)</f>
        <v>0</v>
      </c>
      <c r="D2070" s="93">
        <f>IF(A2070&gt;=הלוואות!$D$5,IF(מרכז!A2070&lt;=הלוואות!$E$5,IF(DAY(מרכז!A2070)=הלוואות!$F$5,הלוואות!$G$5,0),0),0)+IF(A2070&gt;=הלוואות!$D$6,IF(מרכז!A2070&lt;=הלוואות!$E$6,IF(DAY(מרכז!A2070)=הלוואות!$F$6,הלוואות!$G$6,0),0),0)+IF(A2070&gt;=הלוואות!$D$7,IF(מרכז!A2070&lt;=הלוואות!$E$7,IF(DAY(מרכז!A2070)=הלוואות!$F$7,הלוואות!$G$7,0),0),0)+IF(A2070&gt;=הלוואות!$D$8,IF(מרכז!A2070&lt;=הלוואות!$E$8,IF(DAY(מרכז!A2070)=הלוואות!$F$8,הלוואות!$G$8,0),0),0)+IF(A2070&gt;=הלוואות!$D$9,IF(מרכז!A2070&lt;=הלוואות!$E$9,IF(DAY(מרכז!A2070)=הלוואות!$F$9,הלוואות!$G$9,0),0),0)+IF(A2070&gt;=הלוואות!$D$10,IF(מרכז!A2070&lt;=הלוואות!$E$10,IF(DAY(מרכז!A2070)=הלוואות!$F$10,הלוואות!$G$10,0),0),0)+IF(A2070&gt;=הלוואות!$D$11,IF(מרכז!A2070&lt;=הלוואות!$E$11,IF(DAY(מרכז!A2070)=הלוואות!$F$11,הלוואות!$G$11,0),0),0)+IF(A2070&gt;=הלוואות!$D$12,IF(מרכז!A2070&lt;=הלוואות!$E$12,IF(DAY(מרכז!A2070)=הלוואות!$F$12,הלוואות!$G$12,0),0),0)+IF(A2070&gt;=הלוואות!$D$13,IF(מרכז!A2070&lt;=הלוואות!$E$13,IF(DAY(מרכז!A2070)=הלוואות!$F$13,הלוואות!$G$13,0),0),0)+IF(A2070&gt;=הלוואות!$D$14,IF(מרכז!A2070&lt;=הלוואות!$E$14,IF(DAY(מרכז!A2070)=הלוואות!$F$14,הלוואות!$G$14,0),0),0)+IF(A2070&gt;=הלוואות!$D$15,IF(מרכז!A2070&lt;=הלוואות!$E$15,IF(DAY(מרכז!A2070)=הלוואות!$F$15,הלוואות!$G$15,0),0),0)+IF(A2070&gt;=הלוואות!$D$16,IF(מרכז!A2070&lt;=הלוואות!$E$16,IF(DAY(מרכז!A2070)=הלוואות!$F$16,הלוואות!$G$16,0),0),0)+IF(A2070&gt;=הלוואות!$D$17,IF(מרכז!A2070&lt;=הלוואות!$E$17,IF(DAY(מרכז!A2070)=הלוואות!$F$17,הלוואות!$G$17,0),0),0)+IF(A2070&gt;=הלוואות!$D$18,IF(מרכז!A2070&lt;=הלוואות!$E$18,IF(DAY(מרכז!A2070)=הלוואות!$F$18,הלוואות!$G$18,0),0),0)+IF(A2070&gt;=הלוואות!$D$19,IF(מרכז!A2070&lt;=הלוואות!$E$19,IF(DAY(מרכז!A2070)=הלוואות!$F$19,הלוואות!$G$19,0),0),0)+IF(A2070&gt;=הלוואות!$D$20,IF(מרכז!A2070&lt;=הלוואות!$E$20,IF(DAY(מרכז!A2070)=הלוואות!$F$20,הלוואות!$G$20,0),0),0)+IF(A2070&gt;=הלוואות!$D$21,IF(מרכז!A2070&lt;=הלוואות!$E$21,IF(DAY(מרכז!A2070)=הלוואות!$F$21,הלוואות!$G$21,0),0),0)+IF(A2070&gt;=הלוואות!$D$22,IF(מרכז!A2070&lt;=הלוואות!$E$22,IF(DAY(מרכז!A2070)=הלוואות!$F$22,הלוואות!$G$22,0),0),0)+IF(A2070&gt;=הלוואות!$D$23,IF(מרכז!A2070&lt;=הלוואות!$E$23,IF(DAY(מרכז!A2070)=הלוואות!$F$23,הלוואות!$G$23,0),0),0)+IF(A2070&gt;=הלוואות!$D$24,IF(מרכז!A2070&lt;=הלוואות!$E$24,IF(DAY(מרכז!A2070)=הלוואות!$F$24,הלוואות!$G$24,0),0),0)+IF(A2070&gt;=הלוואות!$D$25,IF(מרכז!A2070&lt;=הלוואות!$E$25,IF(DAY(מרכז!A2070)=הלוואות!$F$25,הלוואות!$G$25,0),0),0)+IF(A2070&gt;=הלוואות!$D$26,IF(מרכז!A2070&lt;=הלוואות!$E$26,IF(DAY(מרכז!A2070)=הלוואות!$F$26,הלוואות!$G$26,0),0),0)+IF(A2070&gt;=הלוואות!$D$27,IF(מרכז!A2070&lt;=הלוואות!$E$27,IF(DAY(מרכז!A2070)=הלוואות!$F$27,הלוואות!$G$27,0),0),0)+IF(A2070&gt;=הלוואות!$D$28,IF(מרכז!A2070&lt;=הלוואות!$E$28,IF(DAY(מרכז!A2070)=הלוואות!$F$28,הלוואות!$G$28,0),0),0)+IF(A2070&gt;=הלוואות!$D$29,IF(מרכז!A2070&lt;=הלוואות!$E$29,IF(DAY(מרכז!A2070)=הלוואות!$F$29,הלוואות!$G$29,0),0),0)+IF(A2070&gt;=הלוואות!$D$30,IF(מרכז!A2070&lt;=הלוואות!$E$30,IF(DAY(מרכז!A2070)=הלוואות!$F$30,הלוואות!$G$30,0),0),0)+IF(A2070&gt;=הלוואות!$D$31,IF(מרכז!A2070&lt;=הלוואות!$E$31,IF(DAY(מרכז!A2070)=הלוואות!$F$31,הלוואות!$G$31,0),0),0)+IF(A2070&gt;=הלוואות!$D$32,IF(מרכז!A2070&lt;=הלוואות!$E$32,IF(DAY(מרכז!A2070)=הלוואות!$F$32,הלוואות!$G$32,0),0),0)+IF(A2070&gt;=הלוואות!$D$33,IF(מרכז!A2070&lt;=הלוואות!$E$33,IF(DAY(מרכז!A2070)=הלוואות!$F$33,הלוואות!$G$33,0),0),0)+IF(A2070&gt;=הלוואות!$D$34,IF(מרכז!A2070&lt;=הלוואות!$E$34,IF(DAY(מרכז!A2070)=הלוואות!$F$34,הלוואות!$G$34,0),0),0)</f>
        <v>0</v>
      </c>
      <c r="E2070" s="93">
        <f>SUMIF(הלוואות!$D$46:$D$65,מרכז!A2070,הלוואות!$E$46:$E$65)</f>
        <v>0</v>
      </c>
      <c r="F2070" s="93">
        <f>SUMIF(נכנסים!$A$5:$A$5890,מרכז!A2070,נכנסים!$B$5:$B$5890)</f>
        <v>0</v>
      </c>
      <c r="G2070" s="94"/>
      <c r="H2070" s="94"/>
      <c r="I2070" s="94"/>
      <c r="J2070" s="99">
        <f t="shared" si="32"/>
        <v>50000</v>
      </c>
    </row>
    <row r="2071" spans="1:10">
      <c r="A2071" s="153">
        <v>47724</v>
      </c>
      <c r="B2071" s="93">
        <f>SUMIF(יוצאים!$A$5:$A$5835,מרכז!A2071,יוצאים!$D$5:$D$5835)</f>
        <v>0</v>
      </c>
      <c r="C2071" s="93">
        <f>HLOOKUP(DAY($A2071),'טב.הו"ק'!$G$4:$AK$162,'טב.הו"ק'!$A$162+2,FALSE)</f>
        <v>0</v>
      </c>
      <c r="D2071" s="93">
        <f>IF(A2071&gt;=הלוואות!$D$5,IF(מרכז!A2071&lt;=הלוואות!$E$5,IF(DAY(מרכז!A2071)=הלוואות!$F$5,הלוואות!$G$5,0),0),0)+IF(A2071&gt;=הלוואות!$D$6,IF(מרכז!A2071&lt;=הלוואות!$E$6,IF(DAY(מרכז!A2071)=הלוואות!$F$6,הלוואות!$G$6,0),0),0)+IF(A2071&gt;=הלוואות!$D$7,IF(מרכז!A2071&lt;=הלוואות!$E$7,IF(DAY(מרכז!A2071)=הלוואות!$F$7,הלוואות!$G$7,0),0),0)+IF(A2071&gt;=הלוואות!$D$8,IF(מרכז!A2071&lt;=הלוואות!$E$8,IF(DAY(מרכז!A2071)=הלוואות!$F$8,הלוואות!$G$8,0),0),0)+IF(A2071&gt;=הלוואות!$D$9,IF(מרכז!A2071&lt;=הלוואות!$E$9,IF(DAY(מרכז!A2071)=הלוואות!$F$9,הלוואות!$G$9,0),0),0)+IF(A2071&gt;=הלוואות!$D$10,IF(מרכז!A2071&lt;=הלוואות!$E$10,IF(DAY(מרכז!A2071)=הלוואות!$F$10,הלוואות!$G$10,0),0),0)+IF(A2071&gt;=הלוואות!$D$11,IF(מרכז!A2071&lt;=הלוואות!$E$11,IF(DAY(מרכז!A2071)=הלוואות!$F$11,הלוואות!$G$11,0),0),0)+IF(A2071&gt;=הלוואות!$D$12,IF(מרכז!A2071&lt;=הלוואות!$E$12,IF(DAY(מרכז!A2071)=הלוואות!$F$12,הלוואות!$G$12,0),0),0)+IF(A2071&gt;=הלוואות!$D$13,IF(מרכז!A2071&lt;=הלוואות!$E$13,IF(DAY(מרכז!A2071)=הלוואות!$F$13,הלוואות!$G$13,0),0),0)+IF(A2071&gt;=הלוואות!$D$14,IF(מרכז!A2071&lt;=הלוואות!$E$14,IF(DAY(מרכז!A2071)=הלוואות!$F$14,הלוואות!$G$14,0),0),0)+IF(A2071&gt;=הלוואות!$D$15,IF(מרכז!A2071&lt;=הלוואות!$E$15,IF(DAY(מרכז!A2071)=הלוואות!$F$15,הלוואות!$G$15,0),0),0)+IF(A2071&gt;=הלוואות!$D$16,IF(מרכז!A2071&lt;=הלוואות!$E$16,IF(DAY(מרכז!A2071)=הלוואות!$F$16,הלוואות!$G$16,0),0),0)+IF(A2071&gt;=הלוואות!$D$17,IF(מרכז!A2071&lt;=הלוואות!$E$17,IF(DAY(מרכז!A2071)=הלוואות!$F$17,הלוואות!$G$17,0),0),0)+IF(A2071&gt;=הלוואות!$D$18,IF(מרכז!A2071&lt;=הלוואות!$E$18,IF(DAY(מרכז!A2071)=הלוואות!$F$18,הלוואות!$G$18,0),0),0)+IF(A2071&gt;=הלוואות!$D$19,IF(מרכז!A2071&lt;=הלוואות!$E$19,IF(DAY(מרכז!A2071)=הלוואות!$F$19,הלוואות!$G$19,0),0),0)+IF(A2071&gt;=הלוואות!$D$20,IF(מרכז!A2071&lt;=הלוואות!$E$20,IF(DAY(מרכז!A2071)=הלוואות!$F$20,הלוואות!$G$20,0),0),0)+IF(A2071&gt;=הלוואות!$D$21,IF(מרכז!A2071&lt;=הלוואות!$E$21,IF(DAY(מרכז!A2071)=הלוואות!$F$21,הלוואות!$G$21,0),0),0)+IF(A2071&gt;=הלוואות!$D$22,IF(מרכז!A2071&lt;=הלוואות!$E$22,IF(DAY(מרכז!A2071)=הלוואות!$F$22,הלוואות!$G$22,0),0),0)+IF(A2071&gt;=הלוואות!$D$23,IF(מרכז!A2071&lt;=הלוואות!$E$23,IF(DAY(מרכז!A2071)=הלוואות!$F$23,הלוואות!$G$23,0),0),0)+IF(A2071&gt;=הלוואות!$D$24,IF(מרכז!A2071&lt;=הלוואות!$E$24,IF(DAY(מרכז!A2071)=הלוואות!$F$24,הלוואות!$G$24,0),0),0)+IF(A2071&gt;=הלוואות!$D$25,IF(מרכז!A2071&lt;=הלוואות!$E$25,IF(DAY(מרכז!A2071)=הלוואות!$F$25,הלוואות!$G$25,0),0),0)+IF(A2071&gt;=הלוואות!$D$26,IF(מרכז!A2071&lt;=הלוואות!$E$26,IF(DAY(מרכז!A2071)=הלוואות!$F$26,הלוואות!$G$26,0),0),0)+IF(A2071&gt;=הלוואות!$D$27,IF(מרכז!A2071&lt;=הלוואות!$E$27,IF(DAY(מרכז!A2071)=הלוואות!$F$27,הלוואות!$G$27,0),0),0)+IF(A2071&gt;=הלוואות!$D$28,IF(מרכז!A2071&lt;=הלוואות!$E$28,IF(DAY(מרכז!A2071)=הלוואות!$F$28,הלוואות!$G$28,0),0),0)+IF(A2071&gt;=הלוואות!$D$29,IF(מרכז!A2071&lt;=הלוואות!$E$29,IF(DAY(מרכז!A2071)=הלוואות!$F$29,הלוואות!$G$29,0),0),0)+IF(A2071&gt;=הלוואות!$D$30,IF(מרכז!A2071&lt;=הלוואות!$E$30,IF(DAY(מרכז!A2071)=הלוואות!$F$30,הלוואות!$G$30,0),0),0)+IF(A2071&gt;=הלוואות!$D$31,IF(מרכז!A2071&lt;=הלוואות!$E$31,IF(DAY(מרכז!A2071)=הלוואות!$F$31,הלוואות!$G$31,0),0),0)+IF(A2071&gt;=הלוואות!$D$32,IF(מרכז!A2071&lt;=הלוואות!$E$32,IF(DAY(מרכז!A2071)=הלוואות!$F$32,הלוואות!$G$32,0),0),0)+IF(A2071&gt;=הלוואות!$D$33,IF(מרכז!A2071&lt;=הלוואות!$E$33,IF(DAY(מרכז!A2071)=הלוואות!$F$33,הלוואות!$G$33,0),0),0)+IF(A2071&gt;=הלוואות!$D$34,IF(מרכז!A2071&lt;=הלוואות!$E$34,IF(DAY(מרכז!A2071)=הלוואות!$F$34,הלוואות!$G$34,0),0),0)</f>
        <v>0</v>
      </c>
      <c r="E2071" s="93">
        <f>SUMIF(הלוואות!$D$46:$D$65,מרכז!A2071,הלוואות!$E$46:$E$65)</f>
        <v>0</v>
      </c>
      <c r="F2071" s="93">
        <f>SUMIF(נכנסים!$A$5:$A$5890,מרכז!A2071,נכנסים!$B$5:$B$5890)</f>
        <v>0</v>
      </c>
      <c r="G2071" s="94"/>
      <c r="H2071" s="94"/>
      <c r="I2071" s="94"/>
      <c r="J2071" s="99">
        <f t="shared" si="32"/>
        <v>50000</v>
      </c>
    </row>
    <row r="2072" spans="1:10">
      <c r="A2072" s="153">
        <v>47725</v>
      </c>
      <c r="B2072" s="93">
        <f>SUMIF(יוצאים!$A$5:$A$5835,מרכז!A2072,יוצאים!$D$5:$D$5835)</f>
        <v>0</v>
      </c>
      <c r="C2072" s="93">
        <f>HLOOKUP(DAY($A2072),'טב.הו"ק'!$G$4:$AK$162,'טב.הו"ק'!$A$162+2,FALSE)</f>
        <v>0</v>
      </c>
      <c r="D2072" s="93">
        <f>IF(A2072&gt;=הלוואות!$D$5,IF(מרכז!A2072&lt;=הלוואות!$E$5,IF(DAY(מרכז!A2072)=הלוואות!$F$5,הלוואות!$G$5,0),0),0)+IF(A2072&gt;=הלוואות!$D$6,IF(מרכז!A2072&lt;=הלוואות!$E$6,IF(DAY(מרכז!A2072)=הלוואות!$F$6,הלוואות!$G$6,0),0),0)+IF(A2072&gt;=הלוואות!$D$7,IF(מרכז!A2072&lt;=הלוואות!$E$7,IF(DAY(מרכז!A2072)=הלוואות!$F$7,הלוואות!$G$7,0),0),0)+IF(A2072&gt;=הלוואות!$D$8,IF(מרכז!A2072&lt;=הלוואות!$E$8,IF(DAY(מרכז!A2072)=הלוואות!$F$8,הלוואות!$G$8,0),0),0)+IF(A2072&gt;=הלוואות!$D$9,IF(מרכז!A2072&lt;=הלוואות!$E$9,IF(DAY(מרכז!A2072)=הלוואות!$F$9,הלוואות!$G$9,0),0),0)+IF(A2072&gt;=הלוואות!$D$10,IF(מרכז!A2072&lt;=הלוואות!$E$10,IF(DAY(מרכז!A2072)=הלוואות!$F$10,הלוואות!$G$10,0),0),0)+IF(A2072&gt;=הלוואות!$D$11,IF(מרכז!A2072&lt;=הלוואות!$E$11,IF(DAY(מרכז!A2072)=הלוואות!$F$11,הלוואות!$G$11,0),0),0)+IF(A2072&gt;=הלוואות!$D$12,IF(מרכז!A2072&lt;=הלוואות!$E$12,IF(DAY(מרכז!A2072)=הלוואות!$F$12,הלוואות!$G$12,0),0),0)+IF(A2072&gt;=הלוואות!$D$13,IF(מרכז!A2072&lt;=הלוואות!$E$13,IF(DAY(מרכז!A2072)=הלוואות!$F$13,הלוואות!$G$13,0),0),0)+IF(A2072&gt;=הלוואות!$D$14,IF(מרכז!A2072&lt;=הלוואות!$E$14,IF(DAY(מרכז!A2072)=הלוואות!$F$14,הלוואות!$G$14,0),0),0)+IF(A2072&gt;=הלוואות!$D$15,IF(מרכז!A2072&lt;=הלוואות!$E$15,IF(DAY(מרכז!A2072)=הלוואות!$F$15,הלוואות!$G$15,0),0),0)+IF(A2072&gt;=הלוואות!$D$16,IF(מרכז!A2072&lt;=הלוואות!$E$16,IF(DAY(מרכז!A2072)=הלוואות!$F$16,הלוואות!$G$16,0),0),0)+IF(A2072&gt;=הלוואות!$D$17,IF(מרכז!A2072&lt;=הלוואות!$E$17,IF(DAY(מרכז!A2072)=הלוואות!$F$17,הלוואות!$G$17,0),0),0)+IF(A2072&gt;=הלוואות!$D$18,IF(מרכז!A2072&lt;=הלוואות!$E$18,IF(DAY(מרכז!A2072)=הלוואות!$F$18,הלוואות!$G$18,0),0),0)+IF(A2072&gt;=הלוואות!$D$19,IF(מרכז!A2072&lt;=הלוואות!$E$19,IF(DAY(מרכז!A2072)=הלוואות!$F$19,הלוואות!$G$19,0),0),0)+IF(A2072&gt;=הלוואות!$D$20,IF(מרכז!A2072&lt;=הלוואות!$E$20,IF(DAY(מרכז!A2072)=הלוואות!$F$20,הלוואות!$G$20,0),0),0)+IF(A2072&gt;=הלוואות!$D$21,IF(מרכז!A2072&lt;=הלוואות!$E$21,IF(DAY(מרכז!A2072)=הלוואות!$F$21,הלוואות!$G$21,0),0),0)+IF(A2072&gt;=הלוואות!$D$22,IF(מרכז!A2072&lt;=הלוואות!$E$22,IF(DAY(מרכז!A2072)=הלוואות!$F$22,הלוואות!$G$22,0),0),0)+IF(A2072&gt;=הלוואות!$D$23,IF(מרכז!A2072&lt;=הלוואות!$E$23,IF(DAY(מרכז!A2072)=הלוואות!$F$23,הלוואות!$G$23,0),0),0)+IF(A2072&gt;=הלוואות!$D$24,IF(מרכז!A2072&lt;=הלוואות!$E$24,IF(DAY(מרכז!A2072)=הלוואות!$F$24,הלוואות!$G$24,0),0),0)+IF(A2072&gt;=הלוואות!$D$25,IF(מרכז!A2072&lt;=הלוואות!$E$25,IF(DAY(מרכז!A2072)=הלוואות!$F$25,הלוואות!$G$25,0),0),0)+IF(A2072&gt;=הלוואות!$D$26,IF(מרכז!A2072&lt;=הלוואות!$E$26,IF(DAY(מרכז!A2072)=הלוואות!$F$26,הלוואות!$G$26,0),0),0)+IF(A2072&gt;=הלוואות!$D$27,IF(מרכז!A2072&lt;=הלוואות!$E$27,IF(DAY(מרכז!A2072)=הלוואות!$F$27,הלוואות!$G$27,0),0),0)+IF(A2072&gt;=הלוואות!$D$28,IF(מרכז!A2072&lt;=הלוואות!$E$28,IF(DAY(מרכז!A2072)=הלוואות!$F$28,הלוואות!$G$28,0),0),0)+IF(A2072&gt;=הלוואות!$D$29,IF(מרכז!A2072&lt;=הלוואות!$E$29,IF(DAY(מרכז!A2072)=הלוואות!$F$29,הלוואות!$G$29,0),0),0)+IF(A2072&gt;=הלוואות!$D$30,IF(מרכז!A2072&lt;=הלוואות!$E$30,IF(DAY(מרכז!A2072)=הלוואות!$F$30,הלוואות!$G$30,0),0),0)+IF(A2072&gt;=הלוואות!$D$31,IF(מרכז!A2072&lt;=הלוואות!$E$31,IF(DAY(מרכז!A2072)=הלוואות!$F$31,הלוואות!$G$31,0),0),0)+IF(A2072&gt;=הלוואות!$D$32,IF(מרכז!A2072&lt;=הלוואות!$E$32,IF(DAY(מרכז!A2072)=הלוואות!$F$32,הלוואות!$G$32,0),0),0)+IF(A2072&gt;=הלוואות!$D$33,IF(מרכז!A2072&lt;=הלוואות!$E$33,IF(DAY(מרכז!A2072)=הלוואות!$F$33,הלוואות!$G$33,0),0),0)+IF(A2072&gt;=הלוואות!$D$34,IF(מרכז!A2072&lt;=הלוואות!$E$34,IF(DAY(מרכז!A2072)=הלוואות!$F$34,הלוואות!$G$34,0),0),0)</f>
        <v>0</v>
      </c>
      <c r="E2072" s="93">
        <f>SUMIF(הלוואות!$D$46:$D$65,מרכז!A2072,הלוואות!$E$46:$E$65)</f>
        <v>0</v>
      </c>
      <c r="F2072" s="93">
        <f>SUMIF(נכנסים!$A$5:$A$5890,מרכז!A2072,נכנסים!$B$5:$B$5890)</f>
        <v>0</v>
      </c>
      <c r="G2072" s="94"/>
      <c r="H2072" s="94"/>
      <c r="I2072" s="94"/>
      <c r="J2072" s="99">
        <f t="shared" si="32"/>
        <v>50000</v>
      </c>
    </row>
    <row r="2073" spans="1:10">
      <c r="A2073" s="153">
        <v>47726</v>
      </c>
      <c r="B2073" s="93">
        <f>SUMIF(יוצאים!$A$5:$A$5835,מרכז!A2073,יוצאים!$D$5:$D$5835)</f>
        <v>0</v>
      </c>
      <c r="C2073" s="93">
        <f>HLOOKUP(DAY($A2073),'טב.הו"ק'!$G$4:$AK$162,'טב.הו"ק'!$A$162+2,FALSE)</f>
        <v>0</v>
      </c>
      <c r="D2073" s="93">
        <f>IF(A2073&gt;=הלוואות!$D$5,IF(מרכז!A2073&lt;=הלוואות!$E$5,IF(DAY(מרכז!A2073)=הלוואות!$F$5,הלוואות!$G$5,0),0),0)+IF(A2073&gt;=הלוואות!$D$6,IF(מרכז!A2073&lt;=הלוואות!$E$6,IF(DAY(מרכז!A2073)=הלוואות!$F$6,הלוואות!$G$6,0),0),0)+IF(A2073&gt;=הלוואות!$D$7,IF(מרכז!A2073&lt;=הלוואות!$E$7,IF(DAY(מרכז!A2073)=הלוואות!$F$7,הלוואות!$G$7,0),0),0)+IF(A2073&gt;=הלוואות!$D$8,IF(מרכז!A2073&lt;=הלוואות!$E$8,IF(DAY(מרכז!A2073)=הלוואות!$F$8,הלוואות!$G$8,0),0),0)+IF(A2073&gt;=הלוואות!$D$9,IF(מרכז!A2073&lt;=הלוואות!$E$9,IF(DAY(מרכז!A2073)=הלוואות!$F$9,הלוואות!$G$9,0),0),0)+IF(A2073&gt;=הלוואות!$D$10,IF(מרכז!A2073&lt;=הלוואות!$E$10,IF(DAY(מרכז!A2073)=הלוואות!$F$10,הלוואות!$G$10,0),0),0)+IF(A2073&gt;=הלוואות!$D$11,IF(מרכז!A2073&lt;=הלוואות!$E$11,IF(DAY(מרכז!A2073)=הלוואות!$F$11,הלוואות!$G$11,0),0),0)+IF(A2073&gt;=הלוואות!$D$12,IF(מרכז!A2073&lt;=הלוואות!$E$12,IF(DAY(מרכז!A2073)=הלוואות!$F$12,הלוואות!$G$12,0),0),0)+IF(A2073&gt;=הלוואות!$D$13,IF(מרכז!A2073&lt;=הלוואות!$E$13,IF(DAY(מרכז!A2073)=הלוואות!$F$13,הלוואות!$G$13,0),0),0)+IF(A2073&gt;=הלוואות!$D$14,IF(מרכז!A2073&lt;=הלוואות!$E$14,IF(DAY(מרכז!A2073)=הלוואות!$F$14,הלוואות!$G$14,0),0),0)+IF(A2073&gt;=הלוואות!$D$15,IF(מרכז!A2073&lt;=הלוואות!$E$15,IF(DAY(מרכז!A2073)=הלוואות!$F$15,הלוואות!$G$15,0),0),0)+IF(A2073&gt;=הלוואות!$D$16,IF(מרכז!A2073&lt;=הלוואות!$E$16,IF(DAY(מרכז!A2073)=הלוואות!$F$16,הלוואות!$G$16,0),0),0)+IF(A2073&gt;=הלוואות!$D$17,IF(מרכז!A2073&lt;=הלוואות!$E$17,IF(DAY(מרכז!A2073)=הלוואות!$F$17,הלוואות!$G$17,0),0),0)+IF(A2073&gt;=הלוואות!$D$18,IF(מרכז!A2073&lt;=הלוואות!$E$18,IF(DAY(מרכז!A2073)=הלוואות!$F$18,הלוואות!$G$18,0),0),0)+IF(A2073&gt;=הלוואות!$D$19,IF(מרכז!A2073&lt;=הלוואות!$E$19,IF(DAY(מרכז!A2073)=הלוואות!$F$19,הלוואות!$G$19,0),0),0)+IF(A2073&gt;=הלוואות!$D$20,IF(מרכז!A2073&lt;=הלוואות!$E$20,IF(DAY(מרכז!A2073)=הלוואות!$F$20,הלוואות!$G$20,0),0),0)+IF(A2073&gt;=הלוואות!$D$21,IF(מרכז!A2073&lt;=הלוואות!$E$21,IF(DAY(מרכז!A2073)=הלוואות!$F$21,הלוואות!$G$21,0),0),0)+IF(A2073&gt;=הלוואות!$D$22,IF(מרכז!A2073&lt;=הלוואות!$E$22,IF(DAY(מרכז!A2073)=הלוואות!$F$22,הלוואות!$G$22,0),0),0)+IF(A2073&gt;=הלוואות!$D$23,IF(מרכז!A2073&lt;=הלוואות!$E$23,IF(DAY(מרכז!A2073)=הלוואות!$F$23,הלוואות!$G$23,0),0),0)+IF(A2073&gt;=הלוואות!$D$24,IF(מרכז!A2073&lt;=הלוואות!$E$24,IF(DAY(מרכז!A2073)=הלוואות!$F$24,הלוואות!$G$24,0),0),0)+IF(A2073&gt;=הלוואות!$D$25,IF(מרכז!A2073&lt;=הלוואות!$E$25,IF(DAY(מרכז!A2073)=הלוואות!$F$25,הלוואות!$G$25,0),0),0)+IF(A2073&gt;=הלוואות!$D$26,IF(מרכז!A2073&lt;=הלוואות!$E$26,IF(DAY(מרכז!A2073)=הלוואות!$F$26,הלוואות!$G$26,0),0),0)+IF(A2073&gt;=הלוואות!$D$27,IF(מרכז!A2073&lt;=הלוואות!$E$27,IF(DAY(מרכז!A2073)=הלוואות!$F$27,הלוואות!$G$27,0),0),0)+IF(A2073&gt;=הלוואות!$D$28,IF(מרכז!A2073&lt;=הלוואות!$E$28,IF(DAY(מרכז!A2073)=הלוואות!$F$28,הלוואות!$G$28,0),0),0)+IF(A2073&gt;=הלוואות!$D$29,IF(מרכז!A2073&lt;=הלוואות!$E$29,IF(DAY(מרכז!A2073)=הלוואות!$F$29,הלוואות!$G$29,0),0),0)+IF(A2073&gt;=הלוואות!$D$30,IF(מרכז!A2073&lt;=הלוואות!$E$30,IF(DAY(מרכז!A2073)=הלוואות!$F$30,הלוואות!$G$30,0),0),0)+IF(A2073&gt;=הלוואות!$D$31,IF(מרכז!A2073&lt;=הלוואות!$E$31,IF(DAY(מרכז!A2073)=הלוואות!$F$31,הלוואות!$G$31,0),0),0)+IF(A2073&gt;=הלוואות!$D$32,IF(מרכז!A2073&lt;=הלוואות!$E$32,IF(DAY(מרכז!A2073)=הלוואות!$F$32,הלוואות!$G$32,0),0),0)+IF(A2073&gt;=הלוואות!$D$33,IF(מרכז!A2073&lt;=הלוואות!$E$33,IF(DAY(מרכז!A2073)=הלוואות!$F$33,הלוואות!$G$33,0),0),0)+IF(A2073&gt;=הלוואות!$D$34,IF(מרכז!A2073&lt;=הלוואות!$E$34,IF(DAY(מרכז!A2073)=הלוואות!$F$34,הלוואות!$G$34,0),0),0)</f>
        <v>0</v>
      </c>
      <c r="E2073" s="93">
        <f>SUMIF(הלוואות!$D$46:$D$65,מרכז!A2073,הלוואות!$E$46:$E$65)</f>
        <v>0</v>
      </c>
      <c r="F2073" s="93">
        <f>SUMIF(נכנסים!$A$5:$A$5890,מרכז!A2073,נכנסים!$B$5:$B$5890)</f>
        <v>0</v>
      </c>
      <c r="G2073" s="94"/>
      <c r="H2073" s="94"/>
      <c r="I2073" s="94"/>
      <c r="J2073" s="99">
        <f t="shared" si="32"/>
        <v>50000</v>
      </c>
    </row>
    <row r="2074" spans="1:10">
      <c r="A2074" s="153">
        <v>47727</v>
      </c>
      <c r="B2074" s="93">
        <f>SUMIF(יוצאים!$A$5:$A$5835,מרכז!A2074,יוצאים!$D$5:$D$5835)</f>
        <v>0</v>
      </c>
      <c r="C2074" s="93">
        <f>HLOOKUP(DAY($A2074),'טב.הו"ק'!$G$4:$AK$162,'טב.הו"ק'!$A$162+2,FALSE)</f>
        <v>0</v>
      </c>
      <c r="D2074" s="93">
        <f>IF(A2074&gt;=הלוואות!$D$5,IF(מרכז!A2074&lt;=הלוואות!$E$5,IF(DAY(מרכז!A2074)=הלוואות!$F$5,הלוואות!$G$5,0),0),0)+IF(A2074&gt;=הלוואות!$D$6,IF(מרכז!A2074&lt;=הלוואות!$E$6,IF(DAY(מרכז!A2074)=הלוואות!$F$6,הלוואות!$G$6,0),0),0)+IF(A2074&gt;=הלוואות!$D$7,IF(מרכז!A2074&lt;=הלוואות!$E$7,IF(DAY(מרכז!A2074)=הלוואות!$F$7,הלוואות!$G$7,0),0),0)+IF(A2074&gt;=הלוואות!$D$8,IF(מרכז!A2074&lt;=הלוואות!$E$8,IF(DAY(מרכז!A2074)=הלוואות!$F$8,הלוואות!$G$8,0),0),0)+IF(A2074&gt;=הלוואות!$D$9,IF(מרכז!A2074&lt;=הלוואות!$E$9,IF(DAY(מרכז!A2074)=הלוואות!$F$9,הלוואות!$G$9,0),0),0)+IF(A2074&gt;=הלוואות!$D$10,IF(מרכז!A2074&lt;=הלוואות!$E$10,IF(DAY(מרכז!A2074)=הלוואות!$F$10,הלוואות!$G$10,0),0),0)+IF(A2074&gt;=הלוואות!$D$11,IF(מרכז!A2074&lt;=הלוואות!$E$11,IF(DAY(מרכז!A2074)=הלוואות!$F$11,הלוואות!$G$11,0),0),0)+IF(A2074&gt;=הלוואות!$D$12,IF(מרכז!A2074&lt;=הלוואות!$E$12,IF(DAY(מרכז!A2074)=הלוואות!$F$12,הלוואות!$G$12,0),0),0)+IF(A2074&gt;=הלוואות!$D$13,IF(מרכז!A2074&lt;=הלוואות!$E$13,IF(DAY(מרכז!A2074)=הלוואות!$F$13,הלוואות!$G$13,0),0),0)+IF(A2074&gt;=הלוואות!$D$14,IF(מרכז!A2074&lt;=הלוואות!$E$14,IF(DAY(מרכז!A2074)=הלוואות!$F$14,הלוואות!$G$14,0),0),0)+IF(A2074&gt;=הלוואות!$D$15,IF(מרכז!A2074&lt;=הלוואות!$E$15,IF(DAY(מרכז!A2074)=הלוואות!$F$15,הלוואות!$G$15,0),0),0)+IF(A2074&gt;=הלוואות!$D$16,IF(מרכז!A2074&lt;=הלוואות!$E$16,IF(DAY(מרכז!A2074)=הלוואות!$F$16,הלוואות!$G$16,0),0),0)+IF(A2074&gt;=הלוואות!$D$17,IF(מרכז!A2074&lt;=הלוואות!$E$17,IF(DAY(מרכז!A2074)=הלוואות!$F$17,הלוואות!$G$17,0),0),0)+IF(A2074&gt;=הלוואות!$D$18,IF(מרכז!A2074&lt;=הלוואות!$E$18,IF(DAY(מרכז!A2074)=הלוואות!$F$18,הלוואות!$G$18,0),0),0)+IF(A2074&gt;=הלוואות!$D$19,IF(מרכז!A2074&lt;=הלוואות!$E$19,IF(DAY(מרכז!A2074)=הלוואות!$F$19,הלוואות!$G$19,0),0),0)+IF(A2074&gt;=הלוואות!$D$20,IF(מרכז!A2074&lt;=הלוואות!$E$20,IF(DAY(מרכז!A2074)=הלוואות!$F$20,הלוואות!$G$20,0),0),0)+IF(A2074&gt;=הלוואות!$D$21,IF(מרכז!A2074&lt;=הלוואות!$E$21,IF(DAY(מרכז!A2074)=הלוואות!$F$21,הלוואות!$G$21,0),0),0)+IF(A2074&gt;=הלוואות!$D$22,IF(מרכז!A2074&lt;=הלוואות!$E$22,IF(DAY(מרכז!A2074)=הלוואות!$F$22,הלוואות!$G$22,0),0),0)+IF(A2074&gt;=הלוואות!$D$23,IF(מרכז!A2074&lt;=הלוואות!$E$23,IF(DAY(מרכז!A2074)=הלוואות!$F$23,הלוואות!$G$23,0),0),0)+IF(A2074&gt;=הלוואות!$D$24,IF(מרכז!A2074&lt;=הלוואות!$E$24,IF(DAY(מרכז!A2074)=הלוואות!$F$24,הלוואות!$G$24,0),0),0)+IF(A2074&gt;=הלוואות!$D$25,IF(מרכז!A2074&lt;=הלוואות!$E$25,IF(DAY(מרכז!A2074)=הלוואות!$F$25,הלוואות!$G$25,0),0),0)+IF(A2074&gt;=הלוואות!$D$26,IF(מרכז!A2074&lt;=הלוואות!$E$26,IF(DAY(מרכז!A2074)=הלוואות!$F$26,הלוואות!$G$26,0),0),0)+IF(A2074&gt;=הלוואות!$D$27,IF(מרכז!A2074&lt;=הלוואות!$E$27,IF(DAY(מרכז!A2074)=הלוואות!$F$27,הלוואות!$G$27,0),0),0)+IF(A2074&gt;=הלוואות!$D$28,IF(מרכז!A2074&lt;=הלוואות!$E$28,IF(DAY(מרכז!A2074)=הלוואות!$F$28,הלוואות!$G$28,0),0),0)+IF(A2074&gt;=הלוואות!$D$29,IF(מרכז!A2074&lt;=הלוואות!$E$29,IF(DAY(מרכז!A2074)=הלוואות!$F$29,הלוואות!$G$29,0),0),0)+IF(A2074&gt;=הלוואות!$D$30,IF(מרכז!A2074&lt;=הלוואות!$E$30,IF(DAY(מרכז!A2074)=הלוואות!$F$30,הלוואות!$G$30,0),0),0)+IF(A2074&gt;=הלוואות!$D$31,IF(מרכז!A2074&lt;=הלוואות!$E$31,IF(DAY(מרכז!A2074)=הלוואות!$F$31,הלוואות!$G$31,0),0),0)+IF(A2074&gt;=הלוואות!$D$32,IF(מרכז!A2074&lt;=הלוואות!$E$32,IF(DAY(מרכז!A2074)=הלוואות!$F$32,הלוואות!$G$32,0),0),0)+IF(A2074&gt;=הלוואות!$D$33,IF(מרכז!A2074&lt;=הלוואות!$E$33,IF(DAY(מרכז!A2074)=הלוואות!$F$33,הלוואות!$G$33,0),0),0)+IF(A2074&gt;=הלוואות!$D$34,IF(מרכז!A2074&lt;=הלוואות!$E$34,IF(DAY(מרכז!A2074)=הלוואות!$F$34,הלוואות!$G$34,0),0),0)</f>
        <v>0</v>
      </c>
      <c r="E2074" s="93">
        <f>SUMIF(הלוואות!$D$46:$D$65,מרכז!A2074,הלוואות!$E$46:$E$65)</f>
        <v>0</v>
      </c>
      <c r="F2074" s="93">
        <f>SUMIF(נכנסים!$A$5:$A$5890,מרכז!A2074,נכנסים!$B$5:$B$5890)</f>
        <v>0</v>
      </c>
      <c r="G2074" s="94"/>
      <c r="H2074" s="94"/>
      <c r="I2074" s="94"/>
      <c r="J2074" s="99">
        <f t="shared" si="32"/>
        <v>50000</v>
      </c>
    </row>
    <row r="2075" spans="1:10">
      <c r="A2075" s="153">
        <v>47728</v>
      </c>
      <c r="B2075" s="93">
        <f>SUMIF(יוצאים!$A$5:$A$5835,מרכז!A2075,יוצאים!$D$5:$D$5835)</f>
        <v>0</v>
      </c>
      <c r="C2075" s="93">
        <f>HLOOKUP(DAY($A2075),'טב.הו"ק'!$G$4:$AK$162,'טב.הו"ק'!$A$162+2,FALSE)</f>
        <v>0</v>
      </c>
      <c r="D2075" s="93">
        <f>IF(A2075&gt;=הלוואות!$D$5,IF(מרכז!A2075&lt;=הלוואות!$E$5,IF(DAY(מרכז!A2075)=הלוואות!$F$5,הלוואות!$G$5,0),0),0)+IF(A2075&gt;=הלוואות!$D$6,IF(מרכז!A2075&lt;=הלוואות!$E$6,IF(DAY(מרכז!A2075)=הלוואות!$F$6,הלוואות!$G$6,0),0),0)+IF(A2075&gt;=הלוואות!$D$7,IF(מרכז!A2075&lt;=הלוואות!$E$7,IF(DAY(מרכז!A2075)=הלוואות!$F$7,הלוואות!$G$7,0),0),0)+IF(A2075&gt;=הלוואות!$D$8,IF(מרכז!A2075&lt;=הלוואות!$E$8,IF(DAY(מרכז!A2075)=הלוואות!$F$8,הלוואות!$G$8,0),0),0)+IF(A2075&gt;=הלוואות!$D$9,IF(מרכז!A2075&lt;=הלוואות!$E$9,IF(DAY(מרכז!A2075)=הלוואות!$F$9,הלוואות!$G$9,0),0),0)+IF(A2075&gt;=הלוואות!$D$10,IF(מרכז!A2075&lt;=הלוואות!$E$10,IF(DAY(מרכז!A2075)=הלוואות!$F$10,הלוואות!$G$10,0),0),0)+IF(A2075&gt;=הלוואות!$D$11,IF(מרכז!A2075&lt;=הלוואות!$E$11,IF(DAY(מרכז!A2075)=הלוואות!$F$11,הלוואות!$G$11,0),0),0)+IF(A2075&gt;=הלוואות!$D$12,IF(מרכז!A2075&lt;=הלוואות!$E$12,IF(DAY(מרכז!A2075)=הלוואות!$F$12,הלוואות!$G$12,0),0),0)+IF(A2075&gt;=הלוואות!$D$13,IF(מרכז!A2075&lt;=הלוואות!$E$13,IF(DAY(מרכז!A2075)=הלוואות!$F$13,הלוואות!$G$13,0),0),0)+IF(A2075&gt;=הלוואות!$D$14,IF(מרכז!A2075&lt;=הלוואות!$E$14,IF(DAY(מרכז!A2075)=הלוואות!$F$14,הלוואות!$G$14,0),0),0)+IF(A2075&gt;=הלוואות!$D$15,IF(מרכז!A2075&lt;=הלוואות!$E$15,IF(DAY(מרכז!A2075)=הלוואות!$F$15,הלוואות!$G$15,0),0),0)+IF(A2075&gt;=הלוואות!$D$16,IF(מרכז!A2075&lt;=הלוואות!$E$16,IF(DAY(מרכז!A2075)=הלוואות!$F$16,הלוואות!$G$16,0),0),0)+IF(A2075&gt;=הלוואות!$D$17,IF(מרכז!A2075&lt;=הלוואות!$E$17,IF(DAY(מרכז!A2075)=הלוואות!$F$17,הלוואות!$G$17,0),0),0)+IF(A2075&gt;=הלוואות!$D$18,IF(מרכז!A2075&lt;=הלוואות!$E$18,IF(DAY(מרכז!A2075)=הלוואות!$F$18,הלוואות!$G$18,0),0),0)+IF(A2075&gt;=הלוואות!$D$19,IF(מרכז!A2075&lt;=הלוואות!$E$19,IF(DAY(מרכז!A2075)=הלוואות!$F$19,הלוואות!$G$19,0),0),0)+IF(A2075&gt;=הלוואות!$D$20,IF(מרכז!A2075&lt;=הלוואות!$E$20,IF(DAY(מרכז!A2075)=הלוואות!$F$20,הלוואות!$G$20,0),0),0)+IF(A2075&gt;=הלוואות!$D$21,IF(מרכז!A2075&lt;=הלוואות!$E$21,IF(DAY(מרכז!A2075)=הלוואות!$F$21,הלוואות!$G$21,0),0),0)+IF(A2075&gt;=הלוואות!$D$22,IF(מרכז!A2075&lt;=הלוואות!$E$22,IF(DAY(מרכז!A2075)=הלוואות!$F$22,הלוואות!$G$22,0),0),0)+IF(A2075&gt;=הלוואות!$D$23,IF(מרכז!A2075&lt;=הלוואות!$E$23,IF(DAY(מרכז!A2075)=הלוואות!$F$23,הלוואות!$G$23,0),0),0)+IF(A2075&gt;=הלוואות!$D$24,IF(מרכז!A2075&lt;=הלוואות!$E$24,IF(DAY(מרכז!A2075)=הלוואות!$F$24,הלוואות!$G$24,0),0),0)+IF(A2075&gt;=הלוואות!$D$25,IF(מרכז!A2075&lt;=הלוואות!$E$25,IF(DAY(מרכז!A2075)=הלוואות!$F$25,הלוואות!$G$25,0),0),0)+IF(A2075&gt;=הלוואות!$D$26,IF(מרכז!A2075&lt;=הלוואות!$E$26,IF(DAY(מרכז!A2075)=הלוואות!$F$26,הלוואות!$G$26,0),0),0)+IF(A2075&gt;=הלוואות!$D$27,IF(מרכז!A2075&lt;=הלוואות!$E$27,IF(DAY(מרכז!A2075)=הלוואות!$F$27,הלוואות!$G$27,0),0),0)+IF(A2075&gt;=הלוואות!$D$28,IF(מרכז!A2075&lt;=הלוואות!$E$28,IF(DAY(מרכז!A2075)=הלוואות!$F$28,הלוואות!$G$28,0),0),0)+IF(A2075&gt;=הלוואות!$D$29,IF(מרכז!A2075&lt;=הלוואות!$E$29,IF(DAY(מרכז!A2075)=הלוואות!$F$29,הלוואות!$G$29,0),0),0)+IF(A2075&gt;=הלוואות!$D$30,IF(מרכז!A2075&lt;=הלוואות!$E$30,IF(DAY(מרכז!A2075)=הלוואות!$F$30,הלוואות!$G$30,0),0),0)+IF(A2075&gt;=הלוואות!$D$31,IF(מרכז!A2075&lt;=הלוואות!$E$31,IF(DAY(מרכז!A2075)=הלוואות!$F$31,הלוואות!$G$31,0),0),0)+IF(A2075&gt;=הלוואות!$D$32,IF(מרכז!A2075&lt;=הלוואות!$E$32,IF(DAY(מרכז!A2075)=הלוואות!$F$32,הלוואות!$G$32,0),0),0)+IF(A2075&gt;=הלוואות!$D$33,IF(מרכז!A2075&lt;=הלוואות!$E$33,IF(DAY(מרכז!A2075)=הלוואות!$F$33,הלוואות!$G$33,0),0),0)+IF(A2075&gt;=הלוואות!$D$34,IF(מרכז!A2075&lt;=הלוואות!$E$34,IF(DAY(מרכז!A2075)=הלוואות!$F$34,הלוואות!$G$34,0),0),0)</f>
        <v>0</v>
      </c>
      <c r="E2075" s="93">
        <f>SUMIF(הלוואות!$D$46:$D$65,מרכז!A2075,הלוואות!$E$46:$E$65)</f>
        <v>0</v>
      </c>
      <c r="F2075" s="93">
        <f>SUMIF(נכנסים!$A$5:$A$5890,מרכז!A2075,נכנסים!$B$5:$B$5890)</f>
        <v>0</v>
      </c>
      <c r="G2075" s="94"/>
      <c r="H2075" s="94"/>
      <c r="I2075" s="94"/>
      <c r="J2075" s="99">
        <f t="shared" si="32"/>
        <v>50000</v>
      </c>
    </row>
    <row r="2076" spans="1:10">
      <c r="A2076" s="153">
        <v>47729</v>
      </c>
      <c r="B2076" s="93">
        <f>SUMIF(יוצאים!$A$5:$A$5835,מרכז!A2076,יוצאים!$D$5:$D$5835)</f>
        <v>0</v>
      </c>
      <c r="C2076" s="93">
        <f>HLOOKUP(DAY($A2076),'טב.הו"ק'!$G$4:$AK$162,'טב.הו"ק'!$A$162+2,FALSE)</f>
        <v>0</v>
      </c>
      <c r="D2076" s="93">
        <f>IF(A2076&gt;=הלוואות!$D$5,IF(מרכז!A2076&lt;=הלוואות!$E$5,IF(DAY(מרכז!A2076)=הלוואות!$F$5,הלוואות!$G$5,0),0),0)+IF(A2076&gt;=הלוואות!$D$6,IF(מרכז!A2076&lt;=הלוואות!$E$6,IF(DAY(מרכז!A2076)=הלוואות!$F$6,הלוואות!$G$6,0),0),0)+IF(A2076&gt;=הלוואות!$D$7,IF(מרכז!A2076&lt;=הלוואות!$E$7,IF(DAY(מרכז!A2076)=הלוואות!$F$7,הלוואות!$G$7,0),0),0)+IF(A2076&gt;=הלוואות!$D$8,IF(מרכז!A2076&lt;=הלוואות!$E$8,IF(DAY(מרכז!A2076)=הלוואות!$F$8,הלוואות!$G$8,0),0),0)+IF(A2076&gt;=הלוואות!$D$9,IF(מרכז!A2076&lt;=הלוואות!$E$9,IF(DAY(מרכז!A2076)=הלוואות!$F$9,הלוואות!$G$9,0),0),0)+IF(A2076&gt;=הלוואות!$D$10,IF(מרכז!A2076&lt;=הלוואות!$E$10,IF(DAY(מרכז!A2076)=הלוואות!$F$10,הלוואות!$G$10,0),0),0)+IF(A2076&gt;=הלוואות!$D$11,IF(מרכז!A2076&lt;=הלוואות!$E$11,IF(DAY(מרכז!A2076)=הלוואות!$F$11,הלוואות!$G$11,0),0),0)+IF(A2076&gt;=הלוואות!$D$12,IF(מרכז!A2076&lt;=הלוואות!$E$12,IF(DAY(מרכז!A2076)=הלוואות!$F$12,הלוואות!$G$12,0),0),0)+IF(A2076&gt;=הלוואות!$D$13,IF(מרכז!A2076&lt;=הלוואות!$E$13,IF(DAY(מרכז!A2076)=הלוואות!$F$13,הלוואות!$G$13,0),0),0)+IF(A2076&gt;=הלוואות!$D$14,IF(מרכז!A2076&lt;=הלוואות!$E$14,IF(DAY(מרכז!A2076)=הלוואות!$F$14,הלוואות!$G$14,0),0),0)+IF(A2076&gt;=הלוואות!$D$15,IF(מרכז!A2076&lt;=הלוואות!$E$15,IF(DAY(מרכז!A2076)=הלוואות!$F$15,הלוואות!$G$15,0),0),0)+IF(A2076&gt;=הלוואות!$D$16,IF(מרכז!A2076&lt;=הלוואות!$E$16,IF(DAY(מרכז!A2076)=הלוואות!$F$16,הלוואות!$G$16,0),0),0)+IF(A2076&gt;=הלוואות!$D$17,IF(מרכז!A2076&lt;=הלוואות!$E$17,IF(DAY(מרכז!A2076)=הלוואות!$F$17,הלוואות!$G$17,0),0),0)+IF(A2076&gt;=הלוואות!$D$18,IF(מרכז!A2076&lt;=הלוואות!$E$18,IF(DAY(מרכז!A2076)=הלוואות!$F$18,הלוואות!$G$18,0),0),0)+IF(A2076&gt;=הלוואות!$D$19,IF(מרכז!A2076&lt;=הלוואות!$E$19,IF(DAY(מרכז!A2076)=הלוואות!$F$19,הלוואות!$G$19,0),0),0)+IF(A2076&gt;=הלוואות!$D$20,IF(מרכז!A2076&lt;=הלוואות!$E$20,IF(DAY(מרכז!A2076)=הלוואות!$F$20,הלוואות!$G$20,0),0),0)+IF(A2076&gt;=הלוואות!$D$21,IF(מרכז!A2076&lt;=הלוואות!$E$21,IF(DAY(מרכז!A2076)=הלוואות!$F$21,הלוואות!$G$21,0),0),0)+IF(A2076&gt;=הלוואות!$D$22,IF(מרכז!A2076&lt;=הלוואות!$E$22,IF(DAY(מרכז!A2076)=הלוואות!$F$22,הלוואות!$G$22,0),0),0)+IF(A2076&gt;=הלוואות!$D$23,IF(מרכז!A2076&lt;=הלוואות!$E$23,IF(DAY(מרכז!A2076)=הלוואות!$F$23,הלוואות!$G$23,0),0),0)+IF(A2076&gt;=הלוואות!$D$24,IF(מרכז!A2076&lt;=הלוואות!$E$24,IF(DAY(מרכז!A2076)=הלוואות!$F$24,הלוואות!$G$24,0),0),0)+IF(A2076&gt;=הלוואות!$D$25,IF(מרכז!A2076&lt;=הלוואות!$E$25,IF(DAY(מרכז!A2076)=הלוואות!$F$25,הלוואות!$G$25,0),0),0)+IF(A2076&gt;=הלוואות!$D$26,IF(מרכז!A2076&lt;=הלוואות!$E$26,IF(DAY(מרכז!A2076)=הלוואות!$F$26,הלוואות!$G$26,0),0),0)+IF(A2076&gt;=הלוואות!$D$27,IF(מרכז!A2076&lt;=הלוואות!$E$27,IF(DAY(מרכז!A2076)=הלוואות!$F$27,הלוואות!$G$27,0),0),0)+IF(A2076&gt;=הלוואות!$D$28,IF(מרכז!A2076&lt;=הלוואות!$E$28,IF(DAY(מרכז!A2076)=הלוואות!$F$28,הלוואות!$G$28,0),0),0)+IF(A2076&gt;=הלוואות!$D$29,IF(מרכז!A2076&lt;=הלוואות!$E$29,IF(DAY(מרכז!A2076)=הלוואות!$F$29,הלוואות!$G$29,0),0),0)+IF(A2076&gt;=הלוואות!$D$30,IF(מרכז!A2076&lt;=הלוואות!$E$30,IF(DAY(מרכז!A2076)=הלוואות!$F$30,הלוואות!$G$30,0),0),0)+IF(A2076&gt;=הלוואות!$D$31,IF(מרכז!A2076&lt;=הלוואות!$E$31,IF(DAY(מרכז!A2076)=הלוואות!$F$31,הלוואות!$G$31,0),0),0)+IF(A2076&gt;=הלוואות!$D$32,IF(מרכז!A2076&lt;=הלוואות!$E$32,IF(DAY(מרכז!A2076)=הלוואות!$F$32,הלוואות!$G$32,0),0),0)+IF(A2076&gt;=הלוואות!$D$33,IF(מרכז!A2076&lt;=הלוואות!$E$33,IF(DAY(מרכז!A2076)=הלוואות!$F$33,הלוואות!$G$33,0),0),0)+IF(A2076&gt;=הלוואות!$D$34,IF(מרכז!A2076&lt;=הלוואות!$E$34,IF(DAY(מרכז!A2076)=הלוואות!$F$34,הלוואות!$G$34,0),0),0)</f>
        <v>0</v>
      </c>
      <c r="E2076" s="93">
        <f>SUMIF(הלוואות!$D$46:$D$65,מרכז!A2076,הלוואות!$E$46:$E$65)</f>
        <v>0</v>
      </c>
      <c r="F2076" s="93">
        <f>SUMIF(נכנסים!$A$5:$A$5890,מרכז!A2076,נכנסים!$B$5:$B$5890)</f>
        <v>0</v>
      </c>
      <c r="G2076" s="94"/>
      <c r="H2076" s="94"/>
      <c r="I2076" s="94"/>
      <c r="J2076" s="99">
        <f t="shared" si="32"/>
        <v>50000</v>
      </c>
    </row>
    <row r="2077" spans="1:10">
      <c r="A2077" s="153">
        <v>47730</v>
      </c>
      <c r="B2077" s="93">
        <f>SUMIF(יוצאים!$A$5:$A$5835,מרכז!A2077,יוצאים!$D$5:$D$5835)</f>
        <v>0</v>
      </c>
      <c r="C2077" s="93">
        <f>HLOOKUP(DAY($A2077),'טב.הו"ק'!$G$4:$AK$162,'טב.הו"ק'!$A$162+2,FALSE)</f>
        <v>0</v>
      </c>
      <c r="D2077" s="93">
        <f>IF(A2077&gt;=הלוואות!$D$5,IF(מרכז!A2077&lt;=הלוואות!$E$5,IF(DAY(מרכז!A2077)=הלוואות!$F$5,הלוואות!$G$5,0),0),0)+IF(A2077&gt;=הלוואות!$D$6,IF(מרכז!A2077&lt;=הלוואות!$E$6,IF(DAY(מרכז!A2077)=הלוואות!$F$6,הלוואות!$G$6,0),0),0)+IF(A2077&gt;=הלוואות!$D$7,IF(מרכז!A2077&lt;=הלוואות!$E$7,IF(DAY(מרכז!A2077)=הלוואות!$F$7,הלוואות!$G$7,0),0),0)+IF(A2077&gt;=הלוואות!$D$8,IF(מרכז!A2077&lt;=הלוואות!$E$8,IF(DAY(מרכז!A2077)=הלוואות!$F$8,הלוואות!$G$8,0),0),0)+IF(A2077&gt;=הלוואות!$D$9,IF(מרכז!A2077&lt;=הלוואות!$E$9,IF(DAY(מרכז!A2077)=הלוואות!$F$9,הלוואות!$G$9,0),0),0)+IF(A2077&gt;=הלוואות!$D$10,IF(מרכז!A2077&lt;=הלוואות!$E$10,IF(DAY(מרכז!A2077)=הלוואות!$F$10,הלוואות!$G$10,0),0),0)+IF(A2077&gt;=הלוואות!$D$11,IF(מרכז!A2077&lt;=הלוואות!$E$11,IF(DAY(מרכז!A2077)=הלוואות!$F$11,הלוואות!$G$11,0),0),0)+IF(A2077&gt;=הלוואות!$D$12,IF(מרכז!A2077&lt;=הלוואות!$E$12,IF(DAY(מרכז!A2077)=הלוואות!$F$12,הלוואות!$G$12,0),0),0)+IF(A2077&gt;=הלוואות!$D$13,IF(מרכז!A2077&lt;=הלוואות!$E$13,IF(DAY(מרכז!A2077)=הלוואות!$F$13,הלוואות!$G$13,0),0),0)+IF(A2077&gt;=הלוואות!$D$14,IF(מרכז!A2077&lt;=הלוואות!$E$14,IF(DAY(מרכז!A2077)=הלוואות!$F$14,הלוואות!$G$14,0),0),0)+IF(A2077&gt;=הלוואות!$D$15,IF(מרכז!A2077&lt;=הלוואות!$E$15,IF(DAY(מרכז!A2077)=הלוואות!$F$15,הלוואות!$G$15,0),0),0)+IF(A2077&gt;=הלוואות!$D$16,IF(מרכז!A2077&lt;=הלוואות!$E$16,IF(DAY(מרכז!A2077)=הלוואות!$F$16,הלוואות!$G$16,0),0),0)+IF(A2077&gt;=הלוואות!$D$17,IF(מרכז!A2077&lt;=הלוואות!$E$17,IF(DAY(מרכז!A2077)=הלוואות!$F$17,הלוואות!$G$17,0),0),0)+IF(A2077&gt;=הלוואות!$D$18,IF(מרכז!A2077&lt;=הלוואות!$E$18,IF(DAY(מרכז!A2077)=הלוואות!$F$18,הלוואות!$G$18,0),0),0)+IF(A2077&gt;=הלוואות!$D$19,IF(מרכז!A2077&lt;=הלוואות!$E$19,IF(DAY(מרכז!A2077)=הלוואות!$F$19,הלוואות!$G$19,0),0),0)+IF(A2077&gt;=הלוואות!$D$20,IF(מרכז!A2077&lt;=הלוואות!$E$20,IF(DAY(מרכז!A2077)=הלוואות!$F$20,הלוואות!$G$20,0),0),0)+IF(A2077&gt;=הלוואות!$D$21,IF(מרכז!A2077&lt;=הלוואות!$E$21,IF(DAY(מרכז!A2077)=הלוואות!$F$21,הלוואות!$G$21,0),0),0)+IF(A2077&gt;=הלוואות!$D$22,IF(מרכז!A2077&lt;=הלוואות!$E$22,IF(DAY(מרכז!A2077)=הלוואות!$F$22,הלוואות!$G$22,0),0),0)+IF(A2077&gt;=הלוואות!$D$23,IF(מרכז!A2077&lt;=הלוואות!$E$23,IF(DAY(מרכז!A2077)=הלוואות!$F$23,הלוואות!$G$23,0),0),0)+IF(A2077&gt;=הלוואות!$D$24,IF(מרכז!A2077&lt;=הלוואות!$E$24,IF(DAY(מרכז!A2077)=הלוואות!$F$24,הלוואות!$G$24,0),0),0)+IF(A2077&gt;=הלוואות!$D$25,IF(מרכז!A2077&lt;=הלוואות!$E$25,IF(DAY(מרכז!A2077)=הלוואות!$F$25,הלוואות!$G$25,0),0),0)+IF(A2077&gt;=הלוואות!$D$26,IF(מרכז!A2077&lt;=הלוואות!$E$26,IF(DAY(מרכז!A2077)=הלוואות!$F$26,הלוואות!$G$26,0),0),0)+IF(A2077&gt;=הלוואות!$D$27,IF(מרכז!A2077&lt;=הלוואות!$E$27,IF(DAY(מרכז!A2077)=הלוואות!$F$27,הלוואות!$G$27,0),0),0)+IF(A2077&gt;=הלוואות!$D$28,IF(מרכז!A2077&lt;=הלוואות!$E$28,IF(DAY(מרכז!A2077)=הלוואות!$F$28,הלוואות!$G$28,0),0),0)+IF(A2077&gt;=הלוואות!$D$29,IF(מרכז!A2077&lt;=הלוואות!$E$29,IF(DAY(מרכז!A2077)=הלוואות!$F$29,הלוואות!$G$29,0),0),0)+IF(A2077&gt;=הלוואות!$D$30,IF(מרכז!A2077&lt;=הלוואות!$E$30,IF(DAY(מרכז!A2077)=הלוואות!$F$30,הלוואות!$G$30,0),0),0)+IF(A2077&gt;=הלוואות!$D$31,IF(מרכז!A2077&lt;=הלוואות!$E$31,IF(DAY(מרכז!A2077)=הלוואות!$F$31,הלוואות!$G$31,0),0),0)+IF(A2077&gt;=הלוואות!$D$32,IF(מרכז!A2077&lt;=הלוואות!$E$32,IF(DAY(מרכז!A2077)=הלוואות!$F$32,הלוואות!$G$32,0),0),0)+IF(A2077&gt;=הלוואות!$D$33,IF(מרכז!A2077&lt;=הלוואות!$E$33,IF(DAY(מרכז!A2077)=הלוואות!$F$33,הלוואות!$G$33,0),0),0)+IF(A2077&gt;=הלוואות!$D$34,IF(מרכז!A2077&lt;=הלוואות!$E$34,IF(DAY(מרכז!A2077)=הלוואות!$F$34,הלוואות!$G$34,0),0),0)</f>
        <v>0</v>
      </c>
      <c r="E2077" s="93">
        <f>SUMIF(הלוואות!$D$46:$D$65,מרכז!A2077,הלוואות!$E$46:$E$65)</f>
        <v>0</v>
      </c>
      <c r="F2077" s="93">
        <f>SUMIF(נכנסים!$A$5:$A$5890,מרכז!A2077,נכנסים!$B$5:$B$5890)</f>
        <v>0</v>
      </c>
      <c r="G2077" s="94"/>
      <c r="H2077" s="94"/>
      <c r="I2077" s="94"/>
      <c r="J2077" s="99">
        <f t="shared" si="32"/>
        <v>50000</v>
      </c>
    </row>
    <row r="2078" spans="1:10">
      <c r="A2078" s="153">
        <v>47731</v>
      </c>
      <c r="B2078" s="93">
        <f>SUMIF(יוצאים!$A$5:$A$5835,מרכז!A2078,יוצאים!$D$5:$D$5835)</f>
        <v>0</v>
      </c>
      <c r="C2078" s="93">
        <f>HLOOKUP(DAY($A2078),'טב.הו"ק'!$G$4:$AK$162,'טב.הו"ק'!$A$162+2,FALSE)</f>
        <v>0</v>
      </c>
      <c r="D2078" s="93">
        <f>IF(A2078&gt;=הלוואות!$D$5,IF(מרכז!A2078&lt;=הלוואות!$E$5,IF(DAY(מרכז!A2078)=הלוואות!$F$5,הלוואות!$G$5,0),0),0)+IF(A2078&gt;=הלוואות!$D$6,IF(מרכז!A2078&lt;=הלוואות!$E$6,IF(DAY(מרכז!A2078)=הלוואות!$F$6,הלוואות!$G$6,0),0),0)+IF(A2078&gt;=הלוואות!$D$7,IF(מרכז!A2078&lt;=הלוואות!$E$7,IF(DAY(מרכז!A2078)=הלוואות!$F$7,הלוואות!$G$7,0),0),0)+IF(A2078&gt;=הלוואות!$D$8,IF(מרכז!A2078&lt;=הלוואות!$E$8,IF(DAY(מרכז!A2078)=הלוואות!$F$8,הלוואות!$G$8,0),0),0)+IF(A2078&gt;=הלוואות!$D$9,IF(מרכז!A2078&lt;=הלוואות!$E$9,IF(DAY(מרכז!A2078)=הלוואות!$F$9,הלוואות!$G$9,0),0),0)+IF(A2078&gt;=הלוואות!$D$10,IF(מרכז!A2078&lt;=הלוואות!$E$10,IF(DAY(מרכז!A2078)=הלוואות!$F$10,הלוואות!$G$10,0),0),0)+IF(A2078&gt;=הלוואות!$D$11,IF(מרכז!A2078&lt;=הלוואות!$E$11,IF(DAY(מרכז!A2078)=הלוואות!$F$11,הלוואות!$G$11,0),0),0)+IF(A2078&gt;=הלוואות!$D$12,IF(מרכז!A2078&lt;=הלוואות!$E$12,IF(DAY(מרכז!A2078)=הלוואות!$F$12,הלוואות!$G$12,0),0),0)+IF(A2078&gt;=הלוואות!$D$13,IF(מרכז!A2078&lt;=הלוואות!$E$13,IF(DAY(מרכז!A2078)=הלוואות!$F$13,הלוואות!$G$13,0),0),0)+IF(A2078&gt;=הלוואות!$D$14,IF(מרכז!A2078&lt;=הלוואות!$E$14,IF(DAY(מרכז!A2078)=הלוואות!$F$14,הלוואות!$G$14,0),0),0)+IF(A2078&gt;=הלוואות!$D$15,IF(מרכז!A2078&lt;=הלוואות!$E$15,IF(DAY(מרכז!A2078)=הלוואות!$F$15,הלוואות!$G$15,0),0),0)+IF(A2078&gt;=הלוואות!$D$16,IF(מרכז!A2078&lt;=הלוואות!$E$16,IF(DAY(מרכז!A2078)=הלוואות!$F$16,הלוואות!$G$16,0),0),0)+IF(A2078&gt;=הלוואות!$D$17,IF(מרכז!A2078&lt;=הלוואות!$E$17,IF(DAY(מרכז!A2078)=הלוואות!$F$17,הלוואות!$G$17,0),0),0)+IF(A2078&gt;=הלוואות!$D$18,IF(מרכז!A2078&lt;=הלוואות!$E$18,IF(DAY(מרכז!A2078)=הלוואות!$F$18,הלוואות!$G$18,0),0),0)+IF(A2078&gt;=הלוואות!$D$19,IF(מרכז!A2078&lt;=הלוואות!$E$19,IF(DAY(מרכז!A2078)=הלוואות!$F$19,הלוואות!$G$19,0),0),0)+IF(A2078&gt;=הלוואות!$D$20,IF(מרכז!A2078&lt;=הלוואות!$E$20,IF(DAY(מרכז!A2078)=הלוואות!$F$20,הלוואות!$G$20,0),0),0)+IF(A2078&gt;=הלוואות!$D$21,IF(מרכז!A2078&lt;=הלוואות!$E$21,IF(DAY(מרכז!A2078)=הלוואות!$F$21,הלוואות!$G$21,0),0),0)+IF(A2078&gt;=הלוואות!$D$22,IF(מרכז!A2078&lt;=הלוואות!$E$22,IF(DAY(מרכז!A2078)=הלוואות!$F$22,הלוואות!$G$22,0),0),0)+IF(A2078&gt;=הלוואות!$D$23,IF(מרכז!A2078&lt;=הלוואות!$E$23,IF(DAY(מרכז!A2078)=הלוואות!$F$23,הלוואות!$G$23,0),0),0)+IF(A2078&gt;=הלוואות!$D$24,IF(מרכז!A2078&lt;=הלוואות!$E$24,IF(DAY(מרכז!A2078)=הלוואות!$F$24,הלוואות!$G$24,0),0),0)+IF(A2078&gt;=הלוואות!$D$25,IF(מרכז!A2078&lt;=הלוואות!$E$25,IF(DAY(מרכז!A2078)=הלוואות!$F$25,הלוואות!$G$25,0),0),0)+IF(A2078&gt;=הלוואות!$D$26,IF(מרכז!A2078&lt;=הלוואות!$E$26,IF(DAY(מרכז!A2078)=הלוואות!$F$26,הלוואות!$G$26,0),0),0)+IF(A2078&gt;=הלוואות!$D$27,IF(מרכז!A2078&lt;=הלוואות!$E$27,IF(DAY(מרכז!A2078)=הלוואות!$F$27,הלוואות!$G$27,0),0),0)+IF(A2078&gt;=הלוואות!$D$28,IF(מרכז!A2078&lt;=הלוואות!$E$28,IF(DAY(מרכז!A2078)=הלוואות!$F$28,הלוואות!$G$28,0),0),0)+IF(A2078&gt;=הלוואות!$D$29,IF(מרכז!A2078&lt;=הלוואות!$E$29,IF(DAY(מרכז!A2078)=הלוואות!$F$29,הלוואות!$G$29,0),0),0)+IF(A2078&gt;=הלוואות!$D$30,IF(מרכז!A2078&lt;=הלוואות!$E$30,IF(DAY(מרכז!A2078)=הלוואות!$F$30,הלוואות!$G$30,0),0),0)+IF(A2078&gt;=הלוואות!$D$31,IF(מרכז!A2078&lt;=הלוואות!$E$31,IF(DAY(מרכז!A2078)=הלוואות!$F$31,הלוואות!$G$31,0),0),0)+IF(A2078&gt;=הלוואות!$D$32,IF(מרכז!A2078&lt;=הלוואות!$E$32,IF(DAY(מרכז!A2078)=הלוואות!$F$32,הלוואות!$G$32,0),0),0)+IF(A2078&gt;=הלוואות!$D$33,IF(מרכז!A2078&lt;=הלוואות!$E$33,IF(DAY(מרכז!A2078)=הלוואות!$F$33,הלוואות!$G$33,0),0),0)+IF(A2078&gt;=הלוואות!$D$34,IF(מרכז!A2078&lt;=הלוואות!$E$34,IF(DAY(מרכז!A2078)=הלוואות!$F$34,הלוואות!$G$34,0),0),0)</f>
        <v>0</v>
      </c>
      <c r="E2078" s="93">
        <f>SUMIF(הלוואות!$D$46:$D$65,מרכז!A2078,הלוואות!$E$46:$E$65)</f>
        <v>0</v>
      </c>
      <c r="F2078" s="93">
        <f>SUMIF(נכנסים!$A$5:$A$5890,מרכז!A2078,נכנסים!$B$5:$B$5890)</f>
        <v>0</v>
      </c>
      <c r="G2078" s="94"/>
      <c r="H2078" s="94"/>
      <c r="I2078" s="94"/>
      <c r="J2078" s="99">
        <f t="shared" si="32"/>
        <v>50000</v>
      </c>
    </row>
    <row r="2079" spans="1:10">
      <c r="A2079" s="153">
        <v>47732</v>
      </c>
      <c r="B2079" s="93">
        <f>SUMIF(יוצאים!$A$5:$A$5835,מרכז!A2079,יוצאים!$D$5:$D$5835)</f>
        <v>0</v>
      </c>
      <c r="C2079" s="93">
        <f>HLOOKUP(DAY($A2079),'טב.הו"ק'!$G$4:$AK$162,'טב.הו"ק'!$A$162+2,FALSE)</f>
        <v>0</v>
      </c>
      <c r="D2079" s="93">
        <f>IF(A2079&gt;=הלוואות!$D$5,IF(מרכז!A2079&lt;=הלוואות!$E$5,IF(DAY(מרכז!A2079)=הלוואות!$F$5,הלוואות!$G$5,0),0),0)+IF(A2079&gt;=הלוואות!$D$6,IF(מרכז!A2079&lt;=הלוואות!$E$6,IF(DAY(מרכז!A2079)=הלוואות!$F$6,הלוואות!$G$6,0),0),0)+IF(A2079&gt;=הלוואות!$D$7,IF(מרכז!A2079&lt;=הלוואות!$E$7,IF(DAY(מרכז!A2079)=הלוואות!$F$7,הלוואות!$G$7,0),0),0)+IF(A2079&gt;=הלוואות!$D$8,IF(מרכז!A2079&lt;=הלוואות!$E$8,IF(DAY(מרכז!A2079)=הלוואות!$F$8,הלוואות!$G$8,0),0),0)+IF(A2079&gt;=הלוואות!$D$9,IF(מרכז!A2079&lt;=הלוואות!$E$9,IF(DAY(מרכז!A2079)=הלוואות!$F$9,הלוואות!$G$9,0),0),0)+IF(A2079&gt;=הלוואות!$D$10,IF(מרכז!A2079&lt;=הלוואות!$E$10,IF(DAY(מרכז!A2079)=הלוואות!$F$10,הלוואות!$G$10,0),0),0)+IF(A2079&gt;=הלוואות!$D$11,IF(מרכז!A2079&lt;=הלוואות!$E$11,IF(DAY(מרכז!A2079)=הלוואות!$F$11,הלוואות!$G$11,0),0),0)+IF(A2079&gt;=הלוואות!$D$12,IF(מרכז!A2079&lt;=הלוואות!$E$12,IF(DAY(מרכז!A2079)=הלוואות!$F$12,הלוואות!$G$12,0),0),0)+IF(A2079&gt;=הלוואות!$D$13,IF(מרכז!A2079&lt;=הלוואות!$E$13,IF(DAY(מרכז!A2079)=הלוואות!$F$13,הלוואות!$G$13,0),0),0)+IF(A2079&gt;=הלוואות!$D$14,IF(מרכז!A2079&lt;=הלוואות!$E$14,IF(DAY(מרכז!A2079)=הלוואות!$F$14,הלוואות!$G$14,0),0),0)+IF(A2079&gt;=הלוואות!$D$15,IF(מרכז!A2079&lt;=הלוואות!$E$15,IF(DAY(מרכז!A2079)=הלוואות!$F$15,הלוואות!$G$15,0),0),0)+IF(A2079&gt;=הלוואות!$D$16,IF(מרכז!A2079&lt;=הלוואות!$E$16,IF(DAY(מרכז!A2079)=הלוואות!$F$16,הלוואות!$G$16,0),0),0)+IF(A2079&gt;=הלוואות!$D$17,IF(מרכז!A2079&lt;=הלוואות!$E$17,IF(DAY(מרכז!A2079)=הלוואות!$F$17,הלוואות!$G$17,0),0),0)+IF(A2079&gt;=הלוואות!$D$18,IF(מרכז!A2079&lt;=הלוואות!$E$18,IF(DAY(מרכז!A2079)=הלוואות!$F$18,הלוואות!$G$18,0),0),0)+IF(A2079&gt;=הלוואות!$D$19,IF(מרכז!A2079&lt;=הלוואות!$E$19,IF(DAY(מרכז!A2079)=הלוואות!$F$19,הלוואות!$G$19,0),0),0)+IF(A2079&gt;=הלוואות!$D$20,IF(מרכז!A2079&lt;=הלוואות!$E$20,IF(DAY(מרכז!A2079)=הלוואות!$F$20,הלוואות!$G$20,0),0),0)+IF(A2079&gt;=הלוואות!$D$21,IF(מרכז!A2079&lt;=הלוואות!$E$21,IF(DAY(מרכז!A2079)=הלוואות!$F$21,הלוואות!$G$21,0),0),0)+IF(A2079&gt;=הלוואות!$D$22,IF(מרכז!A2079&lt;=הלוואות!$E$22,IF(DAY(מרכז!A2079)=הלוואות!$F$22,הלוואות!$G$22,0),0),0)+IF(A2079&gt;=הלוואות!$D$23,IF(מרכז!A2079&lt;=הלוואות!$E$23,IF(DAY(מרכז!A2079)=הלוואות!$F$23,הלוואות!$G$23,0),0),0)+IF(A2079&gt;=הלוואות!$D$24,IF(מרכז!A2079&lt;=הלוואות!$E$24,IF(DAY(מרכז!A2079)=הלוואות!$F$24,הלוואות!$G$24,0),0),0)+IF(A2079&gt;=הלוואות!$D$25,IF(מרכז!A2079&lt;=הלוואות!$E$25,IF(DAY(מרכז!A2079)=הלוואות!$F$25,הלוואות!$G$25,0),0),0)+IF(A2079&gt;=הלוואות!$D$26,IF(מרכז!A2079&lt;=הלוואות!$E$26,IF(DAY(מרכז!A2079)=הלוואות!$F$26,הלוואות!$G$26,0),0),0)+IF(A2079&gt;=הלוואות!$D$27,IF(מרכז!A2079&lt;=הלוואות!$E$27,IF(DAY(מרכז!A2079)=הלוואות!$F$27,הלוואות!$G$27,0),0),0)+IF(A2079&gt;=הלוואות!$D$28,IF(מרכז!A2079&lt;=הלוואות!$E$28,IF(DAY(מרכז!A2079)=הלוואות!$F$28,הלוואות!$G$28,0),0),0)+IF(A2079&gt;=הלוואות!$D$29,IF(מרכז!A2079&lt;=הלוואות!$E$29,IF(DAY(מרכז!A2079)=הלוואות!$F$29,הלוואות!$G$29,0),0),0)+IF(A2079&gt;=הלוואות!$D$30,IF(מרכז!A2079&lt;=הלוואות!$E$30,IF(DAY(מרכז!A2079)=הלוואות!$F$30,הלוואות!$G$30,0),0),0)+IF(A2079&gt;=הלוואות!$D$31,IF(מרכז!A2079&lt;=הלוואות!$E$31,IF(DAY(מרכז!A2079)=הלוואות!$F$31,הלוואות!$G$31,0),0),0)+IF(A2079&gt;=הלוואות!$D$32,IF(מרכז!A2079&lt;=הלוואות!$E$32,IF(DAY(מרכז!A2079)=הלוואות!$F$32,הלוואות!$G$32,0),0),0)+IF(A2079&gt;=הלוואות!$D$33,IF(מרכז!A2079&lt;=הלוואות!$E$33,IF(DAY(מרכז!A2079)=הלוואות!$F$33,הלוואות!$G$33,0),0),0)+IF(A2079&gt;=הלוואות!$D$34,IF(מרכז!A2079&lt;=הלוואות!$E$34,IF(DAY(מרכז!A2079)=הלוואות!$F$34,הלוואות!$G$34,0),0),0)</f>
        <v>0</v>
      </c>
      <c r="E2079" s="93">
        <f>SUMIF(הלוואות!$D$46:$D$65,מרכז!A2079,הלוואות!$E$46:$E$65)</f>
        <v>0</v>
      </c>
      <c r="F2079" s="93">
        <f>SUMIF(נכנסים!$A$5:$A$5890,מרכז!A2079,נכנסים!$B$5:$B$5890)</f>
        <v>0</v>
      </c>
      <c r="G2079" s="94"/>
      <c r="H2079" s="94"/>
      <c r="I2079" s="94"/>
      <c r="J2079" s="99">
        <f t="shared" si="32"/>
        <v>50000</v>
      </c>
    </row>
    <row r="2080" spans="1:10">
      <c r="A2080" s="153">
        <v>47733</v>
      </c>
      <c r="B2080" s="93">
        <f>SUMIF(יוצאים!$A$5:$A$5835,מרכז!A2080,יוצאים!$D$5:$D$5835)</f>
        <v>0</v>
      </c>
      <c r="C2080" s="93">
        <f>HLOOKUP(DAY($A2080),'טב.הו"ק'!$G$4:$AK$162,'טב.הו"ק'!$A$162+2,FALSE)</f>
        <v>0</v>
      </c>
      <c r="D2080" s="93">
        <f>IF(A2080&gt;=הלוואות!$D$5,IF(מרכז!A2080&lt;=הלוואות!$E$5,IF(DAY(מרכז!A2080)=הלוואות!$F$5,הלוואות!$G$5,0),0),0)+IF(A2080&gt;=הלוואות!$D$6,IF(מרכז!A2080&lt;=הלוואות!$E$6,IF(DAY(מרכז!A2080)=הלוואות!$F$6,הלוואות!$G$6,0),0),0)+IF(A2080&gt;=הלוואות!$D$7,IF(מרכז!A2080&lt;=הלוואות!$E$7,IF(DAY(מרכז!A2080)=הלוואות!$F$7,הלוואות!$G$7,0),0),0)+IF(A2080&gt;=הלוואות!$D$8,IF(מרכז!A2080&lt;=הלוואות!$E$8,IF(DAY(מרכז!A2080)=הלוואות!$F$8,הלוואות!$G$8,0),0),0)+IF(A2080&gt;=הלוואות!$D$9,IF(מרכז!A2080&lt;=הלוואות!$E$9,IF(DAY(מרכז!A2080)=הלוואות!$F$9,הלוואות!$G$9,0),0),0)+IF(A2080&gt;=הלוואות!$D$10,IF(מרכז!A2080&lt;=הלוואות!$E$10,IF(DAY(מרכז!A2080)=הלוואות!$F$10,הלוואות!$G$10,0),0),0)+IF(A2080&gt;=הלוואות!$D$11,IF(מרכז!A2080&lt;=הלוואות!$E$11,IF(DAY(מרכז!A2080)=הלוואות!$F$11,הלוואות!$G$11,0),0),0)+IF(A2080&gt;=הלוואות!$D$12,IF(מרכז!A2080&lt;=הלוואות!$E$12,IF(DAY(מרכז!A2080)=הלוואות!$F$12,הלוואות!$G$12,0),0),0)+IF(A2080&gt;=הלוואות!$D$13,IF(מרכז!A2080&lt;=הלוואות!$E$13,IF(DAY(מרכז!A2080)=הלוואות!$F$13,הלוואות!$G$13,0),0),0)+IF(A2080&gt;=הלוואות!$D$14,IF(מרכז!A2080&lt;=הלוואות!$E$14,IF(DAY(מרכז!A2080)=הלוואות!$F$14,הלוואות!$G$14,0),0),0)+IF(A2080&gt;=הלוואות!$D$15,IF(מרכז!A2080&lt;=הלוואות!$E$15,IF(DAY(מרכז!A2080)=הלוואות!$F$15,הלוואות!$G$15,0),0),0)+IF(A2080&gt;=הלוואות!$D$16,IF(מרכז!A2080&lt;=הלוואות!$E$16,IF(DAY(מרכז!A2080)=הלוואות!$F$16,הלוואות!$G$16,0),0),0)+IF(A2080&gt;=הלוואות!$D$17,IF(מרכז!A2080&lt;=הלוואות!$E$17,IF(DAY(מרכז!A2080)=הלוואות!$F$17,הלוואות!$G$17,0),0),0)+IF(A2080&gt;=הלוואות!$D$18,IF(מרכז!A2080&lt;=הלוואות!$E$18,IF(DAY(מרכז!A2080)=הלוואות!$F$18,הלוואות!$G$18,0),0),0)+IF(A2080&gt;=הלוואות!$D$19,IF(מרכז!A2080&lt;=הלוואות!$E$19,IF(DAY(מרכז!A2080)=הלוואות!$F$19,הלוואות!$G$19,0),0),0)+IF(A2080&gt;=הלוואות!$D$20,IF(מרכז!A2080&lt;=הלוואות!$E$20,IF(DAY(מרכז!A2080)=הלוואות!$F$20,הלוואות!$G$20,0),0),0)+IF(A2080&gt;=הלוואות!$D$21,IF(מרכז!A2080&lt;=הלוואות!$E$21,IF(DAY(מרכז!A2080)=הלוואות!$F$21,הלוואות!$G$21,0),0),0)+IF(A2080&gt;=הלוואות!$D$22,IF(מרכז!A2080&lt;=הלוואות!$E$22,IF(DAY(מרכז!A2080)=הלוואות!$F$22,הלוואות!$G$22,0),0),0)+IF(A2080&gt;=הלוואות!$D$23,IF(מרכז!A2080&lt;=הלוואות!$E$23,IF(DAY(מרכז!A2080)=הלוואות!$F$23,הלוואות!$G$23,0),0),0)+IF(A2080&gt;=הלוואות!$D$24,IF(מרכז!A2080&lt;=הלוואות!$E$24,IF(DAY(מרכז!A2080)=הלוואות!$F$24,הלוואות!$G$24,0),0),0)+IF(A2080&gt;=הלוואות!$D$25,IF(מרכז!A2080&lt;=הלוואות!$E$25,IF(DAY(מרכז!A2080)=הלוואות!$F$25,הלוואות!$G$25,0),0),0)+IF(A2080&gt;=הלוואות!$D$26,IF(מרכז!A2080&lt;=הלוואות!$E$26,IF(DAY(מרכז!A2080)=הלוואות!$F$26,הלוואות!$G$26,0),0),0)+IF(A2080&gt;=הלוואות!$D$27,IF(מרכז!A2080&lt;=הלוואות!$E$27,IF(DAY(מרכז!A2080)=הלוואות!$F$27,הלוואות!$G$27,0),0),0)+IF(A2080&gt;=הלוואות!$D$28,IF(מרכז!A2080&lt;=הלוואות!$E$28,IF(DAY(מרכז!A2080)=הלוואות!$F$28,הלוואות!$G$28,0),0),0)+IF(A2080&gt;=הלוואות!$D$29,IF(מרכז!A2080&lt;=הלוואות!$E$29,IF(DAY(מרכז!A2080)=הלוואות!$F$29,הלוואות!$G$29,0),0),0)+IF(A2080&gt;=הלוואות!$D$30,IF(מרכז!A2080&lt;=הלוואות!$E$30,IF(DAY(מרכז!A2080)=הלוואות!$F$30,הלוואות!$G$30,0),0),0)+IF(A2080&gt;=הלוואות!$D$31,IF(מרכז!A2080&lt;=הלוואות!$E$31,IF(DAY(מרכז!A2080)=הלוואות!$F$31,הלוואות!$G$31,0),0),0)+IF(A2080&gt;=הלוואות!$D$32,IF(מרכז!A2080&lt;=הלוואות!$E$32,IF(DAY(מרכז!A2080)=הלוואות!$F$32,הלוואות!$G$32,0),0),0)+IF(A2080&gt;=הלוואות!$D$33,IF(מרכז!A2080&lt;=הלוואות!$E$33,IF(DAY(מרכז!A2080)=הלוואות!$F$33,הלוואות!$G$33,0),0),0)+IF(A2080&gt;=הלוואות!$D$34,IF(מרכז!A2080&lt;=הלוואות!$E$34,IF(DAY(מרכז!A2080)=הלוואות!$F$34,הלוואות!$G$34,0),0),0)</f>
        <v>0</v>
      </c>
      <c r="E2080" s="93">
        <f>SUMIF(הלוואות!$D$46:$D$65,מרכז!A2080,הלוואות!$E$46:$E$65)</f>
        <v>0</v>
      </c>
      <c r="F2080" s="93">
        <f>SUMIF(נכנסים!$A$5:$A$5890,מרכז!A2080,נכנסים!$B$5:$B$5890)</f>
        <v>0</v>
      </c>
      <c r="G2080" s="94"/>
      <c r="H2080" s="94"/>
      <c r="I2080" s="94"/>
      <c r="J2080" s="99">
        <f t="shared" si="32"/>
        <v>50000</v>
      </c>
    </row>
    <row r="2081" spans="1:10">
      <c r="A2081" s="153">
        <v>47734</v>
      </c>
      <c r="B2081" s="93">
        <f>SUMIF(יוצאים!$A$5:$A$5835,מרכז!A2081,יוצאים!$D$5:$D$5835)</f>
        <v>0</v>
      </c>
      <c r="C2081" s="93">
        <f>HLOOKUP(DAY($A2081),'טב.הו"ק'!$G$4:$AK$162,'טב.הו"ק'!$A$162+2,FALSE)</f>
        <v>0</v>
      </c>
      <c r="D2081" s="93">
        <f>IF(A2081&gt;=הלוואות!$D$5,IF(מרכז!A2081&lt;=הלוואות!$E$5,IF(DAY(מרכז!A2081)=הלוואות!$F$5,הלוואות!$G$5,0),0),0)+IF(A2081&gt;=הלוואות!$D$6,IF(מרכז!A2081&lt;=הלוואות!$E$6,IF(DAY(מרכז!A2081)=הלוואות!$F$6,הלוואות!$G$6,0),0),0)+IF(A2081&gt;=הלוואות!$D$7,IF(מרכז!A2081&lt;=הלוואות!$E$7,IF(DAY(מרכז!A2081)=הלוואות!$F$7,הלוואות!$G$7,0),0),0)+IF(A2081&gt;=הלוואות!$D$8,IF(מרכז!A2081&lt;=הלוואות!$E$8,IF(DAY(מרכז!A2081)=הלוואות!$F$8,הלוואות!$G$8,0),0),0)+IF(A2081&gt;=הלוואות!$D$9,IF(מרכז!A2081&lt;=הלוואות!$E$9,IF(DAY(מרכז!A2081)=הלוואות!$F$9,הלוואות!$G$9,0),0),0)+IF(A2081&gt;=הלוואות!$D$10,IF(מרכז!A2081&lt;=הלוואות!$E$10,IF(DAY(מרכז!A2081)=הלוואות!$F$10,הלוואות!$G$10,0),0),0)+IF(A2081&gt;=הלוואות!$D$11,IF(מרכז!A2081&lt;=הלוואות!$E$11,IF(DAY(מרכז!A2081)=הלוואות!$F$11,הלוואות!$G$11,0),0),0)+IF(A2081&gt;=הלוואות!$D$12,IF(מרכז!A2081&lt;=הלוואות!$E$12,IF(DAY(מרכז!A2081)=הלוואות!$F$12,הלוואות!$G$12,0),0),0)+IF(A2081&gt;=הלוואות!$D$13,IF(מרכז!A2081&lt;=הלוואות!$E$13,IF(DAY(מרכז!A2081)=הלוואות!$F$13,הלוואות!$G$13,0),0),0)+IF(A2081&gt;=הלוואות!$D$14,IF(מרכז!A2081&lt;=הלוואות!$E$14,IF(DAY(מרכז!A2081)=הלוואות!$F$14,הלוואות!$G$14,0),0),0)+IF(A2081&gt;=הלוואות!$D$15,IF(מרכז!A2081&lt;=הלוואות!$E$15,IF(DAY(מרכז!A2081)=הלוואות!$F$15,הלוואות!$G$15,0),0),0)+IF(A2081&gt;=הלוואות!$D$16,IF(מרכז!A2081&lt;=הלוואות!$E$16,IF(DAY(מרכז!A2081)=הלוואות!$F$16,הלוואות!$G$16,0),0),0)+IF(A2081&gt;=הלוואות!$D$17,IF(מרכז!A2081&lt;=הלוואות!$E$17,IF(DAY(מרכז!A2081)=הלוואות!$F$17,הלוואות!$G$17,0),0),0)+IF(A2081&gt;=הלוואות!$D$18,IF(מרכז!A2081&lt;=הלוואות!$E$18,IF(DAY(מרכז!A2081)=הלוואות!$F$18,הלוואות!$G$18,0),0),0)+IF(A2081&gt;=הלוואות!$D$19,IF(מרכז!A2081&lt;=הלוואות!$E$19,IF(DAY(מרכז!A2081)=הלוואות!$F$19,הלוואות!$G$19,0),0),0)+IF(A2081&gt;=הלוואות!$D$20,IF(מרכז!A2081&lt;=הלוואות!$E$20,IF(DAY(מרכז!A2081)=הלוואות!$F$20,הלוואות!$G$20,0),0),0)+IF(A2081&gt;=הלוואות!$D$21,IF(מרכז!A2081&lt;=הלוואות!$E$21,IF(DAY(מרכז!A2081)=הלוואות!$F$21,הלוואות!$G$21,0),0),0)+IF(A2081&gt;=הלוואות!$D$22,IF(מרכז!A2081&lt;=הלוואות!$E$22,IF(DAY(מרכז!A2081)=הלוואות!$F$22,הלוואות!$G$22,0),0),0)+IF(A2081&gt;=הלוואות!$D$23,IF(מרכז!A2081&lt;=הלוואות!$E$23,IF(DAY(מרכז!A2081)=הלוואות!$F$23,הלוואות!$G$23,0),0),0)+IF(A2081&gt;=הלוואות!$D$24,IF(מרכז!A2081&lt;=הלוואות!$E$24,IF(DAY(מרכז!A2081)=הלוואות!$F$24,הלוואות!$G$24,0),0),0)+IF(A2081&gt;=הלוואות!$D$25,IF(מרכז!A2081&lt;=הלוואות!$E$25,IF(DAY(מרכז!A2081)=הלוואות!$F$25,הלוואות!$G$25,0),0),0)+IF(A2081&gt;=הלוואות!$D$26,IF(מרכז!A2081&lt;=הלוואות!$E$26,IF(DAY(מרכז!A2081)=הלוואות!$F$26,הלוואות!$G$26,0),0),0)+IF(A2081&gt;=הלוואות!$D$27,IF(מרכז!A2081&lt;=הלוואות!$E$27,IF(DAY(מרכז!A2081)=הלוואות!$F$27,הלוואות!$G$27,0),0),0)+IF(A2081&gt;=הלוואות!$D$28,IF(מרכז!A2081&lt;=הלוואות!$E$28,IF(DAY(מרכז!A2081)=הלוואות!$F$28,הלוואות!$G$28,0),0),0)+IF(A2081&gt;=הלוואות!$D$29,IF(מרכז!A2081&lt;=הלוואות!$E$29,IF(DAY(מרכז!A2081)=הלוואות!$F$29,הלוואות!$G$29,0),0),0)+IF(A2081&gt;=הלוואות!$D$30,IF(מרכז!A2081&lt;=הלוואות!$E$30,IF(DAY(מרכז!A2081)=הלוואות!$F$30,הלוואות!$G$30,0),0),0)+IF(A2081&gt;=הלוואות!$D$31,IF(מרכז!A2081&lt;=הלוואות!$E$31,IF(DAY(מרכז!A2081)=הלוואות!$F$31,הלוואות!$G$31,0),0),0)+IF(A2081&gt;=הלוואות!$D$32,IF(מרכז!A2081&lt;=הלוואות!$E$32,IF(DAY(מרכז!A2081)=הלוואות!$F$32,הלוואות!$G$32,0),0),0)+IF(A2081&gt;=הלוואות!$D$33,IF(מרכז!A2081&lt;=הלוואות!$E$33,IF(DAY(מרכז!A2081)=הלוואות!$F$33,הלוואות!$G$33,0),0),0)+IF(A2081&gt;=הלוואות!$D$34,IF(מרכז!A2081&lt;=הלוואות!$E$34,IF(DAY(מרכז!A2081)=הלוואות!$F$34,הלוואות!$G$34,0),0),0)</f>
        <v>0</v>
      </c>
      <c r="E2081" s="93">
        <f>SUMIF(הלוואות!$D$46:$D$65,מרכז!A2081,הלוואות!$E$46:$E$65)</f>
        <v>0</v>
      </c>
      <c r="F2081" s="93">
        <f>SUMIF(נכנסים!$A$5:$A$5890,מרכז!A2081,נכנסים!$B$5:$B$5890)</f>
        <v>0</v>
      </c>
      <c r="G2081" s="94"/>
      <c r="H2081" s="94"/>
      <c r="I2081" s="94"/>
      <c r="J2081" s="99">
        <f t="shared" si="32"/>
        <v>50000</v>
      </c>
    </row>
    <row r="2082" spans="1:10">
      <c r="A2082" s="153">
        <v>47735</v>
      </c>
      <c r="B2082" s="93">
        <f>SUMIF(יוצאים!$A$5:$A$5835,מרכז!A2082,יוצאים!$D$5:$D$5835)</f>
        <v>0</v>
      </c>
      <c r="C2082" s="93">
        <f>HLOOKUP(DAY($A2082),'טב.הו"ק'!$G$4:$AK$162,'טב.הו"ק'!$A$162+2,FALSE)</f>
        <v>0</v>
      </c>
      <c r="D2082" s="93">
        <f>IF(A2082&gt;=הלוואות!$D$5,IF(מרכז!A2082&lt;=הלוואות!$E$5,IF(DAY(מרכז!A2082)=הלוואות!$F$5,הלוואות!$G$5,0),0),0)+IF(A2082&gt;=הלוואות!$D$6,IF(מרכז!A2082&lt;=הלוואות!$E$6,IF(DAY(מרכז!A2082)=הלוואות!$F$6,הלוואות!$G$6,0),0),0)+IF(A2082&gt;=הלוואות!$D$7,IF(מרכז!A2082&lt;=הלוואות!$E$7,IF(DAY(מרכז!A2082)=הלוואות!$F$7,הלוואות!$G$7,0),0),0)+IF(A2082&gt;=הלוואות!$D$8,IF(מרכז!A2082&lt;=הלוואות!$E$8,IF(DAY(מרכז!A2082)=הלוואות!$F$8,הלוואות!$G$8,0),0),0)+IF(A2082&gt;=הלוואות!$D$9,IF(מרכז!A2082&lt;=הלוואות!$E$9,IF(DAY(מרכז!A2082)=הלוואות!$F$9,הלוואות!$G$9,0),0),0)+IF(A2082&gt;=הלוואות!$D$10,IF(מרכז!A2082&lt;=הלוואות!$E$10,IF(DAY(מרכז!A2082)=הלוואות!$F$10,הלוואות!$G$10,0),0),0)+IF(A2082&gt;=הלוואות!$D$11,IF(מרכז!A2082&lt;=הלוואות!$E$11,IF(DAY(מרכז!A2082)=הלוואות!$F$11,הלוואות!$G$11,0),0),0)+IF(A2082&gt;=הלוואות!$D$12,IF(מרכז!A2082&lt;=הלוואות!$E$12,IF(DAY(מרכז!A2082)=הלוואות!$F$12,הלוואות!$G$12,0),0),0)+IF(A2082&gt;=הלוואות!$D$13,IF(מרכז!A2082&lt;=הלוואות!$E$13,IF(DAY(מרכז!A2082)=הלוואות!$F$13,הלוואות!$G$13,0),0),0)+IF(A2082&gt;=הלוואות!$D$14,IF(מרכז!A2082&lt;=הלוואות!$E$14,IF(DAY(מרכז!A2082)=הלוואות!$F$14,הלוואות!$G$14,0),0),0)+IF(A2082&gt;=הלוואות!$D$15,IF(מרכז!A2082&lt;=הלוואות!$E$15,IF(DAY(מרכז!A2082)=הלוואות!$F$15,הלוואות!$G$15,0),0),0)+IF(A2082&gt;=הלוואות!$D$16,IF(מרכז!A2082&lt;=הלוואות!$E$16,IF(DAY(מרכז!A2082)=הלוואות!$F$16,הלוואות!$G$16,0),0),0)+IF(A2082&gt;=הלוואות!$D$17,IF(מרכז!A2082&lt;=הלוואות!$E$17,IF(DAY(מרכז!A2082)=הלוואות!$F$17,הלוואות!$G$17,0),0),0)+IF(A2082&gt;=הלוואות!$D$18,IF(מרכז!A2082&lt;=הלוואות!$E$18,IF(DAY(מרכז!A2082)=הלוואות!$F$18,הלוואות!$G$18,0),0),0)+IF(A2082&gt;=הלוואות!$D$19,IF(מרכז!A2082&lt;=הלוואות!$E$19,IF(DAY(מרכז!A2082)=הלוואות!$F$19,הלוואות!$G$19,0),0),0)+IF(A2082&gt;=הלוואות!$D$20,IF(מרכז!A2082&lt;=הלוואות!$E$20,IF(DAY(מרכז!A2082)=הלוואות!$F$20,הלוואות!$G$20,0),0),0)+IF(A2082&gt;=הלוואות!$D$21,IF(מרכז!A2082&lt;=הלוואות!$E$21,IF(DAY(מרכז!A2082)=הלוואות!$F$21,הלוואות!$G$21,0),0),0)+IF(A2082&gt;=הלוואות!$D$22,IF(מרכז!A2082&lt;=הלוואות!$E$22,IF(DAY(מרכז!A2082)=הלוואות!$F$22,הלוואות!$G$22,0),0),0)+IF(A2082&gt;=הלוואות!$D$23,IF(מרכז!A2082&lt;=הלוואות!$E$23,IF(DAY(מרכז!A2082)=הלוואות!$F$23,הלוואות!$G$23,0),0),0)+IF(A2082&gt;=הלוואות!$D$24,IF(מרכז!A2082&lt;=הלוואות!$E$24,IF(DAY(מרכז!A2082)=הלוואות!$F$24,הלוואות!$G$24,0),0),0)+IF(A2082&gt;=הלוואות!$D$25,IF(מרכז!A2082&lt;=הלוואות!$E$25,IF(DAY(מרכז!A2082)=הלוואות!$F$25,הלוואות!$G$25,0),0),0)+IF(A2082&gt;=הלוואות!$D$26,IF(מרכז!A2082&lt;=הלוואות!$E$26,IF(DAY(מרכז!A2082)=הלוואות!$F$26,הלוואות!$G$26,0),0),0)+IF(A2082&gt;=הלוואות!$D$27,IF(מרכז!A2082&lt;=הלוואות!$E$27,IF(DAY(מרכז!A2082)=הלוואות!$F$27,הלוואות!$G$27,0),0),0)+IF(A2082&gt;=הלוואות!$D$28,IF(מרכז!A2082&lt;=הלוואות!$E$28,IF(DAY(מרכז!A2082)=הלוואות!$F$28,הלוואות!$G$28,0),0),0)+IF(A2082&gt;=הלוואות!$D$29,IF(מרכז!A2082&lt;=הלוואות!$E$29,IF(DAY(מרכז!A2082)=הלוואות!$F$29,הלוואות!$G$29,0),0),0)+IF(A2082&gt;=הלוואות!$D$30,IF(מרכז!A2082&lt;=הלוואות!$E$30,IF(DAY(מרכז!A2082)=הלוואות!$F$30,הלוואות!$G$30,0),0),0)+IF(A2082&gt;=הלוואות!$D$31,IF(מרכז!A2082&lt;=הלוואות!$E$31,IF(DAY(מרכז!A2082)=הלוואות!$F$31,הלוואות!$G$31,0),0),0)+IF(A2082&gt;=הלוואות!$D$32,IF(מרכז!A2082&lt;=הלוואות!$E$32,IF(DAY(מרכז!A2082)=הלוואות!$F$32,הלוואות!$G$32,0),0),0)+IF(A2082&gt;=הלוואות!$D$33,IF(מרכז!A2082&lt;=הלוואות!$E$33,IF(DAY(מרכז!A2082)=הלוואות!$F$33,הלוואות!$G$33,0),0),0)+IF(A2082&gt;=הלוואות!$D$34,IF(מרכז!A2082&lt;=הלוואות!$E$34,IF(DAY(מרכז!A2082)=הלוואות!$F$34,הלוואות!$G$34,0),0),0)</f>
        <v>0</v>
      </c>
      <c r="E2082" s="93">
        <f>SUMIF(הלוואות!$D$46:$D$65,מרכז!A2082,הלוואות!$E$46:$E$65)</f>
        <v>0</v>
      </c>
      <c r="F2082" s="93">
        <f>SUMIF(נכנסים!$A$5:$A$5890,מרכז!A2082,נכנסים!$B$5:$B$5890)</f>
        <v>0</v>
      </c>
      <c r="G2082" s="94"/>
      <c r="H2082" s="94"/>
      <c r="I2082" s="94"/>
      <c r="J2082" s="99">
        <f t="shared" si="32"/>
        <v>50000</v>
      </c>
    </row>
    <row r="2083" spans="1:10">
      <c r="A2083" s="153">
        <v>47736</v>
      </c>
      <c r="B2083" s="93">
        <f>SUMIF(יוצאים!$A$5:$A$5835,מרכז!A2083,יוצאים!$D$5:$D$5835)</f>
        <v>0</v>
      </c>
      <c r="C2083" s="93">
        <f>HLOOKUP(DAY($A2083),'טב.הו"ק'!$G$4:$AK$162,'טב.הו"ק'!$A$162+2,FALSE)</f>
        <v>0</v>
      </c>
      <c r="D2083" s="93">
        <f>IF(A2083&gt;=הלוואות!$D$5,IF(מרכז!A2083&lt;=הלוואות!$E$5,IF(DAY(מרכז!A2083)=הלוואות!$F$5,הלוואות!$G$5,0),0),0)+IF(A2083&gt;=הלוואות!$D$6,IF(מרכז!A2083&lt;=הלוואות!$E$6,IF(DAY(מרכז!A2083)=הלוואות!$F$6,הלוואות!$G$6,0),0),0)+IF(A2083&gt;=הלוואות!$D$7,IF(מרכז!A2083&lt;=הלוואות!$E$7,IF(DAY(מרכז!A2083)=הלוואות!$F$7,הלוואות!$G$7,0),0),0)+IF(A2083&gt;=הלוואות!$D$8,IF(מרכז!A2083&lt;=הלוואות!$E$8,IF(DAY(מרכז!A2083)=הלוואות!$F$8,הלוואות!$G$8,0),0),0)+IF(A2083&gt;=הלוואות!$D$9,IF(מרכז!A2083&lt;=הלוואות!$E$9,IF(DAY(מרכז!A2083)=הלוואות!$F$9,הלוואות!$G$9,0),0),0)+IF(A2083&gt;=הלוואות!$D$10,IF(מרכז!A2083&lt;=הלוואות!$E$10,IF(DAY(מרכז!A2083)=הלוואות!$F$10,הלוואות!$G$10,0),0),0)+IF(A2083&gt;=הלוואות!$D$11,IF(מרכז!A2083&lt;=הלוואות!$E$11,IF(DAY(מרכז!A2083)=הלוואות!$F$11,הלוואות!$G$11,0),0),0)+IF(A2083&gt;=הלוואות!$D$12,IF(מרכז!A2083&lt;=הלוואות!$E$12,IF(DAY(מרכז!A2083)=הלוואות!$F$12,הלוואות!$G$12,0),0),0)+IF(A2083&gt;=הלוואות!$D$13,IF(מרכז!A2083&lt;=הלוואות!$E$13,IF(DAY(מרכז!A2083)=הלוואות!$F$13,הלוואות!$G$13,0),0),0)+IF(A2083&gt;=הלוואות!$D$14,IF(מרכז!A2083&lt;=הלוואות!$E$14,IF(DAY(מרכז!A2083)=הלוואות!$F$14,הלוואות!$G$14,0),0),0)+IF(A2083&gt;=הלוואות!$D$15,IF(מרכז!A2083&lt;=הלוואות!$E$15,IF(DAY(מרכז!A2083)=הלוואות!$F$15,הלוואות!$G$15,0),0),0)+IF(A2083&gt;=הלוואות!$D$16,IF(מרכז!A2083&lt;=הלוואות!$E$16,IF(DAY(מרכז!A2083)=הלוואות!$F$16,הלוואות!$G$16,0),0),0)+IF(A2083&gt;=הלוואות!$D$17,IF(מרכז!A2083&lt;=הלוואות!$E$17,IF(DAY(מרכז!A2083)=הלוואות!$F$17,הלוואות!$G$17,0),0),0)+IF(A2083&gt;=הלוואות!$D$18,IF(מרכז!A2083&lt;=הלוואות!$E$18,IF(DAY(מרכז!A2083)=הלוואות!$F$18,הלוואות!$G$18,0),0),0)+IF(A2083&gt;=הלוואות!$D$19,IF(מרכז!A2083&lt;=הלוואות!$E$19,IF(DAY(מרכז!A2083)=הלוואות!$F$19,הלוואות!$G$19,0),0),0)+IF(A2083&gt;=הלוואות!$D$20,IF(מרכז!A2083&lt;=הלוואות!$E$20,IF(DAY(מרכז!A2083)=הלוואות!$F$20,הלוואות!$G$20,0),0),0)+IF(A2083&gt;=הלוואות!$D$21,IF(מרכז!A2083&lt;=הלוואות!$E$21,IF(DAY(מרכז!A2083)=הלוואות!$F$21,הלוואות!$G$21,0),0),0)+IF(A2083&gt;=הלוואות!$D$22,IF(מרכז!A2083&lt;=הלוואות!$E$22,IF(DAY(מרכז!A2083)=הלוואות!$F$22,הלוואות!$G$22,0),0),0)+IF(A2083&gt;=הלוואות!$D$23,IF(מרכז!A2083&lt;=הלוואות!$E$23,IF(DAY(מרכז!A2083)=הלוואות!$F$23,הלוואות!$G$23,0),0),0)+IF(A2083&gt;=הלוואות!$D$24,IF(מרכז!A2083&lt;=הלוואות!$E$24,IF(DAY(מרכז!A2083)=הלוואות!$F$24,הלוואות!$G$24,0),0),0)+IF(A2083&gt;=הלוואות!$D$25,IF(מרכז!A2083&lt;=הלוואות!$E$25,IF(DAY(מרכז!A2083)=הלוואות!$F$25,הלוואות!$G$25,0),0),0)+IF(A2083&gt;=הלוואות!$D$26,IF(מרכז!A2083&lt;=הלוואות!$E$26,IF(DAY(מרכז!A2083)=הלוואות!$F$26,הלוואות!$G$26,0),0),0)+IF(A2083&gt;=הלוואות!$D$27,IF(מרכז!A2083&lt;=הלוואות!$E$27,IF(DAY(מרכז!A2083)=הלוואות!$F$27,הלוואות!$G$27,0),0),0)+IF(A2083&gt;=הלוואות!$D$28,IF(מרכז!A2083&lt;=הלוואות!$E$28,IF(DAY(מרכז!A2083)=הלוואות!$F$28,הלוואות!$G$28,0),0),0)+IF(A2083&gt;=הלוואות!$D$29,IF(מרכז!A2083&lt;=הלוואות!$E$29,IF(DAY(מרכז!A2083)=הלוואות!$F$29,הלוואות!$G$29,0),0),0)+IF(A2083&gt;=הלוואות!$D$30,IF(מרכז!A2083&lt;=הלוואות!$E$30,IF(DAY(מרכז!A2083)=הלוואות!$F$30,הלוואות!$G$30,0),0),0)+IF(A2083&gt;=הלוואות!$D$31,IF(מרכז!A2083&lt;=הלוואות!$E$31,IF(DAY(מרכז!A2083)=הלוואות!$F$31,הלוואות!$G$31,0),0),0)+IF(A2083&gt;=הלוואות!$D$32,IF(מרכז!A2083&lt;=הלוואות!$E$32,IF(DAY(מרכז!A2083)=הלוואות!$F$32,הלוואות!$G$32,0),0),0)+IF(A2083&gt;=הלוואות!$D$33,IF(מרכז!A2083&lt;=הלוואות!$E$33,IF(DAY(מרכז!A2083)=הלוואות!$F$33,הלוואות!$G$33,0),0),0)+IF(A2083&gt;=הלוואות!$D$34,IF(מרכז!A2083&lt;=הלוואות!$E$34,IF(DAY(מרכז!A2083)=הלוואות!$F$34,הלוואות!$G$34,0),0),0)</f>
        <v>0</v>
      </c>
      <c r="E2083" s="93">
        <f>SUMIF(הלוואות!$D$46:$D$65,מרכז!A2083,הלוואות!$E$46:$E$65)</f>
        <v>0</v>
      </c>
      <c r="F2083" s="93">
        <f>SUMIF(נכנסים!$A$5:$A$5890,מרכז!A2083,נכנסים!$B$5:$B$5890)</f>
        <v>0</v>
      </c>
      <c r="G2083" s="94"/>
      <c r="H2083" s="94"/>
      <c r="I2083" s="94"/>
      <c r="J2083" s="99">
        <f t="shared" si="32"/>
        <v>50000</v>
      </c>
    </row>
    <row r="2084" spans="1:10">
      <c r="A2084" s="153">
        <v>47737</v>
      </c>
      <c r="B2084" s="93">
        <f>SUMIF(יוצאים!$A$5:$A$5835,מרכז!A2084,יוצאים!$D$5:$D$5835)</f>
        <v>0</v>
      </c>
      <c r="C2084" s="93">
        <f>HLOOKUP(DAY($A2084),'טב.הו"ק'!$G$4:$AK$162,'טב.הו"ק'!$A$162+2,FALSE)</f>
        <v>0</v>
      </c>
      <c r="D2084" s="93">
        <f>IF(A2084&gt;=הלוואות!$D$5,IF(מרכז!A2084&lt;=הלוואות!$E$5,IF(DAY(מרכז!A2084)=הלוואות!$F$5,הלוואות!$G$5,0),0),0)+IF(A2084&gt;=הלוואות!$D$6,IF(מרכז!A2084&lt;=הלוואות!$E$6,IF(DAY(מרכז!A2084)=הלוואות!$F$6,הלוואות!$G$6,0),0),0)+IF(A2084&gt;=הלוואות!$D$7,IF(מרכז!A2084&lt;=הלוואות!$E$7,IF(DAY(מרכז!A2084)=הלוואות!$F$7,הלוואות!$G$7,0),0),0)+IF(A2084&gt;=הלוואות!$D$8,IF(מרכז!A2084&lt;=הלוואות!$E$8,IF(DAY(מרכז!A2084)=הלוואות!$F$8,הלוואות!$G$8,0),0),0)+IF(A2084&gt;=הלוואות!$D$9,IF(מרכז!A2084&lt;=הלוואות!$E$9,IF(DAY(מרכז!A2084)=הלוואות!$F$9,הלוואות!$G$9,0),0),0)+IF(A2084&gt;=הלוואות!$D$10,IF(מרכז!A2084&lt;=הלוואות!$E$10,IF(DAY(מרכז!A2084)=הלוואות!$F$10,הלוואות!$G$10,0),0),0)+IF(A2084&gt;=הלוואות!$D$11,IF(מרכז!A2084&lt;=הלוואות!$E$11,IF(DAY(מרכז!A2084)=הלוואות!$F$11,הלוואות!$G$11,0),0),0)+IF(A2084&gt;=הלוואות!$D$12,IF(מרכז!A2084&lt;=הלוואות!$E$12,IF(DAY(מרכז!A2084)=הלוואות!$F$12,הלוואות!$G$12,0),0),0)+IF(A2084&gt;=הלוואות!$D$13,IF(מרכז!A2084&lt;=הלוואות!$E$13,IF(DAY(מרכז!A2084)=הלוואות!$F$13,הלוואות!$G$13,0),0),0)+IF(A2084&gt;=הלוואות!$D$14,IF(מרכז!A2084&lt;=הלוואות!$E$14,IF(DAY(מרכז!A2084)=הלוואות!$F$14,הלוואות!$G$14,0),0),0)+IF(A2084&gt;=הלוואות!$D$15,IF(מרכז!A2084&lt;=הלוואות!$E$15,IF(DAY(מרכז!A2084)=הלוואות!$F$15,הלוואות!$G$15,0),0),0)+IF(A2084&gt;=הלוואות!$D$16,IF(מרכז!A2084&lt;=הלוואות!$E$16,IF(DAY(מרכז!A2084)=הלוואות!$F$16,הלוואות!$G$16,0),0),0)+IF(A2084&gt;=הלוואות!$D$17,IF(מרכז!A2084&lt;=הלוואות!$E$17,IF(DAY(מרכז!A2084)=הלוואות!$F$17,הלוואות!$G$17,0),0),0)+IF(A2084&gt;=הלוואות!$D$18,IF(מרכז!A2084&lt;=הלוואות!$E$18,IF(DAY(מרכז!A2084)=הלוואות!$F$18,הלוואות!$G$18,0),0),0)+IF(A2084&gt;=הלוואות!$D$19,IF(מרכז!A2084&lt;=הלוואות!$E$19,IF(DAY(מרכז!A2084)=הלוואות!$F$19,הלוואות!$G$19,0),0),0)+IF(A2084&gt;=הלוואות!$D$20,IF(מרכז!A2084&lt;=הלוואות!$E$20,IF(DAY(מרכז!A2084)=הלוואות!$F$20,הלוואות!$G$20,0),0),0)+IF(A2084&gt;=הלוואות!$D$21,IF(מרכז!A2084&lt;=הלוואות!$E$21,IF(DAY(מרכז!A2084)=הלוואות!$F$21,הלוואות!$G$21,0),0),0)+IF(A2084&gt;=הלוואות!$D$22,IF(מרכז!A2084&lt;=הלוואות!$E$22,IF(DAY(מרכז!A2084)=הלוואות!$F$22,הלוואות!$G$22,0),0),0)+IF(A2084&gt;=הלוואות!$D$23,IF(מרכז!A2084&lt;=הלוואות!$E$23,IF(DAY(מרכז!A2084)=הלוואות!$F$23,הלוואות!$G$23,0),0),0)+IF(A2084&gt;=הלוואות!$D$24,IF(מרכז!A2084&lt;=הלוואות!$E$24,IF(DAY(מרכז!A2084)=הלוואות!$F$24,הלוואות!$G$24,0),0),0)+IF(A2084&gt;=הלוואות!$D$25,IF(מרכז!A2084&lt;=הלוואות!$E$25,IF(DAY(מרכז!A2084)=הלוואות!$F$25,הלוואות!$G$25,0),0),0)+IF(A2084&gt;=הלוואות!$D$26,IF(מרכז!A2084&lt;=הלוואות!$E$26,IF(DAY(מרכז!A2084)=הלוואות!$F$26,הלוואות!$G$26,0),0),0)+IF(A2084&gt;=הלוואות!$D$27,IF(מרכז!A2084&lt;=הלוואות!$E$27,IF(DAY(מרכז!A2084)=הלוואות!$F$27,הלוואות!$G$27,0),0),0)+IF(A2084&gt;=הלוואות!$D$28,IF(מרכז!A2084&lt;=הלוואות!$E$28,IF(DAY(מרכז!A2084)=הלוואות!$F$28,הלוואות!$G$28,0),0),0)+IF(A2084&gt;=הלוואות!$D$29,IF(מרכז!A2084&lt;=הלוואות!$E$29,IF(DAY(מרכז!A2084)=הלוואות!$F$29,הלוואות!$G$29,0),0),0)+IF(A2084&gt;=הלוואות!$D$30,IF(מרכז!A2084&lt;=הלוואות!$E$30,IF(DAY(מרכז!A2084)=הלוואות!$F$30,הלוואות!$G$30,0),0),0)+IF(A2084&gt;=הלוואות!$D$31,IF(מרכז!A2084&lt;=הלוואות!$E$31,IF(DAY(מרכז!A2084)=הלוואות!$F$31,הלוואות!$G$31,0),0),0)+IF(A2084&gt;=הלוואות!$D$32,IF(מרכז!A2084&lt;=הלוואות!$E$32,IF(DAY(מרכז!A2084)=הלוואות!$F$32,הלוואות!$G$32,0),0),0)+IF(A2084&gt;=הלוואות!$D$33,IF(מרכז!A2084&lt;=הלוואות!$E$33,IF(DAY(מרכז!A2084)=הלוואות!$F$33,הלוואות!$G$33,0),0),0)+IF(A2084&gt;=הלוואות!$D$34,IF(מרכז!A2084&lt;=הלוואות!$E$34,IF(DAY(מרכז!A2084)=הלוואות!$F$34,הלוואות!$G$34,0),0),0)</f>
        <v>0</v>
      </c>
      <c r="E2084" s="93">
        <f>SUMIF(הלוואות!$D$46:$D$65,מרכז!A2084,הלוואות!$E$46:$E$65)</f>
        <v>0</v>
      </c>
      <c r="F2084" s="93">
        <f>SUMIF(נכנסים!$A$5:$A$5890,מרכז!A2084,נכנסים!$B$5:$B$5890)</f>
        <v>0</v>
      </c>
      <c r="G2084" s="94"/>
      <c r="H2084" s="94"/>
      <c r="I2084" s="94"/>
      <c r="J2084" s="99">
        <f t="shared" si="32"/>
        <v>50000</v>
      </c>
    </row>
    <row r="2085" spans="1:10">
      <c r="A2085" s="153">
        <v>47738</v>
      </c>
      <c r="B2085" s="93">
        <f>SUMIF(יוצאים!$A$5:$A$5835,מרכז!A2085,יוצאים!$D$5:$D$5835)</f>
        <v>0</v>
      </c>
      <c r="C2085" s="93">
        <f>HLOOKUP(DAY($A2085),'טב.הו"ק'!$G$4:$AK$162,'טב.הו"ק'!$A$162+2,FALSE)</f>
        <v>0</v>
      </c>
      <c r="D2085" s="93">
        <f>IF(A2085&gt;=הלוואות!$D$5,IF(מרכז!A2085&lt;=הלוואות!$E$5,IF(DAY(מרכז!A2085)=הלוואות!$F$5,הלוואות!$G$5,0),0),0)+IF(A2085&gt;=הלוואות!$D$6,IF(מרכז!A2085&lt;=הלוואות!$E$6,IF(DAY(מרכז!A2085)=הלוואות!$F$6,הלוואות!$G$6,0),0),0)+IF(A2085&gt;=הלוואות!$D$7,IF(מרכז!A2085&lt;=הלוואות!$E$7,IF(DAY(מרכז!A2085)=הלוואות!$F$7,הלוואות!$G$7,0),0),0)+IF(A2085&gt;=הלוואות!$D$8,IF(מרכז!A2085&lt;=הלוואות!$E$8,IF(DAY(מרכז!A2085)=הלוואות!$F$8,הלוואות!$G$8,0),0),0)+IF(A2085&gt;=הלוואות!$D$9,IF(מרכז!A2085&lt;=הלוואות!$E$9,IF(DAY(מרכז!A2085)=הלוואות!$F$9,הלוואות!$G$9,0),0),0)+IF(A2085&gt;=הלוואות!$D$10,IF(מרכז!A2085&lt;=הלוואות!$E$10,IF(DAY(מרכז!A2085)=הלוואות!$F$10,הלוואות!$G$10,0),0),0)+IF(A2085&gt;=הלוואות!$D$11,IF(מרכז!A2085&lt;=הלוואות!$E$11,IF(DAY(מרכז!A2085)=הלוואות!$F$11,הלוואות!$G$11,0),0),0)+IF(A2085&gt;=הלוואות!$D$12,IF(מרכז!A2085&lt;=הלוואות!$E$12,IF(DAY(מרכז!A2085)=הלוואות!$F$12,הלוואות!$G$12,0),0),0)+IF(A2085&gt;=הלוואות!$D$13,IF(מרכז!A2085&lt;=הלוואות!$E$13,IF(DAY(מרכז!A2085)=הלוואות!$F$13,הלוואות!$G$13,0),0),0)+IF(A2085&gt;=הלוואות!$D$14,IF(מרכז!A2085&lt;=הלוואות!$E$14,IF(DAY(מרכז!A2085)=הלוואות!$F$14,הלוואות!$G$14,0),0),0)+IF(A2085&gt;=הלוואות!$D$15,IF(מרכז!A2085&lt;=הלוואות!$E$15,IF(DAY(מרכז!A2085)=הלוואות!$F$15,הלוואות!$G$15,0),0),0)+IF(A2085&gt;=הלוואות!$D$16,IF(מרכז!A2085&lt;=הלוואות!$E$16,IF(DAY(מרכז!A2085)=הלוואות!$F$16,הלוואות!$G$16,0),0),0)+IF(A2085&gt;=הלוואות!$D$17,IF(מרכז!A2085&lt;=הלוואות!$E$17,IF(DAY(מרכז!A2085)=הלוואות!$F$17,הלוואות!$G$17,0),0),0)+IF(A2085&gt;=הלוואות!$D$18,IF(מרכז!A2085&lt;=הלוואות!$E$18,IF(DAY(מרכז!A2085)=הלוואות!$F$18,הלוואות!$G$18,0),0),0)+IF(A2085&gt;=הלוואות!$D$19,IF(מרכז!A2085&lt;=הלוואות!$E$19,IF(DAY(מרכז!A2085)=הלוואות!$F$19,הלוואות!$G$19,0),0),0)+IF(A2085&gt;=הלוואות!$D$20,IF(מרכז!A2085&lt;=הלוואות!$E$20,IF(DAY(מרכז!A2085)=הלוואות!$F$20,הלוואות!$G$20,0),0),0)+IF(A2085&gt;=הלוואות!$D$21,IF(מרכז!A2085&lt;=הלוואות!$E$21,IF(DAY(מרכז!A2085)=הלוואות!$F$21,הלוואות!$G$21,0),0),0)+IF(A2085&gt;=הלוואות!$D$22,IF(מרכז!A2085&lt;=הלוואות!$E$22,IF(DAY(מרכז!A2085)=הלוואות!$F$22,הלוואות!$G$22,0),0),0)+IF(A2085&gt;=הלוואות!$D$23,IF(מרכז!A2085&lt;=הלוואות!$E$23,IF(DAY(מרכז!A2085)=הלוואות!$F$23,הלוואות!$G$23,0),0),0)+IF(A2085&gt;=הלוואות!$D$24,IF(מרכז!A2085&lt;=הלוואות!$E$24,IF(DAY(מרכז!A2085)=הלוואות!$F$24,הלוואות!$G$24,0),0),0)+IF(A2085&gt;=הלוואות!$D$25,IF(מרכז!A2085&lt;=הלוואות!$E$25,IF(DAY(מרכז!A2085)=הלוואות!$F$25,הלוואות!$G$25,0),0),0)+IF(A2085&gt;=הלוואות!$D$26,IF(מרכז!A2085&lt;=הלוואות!$E$26,IF(DAY(מרכז!A2085)=הלוואות!$F$26,הלוואות!$G$26,0),0),0)+IF(A2085&gt;=הלוואות!$D$27,IF(מרכז!A2085&lt;=הלוואות!$E$27,IF(DAY(מרכז!A2085)=הלוואות!$F$27,הלוואות!$G$27,0),0),0)+IF(A2085&gt;=הלוואות!$D$28,IF(מרכז!A2085&lt;=הלוואות!$E$28,IF(DAY(מרכז!A2085)=הלוואות!$F$28,הלוואות!$G$28,0),0),0)+IF(A2085&gt;=הלוואות!$D$29,IF(מרכז!A2085&lt;=הלוואות!$E$29,IF(DAY(מרכז!A2085)=הלוואות!$F$29,הלוואות!$G$29,0),0),0)+IF(A2085&gt;=הלוואות!$D$30,IF(מרכז!A2085&lt;=הלוואות!$E$30,IF(DAY(מרכז!A2085)=הלוואות!$F$30,הלוואות!$G$30,0),0),0)+IF(A2085&gt;=הלוואות!$D$31,IF(מרכז!A2085&lt;=הלוואות!$E$31,IF(DAY(מרכז!A2085)=הלוואות!$F$31,הלוואות!$G$31,0),0),0)+IF(A2085&gt;=הלוואות!$D$32,IF(מרכז!A2085&lt;=הלוואות!$E$32,IF(DAY(מרכז!A2085)=הלוואות!$F$32,הלוואות!$G$32,0),0),0)+IF(A2085&gt;=הלוואות!$D$33,IF(מרכז!A2085&lt;=הלוואות!$E$33,IF(DAY(מרכז!A2085)=הלוואות!$F$33,הלוואות!$G$33,0),0),0)+IF(A2085&gt;=הלוואות!$D$34,IF(מרכז!A2085&lt;=הלוואות!$E$34,IF(DAY(מרכז!A2085)=הלוואות!$F$34,הלוואות!$G$34,0),0),0)</f>
        <v>0</v>
      </c>
      <c r="E2085" s="93">
        <f>SUMIF(הלוואות!$D$46:$D$65,מרכז!A2085,הלוואות!$E$46:$E$65)</f>
        <v>0</v>
      </c>
      <c r="F2085" s="93">
        <f>SUMIF(נכנסים!$A$5:$A$5890,מרכז!A2085,נכנסים!$B$5:$B$5890)</f>
        <v>0</v>
      </c>
      <c r="G2085" s="94"/>
      <c r="H2085" s="94"/>
      <c r="I2085" s="94"/>
      <c r="J2085" s="99">
        <f t="shared" si="32"/>
        <v>50000</v>
      </c>
    </row>
    <row r="2086" spans="1:10">
      <c r="A2086" s="153">
        <v>47739</v>
      </c>
      <c r="B2086" s="93">
        <f>SUMIF(יוצאים!$A$5:$A$5835,מרכז!A2086,יוצאים!$D$5:$D$5835)</f>
        <v>0</v>
      </c>
      <c r="C2086" s="93">
        <f>HLOOKUP(DAY($A2086),'טב.הו"ק'!$G$4:$AK$162,'טב.הו"ק'!$A$162+2,FALSE)</f>
        <v>0</v>
      </c>
      <c r="D2086" s="93">
        <f>IF(A2086&gt;=הלוואות!$D$5,IF(מרכז!A2086&lt;=הלוואות!$E$5,IF(DAY(מרכז!A2086)=הלוואות!$F$5,הלוואות!$G$5,0),0),0)+IF(A2086&gt;=הלוואות!$D$6,IF(מרכז!A2086&lt;=הלוואות!$E$6,IF(DAY(מרכז!A2086)=הלוואות!$F$6,הלוואות!$G$6,0),0),0)+IF(A2086&gt;=הלוואות!$D$7,IF(מרכז!A2086&lt;=הלוואות!$E$7,IF(DAY(מרכז!A2086)=הלוואות!$F$7,הלוואות!$G$7,0),0),0)+IF(A2086&gt;=הלוואות!$D$8,IF(מרכז!A2086&lt;=הלוואות!$E$8,IF(DAY(מרכז!A2086)=הלוואות!$F$8,הלוואות!$G$8,0),0),0)+IF(A2086&gt;=הלוואות!$D$9,IF(מרכז!A2086&lt;=הלוואות!$E$9,IF(DAY(מרכז!A2086)=הלוואות!$F$9,הלוואות!$G$9,0),0),0)+IF(A2086&gt;=הלוואות!$D$10,IF(מרכז!A2086&lt;=הלוואות!$E$10,IF(DAY(מרכז!A2086)=הלוואות!$F$10,הלוואות!$G$10,0),0),0)+IF(A2086&gt;=הלוואות!$D$11,IF(מרכז!A2086&lt;=הלוואות!$E$11,IF(DAY(מרכז!A2086)=הלוואות!$F$11,הלוואות!$G$11,0),0),0)+IF(A2086&gt;=הלוואות!$D$12,IF(מרכז!A2086&lt;=הלוואות!$E$12,IF(DAY(מרכז!A2086)=הלוואות!$F$12,הלוואות!$G$12,0),0),0)+IF(A2086&gt;=הלוואות!$D$13,IF(מרכז!A2086&lt;=הלוואות!$E$13,IF(DAY(מרכז!A2086)=הלוואות!$F$13,הלוואות!$G$13,0),0),0)+IF(A2086&gt;=הלוואות!$D$14,IF(מרכז!A2086&lt;=הלוואות!$E$14,IF(DAY(מרכז!A2086)=הלוואות!$F$14,הלוואות!$G$14,0),0),0)+IF(A2086&gt;=הלוואות!$D$15,IF(מרכז!A2086&lt;=הלוואות!$E$15,IF(DAY(מרכז!A2086)=הלוואות!$F$15,הלוואות!$G$15,0),0),0)+IF(A2086&gt;=הלוואות!$D$16,IF(מרכז!A2086&lt;=הלוואות!$E$16,IF(DAY(מרכז!A2086)=הלוואות!$F$16,הלוואות!$G$16,0),0),0)+IF(A2086&gt;=הלוואות!$D$17,IF(מרכז!A2086&lt;=הלוואות!$E$17,IF(DAY(מרכז!A2086)=הלוואות!$F$17,הלוואות!$G$17,0),0),0)+IF(A2086&gt;=הלוואות!$D$18,IF(מרכז!A2086&lt;=הלוואות!$E$18,IF(DAY(מרכז!A2086)=הלוואות!$F$18,הלוואות!$G$18,0),0),0)+IF(A2086&gt;=הלוואות!$D$19,IF(מרכז!A2086&lt;=הלוואות!$E$19,IF(DAY(מרכז!A2086)=הלוואות!$F$19,הלוואות!$G$19,0),0),0)+IF(A2086&gt;=הלוואות!$D$20,IF(מרכז!A2086&lt;=הלוואות!$E$20,IF(DAY(מרכז!A2086)=הלוואות!$F$20,הלוואות!$G$20,0),0),0)+IF(A2086&gt;=הלוואות!$D$21,IF(מרכז!A2086&lt;=הלוואות!$E$21,IF(DAY(מרכז!A2086)=הלוואות!$F$21,הלוואות!$G$21,0),0),0)+IF(A2086&gt;=הלוואות!$D$22,IF(מרכז!A2086&lt;=הלוואות!$E$22,IF(DAY(מרכז!A2086)=הלוואות!$F$22,הלוואות!$G$22,0),0),0)+IF(A2086&gt;=הלוואות!$D$23,IF(מרכז!A2086&lt;=הלוואות!$E$23,IF(DAY(מרכז!A2086)=הלוואות!$F$23,הלוואות!$G$23,0),0),0)+IF(A2086&gt;=הלוואות!$D$24,IF(מרכז!A2086&lt;=הלוואות!$E$24,IF(DAY(מרכז!A2086)=הלוואות!$F$24,הלוואות!$G$24,0),0),0)+IF(A2086&gt;=הלוואות!$D$25,IF(מרכז!A2086&lt;=הלוואות!$E$25,IF(DAY(מרכז!A2086)=הלוואות!$F$25,הלוואות!$G$25,0),0),0)+IF(A2086&gt;=הלוואות!$D$26,IF(מרכז!A2086&lt;=הלוואות!$E$26,IF(DAY(מרכז!A2086)=הלוואות!$F$26,הלוואות!$G$26,0),0),0)+IF(A2086&gt;=הלוואות!$D$27,IF(מרכז!A2086&lt;=הלוואות!$E$27,IF(DAY(מרכז!A2086)=הלוואות!$F$27,הלוואות!$G$27,0),0),0)+IF(A2086&gt;=הלוואות!$D$28,IF(מרכז!A2086&lt;=הלוואות!$E$28,IF(DAY(מרכז!A2086)=הלוואות!$F$28,הלוואות!$G$28,0),0),0)+IF(A2086&gt;=הלוואות!$D$29,IF(מרכז!A2086&lt;=הלוואות!$E$29,IF(DAY(מרכז!A2086)=הלוואות!$F$29,הלוואות!$G$29,0),0),0)+IF(A2086&gt;=הלוואות!$D$30,IF(מרכז!A2086&lt;=הלוואות!$E$30,IF(DAY(מרכז!A2086)=הלוואות!$F$30,הלוואות!$G$30,0),0),0)+IF(A2086&gt;=הלוואות!$D$31,IF(מרכז!A2086&lt;=הלוואות!$E$31,IF(DAY(מרכז!A2086)=הלוואות!$F$31,הלוואות!$G$31,0),0),0)+IF(A2086&gt;=הלוואות!$D$32,IF(מרכז!A2086&lt;=הלוואות!$E$32,IF(DAY(מרכז!A2086)=הלוואות!$F$32,הלוואות!$G$32,0),0),0)+IF(A2086&gt;=הלוואות!$D$33,IF(מרכז!A2086&lt;=הלוואות!$E$33,IF(DAY(מרכז!A2086)=הלוואות!$F$33,הלוואות!$G$33,0),0),0)+IF(A2086&gt;=הלוואות!$D$34,IF(מרכז!A2086&lt;=הלוואות!$E$34,IF(DAY(מרכז!A2086)=הלוואות!$F$34,הלוואות!$G$34,0),0),0)</f>
        <v>0</v>
      </c>
      <c r="E2086" s="93">
        <f>SUMIF(הלוואות!$D$46:$D$65,מרכז!A2086,הלוואות!$E$46:$E$65)</f>
        <v>0</v>
      </c>
      <c r="F2086" s="93">
        <f>SUMIF(נכנסים!$A$5:$A$5890,מרכז!A2086,נכנסים!$B$5:$B$5890)</f>
        <v>0</v>
      </c>
      <c r="G2086" s="94"/>
      <c r="H2086" s="94"/>
      <c r="I2086" s="94"/>
      <c r="J2086" s="99">
        <f t="shared" si="32"/>
        <v>50000</v>
      </c>
    </row>
    <row r="2087" spans="1:10">
      <c r="A2087" s="153">
        <v>47740</v>
      </c>
      <c r="B2087" s="93">
        <f>SUMIF(יוצאים!$A$5:$A$5835,מרכז!A2087,יוצאים!$D$5:$D$5835)</f>
        <v>0</v>
      </c>
      <c r="C2087" s="93">
        <f>HLOOKUP(DAY($A2087),'טב.הו"ק'!$G$4:$AK$162,'טב.הו"ק'!$A$162+2,FALSE)</f>
        <v>0</v>
      </c>
      <c r="D2087" s="93">
        <f>IF(A2087&gt;=הלוואות!$D$5,IF(מרכז!A2087&lt;=הלוואות!$E$5,IF(DAY(מרכז!A2087)=הלוואות!$F$5,הלוואות!$G$5,0),0),0)+IF(A2087&gt;=הלוואות!$D$6,IF(מרכז!A2087&lt;=הלוואות!$E$6,IF(DAY(מרכז!A2087)=הלוואות!$F$6,הלוואות!$G$6,0),0),0)+IF(A2087&gt;=הלוואות!$D$7,IF(מרכז!A2087&lt;=הלוואות!$E$7,IF(DAY(מרכז!A2087)=הלוואות!$F$7,הלוואות!$G$7,0),0),0)+IF(A2087&gt;=הלוואות!$D$8,IF(מרכז!A2087&lt;=הלוואות!$E$8,IF(DAY(מרכז!A2087)=הלוואות!$F$8,הלוואות!$G$8,0),0),0)+IF(A2087&gt;=הלוואות!$D$9,IF(מרכז!A2087&lt;=הלוואות!$E$9,IF(DAY(מרכז!A2087)=הלוואות!$F$9,הלוואות!$G$9,0),0),0)+IF(A2087&gt;=הלוואות!$D$10,IF(מרכז!A2087&lt;=הלוואות!$E$10,IF(DAY(מרכז!A2087)=הלוואות!$F$10,הלוואות!$G$10,0),0),0)+IF(A2087&gt;=הלוואות!$D$11,IF(מרכז!A2087&lt;=הלוואות!$E$11,IF(DAY(מרכז!A2087)=הלוואות!$F$11,הלוואות!$G$11,0),0),0)+IF(A2087&gt;=הלוואות!$D$12,IF(מרכז!A2087&lt;=הלוואות!$E$12,IF(DAY(מרכז!A2087)=הלוואות!$F$12,הלוואות!$G$12,0),0),0)+IF(A2087&gt;=הלוואות!$D$13,IF(מרכז!A2087&lt;=הלוואות!$E$13,IF(DAY(מרכז!A2087)=הלוואות!$F$13,הלוואות!$G$13,0),0),0)+IF(A2087&gt;=הלוואות!$D$14,IF(מרכז!A2087&lt;=הלוואות!$E$14,IF(DAY(מרכז!A2087)=הלוואות!$F$14,הלוואות!$G$14,0),0),0)+IF(A2087&gt;=הלוואות!$D$15,IF(מרכז!A2087&lt;=הלוואות!$E$15,IF(DAY(מרכז!A2087)=הלוואות!$F$15,הלוואות!$G$15,0),0),0)+IF(A2087&gt;=הלוואות!$D$16,IF(מרכז!A2087&lt;=הלוואות!$E$16,IF(DAY(מרכז!A2087)=הלוואות!$F$16,הלוואות!$G$16,0),0),0)+IF(A2087&gt;=הלוואות!$D$17,IF(מרכז!A2087&lt;=הלוואות!$E$17,IF(DAY(מרכז!A2087)=הלוואות!$F$17,הלוואות!$G$17,0),0),0)+IF(A2087&gt;=הלוואות!$D$18,IF(מרכז!A2087&lt;=הלוואות!$E$18,IF(DAY(מרכז!A2087)=הלוואות!$F$18,הלוואות!$G$18,0),0),0)+IF(A2087&gt;=הלוואות!$D$19,IF(מרכז!A2087&lt;=הלוואות!$E$19,IF(DAY(מרכז!A2087)=הלוואות!$F$19,הלוואות!$G$19,0),0),0)+IF(A2087&gt;=הלוואות!$D$20,IF(מרכז!A2087&lt;=הלוואות!$E$20,IF(DAY(מרכז!A2087)=הלוואות!$F$20,הלוואות!$G$20,0),0),0)+IF(A2087&gt;=הלוואות!$D$21,IF(מרכז!A2087&lt;=הלוואות!$E$21,IF(DAY(מרכז!A2087)=הלוואות!$F$21,הלוואות!$G$21,0),0),0)+IF(A2087&gt;=הלוואות!$D$22,IF(מרכז!A2087&lt;=הלוואות!$E$22,IF(DAY(מרכז!A2087)=הלוואות!$F$22,הלוואות!$G$22,0),0),0)+IF(A2087&gt;=הלוואות!$D$23,IF(מרכז!A2087&lt;=הלוואות!$E$23,IF(DAY(מרכז!A2087)=הלוואות!$F$23,הלוואות!$G$23,0),0),0)+IF(A2087&gt;=הלוואות!$D$24,IF(מרכז!A2087&lt;=הלוואות!$E$24,IF(DAY(מרכז!A2087)=הלוואות!$F$24,הלוואות!$G$24,0),0),0)+IF(A2087&gt;=הלוואות!$D$25,IF(מרכז!A2087&lt;=הלוואות!$E$25,IF(DAY(מרכז!A2087)=הלוואות!$F$25,הלוואות!$G$25,0),0),0)+IF(A2087&gt;=הלוואות!$D$26,IF(מרכז!A2087&lt;=הלוואות!$E$26,IF(DAY(מרכז!A2087)=הלוואות!$F$26,הלוואות!$G$26,0),0),0)+IF(A2087&gt;=הלוואות!$D$27,IF(מרכז!A2087&lt;=הלוואות!$E$27,IF(DAY(מרכז!A2087)=הלוואות!$F$27,הלוואות!$G$27,0),0),0)+IF(A2087&gt;=הלוואות!$D$28,IF(מרכז!A2087&lt;=הלוואות!$E$28,IF(DAY(מרכז!A2087)=הלוואות!$F$28,הלוואות!$G$28,0),0),0)+IF(A2087&gt;=הלוואות!$D$29,IF(מרכז!A2087&lt;=הלוואות!$E$29,IF(DAY(מרכז!A2087)=הלוואות!$F$29,הלוואות!$G$29,0),0),0)+IF(A2087&gt;=הלוואות!$D$30,IF(מרכז!A2087&lt;=הלוואות!$E$30,IF(DAY(מרכז!A2087)=הלוואות!$F$30,הלוואות!$G$30,0),0),0)+IF(A2087&gt;=הלוואות!$D$31,IF(מרכז!A2087&lt;=הלוואות!$E$31,IF(DAY(מרכז!A2087)=הלוואות!$F$31,הלוואות!$G$31,0),0),0)+IF(A2087&gt;=הלוואות!$D$32,IF(מרכז!A2087&lt;=הלוואות!$E$32,IF(DAY(מרכז!A2087)=הלוואות!$F$32,הלוואות!$G$32,0),0),0)+IF(A2087&gt;=הלוואות!$D$33,IF(מרכז!A2087&lt;=הלוואות!$E$33,IF(DAY(מרכז!A2087)=הלוואות!$F$33,הלוואות!$G$33,0),0),0)+IF(A2087&gt;=הלוואות!$D$34,IF(מרכז!A2087&lt;=הלוואות!$E$34,IF(DAY(מרכז!A2087)=הלוואות!$F$34,הלוואות!$G$34,0),0),0)</f>
        <v>0</v>
      </c>
      <c r="E2087" s="93">
        <f>SUMIF(הלוואות!$D$46:$D$65,מרכז!A2087,הלוואות!$E$46:$E$65)</f>
        <v>0</v>
      </c>
      <c r="F2087" s="93">
        <f>SUMIF(נכנסים!$A$5:$A$5890,מרכז!A2087,נכנסים!$B$5:$B$5890)</f>
        <v>0</v>
      </c>
      <c r="G2087" s="94"/>
      <c r="H2087" s="94"/>
      <c r="I2087" s="94"/>
      <c r="J2087" s="99">
        <f t="shared" si="32"/>
        <v>50000</v>
      </c>
    </row>
    <row r="2088" spans="1:10">
      <c r="A2088" s="153">
        <v>47741</v>
      </c>
      <c r="B2088" s="93">
        <f>SUMIF(יוצאים!$A$5:$A$5835,מרכז!A2088,יוצאים!$D$5:$D$5835)</f>
        <v>0</v>
      </c>
      <c r="C2088" s="93">
        <f>HLOOKUP(DAY($A2088),'טב.הו"ק'!$G$4:$AK$162,'טב.הו"ק'!$A$162+2,FALSE)</f>
        <v>0</v>
      </c>
      <c r="D2088" s="93">
        <f>IF(A2088&gt;=הלוואות!$D$5,IF(מרכז!A2088&lt;=הלוואות!$E$5,IF(DAY(מרכז!A2088)=הלוואות!$F$5,הלוואות!$G$5,0),0),0)+IF(A2088&gt;=הלוואות!$D$6,IF(מרכז!A2088&lt;=הלוואות!$E$6,IF(DAY(מרכז!A2088)=הלוואות!$F$6,הלוואות!$G$6,0),0),0)+IF(A2088&gt;=הלוואות!$D$7,IF(מרכז!A2088&lt;=הלוואות!$E$7,IF(DAY(מרכז!A2088)=הלוואות!$F$7,הלוואות!$G$7,0),0),0)+IF(A2088&gt;=הלוואות!$D$8,IF(מרכז!A2088&lt;=הלוואות!$E$8,IF(DAY(מרכז!A2088)=הלוואות!$F$8,הלוואות!$G$8,0),0),0)+IF(A2088&gt;=הלוואות!$D$9,IF(מרכז!A2088&lt;=הלוואות!$E$9,IF(DAY(מרכז!A2088)=הלוואות!$F$9,הלוואות!$G$9,0),0),0)+IF(A2088&gt;=הלוואות!$D$10,IF(מרכז!A2088&lt;=הלוואות!$E$10,IF(DAY(מרכז!A2088)=הלוואות!$F$10,הלוואות!$G$10,0),0),0)+IF(A2088&gt;=הלוואות!$D$11,IF(מרכז!A2088&lt;=הלוואות!$E$11,IF(DAY(מרכז!A2088)=הלוואות!$F$11,הלוואות!$G$11,0),0),0)+IF(A2088&gt;=הלוואות!$D$12,IF(מרכז!A2088&lt;=הלוואות!$E$12,IF(DAY(מרכז!A2088)=הלוואות!$F$12,הלוואות!$G$12,0),0),0)+IF(A2088&gt;=הלוואות!$D$13,IF(מרכז!A2088&lt;=הלוואות!$E$13,IF(DAY(מרכז!A2088)=הלוואות!$F$13,הלוואות!$G$13,0),0),0)+IF(A2088&gt;=הלוואות!$D$14,IF(מרכז!A2088&lt;=הלוואות!$E$14,IF(DAY(מרכז!A2088)=הלוואות!$F$14,הלוואות!$G$14,0),0),0)+IF(A2088&gt;=הלוואות!$D$15,IF(מרכז!A2088&lt;=הלוואות!$E$15,IF(DAY(מרכז!A2088)=הלוואות!$F$15,הלוואות!$G$15,0),0),0)+IF(A2088&gt;=הלוואות!$D$16,IF(מרכז!A2088&lt;=הלוואות!$E$16,IF(DAY(מרכז!A2088)=הלוואות!$F$16,הלוואות!$G$16,0),0),0)+IF(A2088&gt;=הלוואות!$D$17,IF(מרכז!A2088&lt;=הלוואות!$E$17,IF(DAY(מרכז!A2088)=הלוואות!$F$17,הלוואות!$G$17,0),0),0)+IF(A2088&gt;=הלוואות!$D$18,IF(מרכז!A2088&lt;=הלוואות!$E$18,IF(DAY(מרכז!A2088)=הלוואות!$F$18,הלוואות!$G$18,0),0),0)+IF(A2088&gt;=הלוואות!$D$19,IF(מרכז!A2088&lt;=הלוואות!$E$19,IF(DAY(מרכז!A2088)=הלוואות!$F$19,הלוואות!$G$19,0),0),0)+IF(A2088&gt;=הלוואות!$D$20,IF(מרכז!A2088&lt;=הלוואות!$E$20,IF(DAY(מרכז!A2088)=הלוואות!$F$20,הלוואות!$G$20,0),0),0)+IF(A2088&gt;=הלוואות!$D$21,IF(מרכז!A2088&lt;=הלוואות!$E$21,IF(DAY(מרכז!A2088)=הלוואות!$F$21,הלוואות!$G$21,0),0),0)+IF(A2088&gt;=הלוואות!$D$22,IF(מרכז!A2088&lt;=הלוואות!$E$22,IF(DAY(מרכז!A2088)=הלוואות!$F$22,הלוואות!$G$22,0),0),0)+IF(A2088&gt;=הלוואות!$D$23,IF(מרכז!A2088&lt;=הלוואות!$E$23,IF(DAY(מרכז!A2088)=הלוואות!$F$23,הלוואות!$G$23,0),0),0)+IF(A2088&gt;=הלוואות!$D$24,IF(מרכז!A2088&lt;=הלוואות!$E$24,IF(DAY(מרכז!A2088)=הלוואות!$F$24,הלוואות!$G$24,0),0),0)+IF(A2088&gt;=הלוואות!$D$25,IF(מרכז!A2088&lt;=הלוואות!$E$25,IF(DAY(מרכז!A2088)=הלוואות!$F$25,הלוואות!$G$25,0),0),0)+IF(A2088&gt;=הלוואות!$D$26,IF(מרכז!A2088&lt;=הלוואות!$E$26,IF(DAY(מרכז!A2088)=הלוואות!$F$26,הלוואות!$G$26,0),0),0)+IF(A2088&gt;=הלוואות!$D$27,IF(מרכז!A2088&lt;=הלוואות!$E$27,IF(DAY(מרכז!A2088)=הלוואות!$F$27,הלוואות!$G$27,0),0),0)+IF(A2088&gt;=הלוואות!$D$28,IF(מרכז!A2088&lt;=הלוואות!$E$28,IF(DAY(מרכז!A2088)=הלוואות!$F$28,הלוואות!$G$28,0),0),0)+IF(A2088&gt;=הלוואות!$D$29,IF(מרכז!A2088&lt;=הלוואות!$E$29,IF(DAY(מרכז!A2088)=הלוואות!$F$29,הלוואות!$G$29,0),0),0)+IF(A2088&gt;=הלוואות!$D$30,IF(מרכז!A2088&lt;=הלוואות!$E$30,IF(DAY(מרכז!A2088)=הלוואות!$F$30,הלוואות!$G$30,0),0),0)+IF(A2088&gt;=הלוואות!$D$31,IF(מרכז!A2088&lt;=הלוואות!$E$31,IF(DAY(מרכז!A2088)=הלוואות!$F$31,הלוואות!$G$31,0),0),0)+IF(A2088&gt;=הלוואות!$D$32,IF(מרכז!A2088&lt;=הלוואות!$E$32,IF(DAY(מרכז!A2088)=הלוואות!$F$32,הלוואות!$G$32,0),0),0)+IF(A2088&gt;=הלוואות!$D$33,IF(מרכז!A2088&lt;=הלוואות!$E$33,IF(DAY(מרכז!A2088)=הלוואות!$F$33,הלוואות!$G$33,0),0),0)+IF(A2088&gt;=הלוואות!$D$34,IF(מרכז!A2088&lt;=הלוואות!$E$34,IF(DAY(מרכז!A2088)=הלוואות!$F$34,הלוואות!$G$34,0),0),0)</f>
        <v>0</v>
      </c>
      <c r="E2088" s="93">
        <f>SUMIF(הלוואות!$D$46:$D$65,מרכז!A2088,הלוואות!$E$46:$E$65)</f>
        <v>0</v>
      </c>
      <c r="F2088" s="93">
        <f>SUMIF(נכנסים!$A$5:$A$5890,מרכז!A2088,נכנסים!$B$5:$B$5890)</f>
        <v>0</v>
      </c>
      <c r="G2088" s="94"/>
      <c r="H2088" s="94"/>
      <c r="I2088" s="94"/>
      <c r="J2088" s="99">
        <f t="shared" si="32"/>
        <v>50000</v>
      </c>
    </row>
    <row r="2089" spans="1:10">
      <c r="A2089" s="153">
        <v>47742</v>
      </c>
      <c r="B2089" s="93">
        <f>SUMIF(יוצאים!$A$5:$A$5835,מרכז!A2089,יוצאים!$D$5:$D$5835)</f>
        <v>0</v>
      </c>
      <c r="C2089" s="93">
        <f>HLOOKUP(DAY($A2089),'טב.הו"ק'!$G$4:$AK$162,'טב.הו"ק'!$A$162+2,FALSE)</f>
        <v>0</v>
      </c>
      <c r="D2089" s="93">
        <f>IF(A2089&gt;=הלוואות!$D$5,IF(מרכז!A2089&lt;=הלוואות!$E$5,IF(DAY(מרכז!A2089)=הלוואות!$F$5,הלוואות!$G$5,0),0),0)+IF(A2089&gt;=הלוואות!$D$6,IF(מרכז!A2089&lt;=הלוואות!$E$6,IF(DAY(מרכז!A2089)=הלוואות!$F$6,הלוואות!$G$6,0),0),0)+IF(A2089&gt;=הלוואות!$D$7,IF(מרכז!A2089&lt;=הלוואות!$E$7,IF(DAY(מרכז!A2089)=הלוואות!$F$7,הלוואות!$G$7,0),0),0)+IF(A2089&gt;=הלוואות!$D$8,IF(מרכז!A2089&lt;=הלוואות!$E$8,IF(DAY(מרכז!A2089)=הלוואות!$F$8,הלוואות!$G$8,0),0),0)+IF(A2089&gt;=הלוואות!$D$9,IF(מרכז!A2089&lt;=הלוואות!$E$9,IF(DAY(מרכז!A2089)=הלוואות!$F$9,הלוואות!$G$9,0),0),0)+IF(A2089&gt;=הלוואות!$D$10,IF(מרכז!A2089&lt;=הלוואות!$E$10,IF(DAY(מרכז!A2089)=הלוואות!$F$10,הלוואות!$G$10,0),0),0)+IF(A2089&gt;=הלוואות!$D$11,IF(מרכז!A2089&lt;=הלוואות!$E$11,IF(DAY(מרכז!A2089)=הלוואות!$F$11,הלוואות!$G$11,0),0),0)+IF(A2089&gt;=הלוואות!$D$12,IF(מרכז!A2089&lt;=הלוואות!$E$12,IF(DAY(מרכז!A2089)=הלוואות!$F$12,הלוואות!$G$12,0),0),0)+IF(A2089&gt;=הלוואות!$D$13,IF(מרכז!A2089&lt;=הלוואות!$E$13,IF(DAY(מרכז!A2089)=הלוואות!$F$13,הלוואות!$G$13,0),0),0)+IF(A2089&gt;=הלוואות!$D$14,IF(מרכז!A2089&lt;=הלוואות!$E$14,IF(DAY(מרכז!A2089)=הלוואות!$F$14,הלוואות!$G$14,0),0),0)+IF(A2089&gt;=הלוואות!$D$15,IF(מרכז!A2089&lt;=הלוואות!$E$15,IF(DAY(מרכז!A2089)=הלוואות!$F$15,הלוואות!$G$15,0),0),0)+IF(A2089&gt;=הלוואות!$D$16,IF(מרכז!A2089&lt;=הלוואות!$E$16,IF(DAY(מרכז!A2089)=הלוואות!$F$16,הלוואות!$G$16,0),0),0)+IF(A2089&gt;=הלוואות!$D$17,IF(מרכז!A2089&lt;=הלוואות!$E$17,IF(DAY(מרכז!A2089)=הלוואות!$F$17,הלוואות!$G$17,0),0),0)+IF(A2089&gt;=הלוואות!$D$18,IF(מרכז!A2089&lt;=הלוואות!$E$18,IF(DAY(מרכז!A2089)=הלוואות!$F$18,הלוואות!$G$18,0),0),0)+IF(A2089&gt;=הלוואות!$D$19,IF(מרכז!A2089&lt;=הלוואות!$E$19,IF(DAY(מרכז!A2089)=הלוואות!$F$19,הלוואות!$G$19,0),0),0)+IF(A2089&gt;=הלוואות!$D$20,IF(מרכז!A2089&lt;=הלוואות!$E$20,IF(DAY(מרכז!A2089)=הלוואות!$F$20,הלוואות!$G$20,0),0),0)+IF(A2089&gt;=הלוואות!$D$21,IF(מרכז!A2089&lt;=הלוואות!$E$21,IF(DAY(מרכז!A2089)=הלוואות!$F$21,הלוואות!$G$21,0),0),0)+IF(A2089&gt;=הלוואות!$D$22,IF(מרכז!A2089&lt;=הלוואות!$E$22,IF(DAY(מרכז!A2089)=הלוואות!$F$22,הלוואות!$G$22,0),0),0)+IF(A2089&gt;=הלוואות!$D$23,IF(מרכז!A2089&lt;=הלוואות!$E$23,IF(DAY(מרכז!A2089)=הלוואות!$F$23,הלוואות!$G$23,0),0),0)+IF(A2089&gt;=הלוואות!$D$24,IF(מרכז!A2089&lt;=הלוואות!$E$24,IF(DAY(מרכז!A2089)=הלוואות!$F$24,הלוואות!$G$24,0),0),0)+IF(A2089&gt;=הלוואות!$D$25,IF(מרכז!A2089&lt;=הלוואות!$E$25,IF(DAY(מרכז!A2089)=הלוואות!$F$25,הלוואות!$G$25,0),0),0)+IF(A2089&gt;=הלוואות!$D$26,IF(מרכז!A2089&lt;=הלוואות!$E$26,IF(DAY(מרכז!A2089)=הלוואות!$F$26,הלוואות!$G$26,0),0),0)+IF(A2089&gt;=הלוואות!$D$27,IF(מרכז!A2089&lt;=הלוואות!$E$27,IF(DAY(מרכז!A2089)=הלוואות!$F$27,הלוואות!$G$27,0),0),0)+IF(A2089&gt;=הלוואות!$D$28,IF(מרכז!A2089&lt;=הלוואות!$E$28,IF(DAY(מרכז!A2089)=הלוואות!$F$28,הלוואות!$G$28,0),0),0)+IF(A2089&gt;=הלוואות!$D$29,IF(מרכז!A2089&lt;=הלוואות!$E$29,IF(DAY(מרכז!A2089)=הלוואות!$F$29,הלוואות!$G$29,0),0),0)+IF(A2089&gt;=הלוואות!$D$30,IF(מרכז!A2089&lt;=הלוואות!$E$30,IF(DAY(מרכז!A2089)=הלוואות!$F$30,הלוואות!$G$30,0),0),0)+IF(A2089&gt;=הלוואות!$D$31,IF(מרכז!A2089&lt;=הלוואות!$E$31,IF(DAY(מרכז!A2089)=הלוואות!$F$31,הלוואות!$G$31,0),0),0)+IF(A2089&gt;=הלוואות!$D$32,IF(מרכז!A2089&lt;=הלוואות!$E$32,IF(DAY(מרכז!A2089)=הלוואות!$F$32,הלוואות!$G$32,0),0),0)+IF(A2089&gt;=הלוואות!$D$33,IF(מרכז!A2089&lt;=הלוואות!$E$33,IF(DAY(מרכז!A2089)=הלוואות!$F$33,הלוואות!$G$33,0),0),0)+IF(A2089&gt;=הלוואות!$D$34,IF(מרכז!A2089&lt;=הלוואות!$E$34,IF(DAY(מרכז!A2089)=הלוואות!$F$34,הלוואות!$G$34,0),0),0)</f>
        <v>0</v>
      </c>
      <c r="E2089" s="93">
        <f>SUMIF(הלוואות!$D$46:$D$65,מרכז!A2089,הלוואות!$E$46:$E$65)</f>
        <v>0</v>
      </c>
      <c r="F2089" s="93">
        <f>SUMIF(נכנסים!$A$5:$A$5890,מרכז!A2089,נכנסים!$B$5:$B$5890)</f>
        <v>0</v>
      </c>
      <c r="G2089" s="94"/>
      <c r="H2089" s="94"/>
      <c r="I2089" s="94"/>
      <c r="J2089" s="99">
        <f t="shared" si="32"/>
        <v>50000</v>
      </c>
    </row>
    <row r="2090" spans="1:10">
      <c r="A2090" s="153">
        <v>47743</v>
      </c>
      <c r="B2090" s="93">
        <f>SUMIF(יוצאים!$A$5:$A$5835,מרכז!A2090,יוצאים!$D$5:$D$5835)</f>
        <v>0</v>
      </c>
      <c r="C2090" s="93">
        <f>HLOOKUP(DAY($A2090),'טב.הו"ק'!$G$4:$AK$162,'טב.הו"ק'!$A$162+2,FALSE)</f>
        <v>0</v>
      </c>
      <c r="D2090" s="93">
        <f>IF(A2090&gt;=הלוואות!$D$5,IF(מרכז!A2090&lt;=הלוואות!$E$5,IF(DAY(מרכז!A2090)=הלוואות!$F$5,הלוואות!$G$5,0),0),0)+IF(A2090&gt;=הלוואות!$D$6,IF(מרכז!A2090&lt;=הלוואות!$E$6,IF(DAY(מרכז!A2090)=הלוואות!$F$6,הלוואות!$G$6,0),0),0)+IF(A2090&gt;=הלוואות!$D$7,IF(מרכז!A2090&lt;=הלוואות!$E$7,IF(DAY(מרכז!A2090)=הלוואות!$F$7,הלוואות!$G$7,0),0),0)+IF(A2090&gt;=הלוואות!$D$8,IF(מרכז!A2090&lt;=הלוואות!$E$8,IF(DAY(מרכז!A2090)=הלוואות!$F$8,הלוואות!$G$8,0),0),0)+IF(A2090&gt;=הלוואות!$D$9,IF(מרכז!A2090&lt;=הלוואות!$E$9,IF(DAY(מרכז!A2090)=הלוואות!$F$9,הלוואות!$G$9,0),0),0)+IF(A2090&gt;=הלוואות!$D$10,IF(מרכז!A2090&lt;=הלוואות!$E$10,IF(DAY(מרכז!A2090)=הלוואות!$F$10,הלוואות!$G$10,0),0),0)+IF(A2090&gt;=הלוואות!$D$11,IF(מרכז!A2090&lt;=הלוואות!$E$11,IF(DAY(מרכז!A2090)=הלוואות!$F$11,הלוואות!$G$11,0),0),0)+IF(A2090&gt;=הלוואות!$D$12,IF(מרכז!A2090&lt;=הלוואות!$E$12,IF(DAY(מרכז!A2090)=הלוואות!$F$12,הלוואות!$G$12,0),0),0)+IF(A2090&gt;=הלוואות!$D$13,IF(מרכז!A2090&lt;=הלוואות!$E$13,IF(DAY(מרכז!A2090)=הלוואות!$F$13,הלוואות!$G$13,0),0),0)+IF(A2090&gt;=הלוואות!$D$14,IF(מרכז!A2090&lt;=הלוואות!$E$14,IF(DAY(מרכז!A2090)=הלוואות!$F$14,הלוואות!$G$14,0),0),0)+IF(A2090&gt;=הלוואות!$D$15,IF(מרכז!A2090&lt;=הלוואות!$E$15,IF(DAY(מרכז!A2090)=הלוואות!$F$15,הלוואות!$G$15,0),0),0)+IF(A2090&gt;=הלוואות!$D$16,IF(מרכז!A2090&lt;=הלוואות!$E$16,IF(DAY(מרכז!A2090)=הלוואות!$F$16,הלוואות!$G$16,0),0),0)+IF(A2090&gt;=הלוואות!$D$17,IF(מרכז!A2090&lt;=הלוואות!$E$17,IF(DAY(מרכז!A2090)=הלוואות!$F$17,הלוואות!$G$17,0),0),0)+IF(A2090&gt;=הלוואות!$D$18,IF(מרכז!A2090&lt;=הלוואות!$E$18,IF(DAY(מרכז!A2090)=הלוואות!$F$18,הלוואות!$G$18,0),0),0)+IF(A2090&gt;=הלוואות!$D$19,IF(מרכז!A2090&lt;=הלוואות!$E$19,IF(DAY(מרכז!A2090)=הלוואות!$F$19,הלוואות!$G$19,0),0),0)+IF(A2090&gt;=הלוואות!$D$20,IF(מרכז!A2090&lt;=הלוואות!$E$20,IF(DAY(מרכז!A2090)=הלוואות!$F$20,הלוואות!$G$20,0),0),0)+IF(A2090&gt;=הלוואות!$D$21,IF(מרכז!A2090&lt;=הלוואות!$E$21,IF(DAY(מרכז!A2090)=הלוואות!$F$21,הלוואות!$G$21,0),0),0)+IF(A2090&gt;=הלוואות!$D$22,IF(מרכז!A2090&lt;=הלוואות!$E$22,IF(DAY(מרכז!A2090)=הלוואות!$F$22,הלוואות!$G$22,0),0),0)+IF(A2090&gt;=הלוואות!$D$23,IF(מרכז!A2090&lt;=הלוואות!$E$23,IF(DAY(מרכז!A2090)=הלוואות!$F$23,הלוואות!$G$23,0),0),0)+IF(A2090&gt;=הלוואות!$D$24,IF(מרכז!A2090&lt;=הלוואות!$E$24,IF(DAY(מרכז!A2090)=הלוואות!$F$24,הלוואות!$G$24,0),0),0)+IF(A2090&gt;=הלוואות!$D$25,IF(מרכז!A2090&lt;=הלוואות!$E$25,IF(DAY(מרכז!A2090)=הלוואות!$F$25,הלוואות!$G$25,0),0),0)+IF(A2090&gt;=הלוואות!$D$26,IF(מרכז!A2090&lt;=הלוואות!$E$26,IF(DAY(מרכז!A2090)=הלוואות!$F$26,הלוואות!$G$26,0),0),0)+IF(A2090&gt;=הלוואות!$D$27,IF(מרכז!A2090&lt;=הלוואות!$E$27,IF(DAY(מרכז!A2090)=הלוואות!$F$27,הלוואות!$G$27,0),0),0)+IF(A2090&gt;=הלוואות!$D$28,IF(מרכז!A2090&lt;=הלוואות!$E$28,IF(DAY(מרכז!A2090)=הלוואות!$F$28,הלוואות!$G$28,0),0),0)+IF(A2090&gt;=הלוואות!$D$29,IF(מרכז!A2090&lt;=הלוואות!$E$29,IF(DAY(מרכז!A2090)=הלוואות!$F$29,הלוואות!$G$29,0),0),0)+IF(A2090&gt;=הלוואות!$D$30,IF(מרכז!A2090&lt;=הלוואות!$E$30,IF(DAY(מרכז!A2090)=הלוואות!$F$30,הלוואות!$G$30,0),0),0)+IF(A2090&gt;=הלוואות!$D$31,IF(מרכז!A2090&lt;=הלוואות!$E$31,IF(DAY(מרכז!A2090)=הלוואות!$F$31,הלוואות!$G$31,0),0),0)+IF(A2090&gt;=הלוואות!$D$32,IF(מרכז!A2090&lt;=הלוואות!$E$32,IF(DAY(מרכז!A2090)=הלוואות!$F$32,הלוואות!$G$32,0),0),0)+IF(A2090&gt;=הלוואות!$D$33,IF(מרכז!A2090&lt;=הלוואות!$E$33,IF(DAY(מרכז!A2090)=הלוואות!$F$33,הלוואות!$G$33,0),0),0)+IF(A2090&gt;=הלוואות!$D$34,IF(מרכז!A2090&lt;=הלוואות!$E$34,IF(DAY(מרכז!A2090)=הלוואות!$F$34,הלוואות!$G$34,0),0),0)</f>
        <v>0</v>
      </c>
      <c r="E2090" s="93">
        <f>SUMIF(הלוואות!$D$46:$D$65,מרכז!A2090,הלוואות!$E$46:$E$65)</f>
        <v>0</v>
      </c>
      <c r="F2090" s="93">
        <f>SUMIF(נכנסים!$A$5:$A$5890,מרכז!A2090,נכנסים!$B$5:$B$5890)</f>
        <v>0</v>
      </c>
      <c r="G2090" s="94"/>
      <c r="H2090" s="94"/>
      <c r="I2090" s="94"/>
      <c r="J2090" s="99">
        <f t="shared" si="32"/>
        <v>50000</v>
      </c>
    </row>
    <row r="2091" spans="1:10">
      <c r="A2091" s="153">
        <v>47744</v>
      </c>
      <c r="B2091" s="93">
        <f>SUMIF(יוצאים!$A$5:$A$5835,מרכז!A2091,יוצאים!$D$5:$D$5835)</f>
        <v>0</v>
      </c>
      <c r="C2091" s="93">
        <f>HLOOKUP(DAY($A2091),'טב.הו"ק'!$G$4:$AK$162,'טב.הו"ק'!$A$162+2,FALSE)</f>
        <v>0</v>
      </c>
      <c r="D2091" s="93">
        <f>IF(A2091&gt;=הלוואות!$D$5,IF(מרכז!A2091&lt;=הלוואות!$E$5,IF(DAY(מרכז!A2091)=הלוואות!$F$5,הלוואות!$G$5,0),0),0)+IF(A2091&gt;=הלוואות!$D$6,IF(מרכז!A2091&lt;=הלוואות!$E$6,IF(DAY(מרכז!A2091)=הלוואות!$F$6,הלוואות!$G$6,0),0),0)+IF(A2091&gt;=הלוואות!$D$7,IF(מרכז!A2091&lt;=הלוואות!$E$7,IF(DAY(מרכז!A2091)=הלוואות!$F$7,הלוואות!$G$7,0),0),0)+IF(A2091&gt;=הלוואות!$D$8,IF(מרכז!A2091&lt;=הלוואות!$E$8,IF(DAY(מרכז!A2091)=הלוואות!$F$8,הלוואות!$G$8,0),0),0)+IF(A2091&gt;=הלוואות!$D$9,IF(מרכז!A2091&lt;=הלוואות!$E$9,IF(DAY(מרכז!A2091)=הלוואות!$F$9,הלוואות!$G$9,0),0),0)+IF(A2091&gt;=הלוואות!$D$10,IF(מרכז!A2091&lt;=הלוואות!$E$10,IF(DAY(מרכז!A2091)=הלוואות!$F$10,הלוואות!$G$10,0),0),0)+IF(A2091&gt;=הלוואות!$D$11,IF(מרכז!A2091&lt;=הלוואות!$E$11,IF(DAY(מרכז!A2091)=הלוואות!$F$11,הלוואות!$G$11,0),0),0)+IF(A2091&gt;=הלוואות!$D$12,IF(מרכז!A2091&lt;=הלוואות!$E$12,IF(DAY(מרכז!A2091)=הלוואות!$F$12,הלוואות!$G$12,0),0),0)+IF(A2091&gt;=הלוואות!$D$13,IF(מרכז!A2091&lt;=הלוואות!$E$13,IF(DAY(מרכז!A2091)=הלוואות!$F$13,הלוואות!$G$13,0),0),0)+IF(A2091&gt;=הלוואות!$D$14,IF(מרכז!A2091&lt;=הלוואות!$E$14,IF(DAY(מרכז!A2091)=הלוואות!$F$14,הלוואות!$G$14,0),0),0)+IF(A2091&gt;=הלוואות!$D$15,IF(מרכז!A2091&lt;=הלוואות!$E$15,IF(DAY(מרכז!A2091)=הלוואות!$F$15,הלוואות!$G$15,0),0),0)+IF(A2091&gt;=הלוואות!$D$16,IF(מרכז!A2091&lt;=הלוואות!$E$16,IF(DAY(מרכז!A2091)=הלוואות!$F$16,הלוואות!$G$16,0),0),0)+IF(A2091&gt;=הלוואות!$D$17,IF(מרכז!A2091&lt;=הלוואות!$E$17,IF(DAY(מרכז!A2091)=הלוואות!$F$17,הלוואות!$G$17,0),0),0)+IF(A2091&gt;=הלוואות!$D$18,IF(מרכז!A2091&lt;=הלוואות!$E$18,IF(DAY(מרכז!A2091)=הלוואות!$F$18,הלוואות!$G$18,0),0),0)+IF(A2091&gt;=הלוואות!$D$19,IF(מרכז!A2091&lt;=הלוואות!$E$19,IF(DAY(מרכז!A2091)=הלוואות!$F$19,הלוואות!$G$19,0),0),0)+IF(A2091&gt;=הלוואות!$D$20,IF(מרכז!A2091&lt;=הלוואות!$E$20,IF(DAY(מרכז!A2091)=הלוואות!$F$20,הלוואות!$G$20,0),0),0)+IF(A2091&gt;=הלוואות!$D$21,IF(מרכז!A2091&lt;=הלוואות!$E$21,IF(DAY(מרכז!A2091)=הלוואות!$F$21,הלוואות!$G$21,0),0),0)+IF(A2091&gt;=הלוואות!$D$22,IF(מרכז!A2091&lt;=הלוואות!$E$22,IF(DAY(מרכז!A2091)=הלוואות!$F$22,הלוואות!$G$22,0),0),0)+IF(A2091&gt;=הלוואות!$D$23,IF(מרכז!A2091&lt;=הלוואות!$E$23,IF(DAY(מרכז!A2091)=הלוואות!$F$23,הלוואות!$G$23,0),0),0)+IF(A2091&gt;=הלוואות!$D$24,IF(מרכז!A2091&lt;=הלוואות!$E$24,IF(DAY(מרכז!A2091)=הלוואות!$F$24,הלוואות!$G$24,0),0),0)+IF(A2091&gt;=הלוואות!$D$25,IF(מרכז!A2091&lt;=הלוואות!$E$25,IF(DAY(מרכז!A2091)=הלוואות!$F$25,הלוואות!$G$25,0),0),0)+IF(A2091&gt;=הלוואות!$D$26,IF(מרכז!A2091&lt;=הלוואות!$E$26,IF(DAY(מרכז!A2091)=הלוואות!$F$26,הלוואות!$G$26,0),0),0)+IF(A2091&gt;=הלוואות!$D$27,IF(מרכז!A2091&lt;=הלוואות!$E$27,IF(DAY(מרכז!A2091)=הלוואות!$F$27,הלוואות!$G$27,0),0),0)+IF(A2091&gt;=הלוואות!$D$28,IF(מרכז!A2091&lt;=הלוואות!$E$28,IF(DAY(מרכז!A2091)=הלוואות!$F$28,הלוואות!$G$28,0),0),0)+IF(A2091&gt;=הלוואות!$D$29,IF(מרכז!A2091&lt;=הלוואות!$E$29,IF(DAY(מרכז!A2091)=הלוואות!$F$29,הלוואות!$G$29,0),0),0)+IF(A2091&gt;=הלוואות!$D$30,IF(מרכז!A2091&lt;=הלוואות!$E$30,IF(DAY(מרכז!A2091)=הלוואות!$F$30,הלוואות!$G$30,0),0),0)+IF(A2091&gt;=הלוואות!$D$31,IF(מרכז!A2091&lt;=הלוואות!$E$31,IF(DAY(מרכז!A2091)=הלוואות!$F$31,הלוואות!$G$31,0),0),0)+IF(A2091&gt;=הלוואות!$D$32,IF(מרכז!A2091&lt;=הלוואות!$E$32,IF(DAY(מרכז!A2091)=הלוואות!$F$32,הלוואות!$G$32,0),0),0)+IF(A2091&gt;=הלוואות!$D$33,IF(מרכז!A2091&lt;=הלוואות!$E$33,IF(DAY(מרכז!A2091)=הלוואות!$F$33,הלוואות!$G$33,0),0),0)+IF(A2091&gt;=הלוואות!$D$34,IF(מרכז!A2091&lt;=הלוואות!$E$34,IF(DAY(מרכז!A2091)=הלוואות!$F$34,הלוואות!$G$34,0),0),0)</f>
        <v>0</v>
      </c>
      <c r="E2091" s="93">
        <f>SUMIF(הלוואות!$D$46:$D$65,מרכז!A2091,הלוואות!$E$46:$E$65)</f>
        <v>0</v>
      </c>
      <c r="F2091" s="93">
        <f>SUMIF(נכנסים!$A$5:$A$5890,מרכז!A2091,נכנסים!$B$5:$B$5890)</f>
        <v>0</v>
      </c>
      <c r="G2091" s="94"/>
      <c r="H2091" s="94"/>
      <c r="I2091" s="94"/>
      <c r="J2091" s="99">
        <f t="shared" si="32"/>
        <v>50000</v>
      </c>
    </row>
    <row r="2092" spans="1:10">
      <c r="A2092" s="153">
        <v>47745</v>
      </c>
      <c r="B2092" s="93">
        <f>SUMIF(יוצאים!$A$5:$A$5835,מרכז!A2092,יוצאים!$D$5:$D$5835)</f>
        <v>0</v>
      </c>
      <c r="C2092" s="93">
        <f>HLOOKUP(DAY($A2092),'טב.הו"ק'!$G$4:$AK$162,'טב.הו"ק'!$A$162+2,FALSE)</f>
        <v>0</v>
      </c>
      <c r="D2092" s="93">
        <f>IF(A2092&gt;=הלוואות!$D$5,IF(מרכז!A2092&lt;=הלוואות!$E$5,IF(DAY(מרכז!A2092)=הלוואות!$F$5,הלוואות!$G$5,0),0),0)+IF(A2092&gt;=הלוואות!$D$6,IF(מרכז!A2092&lt;=הלוואות!$E$6,IF(DAY(מרכז!A2092)=הלוואות!$F$6,הלוואות!$G$6,0),0),0)+IF(A2092&gt;=הלוואות!$D$7,IF(מרכז!A2092&lt;=הלוואות!$E$7,IF(DAY(מרכז!A2092)=הלוואות!$F$7,הלוואות!$G$7,0),0),0)+IF(A2092&gt;=הלוואות!$D$8,IF(מרכז!A2092&lt;=הלוואות!$E$8,IF(DAY(מרכז!A2092)=הלוואות!$F$8,הלוואות!$G$8,0),0),0)+IF(A2092&gt;=הלוואות!$D$9,IF(מרכז!A2092&lt;=הלוואות!$E$9,IF(DAY(מרכז!A2092)=הלוואות!$F$9,הלוואות!$G$9,0),0),0)+IF(A2092&gt;=הלוואות!$D$10,IF(מרכז!A2092&lt;=הלוואות!$E$10,IF(DAY(מרכז!A2092)=הלוואות!$F$10,הלוואות!$G$10,0),0),0)+IF(A2092&gt;=הלוואות!$D$11,IF(מרכז!A2092&lt;=הלוואות!$E$11,IF(DAY(מרכז!A2092)=הלוואות!$F$11,הלוואות!$G$11,0),0),0)+IF(A2092&gt;=הלוואות!$D$12,IF(מרכז!A2092&lt;=הלוואות!$E$12,IF(DAY(מרכז!A2092)=הלוואות!$F$12,הלוואות!$G$12,0),0),0)+IF(A2092&gt;=הלוואות!$D$13,IF(מרכז!A2092&lt;=הלוואות!$E$13,IF(DAY(מרכז!A2092)=הלוואות!$F$13,הלוואות!$G$13,0),0),0)+IF(A2092&gt;=הלוואות!$D$14,IF(מרכז!A2092&lt;=הלוואות!$E$14,IF(DAY(מרכז!A2092)=הלוואות!$F$14,הלוואות!$G$14,0),0),0)+IF(A2092&gt;=הלוואות!$D$15,IF(מרכז!A2092&lt;=הלוואות!$E$15,IF(DAY(מרכז!A2092)=הלוואות!$F$15,הלוואות!$G$15,0),0),0)+IF(A2092&gt;=הלוואות!$D$16,IF(מרכז!A2092&lt;=הלוואות!$E$16,IF(DAY(מרכז!A2092)=הלוואות!$F$16,הלוואות!$G$16,0),0),0)+IF(A2092&gt;=הלוואות!$D$17,IF(מרכז!A2092&lt;=הלוואות!$E$17,IF(DAY(מרכז!A2092)=הלוואות!$F$17,הלוואות!$G$17,0),0),0)+IF(A2092&gt;=הלוואות!$D$18,IF(מרכז!A2092&lt;=הלוואות!$E$18,IF(DAY(מרכז!A2092)=הלוואות!$F$18,הלוואות!$G$18,0),0),0)+IF(A2092&gt;=הלוואות!$D$19,IF(מרכז!A2092&lt;=הלוואות!$E$19,IF(DAY(מרכז!A2092)=הלוואות!$F$19,הלוואות!$G$19,0),0),0)+IF(A2092&gt;=הלוואות!$D$20,IF(מרכז!A2092&lt;=הלוואות!$E$20,IF(DAY(מרכז!A2092)=הלוואות!$F$20,הלוואות!$G$20,0),0),0)+IF(A2092&gt;=הלוואות!$D$21,IF(מרכז!A2092&lt;=הלוואות!$E$21,IF(DAY(מרכז!A2092)=הלוואות!$F$21,הלוואות!$G$21,0),0),0)+IF(A2092&gt;=הלוואות!$D$22,IF(מרכז!A2092&lt;=הלוואות!$E$22,IF(DAY(מרכז!A2092)=הלוואות!$F$22,הלוואות!$G$22,0),0),0)+IF(A2092&gt;=הלוואות!$D$23,IF(מרכז!A2092&lt;=הלוואות!$E$23,IF(DAY(מרכז!A2092)=הלוואות!$F$23,הלוואות!$G$23,0),0),0)+IF(A2092&gt;=הלוואות!$D$24,IF(מרכז!A2092&lt;=הלוואות!$E$24,IF(DAY(מרכז!A2092)=הלוואות!$F$24,הלוואות!$G$24,0),0),0)+IF(A2092&gt;=הלוואות!$D$25,IF(מרכז!A2092&lt;=הלוואות!$E$25,IF(DAY(מרכז!A2092)=הלוואות!$F$25,הלוואות!$G$25,0),0),0)+IF(A2092&gt;=הלוואות!$D$26,IF(מרכז!A2092&lt;=הלוואות!$E$26,IF(DAY(מרכז!A2092)=הלוואות!$F$26,הלוואות!$G$26,0),0),0)+IF(A2092&gt;=הלוואות!$D$27,IF(מרכז!A2092&lt;=הלוואות!$E$27,IF(DAY(מרכז!A2092)=הלוואות!$F$27,הלוואות!$G$27,0),0),0)+IF(A2092&gt;=הלוואות!$D$28,IF(מרכז!A2092&lt;=הלוואות!$E$28,IF(DAY(מרכז!A2092)=הלוואות!$F$28,הלוואות!$G$28,0),0),0)+IF(A2092&gt;=הלוואות!$D$29,IF(מרכז!A2092&lt;=הלוואות!$E$29,IF(DAY(מרכז!A2092)=הלוואות!$F$29,הלוואות!$G$29,0),0),0)+IF(A2092&gt;=הלוואות!$D$30,IF(מרכז!A2092&lt;=הלוואות!$E$30,IF(DAY(מרכז!A2092)=הלוואות!$F$30,הלוואות!$G$30,0),0),0)+IF(A2092&gt;=הלוואות!$D$31,IF(מרכז!A2092&lt;=הלוואות!$E$31,IF(DAY(מרכז!A2092)=הלוואות!$F$31,הלוואות!$G$31,0),0),0)+IF(A2092&gt;=הלוואות!$D$32,IF(מרכז!A2092&lt;=הלוואות!$E$32,IF(DAY(מרכז!A2092)=הלוואות!$F$32,הלוואות!$G$32,0),0),0)+IF(A2092&gt;=הלוואות!$D$33,IF(מרכז!A2092&lt;=הלוואות!$E$33,IF(DAY(מרכז!A2092)=הלוואות!$F$33,הלוואות!$G$33,0),0),0)+IF(A2092&gt;=הלוואות!$D$34,IF(מרכז!A2092&lt;=הלוואות!$E$34,IF(DAY(מרכז!A2092)=הלוואות!$F$34,הלוואות!$G$34,0),0),0)</f>
        <v>0</v>
      </c>
      <c r="E2092" s="93">
        <f>SUMIF(הלוואות!$D$46:$D$65,מרכז!A2092,הלוואות!$E$46:$E$65)</f>
        <v>0</v>
      </c>
      <c r="F2092" s="93">
        <f>SUMIF(נכנסים!$A$5:$A$5890,מרכז!A2092,נכנסים!$B$5:$B$5890)</f>
        <v>0</v>
      </c>
      <c r="G2092" s="94"/>
      <c r="H2092" s="94"/>
      <c r="I2092" s="94"/>
      <c r="J2092" s="99">
        <f t="shared" si="32"/>
        <v>50000</v>
      </c>
    </row>
    <row r="2093" spans="1:10">
      <c r="A2093" s="153">
        <v>47746</v>
      </c>
      <c r="B2093" s="93">
        <f>SUMIF(יוצאים!$A$5:$A$5835,מרכז!A2093,יוצאים!$D$5:$D$5835)</f>
        <v>0</v>
      </c>
      <c r="C2093" s="93">
        <f>HLOOKUP(DAY($A2093),'טב.הו"ק'!$G$4:$AK$162,'טב.הו"ק'!$A$162+2,FALSE)</f>
        <v>0</v>
      </c>
      <c r="D2093" s="93">
        <f>IF(A2093&gt;=הלוואות!$D$5,IF(מרכז!A2093&lt;=הלוואות!$E$5,IF(DAY(מרכז!A2093)=הלוואות!$F$5,הלוואות!$G$5,0),0),0)+IF(A2093&gt;=הלוואות!$D$6,IF(מרכז!A2093&lt;=הלוואות!$E$6,IF(DAY(מרכז!A2093)=הלוואות!$F$6,הלוואות!$G$6,0),0),0)+IF(A2093&gt;=הלוואות!$D$7,IF(מרכז!A2093&lt;=הלוואות!$E$7,IF(DAY(מרכז!A2093)=הלוואות!$F$7,הלוואות!$G$7,0),0),0)+IF(A2093&gt;=הלוואות!$D$8,IF(מרכז!A2093&lt;=הלוואות!$E$8,IF(DAY(מרכז!A2093)=הלוואות!$F$8,הלוואות!$G$8,0),0),0)+IF(A2093&gt;=הלוואות!$D$9,IF(מרכז!A2093&lt;=הלוואות!$E$9,IF(DAY(מרכז!A2093)=הלוואות!$F$9,הלוואות!$G$9,0),0),0)+IF(A2093&gt;=הלוואות!$D$10,IF(מרכז!A2093&lt;=הלוואות!$E$10,IF(DAY(מרכז!A2093)=הלוואות!$F$10,הלוואות!$G$10,0),0),0)+IF(A2093&gt;=הלוואות!$D$11,IF(מרכז!A2093&lt;=הלוואות!$E$11,IF(DAY(מרכז!A2093)=הלוואות!$F$11,הלוואות!$G$11,0),0),0)+IF(A2093&gt;=הלוואות!$D$12,IF(מרכז!A2093&lt;=הלוואות!$E$12,IF(DAY(מרכז!A2093)=הלוואות!$F$12,הלוואות!$G$12,0),0),0)+IF(A2093&gt;=הלוואות!$D$13,IF(מרכז!A2093&lt;=הלוואות!$E$13,IF(DAY(מרכז!A2093)=הלוואות!$F$13,הלוואות!$G$13,0),0),0)+IF(A2093&gt;=הלוואות!$D$14,IF(מרכז!A2093&lt;=הלוואות!$E$14,IF(DAY(מרכז!A2093)=הלוואות!$F$14,הלוואות!$G$14,0),0),0)+IF(A2093&gt;=הלוואות!$D$15,IF(מרכז!A2093&lt;=הלוואות!$E$15,IF(DAY(מרכז!A2093)=הלוואות!$F$15,הלוואות!$G$15,0),0),0)+IF(A2093&gt;=הלוואות!$D$16,IF(מרכז!A2093&lt;=הלוואות!$E$16,IF(DAY(מרכז!A2093)=הלוואות!$F$16,הלוואות!$G$16,0),0),0)+IF(A2093&gt;=הלוואות!$D$17,IF(מרכז!A2093&lt;=הלוואות!$E$17,IF(DAY(מרכז!A2093)=הלוואות!$F$17,הלוואות!$G$17,0),0),0)+IF(A2093&gt;=הלוואות!$D$18,IF(מרכז!A2093&lt;=הלוואות!$E$18,IF(DAY(מרכז!A2093)=הלוואות!$F$18,הלוואות!$G$18,0),0),0)+IF(A2093&gt;=הלוואות!$D$19,IF(מרכז!A2093&lt;=הלוואות!$E$19,IF(DAY(מרכז!A2093)=הלוואות!$F$19,הלוואות!$G$19,0),0),0)+IF(A2093&gt;=הלוואות!$D$20,IF(מרכז!A2093&lt;=הלוואות!$E$20,IF(DAY(מרכז!A2093)=הלוואות!$F$20,הלוואות!$G$20,0),0),0)+IF(A2093&gt;=הלוואות!$D$21,IF(מרכז!A2093&lt;=הלוואות!$E$21,IF(DAY(מרכז!A2093)=הלוואות!$F$21,הלוואות!$G$21,0),0),0)+IF(A2093&gt;=הלוואות!$D$22,IF(מרכז!A2093&lt;=הלוואות!$E$22,IF(DAY(מרכז!A2093)=הלוואות!$F$22,הלוואות!$G$22,0),0),0)+IF(A2093&gt;=הלוואות!$D$23,IF(מרכז!A2093&lt;=הלוואות!$E$23,IF(DAY(מרכז!A2093)=הלוואות!$F$23,הלוואות!$G$23,0),0),0)+IF(A2093&gt;=הלוואות!$D$24,IF(מרכז!A2093&lt;=הלוואות!$E$24,IF(DAY(מרכז!A2093)=הלוואות!$F$24,הלוואות!$G$24,0),0),0)+IF(A2093&gt;=הלוואות!$D$25,IF(מרכז!A2093&lt;=הלוואות!$E$25,IF(DAY(מרכז!A2093)=הלוואות!$F$25,הלוואות!$G$25,0),0),0)+IF(A2093&gt;=הלוואות!$D$26,IF(מרכז!A2093&lt;=הלוואות!$E$26,IF(DAY(מרכז!A2093)=הלוואות!$F$26,הלוואות!$G$26,0),0),0)+IF(A2093&gt;=הלוואות!$D$27,IF(מרכז!A2093&lt;=הלוואות!$E$27,IF(DAY(מרכז!A2093)=הלוואות!$F$27,הלוואות!$G$27,0),0),0)+IF(A2093&gt;=הלוואות!$D$28,IF(מרכז!A2093&lt;=הלוואות!$E$28,IF(DAY(מרכז!A2093)=הלוואות!$F$28,הלוואות!$G$28,0),0),0)+IF(A2093&gt;=הלוואות!$D$29,IF(מרכז!A2093&lt;=הלוואות!$E$29,IF(DAY(מרכז!A2093)=הלוואות!$F$29,הלוואות!$G$29,0),0),0)+IF(A2093&gt;=הלוואות!$D$30,IF(מרכז!A2093&lt;=הלוואות!$E$30,IF(DAY(מרכז!A2093)=הלוואות!$F$30,הלוואות!$G$30,0),0),0)+IF(A2093&gt;=הלוואות!$D$31,IF(מרכז!A2093&lt;=הלוואות!$E$31,IF(DAY(מרכז!A2093)=הלוואות!$F$31,הלוואות!$G$31,0),0),0)+IF(A2093&gt;=הלוואות!$D$32,IF(מרכז!A2093&lt;=הלוואות!$E$32,IF(DAY(מרכז!A2093)=הלוואות!$F$32,הלוואות!$G$32,0),0),0)+IF(A2093&gt;=הלוואות!$D$33,IF(מרכז!A2093&lt;=הלוואות!$E$33,IF(DAY(מרכז!A2093)=הלוואות!$F$33,הלוואות!$G$33,0),0),0)+IF(A2093&gt;=הלוואות!$D$34,IF(מרכז!A2093&lt;=הלוואות!$E$34,IF(DAY(מרכז!A2093)=הלוואות!$F$34,הלוואות!$G$34,0),0),0)</f>
        <v>0</v>
      </c>
      <c r="E2093" s="93">
        <f>SUMIF(הלוואות!$D$46:$D$65,מרכז!A2093,הלוואות!$E$46:$E$65)</f>
        <v>0</v>
      </c>
      <c r="F2093" s="93">
        <f>SUMIF(נכנסים!$A$5:$A$5890,מרכז!A2093,נכנסים!$B$5:$B$5890)</f>
        <v>0</v>
      </c>
      <c r="G2093" s="94"/>
      <c r="H2093" s="94"/>
      <c r="I2093" s="94"/>
      <c r="J2093" s="99">
        <f t="shared" si="32"/>
        <v>50000</v>
      </c>
    </row>
    <row r="2094" spans="1:10">
      <c r="A2094" s="153">
        <v>47747</v>
      </c>
      <c r="B2094" s="93">
        <f>SUMIF(יוצאים!$A$5:$A$5835,מרכז!A2094,יוצאים!$D$5:$D$5835)</f>
        <v>0</v>
      </c>
      <c r="C2094" s="93">
        <f>HLOOKUP(DAY($A2094),'טב.הו"ק'!$G$4:$AK$162,'טב.הו"ק'!$A$162+2,FALSE)</f>
        <v>0</v>
      </c>
      <c r="D2094" s="93">
        <f>IF(A2094&gt;=הלוואות!$D$5,IF(מרכז!A2094&lt;=הלוואות!$E$5,IF(DAY(מרכז!A2094)=הלוואות!$F$5,הלוואות!$G$5,0),0),0)+IF(A2094&gt;=הלוואות!$D$6,IF(מרכז!A2094&lt;=הלוואות!$E$6,IF(DAY(מרכז!A2094)=הלוואות!$F$6,הלוואות!$G$6,0),0),0)+IF(A2094&gt;=הלוואות!$D$7,IF(מרכז!A2094&lt;=הלוואות!$E$7,IF(DAY(מרכז!A2094)=הלוואות!$F$7,הלוואות!$G$7,0),0),0)+IF(A2094&gt;=הלוואות!$D$8,IF(מרכז!A2094&lt;=הלוואות!$E$8,IF(DAY(מרכז!A2094)=הלוואות!$F$8,הלוואות!$G$8,0),0),0)+IF(A2094&gt;=הלוואות!$D$9,IF(מרכז!A2094&lt;=הלוואות!$E$9,IF(DAY(מרכז!A2094)=הלוואות!$F$9,הלוואות!$G$9,0),0),0)+IF(A2094&gt;=הלוואות!$D$10,IF(מרכז!A2094&lt;=הלוואות!$E$10,IF(DAY(מרכז!A2094)=הלוואות!$F$10,הלוואות!$G$10,0),0),0)+IF(A2094&gt;=הלוואות!$D$11,IF(מרכז!A2094&lt;=הלוואות!$E$11,IF(DAY(מרכז!A2094)=הלוואות!$F$11,הלוואות!$G$11,0),0),0)+IF(A2094&gt;=הלוואות!$D$12,IF(מרכז!A2094&lt;=הלוואות!$E$12,IF(DAY(מרכז!A2094)=הלוואות!$F$12,הלוואות!$G$12,0),0),0)+IF(A2094&gt;=הלוואות!$D$13,IF(מרכז!A2094&lt;=הלוואות!$E$13,IF(DAY(מרכז!A2094)=הלוואות!$F$13,הלוואות!$G$13,0),0),0)+IF(A2094&gt;=הלוואות!$D$14,IF(מרכז!A2094&lt;=הלוואות!$E$14,IF(DAY(מרכז!A2094)=הלוואות!$F$14,הלוואות!$G$14,0),0),0)+IF(A2094&gt;=הלוואות!$D$15,IF(מרכז!A2094&lt;=הלוואות!$E$15,IF(DAY(מרכז!A2094)=הלוואות!$F$15,הלוואות!$G$15,0),0),0)+IF(A2094&gt;=הלוואות!$D$16,IF(מרכז!A2094&lt;=הלוואות!$E$16,IF(DAY(מרכז!A2094)=הלוואות!$F$16,הלוואות!$G$16,0),0),0)+IF(A2094&gt;=הלוואות!$D$17,IF(מרכז!A2094&lt;=הלוואות!$E$17,IF(DAY(מרכז!A2094)=הלוואות!$F$17,הלוואות!$G$17,0),0),0)+IF(A2094&gt;=הלוואות!$D$18,IF(מרכז!A2094&lt;=הלוואות!$E$18,IF(DAY(מרכז!A2094)=הלוואות!$F$18,הלוואות!$G$18,0),0),0)+IF(A2094&gt;=הלוואות!$D$19,IF(מרכז!A2094&lt;=הלוואות!$E$19,IF(DAY(מרכז!A2094)=הלוואות!$F$19,הלוואות!$G$19,0),0),0)+IF(A2094&gt;=הלוואות!$D$20,IF(מרכז!A2094&lt;=הלוואות!$E$20,IF(DAY(מרכז!A2094)=הלוואות!$F$20,הלוואות!$G$20,0),0),0)+IF(A2094&gt;=הלוואות!$D$21,IF(מרכז!A2094&lt;=הלוואות!$E$21,IF(DAY(מרכז!A2094)=הלוואות!$F$21,הלוואות!$G$21,0),0),0)+IF(A2094&gt;=הלוואות!$D$22,IF(מרכז!A2094&lt;=הלוואות!$E$22,IF(DAY(מרכז!A2094)=הלוואות!$F$22,הלוואות!$G$22,0),0),0)+IF(A2094&gt;=הלוואות!$D$23,IF(מרכז!A2094&lt;=הלוואות!$E$23,IF(DAY(מרכז!A2094)=הלוואות!$F$23,הלוואות!$G$23,0),0),0)+IF(A2094&gt;=הלוואות!$D$24,IF(מרכז!A2094&lt;=הלוואות!$E$24,IF(DAY(מרכז!A2094)=הלוואות!$F$24,הלוואות!$G$24,0),0),0)+IF(A2094&gt;=הלוואות!$D$25,IF(מרכז!A2094&lt;=הלוואות!$E$25,IF(DAY(מרכז!A2094)=הלוואות!$F$25,הלוואות!$G$25,0),0),0)+IF(A2094&gt;=הלוואות!$D$26,IF(מרכז!A2094&lt;=הלוואות!$E$26,IF(DAY(מרכז!A2094)=הלוואות!$F$26,הלוואות!$G$26,0),0),0)+IF(A2094&gt;=הלוואות!$D$27,IF(מרכז!A2094&lt;=הלוואות!$E$27,IF(DAY(מרכז!A2094)=הלוואות!$F$27,הלוואות!$G$27,0),0),0)+IF(A2094&gt;=הלוואות!$D$28,IF(מרכז!A2094&lt;=הלוואות!$E$28,IF(DAY(מרכז!A2094)=הלוואות!$F$28,הלוואות!$G$28,0),0),0)+IF(A2094&gt;=הלוואות!$D$29,IF(מרכז!A2094&lt;=הלוואות!$E$29,IF(DAY(מרכז!A2094)=הלוואות!$F$29,הלוואות!$G$29,0),0),0)+IF(A2094&gt;=הלוואות!$D$30,IF(מרכז!A2094&lt;=הלוואות!$E$30,IF(DAY(מרכז!A2094)=הלוואות!$F$30,הלוואות!$G$30,0),0),0)+IF(A2094&gt;=הלוואות!$D$31,IF(מרכז!A2094&lt;=הלוואות!$E$31,IF(DAY(מרכז!A2094)=הלוואות!$F$31,הלוואות!$G$31,0),0),0)+IF(A2094&gt;=הלוואות!$D$32,IF(מרכז!A2094&lt;=הלוואות!$E$32,IF(DAY(מרכז!A2094)=הלוואות!$F$32,הלוואות!$G$32,0),0),0)+IF(A2094&gt;=הלוואות!$D$33,IF(מרכז!A2094&lt;=הלוואות!$E$33,IF(DAY(מרכז!A2094)=הלוואות!$F$33,הלוואות!$G$33,0),0),0)+IF(A2094&gt;=הלוואות!$D$34,IF(מרכז!A2094&lt;=הלוואות!$E$34,IF(DAY(מרכז!A2094)=הלוואות!$F$34,הלוואות!$G$34,0),0),0)</f>
        <v>0</v>
      </c>
      <c r="E2094" s="93">
        <f>SUMIF(הלוואות!$D$46:$D$65,מרכז!A2094,הלוואות!$E$46:$E$65)</f>
        <v>0</v>
      </c>
      <c r="F2094" s="93">
        <f>SUMIF(נכנסים!$A$5:$A$5890,מרכז!A2094,נכנסים!$B$5:$B$5890)</f>
        <v>0</v>
      </c>
      <c r="G2094" s="94"/>
      <c r="H2094" s="94"/>
      <c r="I2094" s="94"/>
      <c r="J2094" s="99">
        <f t="shared" si="32"/>
        <v>50000</v>
      </c>
    </row>
    <row r="2095" spans="1:10">
      <c r="A2095" s="153">
        <v>47748</v>
      </c>
      <c r="B2095" s="93">
        <f>SUMIF(יוצאים!$A$5:$A$5835,מרכז!A2095,יוצאים!$D$5:$D$5835)</f>
        <v>0</v>
      </c>
      <c r="C2095" s="93">
        <f>HLOOKUP(DAY($A2095),'טב.הו"ק'!$G$4:$AK$162,'טב.הו"ק'!$A$162+2,FALSE)</f>
        <v>0</v>
      </c>
      <c r="D2095" s="93">
        <f>IF(A2095&gt;=הלוואות!$D$5,IF(מרכז!A2095&lt;=הלוואות!$E$5,IF(DAY(מרכז!A2095)=הלוואות!$F$5,הלוואות!$G$5,0),0),0)+IF(A2095&gt;=הלוואות!$D$6,IF(מרכז!A2095&lt;=הלוואות!$E$6,IF(DAY(מרכז!A2095)=הלוואות!$F$6,הלוואות!$G$6,0),0),0)+IF(A2095&gt;=הלוואות!$D$7,IF(מרכז!A2095&lt;=הלוואות!$E$7,IF(DAY(מרכז!A2095)=הלוואות!$F$7,הלוואות!$G$7,0),0),0)+IF(A2095&gt;=הלוואות!$D$8,IF(מרכז!A2095&lt;=הלוואות!$E$8,IF(DAY(מרכז!A2095)=הלוואות!$F$8,הלוואות!$G$8,0),0),0)+IF(A2095&gt;=הלוואות!$D$9,IF(מרכז!A2095&lt;=הלוואות!$E$9,IF(DAY(מרכז!A2095)=הלוואות!$F$9,הלוואות!$G$9,0),0),0)+IF(A2095&gt;=הלוואות!$D$10,IF(מרכז!A2095&lt;=הלוואות!$E$10,IF(DAY(מרכז!A2095)=הלוואות!$F$10,הלוואות!$G$10,0),0),0)+IF(A2095&gt;=הלוואות!$D$11,IF(מרכז!A2095&lt;=הלוואות!$E$11,IF(DAY(מרכז!A2095)=הלוואות!$F$11,הלוואות!$G$11,0),0),0)+IF(A2095&gt;=הלוואות!$D$12,IF(מרכז!A2095&lt;=הלוואות!$E$12,IF(DAY(מרכז!A2095)=הלוואות!$F$12,הלוואות!$G$12,0),0),0)+IF(A2095&gt;=הלוואות!$D$13,IF(מרכז!A2095&lt;=הלוואות!$E$13,IF(DAY(מרכז!A2095)=הלוואות!$F$13,הלוואות!$G$13,0),0),0)+IF(A2095&gt;=הלוואות!$D$14,IF(מרכז!A2095&lt;=הלוואות!$E$14,IF(DAY(מרכז!A2095)=הלוואות!$F$14,הלוואות!$G$14,0),0),0)+IF(A2095&gt;=הלוואות!$D$15,IF(מרכז!A2095&lt;=הלוואות!$E$15,IF(DAY(מרכז!A2095)=הלוואות!$F$15,הלוואות!$G$15,0),0),0)+IF(A2095&gt;=הלוואות!$D$16,IF(מרכז!A2095&lt;=הלוואות!$E$16,IF(DAY(מרכז!A2095)=הלוואות!$F$16,הלוואות!$G$16,0),0),0)+IF(A2095&gt;=הלוואות!$D$17,IF(מרכז!A2095&lt;=הלוואות!$E$17,IF(DAY(מרכז!A2095)=הלוואות!$F$17,הלוואות!$G$17,0),0),0)+IF(A2095&gt;=הלוואות!$D$18,IF(מרכז!A2095&lt;=הלוואות!$E$18,IF(DAY(מרכז!A2095)=הלוואות!$F$18,הלוואות!$G$18,0),0),0)+IF(A2095&gt;=הלוואות!$D$19,IF(מרכז!A2095&lt;=הלוואות!$E$19,IF(DAY(מרכז!A2095)=הלוואות!$F$19,הלוואות!$G$19,0),0),0)+IF(A2095&gt;=הלוואות!$D$20,IF(מרכז!A2095&lt;=הלוואות!$E$20,IF(DAY(מרכז!A2095)=הלוואות!$F$20,הלוואות!$G$20,0),0),0)+IF(A2095&gt;=הלוואות!$D$21,IF(מרכז!A2095&lt;=הלוואות!$E$21,IF(DAY(מרכז!A2095)=הלוואות!$F$21,הלוואות!$G$21,0),0),0)+IF(A2095&gt;=הלוואות!$D$22,IF(מרכז!A2095&lt;=הלוואות!$E$22,IF(DAY(מרכז!A2095)=הלוואות!$F$22,הלוואות!$G$22,0),0),0)+IF(A2095&gt;=הלוואות!$D$23,IF(מרכז!A2095&lt;=הלוואות!$E$23,IF(DAY(מרכז!A2095)=הלוואות!$F$23,הלוואות!$G$23,0),0),0)+IF(A2095&gt;=הלוואות!$D$24,IF(מרכז!A2095&lt;=הלוואות!$E$24,IF(DAY(מרכז!A2095)=הלוואות!$F$24,הלוואות!$G$24,0),0),0)+IF(A2095&gt;=הלוואות!$D$25,IF(מרכז!A2095&lt;=הלוואות!$E$25,IF(DAY(מרכז!A2095)=הלוואות!$F$25,הלוואות!$G$25,0),0),0)+IF(A2095&gt;=הלוואות!$D$26,IF(מרכז!A2095&lt;=הלוואות!$E$26,IF(DAY(מרכז!A2095)=הלוואות!$F$26,הלוואות!$G$26,0),0),0)+IF(A2095&gt;=הלוואות!$D$27,IF(מרכז!A2095&lt;=הלוואות!$E$27,IF(DAY(מרכז!A2095)=הלוואות!$F$27,הלוואות!$G$27,0),0),0)+IF(A2095&gt;=הלוואות!$D$28,IF(מרכז!A2095&lt;=הלוואות!$E$28,IF(DAY(מרכז!A2095)=הלוואות!$F$28,הלוואות!$G$28,0),0),0)+IF(A2095&gt;=הלוואות!$D$29,IF(מרכז!A2095&lt;=הלוואות!$E$29,IF(DAY(מרכז!A2095)=הלוואות!$F$29,הלוואות!$G$29,0),0),0)+IF(A2095&gt;=הלוואות!$D$30,IF(מרכז!A2095&lt;=הלוואות!$E$30,IF(DAY(מרכז!A2095)=הלוואות!$F$30,הלוואות!$G$30,0),0),0)+IF(A2095&gt;=הלוואות!$D$31,IF(מרכז!A2095&lt;=הלוואות!$E$31,IF(DAY(מרכז!A2095)=הלוואות!$F$31,הלוואות!$G$31,0),0),0)+IF(A2095&gt;=הלוואות!$D$32,IF(מרכז!A2095&lt;=הלוואות!$E$32,IF(DAY(מרכז!A2095)=הלוואות!$F$32,הלוואות!$G$32,0),0),0)+IF(A2095&gt;=הלוואות!$D$33,IF(מרכז!A2095&lt;=הלוואות!$E$33,IF(DAY(מרכז!A2095)=הלוואות!$F$33,הלוואות!$G$33,0),0),0)+IF(A2095&gt;=הלוואות!$D$34,IF(מרכז!A2095&lt;=הלוואות!$E$34,IF(DAY(מרכז!A2095)=הלוואות!$F$34,הלוואות!$G$34,0),0),0)</f>
        <v>0</v>
      </c>
      <c r="E2095" s="93">
        <f>SUMIF(הלוואות!$D$46:$D$65,מרכז!A2095,הלוואות!$E$46:$E$65)</f>
        <v>0</v>
      </c>
      <c r="F2095" s="93">
        <f>SUMIF(נכנסים!$A$5:$A$5890,מרכז!A2095,נכנסים!$B$5:$B$5890)</f>
        <v>0</v>
      </c>
      <c r="G2095" s="94"/>
      <c r="H2095" s="94"/>
      <c r="I2095" s="94"/>
      <c r="J2095" s="99">
        <f t="shared" si="32"/>
        <v>50000</v>
      </c>
    </row>
    <row r="2096" spans="1:10">
      <c r="A2096" s="153">
        <v>47749</v>
      </c>
      <c r="B2096" s="93">
        <f>SUMIF(יוצאים!$A$5:$A$5835,מרכז!A2096,יוצאים!$D$5:$D$5835)</f>
        <v>0</v>
      </c>
      <c r="C2096" s="93">
        <f>HLOOKUP(DAY($A2096),'טב.הו"ק'!$G$4:$AK$162,'טב.הו"ק'!$A$162+2,FALSE)</f>
        <v>0</v>
      </c>
      <c r="D2096" s="93">
        <f>IF(A2096&gt;=הלוואות!$D$5,IF(מרכז!A2096&lt;=הלוואות!$E$5,IF(DAY(מרכז!A2096)=הלוואות!$F$5,הלוואות!$G$5,0),0),0)+IF(A2096&gt;=הלוואות!$D$6,IF(מרכז!A2096&lt;=הלוואות!$E$6,IF(DAY(מרכז!A2096)=הלוואות!$F$6,הלוואות!$G$6,0),0),0)+IF(A2096&gt;=הלוואות!$D$7,IF(מרכז!A2096&lt;=הלוואות!$E$7,IF(DAY(מרכז!A2096)=הלוואות!$F$7,הלוואות!$G$7,0),0),0)+IF(A2096&gt;=הלוואות!$D$8,IF(מרכז!A2096&lt;=הלוואות!$E$8,IF(DAY(מרכז!A2096)=הלוואות!$F$8,הלוואות!$G$8,0),0),0)+IF(A2096&gt;=הלוואות!$D$9,IF(מרכז!A2096&lt;=הלוואות!$E$9,IF(DAY(מרכז!A2096)=הלוואות!$F$9,הלוואות!$G$9,0),0),0)+IF(A2096&gt;=הלוואות!$D$10,IF(מרכז!A2096&lt;=הלוואות!$E$10,IF(DAY(מרכז!A2096)=הלוואות!$F$10,הלוואות!$G$10,0),0),0)+IF(A2096&gt;=הלוואות!$D$11,IF(מרכז!A2096&lt;=הלוואות!$E$11,IF(DAY(מרכז!A2096)=הלוואות!$F$11,הלוואות!$G$11,0),0),0)+IF(A2096&gt;=הלוואות!$D$12,IF(מרכז!A2096&lt;=הלוואות!$E$12,IF(DAY(מרכז!A2096)=הלוואות!$F$12,הלוואות!$G$12,0),0),0)+IF(A2096&gt;=הלוואות!$D$13,IF(מרכז!A2096&lt;=הלוואות!$E$13,IF(DAY(מרכז!A2096)=הלוואות!$F$13,הלוואות!$G$13,0),0),0)+IF(A2096&gt;=הלוואות!$D$14,IF(מרכז!A2096&lt;=הלוואות!$E$14,IF(DAY(מרכז!A2096)=הלוואות!$F$14,הלוואות!$G$14,0),0),0)+IF(A2096&gt;=הלוואות!$D$15,IF(מרכז!A2096&lt;=הלוואות!$E$15,IF(DAY(מרכז!A2096)=הלוואות!$F$15,הלוואות!$G$15,0),0),0)+IF(A2096&gt;=הלוואות!$D$16,IF(מרכז!A2096&lt;=הלוואות!$E$16,IF(DAY(מרכז!A2096)=הלוואות!$F$16,הלוואות!$G$16,0),0),0)+IF(A2096&gt;=הלוואות!$D$17,IF(מרכז!A2096&lt;=הלוואות!$E$17,IF(DAY(מרכז!A2096)=הלוואות!$F$17,הלוואות!$G$17,0),0),0)+IF(A2096&gt;=הלוואות!$D$18,IF(מרכז!A2096&lt;=הלוואות!$E$18,IF(DAY(מרכז!A2096)=הלוואות!$F$18,הלוואות!$G$18,0),0),0)+IF(A2096&gt;=הלוואות!$D$19,IF(מרכז!A2096&lt;=הלוואות!$E$19,IF(DAY(מרכז!A2096)=הלוואות!$F$19,הלוואות!$G$19,0),0),0)+IF(A2096&gt;=הלוואות!$D$20,IF(מרכז!A2096&lt;=הלוואות!$E$20,IF(DAY(מרכז!A2096)=הלוואות!$F$20,הלוואות!$G$20,0),0),0)+IF(A2096&gt;=הלוואות!$D$21,IF(מרכז!A2096&lt;=הלוואות!$E$21,IF(DAY(מרכז!A2096)=הלוואות!$F$21,הלוואות!$G$21,0),0),0)+IF(A2096&gt;=הלוואות!$D$22,IF(מרכז!A2096&lt;=הלוואות!$E$22,IF(DAY(מרכז!A2096)=הלוואות!$F$22,הלוואות!$G$22,0),0),0)+IF(A2096&gt;=הלוואות!$D$23,IF(מרכז!A2096&lt;=הלוואות!$E$23,IF(DAY(מרכז!A2096)=הלוואות!$F$23,הלוואות!$G$23,0),0),0)+IF(A2096&gt;=הלוואות!$D$24,IF(מרכז!A2096&lt;=הלוואות!$E$24,IF(DAY(מרכז!A2096)=הלוואות!$F$24,הלוואות!$G$24,0),0),0)+IF(A2096&gt;=הלוואות!$D$25,IF(מרכז!A2096&lt;=הלוואות!$E$25,IF(DAY(מרכז!A2096)=הלוואות!$F$25,הלוואות!$G$25,0),0),0)+IF(A2096&gt;=הלוואות!$D$26,IF(מרכז!A2096&lt;=הלוואות!$E$26,IF(DAY(מרכז!A2096)=הלוואות!$F$26,הלוואות!$G$26,0),0),0)+IF(A2096&gt;=הלוואות!$D$27,IF(מרכז!A2096&lt;=הלוואות!$E$27,IF(DAY(מרכז!A2096)=הלוואות!$F$27,הלוואות!$G$27,0),0),0)+IF(A2096&gt;=הלוואות!$D$28,IF(מרכז!A2096&lt;=הלוואות!$E$28,IF(DAY(מרכז!A2096)=הלוואות!$F$28,הלוואות!$G$28,0),0),0)+IF(A2096&gt;=הלוואות!$D$29,IF(מרכז!A2096&lt;=הלוואות!$E$29,IF(DAY(מרכז!A2096)=הלוואות!$F$29,הלוואות!$G$29,0),0),0)+IF(A2096&gt;=הלוואות!$D$30,IF(מרכז!A2096&lt;=הלוואות!$E$30,IF(DAY(מרכז!A2096)=הלוואות!$F$30,הלוואות!$G$30,0),0),0)+IF(A2096&gt;=הלוואות!$D$31,IF(מרכז!A2096&lt;=הלוואות!$E$31,IF(DAY(מרכז!A2096)=הלוואות!$F$31,הלוואות!$G$31,0),0),0)+IF(A2096&gt;=הלוואות!$D$32,IF(מרכז!A2096&lt;=הלוואות!$E$32,IF(DAY(מרכז!A2096)=הלוואות!$F$32,הלוואות!$G$32,0),0),0)+IF(A2096&gt;=הלוואות!$D$33,IF(מרכז!A2096&lt;=הלוואות!$E$33,IF(DAY(מרכז!A2096)=הלוואות!$F$33,הלוואות!$G$33,0),0),0)+IF(A2096&gt;=הלוואות!$D$34,IF(מרכז!A2096&lt;=הלוואות!$E$34,IF(DAY(מרכז!A2096)=הלוואות!$F$34,הלוואות!$G$34,0),0),0)</f>
        <v>0</v>
      </c>
      <c r="E2096" s="93">
        <f>SUMIF(הלוואות!$D$46:$D$65,מרכז!A2096,הלוואות!$E$46:$E$65)</f>
        <v>0</v>
      </c>
      <c r="F2096" s="93">
        <f>SUMIF(נכנסים!$A$5:$A$5890,מרכז!A2096,נכנסים!$B$5:$B$5890)</f>
        <v>0</v>
      </c>
      <c r="G2096" s="94"/>
      <c r="H2096" s="94"/>
      <c r="I2096" s="94"/>
      <c r="J2096" s="99">
        <f t="shared" si="32"/>
        <v>50000</v>
      </c>
    </row>
    <row r="2097" spans="1:10">
      <c r="A2097" s="153">
        <v>47750</v>
      </c>
      <c r="B2097" s="93">
        <f>SUMIF(יוצאים!$A$5:$A$5835,מרכז!A2097,יוצאים!$D$5:$D$5835)</f>
        <v>0</v>
      </c>
      <c r="C2097" s="93">
        <f>HLOOKUP(DAY($A2097),'טב.הו"ק'!$G$4:$AK$162,'טב.הו"ק'!$A$162+2,FALSE)</f>
        <v>0</v>
      </c>
      <c r="D2097" s="93">
        <f>IF(A2097&gt;=הלוואות!$D$5,IF(מרכז!A2097&lt;=הלוואות!$E$5,IF(DAY(מרכז!A2097)=הלוואות!$F$5,הלוואות!$G$5,0),0),0)+IF(A2097&gt;=הלוואות!$D$6,IF(מרכז!A2097&lt;=הלוואות!$E$6,IF(DAY(מרכז!A2097)=הלוואות!$F$6,הלוואות!$G$6,0),0),0)+IF(A2097&gt;=הלוואות!$D$7,IF(מרכז!A2097&lt;=הלוואות!$E$7,IF(DAY(מרכז!A2097)=הלוואות!$F$7,הלוואות!$G$7,0),0),0)+IF(A2097&gt;=הלוואות!$D$8,IF(מרכז!A2097&lt;=הלוואות!$E$8,IF(DAY(מרכז!A2097)=הלוואות!$F$8,הלוואות!$G$8,0),0),0)+IF(A2097&gt;=הלוואות!$D$9,IF(מרכז!A2097&lt;=הלוואות!$E$9,IF(DAY(מרכז!A2097)=הלוואות!$F$9,הלוואות!$G$9,0),0),0)+IF(A2097&gt;=הלוואות!$D$10,IF(מרכז!A2097&lt;=הלוואות!$E$10,IF(DAY(מרכז!A2097)=הלוואות!$F$10,הלוואות!$G$10,0),0),0)+IF(A2097&gt;=הלוואות!$D$11,IF(מרכז!A2097&lt;=הלוואות!$E$11,IF(DAY(מרכז!A2097)=הלוואות!$F$11,הלוואות!$G$11,0),0),0)+IF(A2097&gt;=הלוואות!$D$12,IF(מרכז!A2097&lt;=הלוואות!$E$12,IF(DAY(מרכז!A2097)=הלוואות!$F$12,הלוואות!$G$12,0),0),0)+IF(A2097&gt;=הלוואות!$D$13,IF(מרכז!A2097&lt;=הלוואות!$E$13,IF(DAY(מרכז!A2097)=הלוואות!$F$13,הלוואות!$G$13,0),0),0)+IF(A2097&gt;=הלוואות!$D$14,IF(מרכז!A2097&lt;=הלוואות!$E$14,IF(DAY(מרכז!A2097)=הלוואות!$F$14,הלוואות!$G$14,0),0),0)+IF(A2097&gt;=הלוואות!$D$15,IF(מרכז!A2097&lt;=הלוואות!$E$15,IF(DAY(מרכז!A2097)=הלוואות!$F$15,הלוואות!$G$15,0),0),0)+IF(A2097&gt;=הלוואות!$D$16,IF(מרכז!A2097&lt;=הלוואות!$E$16,IF(DAY(מרכז!A2097)=הלוואות!$F$16,הלוואות!$G$16,0),0),0)+IF(A2097&gt;=הלוואות!$D$17,IF(מרכז!A2097&lt;=הלוואות!$E$17,IF(DAY(מרכז!A2097)=הלוואות!$F$17,הלוואות!$G$17,0),0),0)+IF(A2097&gt;=הלוואות!$D$18,IF(מרכז!A2097&lt;=הלוואות!$E$18,IF(DAY(מרכז!A2097)=הלוואות!$F$18,הלוואות!$G$18,0),0),0)+IF(A2097&gt;=הלוואות!$D$19,IF(מרכז!A2097&lt;=הלוואות!$E$19,IF(DAY(מרכז!A2097)=הלוואות!$F$19,הלוואות!$G$19,0),0),0)+IF(A2097&gt;=הלוואות!$D$20,IF(מרכז!A2097&lt;=הלוואות!$E$20,IF(DAY(מרכז!A2097)=הלוואות!$F$20,הלוואות!$G$20,0),0),0)+IF(A2097&gt;=הלוואות!$D$21,IF(מרכז!A2097&lt;=הלוואות!$E$21,IF(DAY(מרכז!A2097)=הלוואות!$F$21,הלוואות!$G$21,0),0),0)+IF(A2097&gt;=הלוואות!$D$22,IF(מרכז!A2097&lt;=הלוואות!$E$22,IF(DAY(מרכז!A2097)=הלוואות!$F$22,הלוואות!$G$22,0),0),0)+IF(A2097&gt;=הלוואות!$D$23,IF(מרכז!A2097&lt;=הלוואות!$E$23,IF(DAY(מרכז!A2097)=הלוואות!$F$23,הלוואות!$G$23,0),0),0)+IF(A2097&gt;=הלוואות!$D$24,IF(מרכז!A2097&lt;=הלוואות!$E$24,IF(DAY(מרכז!A2097)=הלוואות!$F$24,הלוואות!$G$24,0),0),0)+IF(A2097&gt;=הלוואות!$D$25,IF(מרכז!A2097&lt;=הלוואות!$E$25,IF(DAY(מרכז!A2097)=הלוואות!$F$25,הלוואות!$G$25,0),0),0)+IF(A2097&gt;=הלוואות!$D$26,IF(מרכז!A2097&lt;=הלוואות!$E$26,IF(DAY(מרכז!A2097)=הלוואות!$F$26,הלוואות!$G$26,0),0),0)+IF(A2097&gt;=הלוואות!$D$27,IF(מרכז!A2097&lt;=הלוואות!$E$27,IF(DAY(מרכז!A2097)=הלוואות!$F$27,הלוואות!$G$27,0),0),0)+IF(A2097&gt;=הלוואות!$D$28,IF(מרכז!A2097&lt;=הלוואות!$E$28,IF(DAY(מרכז!A2097)=הלוואות!$F$28,הלוואות!$G$28,0),0),0)+IF(A2097&gt;=הלוואות!$D$29,IF(מרכז!A2097&lt;=הלוואות!$E$29,IF(DAY(מרכז!A2097)=הלוואות!$F$29,הלוואות!$G$29,0),0),0)+IF(A2097&gt;=הלוואות!$D$30,IF(מרכז!A2097&lt;=הלוואות!$E$30,IF(DAY(מרכז!A2097)=הלוואות!$F$30,הלוואות!$G$30,0),0),0)+IF(A2097&gt;=הלוואות!$D$31,IF(מרכז!A2097&lt;=הלוואות!$E$31,IF(DAY(מרכז!A2097)=הלוואות!$F$31,הלוואות!$G$31,0),0),0)+IF(A2097&gt;=הלוואות!$D$32,IF(מרכז!A2097&lt;=הלוואות!$E$32,IF(DAY(מרכז!A2097)=הלוואות!$F$32,הלוואות!$G$32,0),0),0)+IF(A2097&gt;=הלוואות!$D$33,IF(מרכז!A2097&lt;=הלוואות!$E$33,IF(DAY(מרכז!A2097)=הלוואות!$F$33,הלוואות!$G$33,0),0),0)+IF(A2097&gt;=הלוואות!$D$34,IF(מרכז!A2097&lt;=הלוואות!$E$34,IF(DAY(מרכז!A2097)=הלוואות!$F$34,הלוואות!$G$34,0),0),0)</f>
        <v>0</v>
      </c>
      <c r="E2097" s="93">
        <f>SUMIF(הלוואות!$D$46:$D$65,מרכז!A2097,הלוואות!$E$46:$E$65)</f>
        <v>0</v>
      </c>
      <c r="F2097" s="93">
        <f>SUMIF(נכנסים!$A$5:$A$5890,מרכז!A2097,נכנסים!$B$5:$B$5890)</f>
        <v>0</v>
      </c>
      <c r="G2097" s="94"/>
      <c r="H2097" s="94"/>
      <c r="I2097" s="94"/>
      <c r="J2097" s="99">
        <f t="shared" si="32"/>
        <v>50000</v>
      </c>
    </row>
    <row r="2098" spans="1:10">
      <c r="A2098" s="153">
        <v>47751</v>
      </c>
      <c r="B2098" s="93">
        <f>SUMIF(יוצאים!$A$5:$A$5835,מרכז!A2098,יוצאים!$D$5:$D$5835)</f>
        <v>0</v>
      </c>
      <c r="C2098" s="93">
        <f>HLOOKUP(DAY($A2098),'טב.הו"ק'!$G$4:$AK$162,'טב.הו"ק'!$A$162+2,FALSE)</f>
        <v>0</v>
      </c>
      <c r="D2098" s="93">
        <f>IF(A2098&gt;=הלוואות!$D$5,IF(מרכז!A2098&lt;=הלוואות!$E$5,IF(DAY(מרכז!A2098)=הלוואות!$F$5,הלוואות!$G$5,0),0),0)+IF(A2098&gt;=הלוואות!$D$6,IF(מרכז!A2098&lt;=הלוואות!$E$6,IF(DAY(מרכז!A2098)=הלוואות!$F$6,הלוואות!$G$6,0),0),0)+IF(A2098&gt;=הלוואות!$D$7,IF(מרכז!A2098&lt;=הלוואות!$E$7,IF(DAY(מרכז!A2098)=הלוואות!$F$7,הלוואות!$G$7,0),0),0)+IF(A2098&gt;=הלוואות!$D$8,IF(מרכז!A2098&lt;=הלוואות!$E$8,IF(DAY(מרכז!A2098)=הלוואות!$F$8,הלוואות!$G$8,0),0),0)+IF(A2098&gt;=הלוואות!$D$9,IF(מרכז!A2098&lt;=הלוואות!$E$9,IF(DAY(מרכז!A2098)=הלוואות!$F$9,הלוואות!$G$9,0),0),0)+IF(A2098&gt;=הלוואות!$D$10,IF(מרכז!A2098&lt;=הלוואות!$E$10,IF(DAY(מרכז!A2098)=הלוואות!$F$10,הלוואות!$G$10,0),0),0)+IF(A2098&gt;=הלוואות!$D$11,IF(מרכז!A2098&lt;=הלוואות!$E$11,IF(DAY(מרכז!A2098)=הלוואות!$F$11,הלוואות!$G$11,0),0),0)+IF(A2098&gt;=הלוואות!$D$12,IF(מרכז!A2098&lt;=הלוואות!$E$12,IF(DAY(מרכז!A2098)=הלוואות!$F$12,הלוואות!$G$12,0),0),0)+IF(A2098&gt;=הלוואות!$D$13,IF(מרכז!A2098&lt;=הלוואות!$E$13,IF(DAY(מרכז!A2098)=הלוואות!$F$13,הלוואות!$G$13,0),0),0)+IF(A2098&gt;=הלוואות!$D$14,IF(מרכז!A2098&lt;=הלוואות!$E$14,IF(DAY(מרכז!A2098)=הלוואות!$F$14,הלוואות!$G$14,0),0),0)+IF(A2098&gt;=הלוואות!$D$15,IF(מרכז!A2098&lt;=הלוואות!$E$15,IF(DAY(מרכז!A2098)=הלוואות!$F$15,הלוואות!$G$15,0),0),0)+IF(A2098&gt;=הלוואות!$D$16,IF(מרכז!A2098&lt;=הלוואות!$E$16,IF(DAY(מרכז!A2098)=הלוואות!$F$16,הלוואות!$G$16,0),0),0)+IF(A2098&gt;=הלוואות!$D$17,IF(מרכז!A2098&lt;=הלוואות!$E$17,IF(DAY(מרכז!A2098)=הלוואות!$F$17,הלוואות!$G$17,0),0),0)+IF(A2098&gt;=הלוואות!$D$18,IF(מרכז!A2098&lt;=הלוואות!$E$18,IF(DAY(מרכז!A2098)=הלוואות!$F$18,הלוואות!$G$18,0),0),0)+IF(A2098&gt;=הלוואות!$D$19,IF(מרכז!A2098&lt;=הלוואות!$E$19,IF(DAY(מרכז!A2098)=הלוואות!$F$19,הלוואות!$G$19,0),0),0)+IF(A2098&gt;=הלוואות!$D$20,IF(מרכז!A2098&lt;=הלוואות!$E$20,IF(DAY(מרכז!A2098)=הלוואות!$F$20,הלוואות!$G$20,0),0),0)+IF(A2098&gt;=הלוואות!$D$21,IF(מרכז!A2098&lt;=הלוואות!$E$21,IF(DAY(מרכז!A2098)=הלוואות!$F$21,הלוואות!$G$21,0),0),0)+IF(A2098&gt;=הלוואות!$D$22,IF(מרכז!A2098&lt;=הלוואות!$E$22,IF(DAY(מרכז!A2098)=הלוואות!$F$22,הלוואות!$G$22,0),0),0)+IF(A2098&gt;=הלוואות!$D$23,IF(מרכז!A2098&lt;=הלוואות!$E$23,IF(DAY(מרכז!A2098)=הלוואות!$F$23,הלוואות!$G$23,0),0),0)+IF(A2098&gt;=הלוואות!$D$24,IF(מרכז!A2098&lt;=הלוואות!$E$24,IF(DAY(מרכז!A2098)=הלוואות!$F$24,הלוואות!$G$24,0),0),0)+IF(A2098&gt;=הלוואות!$D$25,IF(מרכז!A2098&lt;=הלוואות!$E$25,IF(DAY(מרכז!A2098)=הלוואות!$F$25,הלוואות!$G$25,0),0),0)+IF(A2098&gt;=הלוואות!$D$26,IF(מרכז!A2098&lt;=הלוואות!$E$26,IF(DAY(מרכז!A2098)=הלוואות!$F$26,הלוואות!$G$26,0),0),0)+IF(A2098&gt;=הלוואות!$D$27,IF(מרכז!A2098&lt;=הלוואות!$E$27,IF(DAY(מרכז!A2098)=הלוואות!$F$27,הלוואות!$G$27,0),0),0)+IF(A2098&gt;=הלוואות!$D$28,IF(מרכז!A2098&lt;=הלוואות!$E$28,IF(DAY(מרכז!A2098)=הלוואות!$F$28,הלוואות!$G$28,0),0),0)+IF(A2098&gt;=הלוואות!$D$29,IF(מרכז!A2098&lt;=הלוואות!$E$29,IF(DAY(מרכז!A2098)=הלוואות!$F$29,הלוואות!$G$29,0),0),0)+IF(A2098&gt;=הלוואות!$D$30,IF(מרכז!A2098&lt;=הלוואות!$E$30,IF(DAY(מרכז!A2098)=הלוואות!$F$30,הלוואות!$G$30,0),0),0)+IF(A2098&gt;=הלוואות!$D$31,IF(מרכז!A2098&lt;=הלוואות!$E$31,IF(DAY(מרכז!A2098)=הלוואות!$F$31,הלוואות!$G$31,0),0),0)+IF(A2098&gt;=הלוואות!$D$32,IF(מרכז!A2098&lt;=הלוואות!$E$32,IF(DAY(מרכז!A2098)=הלוואות!$F$32,הלוואות!$G$32,0),0),0)+IF(A2098&gt;=הלוואות!$D$33,IF(מרכז!A2098&lt;=הלוואות!$E$33,IF(DAY(מרכז!A2098)=הלוואות!$F$33,הלוואות!$G$33,0),0),0)+IF(A2098&gt;=הלוואות!$D$34,IF(מרכז!A2098&lt;=הלוואות!$E$34,IF(DAY(מרכז!A2098)=הלוואות!$F$34,הלוואות!$G$34,0),0),0)</f>
        <v>0</v>
      </c>
      <c r="E2098" s="93">
        <f>SUMIF(הלוואות!$D$46:$D$65,מרכז!A2098,הלוואות!$E$46:$E$65)</f>
        <v>0</v>
      </c>
      <c r="F2098" s="93">
        <f>SUMIF(נכנסים!$A$5:$A$5890,מרכז!A2098,נכנסים!$B$5:$B$5890)</f>
        <v>0</v>
      </c>
      <c r="G2098" s="94"/>
      <c r="H2098" s="94"/>
      <c r="I2098" s="94"/>
      <c r="J2098" s="99">
        <f t="shared" si="32"/>
        <v>50000</v>
      </c>
    </row>
    <row r="2099" spans="1:10">
      <c r="A2099" s="153">
        <v>47752</v>
      </c>
      <c r="B2099" s="93">
        <f>SUMIF(יוצאים!$A$5:$A$5835,מרכז!A2099,יוצאים!$D$5:$D$5835)</f>
        <v>0</v>
      </c>
      <c r="C2099" s="93">
        <f>HLOOKUP(DAY($A2099),'טב.הו"ק'!$G$4:$AK$162,'טב.הו"ק'!$A$162+2,FALSE)</f>
        <v>0</v>
      </c>
      <c r="D2099" s="93">
        <f>IF(A2099&gt;=הלוואות!$D$5,IF(מרכז!A2099&lt;=הלוואות!$E$5,IF(DAY(מרכז!A2099)=הלוואות!$F$5,הלוואות!$G$5,0),0),0)+IF(A2099&gt;=הלוואות!$D$6,IF(מרכז!A2099&lt;=הלוואות!$E$6,IF(DAY(מרכז!A2099)=הלוואות!$F$6,הלוואות!$G$6,0),0),0)+IF(A2099&gt;=הלוואות!$D$7,IF(מרכז!A2099&lt;=הלוואות!$E$7,IF(DAY(מרכז!A2099)=הלוואות!$F$7,הלוואות!$G$7,0),0),0)+IF(A2099&gt;=הלוואות!$D$8,IF(מרכז!A2099&lt;=הלוואות!$E$8,IF(DAY(מרכז!A2099)=הלוואות!$F$8,הלוואות!$G$8,0),0),0)+IF(A2099&gt;=הלוואות!$D$9,IF(מרכז!A2099&lt;=הלוואות!$E$9,IF(DAY(מרכז!A2099)=הלוואות!$F$9,הלוואות!$G$9,0),0),0)+IF(A2099&gt;=הלוואות!$D$10,IF(מרכז!A2099&lt;=הלוואות!$E$10,IF(DAY(מרכז!A2099)=הלוואות!$F$10,הלוואות!$G$10,0),0),0)+IF(A2099&gt;=הלוואות!$D$11,IF(מרכז!A2099&lt;=הלוואות!$E$11,IF(DAY(מרכז!A2099)=הלוואות!$F$11,הלוואות!$G$11,0),0),0)+IF(A2099&gt;=הלוואות!$D$12,IF(מרכז!A2099&lt;=הלוואות!$E$12,IF(DAY(מרכז!A2099)=הלוואות!$F$12,הלוואות!$G$12,0),0),0)+IF(A2099&gt;=הלוואות!$D$13,IF(מרכז!A2099&lt;=הלוואות!$E$13,IF(DAY(מרכז!A2099)=הלוואות!$F$13,הלוואות!$G$13,0),0),0)+IF(A2099&gt;=הלוואות!$D$14,IF(מרכז!A2099&lt;=הלוואות!$E$14,IF(DAY(מרכז!A2099)=הלוואות!$F$14,הלוואות!$G$14,0),0),0)+IF(A2099&gt;=הלוואות!$D$15,IF(מרכז!A2099&lt;=הלוואות!$E$15,IF(DAY(מרכז!A2099)=הלוואות!$F$15,הלוואות!$G$15,0),0),0)+IF(A2099&gt;=הלוואות!$D$16,IF(מרכז!A2099&lt;=הלוואות!$E$16,IF(DAY(מרכז!A2099)=הלוואות!$F$16,הלוואות!$G$16,0),0),0)+IF(A2099&gt;=הלוואות!$D$17,IF(מרכז!A2099&lt;=הלוואות!$E$17,IF(DAY(מרכז!A2099)=הלוואות!$F$17,הלוואות!$G$17,0),0),0)+IF(A2099&gt;=הלוואות!$D$18,IF(מרכז!A2099&lt;=הלוואות!$E$18,IF(DAY(מרכז!A2099)=הלוואות!$F$18,הלוואות!$G$18,0),0),0)+IF(A2099&gt;=הלוואות!$D$19,IF(מרכז!A2099&lt;=הלוואות!$E$19,IF(DAY(מרכז!A2099)=הלוואות!$F$19,הלוואות!$G$19,0),0),0)+IF(A2099&gt;=הלוואות!$D$20,IF(מרכז!A2099&lt;=הלוואות!$E$20,IF(DAY(מרכז!A2099)=הלוואות!$F$20,הלוואות!$G$20,0),0),0)+IF(A2099&gt;=הלוואות!$D$21,IF(מרכז!A2099&lt;=הלוואות!$E$21,IF(DAY(מרכז!A2099)=הלוואות!$F$21,הלוואות!$G$21,0),0),0)+IF(A2099&gt;=הלוואות!$D$22,IF(מרכז!A2099&lt;=הלוואות!$E$22,IF(DAY(מרכז!A2099)=הלוואות!$F$22,הלוואות!$G$22,0),0),0)+IF(A2099&gt;=הלוואות!$D$23,IF(מרכז!A2099&lt;=הלוואות!$E$23,IF(DAY(מרכז!A2099)=הלוואות!$F$23,הלוואות!$G$23,0),0),0)+IF(A2099&gt;=הלוואות!$D$24,IF(מרכז!A2099&lt;=הלוואות!$E$24,IF(DAY(מרכז!A2099)=הלוואות!$F$24,הלוואות!$G$24,0),0),0)+IF(A2099&gt;=הלוואות!$D$25,IF(מרכז!A2099&lt;=הלוואות!$E$25,IF(DAY(מרכז!A2099)=הלוואות!$F$25,הלוואות!$G$25,0),0),0)+IF(A2099&gt;=הלוואות!$D$26,IF(מרכז!A2099&lt;=הלוואות!$E$26,IF(DAY(מרכז!A2099)=הלוואות!$F$26,הלוואות!$G$26,0),0),0)+IF(A2099&gt;=הלוואות!$D$27,IF(מרכז!A2099&lt;=הלוואות!$E$27,IF(DAY(מרכז!A2099)=הלוואות!$F$27,הלוואות!$G$27,0),0),0)+IF(A2099&gt;=הלוואות!$D$28,IF(מרכז!A2099&lt;=הלוואות!$E$28,IF(DAY(מרכז!A2099)=הלוואות!$F$28,הלוואות!$G$28,0),0),0)+IF(A2099&gt;=הלוואות!$D$29,IF(מרכז!A2099&lt;=הלוואות!$E$29,IF(DAY(מרכז!A2099)=הלוואות!$F$29,הלוואות!$G$29,0),0),0)+IF(A2099&gt;=הלוואות!$D$30,IF(מרכז!A2099&lt;=הלוואות!$E$30,IF(DAY(מרכז!A2099)=הלוואות!$F$30,הלוואות!$G$30,0),0),0)+IF(A2099&gt;=הלוואות!$D$31,IF(מרכז!A2099&lt;=הלוואות!$E$31,IF(DAY(מרכז!A2099)=הלוואות!$F$31,הלוואות!$G$31,0),0),0)+IF(A2099&gt;=הלוואות!$D$32,IF(מרכז!A2099&lt;=הלוואות!$E$32,IF(DAY(מרכז!A2099)=הלוואות!$F$32,הלוואות!$G$32,0),0),0)+IF(A2099&gt;=הלוואות!$D$33,IF(מרכז!A2099&lt;=הלוואות!$E$33,IF(DAY(מרכז!A2099)=הלוואות!$F$33,הלוואות!$G$33,0),0),0)+IF(A2099&gt;=הלוואות!$D$34,IF(מרכז!A2099&lt;=הלוואות!$E$34,IF(DAY(מרכז!A2099)=הלוואות!$F$34,הלוואות!$G$34,0),0),0)</f>
        <v>0</v>
      </c>
      <c r="E2099" s="93">
        <f>SUMIF(הלוואות!$D$46:$D$65,מרכז!A2099,הלוואות!$E$46:$E$65)</f>
        <v>0</v>
      </c>
      <c r="F2099" s="93">
        <f>SUMIF(נכנסים!$A$5:$A$5890,מרכז!A2099,נכנסים!$B$5:$B$5890)</f>
        <v>0</v>
      </c>
      <c r="G2099" s="94"/>
      <c r="H2099" s="94"/>
      <c r="I2099" s="94"/>
      <c r="J2099" s="99">
        <f t="shared" si="32"/>
        <v>50000</v>
      </c>
    </row>
    <row r="2100" spans="1:10">
      <c r="A2100" s="153">
        <v>47753</v>
      </c>
      <c r="B2100" s="93">
        <f>SUMIF(יוצאים!$A$5:$A$5835,מרכז!A2100,יוצאים!$D$5:$D$5835)</f>
        <v>0</v>
      </c>
      <c r="C2100" s="93">
        <f>HLOOKUP(DAY($A2100),'טב.הו"ק'!$G$4:$AK$162,'טב.הו"ק'!$A$162+2,FALSE)</f>
        <v>0</v>
      </c>
      <c r="D2100" s="93">
        <f>IF(A2100&gt;=הלוואות!$D$5,IF(מרכז!A2100&lt;=הלוואות!$E$5,IF(DAY(מרכז!A2100)=הלוואות!$F$5,הלוואות!$G$5,0),0),0)+IF(A2100&gt;=הלוואות!$D$6,IF(מרכז!A2100&lt;=הלוואות!$E$6,IF(DAY(מרכז!A2100)=הלוואות!$F$6,הלוואות!$G$6,0),0),0)+IF(A2100&gt;=הלוואות!$D$7,IF(מרכז!A2100&lt;=הלוואות!$E$7,IF(DAY(מרכז!A2100)=הלוואות!$F$7,הלוואות!$G$7,0),0),0)+IF(A2100&gt;=הלוואות!$D$8,IF(מרכז!A2100&lt;=הלוואות!$E$8,IF(DAY(מרכז!A2100)=הלוואות!$F$8,הלוואות!$G$8,0),0),0)+IF(A2100&gt;=הלוואות!$D$9,IF(מרכז!A2100&lt;=הלוואות!$E$9,IF(DAY(מרכז!A2100)=הלוואות!$F$9,הלוואות!$G$9,0),0),0)+IF(A2100&gt;=הלוואות!$D$10,IF(מרכז!A2100&lt;=הלוואות!$E$10,IF(DAY(מרכז!A2100)=הלוואות!$F$10,הלוואות!$G$10,0),0),0)+IF(A2100&gt;=הלוואות!$D$11,IF(מרכז!A2100&lt;=הלוואות!$E$11,IF(DAY(מרכז!A2100)=הלוואות!$F$11,הלוואות!$G$11,0),0),0)+IF(A2100&gt;=הלוואות!$D$12,IF(מרכז!A2100&lt;=הלוואות!$E$12,IF(DAY(מרכז!A2100)=הלוואות!$F$12,הלוואות!$G$12,0),0),0)+IF(A2100&gt;=הלוואות!$D$13,IF(מרכז!A2100&lt;=הלוואות!$E$13,IF(DAY(מרכז!A2100)=הלוואות!$F$13,הלוואות!$G$13,0),0),0)+IF(A2100&gt;=הלוואות!$D$14,IF(מרכז!A2100&lt;=הלוואות!$E$14,IF(DAY(מרכז!A2100)=הלוואות!$F$14,הלוואות!$G$14,0),0),0)+IF(A2100&gt;=הלוואות!$D$15,IF(מרכז!A2100&lt;=הלוואות!$E$15,IF(DAY(מרכז!A2100)=הלוואות!$F$15,הלוואות!$G$15,0),0),0)+IF(A2100&gt;=הלוואות!$D$16,IF(מרכז!A2100&lt;=הלוואות!$E$16,IF(DAY(מרכז!A2100)=הלוואות!$F$16,הלוואות!$G$16,0),0),0)+IF(A2100&gt;=הלוואות!$D$17,IF(מרכז!A2100&lt;=הלוואות!$E$17,IF(DAY(מרכז!A2100)=הלוואות!$F$17,הלוואות!$G$17,0),0),0)+IF(A2100&gt;=הלוואות!$D$18,IF(מרכז!A2100&lt;=הלוואות!$E$18,IF(DAY(מרכז!A2100)=הלוואות!$F$18,הלוואות!$G$18,0),0),0)+IF(A2100&gt;=הלוואות!$D$19,IF(מרכז!A2100&lt;=הלוואות!$E$19,IF(DAY(מרכז!A2100)=הלוואות!$F$19,הלוואות!$G$19,0),0),0)+IF(A2100&gt;=הלוואות!$D$20,IF(מרכז!A2100&lt;=הלוואות!$E$20,IF(DAY(מרכז!A2100)=הלוואות!$F$20,הלוואות!$G$20,0),0),0)+IF(A2100&gt;=הלוואות!$D$21,IF(מרכז!A2100&lt;=הלוואות!$E$21,IF(DAY(מרכז!A2100)=הלוואות!$F$21,הלוואות!$G$21,0),0),0)+IF(A2100&gt;=הלוואות!$D$22,IF(מרכז!A2100&lt;=הלוואות!$E$22,IF(DAY(מרכז!A2100)=הלוואות!$F$22,הלוואות!$G$22,0),0),0)+IF(A2100&gt;=הלוואות!$D$23,IF(מרכז!A2100&lt;=הלוואות!$E$23,IF(DAY(מרכז!A2100)=הלוואות!$F$23,הלוואות!$G$23,0),0),0)+IF(A2100&gt;=הלוואות!$D$24,IF(מרכז!A2100&lt;=הלוואות!$E$24,IF(DAY(מרכז!A2100)=הלוואות!$F$24,הלוואות!$G$24,0),0),0)+IF(A2100&gt;=הלוואות!$D$25,IF(מרכז!A2100&lt;=הלוואות!$E$25,IF(DAY(מרכז!A2100)=הלוואות!$F$25,הלוואות!$G$25,0),0),0)+IF(A2100&gt;=הלוואות!$D$26,IF(מרכז!A2100&lt;=הלוואות!$E$26,IF(DAY(מרכז!A2100)=הלוואות!$F$26,הלוואות!$G$26,0),0),0)+IF(A2100&gt;=הלוואות!$D$27,IF(מרכז!A2100&lt;=הלוואות!$E$27,IF(DAY(מרכז!A2100)=הלוואות!$F$27,הלוואות!$G$27,0),0),0)+IF(A2100&gt;=הלוואות!$D$28,IF(מרכז!A2100&lt;=הלוואות!$E$28,IF(DAY(מרכז!A2100)=הלוואות!$F$28,הלוואות!$G$28,0),0),0)+IF(A2100&gt;=הלוואות!$D$29,IF(מרכז!A2100&lt;=הלוואות!$E$29,IF(DAY(מרכז!A2100)=הלוואות!$F$29,הלוואות!$G$29,0),0),0)+IF(A2100&gt;=הלוואות!$D$30,IF(מרכז!A2100&lt;=הלוואות!$E$30,IF(DAY(מרכז!A2100)=הלוואות!$F$30,הלוואות!$G$30,0),0),0)+IF(A2100&gt;=הלוואות!$D$31,IF(מרכז!A2100&lt;=הלוואות!$E$31,IF(DAY(מרכז!A2100)=הלוואות!$F$31,הלוואות!$G$31,0),0),0)+IF(A2100&gt;=הלוואות!$D$32,IF(מרכז!A2100&lt;=הלוואות!$E$32,IF(DAY(מרכז!A2100)=הלוואות!$F$32,הלוואות!$G$32,0),0),0)+IF(A2100&gt;=הלוואות!$D$33,IF(מרכז!A2100&lt;=הלוואות!$E$33,IF(DAY(מרכז!A2100)=הלוואות!$F$33,הלוואות!$G$33,0),0),0)+IF(A2100&gt;=הלוואות!$D$34,IF(מרכז!A2100&lt;=הלוואות!$E$34,IF(DAY(מרכז!A2100)=הלוואות!$F$34,הלוואות!$G$34,0),0),0)</f>
        <v>0</v>
      </c>
      <c r="E2100" s="93">
        <f>SUMIF(הלוואות!$D$46:$D$65,מרכז!A2100,הלוואות!$E$46:$E$65)</f>
        <v>0</v>
      </c>
      <c r="F2100" s="93">
        <f>SUMIF(נכנסים!$A$5:$A$5890,מרכז!A2100,נכנסים!$B$5:$B$5890)</f>
        <v>0</v>
      </c>
      <c r="G2100" s="94"/>
      <c r="H2100" s="94"/>
      <c r="I2100" s="94"/>
      <c r="J2100" s="99">
        <f t="shared" si="32"/>
        <v>50000</v>
      </c>
    </row>
    <row r="2101" spans="1:10">
      <c r="A2101" s="153">
        <v>47754</v>
      </c>
      <c r="B2101" s="93">
        <f>SUMIF(יוצאים!$A$5:$A$5835,מרכז!A2101,יוצאים!$D$5:$D$5835)</f>
        <v>0</v>
      </c>
      <c r="C2101" s="93">
        <f>HLOOKUP(DAY($A2101),'טב.הו"ק'!$G$4:$AK$162,'טב.הו"ק'!$A$162+2,FALSE)</f>
        <v>0</v>
      </c>
      <c r="D2101" s="93">
        <f>IF(A2101&gt;=הלוואות!$D$5,IF(מרכז!A2101&lt;=הלוואות!$E$5,IF(DAY(מרכז!A2101)=הלוואות!$F$5,הלוואות!$G$5,0),0),0)+IF(A2101&gt;=הלוואות!$D$6,IF(מרכז!A2101&lt;=הלוואות!$E$6,IF(DAY(מרכז!A2101)=הלוואות!$F$6,הלוואות!$G$6,0),0),0)+IF(A2101&gt;=הלוואות!$D$7,IF(מרכז!A2101&lt;=הלוואות!$E$7,IF(DAY(מרכז!A2101)=הלוואות!$F$7,הלוואות!$G$7,0),0),0)+IF(A2101&gt;=הלוואות!$D$8,IF(מרכז!A2101&lt;=הלוואות!$E$8,IF(DAY(מרכז!A2101)=הלוואות!$F$8,הלוואות!$G$8,0),0),0)+IF(A2101&gt;=הלוואות!$D$9,IF(מרכז!A2101&lt;=הלוואות!$E$9,IF(DAY(מרכז!A2101)=הלוואות!$F$9,הלוואות!$G$9,0),0),0)+IF(A2101&gt;=הלוואות!$D$10,IF(מרכז!A2101&lt;=הלוואות!$E$10,IF(DAY(מרכז!A2101)=הלוואות!$F$10,הלוואות!$G$10,0),0),0)+IF(A2101&gt;=הלוואות!$D$11,IF(מרכז!A2101&lt;=הלוואות!$E$11,IF(DAY(מרכז!A2101)=הלוואות!$F$11,הלוואות!$G$11,0),0),0)+IF(A2101&gt;=הלוואות!$D$12,IF(מרכז!A2101&lt;=הלוואות!$E$12,IF(DAY(מרכז!A2101)=הלוואות!$F$12,הלוואות!$G$12,0),0),0)+IF(A2101&gt;=הלוואות!$D$13,IF(מרכז!A2101&lt;=הלוואות!$E$13,IF(DAY(מרכז!A2101)=הלוואות!$F$13,הלוואות!$G$13,0),0),0)+IF(A2101&gt;=הלוואות!$D$14,IF(מרכז!A2101&lt;=הלוואות!$E$14,IF(DAY(מרכז!A2101)=הלוואות!$F$14,הלוואות!$G$14,0),0),0)+IF(A2101&gt;=הלוואות!$D$15,IF(מרכז!A2101&lt;=הלוואות!$E$15,IF(DAY(מרכז!A2101)=הלוואות!$F$15,הלוואות!$G$15,0),0),0)+IF(A2101&gt;=הלוואות!$D$16,IF(מרכז!A2101&lt;=הלוואות!$E$16,IF(DAY(מרכז!A2101)=הלוואות!$F$16,הלוואות!$G$16,0),0),0)+IF(A2101&gt;=הלוואות!$D$17,IF(מרכז!A2101&lt;=הלוואות!$E$17,IF(DAY(מרכז!A2101)=הלוואות!$F$17,הלוואות!$G$17,0),0),0)+IF(A2101&gt;=הלוואות!$D$18,IF(מרכז!A2101&lt;=הלוואות!$E$18,IF(DAY(מרכז!A2101)=הלוואות!$F$18,הלוואות!$G$18,0),0),0)+IF(A2101&gt;=הלוואות!$D$19,IF(מרכז!A2101&lt;=הלוואות!$E$19,IF(DAY(מרכז!A2101)=הלוואות!$F$19,הלוואות!$G$19,0),0),0)+IF(A2101&gt;=הלוואות!$D$20,IF(מרכז!A2101&lt;=הלוואות!$E$20,IF(DAY(מרכז!A2101)=הלוואות!$F$20,הלוואות!$G$20,0),0),0)+IF(A2101&gt;=הלוואות!$D$21,IF(מרכז!A2101&lt;=הלוואות!$E$21,IF(DAY(מרכז!A2101)=הלוואות!$F$21,הלוואות!$G$21,0),0),0)+IF(A2101&gt;=הלוואות!$D$22,IF(מרכז!A2101&lt;=הלוואות!$E$22,IF(DAY(מרכז!A2101)=הלוואות!$F$22,הלוואות!$G$22,0),0),0)+IF(A2101&gt;=הלוואות!$D$23,IF(מרכז!A2101&lt;=הלוואות!$E$23,IF(DAY(מרכז!A2101)=הלוואות!$F$23,הלוואות!$G$23,0),0),0)+IF(A2101&gt;=הלוואות!$D$24,IF(מרכז!A2101&lt;=הלוואות!$E$24,IF(DAY(מרכז!A2101)=הלוואות!$F$24,הלוואות!$G$24,0),0),0)+IF(A2101&gt;=הלוואות!$D$25,IF(מרכז!A2101&lt;=הלוואות!$E$25,IF(DAY(מרכז!A2101)=הלוואות!$F$25,הלוואות!$G$25,0),0),0)+IF(A2101&gt;=הלוואות!$D$26,IF(מרכז!A2101&lt;=הלוואות!$E$26,IF(DAY(מרכז!A2101)=הלוואות!$F$26,הלוואות!$G$26,0),0),0)+IF(A2101&gt;=הלוואות!$D$27,IF(מרכז!A2101&lt;=הלוואות!$E$27,IF(DAY(מרכז!A2101)=הלוואות!$F$27,הלוואות!$G$27,0),0),0)+IF(A2101&gt;=הלוואות!$D$28,IF(מרכז!A2101&lt;=הלוואות!$E$28,IF(DAY(מרכז!A2101)=הלוואות!$F$28,הלוואות!$G$28,0),0),0)+IF(A2101&gt;=הלוואות!$D$29,IF(מרכז!A2101&lt;=הלוואות!$E$29,IF(DAY(מרכז!A2101)=הלוואות!$F$29,הלוואות!$G$29,0),0),0)+IF(A2101&gt;=הלוואות!$D$30,IF(מרכז!A2101&lt;=הלוואות!$E$30,IF(DAY(מרכז!A2101)=הלוואות!$F$30,הלוואות!$G$30,0),0),0)+IF(A2101&gt;=הלוואות!$D$31,IF(מרכז!A2101&lt;=הלוואות!$E$31,IF(DAY(מרכז!A2101)=הלוואות!$F$31,הלוואות!$G$31,0),0),0)+IF(A2101&gt;=הלוואות!$D$32,IF(מרכז!A2101&lt;=הלוואות!$E$32,IF(DAY(מרכז!A2101)=הלוואות!$F$32,הלוואות!$G$32,0),0),0)+IF(A2101&gt;=הלוואות!$D$33,IF(מרכז!A2101&lt;=הלוואות!$E$33,IF(DAY(מרכז!A2101)=הלוואות!$F$33,הלוואות!$G$33,0),0),0)+IF(A2101&gt;=הלוואות!$D$34,IF(מרכז!A2101&lt;=הלוואות!$E$34,IF(DAY(מרכז!A2101)=הלוואות!$F$34,הלוואות!$G$34,0),0),0)</f>
        <v>0</v>
      </c>
      <c r="E2101" s="93">
        <f>SUMIF(הלוואות!$D$46:$D$65,מרכז!A2101,הלוואות!$E$46:$E$65)</f>
        <v>0</v>
      </c>
      <c r="F2101" s="93">
        <f>SUMIF(נכנסים!$A$5:$A$5890,מרכז!A2101,נכנסים!$B$5:$B$5890)</f>
        <v>0</v>
      </c>
      <c r="G2101" s="94"/>
      <c r="H2101" s="94"/>
      <c r="I2101" s="94"/>
      <c r="J2101" s="99">
        <f t="shared" si="32"/>
        <v>50000</v>
      </c>
    </row>
    <row r="2102" spans="1:10">
      <c r="A2102" s="153">
        <v>47755</v>
      </c>
      <c r="B2102" s="93">
        <f>SUMIF(יוצאים!$A$5:$A$5835,מרכז!A2102,יוצאים!$D$5:$D$5835)</f>
        <v>0</v>
      </c>
      <c r="C2102" s="93">
        <f>HLOOKUP(DAY($A2102),'טב.הו"ק'!$G$4:$AK$162,'טב.הו"ק'!$A$162+2,FALSE)</f>
        <v>0</v>
      </c>
      <c r="D2102" s="93">
        <f>IF(A2102&gt;=הלוואות!$D$5,IF(מרכז!A2102&lt;=הלוואות!$E$5,IF(DAY(מרכז!A2102)=הלוואות!$F$5,הלוואות!$G$5,0),0),0)+IF(A2102&gt;=הלוואות!$D$6,IF(מרכז!A2102&lt;=הלוואות!$E$6,IF(DAY(מרכז!A2102)=הלוואות!$F$6,הלוואות!$G$6,0),0),0)+IF(A2102&gt;=הלוואות!$D$7,IF(מרכז!A2102&lt;=הלוואות!$E$7,IF(DAY(מרכז!A2102)=הלוואות!$F$7,הלוואות!$G$7,0),0),0)+IF(A2102&gt;=הלוואות!$D$8,IF(מרכז!A2102&lt;=הלוואות!$E$8,IF(DAY(מרכז!A2102)=הלוואות!$F$8,הלוואות!$G$8,0),0),0)+IF(A2102&gt;=הלוואות!$D$9,IF(מרכז!A2102&lt;=הלוואות!$E$9,IF(DAY(מרכז!A2102)=הלוואות!$F$9,הלוואות!$G$9,0),0),0)+IF(A2102&gt;=הלוואות!$D$10,IF(מרכז!A2102&lt;=הלוואות!$E$10,IF(DAY(מרכז!A2102)=הלוואות!$F$10,הלוואות!$G$10,0),0),0)+IF(A2102&gt;=הלוואות!$D$11,IF(מרכז!A2102&lt;=הלוואות!$E$11,IF(DAY(מרכז!A2102)=הלוואות!$F$11,הלוואות!$G$11,0),0),0)+IF(A2102&gt;=הלוואות!$D$12,IF(מרכז!A2102&lt;=הלוואות!$E$12,IF(DAY(מרכז!A2102)=הלוואות!$F$12,הלוואות!$G$12,0),0),0)+IF(A2102&gt;=הלוואות!$D$13,IF(מרכז!A2102&lt;=הלוואות!$E$13,IF(DAY(מרכז!A2102)=הלוואות!$F$13,הלוואות!$G$13,0),0),0)+IF(A2102&gt;=הלוואות!$D$14,IF(מרכז!A2102&lt;=הלוואות!$E$14,IF(DAY(מרכז!A2102)=הלוואות!$F$14,הלוואות!$G$14,0),0),0)+IF(A2102&gt;=הלוואות!$D$15,IF(מרכז!A2102&lt;=הלוואות!$E$15,IF(DAY(מרכז!A2102)=הלוואות!$F$15,הלוואות!$G$15,0),0),0)+IF(A2102&gt;=הלוואות!$D$16,IF(מרכז!A2102&lt;=הלוואות!$E$16,IF(DAY(מרכז!A2102)=הלוואות!$F$16,הלוואות!$G$16,0),0),0)+IF(A2102&gt;=הלוואות!$D$17,IF(מרכז!A2102&lt;=הלוואות!$E$17,IF(DAY(מרכז!A2102)=הלוואות!$F$17,הלוואות!$G$17,0),0),0)+IF(A2102&gt;=הלוואות!$D$18,IF(מרכז!A2102&lt;=הלוואות!$E$18,IF(DAY(מרכז!A2102)=הלוואות!$F$18,הלוואות!$G$18,0),0),0)+IF(A2102&gt;=הלוואות!$D$19,IF(מרכז!A2102&lt;=הלוואות!$E$19,IF(DAY(מרכז!A2102)=הלוואות!$F$19,הלוואות!$G$19,0),0),0)+IF(A2102&gt;=הלוואות!$D$20,IF(מרכז!A2102&lt;=הלוואות!$E$20,IF(DAY(מרכז!A2102)=הלוואות!$F$20,הלוואות!$G$20,0),0),0)+IF(A2102&gt;=הלוואות!$D$21,IF(מרכז!A2102&lt;=הלוואות!$E$21,IF(DAY(מרכז!A2102)=הלוואות!$F$21,הלוואות!$G$21,0),0),0)+IF(A2102&gt;=הלוואות!$D$22,IF(מרכז!A2102&lt;=הלוואות!$E$22,IF(DAY(מרכז!A2102)=הלוואות!$F$22,הלוואות!$G$22,0),0),0)+IF(A2102&gt;=הלוואות!$D$23,IF(מרכז!A2102&lt;=הלוואות!$E$23,IF(DAY(מרכז!A2102)=הלוואות!$F$23,הלוואות!$G$23,0),0),0)+IF(A2102&gt;=הלוואות!$D$24,IF(מרכז!A2102&lt;=הלוואות!$E$24,IF(DAY(מרכז!A2102)=הלוואות!$F$24,הלוואות!$G$24,0),0),0)+IF(A2102&gt;=הלוואות!$D$25,IF(מרכז!A2102&lt;=הלוואות!$E$25,IF(DAY(מרכז!A2102)=הלוואות!$F$25,הלוואות!$G$25,0),0),0)+IF(A2102&gt;=הלוואות!$D$26,IF(מרכז!A2102&lt;=הלוואות!$E$26,IF(DAY(מרכז!A2102)=הלוואות!$F$26,הלוואות!$G$26,0),0),0)+IF(A2102&gt;=הלוואות!$D$27,IF(מרכז!A2102&lt;=הלוואות!$E$27,IF(DAY(מרכז!A2102)=הלוואות!$F$27,הלוואות!$G$27,0),0),0)+IF(A2102&gt;=הלוואות!$D$28,IF(מרכז!A2102&lt;=הלוואות!$E$28,IF(DAY(מרכז!A2102)=הלוואות!$F$28,הלוואות!$G$28,0),0),0)+IF(A2102&gt;=הלוואות!$D$29,IF(מרכז!A2102&lt;=הלוואות!$E$29,IF(DAY(מרכז!A2102)=הלוואות!$F$29,הלוואות!$G$29,0),0),0)+IF(A2102&gt;=הלוואות!$D$30,IF(מרכז!A2102&lt;=הלוואות!$E$30,IF(DAY(מרכז!A2102)=הלוואות!$F$30,הלוואות!$G$30,0),0),0)+IF(A2102&gt;=הלוואות!$D$31,IF(מרכז!A2102&lt;=הלוואות!$E$31,IF(DAY(מרכז!A2102)=הלוואות!$F$31,הלוואות!$G$31,0),0),0)+IF(A2102&gt;=הלוואות!$D$32,IF(מרכז!A2102&lt;=הלוואות!$E$32,IF(DAY(מרכז!A2102)=הלוואות!$F$32,הלוואות!$G$32,0),0),0)+IF(A2102&gt;=הלוואות!$D$33,IF(מרכז!A2102&lt;=הלוואות!$E$33,IF(DAY(מרכז!A2102)=הלוואות!$F$33,הלוואות!$G$33,0),0),0)+IF(A2102&gt;=הלוואות!$D$34,IF(מרכז!A2102&lt;=הלוואות!$E$34,IF(DAY(מרכז!A2102)=הלוואות!$F$34,הלוואות!$G$34,0),0),0)</f>
        <v>0</v>
      </c>
      <c r="E2102" s="93">
        <f>SUMIF(הלוואות!$D$46:$D$65,מרכז!A2102,הלוואות!$E$46:$E$65)</f>
        <v>0</v>
      </c>
      <c r="F2102" s="93">
        <f>SUMIF(נכנסים!$A$5:$A$5890,מרכז!A2102,נכנסים!$B$5:$B$5890)</f>
        <v>0</v>
      </c>
      <c r="G2102" s="94"/>
      <c r="H2102" s="94"/>
      <c r="I2102" s="94"/>
      <c r="J2102" s="99">
        <f t="shared" si="32"/>
        <v>50000</v>
      </c>
    </row>
    <row r="2103" spans="1:10">
      <c r="A2103" s="153">
        <v>47756</v>
      </c>
      <c r="B2103" s="93">
        <f>SUMIF(יוצאים!$A$5:$A$5835,מרכז!A2103,יוצאים!$D$5:$D$5835)</f>
        <v>0</v>
      </c>
      <c r="C2103" s="93">
        <f>HLOOKUP(DAY($A2103),'טב.הו"ק'!$G$4:$AK$162,'טב.הו"ק'!$A$162+2,FALSE)</f>
        <v>0</v>
      </c>
      <c r="D2103" s="93">
        <f>IF(A2103&gt;=הלוואות!$D$5,IF(מרכז!A2103&lt;=הלוואות!$E$5,IF(DAY(מרכז!A2103)=הלוואות!$F$5,הלוואות!$G$5,0),0),0)+IF(A2103&gt;=הלוואות!$D$6,IF(מרכז!A2103&lt;=הלוואות!$E$6,IF(DAY(מרכז!A2103)=הלוואות!$F$6,הלוואות!$G$6,0),0),0)+IF(A2103&gt;=הלוואות!$D$7,IF(מרכז!A2103&lt;=הלוואות!$E$7,IF(DAY(מרכז!A2103)=הלוואות!$F$7,הלוואות!$G$7,0),0),0)+IF(A2103&gt;=הלוואות!$D$8,IF(מרכז!A2103&lt;=הלוואות!$E$8,IF(DAY(מרכז!A2103)=הלוואות!$F$8,הלוואות!$G$8,0),0),0)+IF(A2103&gt;=הלוואות!$D$9,IF(מרכז!A2103&lt;=הלוואות!$E$9,IF(DAY(מרכז!A2103)=הלוואות!$F$9,הלוואות!$G$9,0),0),0)+IF(A2103&gt;=הלוואות!$D$10,IF(מרכז!A2103&lt;=הלוואות!$E$10,IF(DAY(מרכז!A2103)=הלוואות!$F$10,הלוואות!$G$10,0),0),0)+IF(A2103&gt;=הלוואות!$D$11,IF(מרכז!A2103&lt;=הלוואות!$E$11,IF(DAY(מרכז!A2103)=הלוואות!$F$11,הלוואות!$G$11,0),0),0)+IF(A2103&gt;=הלוואות!$D$12,IF(מרכז!A2103&lt;=הלוואות!$E$12,IF(DAY(מרכז!A2103)=הלוואות!$F$12,הלוואות!$G$12,0),0),0)+IF(A2103&gt;=הלוואות!$D$13,IF(מרכז!A2103&lt;=הלוואות!$E$13,IF(DAY(מרכז!A2103)=הלוואות!$F$13,הלוואות!$G$13,0),0),0)+IF(A2103&gt;=הלוואות!$D$14,IF(מרכז!A2103&lt;=הלוואות!$E$14,IF(DAY(מרכז!A2103)=הלוואות!$F$14,הלוואות!$G$14,0),0),0)+IF(A2103&gt;=הלוואות!$D$15,IF(מרכז!A2103&lt;=הלוואות!$E$15,IF(DAY(מרכז!A2103)=הלוואות!$F$15,הלוואות!$G$15,0),0),0)+IF(A2103&gt;=הלוואות!$D$16,IF(מרכז!A2103&lt;=הלוואות!$E$16,IF(DAY(מרכז!A2103)=הלוואות!$F$16,הלוואות!$G$16,0),0),0)+IF(A2103&gt;=הלוואות!$D$17,IF(מרכז!A2103&lt;=הלוואות!$E$17,IF(DAY(מרכז!A2103)=הלוואות!$F$17,הלוואות!$G$17,0),0),0)+IF(A2103&gt;=הלוואות!$D$18,IF(מרכז!A2103&lt;=הלוואות!$E$18,IF(DAY(מרכז!A2103)=הלוואות!$F$18,הלוואות!$G$18,0),0),0)+IF(A2103&gt;=הלוואות!$D$19,IF(מרכז!A2103&lt;=הלוואות!$E$19,IF(DAY(מרכז!A2103)=הלוואות!$F$19,הלוואות!$G$19,0),0),0)+IF(A2103&gt;=הלוואות!$D$20,IF(מרכז!A2103&lt;=הלוואות!$E$20,IF(DAY(מרכז!A2103)=הלוואות!$F$20,הלוואות!$G$20,0),0),0)+IF(A2103&gt;=הלוואות!$D$21,IF(מרכז!A2103&lt;=הלוואות!$E$21,IF(DAY(מרכז!A2103)=הלוואות!$F$21,הלוואות!$G$21,0),0),0)+IF(A2103&gt;=הלוואות!$D$22,IF(מרכז!A2103&lt;=הלוואות!$E$22,IF(DAY(מרכז!A2103)=הלוואות!$F$22,הלוואות!$G$22,0),0),0)+IF(A2103&gt;=הלוואות!$D$23,IF(מרכז!A2103&lt;=הלוואות!$E$23,IF(DAY(מרכז!A2103)=הלוואות!$F$23,הלוואות!$G$23,0),0),0)+IF(A2103&gt;=הלוואות!$D$24,IF(מרכז!A2103&lt;=הלוואות!$E$24,IF(DAY(מרכז!A2103)=הלוואות!$F$24,הלוואות!$G$24,0),0),0)+IF(A2103&gt;=הלוואות!$D$25,IF(מרכז!A2103&lt;=הלוואות!$E$25,IF(DAY(מרכז!A2103)=הלוואות!$F$25,הלוואות!$G$25,0),0),0)+IF(A2103&gt;=הלוואות!$D$26,IF(מרכז!A2103&lt;=הלוואות!$E$26,IF(DAY(מרכז!A2103)=הלוואות!$F$26,הלוואות!$G$26,0),0),0)+IF(A2103&gt;=הלוואות!$D$27,IF(מרכז!A2103&lt;=הלוואות!$E$27,IF(DAY(מרכז!A2103)=הלוואות!$F$27,הלוואות!$G$27,0),0),0)+IF(A2103&gt;=הלוואות!$D$28,IF(מרכז!A2103&lt;=הלוואות!$E$28,IF(DAY(מרכז!A2103)=הלוואות!$F$28,הלוואות!$G$28,0),0),0)+IF(A2103&gt;=הלוואות!$D$29,IF(מרכז!A2103&lt;=הלוואות!$E$29,IF(DAY(מרכז!A2103)=הלוואות!$F$29,הלוואות!$G$29,0),0),0)+IF(A2103&gt;=הלוואות!$D$30,IF(מרכז!A2103&lt;=הלוואות!$E$30,IF(DAY(מרכז!A2103)=הלוואות!$F$30,הלוואות!$G$30,0),0),0)+IF(A2103&gt;=הלוואות!$D$31,IF(מרכז!A2103&lt;=הלוואות!$E$31,IF(DAY(מרכז!A2103)=הלוואות!$F$31,הלוואות!$G$31,0),0),0)+IF(A2103&gt;=הלוואות!$D$32,IF(מרכז!A2103&lt;=הלוואות!$E$32,IF(DAY(מרכז!A2103)=הלוואות!$F$32,הלוואות!$G$32,0),0),0)+IF(A2103&gt;=הלוואות!$D$33,IF(מרכז!A2103&lt;=הלוואות!$E$33,IF(DAY(מרכז!A2103)=הלוואות!$F$33,הלוואות!$G$33,0),0),0)+IF(A2103&gt;=הלוואות!$D$34,IF(מרכז!A2103&lt;=הלוואות!$E$34,IF(DAY(מרכז!A2103)=הלוואות!$F$34,הלוואות!$G$34,0),0),0)</f>
        <v>0</v>
      </c>
      <c r="E2103" s="93">
        <f>SUMIF(הלוואות!$D$46:$D$65,מרכז!A2103,הלוואות!$E$46:$E$65)</f>
        <v>0</v>
      </c>
      <c r="F2103" s="93">
        <f>SUMIF(נכנסים!$A$5:$A$5890,מרכז!A2103,נכנסים!$B$5:$B$5890)</f>
        <v>0</v>
      </c>
      <c r="G2103" s="94"/>
      <c r="H2103" s="94"/>
      <c r="I2103" s="94"/>
      <c r="J2103" s="99">
        <f t="shared" si="32"/>
        <v>50000</v>
      </c>
    </row>
    <row r="2104" spans="1:10">
      <c r="A2104" s="153">
        <v>47757</v>
      </c>
      <c r="B2104" s="93">
        <f>SUMIF(יוצאים!$A$5:$A$5835,מרכז!A2104,יוצאים!$D$5:$D$5835)</f>
        <v>0</v>
      </c>
      <c r="C2104" s="93">
        <f>HLOOKUP(DAY($A2104),'טב.הו"ק'!$G$4:$AK$162,'טב.הו"ק'!$A$162+2,FALSE)</f>
        <v>0</v>
      </c>
      <c r="D2104" s="93">
        <f>IF(A2104&gt;=הלוואות!$D$5,IF(מרכז!A2104&lt;=הלוואות!$E$5,IF(DAY(מרכז!A2104)=הלוואות!$F$5,הלוואות!$G$5,0),0),0)+IF(A2104&gt;=הלוואות!$D$6,IF(מרכז!A2104&lt;=הלוואות!$E$6,IF(DAY(מרכז!A2104)=הלוואות!$F$6,הלוואות!$G$6,0),0),0)+IF(A2104&gt;=הלוואות!$D$7,IF(מרכז!A2104&lt;=הלוואות!$E$7,IF(DAY(מרכז!A2104)=הלוואות!$F$7,הלוואות!$G$7,0),0),0)+IF(A2104&gt;=הלוואות!$D$8,IF(מרכז!A2104&lt;=הלוואות!$E$8,IF(DAY(מרכז!A2104)=הלוואות!$F$8,הלוואות!$G$8,0),0),0)+IF(A2104&gt;=הלוואות!$D$9,IF(מרכז!A2104&lt;=הלוואות!$E$9,IF(DAY(מרכז!A2104)=הלוואות!$F$9,הלוואות!$G$9,0),0),0)+IF(A2104&gt;=הלוואות!$D$10,IF(מרכז!A2104&lt;=הלוואות!$E$10,IF(DAY(מרכז!A2104)=הלוואות!$F$10,הלוואות!$G$10,0),0),0)+IF(A2104&gt;=הלוואות!$D$11,IF(מרכז!A2104&lt;=הלוואות!$E$11,IF(DAY(מרכז!A2104)=הלוואות!$F$11,הלוואות!$G$11,0),0),0)+IF(A2104&gt;=הלוואות!$D$12,IF(מרכז!A2104&lt;=הלוואות!$E$12,IF(DAY(מרכז!A2104)=הלוואות!$F$12,הלוואות!$G$12,0),0),0)+IF(A2104&gt;=הלוואות!$D$13,IF(מרכז!A2104&lt;=הלוואות!$E$13,IF(DAY(מרכז!A2104)=הלוואות!$F$13,הלוואות!$G$13,0),0),0)+IF(A2104&gt;=הלוואות!$D$14,IF(מרכז!A2104&lt;=הלוואות!$E$14,IF(DAY(מרכז!A2104)=הלוואות!$F$14,הלוואות!$G$14,0),0),0)+IF(A2104&gt;=הלוואות!$D$15,IF(מרכז!A2104&lt;=הלוואות!$E$15,IF(DAY(מרכז!A2104)=הלוואות!$F$15,הלוואות!$G$15,0),0),0)+IF(A2104&gt;=הלוואות!$D$16,IF(מרכז!A2104&lt;=הלוואות!$E$16,IF(DAY(מרכז!A2104)=הלוואות!$F$16,הלוואות!$G$16,0),0),0)+IF(A2104&gt;=הלוואות!$D$17,IF(מרכז!A2104&lt;=הלוואות!$E$17,IF(DAY(מרכז!A2104)=הלוואות!$F$17,הלוואות!$G$17,0),0),0)+IF(A2104&gt;=הלוואות!$D$18,IF(מרכז!A2104&lt;=הלוואות!$E$18,IF(DAY(מרכז!A2104)=הלוואות!$F$18,הלוואות!$G$18,0),0),0)+IF(A2104&gt;=הלוואות!$D$19,IF(מרכז!A2104&lt;=הלוואות!$E$19,IF(DAY(מרכז!A2104)=הלוואות!$F$19,הלוואות!$G$19,0),0),0)+IF(A2104&gt;=הלוואות!$D$20,IF(מרכז!A2104&lt;=הלוואות!$E$20,IF(DAY(מרכז!A2104)=הלוואות!$F$20,הלוואות!$G$20,0),0),0)+IF(A2104&gt;=הלוואות!$D$21,IF(מרכז!A2104&lt;=הלוואות!$E$21,IF(DAY(מרכז!A2104)=הלוואות!$F$21,הלוואות!$G$21,0),0),0)+IF(A2104&gt;=הלוואות!$D$22,IF(מרכז!A2104&lt;=הלוואות!$E$22,IF(DAY(מרכז!A2104)=הלוואות!$F$22,הלוואות!$G$22,0),0),0)+IF(A2104&gt;=הלוואות!$D$23,IF(מרכז!A2104&lt;=הלוואות!$E$23,IF(DAY(מרכז!A2104)=הלוואות!$F$23,הלוואות!$G$23,0),0),0)+IF(A2104&gt;=הלוואות!$D$24,IF(מרכז!A2104&lt;=הלוואות!$E$24,IF(DAY(מרכז!A2104)=הלוואות!$F$24,הלוואות!$G$24,0),0),0)+IF(A2104&gt;=הלוואות!$D$25,IF(מרכז!A2104&lt;=הלוואות!$E$25,IF(DAY(מרכז!A2104)=הלוואות!$F$25,הלוואות!$G$25,0),0),0)+IF(A2104&gt;=הלוואות!$D$26,IF(מרכז!A2104&lt;=הלוואות!$E$26,IF(DAY(מרכז!A2104)=הלוואות!$F$26,הלוואות!$G$26,0),0),0)+IF(A2104&gt;=הלוואות!$D$27,IF(מרכז!A2104&lt;=הלוואות!$E$27,IF(DAY(מרכז!A2104)=הלוואות!$F$27,הלוואות!$G$27,0),0),0)+IF(A2104&gt;=הלוואות!$D$28,IF(מרכז!A2104&lt;=הלוואות!$E$28,IF(DAY(מרכז!A2104)=הלוואות!$F$28,הלוואות!$G$28,0),0),0)+IF(A2104&gt;=הלוואות!$D$29,IF(מרכז!A2104&lt;=הלוואות!$E$29,IF(DAY(מרכז!A2104)=הלוואות!$F$29,הלוואות!$G$29,0),0),0)+IF(A2104&gt;=הלוואות!$D$30,IF(מרכז!A2104&lt;=הלוואות!$E$30,IF(DAY(מרכז!A2104)=הלוואות!$F$30,הלוואות!$G$30,0),0),0)+IF(A2104&gt;=הלוואות!$D$31,IF(מרכז!A2104&lt;=הלוואות!$E$31,IF(DAY(מרכז!A2104)=הלוואות!$F$31,הלוואות!$G$31,0),0),0)+IF(A2104&gt;=הלוואות!$D$32,IF(מרכז!A2104&lt;=הלוואות!$E$32,IF(DAY(מרכז!A2104)=הלוואות!$F$32,הלוואות!$G$32,0),0),0)+IF(A2104&gt;=הלוואות!$D$33,IF(מרכז!A2104&lt;=הלוואות!$E$33,IF(DAY(מרכז!A2104)=הלוואות!$F$33,הלוואות!$G$33,0),0),0)+IF(A2104&gt;=הלוואות!$D$34,IF(מרכז!A2104&lt;=הלוואות!$E$34,IF(DAY(מרכז!A2104)=הלוואות!$F$34,הלוואות!$G$34,0),0),0)</f>
        <v>0</v>
      </c>
      <c r="E2104" s="93">
        <f>SUMIF(הלוואות!$D$46:$D$65,מרכז!A2104,הלוואות!$E$46:$E$65)</f>
        <v>0</v>
      </c>
      <c r="F2104" s="93">
        <f>SUMIF(נכנסים!$A$5:$A$5890,מרכז!A2104,נכנסים!$B$5:$B$5890)</f>
        <v>0</v>
      </c>
      <c r="G2104" s="94"/>
      <c r="H2104" s="94"/>
      <c r="I2104" s="94"/>
      <c r="J2104" s="99">
        <f t="shared" si="32"/>
        <v>50000</v>
      </c>
    </row>
    <row r="2105" spans="1:10">
      <c r="A2105" s="153">
        <v>47758</v>
      </c>
      <c r="B2105" s="93">
        <f>SUMIF(יוצאים!$A$5:$A$5835,מרכז!A2105,יוצאים!$D$5:$D$5835)</f>
        <v>0</v>
      </c>
      <c r="C2105" s="93">
        <f>HLOOKUP(DAY($A2105),'טב.הו"ק'!$G$4:$AK$162,'טב.הו"ק'!$A$162+2,FALSE)</f>
        <v>0</v>
      </c>
      <c r="D2105" s="93">
        <f>IF(A2105&gt;=הלוואות!$D$5,IF(מרכז!A2105&lt;=הלוואות!$E$5,IF(DAY(מרכז!A2105)=הלוואות!$F$5,הלוואות!$G$5,0),0),0)+IF(A2105&gt;=הלוואות!$D$6,IF(מרכז!A2105&lt;=הלוואות!$E$6,IF(DAY(מרכז!A2105)=הלוואות!$F$6,הלוואות!$G$6,0),0),0)+IF(A2105&gt;=הלוואות!$D$7,IF(מרכז!A2105&lt;=הלוואות!$E$7,IF(DAY(מרכז!A2105)=הלוואות!$F$7,הלוואות!$G$7,0),0),0)+IF(A2105&gt;=הלוואות!$D$8,IF(מרכז!A2105&lt;=הלוואות!$E$8,IF(DAY(מרכז!A2105)=הלוואות!$F$8,הלוואות!$G$8,0),0),0)+IF(A2105&gt;=הלוואות!$D$9,IF(מרכז!A2105&lt;=הלוואות!$E$9,IF(DAY(מרכז!A2105)=הלוואות!$F$9,הלוואות!$G$9,0),0),0)+IF(A2105&gt;=הלוואות!$D$10,IF(מרכז!A2105&lt;=הלוואות!$E$10,IF(DAY(מרכז!A2105)=הלוואות!$F$10,הלוואות!$G$10,0),0),0)+IF(A2105&gt;=הלוואות!$D$11,IF(מרכז!A2105&lt;=הלוואות!$E$11,IF(DAY(מרכז!A2105)=הלוואות!$F$11,הלוואות!$G$11,0),0),0)+IF(A2105&gt;=הלוואות!$D$12,IF(מרכז!A2105&lt;=הלוואות!$E$12,IF(DAY(מרכז!A2105)=הלוואות!$F$12,הלוואות!$G$12,0),0),0)+IF(A2105&gt;=הלוואות!$D$13,IF(מרכז!A2105&lt;=הלוואות!$E$13,IF(DAY(מרכז!A2105)=הלוואות!$F$13,הלוואות!$G$13,0),0),0)+IF(A2105&gt;=הלוואות!$D$14,IF(מרכז!A2105&lt;=הלוואות!$E$14,IF(DAY(מרכז!A2105)=הלוואות!$F$14,הלוואות!$G$14,0),0),0)+IF(A2105&gt;=הלוואות!$D$15,IF(מרכז!A2105&lt;=הלוואות!$E$15,IF(DAY(מרכז!A2105)=הלוואות!$F$15,הלוואות!$G$15,0),0),0)+IF(A2105&gt;=הלוואות!$D$16,IF(מרכז!A2105&lt;=הלוואות!$E$16,IF(DAY(מרכז!A2105)=הלוואות!$F$16,הלוואות!$G$16,0),0),0)+IF(A2105&gt;=הלוואות!$D$17,IF(מרכז!A2105&lt;=הלוואות!$E$17,IF(DAY(מרכז!A2105)=הלוואות!$F$17,הלוואות!$G$17,0),0),0)+IF(A2105&gt;=הלוואות!$D$18,IF(מרכז!A2105&lt;=הלוואות!$E$18,IF(DAY(מרכז!A2105)=הלוואות!$F$18,הלוואות!$G$18,0),0),0)+IF(A2105&gt;=הלוואות!$D$19,IF(מרכז!A2105&lt;=הלוואות!$E$19,IF(DAY(מרכז!A2105)=הלוואות!$F$19,הלוואות!$G$19,0),0),0)+IF(A2105&gt;=הלוואות!$D$20,IF(מרכז!A2105&lt;=הלוואות!$E$20,IF(DAY(מרכז!A2105)=הלוואות!$F$20,הלוואות!$G$20,0),0),0)+IF(A2105&gt;=הלוואות!$D$21,IF(מרכז!A2105&lt;=הלוואות!$E$21,IF(DAY(מרכז!A2105)=הלוואות!$F$21,הלוואות!$G$21,0),0),0)+IF(A2105&gt;=הלוואות!$D$22,IF(מרכז!A2105&lt;=הלוואות!$E$22,IF(DAY(מרכז!A2105)=הלוואות!$F$22,הלוואות!$G$22,0),0),0)+IF(A2105&gt;=הלוואות!$D$23,IF(מרכז!A2105&lt;=הלוואות!$E$23,IF(DAY(מרכז!A2105)=הלוואות!$F$23,הלוואות!$G$23,0),0),0)+IF(A2105&gt;=הלוואות!$D$24,IF(מרכז!A2105&lt;=הלוואות!$E$24,IF(DAY(מרכז!A2105)=הלוואות!$F$24,הלוואות!$G$24,0),0),0)+IF(A2105&gt;=הלוואות!$D$25,IF(מרכז!A2105&lt;=הלוואות!$E$25,IF(DAY(מרכז!A2105)=הלוואות!$F$25,הלוואות!$G$25,0),0),0)+IF(A2105&gt;=הלוואות!$D$26,IF(מרכז!A2105&lt;=הלוואות!$E$26,IF(DAY(מרכז!A2105)=הלוואות!$F$26,הלוואות!$G$26,0),0),0)+IF(A2105&gt;=הלוואות!$D$27,IF(מרכז!A2105&lt;=הלוואות!$E$27,IF(DAY(מרכז!A2105)=הלוואות!$F$27,הלוואות!$G$27,0),0),0)+IF(A2105&gt;=הלוואות!$D$28,IF(מרכז!A2105&lt;=הלוואות!$E$28,IF(DAY(מרכז!A2105)=הלוואות!$F$28,הלוואות!$G$28,0),0),0)+IF(A2105&gt;=הלוואות!$D$29,IF(מרכז!A2105&lt;=הלוואות!$E$29,IF(DAY(מרכז!A2105)=הלוואות!$F$29,הלוואות!$G$29,0),0),0)+IF(A2105&gt;=הלוואות!$D$30,IF(מרכז!A2105&lt;=הלוואות!$E$30,IF(DAY(מרכז!A2105)=הלוואות!$F$30,הלוואות!$G$30,0),0),0)+IF(A2105&gt;=הלוואות!$D$31,IF(מרכז!A2105&lt;=הלוואות!$E$31,IF(DAY(מרכז!A2105)=הלוואות!$F$31,הלוואות!$G$31,0),0),0)+IF(A2105&gt;=הלוואות!$D$32,IF(מרכז!A2105&lt;=הלוואות!$E$32,IF(DAY(מרכז!A2105)=הלוואות!$F$32,הלוואות!$G$32,0),0),0)+IF(A2105&gt;=הלוואות!$D$33,IF(מרכז!A2105&lt;=הלוואות!$E$33,IF(DAY(מרכז!A2105)=הלוואות!$F$33,הלוואות!$G$33,0),0),0)+IF(A2105&gt;=הלוואות!$D$34,IF(מרכז!A2105&lt;=הלוואות!$E$34,IF(DAY(מרכז!A2105)=הלוואות!$F$34,הלוואות!$G$34,0),0),0)</f>
        <v>0</v>
      </c>
      <c r="E2105" s="93">
        <f>SUMIF(הלוואות!$D$46:$D$65,מרכז!A2105,הלוואות!$E$46:$E$65)</f>
        <v>0</v>
      </c>
      <c r="F2105" s="93">
        <f>SUMIF(נכנסים!$A$5:$A$5890,מרכז!A2105,נכנסים!$B$5:$B$5890)</f>
        <v>0</v>
      </c>
      <c r="G2105" s="94"/>
      <c r="H2105" s="94"/>
      <c r="I2105" s="94"/>
      <c r="J2105" s="99">
        <f t="shared" si="32"/>
        <v>50000</v>
      </c>
    </row>
    <row r="2106" spans="1:10">
      <c r="A2106" s="153">
        <v>47759</v>
      </c>
      <c r="B2106" s="93">
        <f>SUMIF(יוצאים!$A$5:$A$5835,מרכז!A2106,יוצאים!$D$5:$D$5835)</f>
        <v>0</v>
      </c>
      <c r="C2106" s="93">
        <f>HLOOKUP(DAY($A2106),'טב.הו"ק'!$G$4:$AK$162,'טב.הו"ק'!$A$162+2,FALSE)</f>
        <v>0</v>
      </c>
      <c r="D2106" s="93">
        <f>IF(A2106&gt;=הלוואות!$D$5,IF(מרכז!A2106&lt;=הלוואות!$E$5,IF(DAY(מרכז!A2106)=הלוואות!$F$5,הלוואות!$G$5,0),0),0)+IF(A2106&gt;=הלוואות!$D$6,IF(מרכז!A2106&lt;=הלוואות!$E$6,IF(DAY(מרכז!A2106)=הלוואות!$F$6,הלוואות!$G$6,0),0),0)+IF(A2106&gt;=הלוואות!$D$7,IF(מרכז!A2106&lt;=הלוואות!$E$7,IF(DAY(מרכז!A2106)=הלוואות!$F$7,הלוואות!$G$7,0),0),0)+IF(A2106&gt;=הלוואות!$D$8,IF(מרכז!A2106&lt;=הלוואות!$E$8,IF(DAY(מרכז!A2106)=הלוואות!$F$8,הלוואות!$G$8,0),0),0)+IF(A2106&gt;=הלוואות!$D$9,IF(מרכז!A2106&lt;=הלוואות!$E$9,IF(DAY(מרכז!A2106)=הלוואות!$F$9,הלוואות!$G$9,0),0),0)+IF(A2106&gt;=הלוואות!$D$10,IF(מרכז!A2106&lt;=הלוואות!$E$10,IF(DAY(מרכז!A2106)=הלוואות!$F$10,הלוואות!$G$10,0),0),0)+IF(A2106&gt;=הלוואות!$D$11,IF(מרכז!A2106&lt;=הלוואות!$E$11,IF(DAY(מרכז!A2106)=הלוואות!$F$11,הלוואות!$G$11,0),0),0)+IF(A2106&gt;=הלוואות!$D$12,IF(מרכז!A2106&lt;=הלוואות!$E$12,IF(DAY(מרכז!A2106)=הלוואות!$F$12,הלוואות!$G$12,0),0),0)+IF(A2106&gt;=הלוואות!$D$13,IF(מרכז!A2106&lt;=הלוואות!$E$13,IF(DAY(מרכז!A2106)=הלוואות!$F$13,הלוואות!$G$13,0),0),0)+IF(A2106&gt;=הלוואות!$D$14,IF(מרכז!A2106&lt;=הלוואות!$E$14,IF(DAY(מרכז!A2106)=הלוואות!$F$14,הלוואות!$G$14,0),0),0)+IF(A2106&gt;=הלוואות!$D$15,IF(מרכז!A2106&lt;=הלוואות!$E$15,IF(DAY(מרכז!A2106)=הלוואות!$F$15,הלוואות!$G$15,0),0),0)+IF(A2106&gt;=הלוואות!$D$16,IF(מרכז!A2106&lt;=הלוואות!$E$16,IF(DAY(מרכז!A2106)=הלוואות!$F$16,הלוואות!$G$16,0),0),0)+IF(A2106&gt;=הלוואות!$D$17,IF(מרכז!A2106&lt;=הלוואות!$E$17,IF(DAY(מרכז!A2106)=הלוואות!$F$17,הלוואות!$G$17,0),0),0)+IF(A2106&gt;=הלוואות!$D$18,IF(מרכז!A2106&lt;=הלוואות!$E$18,IF(DAY(מרכז!A2106)=הלוואות!$F$18,הלוואות!$G$18,0),0),0)+IF(A2106&gt;=הלוואות!$D$19,IF(מרכז!A2106&lt;=הלוואות!$E$19,IF(DAY(מרכז!A2106)=הלוואות!$F$19,הלוואות!$G$19,0),0),0)+IF(A2106&gt;=הלוואות!$D$20,IF(מרכז!A2106&lt;=הלוואות!$E$20,IF(DAY(מרכז!A2106)=הלוואות!$F$20,הלוואות!$G$20,0),0),0)+IF(A2106&gt;=הלוואות!$D$21,IF(מרכז!A2106&lt;=הלוואות!$E$21,IF(DAY(מרכז!A2106)=הלוואות!$F$21,הלוואות!$G$21,0),0),0)+IF(A2106&gt;=הלוואות!$D$22,IF(מרכז!A2106&lt;=הלוואות!$E$22,IF(DAY(מרכז!A2106)=הלוואות!$F$22,הלוואות!$G$22,0),0),0)+IF(A2106&gt;=הלוואות!$D$23,IF(מרכז!A2106&lt;=הלוואות!$E$23,IF(DAY(מרכז!A2106)=הלוואות!$F$23,הלוואות!$G$23,0),0),0)+IF(A2106&gt;=הלוואות!$D$24,IF(מרכז!A2106&lt;=הלוואות!$E$24,IF(DAY(מרכז!A2106)=הלוואות!$F$24,הלוואות!$G$24,0),0),0)+IF(A2106&gt;=הלוואות!$D$25,IF(מרכז!A2106&lt;=הלוואות!$E$25,IF(DAY(מרכז!A2106)=הלוואות!$F$25,הלוואות!$G$25,0),0),0)+IF(A2106&gt;=הלוואות!$D$26,IF(מרכז!A2106&lt;=הלוואות!$E$26,IF(DAY(מרכז!A2106)=הלוואות!$F$26,הלוואות!$G$26,0),0),0)+IF(A2106&gt;=הלוואות!$D$27,IF(מרכז!A2106&lt;=הלוואות!$E$27,IF(DAY(מרכז!A2106)=הלוואות!$F$27,הלוואות!$G$27,0),0),0)+IF(A2106&gt;=הלוואות!$D$28,IF(מרכז!A2106&lt;=הלוואות!$E$28,IF(DAY(מרכז!A2106)=הלוואות!$F$28,הלוואות!$G$28,0),0),0)+IF(A2106&gt;=הלוואות!$D$29,IF(מרכז!A2106&lt;=הלוואות!$E$29,IF(DAY(מרכז!A2106)=הלוואות!$F$29,הלוואות!$G$29,0),0),0)+IF(A2106&gt;=הלוואות!$D$30,IF(מרכז!A2106&lt;=הלוואות!$E$30,IF(DAY(מרכז!A2106)=הלוואות!$F$30,הלוואות!$G$30,0),0),0)+IF(A2106&gt;=הלוואות!$D$31,IF(מרכז!A2106&lt;=הלוואות!$E$31,IF(DAY(מרכז!A2106)=הלוואות!$F$31,הלוואות!$G$31,0),0),0)+IF(A2106&gt;=הלוואות!$D$32,IF(מרכז!A2106&lt;=הלוואות!$E$32,IF(DAY(מרכז!A2106)=הלוואות!$F$32,הלוואות!$G$32,0),0),0)+IF(A2106&gt;=הלוואות!$D$33,IF(מרכז!A2106&lt;=הלוואות!$E$33,IF(DAY(מרכז!A2106)=הלוואות!$F$33,הלוואות!$G$33,0),0),0)+IF(A2106&gt;=הלוואות!$D$34,IF(מרכז!A2106&lt;=הלוואות!$E$34,IF(DAY(מרכז!A2106)=הלוואות!$F$34,הלוואות!$G$34,0),0),0)</f>
        <v>0</v>
      </c>
      <c r="E2106" s="93">
        <f>SUMIF(הלוואות!$D$46:$D$65,מרכז!A2106,הלוואות!$E$46:$E$65)</f>
        <v>0</v>
      </c>
      <c r="F2106" s="93">
        <f>SUMIF(נכנסים!$A$5:$A$5890,מרכז!A2106,נכנסים!$B$5:$B$5890)</f>
        <v>0</v>
      </c>
      <c r="G2106" s="94"/>
      <c r="H2106" s="94"/>
      <c r="I2106" s="94"/>
      <c r="J2106" s="99">
        <f t="shared" si="32"/>
        <v>50000</v>
      </c>
    </row>
    <row r="2107" spans="1:10">
      <c r="A2107" s="153">
        <v>47760</v>
      </c>
      <c r="B2107" s="93">
        <f>SUMIF(יוצאים!$A$5:$A$5835,מרכז!A2107,יוצאים!$D$5:$D$5835)</f>
        <v>0</v>
      </c>
      <c r="C2107" s="93">
        <f>HLOOKUP(DAY($A2107),'טב.הו"ק'!$G$4:$AK$162,'טב.הו"ק'!$A$162+2,FALSE)</f>
        <v>0</v>
      </c>
      <c r="D2107" s="93">
        <f>IF(A2107&gt;=הלוואות!$D$5,IF(מרכז!A2107&lt;=הלוואות!$E$5,IF(DAY(מרכז!A2107)=הלוואות!$F$5,הלוואות!$G$5,0),0),0)+IF(A2107&gt;=הלוואות!$D$6,IF(מרכז!A2107&lt;=הלוואות!$E$6,IF(DAY(מרכז!A2107)=הלוואות!$F$6,הלוואות!$G$6,0),0),0)+IF(A2107&gt;=הלוואות!$D$7,IF(מרכז!A2107&lt;=הלוואות!$E$7,IF(DAY(מרכז!A2107)=הלוואות!$F$7,הלוואות!$G$7,0),0),0)+IF(A2107&gt;=הלוואות!$D$8,IF(מרכז!A2107&lt;=הלוואות!$E$8,IF(DAY(מרכז!A2107)=הלוואות!$F$8,הלוואות!$G$8,0),0),0)+IF(A2107&gt;=הלוואות!$D$9,IF(מרכז!A2107&lt;=הלוואות!$E$9,IF(DAY(מרכז!A2107)=הלוואות!$F$9,הלוואות!$G$9,0),0),0)+IF(A2107&gt;=הלוואות!$D$10,IF(מרכז!A2107&lt;=הלוואות!$E$10,IF(DAY(מרכז!A2107)=הלוואות!$F$10,הלוואות!$G$10,0),0),0)+IF(A2107&gt;=הלוואות!$D$11,IF(מרכז!A2107&lt;=הלוואות!$E$11,IF(DAY(מרכז!A2107)=הלוואות!$F$11,הלוואות!$G$11,0),0),0)+IF(A2107&gt;=הלוואות!$D$12,IF(מרכז!A2107&lt;=הלוואות!$E$12,IF(DAY(מרכז!A2107)=הלוואות!$F$12,הלוואות!$G$12,0),0),0)+IF(A2107&gt;=הלוואות!$D$13,IF(מרכז!A2107&lt;=הלוואות!$E$13,IF(DAY(מרכז!A2107)=הלוואות!$F$13,הלוואות!$G$13,0),0),0)+IF(A2107&gt;=הלוואות!$D$14,IF(מרכז!A2107&lt;=הלוואות!$E$14,IF(DAY(מרכז!A2107)=הלוואות!$F$14,הלוואות!$G$14,0),0),0)+IF(A2107&gt;=הלוואות!$D$15,IF(מרכז!A2107&lt;=הלוואות!$E$15,IF(DAY(מרכז!A2107)=הלוואות!$F$15,הלוואות!$G$15,0),0),0)+IF(A2107&gt;=הלוואות!$D$16,IF(מרכז!A2107&lt;=הלוואות!$E$16,IF(DAY(מרכז!A2107)=הלוואות!$F$16,הלוואות!$G$16,0),0),0)+IF(A2107&gt;=הלוואות!$D$17,IF(מרכז!A2107&lt;=הלוואות!$E$17,IF(DAY(מרכז!A2107)=הלוואות!$F$17,הלוואות!$G$17,0),0),0)+IF(A2107&gt;=הלוואות!$D$18,IF(מרכז!A2107&lt;=הלוואות!$E$18,IF(DAY(מרכז!A2107)=הלוואות!$F$18,הלוואות!$G$18,0),0),0)+IF(A2107&gt;=הלוואות!$D$19,IF(מרכז!A2107&lt;=הלוואות!$E$19,IF(DAY(מרכז!A2107)=הלוואות!$F$19,הלוואות!$G$19,0),0),0)+IF(A2107&gt;=הלוואות!$D$20,IF(מרכז!A2107&lt;=הלוואות!$E$20,IF(DAY(מרכז!A2107)=הלוואות!$F$20,הלוואות!$G$20,0),0),0)+IF(A2107&gt;=הלוואות!$D$21,IF(מרכז!A2107&lt;=הלוואות!$E$21,IF(DAY(מרכז!A2107)=הלוואות!$F$21,הלוואות!$G$21,0),0),0)+IF(A2107&gt;=הלוואות!$D$22,IF(מרכז!A2107&lt;=הלוואות!$E$22,IF(DAY(מרכז!A2107)=הלוואות!$F$22,הלוואות!$G$22,0),0),0)+IF(A2107&gt;=הלוואות!$D$23,IF(מרכז!A2107&lt;=הלוואות!$E$23,IF(DAY(מרכז!A2107)=הלוואות!$F$23,הלוואות!$G$23,0),0),0)+IF(A2107&gt;=הלוואות!$D$24,IF(מרכז!A2107&lt;=הלוואות!$E$24,IF(DAY(מרכז!A2107)=הלוואות!$F$24,הלוואות!$G$24,0),0),0)+IF(A2107&gt;=הלוואות!$D$25,IF(מרכז!A2107&lt;=הלוואות!$E$25,IF(DAY(מרכז!A2107)=הלוואות!$F$25,הלוואות!$G$25,0),0),0)+IF(A2107&gt;=הלוואות!$D$26,IF(מרכז!A2107&lt;=הלוואות!$E$26,IF(DAY(מרכז!A2107)=הלוואות!$F$26,הלוואות!$G$26,0),0),0)+IF(A2107&gt;=הלוואות!$D$27,IF(מרכז!A2107&lt;=הלוואות!$E$27,IF(DAY(מרכז!A2107)=הלוואות!$F$27,הלוואות!$G$27,0),0),0)+IF(A2107&gt;=הלוואות!$D$28,IF(מרכז!A2107&lt;=הלוואות!$E$28,IF(DAY(מרכז!A2107)=הלוואות!$F$28,הלוואות!$G$28,0),0),0)+IF(A2107&gt;=הלוואות!$D$29,IF(מרכז!A2107&lt;=הלוואות!$E$29,IF(DAY(מרכז!A2107)=הלוואות!$F$29,הלוואות!$G$29,0),0),0)+IF(A2107&gt;=הלוואות!$D$30,IF(מרכז!A2107&lt;=הלוואות!$E$30,IF(DAY(מרכז!A2107)=הלוואות!$F$30,הלוואות!$G$30,0),0),0)+IF(A2107&gt;=הלוואות!$D$31,IF(מרכז!A2107&lt;=הלוואות!$E$31,IF(DAY(מרכז!A2107)=הלוואות!$F$31,הלוואות!$G$31,0),0),0)+IF(A2107&gt;=הלוואות!$D$32,IF(מרכז!A2107&lt;=הלוואות!$E$32,IF(DAY(מרכז!A2107)=הלוואות!$F$32,הלוואות!$G$32,0),0),0)+IF(A2107&gt;=הלוואות!$D$33,IF(מרכז!A2107&lt;=הלוואות!$E$33,IF(DAY(מרכז!A2107)=הלוואות!$F$33,הלוואות!$G$33,0),0),0)+IF(A2107&gt;=הלוואות!$D$34,IF(מרכז!A2107&lt;=הלוואות!$E$34,IF(DAY(מרכז!A2107)=הלוואות!$F$34,הלוואות!$G$34,0),0),0)</f>
        <v>0</v>
      </c>
      <c r="E2107" s="93">
        <f>SUMIF(הלוואות!$D$46:$D$65,מרכז!A2107,הלוואות!$E$46:$E$65)</f>
        <v>0</v>
      </c>
      <c r="F2107" s="93">
        <f>SUMIF(נכנסים!$A$5:$A$5890,מרכז!A2107,נכנסים!$B$5:$B$5890)</f>
        <v>0</v>
      </c>
      <c r="G2107" s="94"/>
      <c r="H2107" s="94"/>
      <c r="I2107" s="94"/>
      <c r="J2107" s="99">
        <f t="shared" si="32"/>
        <v>50000</v>
      </c>
    </row>
    <row r="2108" spans="1:10">
      <c r="A2108" s="153">
        <v>47761</v>
      </c>
      <c r="B2108" s="93">
        <f>SUMIF(יוצאים!$A$5:$A$5835,מרכז!A2108,יוצאים!$D$5:$D$5835)</f>
        <v>0</v>
      </c>
      <c r="C2108" s="93">
        <f>HLOOKUP(DAY($A2108),'טב.הו"ק'!$G$4:$AK$162,'טב.הו"ק'!$A$162+2,FALSE)</f>
        <v>0</v>
      </c>
      <c r="D2108" s="93">
        <f>IF(A2108&gt;=הלוואות!$D$5,IF(מרכז!A2108&lt;=הלוואות!$E$5,IF(DAY(מרכז!A2108)=הלוואות!$F$5,הלוואות!$G$5,0),0),0)+IF(A2108&gt;=הלוואות!$D$6,IF(מרכז!A2108&lt;=הלוואות!$E$6,IF(DAY(מרכז!A2108)=הלוואות!$F$6,הלוואות!$G$6,0),0),0)+IF(A2108&gt;=הלוואות!$D$7,IF(מרכז!A2108&lt;=הלוואות!$E$7,IF(DAY(מרכז!A2108)=הלוואות!$F$7,הלוואות!$G$7,0),0),0)+IF(A2108&gt;=הלוואות!$D$8,IF(מרכז!A2108&lt;=הלוואות!$E$8,IF(DAY(מרכז!A2108)=הלוואות!$F$8,הלוואות!$G$8,0),0),0)+IF(A2108&gt;=הלוואות!$D$9,IF(מרכז!A2108&lt;=הלוואות!$E$9,IF(DAY(מרכז!A2108)=הלוואות!$F$9,הלוואות!$G$9,0),0),0)+IF(A2108&gt;=הלוואות!$D$10,IF(מרכז!A2108&lt;=הלוואות!$E$10,IF(DAY(מרכז!A2108)=הלוואות!$F$10,הלוואות!$G$10,0),0),0)+IF(A2108&gt;=הלוואות!$D$11,IF(מרכז!A2108&lt;=הלוואות!$E$11,IF(DAY(מרכז!A2108)=הלוואות!$F$11,הלוואות!$G$11,0),0),0)+IF(A2108&gt;=הלוואות!$D$12,IF(מרכז!A2108&lt;=הלוואות!$E$12,IF(DAY(מרכז!A2108)=הלוואות!$F$12,הלוואות!$G$12,0),0),0)+IF(A2108&gt;=הלוואות!$D$13,IF(מרכז!A2108&lt;=הלוואות!$E$13,IF(DAY(מרכז!A2108)=הלוואות!$F$13,הלוואות!$G$13,0),0),0)+IF(A2108&gt;=הלוואות!$D$14,IF(מרכז!A2108&lt;=הלוואות!$E$14,IF(DAY(מרכז!A2108)=הלוואות!$F$14,הלוואות!$G$14,0),0),0)+IF(A2108&gt;=הלוואות!$D$15,IF(מרכז!A2108&lt;=הלוואות!$E$15,IF(DAY(מרכז!A2108)=הלוואות!$F$15,הלוואות!$G$15,0),0),0)+IF(A2108&gt;=הלוואות!$D$16,IF(מרכז!A2108&lt;=הלוואות!$E$16,IF(DAY(מרכז!A2108)=הלוואות!$F$16,הלוואות!$G$16,0),0),0)+IF(A2108&gt;=הלוואות!$D$17,IF(מרכז!A2108&lt;=הלוואות!$E$17,IF(DAY(מרכז!A2108)=הלוואות!$F$17,הלוואות!$G$17,0),0),0)+IF(A2108&gt;=הלוואות!$D$18,IF(מרכז!A2108&lt;=הלוואות!$E$18,IF(DAY(מרכז!A2108)=הלוואות!$F$18,הלוואות!$G$18,0),0),0)+IF(A2108&gt;=הלוואות!$D$19,IF(מרכז!A2108&lt;=הלוואות!$E$19,IF(DAY(מרכז!A2108)=הלוואות!$F$19,הלוואות!$G$19,0),0),0)+IF(A2108&gt;=הלוואות!$D$20,IF(מרכז!A2108&lt;=הלוואות!$E$20,IF(DAY(מרכז!A2108)=הלוואות!$F$20,הלוואות!$G$20,0),0),0)+IF(A2108&gt;=הלוואות!$D$21,IF(מרכז!A2108&lt;=הלוואות!$E$21,IF(DAY(מרכז!A2108)=הלוואות!$F$21,הלוואות!$G$21,0),0),0)+IF(A2108&gt;=הלוואות!$D$22,IF(מרכז!A2108&lt;=הלוואות!$E$22,IF(DAY(מרכז!A2108)=הלוואות!$F$22,הלוואות!$G$22,0),0),0)+IF(A2108&gt;=הלוואות!$D$23,IF(מרכז!A2108&lt;=הלוואות!$E$23,IF(DAY(מרכז!A2108)=הלוואות!$F$23,הלוואות!$G$23,0),0),0)+IF(A2108&gt;=הלוואות!$D$24,IF(מרכז!A2108&lt;=הלוואות!$E$24,IF(DAY(מרכז!A2108)=הלוואות!$F$24,הלוואות!$G$24,0),0),0)+IF(A2108&gt;=הלוואות!$D$25,IF(מרכז!A2108&lt;=הלוואות!$E$25,IF(DAY(מרכז!A2108)=הלוואות!$F$25,הלוואות!$G$25,0),0),0)+IF(A2108&gt;=הלוואות!$D$26,IF(מרכז!A2108&lt;=הלוואות!$E$26,IF(DAY(מרכז!A2108)=הלוואות!$F$26,הלוואות!$G$26,0),0),0)+IF(A2108&gt;=הלוואות!$D$27,IF(מרכז!A2108&lt;=הלוואות!$E$27,IF(DAY(מרכז!A2108)=הלוואות!$F$27,הלוואות!$G$27,0),0),0)+IF(A2108&gt;=הלוואות!$D$28,IF(מרכז!A2108&lt;=הלוואות!$E$28,IF(DAY(מרכז!A2108)=הלוואות!$F$28,הלוואות!$G$28,0),0),0)+IF(A2108&gt;=הלוואות!$D$29,IF(מרכז!A2108&lt;=הלוואות!$E$29,IF(DAY(מרכז!A2108)=הלוואות!$F$29,הלוואות!$G$29,0),0),0)+IF(A2108&gt;=הלוואות!$D$30,IF(מרכז!A2108&lt;=הלוואות!$E$30,IF(DAY(מרכז!A2108)=הלוואות!$F$30,הלוואות!$G$30,0),0),0)+IF(A2108&gt;=הלוואות!$D$31,IF(מרכז!A2108&lt;=הלוואות!$E$31,IF(DAY(מרכז!A2108)=הלוואות!$F$31,הלוואות!$G$31,0),0),0)+IF(A2108&gt;=הלוואות!$D$32,IF(מרכז!A2108&lt;=הלוואות!$E$32,IF(DAY(מרכז!A2108)=הלוואות!$F$32,הלוואות!$G$32,0),0),0)+IF(A2108&gt;=הלוואות!$D$33,IF(מרכז!A2108&lt;=הלוואות!$E$33,IF(DAY(מרכז!A2108)=הלוואות!$F$33,הלוואות!$G$33,0),0),0)+IF(A2108&gt;=הלוואות!$D$34,IF(מרכז!A2108&lt;=הלוואות!$E$34,IF(DAY(מרכז!A2108)=הלוואות!$F$34,הלוואות!$G$34,0),0),0)</f>
        <v>0</v>
      </c>
      <c r="E2108" s="93">
        <f>SUMIF(הלוואות!$D$46:$D$65,מרכז!A2108,הלוואות!$E$46:$E$65)</f>
        <v>0</v>
      </c>
      <c r="F2108" s="93">
        <f>SUMIF(נכנסים!$A$5:$A$5890,מרכז!A2108,נכנסים!$B$5:$B$5890)</f>
        <v>0</v>
      </c>
      <c r="G2108" s="94"/>
      <c r="H2108" s="94"/>
      <c r="I2108" s="94"/>
      <c r="J2108" s="99">
        <f t="shared" si="32"/>
        <v>50000</v>
      </c>
    </row>
    <row r="2109" spans="1:10">
      <c r="A2109" s="153">
        <v>47762</v>
      </c>
      <c r="B2109" s="93">
        <f>SUMIF(יוצאים!$A$5:$A$5835,מרכז!A2109,יוצאים!$D$5:$D$5835)</f>
        <v>0</v>
      </c>
      <c r="C2109" s="93">
        <f>HLOOKUP(DAY($A2109),'טב.הו"ק'!$G$4:$AK$162,'טב.הו"ק'!$A$162+2,FALSE)</f>
        <v>0</v>
      </c>
      <c r="D2109" s="93">
        <f>IF(A2109&gt;=הלוואות!$D$5,IF(מרכז!A2109&lt;=הלוואות!$E$5,IF(DAY(מרכז!A2109)=הלוואות!$F$5,הלוואות!$G$5,0),0),0)+IF(A2109&gt;=הלוואות!$D$6,IF(מרכז!A2109&lt;=הלוואות!$E$6,IF(DAY(מרכז!A2109)=הלוואות!$F$6,הלוואות!$G$6,0),0),0)+IF(A2109&gt;=הלוואות!$D$7,IF(מרכז!A2109&lt;=הלוואות!$E$7,IF(DAY(מרכז!A2109)=הלוואות!$F$7,הלוואות!$G$7,0),0),0)+IF(A2109&gt;=הלוואות!$D$8,IF(מרכז!A2109&lt;=הלוואות!$E$8,IF(DAY(מרכז!A2109)=הלוואות!$F$8,הלוואות!$G$8,0),0),0)+IF(A2109&gt;=הלוואות!$D$9,IF(מרכז!A2109&lt;=הלוואות!$E$9,IF(DAY(מרכז!A2109)=הלוואות!$F$9,הלוואות!$G$9,0),0),0)+IF(A2109&gt;=הלוואות!$D$10,IF(מרכז!A2109&lt;=הלוואות!$E$10,IF(DAY(מרכז!A2109)=הלוואות!$F$10,הלוואות!$G$10,0),0),0)+IF(A2109&gt;=הלוואות!$D$11,IF(מרכז!A2109&lt;=הלוואות!$E$11,IF(DAY(מרכז!A2109)=הלוואות!$F$11,הלוואות!$G$11,0),0),0)+IF(A2109&gt;=הלוואות!$D$12,IF(מרכז!A2109&lt;=הלוואות!$E$12,IF(DAY(מרכז!A2109)=הלוואות!$F$12,הלוואות!$G$12,0),0),0)+IF(A2109&gt;=הלוואות!$D$13,IF(מרכז!A2109&lt;=הלוואות!$E$13,IF(DAY(מרכז!A2109)=הלוואות!$F$13,הלוואות!$G$13,0),0),0)+IF(A2109&gt;=הלוואות!$D$14,IF(מרכז!A2109&lt;=הלוואות!$E$14,IF(DAY(מרכז!A2109)=הלוואות!$F$14,הלוואות!$G$14,0),0),0)+IF(A2109&gt;=הלוואות!$D$15,IF(מרכז!A2109&lt;=הלוואות!$E$15,IF(DAY(מרכז!A2109)=הלוואות!$F$15,הלוואות!$G$15,0),0),0)+IF(A2109&gt;=הלוואות!$D$16,IF(מרכז!A2109&lt;=הלוואות!$E$16,IF(DAY(מרכז!A2109)=הלוואות!$F$16,הלוואות!$G$16,0),0),0)+IF(A2109&gt;=הלוואות!$D$17,IF(מרכז!A2109&lt;=הלוואות!$E$17,IF(DAY(מרכז!A2109)=הלוואות!$F$17,הלוואות!$G$17,0),0),0)+IF(A2109&gt;=הלוואות!$D$18,IF(מרכז!A2109&lt;=הלוואות!$E$18,IF(DAY(מרכז!A2109)=הלוואות!$F$18,הלוואות!$G$18,0),0),0)+IF(A2109&gt;=הלוואות!$D$19,IF(מרכז!A2109&lt;=הלוואות!$E$19,IF(DAY(מרכז!A2109)=הלוואות!$F$19,הלוואות!$G$19,0),0),0)+IF(A2109&gt;=הלוואות!$D$20,IF(מרכז!A2109&lt;=הלוואות!$E$20,IF(DAY(מרכז!A2109)=הלוואות!$F$20,הלוואות!$G$20,0),0),0)+IF(A2109&gt;=הלוואות!$D$21,IF(מרכז!A2109&lt;=הלוואות!$E$21,IF(DAY(מרכז!A2109)=הלוואות!$F$21,הלוואות!$G$21,0),0),0)+IF(A2109&gt;=הלוואות!$D$22,IF(מרכז!A2109&lt;=הלוואות!$E$22,IF(DAY(מרכז!A2109)=הלוואות!$F$22,הלוואות!$G$22,0),0),0)+IF(A2109&gt;=הלוואות!$D$23,IF(מרכז!A2109&lt;=הלוואות!$E$23,IF(DAY(מרכז!A2109)=הלוואות!$F$23,הלוואות!$G$23,0),0),0)+IF(A2109&gt;=הלוואות!$D$24,IF(מרכז!A2109&lt;=הלוואות!$E$24,IF(DAY(מרכז!A2109)=הלוואות!$F$24,הלוואות!$G$24,0),0),0)+IF(A2109&gt;=הלוואות!$D$25,IF(מרכז!A2109&lt;=הלוואות!$E$25,IF(DAY(מרכז!A2109)=הלוואות!$F$25,הלוואות!$G$25,0),0),0)+IF(A2109&gt;=הלוואות!$D$26,IF(מרכז!A2109&lt;=הלוואות!$E$26,IF(DAY(מרכז!A2109)=הלוואות!$F$26,הלוואות!$G$26,0),0),0)+IF(A2109&gt;=הלוואות!$D$27,IF(מרכז!A2109&lt;=הלוואות!$E$27,IF(DAY(מרכז!A2109)=הלוואות!$F$27,הלוואות!$G$27,0),0),0)+IF(A2109&gt;=הלוואות!$D$28,IF(מרכז!A2109&lt;=הלוואות!$E$28,IF(DAY(מרכז!A2109)=הלוואות!$F$28,הלוואות!$G$28,0),0),0)+IF(A2109&gt;=הלוואות!$D$29,IF(מרכז!A2109&lt;=הלוואות!$E$29,IF(DAY(מרכז!A2109)=הלוואות!$F$29,הלוואות!$G$29,0),0),0)+IF(A2109&gt;=הלוואות!$D$30,IF(מרכז!A2109&lt;=הלוואות!$E$30,IF(DAY(מרכז!A2109)=הלוואות!$F$30,הלוואות!$G$30,0),0),0)+IF(A2109&gt;=הלוואות!$D$31,IF(מרכז!A2109&lt;=הלוואות!$E$31,IF(DAY(מרכז!A2109)=הלוואות!$F$31,הלוואות!$G$31,0),0),0)+IF(A2109&gt;=הלוואות!$D$32,IF(מרכז!A2109&lt;=הלוואות!$E$32,IF(DAY(מרכז!A2109)=הלוואות!$F$32,הלוואות!$G$32,0),0),0)+IF(A2109&gt;=הלוואות!$D$33,IF(מרכז!A2109&lt;=הלוואות!$E$33,IF(DAY(מרכז!A2109)=הלוואות!$F$33,הלוואות!$G$33,0),0),0)+IF(A2109&gt;=הלוואות!$D$34,IF(מרכז!A2109&lt;=הלוואות!$E$34,IF(DAY(מרכז!A2109)=הלוואות!$F$34,הלוואות!$G$34,0),0),0)</f>
        <v>0</v>
      </c>
      <c r="E2109" s="93">
        <f>SUMIF(הלוואות!$D$46:$D$65,מרכז!A2109,הלוואות!$E$46:$E$65)</f>
        <v>0</v>
      </c>
      <c r="F2109" s="93">
        <f>SUMIF(נכנסים!$A$5:$A$5890,מרכז!A2109,נכנסים!$B$5:$B$5890)</f>
        <v>0</v>
      </c>
      <c r="G2109" s="94"/>
      <c r="H2109" s="94"/>
      <c r="I2109" s="94"/>
      <c r="J2109" s="99">
        <f t="shared" si="32"/>
        <v>50000</v>
      </c>
    </row>
    <row r="2110" spans="1:10">
      <c r="A2110" s="153">
        <v>47763</v>
      </c>
      <c r="B2110" s="93">
        <f>SUMIF(יוצאים!$A$5:$A$5835,מרכז!A2110,יוצאים!$D$5:$D$5835)</f>
        <v>0</v>
      </c>
      <c r="C2110" s="93">
        <f>HLOOKUP(DAY($A2110),'טב.הו"ק'!$G$4:$AK$162,'טב.הו"ק'!$A$162+2,FALSE)</f>
        <v>0</v>
      </c>
      <c r="D2110" s="93">
        <f>IF(A2110&gt;=הלוואות!$D$5,IF(מרכז!A2110&lt;=הלוואות!$E$5,IF(DAY(מרכז!A2110)=הלוואות!$F$5,הלוואות!$G$5,0),0),0)+IF(A2110&gt;=הלוואות!$D$6,IF(מרכז!A2110&lt;=הלוואות!$E$6,IF(DAY(מרכז!A2110)=הלוואות!$F$6,הלוואות!$G$6,0),0),0)+IF(A2110&gt;=הלוואות!$D$7,IF(מרכז!A2110&lt;=הלוואות!$E$7,IF(DAY(מרכז!A2110)=הלוואות!$F$7,הלוואות!$G$7,0),0),0)+IF(A2110&gt;=הלוואות!$D$8,IF(מרכז!A2110&lt;=הלוואות!$E$8,IF(DAY(מרכז!A2110)=הלוואות!$F$8,הלוואות!$G$8,0),0),0)+IF(A2110&gt;=הלוואות!$D$9,IF(מרכז!A2110&lt;=הלוואות!$E$9,IF(DAY(מרכז!A2110)=הלוואות!$F$9,הלוואות!$G$9,0),0),0)+IF(A2110&gt;=הלוואות!$D$10,IF(מרכז!A2110&lt;=הלוואות!$E$10,IF(DAY(מרכז!A2110)=הלוואות!$F$10,הלוואות!$G$10,0),0),0)+IF(A2110&gt;=הלוואות!$D$11,IF(מרכז!A2110&lt;=הלוואות!$E$11,IF(DAY(מרכז!A2110)=הלוואות!$F$11,הלוואות!$G$11,0),0),0)+IF(A2110&gt;=הלוואות!$D$12,IF(מרכז!A2110&lt;=הלוואות!$E$12,IF(DAY(מרכז!A2110)=הלוואות!$F$12,הלוואות!$G$12,0),0),0)+IF(A2110&gt;=הלוואות!$D$13,IF(מרכז!A2110&lt;=הלוואות!$E$13,IF(DAY(מרכז!A2110)=הלוואות!$F$13,הלוואות!$G$13,0),0),0)+IF(A2110&gt;=הלוואות!$D$14,IF(מרכז!A2110&lt;=הלוואות!$E$14,IF(DAY(מרכז!A2110)=הלוואות!$F$14,הלוואות!$G$14,0),0),0)+IF(A2110&gt;=הלוואות!$D$15,IF(מרכז!A2110&lt;=הלוואות!$E$15,IF(DAY(מרכז!A2110)=הלוואות!$F$15,הלוואות!$G$15,0),0),0)+IF(A2110&gt;=הלוואות!$D$16,IF(מרכז!A2110&lt;=הלוואות!$E$16,IF(DAY(מרכז!A2110)=הלוואות!$F$16,הלוואות!$G$16,0),0),0)+IF(A2110&gt;=הלוואות!$D$17,IF(מרכז!A2110&lt;=הלוואות!$E$17,IF(DAY(מרכז!A2110)=הלוואות!$F$17,הלוואות!$G$17,0),0),0)+IF(A2110&gt;=הלוואות!$D$18,IF(מרכז!A2110&lt;=הלוואות!$E$18,IF(DAY(מרכז!A2110)=הלוואות!$F$18,הלוואות!$G$18,0),0),0)+IF(A2110&gt;=הלוואות!$D$19,IF(מרכז!A2110&lt;=הלוואות!$E$19,IF(DAY(מרכז!A2110)=הלוואות!$F$19,הלוואות!$G$19,0),0),0)+IF(A2110&gt;=הלוואות!$D$20,IF(מרכז!A2110&lt;=הלוואות!$E$20,IF(DAY(מרכז!A2110)=הלוואות!$F$20,הלוואות!$G$20,0),0),0)+IF(A2110&gt;=הלוואות!$D$21,IF(מרכז!A2110&lt;=הלוואות!$E$21,IF(DAY(מרכז!A2110)=הלוואות!$F$21,הלוואות!$G$21,0),0),0)+IF(A2110&gt;=הלוואות!$D$22,IF(מרכז!A2110&lt;=הלוואות!$E$22,IF(DAY(מרכז!A2110)=הלוואות!$F$22,הלוואות!$G$22,0),0),0)+IF(A2110&gt;=הלוואות!$D$23,IF(מרכז!A2110&lt;=הלוואות!$E$23,IF(DAY(מרכז!A2110)=הלוואות!$F$23,הלוואות!$G$23,0),0),0)+IF(A2110&gt;=הלוואות!$D$24,IF(מרכז!A2110&lt;=הלוואות!$E$24,IF(DAY(מרכז!A2110)=הלוואות!$F$24,הלוואות!$G$24,0),0),0)+IF(A2110&gt;=הלוואות!$D$25,IF(מרכז!A2110&lt;=הלוואות!$E$25,IF(DAY(מרכז!A2110)=הלוואות!$F$25,הלוואות!$G$25,0),0),0)+IF(A2110&gt;=הלוואות!$D$26,IF(מרכז!A2110&lt;=הלוואות!$E$26,IF(DAY(מרכז!A2110)=הלוואות!$F$26,הלוואות!$G$26,0),0),0)+IF(A2110&gt;=הלוואות!$D$27,IF(מרכז!A2110&lt;=הלוואות!$E$27,IF(DAY(מרכז!A2110)=הלוואות!$F$27,הלוואות!$G$27,0),0),0)+IF(A2110&gt;=הלוואות!$D$28,IF(מרכז!A2110&lt;=הלוואות!$E$28,IF(DAY(מרכז!A2110)=הלוואות!$F$28,הלוואות!$G$28,0),0),0)+IF(A2110&gt;=הלוואות!$D$29,IF(מרכז!A2110&lt;=הלוואות!$E$29,IF(DAY(מרכז!A2110)=הלוואות!$F$29,הלוואות!$G$29,0),0),0)+IF(A2110&gt;=הלוואות!$D$30,IF(מרכז!A2110&lt;=הלוואות!$E$30,IF(DAY(מרכז!A2110)=הלוואות!$F$30,הלוואות!$G$30,0),0),0)+IF(A2110&gt;=הלוואות!$D$31,IF(מרכז!A2110&lt;=הלוואות!$E$31,IF(DAY(מרכז!A2110)=הלוואות!$F$31,הלוואות!$G$31,0),0),0)+IF(A2110&gt;=הלוואות!$D$32,IF(מרכז!A2110&lt;=הלוואות!$E$32,IF(DAY(מרכז!A2110)=הלוואות!$F$32,הלוואות!$G$32,0),0),0)+IF(A2110&gt;=הלוואות!$D$33,IF(מרכז!A2110&lt;=הלוואות!$E$33,IF(DAY(מרכז!A2110)=הלוואות!$F$33,הלוואות!$G$33,0),0),0)+IF(A2110&gt;=הלוואות!$D$34,IF(מרכז!A2110&lt;=הלוואות!$E$34,IF(DAY(מרכז!A2110)=הלוואות!$F$34,הלוואות!$G$34,0),0),0)</f>
        <v>0</v>
      </c>
      <c r="E2110" s="93">
        <f>SUMIF(הלוואות!$D$46:$D$65,מרכז!A2110,הלוואות!$E$46:$E$65)</f>
        <v>0</v>
      </c>
      <c r="F2110" s="93">
        <f>SUMIF(נכנסים!$A$5:$A$5890,מרכז!A2110,נכנסים!$B$5:$B$5890)</f>
        <v>0</v>
      </c>
      <c r="G2110" s="94"/>
      <c r="H2110" s="94"/>
      <c r="I2110" s="94"/>
      <c r="J2110" s="99">
        <f t="shared" si="32"/>
        <v>50000</v>
      </c>
    </row>
    <row r="2111" spans="1:10">
      <c r="A2111" s="153">
        <v>47764</v>
      </c>
      <c r="B2111" s="93">
        <f>SUMIF(יוצאים!$A$5:$A$5835,מרכז!A2111,יוצאים!$D$5:$D$5835)</f>
        <v>0</v>
      </c>
      <c r="C2111" s="93">
        <f>HLOOKUP(DAY($A2111),'טב.הו"ק'!$G$4:$AK$162,'טב.הו"ק'!$A$162+2,FALSE)</f>
        <v>0</v>
      </c>
      <c r="D2111" s="93">
        <f>IF(A2111&gt;=הלוואות!$D$5,IF(מרכז!A2111&lt;=הלוואות!$E$5,IF(DAY(מרכז!A2111)=הלוואות!$F$5,הלוואות!$G$5,0),0),0)+IF(A2111&gt;=הלוואות!$D$6,IF(מרכז!A2111&lt;=הלוואות!$E$6,IF(DAY(מרכז!A2111)=הלוואות!$F$6,הלוואות!$G$6,0),0),0)+IF(A2111&gt;=הלוואות!$D$7,IF(מרכז!A2111&lt;=הלוואות!$E$7,IF(DAY(מרכז!A2111)=הלוואות!$F$7,הלוואות!$G$7,0),0),0)+IF(A2111&gt;=הלוואות!$D$8,IF(מרכז!A2111&lt;=הלוואות!$E$8,IF(DAY(מרכז!A2111)=הלוואות!$F$8,הלוואות!$G$8,0),0),0)+IF(A2111&gt;=הלוואות!$D$9,IF(מרכז!A2111&lt;=הלוואות!$E$9,IF(DAY(מרכז!A2111)=הלוואות!$F$9,הלוואות!$G$9,0),0),0)+IF(A2111&gt;=הלוואות!$D$10,IF(מרכז!A2111&lt;=הלוואות!$E$10,IF(DAY(מרכז!A2111)=הלוואות!$F$10,הלוואות!$G$10,0),0),0)+IF(A2111&gt;=הלוואות!$D$11,IF(מרכז!A2111&lt;=הלוואות!$E$11,IF(DAY(מרכז!A2111)=הלוואות!$F$11,הלוואות!$G$11,0),0),0)+IF(A2111&gt;=הלוואות!$D$12,IF(מרכז!A2111&lt;=הלוואות!$E$12,IF(DAY(מרכז!A2111)=הלוואות!$F$12,הלוואות!$G$12,0),0),0)+IF(A2111&gt;=הלוואות!$D$13,IF(מרכז!A2111&lt;=הלוואות!$E$13,IF(DAY(מרכז!A2111)=הלוואות!$F$13,הלוואות!$G$13,0),0),0)+IF(A2111&gt;=הלוואות!$D$14,IF(מרכז!A2111&lt;=הלוואות!$E$14,IF(DAY(מרכז!A2111)=הלוואות!$F$14,הלוואות!$G$14,0),0),0)+IF(A2111&gt;=הלוואות!$D$15,IF(מרכז!A2111&lt;=הלוואות!$E$15,IF(DAY(מרכז!A2111)=הלוואות!$F$15,הלוואות!$G$15,0),0),0)+IF(A2111&gt;=הלוואות!$D$16,IF(מרכז!A2111&lt;=הלוואות!$E$16,IF(DAY(מרכז!A2111)=הלוואות!$F$16,הלוואות!$G$16,0),0),0)+IF(A2111&gt;=הלוואות!$D$17,IF(מרכז!A2111&lt;=הלוואות!$E$17,IF(DAY(מרכז!A2111)=הלוואות!$F$17,הלוואות!$G$17,0),0),0)+IF(A2111&gt;=הלוואות!$D$18,IF(מרכז!A2111&lt;=הלוואות!$E$18,IF(DAY(מרכז!A2111)=הלוואות!$F$18,הלוואות!$G$18,0),0),0)+IF(A2111&gt;=הלוואות!$D$19,IF(מרכז!A2111&lt;=הלוואות!$E$19,IF(DAY(מרכז!A2111)=הלוואות!$F$19,הלוואות!$G$19,0),0),0)+IF(A2111&gt;=הלוואות!$D$20,IF(מרכז!A2111&lt;=הלוואות!$E$20,IF(DAY(מרכז!A2111)=הלוואות!$F$20,הלוואות!$G$20,0),0),0)+IF(A2111&gt;=הלוואות!$D$21,IF(מרכז!A2111&lt;=הלוואות!$E$21,IF(DAY(מרכז!A2111)=הלוואות!$F$21,הלוואות!$G$21,0),0),0)+IF(A2111&gt;=הלוואות!$D$22,IF(מרכז!A2111&lt;=הלוואות!$E$22,IF(DAY(מרכז!A2111)=הלוואות!$F$22,הלוואות!$G$22,0),0),0)+IF(A2111&gt;=הלוואות!$D$23,IF(מרכז!A2111&lt;=הלוואות!$E$23,IF(DAY(מרכז!A2111)=הלוואות!$F$23,הלוואות!$G$23,0),0),0)+IF(A2111&gt;=הלוואות!$D$24,IF(מרכז!A2111&lt;=הלוואות!$E$24,IF(DAY(מרכז!A2111)=הלוואות!$F$24,הלוואות!$G$24,0),0),0)+IF(A2111&gt;=הלוואות!$D$25,IF(מרכז!A2111&lt;=הלוואות!$E$25,IF(DAY(מרכז!A2111)=הלוואות!$F$25,הלוואות!$G$25,0),0),0)+IF(A2111&gt;=הלוואות!$D$26,IF(מרכז!A2111&lt;=הלוואות!$E$26,IF(DAY(מרכז!A2111)=הלוואות!$F$26,הלוואות!$G$26,0),0),0)+IF(A2111&gt;=הלוואות!$D$27,IF(מרכז!A2111&lt;=הלוואות!$E$27,IF(DAY(מרכז!A2111)=הלוואות!$F$27,הלוואות!$G$27,0),0),0)+IF(A2111&gt;=הלוואות!$D$28,IF(מרכז!A2111&lt;=הלוואות!$E$28,IF(DAY(מרכז!A2111)=הלוואות!$F$28,הלוואות!$G$28,0),0),0)+IF(A2111&gt;=הלוואות!$D$29,IF(מרכז!A2111&lt;=הלוואות!$E$29,IF(DAY(מרכז!A2111)=הלוואות!$F$29,הלוואות!$G$29,0),0),0)+IF(A2111&gt;=הלוואות!$D$30,IF(מרכז!A2111&lt;=הלוואות!$E$30,IF(DAY(מרכז!A2111)=הלוואות!$F$30,הלוואות!$G$30,0),0),0)+IF(A2111&gt;=הלוואות!$D$31,IF(מרכז!A2111&lt;=הלוואות!$E$31,IF(DAY(מרכז!A2111)=הלוואות!$F$31,הלוואות!$G$31,0),0),0)+IF(A2111&gt;=הלוואות!$D$32,IF(מרכז!A2111&lt;=הלוואות!$E$32,IF(DAY(מרכז!A2111)=הלוואות!$F$32,הלוואות!$G$32,0),0),0)+IF(A2111&gt;=הלוואות!$D$33,IF(מרכז!A2111&lt;=הלוואות!$E$33,IF(DAY(מרכז!A2111)=הלוואות!$F$33,הלוואות!$G$33,0),0),0)+IF(A2111&gt;=הלוואות!$D$34,IF(מרכז!A2111&lt;=הלוואות!$E$34,IF(DAY(מרכז!A2111)=הלוואות!$F$34,הלוואות!$G$34,0),0),0)</f>
        <v>0</v>
      </c>
      <c r="E2111" s="93">
        <f>SUMIF(הלוואות!$D$46:$D$65,מרכז!A2111,הלוואות!$E$46:$E$65)</f>
        <v>0</v>
      </c>
      <c r="F2111" s="93">
        <f>SUMIF(נכנסים!$A$5:$A$5890,מרכז!A2111,נכנסים!$B$5:$B$5890)</f>
        <v>0</v>
      </c>
      <c r="G2111" s="94"/>
      <c r="H2111" s="94"/>
      <c r="I2111" s="94"/>
      <c r="J2111" s="99">
        <f t="shared" si="32"/>
        <v>50000</v>
      </c>
    </row>
    <row r="2112" spans="1:10">
      <c r="A2112" s="153">
        <v>47765</v>
      </c>
      <c r="B2112" s="93">
        <f>SUMIF(יוצאים!$A$5:$A$5835,מרכז!A2112,יוצאים!$D$5:$D$5835)</f>
        <v>0</v>
      </c>
      <c r="C2112" s="93">
        <f>HLOOKUP(DAY($A2112),'טב.הו"ק'!$G$4:$AK$162,'טב.הו"ק'!$A$162+2,FALSE)</f>
        <v>0</v>
      </c>
      <c r="D2112" s="93">
        <f>IF(A2112&gt;=הלוואות!$D$5,IF(מרכז!A2112&lt;=הלוואות!$E$5,IF(DAY(מרכז!A2112)=הלוואות!$F$5,הלוואות!$G$5,0),0),0)+IF(A2112&gt;=הלוואות!$D$6,IF(מרכז!A2112&lt;=הלוואות!$E$6,IF(DAY(מרכז!A2112)=הלוואות!$F$6,הלוואות!$G$6,0),0),0)+IF(A2112&gt;=הלוואות!$D$7,IF(מרכז!A2112&lt;=הלוואות!$E$7,IF(DAY(מרכז!A2112)=הלוואות!$F$7,הלוואות!$G$7,0),0),0)+IF(A2112&gt;=הלוואות!$D$8,IF(מרכז!A2112&lt;=הלוואות!$E$8,IF(DAY(מרכז!A2112)=הלוואות!$F$8,הלוואות!$G$8,0),0),0)+IF(A2112&gt;=הלוואות!$D$9,IF(מרכז!A2112&lt;=הלוואות!$E$9,IF(DAY(מרכז!A2112)=הלוואות!$F$9,הלוואות!$G$9,0),0),0)+IF(A2112&gt;=הלוואות!$D$10,IF(מרכז!A2112&lt;=הלוואות!$E$10,IF(DAY(מרכז!A2112)=הלוואות!$F$10,הלוואות!$G$10,0),0),0)+IF(A2112&gt;=הלוואות!$D$11,IF(מרכז!A2112&lt;=הלוואות!$E$11,IF(DAY(מרכז!A2112)=הלוואות!$F$11,הלוואות!$G$11,0),0),0)+IF(A2112&gt;=הלוואות!$D$12,IF(מרכז!A2112&lt;=הלוואות!$E$12,IF(DAY(מרכז!A2112)=הלוואות!$F$12,הלוואות!$G$12,0),0),0)+IF(A2112&gt;=הלוואות!$D$13,IF(מרכז!A2112&lt;=הלוואות!$E$13,IF(DAY(מרכז!A2112)=הלוואות!$F$13,הלוואות!$G$13,0),0),0)+IF(A2112&gt;=הלוואות!$D$14,IF(מרכז!A2112&lt;=הלוואות!$E$14,IF(DAY(מרכז!A2112)=הלוואות!$F$14,הלוואות!$G$14,0),0),0)+IF(A2112&gt;=הלוואות!$D$15,IF(מרכז!A2112&lt;=הלוואות!$E$15,IF(DAY(מרכז!A2112)=הלוואות!$F$15,הלוואות!$G$15,0),0),0)+IF(A2112&gt;=הלוואות!$D$16,IF(מרכז!A2112&lt;=הלוואות!$E$16,IF(DAY(מרכז!A2112)=הלוואות!$F$16,הלוואות!$G$16,0),0),0)+IF(A2112&gt;=הלוואות!$D$17,IF(מרכז!A2112&lt;=הלוואות!$E$17,IF(DAY(מרכז!A2112)=הלוואות!$F$17,הלוואות!$G$17,0),0),0)+IF(A2112&gt;=הלוואות!$D$18,IF(מרכז!A2112&lt;=הלוואות!$E$18,IF(DAY(מרכז!A2112)=הלוואות!$F$18,הלוואות!$G$18,0),0),0)+IF(A2112&gt;=הלוואות!$D$19,IF(מרכז!A2112&lt;=הלוואות!$E$19,IF(DAY(מרכז!A2112)=הלוואות!$F$19,הלוואות!$G$19,0),0),0)+IF(A2112&gt;=הלוואות!$D$20,IF(מרכז!A2112&lt;=הלוואות!$E$20,IF(DAY(מרכז!A2112)=הלוואות!$F$20,הלוואות!$G$20,0),0),0)+IF(A2112&gt;=הלוואות!$D$21,IF(מרכז!A2112&lt;=הלוואות!$E$21,IF(DAY(מרכז!A2112)=הלוואות!$F$21,הלוואות!$G$21,0),0),0)+IF(A2112&gt;=הלוואות!$D$22,IF(מרכז!A2112&lt;=הלוואות!$E$22,IF(DAY(מרכז!A2112)=הלוואות!$F$22,הלוואות!$G$22,0),0),0)+IF(A2112&gt;=הלוואות!$D$23,IF(מרכז!A2112&lt;=הלוואות!$E$23,IF(DAY(מרכז!A2112)=הלוואות!$F$23,הלוואות!$G$23,0),0),0)+IF(A2112&gt;=הלוואות!$D$24,IF(מרכז!A2112&lt;=הלוואות!$E$24,IF(DAY(מרכז!A2112)=הלוואות!$F$24,הלוואות!$G$24,0),0),0)+IF(A2112&gt;=הלוואות!$D$25,IF(מרכז!A2112&lt;=הלוואות!$E$25,IF(DAY(מרכז!A2112)=הלוואות!$F$25,הלוואות!$G$25,0),0),0)+IF(A2112&gt;=הלוואות!$D$26,IF(מרכז!A2112&lt;=הלוואות!$E$26,IF(DAY(מרכז!A2112)=הלוואות!$F$26,הלוואות!$G$26,0),0),0)+IF(A2112&gt;=הלוואות!$D$27,IF(מרכז!A2112&lt;=הלוואות!$E$27,IF(DAY(מרכז!A2112)=הלוואות!$F$27,הלוואות!$G$27,0),0),0)+IF(A2112&gt;=הלוואות!$D$28,IF(מרכז!A2112&lt;=הלוואות!$E$28,IF(DAY(מרכז!A2112)=הלוואות!$F$28,הלוואות!$G$28,0),0),0)+IF(A2112&gt;=הלוואות!$D$29,IF(מרכז!A2112&lt;=הלוואות!$E$29,IF(DAY(מרכז!A2112)=הלוואות!$F$29,הלוואות!$G$29,0),0),0)+IF(A2112&gt;=הלוואות!$D$30,IF(מרכז!A2112&lt;=הלוואות!$E$30,IF(DAY(מרכז!A2112)=הלוואות!$F$30,הלוואות!$G$30,0),0),0)+IF(A2112&gt;=הלוואות!$D$31,IF(מרכז!A2112&lt;=הלוואות!$E$31,IF(DAY(מרכז!A2112)=הלוואות!$F$31,הלוואות!$G$31,0),0),0)+IF(A2112&gt;=הלוואות!$D$32,IF(מרכז!A2112&lt;=הלוואות!$E$32,IF(DAY(מרכז!A2112)=הלוואות!$F$32,הלוואות!$G$32,0),0),0)+IF(A2112&gt;=הלוואות!$D$33,IF(מרכז!A2112&lt;=הלוואות!$E$33,IF(DAY(מרכז!A2112)=הלוואות!$F$33,הלוואות!$G$33,0),0),0)+IF(A2112&gt;=הלוואות!$D$34,IF(מרכז!A2112&lt;=הלוואות!$E$34,IF(DAY(מרכז!A2112)=הלוואות!$F$34,הלוואות!$G$34,0),0),0)</f>
        <v>0</v>
      </c>
      <c r="E2112" s="93">
        <f>SUMIF(הלוואות!$D$46:$D$65,מרכז!A2112,הלוואות!$E$46:$E$65)</f>
        <v>0</v>
      </c>
      <c r="F2112" s="93">
        <f>SUMIF(נכנסים!$A$5:$A$5890,מרכז!A2112,נכנסים!$B$5:$B$5890)</f>
        <v>0</v>
      </c>
      <c r="G2112" s="94"/>
      <c r="H2112" s="94"/>
      <c r="I2112" s="94"/>
      <c r="J2112" s="99">
        <f t="shared" ref="J2112:J2170" si="33">J2111-B2112-C2112-D2112-E2112+F2112</f>
        <v>50000</v>
      </c>
    </row>
    <row r="2113" spans="1:10">
      <c r="A2113" s="153">
        <v>47766</v>
      </c>
      <c r="B2113" s="93">
        <f>SUMIF(יוצאים!$A$5:$A$5835,מרכז!A2113,יוצאים!$D$5:$D$5835)</f>
        <v>0</v>
      </c>
      <c r="C2113" s="93">
        <f>HLOOKUP(DAY($A2113),'טב.הו"ק'!$G$4:$AK$162,'טב.הו"ק'!$A$162+2,FALSE)</f>
        <v>0</v>
      </c>
      <c r="D2113" s="93">
        <f>IF(A2113&gt;=הלוואות!$D$5,IF(מרכז!A2113&lt;=הלוואות!$E$5,IF(DAY(מרכז!A2113)=הלוואות!$F$5,הלוואות!$G$5,0),0),0)+IF(A2113&gt;=הלוואות!$D$6,IF(מרכז!A2113&lt;=הלוואות!$E$6,IF(DAY(מרכז!A2113)=הלוואות!$F$6,הלוואות!$G$6,0),0),0)+IF(A2113&gt;=הלוואות!$D$7,IF(מרכז!A2113&lt;=הלוואות!$E$7,IF(DAY(מרכז!A2113)=הלוואות!$F$7,הלוואות!$G$7,0),0),0)+IF(A2113&gt;=הלוואות!$D$8,IF(מרכז!A2113&lt;=הלוואות!$E$8,IF(DAY(מרכז!A2113)=הלוואות!$F$8,הלוואות!$G$8,0),0),0)+IF(A2113&gt;=הלוואות!$D$9,IF(מרכז!A2113&lt;=הלוואות!$E$9,IF(DAY(מרכז!A2113)=הלוואות!$F$9,הלוואות!$G$9,0),0),0)+IF(A2113&gt;=הלוואות!$D$10,IF(מרכז!A2113&lt;=הלוואות!$E$10,IF(DAY(מרכז!A2113)=הלוואות!$F$10,הלוואות!$G$10,0),0),0)+IF(A2113&gt;=הלוואות!$D$11,IF(מרכז!A2113&lt;=הלוואות!$E$11,IF(DAY(מרכז!A2113)=הלוואות!$F$11,הלוואות!$G$11,0),0),0)+IF(A2113&gt;=הלוואות!$D$12,IF(מרכז!A2113&lt;=הלוואות!$E$12,IF(DAY(מרכז!A2113)=הלוואות!$F$12,הלוואות!$G$12,0),0),0)+IF(A2113&gt;=הלוואות!$D$13,IF(מרכז!A2113&lt;=הלוואות!$E$13,IF(DAY(מרכז!A2113)=הלוואות!$F$13,הלוואות!$G$13,0),0),0)+IF(A2113&gt;=הלוואות!$D$14,IF(מרכז!A2113&lt;=הלוואות!$E$14,IF(DAY(מרכז!A2113)=הלוואות!$F$14,הלוואות!$G$14,0),0),0)+IF(A2113&gt;=הלוואות!$D$15,IF(מרכז!A2113&lt;=הלוואות!$E$15,IF(DAY(מרכז!A2113)=הלוואות!$F$15,הלוואות!$G$15,0),0),0)+IF(A2113&gt;=הלוואות!$D$16,IF(מרכז!A2113&lt;=הלוואות!$E$16,IF(DAY(מרכז!A2113)=הלוואות!$F$16,הלוואות!$G$16,0),0),0)+IF(A2113&gt;=הלוואות!$D$17,IF(מרכז!A2113&lt;=הלוואות!$E$17,IF(DAY(מרכז!A2113)=הלוואות!$F$17,הלוואות!$G$17,0),0),0)+IF(A2113&gt;=הלוואות!$D$18,IF(מרכז!A2113&lt;=הלוואות!$E$18,IF(DAY(מרכז!A2113)=הלוואות!$F$18,הלוואות!$G$18,0),0),0)+IF(A2113&gt;=הלוואות!$D$19,IF(מרכז!A2113&lt;=הלוואות!$E$19,IF(DAY(מרכז!A2113)=הלוואות!$F$19,הלוואות!$G$19,0),0),0)+IF(A2113&gt;=הלוואות!$D$20,IF(מרכז!A2113&lt;=הלוואות!$E$20,IF(DAY(מרכז!A2113)=הלוואות!$F$20,הלוואות!$G$20,0),0),0)+IF(A2113&gt;=הלוואות!$D$21,IF(מרכז!A2113&lt;=הלוואות!$E$21,IF(DAY(מרכז!A2113)=הלוואות!$F$21,הלוואות!$G$21,0),0),0)+IF(A2113&gt;=הלוואות!$D$22,IF(מרכז!A2113&lt;=הלוואות!$E$22,IF(DAY(מרכז!A2113)=הלוואות!$F$22,הלוואות!$G$22,0),0),0)+IF(A2113&gt;=הלוואות!$D$23,IF(מרכז!A2113&lt;=הלוואות!$E$23,IF(DAY(מרכז!A2113)=הלוואות!$F$23,הלוואות!$G$23,0),0),0)+IF(A2113&gt;=הלוואות!$D$24,IF(מרכז!A2113&lt;=הלוואות!$E$24,IF(DAY(מרכז!A2113)=הלוואות!$F$24,הלוואות!$G$24,0),0),0)+IF(A2113&gt;=הלוואות!$D$25,IF(מרכז!A2113&lt;=הלוואות!$E$25,IF(DAY(מרכז!A2113)=הלוואות!$F$25,הלוואות!$G$25,0),0),0)+IF(A2113&gt;=הלוואות!$D$26,IF(מרכז!A2113&lt;=הלוואות!$E$26,IF(DAY(מרכז!A2113)=הלוואות!$F$26,הלוואות!$G$26,0),0),0)+IF(A2113&gt;=הלוואות!$D$27,IF(מרכז!A2113&lt;=הלוואות!$E$27,IF(DAY(מרכז!A2113)=הלוואות!$F$27,הלוואות!$G$27,0),0),0)+IF(A2113&gt;=הלוואות!$D$28,IF(מרכז!A2113&lt;=הלוואות!$E$28,IF(DAY(מרכז!A2113)=הלוואות!$F$28,הלוואות!$G$28,0),0),0)+IF(A2113&gt;=הלוואות!$D$29,IF(מרכז!A2113&lt;=הלוואות!$E$29,IF(DAY(מרכז!A2113)=הלוואות!$F$29,הלוואות!$G$29,0),0),0)+IF(A2113&gt;=הלוואות!$D$30,IF(מרכז!A2113&lt;=הלוואות!$E$30,IF(DAY(מרכז!A2113)=הלוואות!$F$30,הלוואות!$G$30,0),0),0)+IF(A2113&gt;=הלוואות!$D$31,IF(מרכז!A2113&lt;=הלוואות!$E$31,IF(DAY(מרכז!A2113)=הלוואות!$F$31,הלוואות!$G$31,0),0),0)+IF(A2113&gt;=הלוואות!$D$32,IF(מרכז!A2113&lt;=הלוואות!$E$32,IF(DAY(מרכז!A2113)=הלוואות!$F$32,הלוואות!$G$32,0),0),0)+IF(A2113&gt;=הלוואות!$D$33,IF(מרכז!A2113&lt;=הלוואות!$E$33,IF(DAY(מרכז!A2113)=הלוואות!$F$33,הלוואות!$G$33,0),0),0)+IF(A2113&gt;=הלוואות!$D$34,IF(מרכז!A2113&lt;=הלוואות!$E$34,IF(DAY(מרכז!A2113)=הלוואות!$F$34,הלוואות!$G$34,0),0),0)</f>
        <v>0</v>
      </c>
      <c r="E2113" s="93">
        <f>SUMIF(הלוואות!$D$46:$D$65,מרכז!A2113,הלוואות!$E$46:$E$65)</f>
        <v>0</v>
      </c>
      <c r="F2113" s="93">
        <f>SUMIF(נכנסים!$A$5:$A$5890,מרכז!A2113,נכנסים!$B$5:$B$5890)</f>
        <v>0</v>
      </c>
      <c r="G2113" s="94"/>
      <c r="H2113" s="94"/>
      <c r="I2113" s="94"/>
      <c r="J2113" s="99">
        <f t="shared" si="33"/>
        <v>50000</v>
      </c>
    </row>
    <row r="2114" spans="1:10">
      <c r="A2114" s="153">
        <v>47767</v>
      </c>
      <c r="B2114" s="93">
        <f>SUMIF(יוצאים!$A$5:$A$5835,מרכז!A2114,יוצאים!$D$5:$D$5835)</f>
        <v>0</v>
      </c>
      <c r="C2114" s="93">
        <f>HLOOKUP(DAY($A2114),'טב.הו"ק'!$G$4:$AK$162,'טב.הו"ק'!$A$162+2,FALSE)</f>
        <v>0</v>
      </c>
      <c r="D2114" s="93">
        <f>IF(A2114&gt;=הלוואות!$D$5,IF(מרכז!A2114&lt;=הלוואות!$E$5,IF(DAY(מרכז!A2114)=הלוואות!$F$5,הלוואות!$G$5,0),0),0)+IF(A2114&gt;=הלוואות!$D$6,IF(מרכז!A2114&lt;=הלוואות!$E$6,IF(DAY(מרכז!A2114)=הלוואות!$F$6,הלוואות!$G$6,0),0),0)+IF(A2114&gt;=הלוואות!$D$7,IF(מרכז!A2114&lt;=הלוואות!$E$7,IF(DAY(מרכז!A2114)=הלוואות!$F$7,הלוואות!$G$7,0),0),0)+IF(A2114&gt;=הלוואות!$D$8,IF(מרכז!A2114&lt;=הלוואות!$E$8,IF(DAY(מרכז!A2114)=הלוואות!$F$8,הלוואות!$G$8,0),0),0)+IF(A2114&gt;=הלוואות!$D$9,IF(מרכז!A2114&lt;=הלוואות!$E$9,IF(DAY(מרכז!A2114)=הלוואות!$F$9,הלוואות!$G$9,0),0),0)+IF(A2114&gt;=הלוואות!$D$10,IF(מרכז!A2114&lt;=הלוואות!$E$10,IF(DAY(מרכז!A2114)=הלוואות!$F$10,הלוואות!$G$10,0),0),0)+IF(A2114&gt;=הלוואות!$D$11,IF(מרכז!A2114&lt;=הלוואות!$E$11,IF(DAY(מרכז!A2114)=הלוואות!$F$11,הלוואות!$G$11,0),0),0)+IF(A2114&gt;=הלוואות!$D$12,IF(מרכז!A2114&lt;=הלוואות!$E$12,IF(DAY(מרכז!A2114)=הלוואות!$F$12,הלוואות!$G$12,0),0),0)+IF(A2114&gt;=הלוואות!$D$13,IF(מרכז!A2114&lt;=הלוואות!$E$13,IF(DAY(מרכז!A2114)=הלוואות!$F$13,הלוואות!$G$13,0),0),0)+IF(A2114&gt;=הלוואות!$D$14,IF(מרכז!A2114&lt;=הלוואות!$E$14,IF(DAY(מרכז!A2114)=הלוואות!$F$14,הלוואות!$G$14,0),0),0)+IF(A2114&gt;=הלוואות!$D$15,IF(מרכז!A2114&lt;=הלוואות!$E$15,IF(DAY(מרכז!A2114)=הלוואות!$F$15,הלוואות!$G$15,0),0),0)+IF(A2114&gt;=הלוואות!$D$16,IF(מרכז!A2114&lt;=הלוואות!$E$16,IF(DAY(מרכז!A2114)=הלוואות!$F$16,הלוואות!$G$16,0),0),0)+IF(A2114&gt;=הלוואות!$D$17,IF(מרכז!A2114&lt;=הלוואות!$E$17,IF(DAY(מרכז!A2114)=הלוואות!$F$17,הלוואות!$G$17,0),0),0)+IF(A2114&gt;=הלוואות!$D$18,IF(מרכז!A2114&lt;=הלוואות!$E$18,IF(DAY(מרכז!A2114)=הלוואות!$F$18,הלוואות!$G$18,0),0),0)+IF(A2114&gt;=הלוואות!$D$19,IF(מרכז!A2114&lt;=הלוואות!$E$19,IF(DAY(מרכז!A2114)=הלוואות!$F$19,הלוואות!$G$19,0),0),0)+IF(A2114&gt;=הלוואות!$D$20,IF(מרכז!A2114&lt;=הלוואות!$E$20,IF(DAY(מרכז!A2114)=הלוואות!$F$20,הלוואות!$G$20,0),0),0)+IF(A2114&gt;=הלוואות!$D$21,IF(מרכז!A2114&lt;=הלוואות!$E$21,IF(DAY(מרכז!A2114)=הלוואות!$F$21,הלוואות!$G$21,0),0),0)+IF(A2114&gt;=הלוואות!$D$22,IF(מרכז!A2114&lt;=הלוואות!$E$22,IF(DAY(מרכז!A2114)=הלוואות!$F$22,הלוואות!$G$22,0),0),0)+IF(A2114&gt;=הלוואות!$D$23,IF(מרכז!A2114&lt;=הלוואות!$E$23,IF(DAY(מרכז!A2114)=הלוואות!$F$23,הלוואות!$G$23,0),0),0)+IF(A2114&gt;=הלוואות!$D$24,IF(מרכז!A2114&lt;=הלוואות!$E$24,IF(DAY(מרכז!A2114)=הלוואות!$F$24,הלוואות!$G$24,0),0),0)+IF(A2114&gt;=הלוואות!$D$25,IF(מרכז!A2114&lt;=הלוואות!$E$25,IF(DAY(מרכז!A2114)=הלוואות!$F$25,הלוואות!$G$25,0),0),0)+IF(A2114&gt;=הלוואות!$D$26,IF(מרכז!A2114&lt;=הלוואות!$E$26,IF(DAY(מרכז!A2114)=הלוואות!$F$26,הלוואות!$G$26,0),0),0)+IF(A2114&gt;=הלוואות!$D$27,IF(מרכז!A2114&lt;=הלוואות!$E$27,IF(DAY(מרכז!A2114)=הלוואות!$F$27,הלוואות!$G$27,0),0),0)+IF(A2114&gt;=הלוואות!$D$28,IF(מרכז!A2114&lt;=הלוואות!$E$28,IF(DAY(מרכז!A2114)=הלוואות!$F$28,הלוואות!$G$28,0),0),0)+IF(A2114&gt;=הלוואות!$D$29,IF(מרכז!A2114&lt;=הלוואות!$E$29,IF(DAY(מרכז!A2114)=הלוואות!$F$29,הלוואות!$G$29,0),0),0)+IF(A2114&gt;=הלוואות!$D$30,IF(מרכז!A2114&lt;=הלוואות!$E$30,IF(DAY(מרכז!A2114)=הלוואות!$F$30,הלוואות!$G$30,0),0),0)+IF(A2114&gt;=הלוואות!$D$31,IF(מרכז!A2114&lt;=הלוואות!$E$31,IF(DAY(מרכז!A2114)=הלוואות!$F$31,הלוואות!$G$31,0),0),0)+IF(A2114&gt;=הלוואות!$D$32,IF(מרכז!A2114&lt;=הלוואות!$E$32,IF(DAY(מרכז!A2114)=הלוואות!$F$32,הלוואות!$G$32,0),0),0)+IF(A2114&gt;=הלוואות!$D$33,IF(מרכז!A2114&lt;=הלוואות!$E$33,IF(DAY(מרכז!A2114)=הלוואות!$F$33,הלוואות!$G$33,0),0),0)+IF(A2114&gt;=הלוואות!$D$34,IF(מרכז!A2114&lt;=הלוואות!$E$34,IF(DAY(מרכז!A2114)=הלוואות!$F$34,הלוואות!$G$34,0),0),0)</f>
        <v>0</v>
      </c>
      <c r="E2114" s="93">
        <f>SUMIF(הלוואות!$D$46:$D$65,מרכז!A2114,הלוואות!$E$46:$E$65)</f>
        <v>0</v>
      </c>
      <c r="F2114" s="93">
        <f>SUMIF(נכנסים!$A$5:$A$5890,מרכז!A2114,נכנסים!$B$5:$B$5890)</f>
        <v>0</v>
      </c>
      <c r="G2114" s="94"/>
      <c r="H2114" s="94"/>
      <c r="I2114" s="94"/>
      <c r="J2114" s="99">
        <f t="shared" si="33"/>
        <v>50000</v>
      </c>
    </row>
    <row r="2115" spans="1:10">
      <c r="A2115" s="153">
        <v>47768</v>
      </c>
      <c r="B2115" s="93">
        <f>SUMIF(יוצאים!$A$5:$A$5835,מרכז!A2115,יוצאים!$D$5:$D$5835)</f>
        <v>0</v>
      </c>
      <c r="C2115" s="93">
        <f>HLOOKUP(DAY($A2115),'טב.הו"ק'!$G$4:$AK$162,'טב.הו"ק'!$A$162+2,FALSE)</f>
        <v>0</v>
      </c>
      <c r="D2115" s="93">
        <f>IF(A2115&gt;=הלוואות!$D$5,IF(מרכז!A2115&lt;=הלוואות!$E$5,IF(DAY(מרכז!A2115)=הלוואות!$F$5,הלוואות!$G$5,0),0),0)+IF(A2115&gt;=הלוואות!$D$6,IF(מרכז!A2115&lt;=הלוואות!$E$6,IF(DAY(מרכז!A2115)=הלוואות!$F$6,הלוואות!$G$6,0),0),0)+IF(A2115&gt;=הלוואות!$D$7,IF(מרכז!A2115&lt;=הלוואות!$E$7,IF(DAY(מרכז!A2115)=הלוואות!$F$7,הלוואות!$G$7,0),0),0)+IF(A2115&gt;=הלוואות!$D$8,IF(מרכז!A2115&lt;=הלוואות!$E$8,IF(DAY(מרכז!A2115)=הלוואות!$F$8,הלוואות!$G$8,0),0),0)+IF(A2115&gt;=הלוואות!$D$9,IF(מרכז!A2115&lt;=הלוואות!$E$9,IF(DAY(מרכז!A2115)=הלוואות!$F$9,הלוואות!$G$9,0),0),0)+IF(A2115&gt;=הלוואות!$D$10,IF(מרכז!A2115&lt;=הלוואות!$E$10,IF(DAY(מרכז!A2115)=הלוואות!$F$10,הלוואות!$G$10,0),0),0)+IF(A2115&gt;=הלוואות!$D$11,IF(מרכז!A2115&lt;=הלוואות!$E$11,IF(DAY(מרכז!A2115)=הלוואות!$F$11,הלוואות!$G$11,0),0),0)+IF(A2115&gt;=הלוואות!$D$12,IF(מרכז!A2115&lt;=הלוואות!$E$12,IF(DAY(מרכז!A2115)=הלוואות!$F$12,הלוואות!$G$12,0),0),0)+IF(A2115&gt;=הלוואות!$D$13,IF(מרכז!A2115&lt;=הלוואות!$E$13,IF(DAY(מרכז!A2115)=הלוואות!$F$13,הלוואות!$G$13,0),0),0)+IF(A2115&gt;=הלוואות!$D$14,IF(מרכז!A2115&lt;=הלוואות!$E$14,IF(DAY(מרכז!A2115)=הלוואות!$F$14,הלוואות!$G$14,0),0),0)+IF(A2115&gt;=הלוואות!$D$15,IF(מרכז!A2115&lt;=הלוואות!$E$15,IF(DAY(מרכז!A2115)=הלוואות!$F$15,הלוואות!$G$15,0),0),0)+IF(A2115&gt;=הלוואות!$D$16,IF(מרכז!A2115&lt;=הלוואות!$E$16,IF(DAY(מרכז!A2115)=הלוואות!$F$16,הלוואות!$G$16,0),0),0)+IF(A2115&gt;=הלוואות!$D$17,IF(מרכז!A2115&lt;=הלוואות!$E$17,IF(DAY(מרכז!A2115)=הלוואות!$F$17,הלוואות!$G$17,0),0),0)+IF(A2115&gt;=הלוואות!$D$18,IF(מרכז!A2115&lt;=הלוואות!$E$18,IF(DAY(מרכז!A2115)=הלוואות!$F$18,הלוואות!$G$18,0),0),0)+IF(A2115&gt;=הלוואות!$D$19,IF(מרכז!A2115&lt;=הלוואות!$E$19,IF(DAY(מרכז!A2115)=הלוואות!$F$19,הלוואות!$G$19,0),0),0)+IF(A2115&gt;=הלוואות!$D$20,IF(מרכז!A2115&lt;=הלוואות!$E$20,IF(DAY(מרכז!A2115)=הלוואות!$F$20,הלוואות!$G$20,0),0),0)+IF(A2115&gt;=הלוואות!$D$21,IF(מרכז!A2115&lt;=הלוואות!$E$21,IF(DAY(מרכז!A2115)=הלוואות!$F$21,הלוואות!$G$21,0),0),0)+IF(A2115&gt;=הלוואות!$D$22,IF(מרכז!A2115&lt;=הלוואות!$E$22,IF(DAY(מרכז!A2115)=הלוואות!$F$22,הלוואות!$G$22,0),0),0)+IF(A2115&gt;=הלוואות!$D$23,IF(מרכז!A2115&lt;=הלוואות!$E$23,IF(DAY(מרכז!A2115)=הלוואות!$F$23,הלוואות!$G$23,0),0),0)+IF(A2115&gt;=הלוואות!$D$24,IF(מרכז!A2115&lt;=הלוואות!$E$24,IF(DAY(מרכז!A2115)=הלוואות!$F$24,הלוואות!$G$24,0),0),0)+IF(A2115&gt;=הלוואות!$D$25,IF(מרכז!A2115&lt;=הלוואות!$E$25,IF(DAY(מרכז!A2115)=הלוואות!$F$25,הלוואות!$G$25,0),0),0)+IF(A2115&gt;=הלוואות!$D$26,IF(מרכז!A2115&lt;=הלוואות!$E$26,IF(DAY(מרכז!A2115)=הלוואות!$F$26,הלוואות!$G$26,0),0),0)+IF(A2115&gt;=הלוואות!$D$27,IF(מרכז!A2115&lt;=הלוואות!$E$27,IF(DAY(מרכז!A2115)=הלוואות!$F$27,הלוואות!$G$27,0),0),0)+IF(A2115&gt;=הלוואות!$D$28,IF(מרכז!A2115&lt;=הלוואות!$E$28,IF(DAY(מרכז!A2115)=הלוואות!$F$28,הלוואות!$G$28,0),0),0)+IF(A2115&gt;=הלוואות!$D$29,IF(מרכז!A2115&lt;=הלוואות!$E$29,IF(DAY(מרכז!A2115)=הלוואות!$F$29,הלוואות!$G$29,0),0),0)+IF(A2115&gt;=הלוואות!$D$30,IF(מרכז!A2115&lt;=הלוואות!$E$30,IF(DAY(מרכז!A2115)=הלוואות!$F$30,הלוואות!$G$30,0),0),0)+IF(A2115&gt;=הלוואות!$D$31,IF(מרכז!A2115&lt;=הלוואות!$E$31,IF(DAY(מרכז!A2115)=הלוואות!$F$31,הלוואות!$G$31,0),0),0)+IF(A2115&gt;=הלוואות!$D$32,IF(מרכז!A2115&lt;=הלוואות!$E$32,IF(DAY(מרכז!A2115)=הלוואות!$F$32,הלוואות!$G$32,0),0),0)+IF(A2115&gt;=הלוואות!$D$33,IF(מרכז!A2115&lt;=הלוואות!$E$33,IF(DAY(מרכז!A2115)=הלוואות!$F$33,הלוואות!$G$33,0),0),0)+IF(A2115&gt;=הלוואות!$D$34,IF(מרכז!A2115&lt;=הלוואות!$E$34,IF(DAY(מרכז!A2115)=הלוואות!$F$34,הלוואות!$G$34,0),0),0)</f>
        <v>0</v>
      </c>
      <c r="E2115" s="93">
        <f>SUMIF(הלוואות!$D$46:$D$65,מרכז!A2115,הלוואות!$E$46:$E$65)</f>
        <v>0</v>
      </c>
      <c r="F2115" s="93">
        <f>SUMIF(נכנסים!$A$5:$A$5890,מרכז!A2115,נכנסים!$B$5:$B$5890)</f>
        <v>0</v>
      </c>
      <c r="G2115" s="94"/>
      <c r="H2115" s="94"/>
      <c r="I2115" s="94"/>
      <c r="J2115" s="99">
        <f t="shared" si="33"/>
        <v>50000</v>
      </c>
    </row>
    <row r="2116" spans="1:10">
      <c r="A2116" s="153">
        <v>47769</v>
      </c>
      <c r="B2116" s="93">
        <f>SUMIF(יוצאים!$A$5:$A$5835,מרכז!A2116,יוצאים!$D$5:$D$5835)</f>
        <v>0</v>
      </c>
      <c r="C2116" s="93">
        <f>HLOOKUP(DAY($A2116),'טב.הו"ק'!$G$4:$AK$162,'טב.הו"ק'!$A$162+2,FALSE)</f>
        <v>0</v>
      </c>
      <c r="D2116" s="93">
        <f>IF(A2116&gt;=הלוואות!$D$5,IF(מרכז!A2116&lt;=הלוואות!$E$5,IF(DAY(מרכז!A2116)=הלוואות!$F$5,הלוואות!$G$5,0),0),0)+IF(A2116&gt;=הלוואות!$D$6,IF(מרכז!A2116&lt;=הלוואות!$E$6,IF(DAY(מרכז!A2116)=הלוואות!$F$6,הלוואות!$G$6,0),0),0)+IF(A2116&gt;=הלוואות!$D$7,IF(מרכז!A2116&lt;=הלוואות!$E$7,IF(DAY(מרכז!A2116)=הלוואות!$F$7,הלוואות!$G$7,0),0),0)+IF(A2116&gt;=הלוואות!$D$8,IF(מרכז!A2116&lt;=הלוואות!$E$8,IF(DAY(מרכז!A2116)=הלוואות!$F$8,הלוואות!$G$8,0),0),0)+IF(A2116&gt;=הלוואות!$D$9,IF(מרכז!A2116&lt;=הלוואות!$E$9,IF(DAY(מרכז!A2116)=הלוואות!$F$9,הלוואות!$G$9,0),0),0)+IF(A2116&gt;=הלוואות!$D$10,IF(מרכז!A2116&lt;=הלוואות!$E$10,IF(DAY(מרכז!A2116)=הלוואות!$F$10,הלוואות!$G$10,0),0),0)+IF(A2116&gt;=הלוואות!$D$11,IF(מרכז!A2116&lt;=הלוואות!$E$11,IF(DAY(מרכז!A2116)=הלוואות!$F$11,הלוואות!$G$11,0),0),0)+IF(A2116&gt;=הלוואות!$D$12,IF(מרכז!A2116&lt;=הלוואות!$E$12,IF(DAY(מרכז!A2116)=הלוואות!$F$12,הלוואות!$G$12,0),0),0)+IF(A2116&gt;=הלוואות!$D$13,IF(מרכז!A2116&lt;=הלוואות!$E$13,IF(DAY(מרכז!A2116)=הלוואות!$F$13,הלוואות!$G$13,0),0),0)+IF(A2116&gt;=הלוואות!$D$14,IF(מרכז!A2116&lt;=הלוואות!$E$14,IF(DAY(מרכז!A2116)=הלוואות!$F$14,הלוואות!$G$14,0),0),0)+IF(A2116&gt;=הלוואות!$D$15,IF(מרכז!A2116&lt;=הלוואות!$E$15,IF(DAY(מרכז!A2116)=הלוואות!$F$15,הלוואות!$G$15,0),0),0)+IF(A2116&gt;=הלוואות!$D$16,IF(מרכז!A2116&lt;=הלוואות!$E$16,IF(DAY(מרכז!A2116)=הלוואות!$F$16,הלוואות!$G$16,0),0),0)+IF(A2116&gt;=הלוואות!$D$17,IF(מרכז!A2116&lt;=הלוואות!$E$17,IF(DAY(מרכז!A2116)=הלוואות!$F$17,הלוואות!$G$17,0),0),0)+IF(A2116&gt;=הלוואות!$D$18,IF(מרכז!A2116&lt;=הלוואות!$E$18,IF(DAY(מרכז!A2116)=הלוואות!$F$18,הלוואות!$G$18,0),0),0)+IF(A2116&gt;=הלוואות!$D$19,IF(מרכז!A2116&lt;=הלוואות!$E$19,IF(DAY(מרכז!A2116)=הלוואות!$F$19,הלוואות!$G$19,0),0),0)+IF(A2116&gt;=הלוואות!$D$20,IF(מרכז!A2116&lt;=הלוואות!$E$20,IF(DAY(מרכז!A2116)=הלוואות!$F$20,הלוואות!$G$20,0),0),0)+IF(A2116&gt;=הלוואות!$D$21,IF(מרכז!A2116&lt;=הלוואות!$E$21,IF(DAY(מרכז!A2116)=הלוואות!$F$21,הלוואות!$G$21,0),0),0)+IF(A2116&gt;=הלוואות!$D$22,IF(מרכז!A2116&lt;=הלוואות!$E$22,IF(DAY(מרכז!A2116)=הלוואות!$F$22,הלוואות!$G$22,0),0),0)+IF(A2116&gt;=הלוואות!$D$23,IF(מרכז!A2116&lt;=הלוואות!$E$23,IF(DAY(מרכז!A2116)=הלוואות!$F$23,הלוואות!$G$23,0),0),0)+IF(A2116&gt;=הלוואות!$D$24,IF(מרכז!A2116&lt;=הלוואות!$E$24,IF(DAY(מרכז!A2116)=הלוואות!$F$24,הלוואות!$G$24,0),0),0)+IF(A2116&gt;=הלוואות!$D$25,IF(מרכז!A2116&lt;=הלוואות!$E$25,IF(DAY(מרכז!A2116)=הלוואות!$F$25,הלוואות!$G$25,0),0),0)+IF(A2116&gt;=הלוואות!$D$26,IF(מרכז!A2116&lt;=הלוואות!$E$26,IF(DAY(מרכז!A2116)=הלוואות!$F$26,הלוואות!$G$26,0),0),0)+IF(A2116&gt;=הלוואות!$D$27,IF(מרכז!A2116&lt;=הלוואות!$E$27,IF(DAY(מרכז!A2116)=הלוואות!$F$27,הלוואות!$G$27,0),0),0)+IF(A2116&gt;=הלוואות!$D$28,IF(מרכז!A2116&lt;=הלוואות!$E$28,IF(DAY(מרכז!A2116)=הלוואות!$F$28,הלוואות!$G$28,0),0),0)+IF(A2116&gt;=הלוואות!$D$29,IF(מרכז!A2116&lt;=הלוואות!$E$29,IF(DAY(מרכז!A2116)=הלוואות!$F$29,הלוואות!$G$29,0),0),0)+IF(A2116&gt;=הלוואות!$D$30,IF(מרכז!A2116&lt;=הלוואות!$E$30,IF(DAY(מרכז!A2116)=הלוואות!$F$30,הלוואות!$G$30,0),0),0)+IF(A2116&gt;=הלוואות!$D$31,IF(מרכז!A2116&lt;=הלוואות!$E$31,IF(DAY(מרכז!A2116)=הלוואות!$F$31,הלוואות!$G$31,0),0),0)+IF(A2116&gt;=הלוואות!$D$32,IF(מרכז!A2116&lt;=הלוואות!$E$32,IF(DAY(מרכז!A2116)=הלוואות!$F$32,הלוואות!$G$32,0),0),0)+IF(A2116&gt;=הלוואות!$D$33,IF(מרכז!A2116&lt;=הלוואות!$E$33,IF(DAY(מרכז!A2116)=הלוואות!$F$33,הלוואות!$G$33,0),0),0)+IF(A2116&gt;=הלוואות!$D$34,IF(מרכז!A2116&lt;=הלוואות!$E$34,IF(DAY(מרכז!A2116)=הלוואות!$F$34,הלוואות!$G$34,0),0),0)</f>
        <v>0</v>
      </c>
      <c r="E2116" s="93">
        <f>SUMIF(הלוואות!$D$46:$D$65,מרכז!A2116,הלוואות!$E$46:$E$65)</f>
        <v>0</v>
      </c>
      <c r="F2116" s="93">
        <f>SUMIF(נכנסים!$A$5:$A$5890,מרכז!A2116,נכנסים!$B$5:$B$5890)</f>
        <v>0</v>
      </c>
      <c r="G2116" s="94"/>
      <c r="H2116" s="94"/>
      <c r="I2116" s="94"/>
      <c r="J2116" s="99">
        <f t="shared" si="33"/>
        <v>50000</v>
      </c>
    </row>
    <row r="2117" spans="1:10">
      <c r="A2117" s="153">
        <v>47770</v>
      </c>
      <c r="B2117" s="93">
        <f>SUMIF(יוצאים!$A$5:$A$5835,מרכז!A2117,יוצאים!$D$5:$D$5835)</f>
        <v>0</v>
      </c>
      <c r="C2117" s="93">
        <f>HLOOKUP(DAY($A2117),'טב.הו"ק'!$G$4:$AK$162,'טב.הו"ק'!$A$162+2,FALSE)</f>
        <v>0</v>
      </c>
      <c r="D2117" s="93">
        <f>IF(A2117&gt;=הלוואות!$D$5,IF(מרכז!A2117&lt;=הלוואות!$E$5,IF(DAY(מרכז!A2117)=הלוואות!$F$5,הלוואות!$G$5,0),0),0)+IF(A2117&gt;=הלוואות!$D$6,IF(מרכז!A2117&lt;=הלוואות!$E$6,IF(DAY(מרכז!A2117)=הלוואות!$F$6,הלוואות!$G$6,0),0),0)+IF(A2117&gt;=הלוואות!$D$7,IF(מרכז!A2117&lt;=הלוואות!$E$7,IF(DAY(מרכז!A2117)=הלוואות!$F$7,הלוואות!$G$7,0),0),0)+IF(A2117&gt;=הלוואות!$D$8,IF(מרכז!A2117&lt;=הלוואות!$E$8,IF(DAY(מרכז!A2117)=הלוואות!$F$8,הלוואות!$G$8,0),0),0)+IF(A2117&gt;=הלוואות!$D$9,IF(מרכז!A2117&lt;=הלוואות!$E$9,IF(DAY(מרכז!A2117)=הלוואות!$F$9,הלוואות!$G$9,0),0),0)+IF(A2117&gt;=הלוואות!$D$10,IF(מרכז!A2117&lt;=הלוואות!$E$10,IF(DAY(מרכז!A2117)=הלוואות!$F$10,הלוואות!$G$10,0),0),0)+IF(A2117&gt;=הלוואות!$D$11,IF(מרכז!A2117&lt;=הלוואות!$E$11,IF(DAY(מרכז!A2117)=הלוואות!$F$11,הלוואות!$G$11,0),0),0)+IF(A2117&gt;=הלוואות!$D$12,IF(מרכז!A2117&lt;=הלוואות!$E$12,IF(DAY(מרכז!A2117)=הלוואות!$F$12,הלוואות!$G$12,0),0),0)+IF(A2117&gt;=הלוואות!$D$13,IF(מרכז!A2117&lt;=הלוואות!$E$13,IF(DAY(מרכז!A2117)=הלוואות!$F$13,הלוואות!$G$13,0),0),0)+IF(A2117&gt;=הלוואות!$D$14,IF(מרכז!A2117&lt;=הלוואות!$E$14,IF(DAY(מרכז!A2117)=הלוואות!$F$14,הלוואות!$G$14,0),0),0)+IF(A2117&gt;=הלוואות!$D$15,IF(מרכז!A2117&lt;=הלוואות!$E$15,IF(DAY(מרכז!A2117)=הלוואות!$F$15,הלוואות!$G$15,0),0),0)+IF(A2117&gt;=הלוואות!$D$16,IF(מרכז!A2117&lt;=הלוואות!$E$16,IF(DAY(מרכז!A2117)=הלוואות!$F$16,הלוואות!$G$16,0),0),0)+IF(A2117&gt;=הלוואות!$D$17,IF(מרכז!A2117&lt;=הלוואות!$E$17,IF(DAY(מרכז!A2117)=הלוואות!$F$17,הלוואות!$G$17,0),0),0)+IF(A2117&gt;=הלוואות!$D$18,IF(מרכז!A2117&lt;=הלוואות!$E$18,IF(DAY(מרכז!A2117)=הלוואות!$F$18,הלוואות!$G$18,0),0),0)+IF(A2117&gt;=הלוואות!$D$19,IF(מרכז!A2117&lt;=הלוואות!$E$19,IF(DAY(מרכז!A2117)=הלוואות!$F$19,הלוואות!$G$19,0),0),0)+IF(A2117&gt;=הלוואות!$D$20,IF(מרכז!A2117&lt;=הלוואות!$E$20,IF(DAY(מרכז!A2117)=הלוואות!$F$20,הלוואות!$G$20,0),0),0)+IF(A2117&gt;=הלוואות!$D$21,IF(מרכז!A2117&lt;=הלוואות!$E$21,IF(DAY(מרכז!A2117)=הלוואות!$F$21,הלוואות!$G$21,0),0),0)+IF(A2117&gt;=הלוואות!$D$22,IF(מרכז!A2117&lt;=הלוואות!$E$22,IF(DAY(מרכז!A2117)=הלוואות!$F$22,הלוואות!$G$22,0),0),0)+IF(A2117&gt;=הלוואות!$D$23,IF(מרכז!A2117&lt;=הלוואות!$E$23,IF(DAY(מרכז!A2117)=הלוואות!$F$23,הלוואות!$G$23,0),0),0)+IF(A2117&gt;=הלוואות!$D$24,IF(מרכז!A2117&lt;=הלוואות!$E$24,IF(DAY(מרכז!A2117)=הלוואות!$F$24,הלוואות!$G$24,0),0),0)+IF(A2117&gt;=הלוואות!$D$25,IF(מרכז!A2117&lt;=הלוואות!$E$25,IF(DAY(מרכז!A2117)=הלוואות!$F$25,הלוואות!$G$25,0),0),0)+IF(A2117&gt;=הלוואות!$D$26,IF(מרכז!A2117&lt;=הלוואות!$E$26,IF(DAY(מרכז!A2117)=הלוואות!$F$26,הלוואות!$G$26,0),0),0)+IF(A2117&gt;=הלוואות!$D$27,IF(מרכז!A2117&lt;=הלוואות!$E$27,IF(DAY(מרכז!A2117)=הלוואות!$F$27,הלוואות!$G$27,0),0),0)+IF(A2117&gt;=הלוואות!$D$28,IF(מרכז!A2117&lt;=הלוואות!$E$28,IF(DAY(מרכז!A2117)=הלוואות!$F$28,הלוואות!$G$28,0),0),0)+IF(A2117&gt;=הלוואות!$D$29,IF(מרכז!A2117&lt;=הלוואות!$E$29,IF(DAY(מרכז!A2117)=הלוואות!$F$29,הלוואות!$G$29,0),0),0)+IF(A2117&gt;=הלוואות!$D$30,IF(מרכז!A2117&lt;=הלוואות!$E$30,IF(DAY(מרכז!A2117)=הלוואות!$F$30,הלוואות!$G$30,0),0),0)+IF(A2117&gt;=הלוואות!$D$31,IF(מרכז!A2117&lt;=הלוואות!$E$31,IF(DAY(מרכז!A2117)=הלוואות!$F$31,הלוואות!$G$31,0),0),0)+IF(A2117&gt;=הלוואות!$D$32,IF(מרכז!A2117&lt;=הלוואות!$E$32,IF(DAY(מרכז!A2117)=הלוואות!$F$32,הלוואות!$G$32,0),0),0)+IF(A2117&gt;=הלוואות!$D$33,IF(מרכז!A2117&lt;=הלוואות!$E$33,IF(DAY(מרכז!A2117)=הלוואות!$F$33,הלוואות!$G$33,0),0),0)+IF(A2117&gt;=הלוואות!$D$34,IF(מרכז!A2117&lt;=הלוואות!$E$34,IF(DAY(מרכז!A2117)=הלוואות!$F$34,הלוואות!$G$34,0),0),0)</f>
        <v>0</v>
      </c>
      <c r="E2117" s="93">
        <f>SUMIF(הלוואות!$D$46:$D$65,מרכז!A2117,הלוואות!$E$46:$E$65)</f>
        <v>0</v>
      </c>
      <c r="F2117" s="93">
        <f>SUMIF(נכנסים!$A$5:$A$5890,מרכז!A2117,נכנסים!$B$5:$B$5890)</f>
        <v>0</v>
      </c>
      <c r="G2117" s="94"/>
      <c r="H2117" s="94"/>
      <c r="I2117" s="94"/>
      <c r="J2117" s="99">
        <f t="shared" si="33"/>
        <v>50000</v>
      </c>
    </row>
    <row r="2118" spans="1:10">
      <c r="A2118" s="153">
        <v>47771</v>
      </c>
      <c r="B2118" s="93">
        <f>SUMIF(יוצאים!$A$5:$A$5835,מרכז!A2118,יוצאים!$D$5:$D$5835)</f>
        <v>0</v>
      </c>
      <c r="C2118" s="93">
        <f>HLOOKUP(DAY($A2118),'טב.הו"ק'!$G$4:$AK$162,'טב.הו"ק'!$A$162+2,FALSE)</f>
        <v>0</v>
      </c>
      <c r="D2118" s="93">
        <f>IF(A2118&gt;=הלוואות!$D$5,IF(מרכז!A2118&lt;=הלוואות!$E$5,IF(DAY(מרכז!A2118)=הלוואות!$F$5,הלוואות!$G$5,0),0),0)+IF(A2118&gt;=הלוואות!$D$6,IF(מרכז!A2118&lt;=הלוואות!$E$6,IF(DAY(מרכז!A2118)=הלוואות!$F$6,הלוואות!$G$6,0),0),0)+IF(A2118&gt;=הלוואות!$D$7,IF(מרכז!A2118&lt;=הלוואות!$E$7,IF(DAY(מרכז!A2118)=הלוואות!$F$7,הלוואות!$G$7,0),0),0)+IF(A2118&gt;=הלוואות!$D$8,IF(מרכז!A2118&lt;=הלוואות!$E$8,IF(DAY(מרכז!A2118)=הלוואות!$F$8,הלוואות!$G$8,0),0),0)+IF(A2118&gt;=הלוואות!$D$9,IF(מרכז!A2118&lt;=הלוואות!$E$9,IF(DAY(מרכז!A2118)=הלוואות!$F$9,הלוואות!$G$9,0),0),0)+IF(A2118&gt;=הלוואות!$D$10,IF(מרכז!A2118&lt;=הלוואות!$E$10,IF(DAY(מרכז!A2118)=הלוואות!$F$10,הלוואות!$G$10,0),0),0)+IF(A2118&gt;=הלוואות!$D$11,IF(מרכז!A2118&lt;=הלוואות!$E$11,IF(DAY(מרכז!A2118)=הלוואות!$F$11,הלוואות!$G$11,0),0),0)+IF(A2118&gt;=הלוואות!$D$12,IF(מרכז!A2118&lt;=הלוואות!$E$12,IF(DAY(מרכז!A2118)=הלוואות!$F$12,הלוואות!$G$12,0),0),0)+IF(A2118&gt;=הלוואות!$D$13,IF(מרכז!A2118&lt;=הלוואות!$E$13,IF(DAY(מרכז!A2118)=הלוואות!$F$13,הלוואות!$G$13,0),0),0)+IF(A2118&gt;=הלוואות!$D$14,IF(מרכז!A2118&lt;=הלוואות!$E$14,IF(DAY(מרכז!A2118)=הלוואות!$F$14,הלוואות!$G$14,0),0),0)+IF(A2118&gt;=הלוואות!$D$15,IF(מרכז!A2118&lt;=הלוואות!$E$15,IF(DAY(מרכז!A2118)=הלוואות!$F$15,הלוואות!$G$15,0),0),0)+IF(A2118&gt;=הלוואות!$D$16,IF(מרכז!A2118&lt;=הלוואות!$E$16,IF(DAY(מרכז!A2118)=הלוואות!$F$16,הלוואות!$G$16,0),0),0)+IF(A2118&gt;=הלוואות!$D$17,IF(מרכז!A2118&lt;=הלוואות!$E$17,IF(DAY(מרכז!A2118)=הלוואות!$F$17,הלוואות!$G$17,0),0),0)+IF(A2118&gt;=הלוואות!$D$18,IF(מרכז!A2118&lt;=הלוואות!$E$18,IF(DAY(מרכז!A2118)=הלוואות!$F$18,הלוואות!$G$18,0),0),0)+IF(A2118&gt;=הלוואות!$D$19,IF(מרכז!A2118&lt;=הלוואות!$E$19,IF(DAY(מרכז!A2118)=הלוואות!$F$19,הלוואות!$G$19,0),0),0)+IF(A2118&gt;=הלוואות!$D$20,IF(מרכז!A2118&lt;=הלוואות!$E$20,IF(DAY(מרכז!A2118)=הלוואות!$F$20,הלוואות!$G$20,0),0),0)+IF(A2118&gt;=הלוואות!$D$21,IF(מרכז!A2118&lt;=הלוואות!$E$21,IF(DAY(מרכז!A2118)=הלוואות!$F$21,הלוואות!$G$21,0),0),0)+IF(A2118&gt;=הלוואות!$D$22,IF(מרכז!A2118&lt;=הלוואות!$E$22,IF(DAY(מרכז!A2118)=הלוואות!$F$22,הלוואות!$G$22,0),0),0)+IF(A2118&gt;=הלוואות!$D$23,IF(מרכז!A2118&lt;=הלוואות!$E$23,IF(DAY(מרכז!A2118)=הלוואות!$F$23,הלוואות!$G$23,0),0),0)+IF(A2118&gt;=הלוואות!$D$24,IF(מרכז!A2118&lt;=הלוואות!$E$24,IF(DAY(מרכז!A2118)=הלוואות!$F$24,הלוואות!$G$24,0),0),0)+IF(A2118&gt;=הלוואות!$D$25,IF(מרכז!A2118&lt;=הלוואות!$E$25,IF(DAY(מרכז!A2118)=הלוואות!$F$25,הלוואות!$G$25,0),0),0)+IF(A2118&gt;=הלוואות!$D$26,IF(מרכז!A2118&lt;=הלוואות!$E$26,IF(DAY(מרכז!A2118)=הלוואות!$F$26,הלוואות!$G$26,0),0),0)+IF(A2118&gt;=הלוואות!$D$27,IF(מרכז!A2118&lt;=הלוואות!$E$27,IF(DAY(מרכז!A2118)=הלוואות!$F$27,הלוואות!$G$27,0),0),0)+IF(A2118&gt;=הלוואות!$D$28,IF(מרכז!A2118&lt;=הלוואות!$E$28,IF(DAY(מרכז!A2118)=הלוואות!$F$28,הלוואות!$G$28,0),0),0)+IF(A2118&gt;=הלוואות!$D$29,IF(מרכז!A2118&lt;=הלוואות!$E$29,IF(DAY(מרכז!A2118)=הלוואות!$F$29,הלוואות!$G$29,0),0),0)+IF(A2118&gt;=הלוואות!$D$30,IF(מרכז!A2118&lt;=הלוואות!$E$30,IF(DAY(מרכז!A2118)=הלוואות!$F$30,הלוואות!$G$30,0),0),0)+IF(A2118&gt;=הלוואות!$D$31,IF(מרכז!A2118&lt;=הלוואות!$E$31,IF(DAY(מרכז!A2118)=הלוואות!$F$31,הלוואות!$G$31,0),0),0)+IF(A2118&gt;=הלוואות!$D$32,IF(מרכז!A2118&lt;=הלוואות!$E$32,IF(DAY(מרכז!A2118)=הלוואות!$F$32,הלוואות!$G$32,0),0),0)+IF(A2118&gt;=הלוואות!$D$33,IF(מרכז!A2118&lt;=הלוואות!$E$33,IF(DAY(מרכז!A2118)=הלוואות!$F$33,הלוואות!$G$33,0),0),0)+IF(A2118&gt;=הלוואות!$D$34,IF(מרכז!A2118&lt;=הלוואות!$E$34,IF(DAY(מרכז!A2118)=הלוואות!$F$34,הלוואות!$G$34,0),0),0)</f>
        <v>0</v>
      </c>
      <c r="E2118" s="93">
        <f>SUMIF(הלוואות!$D$46:$D$65,מרכז!A2118,הלוואות!$E$46:$E$65)</f>
        <v>0</v>
      </c>
      <c r="F2118" s="93">
        <f>SUMIF(נכנסים!$A$5:$A$5890,מרכז!A2118,נכנסים!$B$5:$B$5890)</f>
        <v>0</v>
      </c>
      <c r="G2118" s="94"/>
      <c r="H2118" s="94"/>
      <c r="I2118" s="94"/>
      <c r="J2118" s="99">
        <f t="shared" si="33"/>
        <v>50000</v>
      </c>
    </row>
    <row r="2119" spans="1:10">
      <c r="A2119" s="153">
        <v>47772</v>
      </c>
      <c r="B2119" s="93">
        <f>SUMIF(יוצאים!$A$5:$A$5835,מרכז!A2119,יוצאים!$D$5:$D$5835)</f>
        <v>0</v>
      </c>
      <c r="C2119" s="93">
        <f>HLOOKUP(DAY($A2119),'טב.הו"ק'!$G$4:$AK$162,'טב.הו"ק'!$A$162+2,FALSE)</f>
        <v>0</v>
      </c>
      <c r="D2119" s="93">
        <f>IF(A2119&gt;=הלוואות!$D$5,IF(מרכז!A2119&lt;=הלוואות!$E$5,IF(DAY(מרכז!A2119)=הלוואות!$F$5,הלוואות!$G$5,0),0),0)+IF(A2119&gt;=הלוואות!$D$6,IF(מרכז!A2119&lt;=הלוואות!$E$6,IF(DAY(מרכז!A2119)=הלוואות!$F$6,הלוואות!$G$6,0),0),0)+IF(A2119&gt;=הלוואות!$D$7,IF(מרכז!A2119&lt;=הלוואות!$E$7,IF(DAY(מרכז!A2119)=הלוואות!$F$7,הלוואות!$G$7,0),0),0)+IF(A2119&gt;=הלוואות!$D$8,IF(מרכז!A2119&lt;=הלוואות!$E$8,IF(DAY(מרכז!A2119)=הלוואות!$F$8,הלוואות!$G$8,0),0),0)+IF(A2119&gt;=הלוואות!$D$9,IF(מרכז!A2119&lt;=הלוואות!$E$9,IF(DAY(מרכז!A2119)=הלוואות!$F$9,הלוואות!$G$9,0),0),0)+IF(A2119&gt;=הלוואות!$D$10,IF(מרכז!A2119&lt;=הלוואות!$E$10,IF(DAY(מרכז!A2119)=הלוואות!$F$10,הלוואות!$G$10,0),0),0)+IF(A2119&gt;=הלוואות!$D$11,IF(מרכז!A2119&lt;=הלוואות!$E$11,IF(DAY(מרכז!A2119)=הלוואות!$F$11,הלוואות!$G$11,0),0),0)+IF(A2119&gt;=הלוואות!$D$12,IF(מרכז!A2119&lt;=הלוואות!$E$12,IF(DAY(מרכז!A2119)=הלוואות!$F$12,הלוואות!$G$12,0),0),0)+IF(A2119&gt;=הלוואות!$D$13,IF(מרכז!A2119&lt;=הלוואות!$E$13,IF(DAY(מרכז!A2119)=הלוואות!$F$13,הלוואות!$G$13,0),0),0)+IF(A2119&gt;=הלוואות!$D$14,IF(מרכז!A2119&lt;=הלוואות!$E$14,IF(DAY(מרכז!A2119)=הלוואות!$F$14,הלוואות!$G$14,0),0),0)+IF(A2119&gt;=הלוואות!$D$15,IF(מרכז!A2119&lt;=הלוואות!$E$15,IF(DAY(מרכז!A2119)=הלוואות!$F$15,הלוואות!$G$15,0),0),0)+IF(A2119&gt;=הלוואות!$D$16,IF(מרכז!A2119&lt;=הלוואות!$E$16,IF(DAY(מרכז!A2119)=הלוואות!$F$16,הלוואות!$G$16,0),0),0)+IF(A2119&gt;=הלוואות!$D$17,IF(מרכז!A2119&lt;=הלוואות!$E$17,IF(DAY(מרכז!A2119)=הלוואות!$F$17,הלוואות!$G$17,0),0),0)+IF(A2119&gt;=הלוואות!$D$18,IF(מרכז!A2119&lt;=הלוואות!$E$18,IF(DAY(מרכז!A2119)=הלוואות!$F$18,הלוואות!$G$18,0),0),0)+IF(A2119&gt;=הלוואות!$D$19,IF(מרכז!A2119&lt;=הלוואות!$E$19,IF(DAY(מרכז!A2119)=הלוואות!$F$19,הלוואות!$G$19,0),0),0)+IF(A2119&gt;=הלוואות!$D$20,IF(מרכז!A2119&lt;=הלוואות!$E$20,IF(DAY(מרכז!A2119)=הלוואות!$F$20,הלוואות!$G$20,0),0),0)+IF(A2119&gt;=הלוואות!$D$21,IF(מרכז!A2119&lt;=הלוואות!$E$21,IF(DAY(מרכז!A2119)=הלוואות!$F$21,הלוואות!$G$21,0),0),0)+IF(A2119&gt;=הלוואות!$D$22,IF(מרכז!A2119&lt;=הלוואות!$E$22,IF(DAY(מרכז!A2119)=הלוואות!$F$22,הלוואות!$G$22,0),0),0)+IF(A2119&gt;=הלוואות!$D$23,IF(מרכז!A2119&lt;=הלוואות!$E$23,IF(DAY(מרכז!A2119)=הלוואות!$F$23,הלוואות!$G$23,0),0),0)+IF(A2119&gt;=הלוואות!$D$24,IF(מרכז!A2119&lt;=הלוואות!$E$24,IF(DAY(מרכז!A2119)=הלוואות!$F$24,הלוואות!$G$24,0),0),0)+IF(A2119&gt;=הלוואות!$D$25,IF(מרכז!A2119&lt;=הלוואות!$E$25,IF(DAY(מרכז!A2119)=הלוואות!$F$25,הלוואות!$G$25,0),0),0)+IF(A2119&gt;=הלוואות!$D$26,IF(מרכז!A2119&lt;=הלוואות!$E$26,IF(DAY(מרכז!A2119)=הלוואות!$F$26,הלוואות!$G$26,0),0),0)+IF(A2119&gt;=הלוואות!$D$27,IF(מרכז!A2119&lt;=הלוואות!$E$27,IF(DAY(מרכז!A2119)=הלוואות!$F$27,הלוואות!$G$27,0),0),0)+IF(A2119&gt;=הלוואות!$D$28,IF(מרכז!A2119&lt;=הלוואות!$E$28,IF(DAY(מרכז!A2119)=הלוואות!$F$28,הלוואות!$G$28,0),0),0)+IF(A2119&gt;=הלוואות!$D$29,IF(מרכז!A2119&lt;=הלוואות!$E$29,IF(DAY(מרכז!A2119)=הלוואות!$F$29,הלוואות!$G$29,0),0),0)+IF(A2119&gt;=הלוואות!$D$30,IF(מרכז!A2119&lt;=הלוואות!$E$30,IF(DAY(מרכז!A2119)=הלוואות!$F$30,הלוואות!$G$30,0),0),0)+IF(A2119&gt;=הלוואות!$D$31,IF(מרכז!A2119&lt;=הלוואות!$E$31,IF(DAY(מרכז!A2119)=הלוואות!$F$31,הלוואות!$G$31,0),0),0)+IF(A2119&gt;=הלוואות!$D$32,IF(מרכז!A2119&lt;=הלוואות!$E$32,IF(DAY(מרכז!A2119)=הלוואות!$F$32,הלוואות!$G$32,0),0),0)+IF(A2119&gt;=הלוואות!$D$33,IF(מרכז!A2119&lt;=הלוואות!$E$33,IF(DAY(מרכז!A2119)=הלוואות!$F$33,הלוואות!$G$33,0),0),0)+IF(A2119&gt;=הלוואות!$D$34,IF(מרכז!A2119&lt;=הלוואות!$E$34,IF(DAY(מרכז!A2119)=הלוואות!$F$34,הלוואות!$G$34,0),0),0)</f>
        <v>0</v>
      </c>
      <c r="E2119" s="93">
        <f>SUMIF(הלוואות!$D$46:$D$65,מרכז!A2119,הלוואות!$E$46:$E$65)</f>
        <v>0</v>
      </c>
      <c r="F2119" s="93">
        <f>SUMIF(נכנסים!$A$5:$A$5890,מרכז!A2119,נכנסים!$B$5:$B$5890)</f>
        <v>0</v>
      </c>
      <c r="G2119" s="94"/>
      <c r="H2119" s="94"/>
      <c r="I2119" s="94"/>
      <c r="J2119" s="99">
        <f t="shared" si="33"/>
        <v>50000</v>
      </c>
    </row>
    <row r="2120" spans="1:10">
      <c r="A2120" s="153">
        <v>47773</v>
      </c>
      <c r="B2120" s="93">
        <f>SUMIF(יוצאים!$A$5:$A$5835,מרכז!A2120,יוצאים!$D$5:$D$5835)</f>
        <v>0</v>
      </c>
      <c r="C2120" s="93">
        <f>HLOOKUP(DAY($A2120),'טב.הו"ק'!$G$4:$AK$162,'טב.הו"ק'!$A$162+2,FALSE)</f>
        <v>0</v>
      </c>
      <c r="D2120" s="93">
        <f>IF(A2120&gt;=הלוואות!$D$5,IF(מרכז!A2120&lt;=הלוואות!$E$5,IF(DAY(מרכז!A2120)=הלוואות!$F$5,הלוואות!$G$5,0),0),0)+IF(A2120&gt;=הלוואות!$D$6,IF(מרכז!A2120&lt;=הלוואות!$E$6,IF(DAY(מרכז!A2120)=הלוואות!$F$6,הלוואות!$G$6,0),0),0)+IF(A2120&gt;=הלוואות!$D$7,IF(מרכז!A2120&lt;=הלוואות!$E$7,IF(DAY(מרכז!A2120)=הלוואות!$F$7,הלוואות!$G$7,0),0),0)+IF(A2120&gt;=הלוואות!$D$8,IF(מרכז!A2120&lt;=הלוואות!$E$8,IF(DAY(מרכז!A2120)=הלוואות!$F$8,הלוואות!$G$8,0),0),0)+IF(A2120&gt;=הלוואות!$D$9,IF(מרכז!A2120&lt;=הלוואות!$E$9,IF(DAY(מרכז!A2120)=הלוואות!$F$9,הלוואות!$G$9,0),0),0)+IF(A2120&gt;=הלוואות!$D$10,IF(מרכז!A2120&lt;=הלוואות!$E$10,IF(DAY(מרכז!A2120)=הלוואות!$F$10,הלוואות!$G$10,0),0),0)+IF(A2120&gt;=הלוואות!$D$11,IF(מרכז!A2120&lt;=הלוואות!$E$11,IF(DAY(מרכז!A2120)=הלוואות!$F$11,הלוואות!$G$11,0),0),0)+IF(A2120&gt;=הלוואות!$D$12,IF(מרכז!A2120&lt;=הלוואות!$E$12,IF(DAY(מרכז!A2120)=הלוואות!$F$12,הלוואות!$G$12,0),0),0)+IF(A2120&gt;=הלוואות!$D$13,IF(מרכז!A2120&lt;=הלוואות!$E$13,IF(DAY(מרכז!A2120)=הלוואות!$F$13,הלוואות!$G$13,0),0),0)+IF(A2120&gt;=הלוואות!$D$14,IF(מרכז!A2120&lt;=הלוואות!$E$14,IF(DAY(מרכז!A2120)=הלוואות!$F$14,הלוואות!$G$14,0),0),0)+IF(A2120&gt;=הלוואות!$D$15,IF(מרכז!A2120&lt;=הלוואות!$E$15,IF(DAY(מרכז!A2120)=הלוואות!$F$15,הלוואות!$G$15,0),0),0)+IF(A2120&gt;=הלוואות!$D$16,IF(מרכז!A2120&lt;=הלוואות!$E$16,IF(DAY(מרכז!A2120)=הלוואות!$F$16,הלוואות!$G$16,0),0),0)+IF(A2120&gt;=הלוואות!$D$17,IF(מרכז!A2120&lt;=הלוואות!$E$17,IF(DAY(מרכז!A2120)=הלוואות!$F$17,הלוואות!$G$17,0),0),0)+IF(A2120&gt;=הלוואות!$D$18,IF(מרכז!A2120&lt;=הלוואות!$E$18,IF(DAY(מרכז!A2120)=הלוואות!$F$18,הלוואות!$G$18,0),0),0)+IF(A2120&gt;=הלוואות!$D$19,IF(מרכז!A2120&lt;=הלוואות!$E$19,IF(DAY(מרכז!A2120)=הלוואות!$F$19,הלוואות!$G$19,0),0),0)+IF(A2120&gt;=הלוואות!$D$20,IF(מרכז!A2120&lt;=הלוואות!$E$20,IF(DAY(מרכז!A2120)=הלוואות!$F$20,הלוואות!$G$20,0),0),0)+IF(A2120&gt;=הלוואות!$D$21,IF(מרכז!A2120&lt;=הלוואות!$E$21,IF(DAY(מרכז!A2120)=הלוואות!$F$21,הלוואות!$G$21,0),0),0)+IF(A2120&gt;=הלוואות!$D$22,IF(מרכז!A2120&lt;=הלוואות!$E$22,IF(DAY(מרכז!A2120)=הלוואות!$F$22,הלוואות!$G$22,0),0),0)+IF(A2120&gt;=הלוואות!$D$23,IF(מרכז!A2120&lt;=הלוואות!$E$23,IF(DAY(מרכז!A2120)=הלוואות!$F$23,הלוואות!$G$23,0),0),0)+IF(A2120&gt;=הלוואות!$D$24,IF(מרכז!A2120&lt;=הלוואות!$E$24,IF(DAY(מרכז!A2120)=הלוואות!$F$24,הלוואות!$G$24,0),0),0)+IF(A2120&gt;=הלוואות!$D$25,IF(מרכז!A2120&lt;=הלוואות!$E$25,IF(DAY(מרכז!A2120)=הלוואות!$F$25,הלוואות!$G$25,0),0),0)+IF(A2120&gt;=הלוואות!$D$26,IF(מרכז!A2120&lt;=הלוואות!$E$26,IF(DAY(מרכז!A2120)=הלוואות!$F$26,הלוואות!$G$26,0),0),0)+IF(A2120&gt;=הלוואות!$D$27,IF(מרכז!A2120&lt;=הלוואות!$E$27,IF(DAY(מרכז!A2120)=הלוואות!$F$27,הלוואות!$G$27,0),0),0)+IF(A2120&gt;=הלוואות!$D$28,IF(מרכז!A2120&lt;=הלוואות!$E$28,IF(DAY(מרכז!A2120)=הלוואות!$F$28,הלוואות!$G$28,0),0),0)+IF(A2120&gt;=הלוואות!$D$29,IF(מרכז!A2120&lt;=הלוואות!$E$29,IF(DAY(מרכז!A2120)=הלוואות!$F$29,הלוואות!$G$29,0),0),0)+IF(A2120&gt;=הלוואות!$D$30,IF(מרכז!A2120&lt;=הלוואות!$E$30,IF(DAY(מרכז!A2120)=הלוואות!$F$30,הלוואות!$G$30,0),0),0)+IF(A2120&gt;=הלוואות!$D$31,IF(מרכז!A2120&lt;=הלוואות!$E$31,IF(DAY(מרכז!A2120)=הלוואות!$F$31,הלוואות!$G$31,0),0),0)+IF(A2120&gt;=הלוואות!$D$32,IF(מרכז!A2120&lt;=הלוואות!$E$32,IF(DAY(מרכז!A2120)=הלוואות!$F$32,הלוואות!$G$32,0),0),0)+IF(A2120&gt;=הלוואות!$D$33,IF(מרכז!A2120&lt;=הלוואות!$E$33,IF(DAY(מרכז!A2120)=הלוואות!$F$33,הלוואות!$G$33,0),0),0)+IF(A2120&gt;=הלוואות!$D$34,IF(מרכז!A2120&lt;=הלוואות!$E$34,IF(DAY(מרכז!A2120)=הלוואות!$F$34,הלוואות!$G$34,0),0),0)</f>
        <v>0</v>
      </c>
      <c r="E2120" s="93">
        <f>SUMIF(הלוואות!$D$46:$D$65,מרכז!A2120,הלוואות!$E$46:$E$65)</f>
        <v>0</v>
      </c>
      <c r="F2120" s="93">
        <f>SUMIF(נכנסים!$A$5:$A$5890,מרכז!A2120,נכנסים!$B$5:$B$5890)</f>
        <v>0</v>
      </c>
      <c r="G2120" s="94"/>
      <c r="H2120" s="94"/>
      <c r="I2120" s="94"/>
      <c r="J2120" s="99">
        <f t="shared" si="33"/>
        <v>50000</v>
      </c>
    </row>
    <row r="2121" spans="1:10">
      <c r="A2121" s="153">
        <v>47774</v>
      </c>
      <c r="B2121" s="93">
        <f>SUMIF(יוצאים!$A$5:$A$5835,מרכז!A2121,יוצאים!$D$5:$D$5835)</f>
        <v>0</v>
      </c>
      <c r="C2121" s="93">
        <f>HLOOKUP(DAY($A2121),'טב.הו"ק'!$G$4:$AK$162,'טב.הו"ק'!$A$162+2,FALSE)</f>
        <v>0</v>
      </c>
      <c r="D2121" s="93">
        <f>IF(A2121&gt;=הלוואות!$D$5,IF(מרכז!A2121&lt;=הלוואות!$E$5,IF(DAY(מרכז!A2121)=הלוואות!$F$5,הלוואות!$G$5,0),0),0)+IF(A2121&gt;=הלוואות!$D$6,IF(מרכז!A2121&lt;=הלוואות!$E$6,IF(DAY(מרכז!A2121)=הלוואות!$F$6,הלוואות!$G$6,0),0),0)+IF(A2121&gt;=הלוואות!$D$7,IF(מרכז!A2121&lt;=הלוואות!$E$7,IF(DAY(מרכז!A2121)=הלוואות!$F$7,הלוואות!$G$7,0),0),0)+IF(A2121&gt;=הלוואות!$D$8,IF(מרכז!A2121&lt;=הלוואות!$E$8,IF(DAY(מרכז!A2121)=הלוואות!$F$8,הלוואות!$G$8,0),0),0)+IF(A2121&gt;=הלוואות!$D$9,IF(מרכז!A2121&lt;=הלוואות!$E$9,IF(DAY(מרכז!A2121)=הלוואות!$F$9,הלוואות!$G$9,0),0),0)+IF(A2121&gt;=הלוואות!$D$10,IF(מרכז!A2121&lt;=הלוואות!$E$10,IF(DAY(מרכז!A2121)=הלוואות!$F$10,הלוואות!$G$10,0),0),0)+IF(A2121&gt;=הלוואות!$D$11,IF(מרכז!A2121&lt;=הלוואות!$E$11,IF(DAY(מרכז!A2121)=הלוואות!$F$11,הלוואות!$G$11,0),0),0)+IF(A2121&gt;=הלוואות!$D$12,IF(מרכז!A2121&lt;=הלוואות!$E$12,IF(DAY(מרכז!A2121)=הלוואות!$F$12,הלוואות!$G$12,0),0),0)+IF(A2121&gt;=הלוואות!$D$13,IF(מרכז!A2121&lt;=הלוואות!$E$13,IF(DAY(מרכז!A2121)=הלוואות!$F$13,הלוואות!$G$13,0),0),0)+IF(A2121&gt;=הלוואות!$D$14,IF(מרכז!A2121&lt;=הלוואות!$E$14,IF(DAY(מרכז!A2121)=הלוואות!$F$14,הלוואות!$G$14,0),0),0)+IF(A2121&gt;=הלוואות!$D$15,IF(מרכז!A2121&lt;=הלוואות!$E$15,IF(DAY(מרכז!A2121)=הלוואות!$F$15,הלוואות!$G$15,0),0),0)+IF(A2121&gt;=הלוואות!$D$16,IF(מרכז!A2121&lt;=הלוואות!$E$16,IF(DAY(מרכז!A2121)=הלוואות!$F$16,הלוואות!$G$16,0),0),0)+IF(A2121&gt;=הלוואות!$D$17,IF(מרכז!A2121&lt;=הלוואות!$E$17,IF(DAY(מרכז!A2121)=הלוואות!$F$17,הלוואות!$G$17,0),0),0)+IF(A2121&gt;=הלוואות!$D$18,IF(מרכז!A2121&lt;=הלוואות!$E$18,IF(DAY(מרכז!A2121)=הלוואות!$F$18,הלוואות!$G$18,0),0),0)+IF(A2121&gt;=הלוואות!$D$19,IF(מרכז!A2121&lt;=הלוואות!$E$19,IF(DAY(מרכז!A2121)=הלוואות!$F$19,הלוואות!$G$19,0),0),0)+IF(A2121&gt;=הלוואות!$D$20,IF(מרכז!A2121&lt;=הלוואות!$E$20,IF(DAY(מרכז!A2121)=הלוואות!$F$20,הלוואות!$G$20,0),0),0)+IF(A2121&gt;=הלוואות!$D$21,IF(מרכז!A2121&lt;=הלוואות!$E$21,IF(DAY(מרכז!A2121)=הלוואות!$F$21,הלוואות!$G$21,0),0),0)+IF(A2121&gt;=הלוואות!$D$22,IF(מרכז!A2121&lt;=הלוואות!$E$22,IF(DAY(מרכז!A2121)=הלוואות!$F$22,הלוואות!$G$22,0),0),0)+IF(A2121&gt;=הלוואות!$D$23,IF(מרכז!A2121&lt;=הלוואות!$E$23,IF(DAY(מרכז!A2121)=הלוואות!$F$23,הלוואות!$G$23,0),0),0)+IF(A2121&gt;=הלוואות!$D$24,IF(מרכז!A2121&lt;=הלוואות!$E$24,IF(DAY(מרכז!A2121)=הלוואות!$F$24,הלוואות!$G$24,0),0),0)+IF(A2121&gt;=הלוואות!$D$25,IF(מרכז!A2121&lt;=הלוואות!$E$25,IF(DAY(מרכז!A2121)=הלוואות!$F$25,הלוואות!$G$25,0),0),0)+IF(A2121&gt;=הלוואות!$D$26,IF(מרכז!A2121&lt;=הלוואות!$E$26,IF(DAY(מרכז!A2121)=הלוואות!$F$26,הלוואות!$G$26,0),0),0)+IF(A2121&gt;=הלוואות!$D$27,IF(מרכז!A2121&lt;=הלוואות!$E$27,IF(DAY(מרכז!A2121)=הלוואות!$F$27,הלוואות!$G$27,0),0),0)+IF(A2121&gt;=הלוואות!$D$28,IF(מרכז!A2121&lt;=הלוואות!$E$28,IF(DAY(מרכז!A2121)=הלוואות!$F$28,הלוואות!$G$28,0),0),0)+IF(A2121&gt;=הלוואות!$D$29,IF(מרכז!A2121&lt;=הלוואות!$E$29,IF(DAY(מרכז!A2121)=הלוואות!$F$29,הלוואות!$G$29,0),0),0)+IF(A2121&gt;=הלוואות!$D$30,IF(מרכז!A2121&lt;=הלוואות!$E$30,IF(DAY(מרכז!A2121)=הלוואות!$F$30,הלוואות!$G$30,0),0),0)+IF(A2121&gt;=הלוואות!$D$31,IF(מרכז!A2121&lt;=הלוואות!$E$31,IF(DAY(מרכז!A2121)=הלוואות!$F$31,הלוואות!$G$31,0),0),0)+IF(A2121&gt;=הלוואות!$D$32,IF(מרכז!A2121&lt;=הלוואות!$E$32,IF(DAY(מרכז!A2121)=הלוואות!$F$32,הלוואות!$G$32,0),0),0)+IF(A2121&gt;=הלוואות!$D$33,IF(מרכז!A2121&lt;=הלוואות!$E$33,IF(DAY(מרכז!A2121)=הלוואות!$F$33,הלוואות!$G$33,0),0),0)+IF(A2121&gt;=הלוואות!$D$34,IF(מרכז!A2121&lt;=הלוואות!$E$34,IF(DAY(מרכז!A2121)=הלוואות!$F$34,הלוואות!$G$34,0),0),0)</f>
        <v>0</v>
      </c>
      <c r="E2121" s="93">
        <f>SUMIF(הלוואות!$D$46:$D$65,מרכז!A2121,הלוואות!$E$46:$E$65)</f>
        <v>0</v>
      </c>
      <c r="F2121" s="93">
        <f>SUMIF(נכנסים!$A$5:$A$5890,מרכז!A2121,נכנסים!$B$5:$B$5890)</f>
        <v>0</v>
      </c>
      <c r="G2121" s="94"/>
      <c r="H2121" s="94"/>
      <c r="I2121" s="94"/>
      <c r="J2121" s="99">
        <f t="shared" si="33"/>
        <v>50000</v>
      </c>
    </row>
    <row r="2122" spans="1:10">
      <c r="A2122" s="153">
        <v>47775</v>
      </c>
      <c r="B2122" s="93">
        <f>SUMIF(יוצאים!$A$5:$A$5835,מרכז!A2122,יוצאים!$D$5:$D$5835)</f>
        <v>0</v>
      </c>
      <c r="C2122" s="93">
        <f>HLOOKUP(DAY($A2122),'טב.הו"ק'!$G$4:$AK$162,'טב.הו"ק'!$A$162+2,FALSE)</f>
        <v>0</v>
      </c>
      <c r="D2122" s="93">
        <f>IF(A2122&gt;=הלוואות!$D$5,IF(מרכז!A2122&lt;=הלוואות!$E$5,IF(DAY(מרכז!A2122)=הלוואות!$F$5,הלוואות!$G$5,0),0),0)+IF(A2122&gt;=הלוואות!$D$6,IF(מרכז!A2122&lt;=הלוואות!$E$6,IF(DAY(מרכז!A2122)=הלוואות!$F$6,הלוואות!$G$6,0),0),0)+IF(A2122&gt;=הלוואות!$D$7,IF(מרכז!A2122&lt;=הלוואות!$E$7,IF(DAY(מרכז!A2122)=הלוואות!$F$7,הלוואות!$G$7,0),0),0)+IF(A2122&gt;=הלוואות!$D$8,IF(מרכז!A2122&lt;=הלוואות!$E$8,IF(DAY(מרכז!A2122)=הלוואות!$F$8,הלוואות!$G$8,0),0),0)+IF(A2122&gt;=הלוואות!$D$9,IF(מרכז!A2122&lt;=הלוואות!$E$9,IF(DAY(מרכז!A2122)=הלוואות!$F$9,הלוואות!$G$9,0),0),0)+IF(A2122&gt;=הלוואות!$D$10,IF(מרכז!A2122&lt;=הלוואות!$E$10,IF(DAY(מרכז!A2122)=הלוואות!$F$10,הלוואות!$G$10,0),0),0)+IF(A2122&gt;=הלוואות!$D$11,IF(מרכז!A2122&lt;=הלוואות!$E$11,IF(DAY(מרכז!A2122)=הלוואות!$F$11,הלוואות!$G$11,0),0),0)+IF(A2122&gt;=הלוואות!$D$12,IF(מרכז!A2122&lt;=הלוואות!$E$12,IF(DAY(מרכז!A2122)=הלוואות!$F$12,הלוואות!$G$12,0),0),0)+IF(A2122&gt;=הלוואות!$D$13,IF(מרכז!A2122&lt;=הלוואות!$E$13,IF(DAY(מרכז!A2122)=הלוואות!$F$13,הלוואות!$G$13,0),0),0)+IF(A2122&gt;=הלוואות!$D$14,IF(מרכז!A2122&lt;=הלוואות!$E$14,IF(DAY(מרכז!A2122)=הלוואות!$F$14,הלוואות!$G$14,0),0),0)+IF(A2122&gt;=הלוואות!$D$15,IF(מרכז!A2122&lt;=הלוואות!$E$15,IF(DAY(מרכז!A2122)=הלוואות!$F$15,הלוואות!$G$15,0),0),0)+IF(A2122&gt;=הלוואות!$D$16,IF(מרכז!A2122&lt;=הלוואות!$E$16,IF(DAY(מרכז!A2122)=הלוואות!$F$16,הלוואות!$G$16,0),0),0)+IF(A2122&gt;=הלוואות!$D$17,IF(מרכז!A2122&lt;=הלוואות!$E$17,IF(DAY(מרכז!A2122)=הלוואות!$F$17,הלוואות!$G$17,0),0),0)+IF(A2122&gt;=הלוואות!$D$18,IF(מרכז!A2122&lt;=הלוואות!$E$18,IF(DAY(מרכז!A2122)=הלוואות!$F$18,הלוואות!$G$18,0),0),0)+IF(A2122&gt;=הלוואות!$D$19,IF(מרכז!A2122&lt;=הלוואות!$E$19,IF(DAY(מרכז!A2122)=הלוואות!$F$19,הלוואות!$G$19,0),0),0)+IF(A2122&gt;=הלוואות!$D$20,IF(מרכז!A2122&lt;=הלוואות!$E$20,IF(DAY(מרכז!A2122)=הלוואות!$F$20,הלוואות!$G$20,0),0),0)+IF(A2122&gt;=הלוואות!$D$21,IF(מרכז!A2122&lt;=הלוואות!$E$21,IF(DAY(מרכז!A2122)=הלוואות!$F$21,הלוואות!$G$21,0),0),0)+IF(A2122&gt;=הלוואות!$D$22,IF(מרכז!A2122&lt;=הלוואות!$E$22,IF(DAY(מרכז!A2122)=הלוואות!$F$22,הלוואות!$G$22,0),0),0)+IF(A2122&gt;=הלוואות!$D$23,IF(מרכז!A2122&lt;=הלוואות!$E$23,IF(DAY(מרכז!A2122)=הלוואות!$F$23,הלוואות!$G$23,0),0),0)+IF(A2122&gt;=הלוואות!$D$24,IF(מרכז!A2122&lt;=הלוואות!$E$24,IF(DAY(מרכז!A2122)=הלוואות!$F$24,הלוואות!$G$24,0),0),0)+IF(A2122&gt;=הלוואות!$D$25,IF(מרכז!A2122&lt;=הלוואות!$E$25,IF(DAY(מרכז!A2122)=הלוואות!$F$25,הלוואות!$G$25,0),0),0)+IF(A2122&gt;=הלוואות!$D$26,IF(מרכז!A2122&lt;=הלוואות!$E$26,IF(DAY(מרכז!A2122)=הלוואות!$F$26,הלוואות!$G$26,0),0),0)+IF(A2122&gt;=הלוואות!$D$27,IF(מרכז!A2122&lt;=הלוואות!$E$27,IF(DAY(מרכז!A2122)=הלוואות!$F$27,הלוואות!$G$27,0),0),0)+IF(A2122&gt;=הלוואות!$D$28,IF(מרכז!A2122&lt;=הלוואות!$E$28,IF(DAY(מרכז!A2122)=הלוואות!$F$28,הלוואות!$G$28,0),0),0)+IF(A2122&gt;=הלוואות!$D$29,IF(מרכז!A2122&lt;=הלוואות!$E$29,IF(DAY(מרכז!A2122)=הלוואות!$F$29,הלוואות!$G$29,0),0),0)+IF(A2122&gt;=הלוואות!$D$30,IF(מרכז!A2122&lt;=הלוואות!$E$30,IF(DAY(מרכז!A2122)=הלוואות!$F$30,הלוואות!$G$30,0),0),0)+IF(A2122&gt;=הלוואות!$D$31,IF(מרכז!A2122&lt;=הלוואות!$E$31,IF(DAY(מרכז!A2122)=הלוואות!$F$31,הלוואות!$G$31,0),0),0)+IF(A2122&gt;=הלוואות!$D$32,IF(מרכז!A2122&lt;=הלוואות!$E$32,IF(DAY(מרכז!A2122)=הלוואות!$F$32,הלוואות!$G$32,0),0),0)+IF(A2122&gt;=הלוואות!$D$33,IF(מרכז!A2122&lt;=הלוואות!$E$33,IF(DAY(מרכז!A2122)=הלוואות!$F$33,הלוואות!$G$33,0),0),0)+IF(A2122&gt;=הלוואות!$D$34,IF(מרכז!A2122&lt;=הלוואות!$E$34,IF(DAY(מרכז!A2122)=הלוואות!$F$34,הלוואות!$G$34,0),0),0)</f>
        <v>0</v>
      </c>
      <c r="E2122" s="93">
        <f>SUMIF(הלוואות!$D$46:$D$65,מרכז!A2122,הלוואות!$E$46:$E$65)</f>
        <v>0</v>
      </c>
      <c r="F2122" s="93">
        <f>SUMIF(נכנסים!$A$5:$A$5890,מרכז!A2122,נכנסים!$B$5:$B$5890)</f>
        <v>0</v>
      </c>
      <c r="G2122" s="94"/>
      <c r="H2122" s="94"/>
      <c r="I2122" s="94"/>
      <c r="J2122" s="99">
        <f t="shared" si="33"/>
        <v>50000</v>
      </c>
    </row>
    <row r="2123" spans="1:10">
      <c r="A2123" s="153">
        <v>47776</v>
      </c>
      <c r="B2123" s="93">
        <f>SUMIF(יוצאים!$A$5:$A$5835,מרכז!A2123,יוצאים!$D$5:$D$5835)</f>
        <v>0</v>
      </c>
      <c r="C2123" s="93">
        <f>HLOOKUP(DAY($A2123),'טב.הו"ק'!$G$4:$AK$162,'טב.הו"ק'!$A$162+2,FALSE)</f>
        <v>0</v>
      </c>
      <c r="D2123" s="93">
        <f>IF(A2123&gt;=הלוואות!$D$5,IF(מרכז!A2123&lt;=הלוואות!$E$5,IF(DAY(מרכז!A2123)=הלוואות!$F$5,הלוואות!$G$5,0),0),0)+IF(A2123&gt;=הלוואות!$D$6,IF(מרכז!A2123&lt;=הלוואות!$E$6,IF(DAY(מרכז!A2123)=הלוואות!$F$6,הלוואות!$G$6,0),0),0)+IF(A2123&gt;=הלוואות!$D$7,IF(מרכז!A2123&lt;=הלוואות!$E$7,IF(DAY(מרכז!A2123)=הלוואות!$F$7,הלוואות!$G$7,0),0),0)+IF(A2123&gt;=הלוואות!$D$8,IF(מרכז!A2123&lt;=הלוואות!$E$8,IF(DAY(מרכז!A2123)=הלוואות!$F$8,הלוואות!$G$8,0),0),0)+IF(A2123&gt;=הלוואות!$D$9,IF(מרכז!A2123&lt;=הלוואות!$E$9,IF(DAY(מרכז!A2123)=הלוואות!$F$9,הלוואות!$G$9,0),0),0)+IF(A2123&gt;=הלוואות!$D$10,IF(מרכז!A2123&lt;=הלוואות!$E$10,IF(DAY(מרכז!A2123)=הלוואות!$F$10,הלוואות!$G$10,0),0),0)+IF(A2123&gt;=הלוואות!$D$11,IF(מרכז!A2123&lt;=הלוואות!$E$11,IF(DAY(מרכז!A2123)=הלוואות!$F$11,הלוואות!$G$11,0),0),0)+IF(A2123&gt;=הלוואות!$D$12,IF(מרכז!A2123&lt;=הלוואות!$E$12,IF(DAY(מרכז!A2123)=הלוואות!$F$12,הלוואות!$G$12,0),0),0)+IF(A2123&gt;=הלוואות!$D$13,IF(מרכז!A2123&lt;=הלוואות!$E$13,IF(DAY(מרכז!A2123)=הלוואות!$F$13,הלוואות!$G$13,0),0),0)+IF(A2123&gt;=הלוואות!$D$14,IF(מרכז!A2123&lt;=הלוואות!$E$14,IF(DAY(מרכז!A2123)=הלוואות!$F$14,הלוואות!$G$14,0),0),0)+IF(A2123&gt;=הלוואות!$D$15,IF(מרכז!A2123&lt;=הלוואות!$E$15,IF(DAY(מרכז!A2123)=הלוואות!$F$15,הלוואות!$G$15,0),0),0)+IF(A2123&gt;=הלוואות!$D$16,IF(מרכז!A2123&lt;=הלוואות!$E$16,IF(DAY(מרכז!A2123)=הלוואות!$F$16,הלוואות!$G$16,0),0),0)+IF(A2123&gt;=הלוואות!$D$17,IF(מרכז!A2123&lt;=הלוואות!$E$17,IF(DAY(מרכז!A2123)=הלוואות!$F$17,הלוואות!$G$17,0),0),0)+IF(A2123&gt;=הלוואות!$D$18,IF(מרכז!A2123&lt;=הלוואות!$E$18,IF(DAY(מרכז!A2123)=הלוואות!$F$18,הלוואות!$G$18,0),0),0)+IF(A2123&gt;=הלוואות!$D$19,IF(מרכז!A2123&lt;=הלוואות!$E$19,IF(DAY(מרכז!A2123)=הלוואות!$F$19,הלוואות!$G$19,0),0),0)+IF(A2123&gt;=הלוואות!$D$20,IF(מרכז!A2123&lt;=הלוואות!$E$20,IF(DAY(מרכז!A2123)=הלוואות!$F$20,הלוואות!$G$20,0),0),0)+IF(A2123&gt;=הלוואות!$D$21,IF(מרכז!A2123&lt;=הלוואות!$E$21,IF(DAY(מרכז!A2123)=הלוואות!$F$21,הלוואות!$G$21,0),0),0)+IF(A2123&gt;=הלוואות!$D$22,IF(מרכז!A2123&lt;=הלוואות!$E$22,IF(DAY(מרכז!A2123)=הלוואות!$F$22,הלוואות!$G$22,0),0),0)+IF(A2123&gt;=הלוואות!$D$23,IF(מרכז!A2123&lt;=הלוואות!$E$23,IF(DAY(מרכז!A2123)=הלוואות!$F$23,הלוואות!$G$23,0),0),0)+IF(A2123&gt;=הלוואות!$D$24,IF(מרכז!A2123&lt;=הלוואות!$E$24,IF(DAY(מרכז!A2123)=הלוואות!$F$24,הלוואות!$G$24,0),0),0)+IF(A2123&gt;=הלוואות!$D$25,IF(מרכז!A2123&lt;=הלוואות!$E$25,IF(DAY(מרכז!A2123)=הלוואות!$F$25,הלוואות!$G$25,0),0),0)+IF(A2123&gt;=הלוואות!$D$26,IF(מרכז!A2123&lt;=הלוואות!$E$26,IF(DAY(מרכז!A2123)=הלוואות!$F$26,הלוואות!$G$26,0),0),0)+IF(A2123&gt;=הלוואות!$D$27,IF(מרכז!A2123&lt;=הלוואות!$E$27,IF(DAY(מרכז!A2123)=הלוואות!$F$27,הלוואות!$G$27,0),0),0)+IF(A2123&gt;=הלוואות!$D$28,IF(מרכז!A2123&lt;=הלוואות!$E$28,IF(DAY(מרכז!A2123)=הלוואות!$F$28,הלוואות!$G$28,0),0),0)+IF(A2123&gt;=הלוואות!$D$29,IF(מרכז!A2123&lt;=הלוואות!$E$29,IF(DAY(מרכז!A2123)=הלוואות!$F$29,הלוואות!$G$29,0),0),0)+IF(A2123&gt;=הלוואות!$D$30,IF(מרכז!A2123&lt;=הלוואות!$E$30,IF(DAY(מרכז!A2123)=הלוואות!$F$30,הלוואות!$G$30,0),0),0)+IF(A2123&gt;=הלוואות!$D$31,IF(מרכז!A2123&lt;=הלוואות!$E$31,IF(DAY(מרכז!A2123)=הלוואות!$F$31,הלוואות!$G$31,0),0),0)+IF(A2123&gt;=הלוואות!$D$32,IF(מרכז!A2123&lt;=הלוואות!$E$32,IF(DAY(מרכז!A2123)=הלוואות!$F$32,הלוואות!$G$32,0),0),0)+IF(A2123&gt;=הלוואות!$D$33,IF(מרכז!A2123&lt;=הלוואות!$E$33,IF(DAY(מרכז!A2123)=הלוואות!$F$33,הלוואות!$G$33,0),0),0)+IF(A2123&gt;=הלוואות!$D$34,IF(מרכז!A2123&lt;=הלוואות!$E$34,IF(DAY(מרכז!A2123)=הלוואות!$F$34,הלוואות!$G$34,0),0),0)</f>
        <v>0</v>
      </c>
      <c r="E2123" s="93">
        <f>SUMIF(הלוואות!$D$46:$D$65,מרכז!A2123,הלוואות!$E$46:$E$65)</f>
        <v>0</v>
      </c>
      <c r="F2123" s="93">
        <f>SUMIF(נכנסים!$A$5:$A$5890,מרכז!A2123,נכנסים!$B$5:$B$5890)</f>
        <v>0</v>
      </c>
      <c r="G2123" s="94"/>
      <c r="H2123" s="94"/>
      <c r="I2123" s="94"/>
      <c r="J2123" s="99">
        <f t="shared" si="33"/>
        <v>50000</v>
      </c>
    </row>
    <row r="2124" spans="1:10">
      <c r="A2124" s="153">
        <v>47777</v>
      </c>
      <c r="B2124" s="93">
        <f>SUMIF(יוצאים!$A$5:$A$5835,מרכז!A2124,יוצאים!$D$5:$D$5835)</f>
        <v>0</v>
      </c>
      <c r="C2124" s="93">
        <f>HLOOKUP(DAY($A2124),'טב.הו"ק'!$G$4:$AK$162,'טב.הו"ק'!$A$162+2,FALSE)</f>
        <v>0</v>
      </c>
      <c r="D2124" s="93">
        <f>IF(A2124&gt;=הלוואות!$D$5,IF(מרכז!A2124&lt;=הלוואות!$E$5,IF(DAY(מרכז!A2124)=הלוואות!$F$5,הלוואות!$G$5,0),0),0)+IF(A2124&gt;=הלוואות!$D$6,IF(מרכז!A2124&lt;=הלוואות!$E$6,IF(DAY(מרכז!A2124)=הלוואות!$F$6,הלוואות!$G$6,0),0),0)+IF(A2124&gt;=הלוואות!$D$7,IF(מרכז!A2124&lt;=הלוואות!$E$7,IF(DAY(מרכז!A2124)=הלוואות!$F$7,הלוואות!$G$7,0),0),0)+IF(A2124&gt;=הלוואות!$D$8,IF(מרכז!A2124&lt;=הלוואות!$E$8,IF(DAY(מרכז!A2124)=הלוואות!$F$8,הלוואות!$G$8,0),0),0)+IF(A2124&gt;=הלוואות!$D$9,IF(מרכז!A2124&lt;=הלוואות!$E$9,IF(DAY(מרכז!A2124)=הלוואות!$F$9,הלוואות!$G$9,0),0),0)+IF(A2124&gt;=הלוואות!$D$10,IF(מרכז!A2124&lt;=הלוואות!$E$10,IF(DAY(מרכז!A2124)=הלוואות!$F$10,הלוואות!$G$10,0),0),0)+IF(A2124&gt;=הלוואות!$D$11,IF(מרכז!A2124&lt;=הלוואות!$E$11,IF(DAY(מרכז!A2124)=הלוואות!$F$11,הלוואות!$G$11,0),0),0)+IF(A2124&gt;=הלוואות!$D$12,IF(מרכז!A2124&lt;=הלוואות!$E$12,IF(DAY(מרכז!A2124)=הלוואות!$F$12,הלוואות!$G$12,0),0),0)+IF(A2124&gt;=הלוואות!$D$13,IF(מרכז!A2124&lt;=הלוואות!$E$13,IF(DAY(מרכז!A2124)=הלוואות!$F$13,הלוואות!$G$13,0),0),0)+IF(A2124&gt;=הלוואות!$D$14,IF(מרכז!A2124&lt;=הלוואות!$E$14,IF(DAY(מרכז!A2124)=הלוואות!$F$14,הלוואות!$G$14,0),0),0)+IF(A2124&gt;=הלוואות!$D$15,IF(מרכז!A2124&lt;=הלוואות!$E$15,IF(DAY(מרכז!A2124)=הלוואות!$F$15,הלוואות!$G$15,0),0),0)+IF(A2124&gt;=הלוואות!$D$16,IF(מרכז!A2124&lt;=הלוואות!$E$16,IF(DAY(מרכז!A2124)=הלוואות!$F$16,הלוואות!$G$16,0),0),0)+IF(A2124&gt;=הלוואות!$D$17,IF(מרכז!A2124&lt;=הלוואות!$E$17,IF(DAY(מרכז!A2124)=הלוואות!$F$17,הלוואות!$G$17,0),0),0)+IF(A2124&gt;=הלוואות!$D$18,IF(מרכז!A2124&lt;=הלוואות!$E$18,IF(DAY(מרכז!A2124)=הלוואות!$F$18,הלוואות!$G$18,0),0),0)+IF(A2124&gt;=הלוואות!$D$19,IF(מרכז!A2124&lt;=הלוואות!$E$19,IF(DAY(מרכז!A2124)=הלוואות!$F$19,הלוואות!$G$19,0),0),0)+IF(A2124&gt;=הלוואות!$D$20,IF(מרכז!A2124&lt;=הלוואות!$E$20,IF(DAY(מרכז!A2124)=הלוואות!$F$20,הלוואות!$G$20,0),0),0)+IF(A2124&gt;=הלוואות!$D$21,IF(מרכז!A2124&lt;=הלוואות!$E$21,IF(DAY(מרכז!A2124)=הלוואות!$F$21,הלוואות!$G$21,0),0),0)+IF(A2124&gt;=הלוואות!$D$22,IF(מרכז!A2124&lt;=הלוואות!$E$22,IF(DAY(מרכז!A2124)=הלוואות!$F$22,הלוואות!$G$22,0),0),0)+IF(A2124&gt;=הלוואות!$D$23,IF(מרכז!A2124&lt;=הלוואות!$E$23,IF(DAY(מרכז!A2124)=הלוואות!$F$23,הלוואות!$G$23,0),0),0)+IF(A2124&gt;=הלוואות!$D$24,IF(מרכז!A2124&lt;=הלוואות!$E$24,IF(DAY(מרכז!A2124)=הלוואות!$F$24,הלוואות!$G$24,0),0),0)+IF(A2124&gt;=הלוואות!$D$25,IF(מרכז!A2124&lt;=הלוואות!$E$25,IF(DAY(מרכז!A2124)=הלוואות!$F$25,הלוואות!$G$25,0),0),0)+IF(A2124&gt;=הלוואות!$D$26,IF(מרכז!A2124&lt;=הלוואות!$E$26,IF(DAY(מרכז!A2124)=הלוואות!$F$26,הלוואות!$G$26,0),0),0)+IF(A2124&gt;=הלוואות!$D$27,IF(מרכז!A2124&lt;=הלוואות!$E$27,IF(DAY(מרכז!A2124)=הלוואות!$F$27,הלוואות!$G$27,0),0),0)+IF(A2124&gt;=הלוואות!$D$28,IF(מרכז!A2124&lt;=הלוואות!$E$28,IF(DAY(מרכז!A2124)=הלוואות!$F$28,הלוואות!$G$28,0),0),0)+IF(A2124&gt;=הלוואות!$D$29,IF(מרכז!A2124&lt;=הלוואות!$E$29,IF(DAY(מרכז!A2124)=הלוואות!$F$29,הלוואות!$G$29,0),0),0)+IF(A2124&gt;=הלוואות!$D$30,IF(מרכז!A2124&lt;=הלוואות!$E$30,IF(DAY(מרכז!A2124)=הלוואות!$F$30,הלוואות!$G$30,0),0),0)+IF(A2124&gt;=הלוואות!$D$31,IF(מרכז!A2124&lt;=הלוואות!$E$31,IF(DAY(מרכז!A2124)=הלוואות!$F$31,הלוואות!$G$31,0),0),0)+IF(A2124&gt;=הלוואות!$D$32,IF(מרכז!A2124&lt;=הלוואות!$E$32,IF(DAY(מרכז!A2124)=הלוואות!$F$32,הלוואות!$G$32,0),0),0)+IF(A2124&gt;=הלוואות!$D$33,IF(מרכז!A2124&lt;=הלוואות!$E$33,IF(DAY(מרכז!A2124)=הלוואות!$F$33,הלוואות!$G$33,0),0),0)+IF(A2124&gt;=הלוואות!$D$34,IF(מרכז!A2124&lt;=הלוואות!$E$34,IF(DAY(מרכז!A2124)=הלוואות!$F$34,הלוואות!$G$34,0),0),0)</f>
        <v>0</v>
      </c>
      <c r="E2124" s="93">
        <f>SUMIF(הלוואות!$D$46:$D$65,מרכז!A2124,הלוואות!$E$46:$E$65)</f>
        <v>0</v>
      </c>
      <c r="F2124" s="93">
        <f>SUMIF(נכנסים!$A$5:$A$5890,מרכז!A2124,נכנסים!$B$5:$B$5890)</f>
        <v>0</v>
      </c>
      <c r="G2124" s="94"/>
      <c r="H2124" s="94"/>
      <c r="I2124" s="94"/>
      <c r="J2124" s="99">
        <f t="shared" si="33"/>
        <v>50000</v>
      </c>
    </row>
    <row r="2125" spans="1:10">
      <c r="A2125" s="153">
        <v>47778</v>
      </c>
      <c r="B2125" s="93">
        <f>SUMIF(יוצאים!$A$5:$A$5835,מרכז!A2125,יוצאים!$D$5:$D$5835)</f>
        <v>0</v>
      </c>
      <c r="C2125" s="93">
        <f>HLOOKUP(DAY($A2125),'טב.הו"ק'!$G$4:$AK$162,'טב.הו"ק'!$A$162+2,FALSE)</f>
        <v>0</v>
      </c>
      <c r="D2125" s="93">
        <f>IF(A2125&gt;=הלוואות!$D$5,IF(מרכז!A2125&lt;=הלוואות!$E$5,IF(DAY(מרכז!A2125)=הלוואות!$F$5,הלוואות!$G$5,0),0),0)+IF(A2125&gt;=הלוואות!$D$6,IF(מרכז!A2125&lt;=הלוואות!$E$6,IF(DAY(מרכז!A2125)=הלוואות!$F$6,הלוואות!$G$6,0),0),0)+IF(A2125&gt;=הלוואות!$D$7,IF(מרכז!A2125&lt;=הלוואות!$E$7,IF(DAY(מרכז!A2125)=הלוואות!$F$7,הלוואות!$G$7,0),0),0)+IF(A2125&gt;=הלוואות!$D$8,IF(מרכז!A2125&lt;=הלוואות!$E$8,IF(DAY(מרכז!A2125)=הלוואות!$F$8,הלוואות!$G$8,0),0),0)+IF(A2125&gt;=הלוואות!$D$9,IF(מרכז!A2125&lt;=הלוואות!$E$9,IF(DAY(מרכז!A2125)=הלוואות!$F$9,הלוואות!$G$9,0),0),0)+IF(A2125&gt;=הלוואות!$D$10,IF(מרכז!A2125&lt;=הלוואות!$E$10,IF(DAY(מרכז!A2125)=הלוואות!$F$10,הלוואות!$G$10,0),0),0)+IF(A2125&gt;=הלוואות!$D$11,IF(מרכז!A2125&lt;=הלוואות!$E$11,IF(DAY(מרכז!A2125)=הלוואות!$F$11,הלוואות!$G$11,0),0),0)+IF(A2125&gt;=הלוואות!$D$12,IF(מרכז!A2125&lt;=הלוואות!$E$12,IF(DAY(מרכז!A2125)=הלוואות!$F$12,הלוואות!$G$12,0),0),0)+IF(A2125&gt;=הלוואות!$D$13,IF(מרכז!A2125&lt;=הלוואות!$E$13,IF(DAY(מרכז!A2125)=הלוואות!$F$13,הלוואות!$G$13,0),0),0)+IF(A2125&gt;=הלוואות!$D$14,IF(מרכז!A2125&lt;=הלוואות!$E$14,IF(DAY(מרכז!A2125)=הלוואות!$F$14,הלוואות!$G$14,0),0),0)+IF(A2125&gt;=הלוואות!$D$15,IF(מרכז!A2125&lt;=הלוואות!$E$15,IF(DAY(מרכז!A2125)=הלוואות!$F$15,הלוואות!$G$15,0),0),0)+IF(A2125&gt;=הלוואות!$D$16,IF(מרכז!A2125&lt;=הלוואות!$E$16,IF(DAY(מרכז!A2125)=הלוואות!$F$16,הלוואות!$G$16,0),0),0)+IF(A2125&gt;=הלוואות!$D$17,IF(מרכז!A2125&lt;=הלוואות!$E$17,IF(DAY(מרכז!A2125)=הלוואות!$F$17,הלוואות!$G$17,0),0),0)+IF(A2125&gt;=הלוואות!$D$18,IF(מרכז!A2125&lt;=הלוואות!$E$18,IF(DAY(מרכז!A2125)=הלוואות!$F$18,הלוואות!$G$18,0),0),0)+IF(A2125&gt;=הלוואות!$D$19,IF(מרכז!A2125&lt;=הלוואות!$E$19,IF(DAY(מרכז!A2125)=הלוואות!$F$19,הלוואות!$G$19,0),0),0)+IF(A2125&gt;=הלוואות!$D$20,IF(מרכז!A2125&lt;=הלוואות!$E$20,IF(DAY(מרכז!A2125)=הלוואות!$F$20,הלוואות!$G$20,0),0),0)+IF(A2125&gt;=הלוואות!$D$21,IF(מרכז!A2125&lt;=הלוואות!$E$21,IF(DAY(מרכז!A2125)=הלוואות!$F$21,הלוואות!$G$21,0),0),0)+IF(A2125&gt;=הלוואות!$D$22,IF(מרכז!A2125&lt;=הלוואות!$E$22,IF(DAY(מרכז!A2125)=הלוואות!$F$22,הלוואות!$G$22,0),0),0)+IF(A2125&gt;=הלוואות!$D$23,IF(מרכז!A2125&lt;=הלוואות!$E$23,IF(DAY(מרכז!A2125)=הלוואות!$F$23,הלוואות!$G$23,0),0),0)+IF(A2125&gt;=הלוואות!$D$24,IF(מרכז!A2125&lt;=הלוואות!$E$24,IF(DAY(מרכז!A2125)=הלוואות!$F$24,הלוואות!$G$24,0),0),0)+IF(A2125&gt;=הלוואות!$D$25,IF(מרכז!A2125&lt;=הלוואות!$E$25,IF(DAY(מרכז!A2125)=הלוואות!$F$25,הלוואות!$G$25,0),0),0)+IF(A2125&gt;=הלוואות!$D$26,IF(מרכז!A2125&lt;=הלוואות!$E$26,IF(DAY(מרכז!A2125)=הלוואות!$F$26,הלוואות!$G$26,0),0),0)+IF(A2125&gt;=הלוואות!$D$27,IF(מרכז!A2125&lt;=הלוואות!$E$27,IF(DAY(מרכז!A2125)=הלוואות!$F$27,הלוואות!$G$27,0),0),0)+IF(A2125&gt;=הלוואות!$D$28,IF(מרכז!A2125&lt;=הלוואות!$E$28,IF(DAY(מרכז!A2125)=הלוואות!$F$28,הלוואות!$G$28,0),0),0)+IF(A2125&gt;=הלוואות!$D$29,IF(מרכז!A2125&lt;=הלוואות!$E$29,IF(DAY(מרכז!A2125)=הלוואות!$F$29,הלוואות!$G$29,0),0),0)+IF(A2125&gt;=הלוואות!$D$30,IF(מרכז!A2125&lt;=הלוואות!$E$30,IF(DAY(מרכז!A2125)=הלוואות!$F$30,הלוואות!$G$30,0),0),0)+IF(A2125&gt;=הלוואות!$D$31,IF(מרכז!A2125&lt;=הלוואות!$E$31,IF(DAY(מרכז!A2125)=הלוואות!$F$31,הלוואות!$G$31,0),0),0)+IF(A2125&gt;=הלוואות!$D$32,IF(מרכז!A2125&lt;=הלוואות!$E$32,IF(DAY(מרכז!A2125)=הלוואות!$F$32,הלוואות!$G$32,0),0),0)+IF(A2125&gt;=הלוואות!$D$33,IF(מרכז!A2125&lt;=הלוואות!$E$33,IF(DAY(מרכז!A2125)=הלוואות!$F$33,הלוואות!$G$33,0),0),0)+IF(A2125&gt;=הלוואות!$D$34,IF(מרכז!A2125&lt;=הלוואות!$E$34,IF(DAY(מרכז!A2125)=הלוואות!$F$34,הלוואות!$G$34,0),0),0)</f>
        <v>0</v>
      </c>
      <c r="E2125" s="93">
        <f>SUMIF(הלוואות!$D$46:$D$65,מרכז!A2125,הלוואות!$E$46:$E$65)</f>
        <v>0</v>
      </c>
      <c r="F2125" s="93">
        <f>SUMIF(נכנסים!$A$5:$A$5890,מרכז!A2125,נכנסים!$B$5:$B$5890)</f>
        <v>0</v>
      </c>
      <c r="G2125" s="94"/>
      <c r="H2125" s="94"/>
      <c r="I2125" s="94"/>
      <c r="J2125" s="99">
        <f t="shared" si="33"/>
        <v>50000</v>
      </c>
    </row>
    <row r="2126" spans="1:10">
      <c r="A2126" s="153">
        <v>47779</v>
      </c>
      <c r="B2126" s="93">
        <f>SUMIF(יוצאים!$A$5:$A$5835,מרכז!A2126,יוצאים!$D$5:$D$5835)</f>
        <v>0</v>
      </c>
      <c r="C2126" s="93">
        <f>HLOOKUP(DAY($A2126),'טב.הו"ק'!$G$4:$AK$162,'טב.הו"ק'!$A$162+2,FALSE)</f>
        <v>0</v>
      </c>
      <c r="D2126" s="93">
        <f>IF(A2126&gt;=הלוואות!$D$5,IF(מרכז!A2126&lt;=הלוואות!$E$5,IF(DAY(מרכז!A2126)=הלוואות!$F$5,הלוואות!$G$5,0),0),0)+IF(A2126&gt;=הלוואות!$D$6,IF(מרכז!A2126&lt;=הלוואות!$E$6,IF(DAY(מרכז!A2126)=הלוואות!$F$6,הלוואות!$G$6,0),0),0)+IF(A2126&gt;=הלוואות!$D$7,IF(מרכז!A2126&lt;=הלוואות!$E$7,IF(DAY(מרכז!A2126)=הלוואות!$F$7,הלוואות!$G$7,0),0),0)+IF(A2126&gt;=הלוואות!$D$8,IF(מרכז!A2126&lt;=הלוואות!$E$8,IF(DAY(מרכז!A2126)=הלוואות!$F$8,הלוואות!$G$8,0),0),0)+IF(A2126&gt;=הלוואות!$D$9,IF(מרכז!A2126&lt;=הלוואות!$E$9,IF(DAY(מרכז!A2126)=הלוואות!$F$9,הלוואות!$G$9,0),0),0)+IF(A2126&gt;=הלוואות!$D$10,IF(מרכז!A2126&lt;=הלוואות!$E$10,IF(DAY(מרכז!A2126)=הלוואות!$F$10,הלוואות!$G$10,0),0),0)+IF(A2126&gt;=הלוואות!$D$11,IF(מרכז!A2126&lt;=הלוואות!$E$11,IF(DAY(מרכז!A2126)=הלוואות!$F$11,הלוואות!$G$11,0),0),0)+IF(A2126&gt;=הלוואות!$D$12,IF(מרכז!A2126&lt;=הלוואות!$E$12,IF(DAY(מרכז!A2126)=הלוואות!$F$12,הלוואות!$G$12,0),0),0)+IF(A2126&gt;=הלוואות!$D$13,IF(מרכז!A2126&lt;=הלוואות!$E$13,IF(DAY(מרכז!A2126)=הלוואות!$F$13,הלוואות!$G$13,0),0),0)+IF(A2126&gt;=הלוואות!$D$14,IF(מרכז!A2126&lt;=הלוואות!$E$14,IF(DAY(מרכז!A2126)=הלוואות!$F$14,הלוואות!$G$14,0),0),0)+IF(A2126&gt;=הלוואות!$D$15,IF(מרכז!A2126&lt;=הלוואות!$E$15,IF(DAY(מרכז!A2126)=הלוואות!$F$15,הלוואות!$G$15,0),0),0)+IF(A2126&gt;=הלוואות!$D$16,IF(מרכז!A2126&lt;=הלוואות!$E$16,IF(DAY(מרכז!A2126)=הלוואות!$F$16,הלוואות!$G$16,0),0),0)+IF(A2126&gt;=הלוואות!$D$17,IF(מרכז!A2126&lt;=הלוואות!$E$17,IF(DAY(מרכז!A2126)=הלוואות!$F$17,הלוואות!$G$17,0),0),0)+IF(A2126&gt;=הלוואות!$D$18,IF(מרכז!A2126&lt;=הלוואות!$E$18,IF(DAY(מרכז!A2126)=הלוואות!$F$18,הלוואות!$G$18,0),0),0)+IF(A2126&gt;=הלוואות!$D$19,IF(מרכז!A2126&lt;=הלוואות!$E$19,IF(DAY(מרכז!A2126)=הלוואות!$F$19,הלוואות!$G$19,0),0),0)+IF(A2126&gt;=הלוואות!$D$20,IF(מרכז!A2126&lt;=הלוואות!$E$20,IF(DAY(מרכז!A2126)=הלוואות!$F$20,הלוואות!$G$20,0),0),0)+IF(A2126&gt;=הלוואות!$D$21,IF(מרכז!A2126&lt;=הלוואות!$E$21,IF(DAY(מרכז!A2126)=הלוואות!$F$21,הלוואות!$G$21,0),0),0)+IF(A2126&gt;=הלוואות!$D$22,IF(מרכז!A2126&lt;=הלוואות!$E$22,IF(DAY(מרכז!A2126)=הלוואות!$F$22,הלוואות!$G$22,0),0),0)+IF(A2126&gt;=הלוואות!$D$23,IF(מרכז!A2126&lt;=הלוואות!$E$23,IF(DAY(מרכז!A2126)=הלוואות!$F$23,הלוואות!$G$23,0),0),0)+IF(A2126&gt;=הלוואות!$D$24,IF(מרכז!A2126&lt;=הלוואות!$E$24,IF(DAY(מרכז!A2126)=הלוואות!$F$24,הלוואות!$G$24,0),0),0)+IF(A2126&gt;=הלוואות!$D$25,IF(מרכז!A2126&lt;=הלוואות!$E$25,IF(DAY(מרכז!A2126)=הלוואות!$F$25,הלוואות!$G$25,0),0),0)+IF(A2126&gt;=הלוואות!$D$26,IF(מרכז!A2126&lt;=הלוואות!$E$26,IF(DAY(מרכז!A2126)=הלוואות!$F$26,הלוואות!$G$26,0),0),0)+IF(A2126&gt;=הלוואות!$D$27,IF(מרכז!A2126&lt;=הלוואות!$E$27,IF(DAY(מרכז!A2126)=הלוואות!$F$27,הלוואות!$G$27,0),0),0)+IF(A2126&gt;=הלוואות!$D$28,IF(מרכז!A2126&lt;=הלוואות!$E$28,IF(DAY(מרכז!A2126)=הלוואות!$F$28,הלוואות!$G$28,0),0),0)+IF(A2126&gt;=הלוואות!$D$29,IF(מרכז!A2126&lt;=הלוואות!$E$29,IF(DAY(מרכז!A2126)=הלוואות!$F$29,הלוואות!$G$29,0),0),0)+IF(A2126&gt;=הלוואות!$D$30,IF(מרכז!A2126&lt;=הלוואות!$E$30,IF(DAY(מרכז!A2126)=הלוואות!$F$30,הלוואות!$G$30,0),0),0)+IF(A2126&gt;=הלוואות!$D$31,IF(מרכז!A2126&lt;=הלוואות!$E$31,IF(DAY(מרכז!A2126)=הלוואות!$F$31,הלוואות!$G$31,0),0),0)+IF(A2126&gt;=הלוואות!$D$32,IF(מרכז!A2126&lt;=הלוואות!$E$32,IF(DAY(מרכז!A2126)=הלוואות!$F$32,הלוואות!$G$32,0),0),0)+IF(A2126&gt;=הלוואות!$D$33,IF(מרכז!A2126&lt;=הלוואות!$E$33,IF(DAY(מרכז!A2126)=הלוואות!$F$33,הלוואות!$G$33,0),0),0)+IF(A2126&gt;=הלוואות!$D$34,IF(מרכז!A2126&lt;=הלוואות!$E$34,IF(DAY(מרכז!A2126)=הלוואות!$F$34,הלוואות!$G$34,0),0),0)</f>
        <v>0</v>
      </c>
      <c r="E2126" s="93">
        <f>SUMIF(הלוואות!$D$46:$D$65,מרכז!A2126,הלוואות!$E$46:$E$65)</f>
        <v>0</v>
      </c>
      <c r="F2126" s="93">
        <f>SUMIF(נכנסים!$A$5:$A$5890,מרכז!A2126,נכנסים!$B$5:$B$5890)</f>
        <v>0</v>
      </c>
      <c r="G2126" s="94"/>
      <c r="H2126" s="94"/>
      <c r="I2126" s="94"/>
      <c r="J2126" s="99">
        <f t="shared" si="33"/>
        <v>50000</v>
      </c>
    </row>
    <row r="2127" spans="1:10">
      <c r="A2127" s="153">
        <v>47780</v>
      </c>
      <c r="B2127" s="93">
        <f>SUMIF(יוצאים!$A$5:$A$5835,מרכז!A2127,יוצאים!$D$5:$D$5835)</f>
        <v>0</v>
      </c>
      <c r="C2127" s="93">
        <f>HLOOKUP(DAY($A2127),'טב.הו"ק'!$G$4:$AK$162,'טב.הו"ק'!$A$162+2,FALSE)</f>
        <v>0</v>
      </c>
      <c r="D2127" s="93">
        <f>IF(A2127&gt;=הלוואות!$D$5,IF(מרכז!A2127&lt;=הלוואות!$E$5,IF(DAY(מרכז!A2127)=הלוואות!$F$5,הלוואות!$G$5,0),0),0)+IF(A2127&gt;=הלוואות!$D$6,IF(מרכז!A2127&lt;=הלוואות!$E$6,IF(DAY(מרכז!A2127)=הלוואות!$F$6,הלוואות!$G$6,0),0),0)+IF(A2127&gt;=הלוואות!$D$7,IF(מרכז!A2127&lt;=הלוואות!$E$7,IF(DAY(מרכז!A2127)=הלוואות!$F$7,הלוואות!$G$7,0),0),0)+IF(A2127&gt;=הלוואות!$D$8,IF(מרכז!A2127&lt;=הלוואות!$E$8,IF(DAY(מרכז!A2127)=הלוואות!$F$8,הלוואות!$G$8,0),0),0)+IF(A2127&gt;=הלוואות!$D$9,IF(מרכז!A2127&lt;=הלוואות!$E$9,IF(DAY(מרכז!A2127)=הלוואות!$F$9,הלוואות!$G$9,0),0),0)+IF(A2127&gt;=הלוואות!$D$10,IF(מרכז!A2127&lt;=הלוואות!$E$10,IF(DAY(מרכז!A2127)=הלוואות!$F$10,הלוואות!$G$10,0),0),0)+IF(A2127&gt;=הלוואות!$D$11,IF(מרכז!A2127&lt;=הלוואות!$E$11,IF(DAY(מרכז!A2127)=הלוואות!$F$11,הלוואות!$G$11,0),0),0)+IF(A2127&gt;=הלוואות!$D$12,IF(מרכז!A2127&lt;=הלוואות!$E$12,IF(DAY(מרכז!A2127)=הלוואות!$F$12,הלוואות!$G$12,0),0),0)+IF(A2127&gt;=הלוואות!$D$13,IF(מרכז!A2127&lt;=הלוואות!$E$13,IF(DAY(מרכז!A2127)=הלוואות!$F$13,הלוואות!$G$13,0),0),0)+IF(A2127&gt;=הלוואות!$D$14,IF(מרכז!A2127&lt;=הלוואות!$E$14,IF(DAY(מרכז!A2127)=הלוואות!$F$14,הלוואות!$G$14,0),0),0)+IF(A2127&gt;=הלוואות!$D$15,IF(מרכז!A2127&lt;=הלוואות!$E$15,IF(DAY(מרכז!A2127)=הלוואות!$F$15,הלוואות!$G$15,0),0),0)+IF(A2127&gt;=הלוואות!$D$16,IF(מרכז!A2127&lt;=הלוואות!$E$16,IF(DAY(מרכז!A2127)=הלוואות!$F$16,הלוואות!$G$16,0),0),0)+IF(A2127&gt;=הלוואות!$D$17,IF(מרכז!A2127&lt;=הלוואות!$E$17,IF(DAY(מרכז!A2127)=הלוואות!$F$17,הלוואות!$G$17,0),0),0)+IF(A2127&gt;=הלוואות!$D$18,IF(מרכז!A2127&lt;=הלוואות!$E$18,IF(DAY(מרכז!A2127)=הלוואות!$F$18,הלוואות!$G$18,0),0),0)+IF(A2127&gt;=הלוואות!$D$19,IF(מרכז!A2127&lt;=הלוואות!$E$19,IF(DAY(מרכז!A2127)=הלוואות!$F$19,הלוואות!$G$19,0),0),0)+IF(A2127&gt;=הלוואות!$D$20,IF(מרכז!A2127&lt;=הלוואות!$E$20,IF(DAY(מרכז!A2127)=הלוואות!$F$20,הלוואות!$G$20,0),0),0)+IF(A2127&gt;=הלוואות!$D$21,IF(מרכז!A2127&lt;=הלוואות!$E$21,IF(DAY(מרכז!A2127)=הלוואות!$F$21,הלוואות!$G$21,0),0),0)+IF(A2127&gt;=הלוואות!$D$22,IF(מרכז!A2127&lt;=הלוואות!$E$22,IF(DAY(מרכז!A2127)=הלוואות!$F$22,הלוואות!$G$22,0),0),0)+IF(A2127&gt;=הלוואות!$D$23,IF(מרכז!A2127&lt;=הלוואות!$E$23,IF(DAY(מרכז!A2127)=הלוואות!$F$23,הלוואות!$G$23,0),0),0)+IF(A2127&gt;=הלוואות!$D$24,IF(מרכז!A2127&lt;=הלוואות!$E$24,IF(DAY(מרכז!A2127)=הלוואות!$F$24,הלוואות!$G$24,0),0),0)+IF(A2127&gt;=הלוואות!$D$25,IF(מרכז!A2127&lt;=הלוואות!$E$25,IF(DAY(מרכז!A2127)=הלוואות!$F$25,הלוואות!$G$25,0),0),0)+IF(A2127&gt;=הלוואות!$D$26,IF(מרכז!A2127&lt;=הלוואות!$E$26,IF(DAY(מרכז!A2127)=הלוואות!$F$26,הלוואות!$G$26,0),0),0)+IF(A2127&gt;=הלוואות!$D$27,IF(מרכז!A2127&lt;=הלוואות!$E$27,IF(DAY(מרכז!A2127)=הלוואות!$F$27,הלוואות!$G$27,0),0),0)+IF(A2127&gt;=הלוואות!$D$28,IF(מרכז!A2127&lt;=הלוואות!$E$28,IF(DAY(מרכז!A2127)=הלוואות!$F$28,הלוואות!$G$28,0),0),0)+IF(A2127&gt;=הלוואות!$D$29,IF(מרכז!A2127&lt;=הלוואות!$E$29,IF(DAY(מרכז!A2127)=הלוואות!$F$29,הלוואות!$G$29,0),0),0)+IF(A2127&gt;=הלוואות!$D$30,IF(מרכז!A2127&lt;=הלוואות!$E$30,IF(DAY(מרכז!A2127)=הלוואות!$F$30,הלוואות!$G$30,0),0),0)+IF(A2127&gt;=הלוואות!$D$31,IF(מרכז!A2127&lt;=הלוואות!$E$31,IF(DAY(מרכז!A2127)=הלוואות!$F$31,הלוואות!$G$31,0),0),0)+IF(A2127&gt;=הלוואות!$D$32,IF(מרכז!A2127&lt;=הלוואות!$E$32,IF(DAY(מרכז!A2127)=הלוואות!$F$32,הלוואות!$G$32,0),0),0)+IF(A2127&gt;=הלוואות!$D$33,IF(מרכז!A2127&lt;=הלוואות!$E$33,IF(DAY(מרכז!A2127)=הלוואות!$F$33,הלוואות!$G$33,0),0),0)+IF(A2127&gt;=הלוואות!$D$34,IF(מרכז!A2127&lt;=הלוואות!$E$34,IF(DAY(מרכז!A2127)=הלוואות!$F$34,הלוואות!$G$34,0),0),0)</f>
        <v>0</v>
      </c>
      <c r="E2127" s="93">
        <f>SUMIF(הלוואות!$D$46:$D$65,מרכז!A2127,הלוואות!$E$46:$E$65)</f>
        <v>0</v>
      </c>
      <c r="F2127" s="93">
        <f>SUMIF(נכנסים!$A$5:$A$5890,מרכז!A2127,נכנסים!$B$5:$B$5890)</f>
        <v>0</v>
      </c>
      <c r="G2127" s="94"/>
      <c r="H2127" s="94"/>
      <c r="I2127" s="94"/>
      <c r="J2127" s="99">
        <f t="shared" si="33"/>
        <v>50000</v>
      </c>
    </row>
    <row r="2128" spans="1:10">
      <c r="A2128" s="153">
        <v>47781</v>
      </c>
      <c r="B2128" s="93">
        <f>SUMIF(יוצאים!$A$5:$A$5835,מרכז!A2128,יוצאים!$D$5:$D$5835)</f>
        <v>0</v>
      </c>
      <c r="C2128" s="93">
        <f>HLOOKUP(DAY($A2128),'טב.הו"ק'!$G$4:$AK$162,'טב.הו"ק'!$A$162+2,FALSE)</f>
        <v>0</v>
      </c>
      <c r="D2128" s="93">
        <f>IF(A2128&gt;=הלוואות!$D$5,IF(מרכז!A2128&lt;=הלוואות!$E$5,IF(DAY(מרכז!A2128)=הלוואות!$F$5,הלוואות!$G$5,0),0),0)+IF(A2128&gt;=הלוואות!$D$6,IF(מרכז!A2128&lt;=הלוואות!$E$6,IF(DAY(מרכז!A2128)=הלוואות!$F$6,הלוואות!$G$6,0),0),0)+IF(A2128&gt;=הלוואות!$D$7,IF(מרכז!A2128&lt;=הלוואות!$E$7,IF(DAY(מרכז!A2128)=הלוואות!$F$7,הלוואות!$G$7,0),0),0)+IF(A2128&gt;=הלוואות!$D$8,IF(מרכז!A2128&lt;=הלוואות!$E$8,IF(DAY(מרכז!A2128)=הלוואות!$F$8,הלוואות!$G$8,0),0),0)+IF(A2128&gt;=הלוואות!$D$9,IF(מרכז!A2128&lt;=הלוואות!$E$9,IF(DAY(מרכז!A2128)=הלוואות!$F$9,הלוואות!$G$9,0),0),0)+IF(A2128&gt;=הלוואות!$D$10,IF(מרכז!A2128&lt;=הלוואות!$E$10,IF(DAY(מרכז!A2128)=הלוואות!$F$10,הלוואות!$G$10,0),0),0)+IF(A2128&gt;=הלוואות!$D$11,IF(מרכז!A2128&lt;=הלוואות!$E$11,IF(DAY(מרכז!A2128)=הלוואות!$F$11,הלוואות!$G$11,0),0),0)+IF(A2128&gt;=הלוואות!$D$12,IF(מרכז!A2128&lt;=הלוואות!$E$12,IF(DAY(מרכז!A2128)=הלוואות!$F$12,הלוואות!$G$12,0),0),0)+IF(A2128&gt;=הלוואות!$D$13,IF(מרכז!A2128&lt;=הלוואות!$E$13,IF(DAY(מרכז!A2128)=הלוואות!$F$13,הלוואות!$G$13,0),0),0)+IF(A2128&gt;=הלוואות!$D$14,IF(מרכז!A2128&lt;=הלוואות!$E$14,IF(DAY(מרכז!A2128)=הלוואות!$F$14,הלוואות!$G$14,0),0),0)+IF(A2128&gt;=הלוואות!$D$15,IF(מרכז!A2128&lt;=הלוואות!$E$15,IF(DAY(מרכז!A2128)=הלוואות!$F$15,הלוואות!$G$15,0),0),0)+IF(A2128&gt;=הלוואות!$D$16,IF(מרכז!A2128&lt;=הלוואות!$E$16,IF(DAY(מרכז!A2128)=הלוואות!$F$16,הלוואות!$G$16,0),0),0)+IF(A2128&gt;=הלוואות!$D$17,IF(מרכז!A2128&lt;=הלוואות!$E$17,IF(DAY(מרכז!A2128)=הלוואות!$F$17,הלוואות!$G$17,0),0),0)+IF(A2128&gt;=הלוואות!$D$18,IF(מרכז!A2128&lt;=הלוואות!$E$18,IF(DAY(מרכז!A2128)=הלוואות!$F$18,הלוואות!$G$18,0),0),0)+IF(A2128&gt;=הלוואות!$D$19,IF(מרכז!A2128&lt;=הלוואות!$E$19,IF(DAY(מרכז!A2128)=הלוואות!$F$19,הלוואות!$G$19,0),0),0)+IF(A2128&gt;=הלוואות!$D$20,IF(מרכז!A2128&lt;=הלוואות!$E$20,IF(DAY(מרכז!A2128)=הלוואות!$F$20,הלוואות!$G$20,0),0),0)+IF(A2128&gt;=הלוואות!$D$21,IF(מרכז!A2128&lt;=הלוואות!$E$21,IF(DAY(מרכז!A2128)=הלוואות!$F$21,הלוואות!$G$21,0),0),0)+IF(A2128&gt;=הלוואות!$D$22,IF(מרכז!A2128&lt;=הלוואות!$E$22,IF(DAY(מרכז!A2128)=הלוואות!$F$22,הלוואות!$G$22,0),0),0)+IF(A2128&gt;=הלוואות!$D$23,IF(מרכז!A2128&lt;=הלוואות!$E$23,IF(DAY(מרכז!A2128)=הלוואות!$F$23,הלוואות!$G$23,0),0),0)+IF(A2128&gt;=הלוואות!$D$24,IF(מרכז!A2128&lt;=הלוואות!$E$24,IF(DAY(מרכז!A2128)=הלוואות!$F$24,הלוואות!$G$24,0),0),0)+IF(A2128&gt;=הלוואות!$D$25,IF(מרכז!A2128&lt;=הלוואות!$E$25,IF(DAY(מרכז!A2128)=הלוואות!$F$25,הלוואות!$G$25,0),0),0)+IF(A2128&gt;=הלוואות!$D$26,IF(מרכז!A2128&lt;=הלוואות!$E$26,IF(DAY(מרכז!A2128)=הלוואות!$F$26,הלוואות!$G$26,0),0),0)+IF(A2128&gt;=הלוואות!$D$27,IF(מרכז!A2128&lt;=הלוואות!$E$27,IF(DAY(מרכז!A2128)=הלוואות!$F$27,הלוואות!$G$27,0),0),0)+IF(A2128&gt;=הלוואות!$D$28,IF(מרכז!A2128&lt;=הלוואות!$E$28,IF(DAY(מרכז!A2128)=הלוואות!$F$28,הלוואות!$G$28,0),0),0)+IF(A2128&gt;=הלוואות!$D$29,IF(מרכז!A2128&lt;=הלוואות!$E$29,IF(DAY(מרכז!A2128)=הלוואות!$F$29,הלוואות!$G$29,0),0),0)+IF(A2128&gt;=הלוואות!$D$30,IF(מרכז!A2128&lt;=הלוואות!$E$30,IF(DAY(מרכז!A2128)=הלוואות!$F$30,הלוואות!$G$30,0),0),0)+IF(A2128&gt;=הלוואות!$D$31,IF(מרכז!A2128&lt;=הלוואות!$E$31,IF(DAY(מרכז!A2128)=הלוואות!$F$31,הלוואות!$G$31,0),0),0)+IF(A2128&gt;=הלוואות!$D$32,IF(מרכז!A2128&lt;=הלוואות!$E$32,IF(DAY(מרכז!A2128)=הלוואות!$F$32,הלוואות!$G$32,0),0),0)+IF(A2128&gt;=הלוואות!$D$33,IF(מרכז!A2128&lt;=הלוואות!$E$33,IF(DAY(מרכז!A2128)=הלוואות!$F$33,הלוואות!$G$33,0),0),0)+IF(A2128&gt;=הלוואות!$D$34,IF(מרכז!A2128&lt;=הלוואות!$E$34,IF(DAY(מרכז!A2128)=הלוואות!$F$34,הלוואות!$G$34,0),0),0)</f>
        <v>0</v>
      </c>
      <c r="E2128" s="93">
        <f>SUMIF(הלוואות!$D$46:$D$65,מרכז!A2128,הלוואות!$E$46:$E$65)</f>
        <v>0</v>
      </c>
      <c r="F2128" s="93">
        <f>SUMIF(נכנסים!$A$5:$A$5890,מרכז!A2128,נכנסים!$B$5:$B$5890)</f>
        <v>0</v>
      </c>
      <c r="G2128" s="94"/>
      <c r="H2128" s="94"/>
      <c r="I2128" s="94"/>
      <c r="J2128" s="99">
        <f t="shared" si="33"/>
        <v>50000</v>
      </c>
    </row>
    <row r="2129" spans="1:10">
      <c r="A2129" s="153">
        <v>47782</v>
      </c>
      <c r="B2129" s="93">
        <f>SUMIF(יוצאים!$A$5:$A$5835,מרכז!A2129,יוצאים!$D$5:$D$5835)</f>
        <v>0</v>
      </c>
      <c r="C2129" s="93">
        <f>HLOOKUP(DAY($A2129),'טב.הו"ק'!$G$4:$AK$162,'טב.הו"ק'!$A$162+2,FALSE)</f>
        <v>0</v>
      </c>
      <c r="D2129" s="93">
        <f>IF(A2129&gt;=הלוואות!$D$5,IF(מרכז!A2129&lt;=הלוואות!$E$5,IF(DAY(מרכז!A2129)=הלוואות!$F$5,הלוואות!$G$5,0),0),0)+IF(A2129&gt;=הלוואות!$D$6,IF(מרכז!A2129&lt;=הלוואות!$E$6,IF(DAY(מרכז!A2129)=הלוואות!$F$6,הלוואות!$G$6,0),0),0)+IF(A2129&gt;=הלוואות!$D$7,IF(מרכז!A2129&lt;=הלוואות!$E$7,IF(DAY(מרכז!A2129)=הלוואות!$F$7,הלוואות!$G$7,0),0),0)+IF(A2129&gt;=הלוואות!$D$8,IF(מרכז!A2129&lt;=הלוואות!$E$8,IF(DAY(מרכז!A2129)=הלוואות!$F$8,הלוואות!$G$8,0),0),0)+IF(A2129&gt;=הלוואות!$D$9,IF(מרכז!A2129&lt;=הלוואות!$E$9,IF(DAY(מרכז!A2129)=הלוואות!$F$9,הלוואות!$G$9,0),0),0)+IF(A2129&gt;=הלוואות!$D$10,IF(מרכז!A2129&lt;=הלוואות!$E$10,IF(DAY(מרכז!A2129)=הלוואות!$F$10,הלוואות!$G$10,0),0),0)+IF(A2129&gt;=הלוואות!$D$11,IF(מרכז!A2129&lt;=הלוואות!$E$11,IF(DAY(מרכז!A2129)=הלוואות!$F$11,הלוואות!$G$11,0),0),0)+IF(A2129&gt;=הלוואות!$D$12,IF(מרכז!A2129&lt;=הלוואות!$E$12,IF(DAY(מרכז!A2129)=הלוואות!$F$12,הלוואות!$G$12,0),0),0)+IF(A2129&gt;=הלוואות!$D$13,IF(מרכז!A2129&lt;=הלוואות!$E$13,IF(DAY(מרכז!A2129)=הלוואות!$F$13,הלוואות!$G$13,0),0),0)+IF(A2129&gt;=הלוואות!$D$14,IF(מרכז!A2129&lt;=הלוואות!$E$14,IF(DAY(מרכז!A2129)=הלוואות!$F$14,הלוואות!$G$14,0),0),0)+IF(A2129&gt;=הלוואות!$D$15,IF(מרכז!A2129&lt;=הלוואות!$E$15,IF(DAY(מרכז!A2129)=הלוואות!$F$15,הלוואות!$G$15,0),0),0)+IF(A2129&gt;=הלוואות!$D$16,IF(מרכז!A2129&lt;=הלוואות!$E$16,IF(DAY(מרכז!A2129)=הלוואות!$F$16,הלוואות!$G$16,0),0),0)+IF(A2129&gt;=הלוואות!$D$17,IF(מרכז!A2129&lt;=הלוואות!$E$17,IF(DAY(מרכז!A2129)=הלוואות!$F$17,הלוואות!$G$17,0),0),0)+IF(A2129&gt;=הלוואות!$D$18,IF(מרכז!A2129&lt;=הלוואות!$E$18,IF(DAY(מרכז!A2129)=הלוואות!$F$18,הלוואות!$G$18,0),0),0)+IF(A2129&gt;=הלוואות!$D$19,IF(מרכז!A2129&lt;=הלוואות!$E$19,IF(DAY(מרכז!A2129)=הלוואות!$F$19,הלוואות!$G$19,0),0),0)+IF(A2129&gt;=הלוואות!$D$20,IF(מרכז!A2129&lt;=הלוואות!$E$20,IF(DAY(מרכז!A2129)=הלוואות!$F$20,הלוואות!$G$20,0),0),0)+IF(A2129&gt;=הלוואות!$D$21,IF(מרכז!A2129&lt;=הלוואות!$E$21,IF(DAY(מרכז!A2129)=הלוואות!$F$21,הלוואות!$G$21,0),0),0)+IF(A2129&gt;=הלוואות!$D$22,IF(מרכז!A2129&lt;=הלוואות!$E$22,IF(DAY(מרכז!A2129)=הלוואות!$F$22,הלוואות!$G$22,0),0),0)+IF(A2129&gt;=הלוואות!$D$23,IF(מרכז!A2129&lt;=הלוואות!$E$23,IF(DAY(מרכז!A2129)=הלוואות!$F$23,הלוואות!$G$23,0),0),0)+IF(A2129&gt;=הלוואות!$D$24,IF(מרכז!A2129&lt;=הלוואות!$E$24,IF(DAY(מרכז!A2129)=הלוואות!$F$24,הלוואות!$G$24,0),0),0)+IF(A2129&gt;=הלוואות!$D$25,IF(מרכז!A2129&lt;=הלוואות!$E$25,IF(DAY(מרכז!A2129)=הלוואות!$F$25,הלוואות!$G$25,0),0),0)+IF(A2129&gt;=הלוואות!$D$26,IF(מרכז!A2129&lt;=הלוואות!$E$26,IF(DAY(מרכז!A2129)=הלוואות!$F$26,הלוואות!$G$26,0),0),0)+IF(A2129&gt;=הלוואות!$D$27,IF(מרכז!A2129&lt;=הלוואות!$E$27,IF(DAY(מרכז!A2129)=הלוואות!$F$27,הלוואות!$G$27,0),0),0)+IF(A2129&gt;=הלוואות!$D$28,IF(מרכז!A2129&lt;=הלוואות!$E$28,IF(DAY(מרכז!A2129)=הלוואות!$F$28,הלוואות!$G$28,0),0),0)+IF(A2129&gt;=הלוואות!$D$29,IF(מרכז!A2129&lt;=הלוואות!$E$29,IF(DAY(מרכז!A2129)=הלוואות!$F$29,הלוואות!$G$29,0),0),0)+IF(A2129&gt;=הלוואות!$D$30,IF(מרכז!A2129&lt;=הלוואות!$E$30,IF(DAY(מרכז!A2129)=הלוואות!$F$30,הלוואות!$G$30,0),0),0)+IF(A2129&gt;=הלוואות!$D$31,IF(מרכז!A2129&lt;=הלוואות!$E$31,IF(DAY(מרכז!A2129)=הלוואות!$F$31,הלוואות!$G$31,0),0),0)+IF(A2129&gt;=הלוואות!$D$32,IF(מרכז!A2129&lt;=הלוואות!$E$32,IF(DAY(מרכז!A2129)=הלוואות!$F$32,הלוואות!$G$32,0),0),0)+IF(A2129&gt;=הלוואות!$D$33,IF(מרכז!A2129&lt;=הלוואות!$E$33,IF(DAY(מרכז!A2129)=הלוואות!$F$33,הלוואות!$G$33,0),0),0)+IF(A2129&gt;=הלוואות!$D$34,IF(מרכז!A2129&lt;=הלוואות!$E$34,IF(DAY(מרכז!A2129)=הלוואות!$F$34,הלוואות!$G$34,0),0),0)</f>
        <v>0</v>
      </c>
      <c r="E2129" s="93">
        <f>SUMIF(הלוואות!$D$46:$D$65,מרכז!A2129,הלוואות!$E$46:$E$65)</f>
        <v>0</v>
      </c>
      <c r="F2129" s="93">
        <f>SUMIF(נכנסים!$A$5:$A$5890,מרכז!A2129,נכנסים!$B$5:$B$5890)</f>
        <v>0</v>
      </c>
      <c r="G2129" s="94"/>
      <c r="H2129" s="94"/>
      <c r="I2129" s="94"/>
      <c r="J2129" s="99">
        <f t="shared" si="33"/>
        <v>50000</v>
      </c>
    </row>
    <row r="2130" spans="1:10">
      <c r="A2130" s="153">
        <v>47783</v>
      </c>
      <c r="B2130" s="93">
        <f>SUMIF(יוצאים!$A$5:$A$5835,מרכז!A2130,יוצאים!$D$5:$D$5835)</f>
        <v>0</v>
      </c>
      <c r="C2130" s="93">
        <f>HLOOKUP(DAY($A2130),'טב.הו"ק'!$G$4:$AK$162,'טב.הו"ק'!$A$162+2,FALSE)</f>
        <v>0</v>
      </c>
      <c r="D2130" s="93">
        <f>IF(A2130&gt;=הלוואות!$D$5,IF(מרכז!A2130&lt;=הלוואות!$E$5,IF(DAY(מרכז!A2130)=הלוואות!$F$5,הלוואות!$G$5,0),0),0)+IF(A2130&gt;=הלוואות!$D$6,IF(מרכז!A2130&lt;=הלוואות!$E$6,IF(DAY(מרכז!A2130)=הלוואות!$F$6,הלוואות!$G$6,0),0),0)+IF(A2130&gt;=הלוואות!$D$7,IF(מרכז!A2130&lt;=הלוואות!$E$7,IF(DAY(מרכז!A2130)=הלוואות!$F$7,הלוואות!$G$7,0),0),0)+IF(A2130&gt;=הלוואות!$D$8,IF(מרכז!A2130&lt;=הלוואות!$E$8,IF(DAY(מרכז!A2130)=הלוואות!$F$8,הלוואות!$G$8,0),0),0)+IF(A2130&gt;=הלוואות!$D$9,IF(מרכז!A2130&lt;=הלוואות!$E$9,IF(DAY(מרכז!A2130)=הלוואות!$F$9,הלוואות!$G$9,0),0),0)+IF(A2130&gt;=הלוואות!$D$10,IF(מרכז!A2130&lt;=הלוואות!$E$10,IF(DAY(מרכז!A2130)=הלוואות!$F$10,הלוואות!$G$10,0),0),0)+IF(A2130&gt;=הלוואות!$D$11,IF(מרכז!A2130&lt;=הלוואות!$E$11,IF(DAY(מרכז!A2130)=הלוואות!$F$11,הלוואות!$G$11,0),0),0)+IF(A2130&gt;=הלוואות!$D$12,IF(מרכז!A2130&lt;=הלוואות!$E$12,IF(DAY(מרכז!A2130)=הלוואות!$F$12,הלוואות!$G$12,0),0),0)+IF(A2130&gt;=הלוואות!$D$13,IF(מרכז!A2130&lt;=הלוואות!$E$13,IF(DAY(מרכז!A2130)=הלוואות!$F$13,הלוואות!$G$13,0),0),0)+IF(A2130&gt;=הלוואות!$D$14,IF(מרכז!A2130&lt;=הלוואות!$E$14,IF(DAY(מרכז!A2130)=הלוואות!$F$14,הלוואות!$G$14,0),0),0)+IF(A2130&gt;=הלוואות!$D$15,IF(מרכז!A2130&lt;=הלוואות!$E$15,IF(DAY(מרכז!A2130)=הלוואות!$F$15,הלוואות!$G$15,0),0),0)+IF(A2130&gt;=הלוואות!$D$16,IF(מרכז!A2130&lt;=הלוואות!$E$16,IF(DAY(מרכז!A2130)=הלוואות!$F$16,הלוואות!$G$16,0),0),0)+IF(A2130&gt;=הלוואות!$D$17,IF(מרכז!A2130&lt;=הלוואות!$E$17,IF(DAY(מרכז!A2130)=הלוואות!$F$17,הלוואות!$G$17,0),0),0)+IF(A2130&gt;=הלוואות!$D$18,IF(מרכז!A2130&lt;=הלוואות!$E$18,IF(DAY(מרכז!A2130)=הלוואות!$F$18,הלוואות!$G$18,0),0),0)+IF(A2130&gt;=הלוואות!$D$19,IF(מרכז!A2130&lt;=הלוואות!$E$19,IF(DAY(מרכז!A2130)=הלוואות!$F$19,הלוואות!$G$19,0),0),0)+IF(A2130&gt;=הלוואות!$D$20,IF(מרכז!A2130&lt;=הלוואות!$E$20,IF(DAY(מרכז!A2130)=הלוואות!$F$20,הלוואות!$G$20,0),0),0)+IF(A2130&gt;=הלוואות!$D$21,IF(מרכז!A2130&lt;=הלוואות!$E$21,IF(DAY(מרכז!A2130)=הלוואות!$F$21,הלוואות!$G$21,0),0),0)+IF(A2130&gt;=הלוואות!$D$22,IF(מרכז!A2130&lt;=הלוואות!$E$22,IF(DAY(מרכז!A2130)=הלוואות!$F$22,הלוואות!$G$22,0),0),0)+IF(A2130&gt;=הלוואות!$D$23,IF(מרכז!A2130&lt;=הלוואות!$E$23,IF(DAY(מרכז!A2130)=הלוואות!$F$23,הלוואות!$G$23,0),0),0)+IF(A2130&gt;=הלוואות!$D$24,IF(מרכז!A2130&lt;=הלוואות!$E$24,IF(DAY(מרכז!A2130)=הלוואות!$F$24,הלוואות!$G$24,0),0),0)+IF(A2130&gt;=הלוואות!$D$25,IF(מרכז!A2130&lt;=הלוואות!$E$25,IF(DAY(מרכז!A2130)=הלוואות!$F$25,הלוואות!$G$25,0),0),0)+IF(A2130&gt;=הלוואות!$D$26,IF(מרכז!A2130&lt;=הלוואות!$E$26,IF(DAY(מרכז!A2130)=הלוואות!$F$26,הלוואות!$G$26,0),0),0)+IF(A2130&gt;=הלוואות!$D$27,IF(מרכז!A2130&lt;=הלוואות!$E$27,IF(DAY(מרכז!A2130)=הלוואות!$F$27,הלוואות!$G$27,0),0),0)+IF(A2130&gt;=הלוואות!$D$28,IF(מרכז!A2130&lt;=הלוואות!$E$28,IF(DAY(מרכז!A2130)=הלוואות!$F$28,הלוואות!$G$28,0),0),0)+IF(A2130&gt;=הלוואות!$D$29,IF(מרכז!A2130&lt;=הלוואות!$E$29,IF(DAY(מרכז!A2130)=הלוואות!$F$29,הלוואות!$G$29,0),0),0)+IF(A2130&gt;=הלוואות!$D$30,IF(מרכז!A2130&lt;=הלוואות!$E$30,IF(DAY(מרכז!A2130)=הלוואות!$F$30,הלוואות!$G$30,0),0),0)+IF(A2130&gt;=הלוואות!$D$31,IF(מרכז!A2130&lt;=הלוואות!$E$31,IF(DAY(מרכז!A2130)=הלוואות!$F$31,הלוואות!$G$31,0),0),0)+IF(A2130&gt;=הלוואות!$D$32,IF(מרכז!A2130&lt;=הלוואות!$E$32,IF(DAY(מרכז!A2130)=הלוואות!$F$32,הלוואות!$G$32,0),0),0)+IF(A2130&gt;=הלוואות!$D$33,IF(מרכז!A2130&lt;=הלוואות!$E$33,IF(DAY(מרכז!A2130)=הלוואות!$F$33,הלוואות!$G$33,0),0),0)+IF(A2130&gt;=הלוואות!$D$34,IF(מרכז!A2130&lt;=הלוואות!$E$34,IF(DAY(מרכז!A2130)=הלוואות!$F$34,הלוואות!$G$34,0),0),0)</f>
        <v>0</v>
      </c>
      <c r="E2130" s="93">
        <f>SUMIF(הלוואות!$D$46:$D$65,מרכז!A2130,הלוואות!$E$46:$E$65)</f>
        <v>0</v>
      </c>
      <c r="F2130" s="93">
        <f>SUMIF(נכנסים!$A$5:$A$5890,מרכז!A2130,נכנסים!$B$5:$B$5890)</f>
        <v>0</v>
      </c>
      <c r="G2130" s="94"/>
      <c r="H2130" s="94"/>
      <c r="I2130" s="94"/>
      <c r="J2130" s="99">
        <f t="shared" si="33"/>
        <v>50000</v>
      </c>
    </row>
    <row r="2131" spans="1:10">
      <c r="A2131" s="153">
        <v>47784</v>
      </c>
      <c r="B2131" s="93">
        <f>SUMIF(יוצאים!$A$5:$A$5835,מרכז!A2131,יוצאים!$D$5:$D$5835)</f>
        <v>0</v>
      </c>
      <c r="C2131" s="93">
        <f>HLOOKUP(DAY($A2131),'טב.הו"ק'!$G$4:$AK$162,'טב.הו"ק'!$A$162+2,FALSE)</f>
        <v>0</v>
      </c>
      <c r="D2131" s="93">
        <f>IF(A2131&gt;=הלוואות!$D$5,IF(מרכז!A2131&lt;=הלוואות!$E$5,IF(DAY(מרכז!A2131)=הלוואות!$F$5,הלוואות!$G$5,0),0),0)+IF(A2131&gt;=הלוואות!$D$6,IF(מרכז!A2131&lt;=הלוואות!$E$6,IF(DAY(מרכז!A2131)=הלוואות!$F$6,הלוואות!$G$6,0),0),0)+IF(A2131&gt;=הלוואות!$D$7,IF(מרכז!A2131&lt;=הלוואות!$E$7,IF(DAY(מרכז!A2131)=הלוואות!$F$7,הלוואות!$G$7,0),0),0)+IF(A2131&gt;=הלוואות!$D$8,IF(מרכז!A2131&lt;=הלוואות!$E$8,IF(DAY(מרכז!A2131)=הלוואות!$F$8,הלוואות!$G$8,0),0),0)+IF(A2131&gt;=הלוואות!$D$9,IF(מרכז!A2131&lt;=הלוואות!$E$9,IF(DAY(מרכז!A2131)=הלוואות!$F$9,הלוואות!$G$9,0),0),0)+IF(A2131&gt;=הלוואות!$D$10,IF(מרכז!A2131&lt;=הלוואות!$E$10,IF(DAY(מרכז!A2131)=הלוואות!$F$10,הלוואות!$G$10,0),0),0)+IF(A2131&gt;=הלוואות!$D$11,IF(מרכז!A2131&lt;=הלוואות!$E$11,IF(DAY(מרכז!A2131)=הלוואות!$F$11,הלוואות!$G$11,0),0),0)+IF(A2131&gt;=הלוואות!$D$12,IF(מרכז!A2131&lt;=הלוואות!$E$12,IF(DAY(מרכז!A2131)=הלוואות!$F$12,הלוואות!$G$12,0),0),0)+IF(A2131&gt;=הלוואות!$D$13,IF(מרכז!A2131&lt;=הלוואות!$E$13,IF(DAY(מרכז!A2131)=הלוואות!$F$13,הלוואות!$G$13,0),0),0)+IF(A2131&gt;=הלוואות!$D$14,IF(מרכז!A2131&lt;=הלוואות!$E$14,IF(DAY(מרכז!A2131)=הלוואות!$F$14,הלוואות!$G$14,0),0),0)+IF(A2131&gt;=הלוואות!$D$15,IF(מרכז!A2131&lt;=הלוואות!$E$15,IF(DAY(מרכז!A2131)=הלוואות!$F$15,הלוואות!$G$15,0),0),0)+IF(A2131&gt;=הלוואות!$D$16,IF(מרכז!A2131&lt;=הלוואות!$E$16,IF(DAY(מרכז!A2131)=הלוואות!$F$16,הלוואות!$G$16,0),0),0)+IF(A2131&gt;=הלוואות!$D$17,IF(מרכז!A2131&lt;=הלוואות!$E$17,IF(DAY(מרכז!A2131)=הלוואות!$F$17,הלוואות!$G$17,0),0),0)+IF(A2131&gt;=הלוואות!$D$18,IF(מרכז!A2131&lt;=הלוואות!$E$18,IF(DAY(מרכז!A2131)=הלוואות!$F$18,הלוואות!$G$18,0),0),0)+IF(A2131&gt;=הלוואות!$D$19,IF(מרכז!A2131&lt;=הלוואות!$E$19,IF(DAY(מרכז!A2131)=הלוואות!$F$19,הלוואות!$G$19,0),0),0)+IF(A2131&gt;=הלוואות!$D$20,IF(מרכז!A2131&lt;=הלוואות!$E$20,IF(DAY(מרכז!A2131)=הלוואות!$F$20,הלוואות!$G$20,0),0),0)+IF(A2131&gt;=הלוואות!$D$21,IF(מרכז!A2131&lt;=הלוואות!$E$21,IF(DAY(מרכז!A2131)=הלוואות!$F$21,הלוואות!$G$21,0),0),0)+IF(A2131&gt;=הלוואות!$D$22,IF(מרכז!A2131&lt;=הלוואות!$E$22,IF(DAY(מרכז!A2131)=הלוואות!$F$22,הלוואות!$G$22,0),0),0)+IF(A2131&gt;=הלוואות!$D$23,IF(מרכז!A2131&lt;=הלוואות!$E$23,IF(DAY(מרכז!A2131)=הלוואות!$F$23,הלוואות!$G$23,0),0),0)+IF(A2131&gt;=הלוואות!$D$24,IF(מרכז!A2131&lt;=הלוואות!$E$24,IF(DAY(מרכז!A2131)=הלוואות!$F$24,הלוואות!$G$24,0),0),0)+IF(A2131&gt;=הלוואות!$D$25,IF(מרכז!A2131&lt;=הלוואות!$E$25,IF(DAY(מרכז!A2131)=הלוואות!$F$25,הלוואות!$G$25,0),0),0)+IF(A2131&gt;=הלוואות!$D$26,IF(מרכז!A2131&lt;=הלוואות!$E$26,IF(DAY(מרכז!A2131)=הלוואות!$F$26,הלוואות!$G$26,0),0),0)+IF(A2131&gt;=הלוואות!$D$27,IF(מרכז!A2131&lt;=הלוואות!$E$27,IF(DAY(מרכז!A2131)=הלוואות!$F$27,הלוואות!$G$27,0),0),0)+IF(A2131&gt;=הלוואות!$D$28,IF(מרכז!A2131&lt;=הלוואות!$E$28,IF(DAY(מרכז!A2131)=הלוואות!$F$28,הלוואות!$G$28,0),0),0)+IF(A2131&gt;=הלוואות!$D$29,IF(מרכז!A2131&lt;=הלוואות!$E$29,IF(DAY(מרכז!A2131)=הלוואות!$F$29,הלוואות!$G$29,0),0),0)+IF(A2131&gt;=הלוואות!$D$30,IF(מרכז!A2131&lt;=הלוואות!$E$30,IF(DAY(מרכז!A2131)=הלוואות!$F$30,הלוואות!$G$30,0),0),0)+IF(A2131&gt;=הלוואות!$D$31,IF(מרכז!A2131&lt;=הלוואות!$E$31,IF(DAY(מרכז!A2131)=הלוואות!$F$31,הלוואות!$G$31,0),0),0)+IF(A2131&gt;=הלוואות!$D$32,IF(מרכז!A2131&lt;=הלוואות!$E$32,IF(DAY(מרכז!A2131)=הלוואות!$F$32,הלוואות!$G$32,0),0),0)+IF(A2131&gt;=הלוואות!$D$33,IF(מרכז!A2131&lt;=הלוואות!$E$33,IF(DAY(מרכז!A2131)=הלוואות!$F$33,הלוואות!$G$33,0),0),0)+IF(A2131&gt;=הלוואות!$D$34,IF(מרכז!A2131&lt;=הלוואות!$E$34,IF(DAY(מרכז!A2131)=הלוואות!$F$34,הלוואות!$G$34,0),0),0)</f>
        <v>0</v>
      </c>
      <c r="E2131" s="93">
        <f>SUMIF(הלוואות!$D$46:$D$65,מרכז!A2131,הלוואות!$E$46:$E$65)</f>
        <v>0</v>
      </c>
      <c r="F2131" s="93">
        <f>SUMIF(נכנסים!$A$5:$A$5890,מרכז!A2131,נכנסים!$B$5:$B$5890)</f>
        <v>0</v>
      </c>
      <c r="G2131" s="94"/>
      <c r="H2131" s="94"/>
      <c r="I2131" s="94"/>
      <c r="J2131" s="99">
        <f t="shared" si="33"/>
        <v>50000</v>
      </c>
    </row>
    <row r="2132" spans="1:10">
      <c r="A2132" s="153">
        <v>47785</v>
      </c>
      <c r="B2132" s="93">
        <f>SUMIF(יוצאים!$A$5:$A$5835,מרכז!A2132,יוצאים!$D$5:$D$5835)</f>
        <v>0</v>
      </c>
      <c r="C2132" s="93">
        <f>HLOOKUP(DAY($A2132),'טב.הו"ק'!$G$4:$AK$162,'טב.הו"ק'!$A$162+2,FALSE)</f>
        <v>0</v>
      </c>
      <c r="D2132" s="93">
        <f>IF(A2132&gt;=הלוואות!$D$5,IF(מרכז!A2132&lt;=הלוואות!$E$5,IF(DAY(מרכז!A2132)=הלוואות!$F$5,הלוואות!$G$5,0),0),0)+IF(A2132&gt;=הלוואות!$D$6,IF(מרכז!A2132&lt;=הלוואות!$E$6,IF(DAY(מרכז!A2132)=הלוואות!$F$6,הלוואות!$G$6,0),0),0)+IF(A2132&gt;=הלוואות!$D$7,IF(מרכז!A2132&lt;=הלוואות!$E$7,IF(DAY(מרכז!A2132)=הלוואות!$F$7,הלוואות!$G$7,0),0),0)+IF(A2132&gt;=הלוואות!$D$8,IF(מרכז!A2132&lt;=הלוואות!$E$8,IF(DAY(מרכז!A2132)=הלוואות!$F$8,הלוואות!$G$8,0),0),0)+IF(A2132&gt;=הלוואות!$D$9,IF(מרכז!A2132&lt;=הלוואות!$E$9,IF(DAY(מרכז!A2132)=הלוואות!$F$9,הלוואות!$G$9,0),0),0)+IF(A2132&gt;=הלוואות!$D$10,IF(מרכז!A2132&lt;=הלוואות!$E$10,IF(DAY(מרכז!A2132)=הלוואות!$F$10,הלוואות!$G$10,0),0),0)+IF(A2132&gt;=הלוואות!$D$11,IF(מרכז!A2132&lt;=הלוואות!$E$11,IF(DAY(מרכז!A2132)=הלוואות!$F$11,הלוואות!$G$11,0),0),0)+IF(A2132&gt;=הלוואות!$D$12,IF(מרכז!A2132&lt;=הלוואות!$E$12,IF(DAY(מרכז!A2132)=הלוואות!$F$12,הלוואות!$G$12,0),0),0)+IF(A2132&gt;=הלוואות!$D$13,IF(מרכז!A2132&lt;=הלוואות!$E$13,IF(DAY(מרכז!A2132)=הלוואות!$F$13,הלוואות!$G$13,0),0),0)+IF(A2132&gt;=הלוואות!$D$14,IF(מרכז!A2132&lt;=הלוואות!$E$14,IF(DAY(מרכז!A2132)=הלוואות!$F$14,הלוואות!$G$14,0),0),0)+IF(A2132&gt;=הלוואות!$D$15,IF(מרכז!A2132&lt;=הלוואות!$E$15,IF(DAY(מרכז!A2132)=הלוואות!$F$15,הלוואות!$G$15,0),0),0)+IF(A2132&gt;=הלוואות!$D$16,IF(מרכז!A2132&lt;=הלוואות!$E$16,IF(DAY(מרכז!A2132)=הלוואות!$F$16,הלוואות!$G$16,0),0),0)+IF(A2132&gt;=הלוואות!$D$17,IF(מרכז!A2132&lt;=הלוואות!$E$17,IF(DAY(מרכז!A2132)=הלוואות!$F$17,הלוואות!$G$17,0),0),0)+IF(A2132&gt;=הלוואות!$D$18,IF(מרכז!A2132&lt;=הלוואות!$E$18,IF(DAY(מרכז!A2132)=הלוואות!$F$18,הלוואות!$G$18,0),0),0)+IF(A2132&gt;=הלוואות!$D$19,IF(מרכז!A2132&lt;=הלוואות!$E$19,IF(DAY(מרכז!A2132)=הלוואות!$F$19,הלוואות!$G$19,0),0),0)+IF(A2132&gt;=הלוואות!$D$20,IF(מרכז!A2132&lt;=הלוואות!$E$20,IF(DAY(מרכז!A2132)=הלוואות!$F$20,הלוואות!$G$20,0),0),0)+IF(A2132&gt;=הלוואות!$D$21,IF(מרכז!A2132&lt;=הלוואות!$E$21,IF(DAY(מרכז!A2132)=הלוואות!$F$21,הלוואות!$G$21,0),0),0)+IF(A2132&gt;=הלוואות!$D$22,IF(מרכז!A2132&lt;=הלוואות!$E$22,IF(DAY(מרכז!A2132)=הלוואות!$F$22,הלוואות!$G$22,0),0),0)+IF(A2132&gt;=הלוואות!$D$23,IF(מרכז!A2132&lt;=הלוואות!$E$23,IF(DAY(מרכז!A2132)=הלוואות!$F$23,הלוואות!$G$23,0),0),0)+IF(A2132&gt;=הלוואות!$D$24,IF(מרכז!A2132&lt;=הלוואות!$E$24,IF(DAY(מרכז!A2132)=הלוואות!$F$24,הלוואות!$G$24,0),0),0)+IF(A2132&gt;=הלוואות!$D$25,IF(מרכז!A2132&lt;=הלוואות!$E$25,IF(DAY(מרכז!A2132)=הלוואות!$F$25,הלוואות!$G$25,0),0),0)+IF(A2132&gt;=הלוואות!$D$26,IF(מרכז!A2132&lt;=הלוואות!$E$26,IF(DAY(מרכז!A2132)=הלוואות!$F$26,הלוואות!$G$26,0),0),0)+IF(A2132&gt;=הלוואות!$D$27,IF(מרכז!A2132&lt;=הלוואות!$E$27,IF(DAY(מרכז!A2132)=הלוואות!$F$27,הלוואות!$G$27,0),0),0)+IF(A2132&gt;=הלוואות!$D$28,IF(מרכז!A2132&lt;=הלוואות!$E$28,IF(DAY(מרכז!A2132)=הלוואות!$F$28,הלוואות!$G$28,0),0),0)+IF(A2132&gt;=הלוואות!$D$29,IF(מרכז!A2132&lt;=הלוואות!$E$29,IF(DAY(מרכז!A2132)=הלוואות!$F$29,הלוואות!$G$29,0),0),0)+IF(A2132&gt;=הלוואות!$D$30,IF(מרכז!A2132&lt;=הלוואות!$E$30,IF(DAY(מרכז!A2132)=הלוואות!$F$30,הלוואות!$G$30,0),0),0)+IF(A2132&gt;=הלוואות!$D$31,IF(מרכז!A2132&lt;=הלוואות!$E$31,IF(DAY(מרכז!A2132)=הלוואות!$F$31,הלוואות!$G$31,0),0),0)+IF(A2132&gt;=הלוואות!$D$32,IF(מרכז!A2132&lt;=הלוואות!$E$32,IF(DAY(מרכז!A2132)=הלוואות!$F$32,הלוואות!$G$32,0),0),0)+IF(A2132&gt;=הלוואות!$D$33,IF(מרכז!A2132&lt;=הלוואות!$E$33,IF(DAY(מרכז!A2132)=הלוואות!$F$33,הלוואות!$G$33,0),0),0)+IF(A2132&gt;=הלוואות!$D$34,IF(מרכז!A2132&lt;=הלוואות!$E$34,IF(DAY(מרכז!A2132)=הלוואות!$F$34,הלוואות!$G$34,0),0),0)</f>
        <v>0</v>
      </c>
      <c r="E2132" s="93">
        <f>SUMIF(הלוואות!$D$46:$D$65,מרכז!A2132,הלוואות!$E$46:$E$65)</f>
        <v>0</v>
      </c>
      <c r="F2132" s="93">
        <f>SUMIF(נכנסים!$A$5:$A$5890,מרכז!A2132,נכנסים!$B$5:$B$5890)</f>
        <v>0</v>
      </c>
      <c r="G2132" s="94"/>
      <c r="H2132" s="94"/>
      <c r="I2132" s="94"/>
      <c r="J2132" s="99">
        <f t="shared" si="33"/>
        <v>50000</v>
      </c>
    </row>
    <row r="2133" spans="1:10">
      <c r="A2133" s="153">
        <v>47786</v>
      </c>
      <c r="B2133" s="93">
        <f>SUMIF(יוצאים!$A$5:$A$5835,מרכז!A2133,יוצאים!$D$5:$D$5835)</f>
        <v>0</v>
      </c>
      <c r="C2133" s="93">
        <f>HLOOKUP(DAY($A2133),'טב.הו"ק'!$G$4:$AK$162,'טב.הו"ק'!$A$162+2,FALSE)</f>
        <v>0</v>
      </c>
      <c r="D2133" s="93">
        <f>IF(A2133&gt;=הלוואות!$D$5,IF(מרכז!A2133&lt;=הלוואות!$E$5,IF(DAY(מרכז!A2133)=הלוואות!$F$5,הלוואות!$G$5,0),0),0)+IF(A2133&gt;=הלוואות!$D$6,IF(מרכז!A2133&lt;=הלוואות!$E$6,IF(DAY(מרכז!A2133)=הלוואות!$F$6,הלוואות!$G$6,0),0),0)+IF(A2133&gt;=הלוואות!$D$7,IF(מרכז!A2133&lt;=הלוואות!$E$7,IF(DAY(מרכז!A2133)=הלוואות!$F$7,הלוואות!$G$7,0),0),0)+IF(A2133&gt;=הלוואות!$D$8,IF(מרכז!A2133&lt;=הלוואות!$E$8,IF(DAY(מרכז!A2133)=הלוואות!$F$8,הלוואות!$G$8,0),0),0)+IF(A2133&gt;=הלוואות!$D$9,IF(מרכז!A2133&lt;=הלוואות!$E$9,IF(DAY(מרכז!A2133)=הלוואות!$F$9,הלוואות!$G$9,0),0),0)+IF(A2133&gt;=הלוואות!$D$10,IF(מרכז!A2133&lt;=הלוואות!$E$10,IF(DAY(מרכז!A2133)=הלוואות!$F$10,הלוואות!$G$10,0),0),0)+IF(A2133&gt;=הלוואות!$D$11,IF(מרכז!A2133&lt;=הלוואות!$E$11,IF(DAY(מרכז!A2133)=הלוואות!$F$11,הלוואות!$G$11,0),0),0)+IF(A2133&gt;=הלוואות!$D$12,IF(מרכז!A2133&lt;=הלוואות!$E$12,IF(DAY(מרכז!A2133)=הלוואות!$F$12,הלוואות!$G$12,0),0),0)+IF(A2133&gt;=הלוואות!$D$13,IF(מרכז!A2133&lt;=הלוואות!$E$13,IF(DAY(מרכז!A2133)=הלוואות!$F$13,הלוואות!$G$13,0),0),0)+IF(A2133&gt;=הלוואות!$D$14,IF(מרכז!A2133&lt;=הלוואות!$E$14,IF(DAY(מרכז!A2133)=הלוואות!$F$14,הלוואות!$G$14,0),0),0)+IF(A2133&gt;=הלוואות!$D$15,IF(מרכז!A2133&lt;=הלוואות!$E$15,IF(DAY(מרכז!A2133)=הלוואות!$F$15,הלוואות!$G$15,0),0),0)+IF(A2133&gt;=הלוואות!$D$16,IF(מרכז!A2133&lt;=הלוואות!$E$16,IF(DAY(מרכז!A2133)=הלוואות!$F$16,הלוואות!$G$16,0),0),0)+IF(A2133&gt;=הלוואות!$D$17,IF(מרכז!A2133&lt;=הלוואות!$E$17,IF(DAY(מרכז!A2133)=הלוואות!$F$17,הלוואות!$G$17,0),0),0)+IF(A2133&gt;=הלוואות!$D$18,IF(מרכז!A2133&lt;=הלוואות!$E$18,IF(DAY(מרכז!A2133)=הלוואות!$F$18,הלוואות!$G$18,0),0),0)+IF(A2133&gt;=הלוואות!$D$19,IF(מרכז!A2133&lt;=הלוואות!$E$19,IF(DAY(מרכז!A2133)=הלוואות!$F$19,הלוואות!$G$19,0),0),0)+IF(A2133&gt;=הלוואות!$D$20,IF(מרכז!A2133&lt;=הלוואות!$E$20,IF(DAY(מרכז!A2133)=הלוואות!$F$20,הלוואות!$G$20,0),0),0)+IF(A2133&gt;=הלוואות!$D$21,IF(מרכז!A2133&lt;=הלוואות!$E$21,IF(DAY(מרכז!A2133)=הלוואות!$F$21,הלוואות!$G$21,0),0),0)+IF(A2133&gt;=הלוואות!$D$22,IF(מרכז!A2133&lt;=הלוואות!$E$22,IF(DAY(מרכז!A2133)=הלוואות!$F$22,הלוואות!$G$22,0),0),0)+IF(A2133&gt;=הלוואות!$D$23,IF(מרכז!A2133&lt;=הלוואות!$E$23,IF(DAY(מרכז!A2133)=הלוואות!$F$23,הלוואות!$G$23,0),0),0)+IF(A2133&gt;=הלוואות!$D$24,IF(מרכז!A2133&lt;=הלוואות!$E$24,IF(DAY(מרכז!A2133)=הלוואות!$F$24,הלוואות!$G$24,0),0),0)+IF(A2133&gt;=הלוואות!$D$25,IF(מרכז!A2133&lt;=הלוואות!$E$25,IF(DAY(מרכז!A2133)=הלוואות!$F$25,הלוואות!$G$25,0),0),0)+IF(A2133&gt;=הלוואות!$D$26,IF(מרכז!A2133&lt;=הלוואות!$E$26,IF(DAY(מרכז!A2133)=הלוואות!$F$26,הלוואות!$G$26,0),0),0)+IF(A2133&gt;=הלוואות!$D$27,IF(מרכז!A2133&lt;=הלוואות!$E$27,IF(DAY(מרכז!A2133)=הלוואות!$F$27,הלוואות!$G$27,0),0),0)+IF(A2133&gt;=הלוואות!$D$28,IF(מרכז!A2133&lt;=הלוואות!$E$28,IF(DAY(מרכז!A2133)=הלוואות!$F$28,הלוואות!$G$28,0),0),0)+IF(A2133&gt;=הלוואות!$D$29,IF(מרכז!A2133&lt;=הלוואות!$E$29,IF(DAY(מרכז!A2133)=הלוואות!$F$29,הלוואות!$G$29,0),0),0)+IF(A2133&gt;=הלוואות!$D$30,IF(מרכז!A2133&lt;=הלוואות!$E$30,IF(DAY(מרכז!A2133)=הלוואות!$F$30,הלוואות!$G$30,0),0),0)+IF(A2133&gt;=הלוואות!$D$31,IF(מרכז!A2133&lt;=הלוואות!$E$31,IF(DAY(מרכז!A2133)=הלוואות!$F$31,הלוואות!$G$31,0),0),0)+IF(A2133&gt;=הלוואות!$D$32,IF(מרכז!A2133&lt;=הלוואות!$E$32,IF(DAY(מרכז!A2133)=הלוואות!$F$32,הלוואות!$G$32,0),0),0)+IF(A2133&gt;=הלוואות!$D$33,IF(מרכז!A2133&lt;=הלוואות!$E$33,IF(DAY(מרכז!A2133)=הלוואות!$F$33,הלוואות!$G$33,0),0),0)+IF(A2133&gt;=הלוואות!$D$34,IF(מרכז!A2133&lt;=הלוואות!$E$34,IF(DAY(מרכז!A2133)=הלוואות!$F$34,הלוואות!$G$34,0),0),0)</f>
        <v>0</v>
      </c>
      <c r="E2133" s="93">
        <f>SUMIF(הלוואות!$D$46:$D$65,מרכז!A2133,הלוואות!$E$46:$E$65)</f>
        <v>0</v>
      </c>
      <c r="F2133" s="93">
        <f>SUMIF(נכנסים!$A$5:$A$5890,מרכז!A2133,נכנסים!$B$5:$B$5890)</f>
        <v>0</v>
      </c>
      <c r="G2133" s="94"/>
      <c r="H2133" s="94"/>
      <c r="I2133" s="94"/>
      <c r="J2133" s="99">
        <f t="shared" si="33"/>
        <v>50000</v>
      </c>
    </row>
    <row r="2134" spans="1:10">
      <c r="A2134" s="153">
        <v>47787</v>
      </c>
      <c r="B2134" s="93">
        <f>SUMIF(יוצאים!$A$5:$A$5835,מרכז!A2134,יוצאים!$D$5:$D$5835)</f>
        <v>0</v>
      </c>
      <c r="C2134" s="93">
        <f>HLOOKUP(DAY($A2134),'טב.הו"ק'!$G$4:$AK$162,'טב.הו"ק'!$A$162+2,FALSE)</f>
        <v>0</v>
      </c>
      <c r="D2134" s="93">
        <f>IF(A2134&gt;=הלוואות!$D$5,IF(מרכז!A2134&lt;=הלוואות!$E$5,IF(DAY(מרכז!A2134)=הלוואות!$F$5,הלוואות!$G$5,0),0),0)+IF(A2134&gt;=הלוואות!$D$6,IF(מרכז!A2134&lt;=הלוואות!$E$6,IF(DAY(מרכז!A2134)=הלוואות!$F$6,הלוואות!$G$6,0),0),0)+IF(A2134&gt;=הלוואות!$D$7,IF(מרכז!A2134&lt;=הלוואות!$E$7,IF(DAY(מרכז!A2134)=הלוואות!$F$7,הלוואות!$G$7,0),0),0)+IF(A2134&gt;=הלוואות!$D$8,IF(מרכז!A2134&lt;=הלוואות!$E$8,IF(DAY(מרכז!A2134)=הלוואות!$F$8,הלוואות!$G$8,0),0),0)+IF(A2134&gt;=הלוואות!$D$9,IF(מרכז!A2134&lt;=הלוואות!$E$9,IF(DAY(מרכז!A2134)=הלוואות!$F$9,הלוואות!$G$9,0),0),0)+IF(A2134&gt;=הלוואות!$D$10,IF(מרכז!A2134&lt;=הלוואות!$E$10,IF(DAY(מרכז!A2134)=הלוואות!$F$10,הלוואות!$G$10,0),0),0)+IF(A2134&gt;=הלוואות!$D$11,IF(מרכז!A2134&lt;=הלוואות!$E$11,IF(DAY(מרכז!A2134)=הלוואות!$F$11,הלוואות!$G$11,0),0),0)+IF(A2134&gt;=הלוואות!$D$12,IF(מרכז!A2134&lt;=הלוואות!$E$12,IF(DAY(מרכז!A2134)=הלוואות!$F$12,הלוואות!$G$12,0),0),0)+IF(A2134&gt;=הלוואות!$D$13,IF(מרכז!A2134&lt;=הלוואות!$E$13,IF(DAY(מרכז!A2134)=הלוואות!$F$13,הלוואות!$G$13,0),0),0)+IF(A2134&gt;=הלוואות!$D$14,IF(מרכז!A2134&lt;=הלוואות!$E$14,IF(DAY(מרכז!A2134)=הלוואות!$F$14,הלוואות!$G$14,0),0),0)+IF(A2134&gt;=הלוואות!$D$15,IF(מרכז!A2134&lt;=הלוואות!$E$15,IF(DAY(מרכז!A2134)=הלוואות!$F$15,הלוואות!$G$15,0),0),0)+IF(A2134&gt;=הלוואות!$D$16,IF(מרכז!A2134&lt;=הלוואות!$E$16,IF(DAY(מרכז!A2134)=הלוואות!$F$16,הלוואות!$G$16,0),0),0)+IF(A2134&gt;=הלוואות!$D$17,IF(מרכז!A2134&lt;=הלוואות!$E$17,IF(DAY(מרכז!A2134)=הלוואות!$F$17,הלוואות!$G$17,0),0),0)+IF(A2134&gt;=הלוואות!$D$18,IF(מרכז!A2134&lt;=הלוואות!$E$18,IF(DAY(מרכז!A2134)=הלוואות!$F$18,הלוואות!$G$18,0),0),0)+IF(A2134&gt;=הלוואות!$D$19,IF(מרכז!A2134&lt;=הלוואות!$E$19,IF(DAY(מרכז!A2134)=הלוואות!$F$19,הלוואות!$G$19,0),0),0)+IF(A2134&gt;=הלוואות!$D$20,IF(מרכז!A2134&lt;=הלוואות!$E$20,IF(DAY(מרכז!A2134)=הלוואות!$F$20,הלוואות!$G$20,0),0),0)+IF(A2134&gt;=הלוואות!$D$21,IF(מרכז!A2134&lt;=הלוואות!$E$21,IF(DAY(מרכז!A2134)=הלוואות!$F$21,הלוואות!$G$21,0),0),0)+IF(A2134&gt;=הלוואות!$D$22,IF(מרכז!A2134&lt;=הלוואות!$E$22,IF(DAY(מרכז!A2134)=הלוואות!$F$22,הלוואות!$G$22,0),0),0)+IF(A2134&gt;=הלוואות!$D$23,IF(מרכז!A2134&lt;=הלוואות!$E$23,IF(DAY(מרכז!A2134)=הלוואות!$F$23,הלוואות!$G$23,0),0),0)+IF(A2134&gt;=הלוואות!$D$24,IF(מרכז!A2134&lt;=הלוואות!$E$24,IF(DAY(מרכז!A2134)=הלוואות!$F$24,הלוואות!$G$24,0),0),0)+IF(A2134&gt;=הלוואות!$D$25,IF(מרכז!A2134&lt;=הלוואות!$E$25,IF(DAY(מרכז!A2134)=הלוואות!$F$25,הלוואות!$G$25,0),0),0)+IF(A2134&gt;=הלוואות!$D$26,IF(מרכז!A2134&lt;=הלוואות!$E$26,IF(DAY(מרכז!A2134)=הלוואות!$F$26,הלוואות!$G$26,0),0),0)+IF(A2134&gt;=הלוואות!$D$27,IF(מרכז!A2134&lt;=הלוואות!$E$27,IF(DAY(מרכז!A2134)=הלוואות!$F$27,הלוואות!$G$27,0),0),0)+IF(A2134&gt;=הלוואות!$D$28,IF(מרכז!A2134&lt;=הלוואות!$E$28,IF(DAY(מרכז!A2134)=הלוואות!$F$28,הלוואות!$G$28,0),0),0)+IF(A2134&gt;=הלוואות!$D$29,IF(מרכז!A2134&lt;=הלוואות!$E$29,IF(DAY(מרכז!A2134)=הלוואות!$F$29,הלוואות!$G$29,0),0),0)+IF(A2134&gt;=הלוואות!$D$30,IF(מרכז!A2134&lt;=הלוואות!$E$30,IF(DAY(מרכז!A2134)=הלוואות!$F$30,הלוואות!$G$30,0),0),0)+IF(A2134&gt;=הלוואות!$D$31,IF(מרכז!A2134&lt;=הלוואות!$E$31,IF(DAY(מרכז!A2134)=הלוואות!$F$31,הלוואות!$G$31,0),0),0)+IF(A2134&gt;=הלוואות!$D$32,IF(מרכז!A2134&lt;=הלוואות!$E$32,IF(DAY(מרכז!A2134)=הלוואות!$F$32,הלוואות!$G$32,0),0),0)+IF(A2134&gt;=הלוואות!$D$33,IF(מרכז!A2134&lt;=הלוואות!$E$33,IF(DAY(מרכז!A2134)=הלוואות!$F$33,הלוואות!$G$33,0),0),0)+IF(A2134&gt;=הלוואות!$D$34,IF(מרכז!A2134&lt;=הלוואות!$E$34,IF(DAY(מרכז!A2134)=הלוואות!$F$34,הלוואות!$G$34,0),0),0)</f>
        <v>0</v>
      </c>
      <c r="E2134" s="93">
        <f>SUMIF(הלוואות!$D$46:$D$65,מרכז!A2134,הלוואות!$E$46:$E$65)</f>
        <v>0</v>
      </c>
      <c r="F2134" s="93">
        <f>SUMIF(נכנסים!$A$5:$A$5890,מרכז!A2134,נכנסים!$B$5:$B$5890)</f>
        <v>0</v>
      </c>
      <c r="G2134" s="94"/>
      <c r="H2134" s="94"/>
      <c r="I2134" s="94"/>
      <c r="J2134" s="99">
        <f t="shared" si="33"/>
        <v>50000</v>
      </c>
    </row>
    <row r="2135" spans="1:10">
      <c r="A2135" s="153">
        <v>47788</v>
      </c>
      <c r="B2135" s="93">
        <f>SUMIF(יוצאים!$A$5:$A$5835,מרכז!A2135,יוצאים!$D$5:$D$5835)</f>
        <v>0</v>
      </c>
      <c r="C2135" s="93">
        <f>HLOOKUP(DAY($A2135),'טב.הו"ק'!$G$4:$AK$162,'טב.הו"ק'!$A$162+2,FALSE)</f>
        <v>0</v>
      </c>
      <c r="D2135" s="93">
        <f>IF(A2135&gt;=הלוואות!$D$5,IF(מרכז!A2135&lt;=הלוואות!$E$5,IF(DAY(מרכז!A2135)=הלוואות!$F$5,הלוואות!$G$5,0),0),0)+IF(A2135&gt;=הלוואות!$D$6,IF(מרכז!A2135&lt;=הלוואות!$E$6,IF(DAY(מרכז!A2135)=הלוואות!$F$6,הלוואות!$G$6,0),0),0)+IF(A2135&gt;=הלוואות!$D$7,IF(מרכז!A2135&lt;=הלוואות!$E$7,IF(DAY(מרכז!A2135)=הלוואות!$F$7,הלוואות!$G$7,0),0),0)+IF(A2135&gt;=הלוואות!$D$8,IF(מרכז!A2135&lt;=הלוואות!$E$8,IF(DAY(מרכז!A2135)=הלוואות!$F$8,הלוואות!$G$8,0),0),0)+IF(A2135&gt;=הלוואות!$D$9,IF(מרכז!A2135&lt;=הלוואות!$E$9,IF(DAY(מרכז!A2135)=הלוואות!$F$9,הלוואות!$G$9,0),0),0)+IF(A2135&gt;=הלוואות!$D$10,IF(מרכז!A2135&lt;=הלוואות!$E$10,IF(DAY(מרכז!A2135)=הלוואות!$F$10,הלוואות!$G$10,0),0),0)+IF(A2135&gt;=הלוואות!$D$11,IF(מרכז!A2135&lt;=הלוואות!$E$11,IF(DAY(מרכז!A2135)=הלוואות!$F$11,הלוואות!$G$11,0),0),0)+IF(A2135&gt;=הלוואות!$D$12,IF(מרכז!A2135&lt;=הלוואות!$E$12,IF(DAY(מרכז!A2135)=הלוואות!$F$12,הלוואות!$G$12,0),0),0)+IF(A2135&gt;=הלוואות!$D$13,IF(מרכז!A2135&lt;=הלוואות!$E$13,IF(DAY(מרכז!A2135)=הלוואות!$F$13,הלוואות!$G$13,0),0),0)+IF(A2135&gt;=הלוואות!$D$14,IF(מרכז!A2135&lt;=הלוואות!$E$14,IF(DAY(מרכז!A2135)=הלוואות!$F$14,הלוואות!$G$14,0),0),0)+IF(A2135&gt;=הלוואות!$D$15,IF(מרכז!A2135&lt;=הלוואות!$E$15,IF(DAY(מרכז!A2135)=הלוואות!$F$15,הלוואות!$G$15,0),0),0)+IF(A2135&gt;=הלוואות!$D$16,IF(מרכז!A2135&lt;=הלוואות!$E$16,IF(DAY(מרכז!A2135)=הלוואות!$F$16,הלוואות!$G$16,0),0),0)+IF(A2135&gt;=הלוואות!$D$17,IF(מרכז!A2135&lt;=הלוואות!$E$17,IF(DAY(מרכז!A2135)=הלוואות!$F$17,הלוואות!$G$17,0),0),0)+IF(A2135&gt;=הלוואות!$D$18,IF(מרכז!A2135&lt;=הלוואות!$E$18,IF(DAY(מרכז!A2135)=הלוואות!$F$18,הלוואות!$G$18,0),0),0)+IF(A2135&gt;=הלוואות!$D$19,IF(מרכז!A2135&lt;=הלוואות!$E$19,IF(DAY(מרכז!A2135)=הלוואות!$F$19,הלוואות!$G$19,0),0),0)+IF(A2135&gt;=הלוואות!$D$20,IF(מרכז!A2135&lt;=הלוואות!$E$20,IF(DAY(מרכז!A2135)=הלוואות!$F$20,הלוואות!$G$20,0),0),0)+IF(A2135&gt;=הלוואות!$D$21,IF(מרכז!A2135&lt;=הלוואות!$E$21,IF(DAY(מרכז!A2135)=הלוואות!$F$21,הלוואות!$G$21,0),0),0)+IF(A2135&gt;=הלוואות!$D$22,IF(מרכז!A2135&lt;=הלוואות!$E$22,IF(DAY(מרכז!A2135)=הלוואות!$F$22,הלוואות!$G$22,0),0),0)+IF(A2135&gt;=הלוואות!$D$23,IF(מרכז!A2135&lt;=הלוואות!$E$23,IF(DAY(מרכז!A2135)=הלוואות!$F$23,הלוואות!$G$23,0),0),0)+IF(A2135&gt;=הלוואות!$D$24,IF(מרכז!A2135&lt;=הלוואות!$E$24,IF(DAY(מרכז!A2135)=הלוואות!$F$24,הלוואות!$G$24,0),0),0)+IF(A2135&gt;=הלוואות!$D$25,IF(מרכז!A2135&lt;=הלוואות!$E$25,IF(DAY(מרכז!A2135)=הלוואות!$F$25,הלוואות!$G$25,0),0),0)+IF(A2135&gt;=הלוואות!$D$26,IF(מרכז!A2135&lt;=הלוואות!$E$26,IF(DAY(מרכז!A2135)=הלוואות!$F$26,הלוואות!$G$26,0),0),0)+IF(A2135&gt;=הלוואות!$D$27,IF(מרכז!A2135&lt;=הלוואות!$E$27,IF(DAY(מרכז!A2135)=הלוואות!$F$27,הלוואות!$G$27,0),0),0)+IF(A2135&gt;=הלוואות!$D$28,IF(מרכז!A2135&lt;=הלוואות!$E$28,IF(DAY(מרכז!A2135)=הלוואות!$F$28,הלוואות!$G$28,0),0),0)+IF(A2135&gt;=הלוואות!$D$29,IF(מרכז!A2135&lt;=הלוואות!$E$29,IF(DAY(מרכז!A2135)=הלוואות!$F$29,הלוואות!$G$29,0),0),0)+IF(A2135&gt;=הלוואות!$D$30,IF(מרכז!A2135&lt;=הלוואות!$E$30,IF(DAY(מרכז!A2135)=הלוואות!$F$30,הלוואות!$G$30,0),0),0)+IF(A2135&gt;=הלוואות!$D$31,IF(מרכז!A2135&lt;=הלוואות!$E$31,IF(DAY(מרכז!A2135)=הלוואות!$F$31,הלוואות!$G$31,0),0),0)+IF(A2135&gt;=הלוואות!$D$32,IF(מרכז!A2135&lt;=הלוואות!$E$32,IF(DAY(מרכז!A2135)=הלוואות!$F$32,הלוואות!$G$32,0),0),0)+IF(A2135&gt;=הלוואות!$D$33,IF(מרכז!A2135&lt;=הלוואות!$E$33,IF(DAY(מרכז!A2135)=הלוואות!$F$33,הלוואות!$G$33,0),0),0)+IF(A2135&gt;=הלוואות!$D$34,IF(מרכז!A2135&lt;=הלוואות!$E$34,IF(DAY(מרכז!A2135)=הלוואות!$F$34,הלוואות!$G$34,0),0),0)</f>
        <v>0</v>
      </c>
      <c r="E2135" s="93">
        <f>SUMIF(הלוואות!$D$46:$D$65,מרכז!A2135,הלוואות!$E$46:$E$65)</f>
        <v>0</v>
      </c>
      <c r="F2135" s="93">
        <f>SUMIF(נכנסים!$A$5:$A$5890,מרכז!A2135,נכנסים!$B$5:$B$5890)</f>
        <v>0</v>
      </c>
      <c r="G2135" s="94"/>
      <c r="H2135" s="94"/>
      <c r="I2135" s="94"/>
      <c r="J2135" s="99">
        <f t="shared" si="33"/>
        <v>50000</v>
      </c>
    </row>
    <row r="2136" spans="1:10">
      <c r="A2136" s="153">
        <v>47789</v>
      </c>
      <c r="B2136" s="93">
        <f>SUMIF(יוצאים!$A$5:$A$5835,מרכז!A2136,יוצאים!$D$5:$D$5835)</f>
        <v>0</v>
      </c>
      <c r="C2136" s="93">
        <f>HLOOKUP(DAY($A2136),'טב.הו"ק'!$G$4:$AK$162,'טב.הו"ק'!$A$162+2,FALSE)</f>
        <v>0</v>
      </c>
      <c r="D2136" s="93">
        <f>IF(A2136&gt;=הלוואות!$D$5,IF(מרכז!A2136&lt;=הלוואות!$E$5,IF(DAY(מרכז!A2136)=הלוואות!$F$5,הלוואות!$G$5,0),0),0)+IF(A2136&gt;=הלוואות!$D$6,IF(מרכז!A2136&lt;=הלוואות!$E$6,IF(DAY(מרכז!A2136)=הלוואות!$F$6,הלוואות!$G$6,0),0),0)+IF(A2136&gt;=הלוואות!$D$7,IF(מרכז!A2136&lt;=הלוואות!$E$7,IF(DAY(מרכז!A2136)=הלוואות!$F$7,הלוואות!$G$7,0),0),0)+IF(A2136&gt;=הלוואות!$D$8,IF(מרכז!A2136&lt;=הלוואות!$E$8,IF(DAY(מרכז!A2136)=הלוואות!$F$8,הלוואות!$G$8,0),0),0)+IF(A2136&gt;=הלוואות!$D$9,IF(מרכז!A2136&lt;=הלוואות!$E$9,IF(DAY(מרכז!A2136)=הלוואות!$F$9,הלוואות!$G$9,0),0),0)+IF(A2136&gt;=הלוואות!$D$10,IF(מרכז!A2136&lt;=הלוואות!$E$10,IF(DAY(מרכז!A2136)=הלוואות!$F$10,הלוואות!$G$10,0),0),0)+IF(A2136&gt;=הלוואות!$D$11,IF(מרכז!A2136&lt;=הלוואות!$E$11,IF(DAY(מרכז!A2136)=הלוואות!$F$11,הלוואות!$G$11,0),0),0)+IF(A2136&gt;=הלוואות!$D$12,IF(מרכז!A2136&lt;=הלוואות!$E$12,IF(DAY(מרכז!A2136)=הלוואות!$F$12,הלוואות!$G$12,0),0),0)+IF(A2136&gt;=הלוואות!$D$13,IF(מרכז!A2136&lt;=הלוואות!$E$13,IF(DAY(מרכז!A2136)=הלוואות!$F$13,הלוואות!$G$13,0),0),0)+IF(A2136&gt;=הלוואות!$D$14,IF(מרכז!A2136&lt;=הלוואות!$E$14,IF(DAY(מרכז!A2136)=הלוואות!$F$14,הלוואות!$G$14,0),0),0)+IF(A2136&gt;=הלוואות!$D$15,IF(מרכז!A2136&lt;=הלוואות!$E$15,IF(DAY(מרכז!A2136)=הלוואות!$F$15,הלוואות!$G$15,0),0),0)+IF(A2136&gt;=הלוואות!$D$16,IF(מרכז!A2136&lt;=הלוואות!$E$16,IF(DAY(מרכז!A2136)=הלוואות!$F$16,הלוואות!$G$16,0),0),0)+IF(A2136&gt;=הלוואות!$D$17,IF(מרכז!A2136&lt;=הלוואות!$E$17,IF(DAY(מרכז!A2136)=הלוואות!$F$17,הלוואות!$G$17,0),0),0)+IF(A2136&gt;=הלוואות!$D$18,IF(מרכז!A2136&lt;=הלוואות!$E$18,IF(DAY(מרכז!A2136)=הלוואות!$F$18,הלוואות!$G$18,0),0),0)+IF(A2136&gt;=הלוואות!$D$19,IF(מרכז!A2136&lt;=הלוואות!$E$19,IF(DAY(מרכז!A2136)=הלוואות!$F$19,הלוואות!$G$19,0),0),0)+IF(A2136&gt;=הלוואות!$D$20,IF(מרכז!A2136&lt;=הלוואות!$E$20,IF(DAY(מרכז!A2136)=הלוואות!$F$20,הלוואות!$G$20,0),0),0)+IF(A2136&gt;=הלוואות!$D$21,IF(מרכז!A2136&lt;=הלוואות!$E$21,IF(DAY(מרכז!A2136)=הלוואות!$F$21,הלוואות!$G$21,0),0),0)+IF(A2136&gt;=הלוואות!$D$22,IF(מרכז!A2136&lt;=הלוואות!$E$22,IF(DAY(מרכז!A2136)=הלוואות!$F$22,הלוואות!$G$22,0),0),0)+IF(A2136&gt;=הלוואות!$D$23,IF(מרכז!A2136&lt;=הלוואות!$E$23,IF(DAY(מרכז!A2136)=הלוואות!$F$23,הלוואות!$G$23,0),0),0)+IF(A2136&gt;=הלוואות!$D$24,IF(מרכז!A2136&lt;=הלוואות!$E$24,IF(DAY(מרכז!A2136)=הלוואות!$F$24,הלוואות!$G$24,0),0),0)+IF(A2136&gt;=הלוואות!$D$25,IF(מרכז!A2136&lt;=הלוואות!$E$25,IF(DAY(מרכז!A2136)=הלוואות!$F$25,הלוואות!$G$25,0),0),0)+IF(A2136&gt;=הלוואות!$D$26,IF(מרכז!A2136&lt;=הלוואות!$E$26,IF(DAY(מרכז!A2136)=הלוואות!$F$26,הלוואות!$G$26,0),0),0)+IF(A2136&gt;=הלוואות!$D$27,IF(מרכז!A2136&lt;=הלוואות!$E$27,IF(DAY(מרכז!A2136)=הלוואות!$F$27,הלוואות!$G$27,0),0),0)+IF(A2136&gt;=הלוואות!$D$28,IF(מרכז!A2136&lt;=הלוואות!$E$28,IF(DAY(מרכז!A2136)=הלוואות!$F$28,הלוואות!$G$28,0),0),0)+IF(A2136&gt;=הלוואות!$D$29,IF(מרכז!A2136&lt;=הלוואות!$E$29,IF(DAY(מרכז!A2136)=הלוואות!$F$29,הלוואות!$G$29,0),0),0)+IF(A2136&gt;=הלוואות!$D$30,IF(מרכז!A2136&lt;=הלוואות!$E$30,IF(DAY(מרכז!A2136)=הלוואות!$F$30,הלוואות!$G$30,0),0),0)+IF(A2136&gt;=הלוואות!$D$31,IF(מרכז!A2136&lt;=הלוואות!$E$31,IF(DAY(מרכז!A2136)=הלוואות!$F$31,הלוואות!$G$31,0),0),0)+IF(A2136&gt;=הלוואות!$D$32,IF(מרכז!A2136&lt;=הלוואות!$E$32,IF(DAY(מרכז!A2136)=הלוואות!$F$32,הלוואות!$G$32,0),0),0)+IF(A2136&gt;=הלוואות!$D$33,IF(מרכז!A2136&lt;=הלוואות!$E$33,IF(DAY(מרכז!A2136)=הלוואות!$F$33,הלוואות!$G$33,0),0),0)+IF(A2136&gt;=הלוואות!$D$34,IF(מרכז!A2136&lt;=הלוואות!$E$34,IF(DAY(מרכז!A2136)=הלוואות!$F$34,הלוואות!$G$34,0),0),0)</f>
        <v>0</v>
      </c>
      <c r="E2136" s="93">
        <f>SUMIF(הלוואות!$D$46:$D$65,מרכז!A2136,הלוואות!$E$46:$E$65)</f>
        <v>0</v>
      </c>
      <c r="F2136" s="93">
        <f>SUMIF(נכנסים!$A$5:$A$5890,מרכז!A2136,נכנסים!$B$5:$B$5890)</f>
        <v>0</v>
      </c>
      <c r="G2136" s="94"/>
      <c r="H2136" s="94"/>
      <c r="I2136" s="94"/>
      <c r="J2136" s="99">
        <f t="shared" si="33"/>
        <v>50000</v>
      </c>
    </row>
    <row r="2137" spans="1:10">
      <c r="A2137" s="153">
        <v>47790</v>
      </c>
      <c r="B2137" s="93">
        <f>SUMIF(יוצאים!$A$5:$A$5835,מרכז!A2137,יוצאים!$D$5:$D$5835)</f>
        <v>0</v>
      </c>
      <c r="C2137" s="93">
        <f>HLOOKUP(DAY($A2137),'טב.הו"ק'!$G$4:$AK$162,'טב.הו"ק'!$A$162+2,FALSE)</f>
        <v>0</v>
      </c>
      <c r="D2137" s="93">
        <f>IF(A2137&gt;=הלוואות!$D$5,IF(מרכז!A2137&lt;=הלוואות!$E$5,IF(DAY(מרכז!A2137)=הלוואות!$F$5,הלוואות!$G$5,0),0),0)+IF(A2137&gt;=הלוואות!$D$6,IF(מרכז!A2137&lt;=הלוואות!$E$6,IF(DAY(מרכז!A2137)=הלוואות!$F$6,הלוואות!$G$6,0),0),0)+IF(A2137&gt;=הלוואות!$D$7,IF(מרכז!A2137&lt;=הלוואות!$E$7,IF(DAY(מרכז!A2137)=הלוואות!$F$7,הלוואות!$G$7,0),0),0)+IF(A2137&gt;=הלוואות!$D$8,IF(מרכז!A2137&lt;=הלוואות!$E$8,IF(DAY(מרכז!A2137)=הלוואות!$F$8,הלוואות!$G$8,0),0),0)+IF(A2137&gt;=הלוואות!$D$9,IF(מרכז!A2137&lt;=הלוואות!$E$9,IF(DAY(מרכז!A2137)=הלוואות!$F$9,הלוואות!$G$9,0),0),0)+IF(A2137&gt;=הלוואות!$D$10,IF(מרכז!A2137&lt;=הלוואות!$E$10,IF(DAY(מרכז!A2137)=הלוואות!$F$10,הלוואות!$G$10,0),0),0)+IF(A2137&gt;=הלוואות!$D$11,IF(מרכז!A2137&lt;=הלוואות!$E$11,IF(DAY(מרכז!A2137)=הלוואות!$F$11,הלוואות!$G$11,0),0),0)+IF(A2137&gt;=הלוואות!$D$12,IF(מרכז!A2137&lt;=הלוואות!$E$12,IF(DAY(מרכז!A2137)=הלוואות!$F$12,הלוואות!$G$12,0),0),0)+IF(A2137&gt;=הלוואות!$D$13,IF(מרכז!A2137&lt;=הלוואות!$E$13,IF(DAY(מרכז!A2137)=הלוואות!$F$13,הלוואות!$G$13,0),0),0)+IF(A2137&gt;=הלוואות!$D$14,IF(מרכז!A2137&lt;=הלוואות!$E$14,IF(DAY(מרכז!A2137)=הלוואות!$F$14,הלוואות!$G$14,0),0),0)+IF(A2137&gt;=הלוואות!$D$15,IF(מרכז!A2137&lt;=הלוואות!$E$15,IF(DAY(מרכז!A2137)=הלוואות!$F$15,הלוואות!$G$15,0),0),0)+IF(A2137&gt;=הלוואות!$D$16,IF(מרכז!A2137&lt;=הלוואות!$E$16,IF(DAY(מרכז!A2137)=הלוואות!$F$16,הלוואות!$G$16,0),0),0)+IF(A2137&gt;=הלוואות!$D$17,IF(מרכז!A2137&lt;=הלוואות!$E$17,IF(DAY(מרכז!A2137)=הלוואות!$F$17,הלוואות!$G$17,0),0),0)+IF(A2137&gt;=הלוואות!$D$18,IF(מרכז!A2137&lt;=הלוואות!$E$18,IF(DAY(מרכז!A2137)=הלוואות!$F$18,הלוואות!$G$18,0),0),0)+IF(A2137&gt;=הלוואות!$D$19,IF(מרכז!A2137&lt;=הלוואות!$E$19,IF(DAY(מרכז!A2137)=הלוואות!$F$19,הלוואות!$G$19,0),0),0)+IF(A2137&gt;=הלוואות!$D$20,IF(מרכז!A2137&lt;=הלוואות!$E$20,IF(DAY(מרכז!A2137)=הלוואות!$F$20,הלוואות!$G$20,0),0),0)+IF(A2137&gt;=הלוואות!$D$21,IF(מרכז!A2137&lt;=הלוואות!$E$21,IF(DAY(מרכז!A2137)=הלוואות!$F$21,הלוואות!$G$21,0),0),0)+IF(A2137&gt;=הלוואות!$D$22,IF(מרכז!A2137&lt;=הלוואות!$E$22,IF(DAY(מרכז!A2137)=הלוואות!$F$22,הלוואות!$G$22,0),0),0)+IF(A2137&gt;=הלוואות!$D$23,IF(מרכז!A2137&lt;=הלוואות!$E$23,IF(DAY(מרכז!A2137)=הלוואות!$F$23,הלוואות!$G$23,0),0),0)+IF(A2137&gt;=הלוואות!$D$24,IF(מרכז!A2137&lt;=הלוואות!$E$24,IF(DAY(מרכז!A2137)=הלוואות!$F$24,הלוואות!$G$24,0),0),0)+IF(A2137&gt;=הלוואות!$D$25,IF(מרכז!A2137&lt;=הלוואות!$E$25,IF(DAY(מרכז!A2137)=הלוואות!$F$25,הלוואות!$G$25,0),0),0)+IF(A2137&gt;=הלוואות!$D$26,IF(מרכז!A2137&lt;=הלוואות!$E$26,IF(DAY(מרכז!A2137)=הלוואות!$F$26,הלוואות!$G$26,0),0),0)+IF(A2137&gt;=הלוואות!$D$27,IF(מרכז!A2137&lt;=הלוואות!$E$27,IF(DAY(מרכז!A2137)=הלוואות!$F$27,הלוואות!$G$27,0),0),0)+IF(A2137&gt;=הלוואות!$D$28,IF(מרכז!A2137&lt;=הלוואות!$E$28,IF(DAY(מרכז!A2137)=הלוואות!$F$28,הלוואות!$G$28,0),0),0)+IF(A2137&gt;=הלוואות!$D$29,IF(מרכז!A2137&lt;=הלוואות!$E$29,IF(DAY(מרכז!A2137)=הלוואות!$F$29,הלוואות!$G$29,0),0),0)+IF(A2137&gt;=הלוואות!$D$30,IF(מרכז!A2137&lt;=הלוואות!$E$30,IF(DAY(מרכז!A2137)=הלוואות!$F$30,הלוואות!$G$30,0),0),0)+IF(A2137&gt;=הלוואות!$D$31,IF(מרכז!A2137&lt;=הלוואות!$E$31,IF(DAY(מרכז!A2137)=הלוואות!$F$31,הלוואות!$G$31,0),0),0)+IF(A2137&gt;=הלוואות!$D$32,IF(מרכז!A2137&lt;=הלוואות!$E$32,IF(DAY(מרכז!A2137)=הלוואות!$F$32,הלוואות!$G$32,0),0),0)+IF(A2137&gt;=הלוואות!$D$33,IF(מרכז!A2137&lt;=הלוואות!$E$33,IF(DAY(מרכז!A2137)=הלוואות!$F$33,הלוואות!$G$33,0),0),0)+IF(A2137&gt;=הלוואות!$D$34,IF(מרכז!A2137&lt;=הלוואות!$E$34,IF(DAY(מרכז!A2137)=הלוואות!$F$34,הלוואות!$G$34,0),0),0)</f>
        <v>0</v>
      </c>
      <c r="E2137" s="93">
        <f>SUMIF(הלוואות!$D$46:$D$65,מרכז!A2137,הלוואות!$E$46:$E$65)</f>
        <v>0</v>
      </c>
      <c r="F2137" s="93">
        <f>SUMIF(נכנסים!$A$5:$A$5890,מרכז!A2137,נכנסים!$B$5:$B$5890)</f>
        <v>0</v>
      </c>
      <c r="G2137" s="94"/>
      <c r="H2137" s="94"/>
      <c r="I2137" s="94"/>
      <c r="J2137" s="99">
        <f t="shared" si="33"/>
        <v>50000</v>
      </c>
    </row>
    <row r="2138" spans="1:10">
      <c r="A2138" s="153">
        <v>47791</v>
      </c>
      <c r="B2138" s="93">
        <f>SUMIF(יוצאים!$A$5:$A$5835,מרכז!A2138,יוצאים!$D$5:$D$5835)</f>
        <v>0</v>
      </c>
      <c r="C2138" s="93">
        <f>HLOOKUP(DAY($A2138),'טב.הו"ק'!$G$4:$AK$162,'טב.הו"ק'!$A$162+2,FALSE)</f>
        <v>0</v>
      </c>
      <c r="D2138" s="93">
        <f>IF(A2138&gt;=הלוואות!$D$5,IF(מרכז!A2138&lt;=הלוואות!$E$5,IF(DAY(מרכז!A2138)=הלוואות!$F$5,הלוואות!$G$5,0),0),0)+IF(A2138&gt;=הלוואות!$D$6,IF(מרכז!A2138&lt;=הלוואות!$E$6,IF(DAY(מרכז!A2138)=הלוואות!$F$6,הלוואות!$G$6,0),0),0)+IF(A2138&gt;=הלוואות!$D$7,IF(מרכז!A2138&lt;=הלוואות!$E$7,IF(DAY(מרכז!A2138)=הלוואות!$F$7,הלוואות!$G$7,0),0),0)+IF(A2138&gt;=הלוואות!$D$8,IF(מרכז!A2138&lt;=הלוואות!$E$8,IF(DAY(מרכז!A2138)=הלוואות!$F$8,הלוואות!$G$8,0),0),0)+IF(A2138&gt;=הלוואות!$D$9,IF(מרכז!A2138&lt;=הלוואות!$E$9,IF(DAY(מרכז!A2138)=הלוואות!$F$9,הלוואות!$G$9,0),0),0)+IF(A2138&gt;=הלוואות!$D$10,IF(מרכז!A2138&lt;=הלוואות!$E$10,IF(DAY(מרכז!A2138)=הלוואות!$F$10,הלוואות!$G$10,0),0),0)+IF(A2138&gt;=הלוואות!$D$11,IF(מרכז!A2138&lt;=הלוואות!$E$11,IF(DAY(מרכז!A2138)=הלוואות!$F$11,הלוואות!$G$11,0),0),0)+IF(A2138&gt;=הלוואות!$D$12,IF(מרכז!A2138&lt;=הלוואות!$E$12,IF(DAY(מרכז!A2138)=הלוואות!$F$12,הלוואות!$G$12,0),0),0)+IF(A2138&gt;=הלוואות!$D$13,IF(מרכז!A2138&lt;=הלוואות!$E$13,IF(DAY(מרכז!A2138)=הלוואות!$F$13,הלוואות!$G$13,0),0),0)+IF(A2138&gt;=הלוואות!$D$14,IF(מרכז!A2138&lt;=הלוואות!$E$14,IF(DAY(מרכז!A2138)=הלוואות!$F$14,הלוואות!$G$14,0),0),0)+IF(A2138&gt;=הלוואות!$D$15,IF(מרכז!A2138&lt;=הלוואות!$E$15,IF(DAY(מרכז!A2138)=הלוואות!$F$15,הלוואות!$G$15,0),0),0)+IF(A2138&gt;=הלוואות!$D$16,IF(מרכז!A2138&lt;=הלוואות!$E$16,IF(DAY(מרכז!A2138)=הלוואות!$F$16,הלוואות!$G$16,0),0),0)+IF(A2138&gt;=הלוואות!$D$17,IF(מרכז!A2138&lt;=הלוואות!$E$17,IF(DAY(מרכז!A2138)=הלוואות!$F$17,הלוואות!$G$17,0),0),0)+IF(A2138&gt;=הלוואות!$D$18,IF(מרכז!A2138&lt;=הלוואות!$E$18,IF(DAY(מרכז!A2138)=הלוואות!$F$18,הלוואות!$G$18,0),0),0)+IF(A2138&gt;=הלוואות!$D$19,IF(מרכז!A2138&lt;=הלוואות!$E$19,IF(DAY(מרכז!A2138)=הלוואות!$F$19,הלוואות!$G$19,0),0),0)+IF(A2138&gt;=הלוואות!$D$20,IF(מרכז!A2138&lt;=הלוואות!$E$20,IF(DAY(מרכז!A2138)=הלוואות!$F$20,הלוואות!$G$20,0),0),0)+IF(A2138&gt;=הלוואות!$D$21,IF(מרכז!A2138&lt;=הלוואות!$E$21,IF(DAY(מרכז!A2138)=הלוואות!$F$21,הלוואות!$G$21,0),0),0)+IF(A2138&gt;=הלוואות!$D$22,IF(מרכז!A2138&lt;=הלוואות!$E$22,IF(DAY(מרכז!A2138)=הלוואות!$F$22,הלוואות!$G$22,0),0),0)+IF(A2138&gt;=הלוואות!$D$23,IF(מרכז!A2138&lt;=הלוואות!$E$23,IF(DAY(מרכז!A2138)=הלוואות!$F$23,הלוואות!$G$23,0),0),0)+IF(A2138&gt;=הלוואות!$D$24,IF(מרכז!A2138&lt;=הלוואות!$E$24,IF(DAY(מרכז!A2138)=הלוואות!$F$24,הלוואות!$G$24,0),0),0)+IF(A2138&gt;=הלוואות!$D$25,IF(מרכז!A2138&lt;=הלוואות!$E$25,IF(DAY(מרכז!A2138)=הלוואות!$F$25,הלוואות!$G$25,0),0),0)+IF(A2138&gt;=הלוואות!$D$26,IF(מרכז!A2138&lt;=הלוואות!$E$26,IF(DAY(מרכז!A2138)=הלוואות!$F$26,הלוואות!$G$26,0),0),0)+IF(A2138&gt;=הלוואות!$D$27,IF(מרכז!A2138&lt;=הלוואות!$E$27,IF(DAY(מרכז!A2138)=הלוואות!$F$27,הלוואות!$G$27,0),0),0)+IF(A2138&gt;=הלוואות!$D$28,IF(מרכז!A2138&lt;=הלוואות!$E$28,IF(DAY(מרכז!A2138)=הלוואות!$F$28,הלוואות!$G$28,0),0),0)+IF(A2138&gt;=הלוואות!$D$29,IF(מרכז!A2138&lt;=הלוואות!$E$29,IF(DAY(מרכז!A2138)=הלוואות!$F$29,הלוואות!$G$29,0),0),0)+IF(A2138&gt;=הלוואות!$D$30,IF(מרכז!A2138&lt;=הלוואות!$E$30,IF(DAY(מרכז!A2138)=הלוואות!$F$30,הלוואות!$G$30,0),0),0)+IF(A2138&gt;=הלוואות!$D$31,IF(מרכז!A2138&lt;=הלוואות!$E$31,IF(DAY(מרכז!A2138)=הלוואות!$F$31,הלוואות!$G$31,0),0),0)+IF(A2138&gt;=הלוואות!$D$32,IF(מרכז!A2138&lt;=הלוואות!$E$32,IF(DAY(מרכז!A2138)=הלוואות!$F$32,הלוואות!$G$32,0),0),0)+IF(A2138&gt;=הלוואות!$D$33,IF(מרכז!A2138&lt;=הלוואות!$E$33,IF(DAY(מרכז!A2138)=הלוואות!$F$33,הלוואות!$G$33,0),0),0)+IF(A2138&gt;=הלוואות!$D$34,IF(מרכז!A2138&lt;=הלוואות!$E$34,IF(DAY(מרכז!A2138)=הלוואות!$F$34,הלוואות!$G$34,0),0),0)</f>
        <v>0</v>
      </c>
      <c r="E2138" s="93">
        <f>SUMIF(הלוואות!$D$46:$D$65,מרכז!A2138,הלוואות!$E$46:$E$65)</f>
        <v>0</v>
      </c>
      <c r="F2138" s="93">
        <f>SUMIF(נכנסים!$A$5:$A$5890,מרכז!A2138,נכנסים!$B$5:$B$5890)</f>
        <v>0</v>
      </c>
      <c r="G2138" s="94"/>
      <c r="H2138" s="94"/>
      <c r="I2138" s="94"/>
      <c r="J2138" s="99">
        <f t="shared" si="33"/>
        <v>50000</v>
      </c>
    </row>
    <row r="2139" spans="1:10">
      <c r="A2139" s="153">
        <v>47792</v>
      </c>
      <c r="B2139" s="93">
        <f>SUMIF(יוצאים!$A$5:$A$5835,מרכז!A2139,יוצאים!$D$5:$D$5835)</f>
        <v>0</v>
      </c>
      <c r="C2139" s="93">
        <f>HLOOKUP(DAY($A2139),'טב.הו"ק'!$G$4:$AK$162,'טב.הו"ק'!$A$162+2,FALSE)</f>
        <v>0</v>
      </c>
      <c r="D2139" s="93">
        <f>IF(A2139&gt;=הלוואות!$D$5,IF(מרכז!A2139&lt;=הלוואות!$E$5,IF(DAY(מרכז!A2139)=הלוואות!$F$5,הלוואות!$G$5,0),0),0)+IF(A2139&gt;=הלוואות!$D$6,IF(מרכז!A2139&lt;=הלוואות!$E$6,IF(DAY(מרכז!A2139)=הלוואות!$F$6,הלוואות!$G$6,0),0),0)+IF(A2139&gt;=הלוואות!$D$7,IF(מרכז!A2139&lt;=הלוואות!$E$7,IF(DAY(מרכז!A2139)=הלוואות!$F$7,הלוואות!$G$7,0),0),0)+IF(A2139&gt;=הלוואות!$D$8,IF(מרכז!A2139&lt;=הלוואות!$E$8,IF(DAY(מרכז!A2139)=הלוואות!$F$8,הלוואות!$G$8,0),0),0)+IF(A2139&gt;=הלוואות!$D$9,IF(מרכז!A2139&lt;=הלוואות!$E$9,IF(DAY(מרכז!A2139)=הלוואות!$F$9,הלוואות!$G$9,0),0),0)+IF(A2139&gt;=הלוואות!$D$10,IF(מרכז!A2139&lt;=הלוואות!$E$10,IF(DAY(מרכז!A2139)=הלוואות!$F$10,הלוואות!$G$10,0),0),0)+IF(A2139&gt;=הלוואות!$D$11,IF(מרכז!A2139&lt;=הלוואות!$E$11,IF(DAY(מרכז!A2139)=הלוואות!$F$11,הלוואות!$G$11,0),0),0)+IF(A2139&gt;=הלוואות!$D$12,IF(מרכז!A2139&lt;=הלוואות!$E$12,IF(DAY(מרכז!A2139)=הלוואות!$F$12,הלוואות!$G$12,0),0),0)+IF(A2139&gt;=הלוואות!$D$13,IF(מרכז!A2139&lt;=הלוואות!$E$13,IF(DAY(מרכז!A2139)=הלוואות!$F$13,הלוואות!$G$13,0),0),0)+IF(A2139&gt;=הלוואות!$D$14,IF(מרכז!A2139&lt;=הלוואות!$E$14,IF(DAY(מרכז!A2139)=הלוואות!$F$14,הלוואות!$G$14,0),0),0)+IF(A2139&gt;=הלוואות!$D$15,IF(מרכז!A2139&lt;=הלוואות!$E$15,IF(DAY(מרכז!A2139)=הלוואות!$F$15,הלוואות!$G$15,0),0),0)+IF(A2139&gt;=הלוואות!$D$16,IF(מרכז!A2139&lt;=הלוואות!$E$16,IF(DAY(מרכז!A2139)=הלוואות!$F$16,הלוואות!$G$16,0),0),0)+IF(A2139&gt;=הלוואות!$D$17,IF(מרכז!A2139&lt;=הלוואות!$E$17,IF(DAY(מרכז!A2139)=הלוואות!$F$17,הלוואות!$G$17,0),0),0)+IF(A2139&gt;=הלוואות!$D$18,IF(מרכז!A2139&lt;=הלוואות!$E$18,IF(DAY(מרכז!A2139)=הלוואות!$F$18,הלוואות!$G$18,0),0),0)+IF(A2139&gt;=הלוואות!$D$19,IF(מרכז!A2139&lt;=הלוואות!$E$19,IF(DAY(מרכז!A2139)=הלוואות!$F$19,הלוואות!$G$19,0),0),0)+IF(A2139&gt;=הלוואות!$D$20,IF(מרכז!A2139&lt;=הלוואות!$E$20,IF(DAY(מרכז!A2139)=הלוואות!$F$20,הלוואות!$G$20,0),0),0)+IF(A2139&gt;=הלוואות!$D$21,IF(מרכז!A2139&lt;=הלוואות!$E$21,IF(DAY(מרכז!A2139)=הלוואות!$F$21,הלוואות!$G$21,0),0),0)+IF(A2139&gt;=הלוואות!$D$22,IF(מרכז!A2139&lt;=הלוואות!$E$22,IF(DAY(מרכז!A2139)=הלוואות!$F$22,הלוואות!$G$22,0),0),0)+IF(A2139&gt;=הלוואות!$D$23,IF(מרכז!A2139&lt;=הלוואות!$E$23,IF(DAY(מרכז!A2139)=הלוואות!$F$23,הלוואות!$G$23,0),0),0)+IF(A2139&gt;=הלוואות!$D$24,IF(מרכז!A2139&lt;=הלוואות!$E$24,IF(DAY(מרכז!A2139)=הלוואות!$F$24,הלוואות!$G$24,0),0),0)+IF(A2139&gt;=הלוואות!$D$25,IF(מרכז!A2139&lt;=הלוואות!$E$25,IF(DAY(מרכז!A2139)=הלוואות!$F$25,הלוואות!$G$25,0),0),0)+IF(A2139&gt;=הלוואות!$D$26,IF(מרכז!A2139&lt;=הלוואות!$E$26,IF(DAY(מרכז!A2139)=הלוואות!$F$26,הלוואות!$G$26,0),0),0)+IF(A2139&gt;=הלוואות!$D$27,IF(מרכז!A2139&lt;=הלוואות!$E$27,IF(DAY(מרכז!A2139)=הלוואות!$F$27,הלוואות!$G$27,0),0),0)+IF(A2139&gt;=הלוואות!$D$28,IF(מרכז!A2139&lt;=הלוואות!$E$28,IF(DAY(מרכז!A2139)=הלוואות!$F$28,הלוואות!$G$28,0),0),0)+IF(A2139&gt;=הלוואות!$D$29,IF(מרכז!A2139&lt;=הלוואות!$E$29,IF(DAY(מרכז!A2139)=הלוואות!$F$29,הלוואות!$G$29,0),0),0)+IF(A2139&gt;=הלוואות!$D$30,IF(מרכז!A2139&lt;=הלוואות!$E$30,IF(DAY(מרכז!A2139)=הלוואות!$F$30,הלוואות!$G$30,0),0),0)+IF(A2139&gt;=הלוואות!$D$31,IF(מרכז!A2139&lt;=הלוואות!$E$31,IF(DAY(מרכז!A2139)=הלוואות!$F$31,הלוואות!$G$31,0),0),0)+IF(A2139&gt;=הלוואות!$D$32,IF(מרכז!A2139&lt;=הלוואות!$E$32,IF(DAY(מרכז!A2139)=הלוואות!$F$32,הלוואות!$G$32,0),0),0)+IF(A2139&gt;=הלוואות!$D$33,IF(מרכז!A2139&lt;=הלוואות!$E$33,IF(DAY(מרכז!A2139)=הלוואות!$F$33,הלוואות!$G$33,0),0),0)+IF(A2139&gt;=הלוואות!$D$34,IF(מרכז!A2139&lt;=הלוואות!$E$34,IF(DAY(מרכז!A2139)=הלוואות!$F$34,הלוואות!$G$34,0),0),0)</f>
        <v>0</v>
      </c>
      <c r="E2139" s="93">
        <f>SUMIF(הלוואות!$D$46:$D$65,מרכז!A2139,הלוואות!$E$46:$E$65)</f>
        <v>0</v>
      </c>
      <c r="F2139" s="93">
        <f>SUMIF(נכנסים!$A$5:$A$5890,מרכז!A2139,נכנסים!$B$5:$B$5890)</f>
        <v>0</v>
      </c>
      <c r="G2139" s="94"/>
      <c r="H2139" s="94"/>
      <c r="I2139" s="94"/>
      <c r="J2139" s="99">
        <f t="shared" si="33"/>
        <v>50000</v>
      </c>
    </row>
    <row r="2140" spans="1:10">
      <c r="A2140" s="153">
        <v>47793</v>
      </c>
      <c r="B2140" s="93">
        <f>SUMIF(יוצאים!$A$5:$A$5835,מרכז!A2140,יוצאים!$D$5:$D$5835)</f>
        <v>0</v>
      </c>
      <c r="C2140" s="93">
        <f>HLOOKUP(DAY($A2140),'טב.הו"ק'!$G$4:$AK$162,'טב.הו"ק'!$A$162+2,FALSE)</f>
        <v>0</v>
      </c>
      <c r="D2140" s="93">
        <f>IF(A2140&gt;=הלוואות!$D$5,IF(מרכז!A2140&lt;=הלוואות!$E$5,IF(DAY(מרכז!A2140)=הלוואות!$F$5,הלוואות!$G$5,0),0),0)+IF(A2140&gt;=הלוואות!$D$6,IF(מרכז!A2140&lt;=הלוואות!$E$6,IF(DAY(מרכז!A2140)=הלוואות!$F$6,הלוואות!$G$6,0),0),0)+IF(A2140&gt;=הלוואות!$D$7,IF(מרכז!A2140&lt;=הלוואות!$E$7,IF(DAY(מרכז!A2140)=הלוואות!$F$7,הלוואות!$G$7,0),0),0)+IF(A2140&gt;=הלוואות!$D$8,IF(מרכז!A2140&lt;=הלוואות!$E$8,IF(DAY(מרכז!A2140)=הלוואות!$F$8,הלוואות!$G$8,0),0),0)+IF(A2140&gt;=הלוואות!$D$9,IF(מרכז!A2140&lt;=הלוואות!$E$9,IF(DAY(מרכז!A2140)=הלוואות!$F$9,הלוואות!$G$9,0),0),0)+IF(A2140&gt;=הלוואות!$D$10,IF(מרכז!A2140&lt;=הלוואות!$E$10,IF(DAY(מרכז!A2140)=הלוואות!$F$10,הלוואות!$G$10,0),0),0)+IF(A2140&gt;=הלוואות!$D$11,IF(מרכז!A2140&lt;=הלוואות!$E$11,IF(DAY(מרכז!A2140)=הלוואות!$F$11,הלוואות!$G$11,0),0),0)+IF(A2140&gt;=הלוואות!$D$12,IF(מרכז!A2140&lt;=הלוואות!$E$12,IF(DAY(מרכז!A2140)=הלוואות!$F$12,הלוואות!$G$12,0),0),0)+IF(A2140&gt;=הלוואות!$D$13,IF(מרכז!A2140&lt;=הלוואות!$E$13,IF(DAY(מרכז!A2140)=הלוואות!$F$13,הלוואות!$G$13,0),0),0)+IF(A2140&gt;=הלוואות!$D$14,IF(מרכז!A2140&lt;=הלוואות!$E$14,IF(DAY(מרכז!A2140)=הלוואות!$F$14,הלוואות!$G$14,0),0),0)+IF(A2140&gt;=הלוואות!$D$15,IF(מרכז!A2140&lt;=הלוואות!$E$15,IF(DAY(מרכז!A2140)=הלוואות!$F$15,הלוואות!$G$15,0),0),0)+IF(A2140&gt;=הלוואות!$D$16,IF(מרכז!A2140&lt;=הלוואות!$E$16,IF(DAY(מרכז!A2140)=הלוואות!$F$16,הלוואות!$G$16,0),0),0)+IF(A2140&gt;=הלוואות!$D$17,IF(מרכז!A2140&lt;=הלוואות!$E$17,IF(DAY(מרכז!A2140)=הלוואות!$F$17,הלוואות!$G$17,0),0),0)+IF(A2140&gt;=הלוואות!$D$18,IF(מרכז!A2140&lt;=הלוואות!$E$18,IF(DAY(מרכז!A2140)=הלוואות!$F$18,הלוואות!$G$18,0),0),0)+IF(A2140&gt;=הלוואות!$D$19,IF(מרכז!A2140&lt;=הלוואות!$E$19,IF(DAY(מרכז!A2140)=הלוואות!$F$19,הלוואות!$G$19,0),0),0)+IF(A2140&gt;=הלוואות!$D$20,IF(מרכז!A2140&lt;=הלוואות!$E$20,IF(DAY(מרכז!A2140)=הלוואות!$F$20,הלוואות!$G$20,0),0),0)+IF(A2140&gt;=הלוואות!$D$21,IF(מרכז!A2140&lt;=הלוואות!$E$21,IF(DAY(מרכז!A2140)=הלוואות!$F$21,הלוואות!$G$21,0),0),0)+IF(A2140&gt;=הלוואות!$D$22,IF(מרכז!A2140&lt;=הלוואות!$E$22,IF(DAY(מרכז!A2140)=הלוואות!$F$22,הלוואות!$G$22,0),0),0)+IF(A2140&gt;=הלוואות!$D$23,IF(מרכז!A2140&lt;=הלוואות!$E$23,IF(DAY(מרכז!A2140)=הלוואות!$F$23,הלוואות!$G$23,0),0),0)+IF(A2140&gt;=הלוואות!$D$24,IF(מרכז!A2140&lt;=הלוואות!$E$24,IF(DAY(מרכז!A2140)=הלוואות!$F$24,הלוואות!$G$24,0),0),0)+IF(A2140&gt;=הלוואות!$D$25,IF(מרכז!A2140&lt;=הלוואות!$E$25,IF(DAY(מרכז!A2140)=הלוואות!$F$25,הלוואות!$G$25,0),0),0)+IF(A2140&gt;=הלוואות!$D$26,IF(מרכז!A2140&lt;=הלוואות!$E$26,IF(DAY(מרכז!A2140)=הלוואות!$F$26,הלוואות!$G$26,0),0),0)+IF(A2140&gt;=הלוואות!$D$27,IF(מרכז!A2140&lt;=הלוואות!$E$27,IF(DAY(מרכז!A2140)=הלוואות!$F$27,הלוואות!$G$27,0),0),0)+IF(A2140&gt;=הלוואות!$D$28,IF(מרכז!A2140&lt;=הלוואות!$E$28,IF(DAY(מרכז!A2140)=הלוואות!$F$28,הלוואות!$G$28,0),0),0)+IF(A2140&gt;=הלוואות!$D$29,IF(מרכז!A2140&lt;=הלוואות!$E$29,IF(DAY(מרכז!A2140)=הלוואות!$F$29,הלוואות!$G$29,0),0),0)+IF(A2140&gt;=הלוואות!$D$30,IF(מרכז!A2140&lt;=הלוואות!$E$30,IF(DAY(מרכז!A2140)=הלוואות!$F$30,הלוואות!$G$30,0),0),0)+IF(A2140&gt;=הלוואות!$D$31,IF(מרכז!A2140&lt;=הלוואות!$E$31,IF(DAY(מרכז!A2140)=הלוואות!$F$31,הלוואות!$G$31,0),0),0)+IF(A2140&gt;=הלוואות!$D$32,IF(מרכז!A2140&lt;=הלוואות!$E$32,IF(DAY(מרכז!A2140)=הלוואות!$F$32,הלוואות!$G$32,0),0),0)+IF(A2140&gt;=הלוואות!$D$33,IF(מרכז!A2140&lt;=הלוואות!$E$33,IF(DAY(מרכז!A2140)=הלוואות!$F$33,הלוואות!$G$33,0),0),0)+IF(A2140&gt;=הלוואות!$D$34,IF(מרכז!A2140&lt;=הלוואות!$E$34,IF(DAY(מרכז!A2140)=הלוואות!$F$34,הלוואות!$G$34,0),0),0)</f>
        <v>0</v>
      </c>
      <c r="E2140" s="93">
        <f>SUMIF(הלוואות!$D$46:$D$65,מרכז!A2140,הלוואות!$E$46:$E$65)</f>
        <v>0</v>
      </c>
      <c r="F2140" s="93">
        <f>SUMIF(נכנסים!$A$5:$A$5890,מרכז!A2140,נכנסים!$B$5:$B$5890)</f>
        <v>0</v>
      </c>
      <c r="G2140" s="94"/>
      <c r="H2140" s="94"/>
      <c r="I2140" s="94"/>
      <c r="J2140" s="99">
        <f t="shared" si="33"/>
        <v>50000</v>
      </c>
    </row>
    <row r="2141" spans="1:10">
      <c r="A2141" s="153">
        <v>47794</v>
      </c>
      <c r="B2141" s="93">
        <f>SUMIF(יוצאים!$A$5:$A$5835,מרכז!A2141,יוצאים!$D$5:$D$5835)</f>
        <v>0</v>
      </c>
      <c r="C2141" s="93">
        <f>HLOOKUP(DAY($A2141),'טב.הו"ק'!$G$4:$AK$162,'טב.הו"ק'!$A$162+2,FALSE)</f>
        <v>0</v>
      </c>
      <c r="D2141" s="93">
        <f>IF(A2141&gt;=הלוואות!$D$5,IF(מרכז!A2141&lt;=הלוואות!$E$5,IF(DAY(מרכז!A2141)=הלוואות!$F$5,הלוואות!$G$5,0),0),0)+IF(A2141&gt;=הלוואות!$D$6,IF(מרכז!A2141&lt;=הלוואות!$E$6,IF(DAY(מרכז!A2141)=הלוואות!$F$6,הלוואות!$G$6,0),0),0)+IF(A2141&gt;=הלוואות!$D$7,IF(מרכז!A2141&lt;=הלוואות!$E$7,IF(DAY(מרכז!A2141)=הלוואות!$F$7,הלוואות!$G$7,0),0),0)+IF(A2141&gt;=הלוואות!$D$8,IF(מרכז!A2141&lt;=הלוואות!$E$8,IF(DAY(מרכז!A2141)=הלוואות!$F$8,הלוואות!$G$8,0),0),0)+IF(A2141&gt;=הלוואות!$D$9,IF(מרכז!A2141&lt;=הלוואות!$E$9,IF(DAY(מרכז!A2141)=הלוואות!$F$9,הלוואות!$G$9,0),0),0)+IF(A2141&gt;=הלוואות!$D$10,IF(מרכז!A2141&lt;=הלוואות!$E$10,IF(DAY(מרכז!A2141)=הלוואות!$F$10,הלוואות!$G$10,0),0),0)+IF(A2141&gt;=הלוואות!$D$11,IF(מרכז!A2141&lt;=הלוואות!$E$11,IF(DAY(מרכז!A2141)=הלוואות!$F$11,הלוואות!$G$11,0),0),0)+IF(A2141&gt;=הלוואות!$D$12,IF(מרכז!A2141&lt;=הלוואות!$E$12,IF(DAY(מרכז!A2141)=הלוואות!$F$12,הלוואות!$G$12,0),0),0)+IF(A2141&gt;=הלוואות!$D$13,IF(מרכז!A2141&lt;=הלוואות!$E$13,IF(DAY(מרכז!A2141)=הלוואות!$F$13,הלוואות!$G$13,0),0),0)+IF(A2141&gt;=הלוואות!$D$14,IF(מרכז!A2141&lt;=הלוואות!$E$14,IF(DAY(מרכז!A2141)=הלוואות!$F$14,הלוואות!$G$14,0),0),0)+IF(A2141&gt;=הלוואות!$D$15,IF(מרכז!A2141&lt;=הלוואות!$E$15,IF(DAY(מרכז!A2141)=הלוואות!$F$15,הלוואות!$G$15,0),0),0)+IF(A2141&gt;=הלוואות!$D$16,IF(מרכז!A2141&lt;=הלוואות!$E$16,IF(DAY(מרכז!A2141)=הלוואות!$F$16,הלוואות!$G$16,0),0),0)+IF(A2141&gt;=הלוואות!$D$17,IF(מרכז!A2141&lt;=הלוואות!$E$17,IF(DAY(מרכז!A2141)=הלוואות!$F$17,הלוואות!$G$17,0),0),0)+IF(A2141&gt;=הלוואות!$D$18,IF(מרכז!A2141&lt;=הלוואות!$E$18,IF(DAY(מרכז!A2141)=הלוואות!$F$18,הלוואות!$G$18,0),0),0)+IF(A2141&gt;=הלוואות!$D$19,IF(מרכז!A2141&lt;=הלוואות!$E$19,IF(DAY(מרכז!A2141)=הלוואות!$F$19,הלוואות!$G$19,0),0),0)+IF(A2141&gt;=הלוואות!$D$20,IF(מרכז!A2141&lt;=הלוואות!$E$20,IF(DAY(מרכז!A2141)=הלוואות!$F$20,הלוואות!$G$20,0),0),0)+IF(A2141&gt;=הלוואות!$D$21,IF(מרכז!A2141&lt;=הלוואות!$E$21,IF(DAY(מרכז!A2141)=הלוואות!$F$21,הלוואות!$G$21,0),0),0)+IF(A2141&gt;=הלוואות!$D$22,IF(מרכז!A2141&lt;=הלוואות!$E$22,IF(DAY(מרכז!A2141)=הלוואות!$F$22,הלוואות!$G$22,0),0),0)+IF(A2141&gt;=הלוואות!$D$23,IF(מרכז!A2141&lt;=הלוואות!$E$23,IF(DAY(מרכז!A2141)=הלוואות!$F$23,הלוואות!$G$23,0),0),0)+IF(A2141&gt;=הלוואות!$D$24,IF(מרכז!A2141&lt;=הלוואות!$E$24,IF(DAY(מרכז!A2141)=הלוואות!$F$24,הלוואות!$G$24,0),0),0)+IF(A2141&gt;=הלוואות!$D$25,IF(מרכז!A2141&lt;=הלוואות!$E$25,IF(DAY(מרכז!A2141)=הלוואות!$F$25,הלוואות!$G$25,0),0),0)+IF(A2141&gt;=הלוואות!$D$26,IF(מרכז!A2141&lt;=הלוואות!$E$26,IF(DAY(מרכז!A2141)=הלוואות!$F$26,הלוואות!$G$26,0),0),0)+IF(A2141&gt;=הלוואות!$D$27,IF(מרכז!A2141&lt;=הלוואות!$E$27,IF(DAY(מרכז!A2141)=הלוואות!$F$27,הלוואות!$G$27,0),0),0)+IF(A2141&gt;=הלוואות!$D$28,IF(מרכז!A2141&lt;=הלוואות!$E$28,IF(DAY(מרכז!A2141)=הלוואות!$F$28,הלוואות!$G$28,0),0),0)+IF(A2141&gt;=הלוואות!$D$29,IF(מרכז!A2141&lt;=הלוואות!$E$29,IF(DAY(מרכז!A2141)=הלוואות!$F$29,הלוואות!$G$29,0),0),0)+IF(A2141&gt;=הלוואות!$D$30,IF(מרכז!A2141&lt;=הלוואות!$E$30,IF(DAY(מרכז!A2141)=הלוואות!$F$30,הלוואות!$G$30,0),0),0)+IF(A2141&gt;=הלוואות!$D$31,IF(מרכז!A2141&lt;=הלוואות!$E$31,IF(DAY(מרכז!A2141)=הלוואות!$F$31,הלוואות!$G$31,0),0),0)+IF(A2141&gt;=הלוואות!$D$32,IF(מרכז!A2141&lt;=הלוואות!$E$32,IF(DAY(מרכז!A2141)=הלוואות!$F$32,הלוואות!$G$32,0),0),0)+IF(A2141&gt;=הלוואות!$D$33,IF(מרכז!A2141&lt;=הלוואות!$E$33,IF(DAY(מרכז!A2141)=הלוואות!$F$33,הלוואות!$G$33,0),0),0)+IF(A2141&gt;=הלוואות!$D$34,IF(מרכז!A2141&lt;=הלוואות!$E$34,IF(DAY(מרכז!A2141)=הלוואות!$F$34,הלוואות!$G$34,0),0),0)</f>
        <v>0</v>
      </c>
      <c r="E2141" s="93">
        <f>SUMIF(הלוואות!$D$46:$D$65,מרכז!A2141,הלוואות!$E$46:$E$65)</f>
        <v>0</v>
      </c>
      <c r="F2141" s="93">
        <f>SUMIF(נכנסים!$A$5:$A$5890,מרכז!A2141,נכנסים!$B$5:$B$5890)</f>
        <v>0</v>
      </c>
      <c r="G2141" s="94"/>
      <c r="H2141" s="94"/>
      <c r="I2141" s="94"/>
      <c r="J2141" s="99">
        <f t="shared" si="33"/>
        <v>50000</v>
      </c>
    </row>
    <row r="2142" spans="1:10">
      <c r="A2142" s="153">
        <v>47795</v>
      </c>
      <c r="B2142" s="93">
        <f>SUMIF(יוצאים!$A$5:$A$5835,מרכז!A2142,יוצאים!$D$5:$D$5835)</f>
        <v>0</v>
      </c>
      <c r="C2142" s="93">
        <f>HLOOKUP(DAY($A2142),'טב.הו"ק'!$G$4:$AK$162,'טב.הו"ק'!$A$162+2,FALSE)</f>
        <v>0</v>
      </c>
      <c r="D2142" s="93">
        <f>IF(A2142&gt;=הלוואות!$D$5,IF(מרכז!A2142&lt;=הלוואות!$E$5,IF(DAY(מרכז!A2142)=הלוואות!$F$5,הלוואות!$G$5,0),0),0)+IF(A2142&gt;=הלוואות!$D$6,IF(מרכז!A2142&lt;=הלוואות!$E$6,IF(DAY(מרכז!A2142)=הלוואות!$F$6,הלוואות!$G$6,0),0),0)+IF(A2142&gt;=הלוואות!$D$7,IF(מרכז!A2142&lt;=הלוואות!$E$7,IF(DAY(מרכז!A2142)=הלוואות!$F$7,הלוואות!$G$7,0),0),0)+IF(A2142&gt;=הלוואות!$D$8,IF(מרכז!A2142&lt;=הלוואות!$E$8,IF(DAY(מרכז!A2142)=הלוואות!$F$8,הלוואות!$G$8,0),0),0)+IF(A2142&gt;=הלוואות!$D$9,IF(מרכז!A2142&lt;=הלוואות!$E$9,IF(DAY(מרכז!A2142)=הלוואות!$F$9,הלוואות!$G$9,0),0),0)+IF(A2142&gt;=הלוואות!$D$10,IF(מרכז!A2142&lt;=הלוואות!$E$10,IF(DAY(מרכז!A2142)=הלוואות!$F$10,הלוואות!$G$10,0),0),0)+IF(A2142&gt;=הלוואות!$D$11,IF(מרכז!A2142&lt;=הלוואות!$E$11,IF(DAY(מרכז!A2142)=הלוואות!$F$11,הלוואות!$G$11,0),0),0)+IF(A2142&gt;=הלוואות!$D$12,IF(מרכז!A2142&lt;=הלוואות!$E$12,IF(DAY(מרכז!A2142)=הלוואות!$F$12,הלוואות!$G$12,0),0),0)+IF(A2142&gt;=הלוואות!$D$13,IF(מרכז!A2142&lt;=הלוואות!$E$13,IF(DAY(מרכז!A2142)=הלוואות!$F$13,הלוואות!$G$13,0),0),0)+IF(A2142&gt;=הלוואות!$D$14,IF(מרכז!A2142&lt;=הלוואות!$E$14,IF(DAY(מרכז!A2142)=הלוואות!$F$14,הלוואות!$G$14,0),0),0)+IF(A2142&gt;=הלוואות!$D$15,IF(מרכז!A2142&lt;=הלוואות!$E$15,IF(DAY(מרכז!A2142)=הלוואות!$F$15,הלוואות!$G$15,0),0),0)+IF(A2142&gt;=הלוואות!$D$16,IF(מרכז!A2142&lt;=הלוואות!$E$16,IF(DAY(מרכז!A2142)=הלוואות!$F$16,הלוואות!$G$16,0),0),0)+IF(A2142&gt;=הלוואות!$D$17,IF(מרכז!A2142&lt;=הלוואות!$E$17,IF(DAY(מרכז!A2142)=הלוואות!$F$17,הלוואות!$G$17,0),0),0)+IF(A2142&gt;=הלוואות!$D$18,IF(מרכז!A2142&lt;=הלוואות!$E$18,IF(DAY(מרכז!A2142)=הלוואות!$F$18,הלוואות!$G$18,0),0),0)+IF(A2142&gt;=הלוואות!$D$19,IF(מרכז!A2142&lt;=הלוואות!$E$19,IF(DAY(מרכז!A2142)=הלוואות!$F$19,הלוואות!$G$19,0),0),0)+IF(A2142&gt;=הלוואות!$D$20,IF(מרכז!A2142&lt;=הלוואות!$E$20,IF(DAY(מרכז!A2142)=הלוואות!$F$20,הלוואות!$G$20,0),0),0)+IF(A2142&gt;=הלוואות!$D$21,IF(מרכז!A2142&lt;=הלוואות!$E$21,IF(DAY(מרכז!A2142)=הלוואות!$F$21,הלוואות!$G$21,0),0),0)+IF(A2142&gt;=הלוואות!$D$22,IF(מרכז!A2142&lt;=הלוואות!$E$22,IF(DAY(מרכז!A2142)=הלוואות!$F$22,הלוואות!$G$22,0),0),0)+IF(A2142&gt;=הלוואות!$D$23,IF(מרכז!A2142&lt;=הלוואות!$E$23,IF(DAY(מרכז!A2142)=הלוואות!$F$23,הלוואות!$G$23,0),0),0)+IF(A2142&gt;=הלוואות!$D$24,IF(מרכז!A2142&lt;=הלוואות!$E$24,IF(DAY(מרכז!A2142)=הלוואות!$F$24,הלוואות!$G$24,0),0),0)+IF(A2142&gt;=הלוואות!$D$25,IF(מרכז!A2142&lt;=הלוואות!$E$25,IF(DAY(מרכז!A2142)=הלוואות!$F$25,הלוואות!$G$25,0),0),0)+IF(A2142&gt;=הלוואות!$D$26,IF(מרכז!A2142&lt;=הלוואות!$E$26,IF(DAY(מרכז!A2142)=הלוואות!$F$26,הלוואות!$G$26,0),0),0)+IF(A2142&gt;=הלוואות!$D$27,IF(מרכז!A2142&lt;=הלוואות!$E$27,IF(DAY(מרכז!A2142)=הלוואות!$F$27,הלוואות!$G$27,0),0),0)+IF(A2142&gt;=הלוואות!$D$28,IF(מרכז!A2142&lt;=הלוואות!$E$28,IF(DAY(מרכז!A2142)=הלוואות!$F$28,הלוואות!$G$28,0),0),0)+IF(A2142&gt;=הלוואות!$D$29,IF(מרכז!A2142&lt;=הלוואות!$E$29,IF(DAY(מרכז!A2142)=הלוואות!$F$29,הלוואות!$G$29,0),0),0)+IF(A2142&gt;=הלוואות!$D$30,IF(מרכז!A2142&lt;=הלוואות!$E$30,IF(DAY(מרכז!A2142)=הלוואות!$F$30,הלוואות!$G$30,0),0),0)+IF(A2142&gt;=הלוואות!$D$31,IF(מרכז!A2142&lt;=הלוואות!$E$31,IF(DAY(מרכז!A2142)=הלוואות!$F$31,הלוואות!$G$31,0),0),0)+IF(A2142&gt;=הלוואות!$D$32,IF(מרכז!A2142&lt;=הלוואות!$E$32,IF(DAY(מרכז!A2142)=הלוואות!$F$32,הלוואות!$G$32,0),0),0)+IF(A2142&gt;=הלוואות!$D$33,IF(מרכז!A2142&lt;=הלוואות!$E$33,IF(DAY(מרכז!A2142)=הלוואות!$F$33,הלוואות!$G$33,0),0),0)+IF(A2142&gt;=הלוואות!$D$34,IF(מרכז!A2142&lt;=הלוואות!$E$34,IF(DAY(מרכז!A2142)=הלוואות!$F$34,הלוואות!$G$34,0),0),0)</f>
        <v>0</v>
      </c>
      <c r="E2142" s="93">
        <f>SUMIF(הלוואות!$D$46:$D$65,מרכז!A2142,הלוואות!$E$46:$E$65)</f>
        <v>0</v>
      </c>
      <c r="F2142" s="93">
        <f>SUMIF(נכנסים!$A$5:$A$5890,מרכז!A2142,נכנסים!$B$5:$B$5890)</f>
        <v>0</v>
      </c>
      <c r="G2142" s="94"/>
      <c r="H2142" s="94"/>
      <c r="I2142" s="94"/>
      <c r="J2142" s="99">
        <f t="shared" si="33"/>
        <v>50000</v>
      </c>
    </row>
    <row r="2143" spans="1:10">
      <c r="A2143" s="153">
        <v>47796</v>
      </c>
      <c r="B2143" s="93">
        <f>SUMIF(יוצאים!$A$5:$A$5835,מרכז!A2143,יוצאים!$D$5:$D$5835)</f>
        <v>0</v>
      </c>
      <c r="C2143" s="93">
        <f>HLOOKUP(DAY($A2143),'טב.הו"ק'!$G$4:$AK$162,'טב.הו"ק'!$A$162+2,FALSE)</f>
        <v>0</v>
      </c>
      <c r="D2143" s="93">
        <f>IF(A2143&gt;=הלוואות!$D$5,IF(מרכז!A2143&lt;=הלוואות!$E$5,IF(DAY(מרכז!A2143)=הלוואות!$F$5,הלוואות!$G$5,0),0),0)+IF(A2143&gt;=הלוואות!$D$6,IF(מרכז!A2143&lt;=הלוואות!$E$6,IF(DAY(מרכז!A2143)=הלוואות!$F$6,הלוואות!$G$6,0),0),0)+IF(A2143&gt;=הלוואות!$D$7,IF(מרכז!A2143&lt;=הלוואות!$E$7,IF(DAY(מרכז!A2143)=הלוואות!$F$7,הלוואות!$G$7,0),0),0)+IF(A2143&gt;=הלוואות!$D$8,IF(מרכז!A2143&lt;=הלוואות!$E$8,IF(DAY(מרכז!A2143)=הלוואות!$F$8,הלוואות!$G$8,0),0),0)+IF(A2143&gt;=הלוואות!$D$9,IF(מרכז!A2143&lt;=הלוואות!$E$9,IF(DAY(מרכז!A2143)=הלוואות!$F$9,הלוואות!$G$9,0),0),0)+IF(A2143&gt;=הלוואות!$D$10,IF(מרכז!A2143&lt;=הלוואות!$E$10,IF(DAY(מרכז!A2143)=הלוואות!$F$10,הלוואות!$G$10,0),0),0)+IF(A2143&gt;=הלוואות!$D$11,IF(מרכז!A2143&lt;=הלוואות!$E$11,IF(DAY(מרכז!A2143)=הלוואות!$F$11,הלוואות!$G$11,0),0),0)+IF(A2143&gt;=הלוואות!$D$12,IF(מרכז!A2143&lt;=הלוואות!$E$12,IF(DAY(מרכז!A2143)=הלוואות!$F$12,הלוואות!$G$12,0),0),0)+IF(A2143&gt;=הלוואות!$D$13,IF(מרכז!A2143&lt;=הלוואות!$E$13,IF(DAY(מרכז!A2143)=הלוואות!$F$13,הלוואות!$G$13,0),0),0)+IF(A2143&gt;=הלוואות!$D$14,IF(מרכז!A2143&lt;=הלוואות!$E$14,IF(DAY(מרכז!A2143)=הלוואות!$F$14,הלוואות!$G$14,0),0),0)+IF(A2143&gt;=הלוואות!$D$15,IF(מרכז!A2143&lt;=הלוואות!$E$15,IF(DAY(מרכז!A2143)=הלוואות!$F$15,הלוואות!$G$15,0),0),0)+IF(A2143&gt;=הלוואות!$D$16,IF(מרכז!A2143&lt;=הלוואות!$E$16,IF(DAY(מרכז!A2143)=הלוואות!$F$16,הלוואות!$G$16,0),0),0)+IF(A2143&gt;=הלוואות!$D$17,IF(מרכז!A2143&lt;=הלוואות!$E$17,IF(DAY(מרכז!A2143)=הלוואות!$F$17,הלוואות!$G$17,0),0),0)+IF(A2143&gt;=הלוואות!$D$18,IF(מרכז!A2143&lt;=הלוואות!$E$18,IF(DAY(מרכז!A2143)=הלוואות!$F$18,הלוואות!$G$18,0),0),0)+IF(A2143&gt;=הלוואות!$D$19,IF(מרכז!A2143&lt;=הלוואות!$E$19,IF(DAY(מרכז!A2143)=הלוואות!$F$19,הלוואות!$G$19,0),0),0)+IF(A2143&gt;=הלוואות!$D$20,IF(מרכז!A2143&lt;=הלוואות!$E$20,IF(DAY(מרכז!A2143)=הלוואות!$F$20,הלוואות!$G$20,0),0),0)+IF(A2143&gt;=הלוואות!$D$21,IF(מרכז!A2143&lt;=הלוואות!$E$21,IF(DAY(מרכז!A2143)=הלוואות!$F$21,הלוואות!$G$21,0),0),0)+IF(A2143&gt;=הלוואות!$D$22,IF(מרכז!A2143&lt;=הלוואות!$E$22,IF(DAY(מרכז!A2143)=הלוואות!$F$22,הלוואות!$G$22,0),0),0)+IF(A2143&gt;=הלוואות!$D$23,IF(מרכז!A2143&lt;=הלוואות!$E$23,IF(DAY(מרכז!A2143)=הלוואות!$F$23,הלוואות!$G$23,0),0),0)+IF(A2143&gt;=הלוואות!$D$24,IF(מרכז!A2143&lt;=הלוואות!$E$24,IF(DAY(מרכז!A2143)=הלוואות!$F$24,הלוואות!$G$24,0),0),0)+IF(A2143&gt;=הלוואות!$D$25,IF(מרכז!A2143&lt;=הלוואות!$E$25,IF(DAY(מרכז!A2143)=הלוואות!$F$25,הלוואות!$G$25,0),0),0)+IF(A2143&gt;=הלוואות!$D$26,IF(מרכז!A2143&lt;=הלוואות!$E$26,IF(DAY(מרכז!A2143)=הלוואות!$F$26,הלוואות!$G$26,0),0),0)+IF(A2143&gt;=הלוואות!$D$27,IF(מרכז!A2143&lt;=הלוואות!$E$27,IF(DAY(מרכז!A2143)=הלוואות!$F$27,הלוואות!$G$27,0),0),0)+IF(A2143&gt;=הלוואות!$D$28,IF(מרכז!A2143&lt;=הלוואות!$E$28,IF(DAY(מרכז!A2143)=הלוואות!$F$28,הלוואות!$G$28,0),0),0)+IF(A2143&gt;=הלוואות!$D$29,IF(מרכז!A2143&lt;=הלוואות!$E$29,IF(DAY(מרכז!A2143)=הלוואות!$F$29,הלוואות!$G$29,0),0),0)+IF(A2143&gt;=הלוואות!$D$30,IF(מרכז!A2143&lt;=הלוואות!$E$30,IF(DAY(מרכז!A2143)=הלוואות!$F$30,הלוואות!$G$30,0),0),0)+IF(A2143&gt;=הלוואות!$D$31,IF(מרכז!A2143&lt;=הלוואות!$E$31,IF(DAY(מרכז!A2143)=הלוואות!$F$31,הלוואות!$G$31,0),0),0)+IF(A2143&gt;=הלוואות!$D$32,IF(מרכז!A2143&lt;=הלוואות!$E$32,IF(DAY(מרכז!A2143)=הלוואות!$F$32,הלוואות!$G$32,0),0),0)+IF(A2143&gt;=הלוואות!$D$33,IF(מרכז!A2143&lt;=הלוואות!$E$33,IF(DAY(מרכז!A2143)=הלוואות!$F$33,הלוואות!$G$33,0),0),0)+IF(A2143&gt;=הלוואות!$D$34,IF(מרכז!A2143&lt;=הלוואות!$E$34,IF(DAY(מרכז!A2143)=הלוואות!$F$34,הלוואות!$G$34,0),0),0)</f>
        <v>0</v>
      </c>
      <c r="E2143" s="93">
        <f>SUMIF(הלוואות!$D$46:$D$65,מרכז!A2143,הלוואות!$E$46:$E$65)</f>
        <v>0</v>
      </c>
      <c r="F2143" s="93">
        <f>SUMIF(נכנסים!$A$5:$A$5890,מרכז!A2143,נכנסים!$B$5:$B$5890)</f>
        <v>0</v>
      </c>
      <c r="G2143" s="94"/>
      <c r="H2143" s="94"/>
      <c r="I2143" s="94"/>
      <c r="J2143" s="99">
        <f t="shared" si="33"/>
        <v>50000</v>
      </c>
    </row>
    <row r="2144" spans="1:10">
      <c r="A2144" s="153">
        <v>47797</v>
      </c>
      <c r="B2144" s="93">
        <f>SUMIF(יוצאים!$A$5:$A$5835,מרכז!A2144,יוצאים!$D$5:$D$5835)</f>
        <v>0</v>
      </c>
      <c r="C2144" s="93">
        <f>HLOOKUP(DAY($A2144),'טב.הו"ק'!$G$4:$AK$162,'טב.הו"ק'!$A$162+2,FALSE)</f>
        <v>0</v>
      </c>
      <c r="D2144" s="93">
        <f>IF(A2144&gt;=הלוואות!$D$5,IF(מרכז!A2144&lt;=הלוואות!$E$5,IF(DAY(מרכז!A2144)=הלוואות!$F$5,הלוואות!$G$5,0),0),0)+IF(A2144&gt;=הלוואות!$D$6,IF(מרכז!A2144&lt;=הלוואות!$E$6,IF(DAY(מרכז!A2144)=הלוואות!$F$6,הלוואות!$G$6,0),0),0)+IF(A2144&gt;=הלוואות!$D$7,IF(מרכז!A2144&lt;=הלוואות!$E$7,IF(DAY(מרכז!A2144)=הלוואות!$F$7,הלוואות!$G$7,0),0),0)+IF(A2144&gt;=הלוואות!$D$8,IF(מרכז!A2144&lt;=הלוואות!$E$8,IF(DAY(מרכז!A2144)=הלוואות!$F$8,הלוואות!$G$8,0),0),0)+IF(A2144&gt;=הלוואות!$D$9,IF(מרכז!A2144&lt;=הלוואות!$E$9,IF(DAY(מרכז!A2144)=הלוואות!$F$9,הלוואות!$G$9,0),0),0)+IF(A2144&gt;=הלוואות!$D$10,IF(מרכז!A2144&lt;=הלוואות!$E$10,IF(DAY(מרכז!A2144)=הלוואות!$F$10,הלוואות!$G$10,0),0),0)+IF(A2144&gt;=הלוואות!$D$11,IF(מרכז!A2144&lt;=הלוואות!$E$11,IF(DAY(מרכז!A2144)=הלוואות!$F$11,הלוואות!$G$11,0),0),0)+IF(A2144&gt;=הלוואות!$D$12,IF(מרכז!A2144&lt;=הלוואות!$E$12,IF(DAY(מרכז!A2144)=הלוואות!$F$12,הלוואות!$G$12,0),0),0)+IF(A2144&gt;=הלוואות!$D$13,IF(מרכז!A2144&lt;=הלוואות!$E$13,IF(DAY(מרכז!A2144)=הלוואות!$F$13,הלוואות!$G$13,0),0),0)+IF(A2144&gt;=הלוואות!$D$14,IF(מרכז!A2144&lt;=הלוואות!$E$14,IF(DAY(מרכז!A2144)=הלוואות!$F$14,הלוואות!$G$14,0),0),0)+IF(A2144&gt;=הלוואות!$D$15,IF(מרכז!A2144&lt;=הלוואות!$E$15,IF(DAY(מרכז!A2144)=הלוואות!$F$15,הלוואות!$G$15,0),0),0)+IF(A2144&gt;=הלוואות!$D$16,IF(מרכז!A2144&lt;=הלוואות!$E$16,IF(DAY(מרכז!A2144)=הלוואות!$F$16,הלוואות!$G$16,0),0),0)+IF(A2144&gt;=הלוואות!$D$17,IF(מרכז!A2144&lt;=הלוואות!$E$17,IF(DAY(מרכז!A2144)=הלוואות!$F$17,הלוואות!$G$17,0),0),0)+IF(A2144&gt;=הלוואות!$D$18,IF(מרכז!A2144&lt;=הלוואות!$E$18,IF(DAY(מרכז!A2144)=הלוואות!$F$18,הלוואות!$G$18,0),0),0)+IF(A2144&gt;=הלוואות!$D$19,IF(מרכז!A2144&lt;=הלוואות!$E$19,IF(DAY(מרכז!A2144)=הלוואות!$F$19,הלוואות!$G$19,0),0),0)+IF(A2144&gt;=הלוואות!$D$20,IF(מרכז!A2144&lt;=הלוואות!$E$20,IF(DAY(מרכז!A2144)=הלוואות!$F$20,הלוואות!$G$20,0),0),0)+IF(A2144&gt;=הלוואות!$D$21,IF(מרכז!A2144&lt;=הלוואות!$E$21,IF(DAY(מרכז!A2144)=הלוואות!$F$21,הלוואות!$G$21,0),0),0)+IF(A2144&gt;=הלוואות!$D$22,IF(מרכז!A2144&lt;=הלוואות!$E$22,IF(DAY(מרכז!A2144)=הלוואות!$F$22,הלוואות!$G$22,0),0),0)+IF(A2144&gt;=הלוואות!$D$23,IF(מרכז!A2144&lt;=הלוואות!$E$23,IF(DAY(מרכז!A2144)=הלוואות!$F$23,הלוואות!$G$23,0),0),0)+IF(A2144&gt;=הלוואות!$D$24,IF(מרכז!A2144&lt;=הלוואות!$E$24,IF(DAY(מרכז!A2144)=הלוואות!$F$24,הלוואות!$G$24,0),0),0)+IF(A2144&gt;=הלוואות!$D$25,IF(מרכז!A2144&lt;=הלוואות!$E$25,IF(DAY(מרכז!A2144)=הלוואות!$F$25,הלוואות!$G$25,0),0),0)+IF(A2144&gt;=הלוואות!$D$26,IF(מרכז!A2144&lt;=הלוואות!$E$26,IF(DAY(מרכז!A2144)=הלוואות!$F$26,הלוואות!$G$26,0),0),0)+IF(A2144&gt;=הלוואות!$D$27,IF(מרכז!A2144&lt;=הלוואות!$E$27,IF(DAY(מרכז!A2144)=הלוואות!$F$27,הלוואות!$G$27,0),0),0)+IF(A2144&gt;=הלוואות!$D$28,IF(מרכז!A2144&lt;=הלוואות!$E$28,IF(DAY(מרכז!A2144)=הלוואות!$F$28,הלוואות!$G$28,0),0),0)+IF(A2144&gt;=הלוואות!$D$29,IF(מרכז!A2144&lt;=הלוואות!$E$29,IF(DAY(מרכז!A2144)=הלוואות!$F$29,הלוואות!$G$29,0),0),0)+IF(A2144&gt;=הלוואות!$D$30,IF(מרכז!A2144&lt;=הלוואות!$E$30,IF(DAY(מרכז!A2144)=הלוואות!$F$30,הלוואות!$G$30,0),0),0)+IF(A2144&gt;=הלוואות!$D$31,IF(מרכז!A2144&lt;=הלוואות!$E$31,IF(DAY(מרכז!A2144)=הלוואות!$F$31,הלוואות!$G$31,0),0),0)+IF(A2144&gt;=הלוואות!$D$32,IF(מרכז!A2144&lt;=הלוואות!$E$32,IF(DAY(מרכז!A2144)=הלוואות!$F$32,הלוואות!$G$32,0),0),0)+IF(A2144&gt;=הלוואות!$D$33,IF(מרכז!A2144&lt;=הלוואות!$E$33,IF(DAY(מרכז!A2144)=הלוואות!$F$33,הלוואות!$G$33,0),0),0)+IF(A2144&gt;=הלוואות!$D$34,IF(מרכז!A2144&lt;=הלוואות!$E$34,IF(DAY(מרכז!A2144)=הלוואות!$F$34,הלוואות!$G$34,0),0),0)</f>
        <v>0</v>
      </c>
      <c r="E2144" s="93">
        <f>SUMIF(הלוואות!$D$46:$D$65,מרכז!A2144,הלוואות!$E$46:$E$65)</f>
        <v>0</v>
      </c>
      <c r="F2144" s="93">
        <f>SUMIF(נכנסים!$A$5:$A$5890,מרכז!A2144,נכנסים!$B$5:$B$5890)</f>
        <v>0</v>
      </c>
      <c r="G2144" s="94"/>
      <c r="H2144" s="94"/>
      <c r="I2144" s="94"/>
      <c r="J2144" s="99">
        <f t="shared" si="33"/>
        <v>50000</v>
      </c>
    </row>
    <row r="2145" spans="1:10">
      <c r="A2145" s="153">
        <v>47798</v>
      </c>
      <c r="B2145" s="93">
        <f>SUMIF(יוצאים!$A$5:$A$5835,מרכז!A2145,יוצאים!$D$5:$D$5835)</f>
        <v>0</v>
      </c>
      <c r="C2145" s="93">
        <f>HLOOKUP(DAY($A2145),'טב.הו"ק'!$G$4:$AK$162,'טב.הו"ק'!$A$162+2,FALSE)</f>
        <v>0</v>
      </c>
      <c r="D2145" s="93">
        <f>IF(A2145&gt;=הלוואות!$D$5,IF(מרכז!A2145&lt;=הלוואות!$E$5,IF(DAY(מרכז!A2145)=הלוואות!$F$5,הלוואות!$G$5,0),0),0)+IF(A2145&gt;=הלוואות!$D$6,IF(מרכז!A2145&lt;=הלוואות!$E$6,IF(DAY(מרכז!A2145)=הלוואות!$F$6,הלוואות!$G$6,0),0),0)+IF(A2145&gt;=הלוואות!$D$7,IF(מרכז!A2145&lt;=הלוואות!$E$7,IF(DAY(מרכז!A2145)=הלוואות!$F$7,הלוואות!$G$7,0),0),0)+IF(A2145&gt;=הלוואות!$D$8,IF(מרכז!A2145&lt;=הלוואות!$E$8,IF(DAY(מרכז!A2145)=הלוואות!$F$8,הלוואות!$G$8,0),0),0)+IF(A2145&gt;=הלוואות!$D$9,IF(מרכז!A2145&lt;=הלוואות!$E$9,IF(DAY(מרכז!A2145)=הלוואות!$F$9,הלוואות!$G$9,0),0),0)+IF(A2145&gt;=הלוואות!$D$10,IF(מרכז!A2145&lt;=הלוואות!$E$10,IF(DAY(מרכז!A2145)=הלוואות!$F$10,הלוואות!$G$10,0),0),0)+IF(A2145&gt;=הלוואות!$D$11,IF(מרכז!A2145&lt;=הלוואות!$E$11,IF(DAY(מרכז!A2145)=הלוואות!$F$11,הלוואות!$G$11,0),0),0)+IF(A2145&gt;=הלוואות!$D$12,IF(מרכז!A2145&lt;=הלוואות!$E$12,IF(DAY(מרכז!A2145)=הלוואות!$F$12,הלוואות!$G$12,0),0),0)+IF(A2145&gt;=הלוואות!$D$13,IF(מרכז!A2145&lt;=הלוואות!$E$13,IF(DAY(מרכז!A2145)=הלוואות!$F$13,הלוואות!$G$13,0),0),0)+IF(A2145&gt;=הלוואות!$D$14,IF(מרכז!A2145&lt;=הלוואות!$E$14,IF(DAY(מרכז!A2145)=הלוואות!$F$14,הלוואות!$G$14,0),0),0)+IF(A2145&gt;=הלוואות!$D$15,IF(מרכז!A2145&lt;=הלוואות!$E$15,IF(DAY(מרכז!A2145)=הלוואות!$F$15,הלוואות!$G$15,0),0),0)+IF(A2145&gt;=הלוואות!$D$16,IF(מרכז!A2145&lt;=הלוואות!$E$16,IF(DAY(מרכז!A2145)=הלוואות!$F$16,הלוואות!$G$16,0),0),0)+IF(A2145&gt;=הלוואות!$D$17,IF(מרכז!A2145&lt;=הלוואות!$E$17,IF(DAY(מרכז!A2145)=הלוואות!$F$17,הלוואות!$G$17,0),0),0)+IF(A2145&gt;=הלוואות!$D$18,IF(מרכז!A2145&lt;=הלוואות!$E$18,IF(DAY(מרכז!A2145)=הלוואות!$F$18,הלוואות!$G$18,0),0),0)+IF(A2145&gt;=הלוואות!$D$19,IF(מרכז!A2145&lt;=הלוואות!$E$19,IF(DAY(מרכז!A2145)=הלוואות!$F$19,הלוואות!$G$19,0),0),0)+IF(A2145&gt;=הלוואות!$D$20,IF(מרכז!A2145&lt;=הלוואות!$E$20,IF(DAY(מרכז!A2145)=הלוואות!$F$20,הלוואות!$G$20,0),0),0)+IF(A2145&gt;=הלוואות!$D$21,IF(מרכז!A2145&lt;=הלוואות!$E$21,IF(DAY(מרכז!A2145)=הלוואות!$F$21,הלוואות!$G$21,0),0),0)+IF(A2145&gt;=הלוואות!$D$22,IF(מרכז!A2145&lt;=הלוואות!$E$22,IF(DAY(מרכז!A2145)=הלוואות!$F$22,הלוואות!$G$22,0),0),0)+IF(A2145&gt;=הלוואות!$D$23,IF(מרכז!A2145&lt;=הלוואות!$E$23,IF(DAY(מרכז!A2145)=הלוואות!$F$23,הלוואות!$G$23,0),0),0)+IF(A2145&gt;=הלוואות!$D$24,IF(מרכז!A2145&lt;=הלוואות!$E$24,IF(DAY(מרכז!A2145)=הלוואות!$F$24,הלוואות!$G$24,0),0),0)+IF(A2145&gt;=הלוואות!$D$25,IF(מרכז!A2145&lt;=הלוואות!$E$25,IF(DAY(מרכז!A2145)=הלוואות!$F$25,הלוואות!$G$25,0),0),0)+IF(A2145&gt;=הלוואות!$D$26,IF(מרכז!A2145&lt;=הלוואות!$E$26,IF(DAY(מרכז!A2145)=הלוואות!$F$26,הלוואות!$G$26,0),0),0)+IF(A2145&gt;=הלוואות!$D$27,IF(מרכז!A2145&lt;=הלוואות!$E$27,IF(DAY(מרכז!A2145)=הלוואות!$F$27,הלוואות!$G$27,0),0),0)+IF(A2145&gt;=הלוואות!$D$28,IF(מרכז!A2145&lt;=הלוואות!$E$28,IF(DAY(מרכז!A2145)=הלוואות!$F$28,הלוואות!$G$28,0),0),0)+IF(A2145&gt;=הלוואות!$D$29,IF(מרכז!A2145&lt;=הלוואות!$E$29,IF(DAY(מרכז!A2145)=הלוואות!$F$29,הלוואות!$G$29,0),0),0)+IF(A2145&gt;=הלוואות!$D$30,IF(מרכז!A2145&lt;=הלוואות!$E$30,IF(DAY(מרכז!A2145)=הלוואות!$F$30,הלוואות!$G$30,0),0),0)+IF(A2145&gt;=הלוואות!$D$31,IF(מרכז!A2145&lt;=הלוואות!$E$31,IF(DAY(מרכז!A2145)=הלוואות!$F$31,הלוואות!$G$31,0),0),0)+IF(A2145&gt;=הלוואות!$D$32,IF(מרכז!A2145&lt;=הלוואות!$E$32,IF(DAY(מרכז!A2145)=הלוואות!$F$32,הלוואות!$G$32,0),0),0)+IF(A2145&gt;=הלוואות!$D$33,IF(מרכז!A2145&lt;=הלוואות!$E$33,IF(DAY(מרכז!A2145)=הלוואות!$F$33,הלוואות!$G$33,0),0),0)+IF(A2145&gt;=הלוואות!$D$34,IF(מרכז!A2145&lt;=הלוואות!$E$34,IF(DAY(מרכז!A2145)=הלוואות!$F$34,הלוואות!$G$34,0),0),0)</f>
        <v>0</v>
      </c>
      <c r="E2145" s="93">
        <f>SUMIF(הלוואות!$D$46:$D$65,מרכז!A2145,הלוואות!$E$46:$E$65)</f>
        <v>0</v>
      </c>
      <c r="F2145" s="93">
        <f>SUMIF(נכנסים!$A$5:$A$5890,מרכז!A2145,נכנסים!$B$5:$B$5890)</f>
        <v>0</v>
      </c>
      <c r="G2145" s="94"/>
      <c r="H2145" s="94"/>
      <c r="I2145" s="94"/>
      <c r="J2145" s="99">
        <f t="shared" si="33"/>
        <v>50000</v>
      </c>
    </row>
    <row r="2146" spans="1:10">
      <c r="A2146" s="153">
        <v>47799</v>
      </c>
      <c r="B2146" s="93">
        <f>SUMIF(יוצאים!$A$5:$A$5835,מרכז!A2146,יוצאים!$D$5:$D$5835)</f>
        <v>0</v>
      </c>
      <c r="C2146" s="93">
        <f>HLOOKUP(DAY($A2146),'טב.הו"ק'!$G$4:$AK$162,'טב.הו"ק'!$A$162+2,FALSE)</f>
        <v>0</v>
      </c>
      <c r="D2146" s="93">
        <f>IF(A2146&gt;=הלוואות!$D$5,IF(מרכז!A2146&lt;=הלוואות!$E$5,IF(DAY(מרכז!A2146)=הלוואות!$F$5,הלוואות!$G$5,0),0),0)+IF(A2146&gt;=הלוואות!$D$6,IF(מרכז!A2146&lt;=הלוואות!$E$6,IF(DAY(מרכז!A2146)=הלוואות!$F$6,הלוואות!$G$6,0),0),0)+IF(A2146&gt;=הלוואות!$D$7,IF(מרכז!A2146&lt;=הלוואות!$E$7,IF(DAY(מרכז!A2146)=הלוואות!$F$7,הלוואות!$G$7,0),0),0)+IF(A2146&gt;=הלוואות!$D$8,IF(מרכז!A2146&lt;=הלוואות!$E$8,IF(DAY(מרכז!A2146)=הלוואות!$F$8,הלוואות!$G$8,0),0),0)+IF(A2146&gt;=הלוואות!$D$9,IF(מרכז!A2146&lt;=הלוואות!$E$9,IF(DAY(מרכז!A2146)=הלוואות!$F$9,הלוואות!$G$9,0),0),0)+IF(A2146&gt;=הלוואות!$D$10,IF(מרכז!A2146&lt;=הלוואות!$E$10,IF(DAY(מרכז!A2146)=הלוואות!$F$10,הלוואות!$G$10,0),0),0)+IF(A2146&gt;=הלוואות!$D$11,IF(מרכז!A2146&lt;=הלוואות!$E$11,IF(DAY(מרכז!A2146)=הלוואות!$F$11,הלוואות!$G$11,0),0),0)+IF(A2146&gt;=הלוואות!$D$12,IF(מרכז!A2146&lt;=הלוואות!$E$12,IF(DAY(מרכז!A2146)=הלוואות!$F$12,הלוואות!$G$12,0),0),0)+IF(A2146&gt;=הלוואות!$D$13,IF(מרכז!A2146&lt;=הלוואות!$E$13,IF(DAY(מרכז!A2146)=הלוואות!$F$13,הלוואות!$G$13,0),0),0)+IF(A2146&gt;=הלוואות!$D$14,IF(מרכז!A2146&lt;=הלוואות!$E$14,IF(DAY(מרכז!A2146)=הלוואות!$F$14,הלוואות!$G$14,0),0),0)+IF(A2146&gt;=הלוואות!$D$15,IF(מרכז!A2146&lt;=הלוואות!$E$15,IF(DAY(מרכז!A2146)=הלוואות!$F$15,הלוואות!$G$15,0),0),0)+IF(A2146&gt;=הלוואות!$D$16,IF(מרכז!A2146&lt;=הלוואות!$E$16,IF(DAY(מרכז!A2146)=הלוואות!$F$16,הלוואות!$G$16,0),0),0)+IF(A2146&gt;=הלוואות!$D$17,IF(מרכז!A2146&lt;=הלוואות!$E$17,IF(DAY(מרכז!A2146)=הלוואות!$F$17,הלוואות!$G$17,0),0),0)+IF(A2146&gt;=הלוואות!$D$18,IF(מרכז!A2146&lt;=הלוואות!$E$18,IF(DAY(מרכז!A2146)=הלוואות!$F$18,הלוואות!$G$18,0),0),0)+IF(A2146&gt;=הלוואות!$D$19,IF(מרכז!A2146&lt;=הלוואות!$E$19,IF(DAY(מרכז!A2146)=הלוואות!$F$19,הלוואות!$G$19,0),0),0)+IF(A2146&gt;=הלוואות!$D$20,IF(מרכז!A2146&lt;=הלוואות!$E$20,IF(DAY(מרכז!A2146)=הלוואות!$F$20,הלוואות!$G$20,0),0),0)+IF(A2146&gt;=הלוואות!$D$21,IF(מרכז!A2146&lt;=הלוואות!$E$21,IF(DAY(מרכז!A2146)=הלוואות!$F$21,הלוואות!$G$21,0),0),0)+IF(A2146&gt;=הלוואות!$D$22,IF(מרכז!A2146&lt;=הלוואות!$E$22,IF(DAY(מרכז!A2146)=הלוואות!$F$22,הלוואות!$G$22,0),0),0)+IF(A2146&gt;=הלוואות!$D$23,IF(מרכז!A2146&lt;=הלוואות!$E$23,IF(DAY(מרכז!A2146)=הלוואות!$F$23,הלוואות!$G$23,0),0),0)+IF(A2146&gt;=הלוואות!$D$24,IF(מרכז!A2146&lt;=הלוואות!$E$24,IF(DAY(מרכז!A2146)=הלוואות!$F$24,הלוואות!$G$24,0),0),0)+IF(A2146&gt;=הלוואות!$D$25,IF(מרכז!A2146&lt;=הלוואות!$E$25,IF(DAY(מרכז!A2146)=הלוואות!$F$25,הלוואות!$G$25,0),0),0)+IF(A2146&gt;=הלוואות!$D$26,IF(מרכז!A2146&lt;=הלוואות!$E$26,IF(DAY(מרכז!A2146)=הלוואות!$F$26,הלוואות!$G$26,0),0),0)+IF(A2146&gt;=הלוואות!$D$27,IF(מרכז!A2146&lt;=הלוואות!$E$27,IF(DAY(מרכז!A2146)=הלוואות!$F$27,הלוואות!$G$27,0),0),0)+IF(A2146&gt;=הלוואות!$D$28,IF(מרכז!A2146&lt;=הלוואות!$E$28,IF(DAY(מרכז!A2146)=הלוואות!$F$28,הלוואות!$G$28,0),0),0)+IF(A2146&gt;=הלוואות!$D$29,IF(מרכז!A2146&lt;=הלוואות!$E$29,IF(DAY(מרכז!A2146)=הלוואות!$F$29,הלוואות!$G$29,0),0),0)+IF(A2146&gt;=הלוואות!$D$30,IF(מרכז!A2146&lt;=הלוואות!$E$30,IF(DAY(מרכז!A2146)=הלוואות!$F$30,הלוואות!$G$30,0),0),0)+IF(A2146&gt;=הלוואות!$D$31,IF(מרכז!A2146&lt;=הלוואות!$E$31,IF(DAY(מרכז!A2146)=הלוואות!$F$31,הלוואות!$G$31,0),0),0)+IF(A2146&gt;=הלוואות!$D$32,IF(מרכז!A2146&lt;=הלוואות!$E$32,IF(DAY(מרכז!A2146)=הלוואות!$F$32,הלוואות!$G$32,0),0),0)+IF(A2146&gt;=הלוואות!$D$33,IF(מרכז!A2146&lt;=הלוואות!$E$33,IF(DAY(מרכז!A2146)=הלוואות!$F$33,הלוואות!$G$33,0),0),0)+IF(A2146&gt;=הלוואות!$D$34,IF(מרכז!A2146&lt;=הלוואות!$E$34,IF(DAY(מרכז!A2146)=הלוואות!$F$34,הלוואות!$G$34,0),0),0)</f>
        <v>0</v>
      </c>
      <c r="E2146" s="93">
        <f>SUMIF(הלוואות!$D$46:$D$65,מרכז!A2146,הלוואות!$E$46:$E$65)</f>
        <v>0</v>
      </c>
      <c r="F2146" s="93">
        <f>SUMIF(נכנסים!$A$5:$A$5890,מרכז!A2146,נכנסים!$B$5:$B$5890)</f>
        <v>0</v>
      </c>
      <c r="G2146" s="94"/>
      <c r="H2146" s="94"/>
      <c r="I2146" s="94"/>
      <c r="J2146" s="99">
        <f t="shared" si="33"/>
        <v>50000</v>
      </c>
    </row>
    <row r="2147" spans="1:10">
      <c r="A2147" s="153">
        <v>47800</v>
      </c>
      <c r="B2147" s="93">
        <f>SUMIF(יוצאים!$A$5:$A$5835,מרכז!A2147,יוצאים!$D$5:$D$5835)</f>
        <v>0</v>
      </c>
      <c r="C2147" s="93">
        <f>HLOOKUP(DAY($A2147),'טב.הו"ק'!$G$4:$AK$162,'טב.הו"ק'!$A$162+2,FALSE)</f>
        <v>0</v>
      </c>
      <c r="D2147" s="93">
        <f>IF(A2147&gt;=הלוואות!$D$5,IF(מרכז!A2147&lt;=הלוואות!$E$5,IF(DAY(מרכז!A2147)=הלוואות!$F$5,הלוואות!$G$5,0),0),0)+IF(A2147&gt;=הלוואות!$D$6,IF(מרכז!A2147&lt;=הלוואות!$E$6,IF(DAY(מרכז!A2147)=הלוואות!$F$6,הלוואות!$G$6,0),0),0)+IF(A2147&gt;=הלוואות!$D$7,IF(מרכז!A2147&lt;=הלוואות!$E$7,IF(DAY(מרכז!A2147)=הלוואות!$F$7,הלוואות!$G$7,0),0),0)+IF(A2147&gt;=הלוואות!$D$8,IF(מרכז!A2147&lt;=הלוואות!$E$8,IF(DAY(מרכז!A2147)=הלוואות!$F$8,הלוואות!$G$8,0),0),0)+IF(A2147&gt;=הלוואות!$D$9,IF(מרכז!A2147&lt;=הלוואות!$E$9,IF(DAY(מרכז!A2147)=הלוואות!$F$9,הלוואות!$G$9,0),0),0)+IF(A2147&gt;=הלוואות!$D$10,IF(מרכז!A2147&lt;=הלוואות!$E$10,IF(DAY(מרכז!A2147)=הלוואות!$F$10,הלוואות!$G$10,0),0),0)+IF(A2147&gt;=הלוואות!$D$11,IF(מרכז!A2147&lt;=הלוואות!$E$11,IF(DAY(מרכז!A2147)=הלוואות!$F$11,הלוואות!$G$11,0),0),0)+IF(A2147&gt;=הלוואות!$D$12,IF(מרכז!A2147&lt;=הלוואות!$E$12,IF(DAY(מרכז!A2147)=הלוואות!$F$12,הלוואות!$G$12,0),0),0)+IF(A2147&gt;=הלוואות!$D$13,IF(מרכז!A2147&lt;=הלוואות!$E$13,IF(DAY(מרכז!A2147)=הלוואות!$F$13,הלוואות!$G$13,0),0),0)+IF(A2147&gt;=הלוואות!$D$14,IF(מרכז!A2147&lt;=הלוואות!$E$14,IF(DAY(מרכז!A2147)=הלוואות!$F$14,הלוואות!$G$14,0),0),0)+IF(A2147&gt;=הלוואות!$D$15,IF(מרכז!A2147&lt;=הלוואות!$E$15,IF(DAY(מרכז!A2147)=הלוואות!$F$15,הלוואות!$G$15,0),0),0)+IF(A2147&gt;=הלוואות!$D$16,IF(מרכז!A2147&lt;=הלוואות!$E$16,IF(DAY(מרכז!A2147)=הלוואות!$F$16,הלוואות!$G$16,0),0),0)+IF(A2147&gt;=הלוואות!$D$17,IF(מרכז!A2147&lt;=הלוואות!$E$17,IF(DAY(מרכז!A2147)=הלוואות!$F$17,הלוואות!$G$17,0),0),0)+IF(A2147&gt;=הלוואות!$D$18,IF(מרכז!A2147&lt;=הלוואות!$E$18,IF(DAY(מרכז!A2147)=הלוואות!$F$18,הלוואות!$G$18,0),0),0)+IF(A2147&gt;=הלוואות!$D$19,IF(מרכז!A2147&lt;=הלוואות!$E$19,IF(DAY(מרכז!A2147)=הלוואות!$F$19,הלוואות!$G$19,0),0),0)+IF(A2147&gt;=הלוואות!$D$20,IF(מרכז!A2147&lt;=הלוואות!$E$20,IF(DAY(מרכז!A2147)=הלוואות!$F$20,הלוואות!$G$20,0),0),0)+IF(A2147&gt;=הלוואות!$D$21,IF(מרכז!A2147&lt;=הלוואות!$E$21,IF(DAY(מרכז!A2147)=הלוואות!$F$21,הלוואות!$G$21,0),0),0)+IF(A2147&gt;=הלוואות!$D$22,IF(מרכז!A2147&lt;=הלוואות!$E$22,IF(DAY(מרכז!A2147)=הלוואות!$F$22,הלוואות!$G$22,0),0),0)+IF(A2147&gt;=הלוואות!$D$23,IF(מרכז!A2147&lt;=הלוואות!$E$23,IF(DAY(מרכז!A2147)=הלוואות!$F$23,הלוואות!$G$23,0),0),0)+IF(A2147&gt;=הלוואות!$D$24,IF(מרכז!A2147&lt;=הלוואות!$E$24,IF(DAY(מרכז!A2147)=הלוואות!$F$24,הלוואות!$G$24,0),0),0)+IF(A2147&gt;=הלוואות!$D$25,IF(מרכז!A2147&lt;=הלוואות!$E$25,IF(DAY(מרכז!A2147)=הלוואות!$F$25,הלוואות!$G$25,0),0),0)+IF(A2147&gt;=הלוואות!$D$26,IF(מרכז!A2147&lt;=הלוואות!$E$26,IF(DAY(מרכז!A2147)=הלוואות!$F$26,הלוואות!$G$26,0),0),0)+IF(A2147&gt;=הלוואות!$D$27,IF(מרכז!A2147&lt;=הלוואות!$E$27,IF(DAY(מרכז!A2147)=הלוואות!$F$27,הלוואות!$G$27,0),0),0)+IF(A2147&gt;=הלוואות!$D$28,IF(מרכז!A2147&lt;=הלוואות!$E$28,IF(DAY(מרכז!A2147)=הלוואות!$F$28,הלוואות!$G$28,0),0),0)+IF(A2147&gt;=הלוואות!$D$29,IF(מרכז!A2147&lt;=הלוואות!$E$29,IF(DAY(מרכז!A2147)=הלוואות!$F$29,הלוואות!$G$29,0),0),0)+IF(A2147&gt;=הלוואות!$D$30,IF(מרכז!A2147&lt;=הלוואות!$E$30,IF(DAY(מרכז!A2147)=הלוואות!$F$30,הלוואות!$G$30,0),0),0)+IF(A2147&gt;=הלוואות!$D$31,IF(מרכז!A2147&lt;=הלוואות!$E$31,IF(DAY(מרכז!A2147)=הלוואות!$F$31,הלוואות!$G$31,0),0),0)+IF(A2147&gt;=הלוואות!$D$32,IF(מרכז!A2147&lt;=הלוואות!$E$32,IF(DAY(מרכז!A2147)=הלוואות!$F$32,הלוואות!$G$32,0),0),0)+IF(A2147&gt;=הלוואות!$D$33,IF(מרכז!A2147&lt;=הלוואות!$E$33,IF(DAY(מרכז!A2147)=הלוואות!$F$33,הלוואות!$G$33,0),0),0)+IF(A2147&gt;=הלוואות!$D$34,IF(מרכז!A2147&lt;=הלוואות!$E$34,IF(DAY(מרכז!A2147)=הלוואות!$F$34,הלוואות!$G$34,0),0),0)</f>
        <v>0</v>
      </c>
      <c r="E2147" s="93">
        <f>SUMIF(הלוואות!$D$46:$D$65,מרכז!A2147,הלוואות!$E$46:$E$65)</f>
        <v>0</v>
      </c>
      <c r="F2147" s="93">
        <f>SUMIF(נכנסים!$A$5:$A$5890,מרכז!A2147,נכנסים!$B$5:$B$5890)</f>
        <v>0</v>
      </c>
      <c r="G2147" s="94"/>
      <c r="H2147" s="94"/>
      <c r="I2147" s="94"/>
      <c r="J2147" s="99">
        <f t="shared" si="33"/>
        <v>50000</v>
      </c>
    </row>
    <row r="2148" spans="1:10">
      <c r="A2148" s="153">
        <v>47801</v>
      </c>
      <c r="B2148" s="93">
        <f>SUMIF(יוצאים!$A$5:$A$5835,מרכז!A2148,יוצאים!$D$5:$D$5835)</f>
        <v>0</v>
      </c>
      <c r="C2148" s="93">
        <f>HLOOKUP(DAY($A2148),'טב.הו"ק'!$G$4:$AK$162,'טב.הו"ק'!$A$162+2,FALSE)</f>
        <v>0</v>
      </c>
      <c r="D2148" s="93">
        <f>IF(A2148&gt;=הלוואות!$D$5,IF(מרכז!A2148&lt;=הלוואות!$E$5,IF(DAY(מרכז!A2148)=הלוואות!$F$5,הלוואות!$G$5,0),0),0)+IF(A2148&gt;=הלוואות!$D$6,IF(מרכז!A2148&lt;=הלוואות!$E$6,IF(DAY(מרכז!A2148)=הלוואות!$F$6,הלוואות!$G$6,0),0),0)+IF(A2148&gt;=הלוואות!$D$7,IF(מרכז!A2148&lt;=הלוואות!$E$7,IF(DAY(מרכז!A2148)=הלוואות!$F$7,הלוואות!$G$7,0),0),0)+IF(A2148&gt;=הלוואות!$D$8,IF(מרכז!A2148&lt;=הלוואות!$E$8,IF(DAY(מרכז!A2148)=הלוואות!$F$8,הלוואות!$G$8,0),0),0)+IF(A2148&gt;=הלוואות!$D$9,IF(מרכז!A2148&lt;=הלוואות!$E$9,IF(DAY(מרכז!A2148)=הלוואות!$F$9,הלוואות!$G$9,0),0),0)+IF(A2148&gt;=הלוואות!$D$10,IF(מרכז!A2148&lt;=הלוואות!$E$10,IF(DAY(מרכז!A2148)=הלוואות!$F$10,הלוואות!$G$10,0),0),0)+IF(A2148&gt;=הלוואות!$D$11,IF(מרכז!A2148&lt;=הלוואות!$E$11,IF(DAY(מרכז!A2148)=הלוואות!$F$11,הלוואות!$G$11,0),0),0)+IF(A2148&gt;=הלוואות!$D$12,IF(מרכז!A2148&lt;=הלוואות!$E$12,IF(DAY(מרכז!A2148)=הלוואות!$F$12,הלוואות!$G$12,0),0),0)+IF(A2148&gt;=הלוואות!$D$13,IF(מרכז!A2148&lt;=הלוואות!$E$13,IF(DAY(מרכז!A2148)=הלוואות!$F$13,הלוואות!$G$13,0),0),0)+IF(A2148&gt;=הלוואות!$D$14,IF(מרכז!A2148&lt;=הלוואות!$E$14,IF(DAY(מרכז!A2148)=הלוואות!$F$14,הלוואות!$G$14,0),0),0)+IF(A2148&gt;=הלוואות!$D$15,IF(מרכז!A2148&lt;=הלוואות!$E$15,IF(DAY(מרכז!A2148)=הלוואות!$F$15,הלוואות!$G$15,0),0),0)+IF(A2148&gt;=הלוואות!$D$16,IF(מרכז!A2148&lt;=הלוואות!$E$16,IF(DAY(מרכז!A2148)=הלוואות!$F$16,הלוואות!$G$16,0),0),0)+IF(A2148&gt;=הלוואות!$D$17,IF(מרכז!A2148&lt;=הלוואות!$E$17,IF(DAY(מרכז!A2148)=הלוואות!$F$17,הלוואות!$G$17,0),0),0)+IF(A2148&gt;=הלוואות!$D$18,IF(מרכז!A2148&lt;=הלוואות!$E$18,IF(DAY(מרכז!A2148)=הלוואות!$F$18,הלוואות!$G$18,0),0),0)+IF(A2148&gt;=הלוואות!$D$19,IF(מרכז!A2148&lt;=הלוואות!$E$19,IF(DAY(מרכז!A2148)=הלוואות!$F$19,הלוואות!$G$19,0),0),0)+IF(A2148&gt;=הלוואות!$D$20,IF(מרכז!A2148&lt;=הלוואות!$E$20,IF(DAY(מרכז!A2148)=הלוואות!$F$20,הלוואות!$G$20,0),0),0)+IF(A2148&gt;=הלוואות!$D$21,IF(מרכז!A2148&lt;=הלוואות!$E$21,IF(DAY(מרכז!A2148)=הלוואות!$F$21,הלוואות!$G$21,0),0),0)+IF(A2148&gt;=הלוואות!$D$22,IF(מרכז!A2148&lt;=הלוואות!$E$22,IF(DAY(מרכז!A2148)=הלוואות!$F$22,הלוואות!$G$22,0),0),0)+IF(A2148&gt;=הלוואות!$D$23,IF(מרכז!A2148&lt;=הלוואות!$E$23,IF(DAY(מרכז!A2148)=הלוואות!$F$23,הלוואות!$G$23,0),0),0)+IF(A2148&gt;=הלוואות!$D$24,IF(מרכז!A2148&lt;=הלוואות!$E$24,IF(DAY(מרכז!A2148)=הלוואות!$F$24,הלוואות!$G$24,0),0),0)+IF(A2148&gt;=הלוואות!$D$25,IF(מרכז!A2148&lt;=הלוואות!$E$25,IF(DAY(מרכז!A2148)=הלוואות!$F$25,הלוואות!$G$25,0),0),0)+IF(A2148&gt;=הלוואות!$D$26,IF(מרכז!A2148&lt;=הלוואות!$E$26,IF(DAY(מרכז!A2148)=הלוואות!$F$26,הלוואות!$G$26,0),0),0)+IF(A2148&gt;=הלוואות!$D$27,IF(מרכז!A2148&lt;=הלוואות!$E$27,IF(DAY(מרכז!A2148)=הלוואות!$F$27,הלוואות!$G$27,0),0),0)+IF(A2148&gt;=הלוואות!$D$28,IF(מרכז!A2148&lt;=הלוואות!$E$28,IF(DAY(מרכז!A2148)=הלוואות!$F$28,הלוואות!$G$28,0),0),0)+IF(A2148&gt;=הלוואות!$D$29,IF(מרכז!A2148&lt;=הלוואות!$E$29,IF(DAY(מרכז!A2148)=הלוואות!$F$29,הלוואות!$G$29,0),0),0)+IF(A2148&gt;=הלוואות!$D$30,IF(מרכז!A2148&lt;=הלוואות!$E$30,IF(DAY(מרכז!A2148)=הלוואות!$F$30,הלוואות!$G$30,0),0),0)+IF(A2148&gt;=הלוואות!$D$31,IF(מרכז!A2148&lt;=הלוואות!$E$31,IF(DAY(מרכז!A2148)=הלוואות!$F$31,הלוואות!$G$31,0),0),0)+IF(A2148&gt;=הלוואות!$D$32,IF(מרכז!A2148&lt;=הלוואות!$E$32,IF(DAY(מרכז!A2148)=הלוואות!$F$32,הלוואות!$G$32,0),0),0)+IF(A2148&gt;=הלוואות!$D$33,IF(מרכז!A2148&lt;=הלוואות!$E$33,IF(DAY(מרכז!A2148)=הלוואות!$F$33,הלוואות!$G$33,0),0),0)+IF(A2148&gt;=הלוואות!$D$34,IF(מרכז!A2148&lt;=הלוואות!$E$34,IF(DAY(מרכז!A2148)=הלוואות!$F$34,הלוואות!$G$34,0),0),0)</f>
        <v>0</v>
      </c>
      <c r="E2148" s="93">
        <f>SUMIF(הלוואות!$D$46:$D$65,מרכז!A2148,הלוואות!$E$46:$E$65)</f>
        <v>0</v>
      </c>
      <c r="F2148" s="93">
        <f>SUMIF(נכנסים!$A$5:$A$5890,מרכז!A2148,נכנסים!$B$5:$B$5890)</f>
        <v>0</v>
      </c>
      <c r="G2148" s="94"/>
      <c r="H2148" s="94"/>
      <c r="I2148" s="94"/>
      <c r="J2148" s="99">
        <f t="shared" si="33"/>
        <v>50000</v>
      </c>
    </row>
    <row r="2149" spans="1:10">
      <c r="A2149" s="153">
        <v>47802</v>
      </c>
      <c r="B2149" s="93">
        <f>SUMIF(יוצאים!$A$5:$A$5835,מרכז!A2149,יוצאים!$D$5:$D$5835)</f>
        <v>0</v>
      </c>
      <c r="C2149" s="93">
        <f>HLOOKUP(DAY($A2149),'טב.הו"ק'!$G$4:$AK$162,'טב.הו"ק'!$A$162+2,FALSE)</f>
        <v>0</v>
      </c>
      <c r="D2149" s="93">
        <f>IF(A2149&gt;=הלוואות!$D$5,IF(מרכז!A2149&lt;=הלוואות!$E$5,IF(DAY(מרכז!A2149)=הלוואות!$F$5,הלוואות!$G$5,0),0),0)+IF(A2149&gt;=הלוואות!$D$6,IF(מרכז!A2149&lt;=הלוואות!$E$6,IF(DAY(מרכז!A2149)=הלוואות!$F$6,הלוואות!$G$6,0),0),0)+IF(A2149&gt;=הלוואות!$D$7,IF(מרכז!A2149&lt;=הלוואות!$E$7,IF(DAY(מרכז!A2149)=הלוואות!$F$7,הלוואות!$G$7,0),0),0)+IF(A2149&gt;=הלוואות!$D$8,IF(מרכז!A2149&lt;=הלוואות!$E$8,IF(DAY(מרכז!A2149)=הלוואות!$F$8,הלוואות!$G$8,0),0),0)+IF(A2149&gt;=הלוואות!$D$9,IF(מרכז!A2149&lt;=הלוואות!$E$9,IF(DAY(מרכז!A2149)=הלוואות!$F$9,הלוואות!$G$9,0),0),0)+IF(A2149&gt;=הלוואות!$D$10,IF(מרכז!A2149&lt;=הלוואות!$E$10,IF(DAY(מרכז!A2149)=הלוואות!$F$10,הלוואות!$G$10,0),0),0)+IF(A2149&gt;=הלוואות!$D$11,IF(מרכז!A2149&lt;=הלוואות!$E$11,IF(DAY(מרכז!A2149)=הלוואות!$F$11,הלוואות!$G$11,0),0),0)+IF(A2149&gt;=הלוואות!$D$12,IF(מרכז!A2149&lt;=הלוואות!$E$12,IF(DAY(מרכז!A2149)=הלוואות!$F$12,הלוואות!$G$12,0),0),0)+IF(A2149&gt;=הלוואות!$D$13,IF(מרכז!A2149&lt;=הלוואות!$E$13,IF(DAY(מרכז!A2149)=הלוואות!$F$13,הלוואות!$G$13,0),0),0)+IF(A2149&gt;=הלוואות!$D$14,IF(מרכז!A2149&lt;=הלוואות!$E$14,IF(DAY(מרכז!A2149)=הלוואות!$F$14,הלוואות!$G$14,0),0),0)+IF(A2149&gt;=הלוואות!$D$15,IF(מרכז!A2149&lt;=הלוואות!$E$15,IF(DAY(מרכז!A2149)=הלוואות!$F$15,הלוואות!$G$15,0),0),0)+IF(A2149&gt;=הלוואות!$D$16,IF(מרכז!A2149&lt;=הלוואות!$E$16,IF(DAY(מרכז!A2149)=הלוואות!$F$16,הלוואות!$G$16,0),0),0)+IF(A2149&gt;=הלוואות!$D$17,IF(מרכז!A2149&lt;=הלוואות!$E$17,IF(DAY(מרכז!A2149)=הלוואות!$F$17,הלוואות!$G$17,0),0),0)+IF(A2149&gt;=הלוואות!$D$18,IF(מרכז!A2149&lt;=הלוואות!$E$18,IF(DAY(מרכז!A2149)=הלוואות!$F$18,הלוואות!$G$18,0),0),0)+IF(A2149&gt;=הלוואות!$D$19,IF(מרכז!A2149&lt;=הלוואות!$E$19,IF(DAY(מרכז!A2149)=הלוואות!$F$19,הלוואות!$G$19,0),0),0)+IF(A2149&gt;=הלוואות!$D$20,IF(מרכז!A2149&lt;=הלוואות!$E$20,IF(DAY(מרכז!A2149)=הלוואות!$F$20,הלוואות!$G$20,0),0),0)+IF(A2149&gt;=הלוואות!$D$21,IF(מרכז!A2149&lt;=הלוואות!$E$21,IF(DAY(מרכז!A2149)=הלוואות!$F$21,הלוואות!$G$21,0),0),0)+IF(A2149&gt;=הלוואות!$D$22,IF(מרכז!A2149&lt;=הלוואות!$E$22,IF(DAY(מרכז!A2149)=הלוואות!$F$22,הלוואות!$G$22,0),0),0)+IF(A2149&gt;=הלוואות!$D$23,IF(מרכז!A2149&lt;=הלוואות!$E$23,IF(DAY(מרכז!A2149)=הלוואות!$F$23,הלוואות!$G$23,0),0),0)+IF(A2149&gt;=הלוואות!$D$24,IF(מרכז!A2149&lt;=הלוואות!$E$24,IF(DAY(מרכז!A2149)=הלוואות!$F$24,הלוואות!$G$24,0),0),0)+IF(A2149&gt;=הלוואות!$D$25,IF(מרכז!A2149&lt;=הלוואות!$E$25,IF(DAY(מרכז!A2149)=הלוואות!$F$25,הלוואות!$G$25,0),0),0)+IF(A2149&gt;=הלוואות!$D$26,IF(מרכז!A2149&lt;=הלוואות!$E$26,IF(DAY(מרכז!A2149)=הלוואות!$F$26,הלוואות!$G$26,0),0),0)+IF(A2149&gt;=הלוואות!$D$27,IF(מרכז!A2149&lt;=הלוואות!$E$27,IF(DAY(מרכז!A2149)=הלוואות!$F$27,הלוואות!$G$27,0),0),0)+IF(A2149&gt;=הלוואות!$D$28,IF(מרכז!A2149&lt;=הלוואות!$E$28,IF(DAY(מרכז!A2149)=הלוואות!$F$28,הלוואות!$G$28,0),0),0)+IF(A2149&gt;=הלוואות!$D$29,IF(מרכז!A2149&lt;=הלוואות!$E$29,IF(DAY(מרכז!A2149)=הלוואות!$F$29,הלוואות!$G$29,0),0),0)+IF(A2149&gt;=הלוואות!$D$30,IF(מרכז!A2149&lt;=הלוואות!$E$30,IF(DAY(מרכז!A2149)=הלוואות!$F$30,הלוואות!$G$30,0),0),0)+IF(A2149&gt;=הלוואות!$D$31,IF(מרכז!A2149&lt;=הלוואות!$E$31,IF(DAY(מרכז!A2149)=הלוואות!$F$31,הלוואות!$G$31,0),0),0)+IF(A2149&gt;=הלוואות!$D$32,IF(מרכז!A2149&lt;=הלוואות!$E$32,IF(DAY(מרכז!A2149)=הלוואות!$F$32,הלוואות!$G$32,0),0),0)+IF(A2149&gt;=הלוואות!$D$33,IF(מרכז!A2149&lt;=הלוואות!$E$33,IF(DAY(מרכז!A2149)=הלוואות!$F$33,הלוואות!$G$33,0),0),0)+IF(A2149&gt;=הלוואות!$D$34,IF(מרכז!A2149&lt;=הלוואות!$E$34,IF(DAY(מרכז!A2149)=הלוואות!$F$34,הלוואות!$G$34,0),0),0)</f>
        <v>0</v>
      </c>
      <c r="E2149" s="93">
        <f>SUMIF(הלוואות!$D$46:$D$65,מרכז!A2149,הלוואות!$E$46:$E$65)</f>
        <v>0</v>
      </c>
      <c r="F2149" s="93">
        <f>SUMIF(נכנסים!$A$5:$A$5890,מרכז!A2149,נכנסים!$B$5:$B$5890)</f>
        <v>0</v>
      </c>
      <c r="G2149" s="94"/>
      <c r="H2149" s="94"/>
      <c r="I2149" s="94"/>
      <c r="J2149" s="99">
        <f t="shared" si="33"/>
        <v>50000</v>
      </c>
    </row>
    <row r="2150" spans="1:10">
      <c r="A2150" s="153">
        <v>47803</v>
      </c>
      <c r="B2150" s="93">
        <f>SUMIF(יוצאים!$A$5:$A$5835,מרכז!A2150,יוצאים!$D$5:$D$5835)</f>
        <v>0</v>
      </c>
      <c r="C2150" s="93">
        <f>HLOOKUP(DAY($A2150),'טב.הו"ק'!$G$4:$AK$162,'טב.הו"ק'!$A$162+2,FALSE)</f>
        <v>0</v>
      </c>
      <c r="D2150" s="93">
        <f>IF(A2150&gt;=הלוואות!$D$5,IF(מרכז!A2150&lt;=הלוואות!$E$5,IF(DAY(מרכז!A2150)=הלוואות!$F$5,הלוואות!$G$5,0),0),0)+IF(A2150&gt;=הלוואות!$D$6,IF(מרכז!A2150&lt;=הלוואות!$E$6,IF(DAY(מרכז!A2150)=הלוואות!$F$6,הלוואות!$G$6,0),0),0)+IF(A2150&gt;=הלוואות!$D$7,IF(מרכז!A2150&lt;=הלוואות!$E$7,IF(DAY(מרכז!A2150)=הלוואות!$F$7,הלוואות!$G$7,0),0),0)+IF(A2150&gt;=הלוואות!$D$8,IF(מרכז!A2150&lt;=הלוואות!$E$8,IF(DAY(מרכז!A2150)=הלוואות!$F$8,הלוואות!$G$8,0),0),0)+IF(A2150&gt;=הלוואות!$D$9,IF(מרכז!A2150&lt;=הלוואות!$E$9,IF(DAY(מרכז!A2150)=הלוואות!$F$9,הלוואות!$G$9,0),0),0)+IF(A2150&gt;=הלוואות!$D$10,IF(מרכז!A2150&lt;=הלוואות!$E$10,IF(DAY(מרכז!A2150)=הלוואות!$F$10,הלוואות!$G$10,0),0),0)+IF(A2150&gt;=הלוואות!$D$11,IF(מרכז!A2150&lt;=הלוואות!$E$11,IF(DAY(מרכז!A2150)=הלוואות!$F$11,הלוואות!$G$11,0),0),0)+IF(A2150&gt;=הלוואות!$D$12,IF(מרכז!A2150&lt;=הלוואות!$E$12,IF(DAY(מרכז!A2150)=הלוואות!$F$12,הלוואות!$G$12,0),0),0)+IF(A2150&gt;=הלוואות!$D$13,IF(מרכז!A2150&lt;=הלוואות!$E$13,IF(DAY(מרכז!A2150)=הלוואות!$F$13,הלוואות!$G$13,0),0),0)+IF(A2150&gt;=הלוואות!$D$14,IF(מרכז!A2150&lt;=הלוואות!$E$14,IF(DAY(מרכז!A2150)=הלוואות!$F$14,הלוואות!$G$14,0),0),0)+IF(A2150&gt;=הלוואות!$D$15,IF(מרכז!A2150&lt;=הלוואות!$E$15,IF(DAY(מרכז!A2150)=הלוואות!$F$15,הלוואות!$G$15,0),0),0)+IF(A2150&gt;=הלוואות!$D$16,IF(מרכז!A2150&lt;=הלוואות!$E$16,IF(DAY(מרכז!A2150)=הלוואות!$F$16,הלוואות!$G$16,0),0),0)+IF(A2150&gt;=הלוואות!$D$17,IF(מרכז!A2150&lt;=הלוואות!$E$17,IF(DAY(מרכז!A2150)=הלוואות!$F$17,הלוואות!$G$17,0),0),0)+IF(A2150&gt;=הלוואות!$D$18,IF(מרכז!A2150&lt;=הלוואות!$E$18,IF(DAY(מרכז!A2150)=הלוואות!$F$18,הלוואות!$G$18,0),0),0)+IF(A2150&gt;=הלוואות!$D$19,IF(מרכז!A2150&lt;=הלוואות!$E$19,IF(DAY(מרכז!A2150)=הלוואות!$F$19,הלוואות!$G$19,0),0),0)+IF(A2150&gt;=הלוואות!$D$20,IF(מרכז!A2150&lt;=הלוואות!$E$20,IF(DAY(מרכז!A2150)=הלוואות!$F$20,הלוואות!$G$20,0),0),0)+IF(A2150&gt;=הלוואות!$D$21,IF(מרכז!A2150&lt;=הלוואות!$E$21,IF(DAY(מרכז!A2150)=הלוואות!$F$21,הלוואות!$G$21,0),0),0)+IF(A2150&gt;=הלוואות!$D$22,IF(מרכז!A2150&lt;=הלוואות!$E$22,IF(DAY(מרכז!A2150)=הלוואות!$F$22,הלוואות!$G$22,0),0),0)+IF(A2150&gt;=הלוואות!$D$23,IF(מרכז!A2150&lt;=הלוואות!$E$23,IF(DAY(מרכז!A2150)=הלוואות!$F$23,הלוואות!$G$23,0),0),0)+IF(A2150&gt;=הלוואות!$D$24,IF(מרכז!A2150&lt;=הלוואות!$E$24,IF(DAY(מרכז!A2150)=הלוואות!$F$24,הלוואות!$G$24,0),0),0)+IF(A2150&gt;=הלוואות!$D$25,IF(מרכז!A2150&lt;=הלוואות!$E$25,IF(DAY(מרכז!A2150)=הלוואות!$F$25,הלוואות!$G$25,0),0),0)+IF(A2150&gt;=הלוואות!$D$26,IF(מרכז!A2150&lt;=הלוואות!$E$26,IF(DAY(מרכז!A2150)=הלוואות!$F$26,הלוואות!$G$26,0),0),0)+IF(A2150&gt;=הלוואות!$D$27,IF(מרכז!A2150&lt;=הלוואות!$E$27,IF(DAY(מרכז!A2150)=הלוואות!$F$27,הלוואות!$G$27,0),0),0)+IF(A2150&gt;=הלוואות!$D$28,IF(מרכז!A2150&lt;=הלוואות!$E$28,IF(DAY(מרכז!A2150)=הלוואות!$F$28,הלוואות!$G$28,0),0),0)+IF(A2150&gt;=הלוואות!$D$29,IF(מרכז!A2150&lt;=הלוואות!$E$29,IF(DAY(מרכז!A2150)=הלוואות!$F$29,הלוואות!$G$29,0),0),0)+IF(A2150&gt;=הלוואות!$D$30,IF(מרכז!A2150&lt;=הלוואות!$E$30,IF(DAY(מרכז!A2150)=הלוואות!$F$30,הלוואות!$G$30,0),0),0)+IF(A2150&gt;=הלוואות!$D$31,IF(מרכז!A2150&lt;=הלוואות!$E$31,IF(DAY(מרכז!A2150)=הלוואות!$F$31,הלוואות!$G$31,0),0),0)+IF(A2150&gt;=הלוואות!$D$32,IF(מרכז!A2150&lt;=הלוואות!$E$32,IF(DAY(מרכז!A2150)=הלוואות!$F$32,הלוואות!$G$32,0),0),0)+IF(A2150&gt;=הלוואות!$D$33,IF(מרכז!A2150&lt;=הלוואות!$E$33,IF(DAY(מרכז!A2150)=הלוואות!$F$33,הלוואות!$G$33,0),0),0)+IF(A2150&gt;=הלוואות!$D$34,IF(מרכז!A2150&lt;=הלוואות!$E$34,IF(DAY(מרכז!A2150)=הלוואות!$F$34,הלוואות!$G$34,0),0),0)</f>
        <v>0</v>
      </c>
      <c r="E2150" s="93">
        <f>SUMIF(הלוואות!$D$46:$D$65,מרכז!A2150,הלוואות!$E$46:$E$65)</f>
        <v>0</v>
      </c>
      <c r="F2150" s="93">
        <f>SUMIF(נכנסים!$A$5:$A$5890,מרכז!A2150,נכנסים!$B$5:$B$5890)</f>
        <v>0</v>
      </c>
      <c r="G2150" s="94"/>
      <c r="H2150" s="94"/>
      <c r="I2150" s="94"/>
      <c r="J2150" s="99">
        <f t="shared" si="33"/>
        <v>50000</v>
      </c>
    </row>
    <row r="2151" spans="1:10">
      <c r="A2151" s="153">
        <v>47804</v>
      </c>
      <c r="B2151" s="93">
        <f>SUMIF(יוצאים!$A$5:$A$5835,מרכז!A2151,יוצאים!$D$5:$D$5835)</f>
        <v>0</v>
      </c>
      <c r="C2151" s="93">
        <f>HLOOKUP(DAY($A2151),'טב.הו"ק'!$G$4:$AK$162,'טב.הו"ק'!$A$162+2,FALSE)</f>
        <v>0</v>
      </c>
      <c r="D2151" s="93">
        <f>IF(A2151&gt;=הלוואות!$D$5,IF(מרכז!A2151&lt;=הלוואות!$E$5,IF(DAY(מרכז!A2151)=הלוואות!$F$5,הלוואות!$G$5,0),0),0)+IF(A2151&gt;=הלוואות!$D$6,IF(מרכז!A2151&lt;=הלוואות!$E$6,IF(DAY(מרכז!A2151)=הלוואות!$F$6,הלוואות!$G$6,0),0),0)+IF(A2151&gt;=הלוואות!$D$7,IF(מרכז!A2151&lt;=הלוואות!$E$7,IF(DAY(מרכז!A2151)=הלוואות!$F$7,הלוואות!$G$7,0),0),0)+IF(A2151&gt;=הלוואות!$D$8,IF(מרכז!A2151&lt;=הלוואות!$E$8,IF(DAY(מרכז!A2151)=הלוואות!$F$8,הלוואות!$G$8,0),0),0)+IF(A2151&gt;=הלוואות!$D$9,IF(מרכז!A2151&lt;=הלוואות!$E$9,IF(DAY(מרכז!A2151)=הלוואות!$F$9,הלוואות!$G$9,0),0),0)+IF(A2151&gt;=הלוואות!$D$10,IF(מרכז!A2151&lt;=הלוואות!$E$10,IF(DAY(מרכז!A2151)=הלוואות!$F$10,הלוואות!$G$10,0),0),0)+IF(A2151&gt;=הלוואות!$D$11,IF(מרכז!A2151&lt;=הלוואות!$E$11,IF(DAY(מרכז!A2151)=הלוואות!$F$11,הלוואות!$G$11,0),0),0)+IF(A2151&gt;=הלוואות!$D$12,IF(מרכז!A2151&lt;=הלוואות!$E$12,IF(DAY(מרכז!A2151)=הלוואות!$F$12,הלוואות!$G$12,0),0),0)+IF(A2151&gt;=הלוואות!$D$13,IF(מרכז!A2151&lt;=הלוואות!$E$13,IF(DAY(מרכז!A2151)=הלוואות!$F$13,הלוואות!$G$13,0),0),0)+IF(A2151&gt;=הלוואות!$D$14,IF(מרכז!A2151&lt;=הלוואות!$E$14,IF(DAY(מרכז!A2151)=הלוואות!$F$14,הלוואות!$G$14,0),0),0)+IF(A2151&gt;=הלוואות!$D$15,IF(מרכז!A2151&lt;=הלוואות!$E$15,IF(DAY(מרכז!A2151)=הלוואות!$F$15,הלוואות!$G$15,0),0),0)+IF(A2151&gt;=הלוואות!$D$16,IF(מרכז!A2151&lt;=הלוואות!$E$16,IF(DAY(מרכז!A2151)=הלוואות!$F$16,הלוואות!$G$16,0),0),0)+IF(A2151&gt;=הלוואות!$D$17,IF(מרכז!A2151&lt;=הלוואות!$E$17,IF(DAY(מרכז!A2151)=הלוואות!$F$17,הלוואות!$G$17,0),0),0)+IF(A2151&gt;=הלוואות!$D$18,IF(מרכז!A2151&lt;=הלוואות!$E$18,IF(DAY(מרכז!A2151)=הלוואות!$F$18,הלוואות!$G$18,0),0),0)+IF(A2151&gt;=הלוואות!$D$19,IF(מרכז!A2151&lt;=הלוואות!$E$19,IF(DAY(מרכז!A2151)=הלוואות!$F$19,הלוואות!$G$19,0),0),0)+IF(A2151&gt;=הלוואות!$D$20,IF(מרכז!A2151&lt;=הלוואות!$E$20,IF(DAY(מרכז!A2151)=הלוואות!$F$20,הלוואות!$G$20,0),0),0)+IF(A2151&gt;=הלוואות!$D$21,IF(מרכז!A2151&lt;=הלוואות!$E$21,IF(DAY(מרכז!A2151)=הלוואות!$F$21,הלוואות!$G$21,0),0),0)+IF(A2151&gt;=הלוואות!$D$22,IF(מרכז!A2151&lt;=הלוואות!$E$22,IF(DAY(מרכז!A2151)=הלוואות!$F$22,הלוואות!$G$22,0),0),0)+IF(A2151&gt;=הלוואות!$D$23,IF(מרכז!A2151&lt;=הלוואות!$E$23,IF(DAY(מרכז!A2151)=הלוואות!$F$23,הלוואות!$G$23,0),0),0)+IF(A2151&gt;=הלוואות!$D$24,IF(מרכז!A2151&lt;=הלוואות!$E$24,IF(DAY(מרכז!A2151)=הלוואות!$F$24,הלוואות!$G$24,0),0),0)+IF(A2151&gt;=הלוואות!$D$25,IF(מרכז!A2151&lt;=הלוואות!$E$25,IF(DAY(מרכז!A2151)=הלוואות!$F$25,הלוואות!$G$25,0),0),0)+IF(A2151&gt;=הלוואות!$D$26,IF(מרכז!A2151&lt;=הלוואות!$E$26,IF(DAY(מרכז!A2151)=הלוואות!$F$26,הלוואות!$G$26,0),0),0)+IF(A2151&gt;=הלוואות!$D$27,IF(מרכז!A2151&lt;=הלוואות!$E$27,IF(DAY(מרכז!A2151)=הלוואות!$F$27,הלוואות!$G$27,0),0),0)+IF(A2151&gt;=הלוואות!$D$28,IF(מרכז!A2151&lt;=הלוואות!$E$28,IF(DAY(מרכז!A2151)=הלוואות!$F$28,הלוואות!$G$28,0),0),0)+IF(A2151&gt;=הלוואות!$D$29,IF(מרכז!A2151&lt;=הלוואות!$E$29,IF(DAY(מרכז!A2151)=הלוואות!$F$29,הלוואות!$G$29,0),0),0)+IF(A2151&gt;=הלוואות!$D$30,IF(מרכז!A2151&lt;=הלוואות!$E$30,IF(DAY(מרכז!A2151)=הלוואות!$F$30,הלוואות!$G$30,0),0),0)+IF(A2151&gt;=הלוואות!$D$31,IF(מרכז!A2151&lt;=הלוואות!$E$31,IF(DAY(מרכז!A2151)=הלוואות!$F$31,הלוואות!$G$31,0),0),0)+IF(A2151&gt;=הלוואות!$D$32,IF(מרכז!A2151&lt;=הלוואות!$E$32,IF(DAY(מרכז!A2151)=הלוואות!$F$32,הלוואות!$G$32,0),0),0)+IF(A2151&gt;=הלוואות!$D$33,IF(מרכז!A2151&lt;=הלוואות!$E$33,IF(DAY(מרכז!A2151)=הלוואות!$F$33,הלוואות!$G$33,0),0),0)+IF(A2151&gt;=הלוואות!$D$34,IF(מרכז!A2151&lt;=הלוואות!$E$34,IF(DAY(מרכז!A2151)=הלוואות!$F$34,הלוואות!$G$34,0),0),0)</f>
        <v>0</v>
      </c>
      <c r="E2151" s="93">
        <f>SUMIF(הלוואות!$D$46:$D$65,מרכז!A2151,הלוואות!$E$46:$E$65)</f>
        <v>0</v>
      </c>
      <c r="F2151" s="93">
        <f>SUMIF(נכנסים!$A$5:$A$5890,מרכז!A2151,נכנסים!$B$5:$B$5890)</f>
        <v>0</v>
      </c>
      <c r="G2151" s="94"/>
      <c r="H2151" s="94"/>
      <c r="I2151" s="94"/>
      <c r="J2151" s="99">
        <f t="shared" si="33"/>
        <v>50000</v>
      </c>
    </row>
    <row r="2152" spans="1:10">
      <c r="A2152" s="153">
        <v>47805</v>
      </c>
      <c r="B2152" s="93">
        <f>SUMIF(יוצאים!$A$5:$A$5835,מרכז!A2152,יוצאים!$D$5:$D$5835)</f>
        <v>0</v>
      </c>
      <c r="C2152" s="93">
        <f>HLOOKUP(DAY($A2152),'טב.הו"ק'!$G$4:$AK$162,'טב.הו"ק'!$A$162+2,FALSE)</f>
        <v>0</v>
      </c>
      <c r="D2152" s="93">
        <f>IF(A2152&gt;=הלוואות!$D$5,IF(מרכז!A2152&lt;=הלוואות!$E$5,IF(DAY(מרכז!A2152)=הלוואות!$F$5,הלוואות!$G$5,0),0),0)+IF(A2152&gt;=הלוואות!$D$6,IF(מרכז!A2152&lt;=הלוואות!$E$6,IF(DAY(מרכז!A2152)=הלוואות!$F$6,הלוואות!$G$6,0),0),0)+IF(A2152&gt;=הלוואות!$D$7,IF(מרכז!A2152&lt;=הלוואות!$E$7,IF(DAY(מרכז!A2152)=הלוואות!$F$7,הלוואות!$G$7,0),0),0)+IF(A2152&gt;=הלוואות!$D$8,IF(מרכז!A2152&lt;=הלוואות!$E$8,IF(DAY(מרכז!A2152)=הלוואות!$F$8,הלוואות!$G$8,0),0),0)+IF(A2152&gt;=הלוואות!$D$9,IF(מרכז!A2152&lt;=הלוואות!$E$9,IF(DAY(מרכז!A2152)=הלוואות!$F$9,הלוואות!$G$9,0),0),0)+IF(A2152&gt;=הלוואות!$D$10,IF(מרכז!A2152&lt;=הלוואות!$E$10,IF(DAY(מרכז!A2152)=הלוואות!$F$10,הלוואות!$G$10,0),0),0)+IF(A2152&gt;=הלוואות!$D$11,IF(מרכז!A2152&lt;=הלוואות!$E$11,IF(DAY(מרכז!A2152)=הלוואות!$F$11,הלוואות!$G$11,0),0),0)+IF(A2152&gt;=הלוואות!$D$12,IF(מרכז!A2152&lt;=הלוואות!$E$12,IF(DAY(מרכז!A2152)=הלוואות!$F$12,הלוואות!$G$12,0),0),0)+IF(A2152&gt;=הלוואות!$D$13,IF(מרכז!A2152&lt;=הלוואות!$E$13,IF(DAY(מרכז!A2152)=הלוואות!$F$13,הלוואות!$G$13,0),0),0)+IF(A2152&gt;=הלוואות!$D$14,IF(מרכז!A2152&lt;=הלוואות!$E$14,IF(DAY(מרכז!A2152)=הלוואות!$F$14,הלוואות!$G$14,0),0),0)+IF(A2152&gt;=הלוואות!$D$15,IF(מרכז!A2152&lt;=הלוואות!$E$15,IF(DAY(מרכז!A2152)=הלוואות!$F$15,הלוואות!$G$15,0),0),0)+IF(A2152&gt;=הלוואות!$D$16,IF(מרכז!A2152&lt;=הלוואות!$E$16,IF(DAY(מרכז!A2152)=הלוואות!$F$16,הלוואות!$G$16,0),0),0)+IF(A2152&gt;=הלוואות!$D$17,IF(מרכז!A2152&lt;=הלוואות!$E$17,IF(DAY(מרכז!A2152)=הלוואות!$F$17,הלוואות!$G$17,0),0),0)+IF(A2152&gt;=הלוואות!$D$18,IF(מרכז!A2152&lt;=הלוואות!$E$18,IF(DAY(מרכז!A2152)=הלוואות!$F$18,הלוואות!$G$18,0),0),0)+IF(A2152&gt;=הלוואות!$D$19,IF(מרכז!A2152&lt;=הלוואות!$E$19,IF(DAY(מרכז!A2152)=הלוואות!$F$19,הלוואות!$G$19,0),0),0)+IF(A2152&gt;=הלוואות!$D$20,IF(מרכז!A2152&lt;=הלוואות!$E$20,IF(DAY(מרכז!A2152)=הלוואות!$F$20,הלוואות!$G$20,0),0),0)+IF(A2152&gt;=הלוואות!$D$21,IF(מרכז!A2152&lt;=הלוואות!$E$21,IF(DAY(מרכז!A2152)=הלוואות!$F$21,הלוואות!$G$21,0),0),0)+IF(A2152&gt;=הלוואות!$D$22,IF(מרכז!A2152&lt;=הלוואות!$E$22,IF(DAY(מרכז!A2152)=הלוואות!$F$22,הלוואות!$G$22,0),0),0)+IF(A2152&gt;=הלוואות!$D$23,IF(מרכז!A2152&lt;=הלוואות!$E$23,IF(DAY(מרכז!A2152)=הלוואות!$F$23,הלוואות!$G$23,0),0),0)+IF(A2152&gt;=הלוואות!$D$24,IF(מרכז!A2152&lt;=הלוואות!$E$24,IF(DAY(מרכז!A2152)=הלוואות!$F$24,הלוואות!$G$24,0),0),0)+IF(A2152&gt;=הלוואות!$D$25,IF(מרכז!A2152&lt;=הלוואות!$E$25,IF(DAY(מרכז!A2152)=הלוואות!$F$25,הלוואות!$G$25,0),0),0)+IF(A2152&gt;=הלוואות!$D$26,IF(מרכז!A2152&lt;=הלוואות!$E$26,IF(DAY(מרכז!A2152)=הלוואות!$F$26,הלוואות!$G$26,0),0),0)+IF(A2152&gt;=הלוואות!$D$27,IF(מרכז!A2152&lt;=הלוואות!$E$27,IF(DAY(מרכז!A2152)=הלוואות!$F$27,הלוואות!$G$27,0),0),0)+IF(A2152&gt;=הלוואות!$D$28,IF(מרכז!A2152&lt;=הלוואות!$E$28,IF(DAY(מרכז!A2152)=הלוואות!$F$28,הלוואות!$G$28,0),0),0)+IF(A2152&gt;=הלוואות!$D$29,IF(מרכז!A2152&lt;=הלוואות!$E$29,IF(DAY(מרכז!A2152)=הלוואות!$F$29,הלוואות!$G$29,0),0),0)+IF(A2152&gt;=הלוואות!$D$30,IF(מרכז!A2152&lt;=הלוואות!$E$30,IF(DAY(מרכז!A2152)=הלוואות!$F$30,הלוואות!$G$30,0),0),0)+IF(A2152&gt;=הלוואות!$D$31,IF(מרכז!A2152&lt;=הלוואות!$E$31,IF(DAY(מרכז!A2152)=הלוואות!$F$31,הלוואות!$G$31,0),0),0)+IF(A2152&gt;=הלוואות!$D$32,IF(מרכז!A2152&lt;=הלוואות!$E$32,IF(DAY(מרכז!A2152)=הלוואות!$F$32,הלוואות!$G$32,0),0),0)+IF(A2152&gt;=הלוואות!$D$33,IF(מרכז!A2152&lt;=הלוואות!$E$33,IF(DAY(מרכז!A2152)=הלוואות!$F$33,הלוואות!$G$33,0),0),0)+IF(A2152&gt;=הלוואות!$D$34,IF(מרכז!A2152&lt;=הלוואות!$E$34,IF(DAY(מרכז!A2152)=הלוואות!$F$34,הלוואות!$G$34,0),0),0)</f>
        <v>0</v>
      </c>
      <c r="E2152" s="93">
        <f>SUMIF(הלוואות!$D$46:$D$65,מרכז!A2152,הלוואות!$E$46:$E$65)</f>
        <v>0</v>
      </c>
      <c r="F2152" s="93">
        <f>SUMIF(נכנסים!$A$5:$A$5890,מרכז!A2152,נכנסים!$B$5:$B$5890)</f>
        <v>0</v>
      </c>
      <c r="G2152" s="94"/>
      <c r="H2152" s="94"/>
      <c r="I2152" s="94"/>
      <c r="J2152" s="99">
        <f t="shared" si="33"/>
        <v>50000</v>
      </c>
    </row>
    <row r="2153" spans="1:10">
      <c r="A2153" s="153">
        <v>47806</v>
      </c>
      <c r="B2153" s="93">
        <f>SUMIF(יוצאים!$A$5:$A$5835,מרכז!A2153,יוצאים!$D$5:$D$5835)</f>
        <v>0</v>
      </c>
      <c r="C2153" s="93">
        <f>HLOOKUP(DAY($A2153),'טב.הו"ק'!$G$4:$AK$162,'טב.הו"ק'!$A$162+2,FALSE)</f>
        <v>0</v>
      </c>
      <c r="D2153" s="93">
        <f>IF(A2153&gt;=הלוואות!$D$5,IF(מרכז!A2153&lt;=הלוואות!$E$5,IF(DAY(מרכז!A2153)=הלוואות!$F$5,הלוואות!$G$5,0),0),0)+IF(A2153&gt;=הלוואות!$D$6,IF(מרכז!A2153&lt;=הלוואות!$E$6,IF(DAY(מרכז!A2153)=הלוואות!$F$6,הלוואות!$G$6,0),0),0)+IF(A2153&gt;=הלוואות!$D$7,IF(מרכז!A2153&lt;=הלוואות!$E$7,IF(DAY(מרכז!A2153)=הלוואות!$F$7,הלוואות!$G$7,0),0),0)+IF(A2153&gt;=הלוואות!$D$8,IF(מרכז!A2153&lt;=הלוואות!$E$8,IF(DAY(מרכז!A2153)=הלוואות!$F$8,הלוואות!$G$8,0),0),0)+IF(A2153&gt;=הלוואות!$D$9,IF(מרכז!A2153&lt;=הלוואות!$E$9,IF(DAY(מרכז!A2153)=הלוואות!$F$9,הלוואות!$G$9,0),0),0)+IF(A2153&gt;=הלוואות!$D$10,IF(מרכז!A2153&lt;=הלוואות!$E$10,IF(DAY(מרכז!A2153)=הלוואות!$F$10,הלוואות!$G$10,0),0),0)+IF(A2153&gt;=הלוואות!$D$11,IF(מרכז!A2153&lt;=הלוואות!$E$11,IF(DAY(מרכז!A2153)=הלוואות!$F$11,הלוואות!$G$11,0),0),0)+IF(A2153&gt;=הלוואות!$D$12,IF(מרכז!A2153&lt;=הלוואות!$E$12,IF(DAY(מרכז!A2153)=הלוואות!$F$12,הלוואות!$G$12,0),0),0)+IF(A2153&gt;=הלוואות!$D$13,IF(מרכז!A2153&lt;=הלוואות!$E$13,IF(DAY(מרכז!A2153)=הלוואות!$F$13,הלוואות!$G$13,0),0),0)+IF(A2153&gt;=הלוואות!$D$14,IF(מרכז!A2153&lt;=הלוואות!$E$14,IF(DAY(מרכז!A2153)=הלוואות!$F$14,הלוואות!$G$14,0),0),0)+IF(A2153&gt;=הלוואות!$D$15,IF(מרכז!A2153&lt;=הלוואות!$E$15,IF(DAY(מרכז!A2153)=הלוואות!$F$15,הלוואות!$G$15,0),0),0)+IF(A2153&gt;=הלוואות!$D$16,IF(מרכז!A2153&lt;=הלוואות!$E$16,IF(DAY(מרכז!A2153)=הלוואות!$F$16,הלוואות!$G$16,0),0),0)+IF(A2153&gt;=הלוואות!$D$17,IF(מרכז!A2153&lt;=הלוואות!$E$17,IF(DAY(מרכז!A2153)=הלוואות!$F$17,הלוואות!$G$17,0),0),0)+IF(A2153&gt;=הלוואות!$D$18,IF(מרכז!A2153&lt;=הלוואות!$E$18,IF(DAY(מרכז!A2153)=הלוואות!$F$18,הלוואות!$G$18,0),0),0)+IF(A2153&gt;=הלוואות!$D$19,IF(מרכז!A2153&lt;=הלוואות!$E$19,IF(DAY(מרכז!A2153)=הלוואות!$F$19,הלוואות!$G$19,0),0),0)+IF(A2153&gt;=הלוואות!$D$20,IF(מרכז!A2153&lt;=הלוואות!$E$20,IF(DAY(מרכז!A2153)=הלוואות!$F$20,הלוואות!$G$20,0),0),0)+IF(A2153&gt;=הלוואות!$D$21,IF(מרכז!A2153&lt;=הלוואות!$E$21,IF(DAY(מרכז!A2153)=הלוואות!$F$21,הלוואות!$G$21,0),0),0)+IF(A2153&gt;=הלוואות!$D$22,IF(מרכז!A2153&lt;=הלוואות!$E$22,IF(DAY(מרכז!A2153)=הלוואות!$F$22,הלוואות!$G$22,0),0),0)+IF(A2153&gt;=הלוואות!$D$23,IF(מרכז!A2153&lt;=הלוואות!$E$23,IF(DAY(מרכז!A2153)=הלוואות!$F$23,הלוואות!$G$23,0),0),0)+IF(A2153&gt;=הלוואות!$D$24,IF(מרכז!A2153&lt;=הלוואות!$E$24,IF(DAY(מרכז!A2153)=הלוואות!$F$24,הלוואות!$G$24,0),0),0)+IF(A2153&gt;=הלוואות!$D$25,IF(מרכז!A2153&lt;=הלוואות!$E$25,IF(DAY(מרכז!A2153)=הלוואות!$F$25,הלוואות!$G$25,0),0),0)+IF(A2153&gt;=הלוואות!$D$26,IF(מרכז!A2153&lt;=הלוואות!$E$26,IF(DAY(מרכז!A2153)=הלוואות!$F$26,הלוואות!$G$26,0),0),0)+IF(A2153&gt;=הלוואות!$D$27,IF(מרכז!A2153&lt;=הלוואות!$E$27,IF(DAY(מרכז!A2153)=הלוואות!$F$27,הלוואות!$G$27,0),0),0)+IF(A2153&gt;=הלוואות!$D$28,IF(מרכז!A2153&lt;=הלוואות!$E$28,IF(DAY(מרכז!A2153)=הלוואות!$F$28,הלוואות!$G$28,0),0),0)+IF(A2153&gt;=הלוואות!$D$29,IF(מרכז!A2153&lt;=הלוואות!$E$29,IF(DAY(מרכז!A2153)=הלוואות!$F$29,הלוואות!$G$29,0),0),0)+IF(A2153&gt;=הלוואות!$D$30,IF(מרכז!A2153&lt;=הלוואות!$E$30,IF(DAY(מרכז!A2153)=הלוואות!$F$30,הלוואות!$G$30,0),0),0)+IF(A2153&gt;=הלוואות!$D$31,IF(מרכז!A2153&lt;=הלוואות!$E$31,IF(DAY(מרכז!A2153)=הלוואות!$F$31,הלוואות!$G$31,0),0),0)+IF(A2153&gt;=הלוואות!$D$32,IF(מרכז!A2153&lt;=הלוואות!$E$32,IF(DAY(מרכז!A2153)=הלוואות!$F$32,הלוואות!$G$32,0),0),0)+IF(A2153&gt;=הלוואות!$D$33,IF(מרכז!A2153&lt;=הלוואות!$E$33,IF(DAY(מרכז!A2153)=הלוואות!$F$33,הלוואות!$G$33,0),0),0)+IF(A2153&gt;=הלוואות!$D$34,IF(מרכז!A2153&lt;=הלוואות!$E$34,IF(DAY(מרכז!A2153)=הלוואות!$F$34,הלוואות!$G$34,0),0),0)</f>
        <v>0</v>
      </c>
      <c r="E2153" s="93">
        <f>SUMIF(הלוואות!$D$46:$D$65,מרכז!A2153,הלוואות!$E$46:$E$65)</f>
        <v>0</v>
      </c>
      <c r="F2153" s="93">
        <f>SUMIF(נכנסים!$A$5:$A$5890,מרכז!A2153,נכנסים!$B$5:$B$5890)</f>
        <v>0</v>
      </c>
      <c r="G2153" s="94"/>
      <c r="H2153" s="94"/>
      <c r="I2153" s="94"/>
      <c r="J2153" s="99">
        <f t="shared" si="33"/>
        <v>50000</v>
      </c>
    </row>
    <row r="2154" spans="1:10">
      <c r="A2154" s="153">
        <v>47807</v>
      </c>
      <c r="B2154" s="93">
        <f>SUMIF(יוצאים!$A$5:$A$5835,מרכז!A2154,יוצאים!$D$5:$D$5835)</f>
        <v>0</v>
      </c>
      <c r="C2154" s="93">
        <f>HLOOKUP(DAY($A2154),'טב.הו"ק'!$G$4:$AK$162,'טב.הו"ק'!$A$162+2,FALSE)</f>
        <v>0</v>
      </c>
      <c r="D2154" s="93">
        <f>IF(A2154&gt;=הלוואות!$D$5,IF(מרכז!A2154&lt;=הלוואות!$E$5,IF(DAY(מרכז!A2154)=הלוואות!$F$5,הלוואות!$G$5,0),0),0)+IF(A2154&gt;=הלוואות!$D$6,IF(מרכז!A2154&lt;=הלוואות!$E$6,IF(DAY(מרכז!A2154)=הלוואות!$F$6,הלוואות!$G$6,0),0),0)+IF(A2154&gt;=הלוואות!$D$7,IF(מרכז!A2154&lt;=הלוואות!$E$7,IF(DAY(מרכז!A2154)=הלוואות!$F$7,הלוואות!$G$7,0),0),0)+IF(A2154&gt;=הלוואות!$D$8,IF(מרכז!A2154&lt;=הלוואות!$E$8,IF(DAY(מרכז!A2154)=הלוואות!$F$8,הלוואות!$G$8,0),0),0)+IF(A2154&gt;=הלוואות!$D$9,IF(מרכז!A2154&lt;=הלוואות!$E$9,IF(DAY(מרכז!A2154)=הלוואות!$F$9,הלוואות!$G$9,0),0),0)+IF(A2154&gt;=הלוואות!$D$10,IF(מרכז!A2154&lt;=הלוואות!$E$10,IF(DAY(מרכז!A2154)=הלוואות!$F$10,הלוואות!$G$10,0),0),0)+IF(A2154&gt;=הלוואות!$D$11,IF(מרכז!A2154&lt;=הלוואות!$E$11,IF(DAY(מרכז!A2154)=הלוואות!$F$11,הלוואות!$G$11,0),0),0)+IF(A2154&gt;=הלוואות!$D$12,IF(מרכז!A2154&lt;=הלוואות!$E$12,IF(DAY(מרכז!A2154)=הלוואות!$F$12,הלוואות!$G$12,0),0),0)+IF(A2154&gt;=הלוואות!$D$13,IF(מרכז!A2154&lt;=הלוואות!$E$13,IF(DAY(מרכז!A2154)=הלוואות!$F$13,הלוואות!$G$13,0),0),0)+IF(A2154&gt;=הלוואות!$D$14,IF(מרכז!A2154&lt;=הלוואות!$E$14,IF(DAY(מרכז!A2154)=הלוואות!$F$14,הלוואות!$G$14,0),0),0)+IF(A2154&gt;=הלוואות!$D$15,IF(מרכז!A2154&lt;=הלוואות!$E$15,IF(DAY(מרכז!A2154)=הלוואות!$F$15,הלוואות!$G$15,0),0),0)+IF(A2154&gt;=הלוואות!$D$16,IF(מרכז!A2154&lt;=הלוואות!$E$16,IF(DAY(מרכז!A2154)=הלוואות!$F$16,הלוואות!$G$16,0),0),0)+IF(A2154&gt;=הלוואות!$D$17,IF(מרכז!A2154&lt;=הלוואות!$E$17,IF(DAY(מרכז!A2154)=הלוואות!$F$17,הלוואות!$G$17,0),0),0)+IF(A2154&gt;=הלוואות!$D$18,IF(מרכז!A2154&lt;=הלוואות!$E$18,IF(DAY(מרכז!A2154)=הלוואות!$F$18,הלוואות!$G$18,0),0),0)+IF(A2154&gt;=הלוואות!$D$19,IF(מרכז!A2154&lt;=הלוואות!$E$19,IF(DAY(מרכז!A2154)=הלוואות!$F$19,הלוואות!$G$19,0),0),0)+IF(A2154&gt;=הלוואות!$D$20,IF(מרכז!A2154&lt;=הלוואות!$E$20,IF(DAY(מרכז!A2154)=הלוואות!$F$20,הלוואות!$G$20,0),0),0)+IF(A2154&gt;=הלוואות!$D$21,IF(מרכז!A2154&lt;=הלוואות!$E$21,IF(DAY(מרכז!A2154)=הלוואות!$F$21,הלוואות!$G$21,0),0),0)+IF(A2154&gt;=הלוואות!$D$22,IF(מרכז!A2154&lt;=הלוואות!$E$22,IF(DAY(מרכז!A2154)=הלוואות!$F$22,הלוואות!$G$22,0),0),0)+IF(A2154&gt;=הלוואות!$D$23,IF(מרכז!A2154&lt;=הלוואות!$E$23,IF(DAY(מרכז!A2154)=הלוואות!$F$23,הלוואות!$G$23,0),0),0)+IF(A2154&gt;=הלוואות!$D$24,IF(מרכז!A2154&lt;=הלוואות!$E$24,IF(DAY(מרכז!A2154)=הלוואות!$F$24,הלוואות!$G$24,0),0),0)+IF(A2154&gt;=הלוואות!$D$25,IF(מרכז!A2154&lt;=הלוואות!$E$25,IF(DAY(מרכז!A2154)=הלוואות!$F$25,הלוואות!$G$25,0),0),0)+IF(A2154&gt;=הלוואות!$D$26,IF(מרכז!A2154&lt;=הלוואות!$E$26,IF(DAY(מרכז!A2154)=הלוואות!$F$26,הלוואות!$G$26,0),0),0)+IF(A2154&gt;=הלוואות!$D$27,IF(מרכז!A2154&lt;=הלוואות!$E$27,IF(DAY(מרכז!A2154)=הלוואות!$F$27,הלוואות!$G$27,0),0),0)+IF(A2154&gt;=הלוואות!$D$28,IF(מרכז!A2154&lt;=הלוואות!$E$28,IF(DAY(מרכז!A2154)=הלוואות!$F$28,הלוואות!$G$28,0),0),0)+IF(A2154&gt;=הלוואות!$D$29,IF(מרכז!A2154&lt;=הלוואות!$E$29,IF(DAY(מרכז!A2154)=הלוואות!$F$29,הלוואות!$G$29,0),0),0)+IF(A2154&gt;=הלוואות!$D$30,IF(מרכז!A2154&lt;=הלוואות!$E$30,IF(DAY(מרכז!A2154)=הלוואות!$F$30,הלוואות!$G$30,0),0),0)+IF(A2154&gt;=הלוואות!$D$31,IF(מרכז!A2154&lt;=הלוואות!$E$31,IF(DAY(מרכז!A2154)=הלוואות!$F$31,הלוואות!$G$31,0),0),0)+IF(A2154&gt;=הלוואות!$D$32,IF(מרכז!A2154&lt;=הלוואות!$E$32,IF(DAY(מרכז!A2154)=הלוואות!$F$32,הלוואות!$G$32,0),0),0)+IF(A2154&gt;=הלוואות!$D$33,IF(מרכז!A2154&lt;=הלוואות!$E$33,IF(DAY(מרכז!A2154)=הלוואות!$F$33,הלוואות!$G$33,0),0),0)+IF(A2154&gt;=הלוואות!$D$34,IF(מרכז!A2154&lt;=הלוואות!$E$34,IF(DAY(מרכז!A2154)=הלוואות!$F$34,הלוואות!$G$34,0),0),0)</f>
        <v>0</v>
      </c>
      <c r="E2154" s="93">
        <f>SUMIF(הלוואות!$D$46:$D$65,מרכז!A2154,הלוואות!$E$46:$E$65)</f>
        <v>0</v>
      </c>
      <c r="F2154" s="93">
        <f>SUMIF(נכנסים!$A$5:$A$5890,מרכז!A2154,נכנסים!$B$5:$B$5890)</f>
        <v>0</v>
      </c>
      <c r="G2154" s="94"/>
      <c r="H2154" s="94"/>
      <c r="I2154" s="94"/>
      <c r="J2154" s="99">
        <f t="shared" si="33"/>
        <v>50000</v>
      </c>
    </row>
    <row r="2155" spans="1:10">
      <c r="A2155" s="153">
        <v>47808</v>
      </c>
      <c r="B2155" s="93">
        <f>SUMIF(יוצאים!$A$5:$A$5835,מרכז!A2155,יוצאים!$D$5:$D$5835)</f>
        <v>0</v>
      </c>
      <c r="C2155" s="93">
        <f>HLOOKUP(DAY($A2155),'טב.הו"ק'!$G$4:$AK$162,'טב.הו"ק'!$A$162+2,FALSE)</f>
        <v>0</v>
      </c>
      <c r="D2155" s="93">
        <f>IF(A2155&gt;=הלוואות!$D$5,IF(מרכז!A2155&lt;=הלוואות!$E$5,IF(DAY(מרכז!A2155)=הלוואות!$F$5,הלוואות!$G$5,0),0),0)+IF(A2155&gt;=הלוואות!$D$6,IF(מרכז!A2155&lt;=הלוואות!$E$6,IF(DAY(מרכז!A2155)=הלוואות!$F$6,הלוואות!$G$6,0),0),0)+IF(A2155&gt;=הלוואות!$D$7,IF(מרכז!A2155&lt;=הלוואות!$E$7,IF(DAY(מרכז!A2155)=הלוואות!$F$7,הלוואות!$G$7,0),0),0)+IF(A2155&gt;=הלוואות!$D$8,IF(מרכז!A2155&lt;=הלוואות!$E$8,IF(DAY(מרכז!A2155)=הלוואות!$F$8,הלוואות!$G$8,0),0),0)+IF(A2155&gt;=הלוואות!$D$9,IF(מרכז!A2155&lt;=הלוואות!$E$9,IF(DAY(מרכז!A2155)=הלוואות!$F$9,הלוואות!$G$9,0),0),0)+IF(A2155&gt;=הלוואות!$D$10,IF(מרכז!A2155&lt;=הלוואות!$E$10,IF(DAY(מרכז!A2155)=הלוואות!$F$10,הלוואות!$G$10,0),0),0)+IF(A2155&gt;=הלוואות!$D$11,IF(מרכז!A2155&lt;=הלוואות!$E$11,IF(DAY(מרכז!A2155)=הלוואות!$F$11,הלוואות!$G$11,0),0),0)+IF(A2155&gt;=הלוואות!$D$12,IF(מרכז!A2155&lt;=הלוואות!$E$12,IF(DAY(מרכז!A2155)=הלוואות!$F$12,הלוואות!$G$12,0),0),0)+IF(A2155&gt;=הלוואות!$D$13,IF(מרכז!A2155&lt;=הלוואות!$E$13,IF(DAY(מרכז!A2155)=הלוואות!$F$13,הלוואות!$G$13,0),0),0)+IF(A2155&gt;=הלוואות!$D$14,IF(מרכז!A2155&lt;=הלוואות!$E$14,IF(DAY(מרכז!A2155)=הלוואות!$F$14,הלוואות!$G$14,0),0),0)+IF(A2155&gt;=הלוואות!$D$15,IF(מרכז!A2155&lt;=הלוואות!$E$15,IF(DAY(מרכז!A2155)=הלוואות!$F$15,הלוואות!$G$15,0),0),0)+IF(A2155&gt;=הלוואות!$D$16,IF(מרכז!A2155&lt;=הלוואות!$E$16,IF(DAY(מרכז!A2155)=הלוואות!$F$16,הלוואות!$G$16,0),0),0)+IF(A2155&gt;=הלוואות!$D$17,IF(מרכז!A2155&lt;=הלוואות!$E$17,IF(DAY(מרכז!A2155)=הלוואות!$F$17,הלוואות!$G$17,0),0),0)+IF(A2155&gt;=הלוואות!$D$18,IF(מרכז!A2155&lt;=הלוואות!$E$18,IF(DAY(מרכז!A2155)=הלוואות!$F$18,הלוואות!$G$18,0),0),0)+IF(A2155&gt;=הלוואות!$D$19,IF(מרכז!A2155&lt;=הלוואות!$E$19,IF(DAY(מרכז!A2155)=הלוואות!$F$19,הלוואות!$G$19,0),0),0)+IF(A2155&gt;=הלוואות!$D$20,IF(מרכז!A2155&lt;=הלוואות!$E$20,IF(DAY(מרכז!A2155)=הלוואות!$F$20,הלוואות!$G$20,0),0),0)+IF(A2155&gt;=הלוואות!$D$21,IF(מרכז!A2155&lt;=הלוואות!$E$21,IF(DAY(מרכז!A2155)=הלוואות!$F$21,הלוואות!$G$21,0),0),0)+IF(A2155&gt;=הלוואות!$D$22,IF(מרכז!A2155&lt;=הלוואות!$E$22,IF(DAY(מרכז!A2155)=הלוואות!$F$22,הלוואות!$G$22,0),0),0)+IF(A2155&gt;=הלוואות!$D$23,IF(מרכז!A2155&lt;=הלוואות!$E$23,IF(DAY(מרכז!A2155)=הלוואות!$F$23,הלוואות!$G$23,0),0),0)+IF(A2155&gt;=הלוואות!$D$24,IF(מרכז!A2155&lt;=הלוואות!$E$24,IF(DAY(מרכז!A2155)=הלוואות!$F$24,הלוואות!$G$24,0),0),0)+IF(A2155&gt;=הלוואות!$D$25,IF(מרכז!A2155&lt;=הלוואות!$E$25,IF(DAY(מרכז!A2155)=הלוואות!$F$25,הלוואות!$G$25,0),0),0)+IF(A2155&gt;=הלוואות!$D$26,IF(מרכז!A2155&lt;=הלוואות!$E$26,IF(DAY(מרכז!A2155)=הלוואות!$F$26,הלוואות!$G$26,0),0),0)+IF(A2155&gt;=הלוואות!$D$27,IF(מרכז!A2155&lt;=הלוואות!$E$27,IF(DAY(מרכז!A2155)=הלוואות!$F$27,הלוואות!$G$27,0),0),0)+IF(A2155&gt;=הלוואות!$D$28,IF(מרכז!A2155&lt;=הלוואות!$E$28,IF(DAY(מרכז!A2155)=הלוואות!$F$28,הלוואות!$G$28,0),0),0)+IF(A2155&gt;=הלוואות!$D$29,IF(מרכז!A2155&lt;=הלוואות!$E$29,IF(DAY(מרכז!A2155)=הלוואות!$F$29,הלוואות!$G$29,0),0),0)+IF(A2155&gt;=הלוואות!$D$30,IF(מרכז!A2155&lt;=הלוואות!$E$30,IF(DAY(מרכז!A2155)=הלוואות!$F$30,הלוואות!$G$30,0),0),0)+IF(A2155&gt;=הלוואות!$D$31,IF(מרכז!A2155&lt;=הלוואות!$E$31,IF(DAY(מרכז!A2155)=הלוואות!$F$31,הלוואות!$G$31,0),0),0)+IF(A2155&gt;=הלוואות!$D$32,IF(מרכז!A2155&lt;=הלוואות!$E$32,IF(DAY(מרכז!A2155)=הלוואות!$F$32,הלוואות!$G$32,0),0),0)+IF(A2155&gt;=הלוואות!$D$33,IF(מרכז!A2155&lt;=הלוואות!$E$33,IF(DAY(מרכז!A2155)=הלוואות!$F$33,הלוואות!$G$33,0),0),0)+IF(A2155&gt;=הלוואות!$D$34,IF(מרכז!A2155&lt;=הלוואות!$E$34,IF(DAY(מרכז!A2155)=הלוואות!$F$34,הלוואות!$G$34,0),0),0)</f>
        <v>0</v>
      </c>
      <c r="E2155" s="93">
        <f>SUMIF(הלוואות!$D$46:$D$65,מרכז!A2155,הלוואות!$E$46:$E$65)</f>
        <v>0</v>
      </c>
      <c r="F2155" s="93">
        <f>SUMIF(נכנסים!$A$5:$A$5890,מרכז!A2155,נכנסים!$B$5:$B$5890)</f>
        <v>0</v>
      </c>
      <c r="G2155" s="94"/>
      <c r="H2155" s="94"/>
      <c r="I2155" s="94"/>
      <c r="J2155" s="99">
        <f t="shared" si="33"/>
        <v>50000</v>
      </c>
    </row>
    <row r="2156" spans="1:10">
      <c r="A2156" s="153">
        <v>47809</v>
      </c>
      <c r="B2156" s="93">
        <f>SUMIF(יוצאים!$A$5:$A$5835,מרכז!A2156,יוצאים!$D$5:$D$5835)</f>
        <v>0</v>
      </c>
      <c r="C2156" s="93">
        <f>HLOOKUP(DAY($A2156),'טב.הו"ק'!$G$4:$AK$162,'טב.הו"ק'!$A$162+2,FALSE)</f>
        <v>0</v>
      </c>
      <c r="D2156" s="93">
        <f>IF(A2156&gt;=הלוואות!$D$5,IF(מרכז!A2156&lt;=הלוואות!$E$5,IF(DAY(מרכז!A2156)=הלוואות!$F$5,הלוואות!$G$5,0),0),0)+IF(A2156&gt;=הלוואות!$D$6,IF(מרכז!A2156&lt;=הלוואות!$E$6,IF(DAY(מרכז!A2156)=הלוואות!$F$6,הלוואות!$G$6,0),0),0)+IF(A2156&gt;=הלוואות!$D$7,IF(מרכז!A2156&lt;=הלוואות!$E$7,IF(DAY(מרכז!A2156)=הלוואות!$F$7,הלוואות!$G$7,0),0),0)+IF(A2156&gt;=הלוואות!$D$8,IF(מרכז!A2156&lt;=הלוואות!$E$8,IF(DAY(מרכז!A2156)=הלוואות!$F$8,הלוואות!$G$8,0),0),0)+IF(A2156&gt;=הלוואות!$D$9,IF(מרכז!A2156&lt;=הלוואות!$E$9,IF(DAY(מרכז!A2156)=הלוואות!$F$9,הלוואות!$G$9,0),0),0)+IF(A2156&gt;=הלוואות!$D$10,IF(מרכז!A2156&lt;=הלוואות!$E$10,IF(DAY(מרכז!A2156)=הלוואות!$F$10,הלוואות!$G$10,0),0),0)+IF(A2156&gt;=הלוואות!$D$11,IF(מרכז!A2156&lt;=הלוואות!$E$11,IF(DAY(מרכז!A2156)=הלוואות!$F$11,הלוואות!$G$11,0),0),0)+IF(A2156&gt;=הלוואות!$D$12,IF(מרכז!A2156&lt;=הלוואות!$E$12,IF(DAY(מרכז!A2156)=הלוואות!$F$12,הלוואות!$G$12,0),0),0)+IF(A2156&gt;=הלוואות!$D$13,IF(מרכז!A2156&lt;=הלוואות!$E$13,IF(DAY(מרכז!A2156)=הלוואות!$F$13,הלוואות!$G$13,0),0),0)+IF(A2156&gt;=הלוואות!$D$14,IF(מרכז!A2156&lt;=הלוואות!$E$14,IF(DAY(מרכז!A2156)=הלוואות!$F$14,הלוואות!$G$14,0),0),0)+IF(A2156&gt;=הלוואות!$D$15,IF(מרכז!A2156&lt;=הלוואות!$E$15,IF(DAY(מרכז!A2156)=הלוואות!$F$15,הלוואות!$G$15,0),0),0)+IF(A2156&gt;=הלוואות!$D$16,IF(מרכז!A2156&lt;=הלוואות!$E$16,IF(DAY(מרכז!A2156)=הלוואות!$F$16,הלוואות!$G$16,0),0),0)+IF(A2156&gt;=הלוואות!$D$17,IF(מרכז!A2156&lt;=הלוואות!$E$17,IF(DAY(מרכז!A2156)=הלוואות!$F$17,הלוואות!$G$17,0),0),0)+IF(A2156&gt;=הלוואות!$D$18,IF(מרכז!A2156&lt;=הלוואות!$E$18,IF(DAY(מרכז!A2156)=הלוואות!$F$18,הלוואות!$G$18,0),0),0)+IF(A2156&gt;=הלוואות!$D$19,IF(מרכז!A2156&lt;=הלוואות!$E$19,IF(DAY(מרכז!A2156)=הלוואות!$F$19,הלוואות!$G$19,0),0),0)+IF(A2156&gt;=הלוואות!$D$20,IF(מרכז!A2156&lt;=הלוואות!$E$20,IF(DAY(מרכז!A2156)=הלוואות!$F$20,הלוואות!$G$20,0),0),0)+IF(A2156&gt;=הלוואות!$D$21,IF(מרכז!A2156&lt;=הלוואות!$E$21,IF(DAY(מרכז!A2156)=הלוואות!$F$21,הלוואות!$G$21,0),0),0)+IF(A2156&gt;=הלוואות!$D$22,IF(מרכז!A2156&lt;=הלוואות!$E$22,IF(DAY(מרכז!A2156)=הלוואות!$F$22,הלוואות!$G$22,0),0),0)+IF(A2156&gt;=הלוואות!$D$23,IF(מרכז!A2156&lt;=הלוואות!$E$23,IF(DAY(מרכז!A2156)=הלוואות!$F$23,הלוואות!$G$23,0),0),0)+IF(A2156&gt;=הלוואות!$D$24,IF(מרכז!A2156&lt;=הלוואות!$E$24,IF(DAY(מרכז!A2156)=הלוואות!$F$24,הלוואות!$G$24,0),0),0)+IF(A2156&gt;=הלוואות!$D$25,IF(מרכז!A2156&lt;=הלוואות!$E$25,IF(DAY(מרכז!A2156)=הלוואות!$F$25,הלוואות!$G$25,0),0),0)+IF(A2156&gt;=הלוואות!$D$26,IF(מרכז!A2156&lt;=הלוואות!$E$26,IF(DAY(מרכז!A2156)=הלוואות!$F$26,הלוואות!$G$26,0),0),0)+IF(A2156&gt;=הלוואות!$D$27,IF(מרכז!A2156&lt;=הלוואות!$E$27,IF(DAY(מרכז!A2156)=הלוואות!$F$27,הלוואות!$G$27,0),0),0)+IF(A2156&gt;=הלוואות!$D$28,IF(מרכז!A2156&lt;=הלוואות!$E$28,IF(DAY(מרכז!A2156)=הלוואות!$F$28,הלוואות!$G$28,0),0),0)+IF(A2156&gt;=הלוואות!$D$29,IF(מרכז!A2156&lt;=הלוואות!$E$29,IF(DAY(מרכז!A2156)=הלוואות!$F$29,הלוואות!$G$29,0),0),0)+IF(A2156&gt;=הלוואות!$D$30,IF(מרכז!A2156&lt;=הלוואות!$E$30,IF(DAY(מרכז!A2156)=הלוואות!$F$30,הלוואות!$G$30,0),0),0)+IF(A2156&gt;=הלוואות!$D$31,IF(מרכז!A2156&lt;=הלוואות!$E$31,IF(DAY(מרכז!A2156)=הלוואות!$F$31,הלוואות!$G$31,0),0),0)+IF(A2156&gt;=הלוואות!$D$32,IF(מרכז!A2156&lt;=הלוואות!$E$32,IF(DAY(מרכז!A2156)=הלוואות!$F$32,הלוואות!$G$32,0),0),0)+IF(A2156&gt;=הלוואות!$D$33,IF(מרכז!A2156&lt;=הלוואות!$E$33,IF(DAY(מרכז!A2156)=הלוואות!$F$33,הלוואות!$G$33,0),0),0)+IF(A2156&gt;=הלוואות!$D$34,IF(מרכז!A2156&lt;=הלוואות!$E$34,IF(DAY(מרכז!A2156)=הלוואות!$F$34,הלוואות!$G$34,0),0),0)</f>
        <v>0</v>
      </c>
      <c r="E2156" s="93">
        <f>SUMIF(הלוואות!$D$46:$D$65,מרכז!A2156,הלוואות!$E$46:$E$65)</f>
        <v>0</v>
      </c>
      <c r="F2156" s="93">
        <f>SUMIF(נכנסים!$A$5:$A$5890,מרכז!A2156,נכנסים!$B$5:$B$5890)</f>
        <v>0</v>
      </c>
      <c r="G2156" s="94"/>
      <c r="H2156" s="94"/>
      <c r="I2156" s="94"/>
      <c r="J2156" s="99">
        <f t="shared" si="33"/>
        <v>50000</v>
      </c>
    </row>
    <row r="2157" spans="1:10">
      <c r="A2157" s="153">
        <v>47810</v>
      </c>
      <c r="B2157" s="93">
        <f>SUMIF(יוצאים!$A$5:$A$5835,מרכז!A2157,יוצאים!$D$5:$D$5835)</f>
        <v>0</v>
      </c>
      <c r="C2157" s="93">
        <f>HLOOKUP(DAY($A2157),'טב.הו"ק'!$G$4:$AK$162,'טב.הו"ק'!$A$162+2,FALSE)</f>
        <v>0</v>
      </c>
      <c r="D2157" s="93">
        <f>IF(A2157&gt;=הלוואות!$D$5,IF(מרכז!A2157&lt;=הלוואות!$E$5,IF(DAY(מרכז!A2157)=הלוואות!$F$5,הלוואות!$G$5,0),0),0)+IF(A2157&gt;=הלוואות!$D$6,IF(מרכז!A2157&lt;=הלוואות!$E$6,IF(DAY(מרכז!A2157)=הלוואות!$F$6,הלוואות!$G$6,0),0),0)+IF(A2157&gt;=הלוואות!$D$7,IF(מרכז!A2157&lt;=הלוואות!$E$7,IF(DAY(מרכז!A2157)=הלוואות!$F$7,הלוואות!$G$7,0),0),0)+IF(A2157&gt;=הלוואות!$D$8,IF(מרכז!A2157&lt;=הלוואות!$E$8,IF(DAY(מרכז!A2157)=הלוואות!$F$8,הלוואות!$G$8,0),0),0)+IF(A2157&gt;=הלוואות!$D$9,IF(מרכז!A2157&lt;=הלוואות!$E$9,IF(DAY(מרכז!A2157)=הלוואות!$F$9,הלוואות!$G$9,0),0),0)+IF(A2157&gt;=הלוואות!$D$10,IF(מרכז!A2157&lt;=הלוואות!$E$10,IF(DAY(מרכז!A2157)=הלוואות!$F$10,הלוואות!$G$10,0),0),0)+IF(A2157&gt;=הלוואות!$D$11,IF(מרכז!A2157&lt;=הלוואות!$E$11,IF(DAY(מרכז!A2157)=הלוואות!$F$11,הלוואות!$G$11,0),0),0)+IF(A2157&gt;=הלוואות!$D$12,IF(מרכז!A2157&lt;=הלוואות!$E$12,IF(DAY(מרכז!A2157)=הלוואות!$F$12,הלוואות!$G$12,0),0),0)+IF(A2157&gt;=הלוואות!$D$13,IF(מרכז!A2157&lt;=הלוואות!$E$13,IF(DAY(מרכז!A2157)=הלוואות!$F$13,הלוואות!$G$13,0),0),0)+IF(A2157&gt;=הלוואות!$D$14,IF(מרכז!A2157&lt;=הלוואות!$E$14,IF(DAY(מרכז!A2157)=הלוואות!$F$14,הלוואות!$G$14,0),0),0)+IF(A2157&gt;=הלוואות!$D$15,IF(מרכז!A2157&lt;=הלוואות!$E$15,IF(DAY(מרכז!A2157)=הלוואות!$F$15,הלוואות!$G$15,0),0),0)+IF(A2157&gt;=הלוואות!$D$16,IF(מרכז!A2157&lt;=הלוואות!$E$16,IF(DAY(מרכז!A2157)=הלוואות!$F$16,הלוואות!$G$16,0),0),0)+IF(A2157&gt;=הלוואות!$D$17,IF(מרכז!A2157&lt;=הלוואות!$E$17,IF(DAY(מרכז!A2157)=הלוואות!$F$17,הלוואות!$G$17,0),0),0)+IF(A2157&gt;=הלוואות!$D$18,IF(מרכז!A2157&lt;=הלוואות!$E$18,IF(DAY(מרכז!A2157)=הלוואות!$F$18,הלוואות!$G$18,0),0),0)+IF(A2157&gt;=הלוואות!$D$19,IF(מרכז!A2157&lt;=הלוואות!$E$19,IF(DAY(מרכז!A2157)=הלוואות!$F$19,הלוואות!$G$19,0),0),0)+IF(A2157&gt;=הלוואות!$D$20,IF(מרכז!A2157&lt;=הלוואות!$E$20,IF(DAY(מרכז!A2157)=הלוואות!$F$20,הלוואות!$G$20,0),0),0)+IF(A2157&gt;=הלוואות!$D$21,IF(מרכז!A2157&lt;=הלוואות!$E$21,IF(DAY(מרכז!A2157)=הלוואות!$F$21,הלוואות!$G$21,0),0),0)+IF(A2157&gt;=הלוואות!$D$22,IF(מרכז!A2157&lt;=הלוואות!$E$22,IF(DAY(מרכז!A2157)=הלוואות!$F$22,הלוואות!$G$22,0),0),0)+IF(A2157&gt;=הלוואות!$D$23,IF(מרכז!A2157&lt;=הלוואות!$E$23,IF(DAY(מרכז!A2157)=הלוואות!$F$23,הלוואות!$G$23,0),0),0)+IF(A2157&gt;=הלוואות!$D$24,IF(מרכז!A2157&lt;=הלוואות!$E$24,IF(DAY(מרכז!A2157)=הלוואות!$F$24,הלוואות!$G$24,0),0),0)+IF(A2157&gt;=הלוואות!$D$25,IF(מרכז!A2157&lt;=הלוואות!$E$25,IF(DAY(מרכז!A2157)=הלוואות!$F$25,הלוואות!$G$25,0),0),0)+IF(A2157&gt;=הלוואות!$D$26,IF(מרכז!A2157&lt;=הלוואות!$E$26,IF(DAY(מרכז!A2157)=הלוואות!$F$26,הלוואות!$G$26,0),0),0)+IF(A2157&gt;=הלוואות!$D$27,IF(מרכז!A2157&lt;=הלוואות!$E$27,IF(DAY(מרכז!A2157)=הלוואות!$F$27,הלוואות!$G$27,0),0),0)+IF(A2157&gt;=הלוואות!$D$28,IF(מרכז!A2157&lt;=הלוואות!$E$28,IF(DAY(מרכז!A2157)=הלוואות!$F$28,הלוואות!$G$28,0),0),0)+IF(A2157&gt;=הלוואות!$D$29,IF(מרכז!A2157&lt;=הלוואות!$E$29,IF(DAY(מרכז!A2157)=הלוואות!$F$29,הלוואות!$G$29,0),0),0)+IF(A2157&gt;=הלוואות!$D$30,IF(מרכז!A2157&lt;=הלוואות!$E$30,IF(DAY(מרכז!A2157)=הלוואות!$F$30,הלוואות!$G$30,0),0),0)+IF(A2157&gt;=הלוואות!$D$31,IF(מרכז!A2157&lt;=הלוואות!$E$31,IF(DAY(מרכז!A2157)=הלוואות!$F$31,הלוואות!$G$31,0),0),0)+IF(A2157&gt;=הלוואות!$D$32,IF(מרכז!A2157&lt;=הלוואות!$E$32,IF(DAY(מרכז!A2157)=הלוואות!$F$32,הלוואות!$G$32,0),0),0)+IF(A2157&gt;=הלוואות!$D$33,IF(מרכז!A2157&lt;=הלוואות!$E$33,IF(DAY(מרכז!A2157)=הלוואות!$F$33,הלוואות!$G$33,0),0),0)+IF(A2157&gt;=הלוואות!$D$34,IF(מרכז!A2157&lt;=הלוואות!$E$34,IF(DAY(מרכז!A2157)=הלוואות!$F$34,הלוואות!$G$34,0),0),0)</f>
        <v>0</v>
      </c>
      <c r="E2157" s="93">
        <f>SUMIF(הלוואות!$D$46:$D$65,מרכז!A2157,הלוואות!$E$46:$E$65)</f>
        <v>0</v>
      </c>
      <c r="F2157" s="93">
        <f>SUMIF(נכנסים!$A$5:$A$5890,מרכז!A2157,נכנסים!$B$5:$B$5890)</f>
        <v>0</v>
      </c>
      <c r="G2157" s="94"/>
      <c r="H2157" s="94"/>
      <c r="I2157" s="94"/>
      <c r="J2157" s="99">
        <f t="shared" si="33"/>
        <v>50000</v>
      </c>
    </row>
    <row r="2158" spans="1:10">
      <c r="A2158" s="153">
        <v>47811</v>
      </c>
      <c r="B2158" s="93">
        <f>SUMIF(יוצאים!$A$5:$A$5835,מרכז!A2158,יוצאים!$D$5:$D$5835)</f>
        <v>0</v>
      </c>
      <c r="C2158" s="93">
        <f>HLOOKUP(DAY($A2158),'טב.הו"ק'!$G$4:$AK$162,'טב.הו"ק'!$A$162+2,FALSE)</f>
        <v>0</v>
      </c>
      <c r="D2158" s="93">
        <f>IF(A2158&gt;=הלוואות!$D$5,IF(מרכז!A2158&lt;=הלוואות!$E$5,IF(DAY(מרכז!A2158)=הלוואות!$F$5,הלוואות!$G$5,0),0),0)+IF(A2158&gt;=הלוואות!$D$6,IF(מרכז!A2158&lt;=הלוואות!$E$6,IF(DAY(מרכז!A2158)=הלוואות!$F$6,הלוואות!$G$6,0),0),0)+IF(A2158&gt;=הלוואות!$D$7,IF(מרכז!A2158&lt;=הלוואות!$E$7,IF(DAY(מרכז!A2158)=הלוואות!$F$7,הלוואות!$G$7,0),0),0)+IF(A2158&gt;=הלוואות!$D$8,IF(מרכז!A2158&lt;=הלוואות!$E$8,IF(DAY(מרכז!A2158)=הלוואות!$F$8,הלוואות!$G$8,0),0),0)+IF(A2158&gt;=הלוואות!$D$9,IF(מרכז!A2158&lt;=הלוואות!$E$9,IF(DAY(מרכז!A2158)=הלוואות!$F$9,הלוואות!$G$9,0),0),0)+IF(A2158&gt;=הלוואות!$D$10,IF(מרכז!A2158&lt;=הלוואות!$E$10,IF(DAY(מרכז!A2158)=הלוואות!$F$10,הלוואות!$G$10,0),0),0)+IF(A2158&gt;=הלוואות!$D$11,IF(מרכז!A2158&lt;=הלוואות!$E$11,IF(DAY(מרכז!A2158)=הלוואות!$F$11,הלוואות!$G$11,0),0),0)+IF(A2158&gt;=הלוואות!$D$12,IF(מרכז!A2158&lt;=הלוואות!$E$12,IF(DAY(מרכז!A2158)=הלוואות!$F$12,הלוואות!$G$12,0),0),0)+IF(A2158&gt;=הלוואות!$D$13,IF(מרכז!A2158&lt;=הלוואות!$E$13,IF(DAY(מרכז!A2158)=הלוואות!$F$13,הלוואות!$G$13,0),0),0)+IF(A2158&gt;=הלוואות!$D$14,IF(מרכז!A2158&lt;=הלוואות!$E$14,IF(DAY(מרכז!A2158)=הלוואות!$F$14,הלוואות!$G$14,0),0),0)+IF(A2158&gt;=הלוואות!$D$15,IF(מרכז!A2158&lt;=הלוואות!$E$15,IF(DAY(מרכז!A2158)=הלוואות!$F$15,הלוואות!$G$15,0),0),0)+IF(A2158&gt;=הלוואות!$D$16,IF(מרכז!A2158&lt;=הלוואות!$E$16,IF(DAY(מרכז!A2158)=הלוואות!$F$16,הלוואות!$G$16,0),0),0)+IF(A2158&gt;=הלוואות!$D$17,IF(מרכז!A2158&lt;=הלוואות!$E$17,IF(DAY(מרכז!A2158)=הלוואות!$F$17,הלוואות!$G$17,0),0),0)+IF(A2158&gt;=הלוואות!$D$18,IF(מרכז!A2158&lt;=הלוואות!$E$18,IF(DAY(מרכז!A2158)=הלוואות!$F$18,הלוואות!$G$18,0),0),0)+IF(A2158&gt;=הלוואות!$D$19,IF(מרכז!A2158&lt;=הלוואות!$E$19,IF(DAY(מרכז!A2158)=הלוואות!$F$19,הלוואות!$G$19,0),0),0)+IF(A2158&gt;=הלוואות!$D$20,IF(מרכז!A2158&lt;=הלוואות!$E$20,IF(DAY(מרכז!A2158)=הלוואות!$F$20,הלוואות!$G$20,0),0),0)+IF(A2158&gt;=הלוואות!$D$21,IF(מרכז!A2158&lt;=הלוואות!$E$21,IF(DAY(מרכז!A2158)=הלוואות!$F$21,הלוואות!$G$21,0),0),0)+IF(A2158&gt;=הלוואות!$D$22,IF(מרכז!A2158&lt;=הלוואות!$E$22,IF(DAY(מרכז!A2158)=הלוואות!$F$22,הלוואות!$G$22,0),0),0)+IF(A2158&gt;=הלוואות!$D$23,IF(מרכז!A2158&lt;=הלוואות!$E$23,IF(DAY(מרכז!A2158)=הלוואות!$F$23,הלוואות!$G$23,0),0),0)+IF(A2158&gt;=הלוואות!$D$24,IF(מרכז!A2158&lt;=הלוואות!$E$24,IF(DAY(מרכז!A2158)=הלוואות!$F$24,הלוואות!$G$24,0),0),0)+IF(A2158&gt;=הלוואות!$D$25,IF(מרכז!A2158&lt;=הלוואות!$E$25,IF(DAY(מרכז!A2158)=הלוואות!$F$25,הלוואות!$G$25,0),0),0)+IF(A2158&gt;=הלוואות!$D$26,IF(מרכז!A2158&lt;=הלוואות!$E$26,IF(DAY(מרכז!A2158)=הלוואות!$F$26,הלוואות!$G$26,0),0),0)+IF(A2158&gt;=הלוואות!$D$27,IF(מרכז!A2158&lt;=הלוואות!$E$27,IF(DAY(מרכז!A2158)=הלוואות!$F$27,הלוואות!$G$27,0),0),0)+IF(A2158&gt;=הלוואות!$D$28,IF(מרכז!A2158&lt;=הלוואות!$E$28,IF(DAY(מרכז!A2158)=הלוואות!$F$28,הלוואות!$G$28,0),0),0)+IF(A2158&gt;=הלוואות!$D$29,IF(מרכז!A2158&lt;=הלוואות!$E$29,IF(DAY(מרכז!A2158)=הלוואות!$F$29,הלוואות!$G$29,0),0),0)+IF(A2158&gt;=הלוואות!$D$30,IF(מרכז!A2158&lt;=הלוואות!$E$30,IF(DAY(מרכז!A2158)=הלוואות!$F$30,הלוואות!$G$30,0),0),0)+IF(A2158&gt;=הלוואות!$D$31,IF(מרכז!A2158&lt;=הלוואות!$E$31,IF(DAY(מרכז!A2158)=הלוואות!$F$31,הלוואות!$G$31,0),0),0)+IF(A2158&gt;=הלוואות!$D$32,IF(מרכז!A2158&lt;=הלוואות!$E$32,IF(DAY(מרכז!A2158)=הלוואות!$F$32,הלוואות!$G$32,0),0),0)+IF(A2158&gt;=הלוואות!$D$33,IF(מרכז!A2158&lt;=הלוואות!$E$33,IF(DAY(מרכז!A2158)=הלוואות!$F$33,הלוואות!$G$33,0),0),0)+IF(A2158&gt;=הלוואות!$D$34,IF(מרכז!A2158&lt;=הלוואות!$E$34,IF(DAY(מרכז!A2158)=הלוואות!$F$34,הלוואות!$G$34,0),0),0)</f>
        <v>0</v>
      </c>
      <c r="E2158" s="93">
        <f>SUMIF(הלוואות!$D$46:$D$65,מרכז!A2158,הלוואות!$E$46:$E$65)</f>
        <v>0</v>
      </c>
      <c r="F2158" s="93">
        <f>SUMIF(נכנסים!$A$5:$A$5890,מרכז!A2158,נכנסים!$B$5:$B$5890)</f>
        <v>0</v>
      </c>
      <c r="G2158" s="94"/>
      <c r="H2158" s="94"/>
      <c r="I2158" s="94"/>
      <c r="J2158" s="99">
        <f t="shared" si="33"/>
        <v>50000</v>
      </c>
    </row>
    <row r="2159" spans="1:10">
      <c r="A2159" s="153">
        <v>47812</v>
      </c>
      <c r="B2159" s="93">
        <f>SUMIF(יוצאים!$A$5:$A$5835,מרכז!A2159,יוצאים!$D$5:$D$5835)</f>
        <v>0</v>
      </c>
      <c r="C2159" s="93">
        <f>HLOOKUP(DAY($A2159),'טב.הו"ק'!$G$4:$AK$162,'טב.הו"ק'!$A$162+2,FALSE)</f>
        <v>0</v>
      </c>
      <c r="D2159" s="93">
        <f>IF(A2159&gt;=הלוואות!$D$5,IF(מרכז!A2159&lt;=הלוואות!$E$5,IF(DAY(מרכז!A2159)=הלוואות!$F$5,הלוואות!$G$5,0),0),0)+IF(A2159&gt;=הלוואות!$D$6,IF(מרכז!A2159&lt;=הלוואות!$E$6,IF(DAY(מרכז!A2159)=הלוואות!$F$6,הלוואות!$G$6,0),0),0)+IF(A2159&gt;=הלוואות!$D$7,IF(מרכז!A2159&lt;=הלוואות!$E$7,IF(DAY(מרכז!A2159)=הלוואות!$F$7,הלוואות!$G$7,0),0),0)+IF(A2159&gt;=הלוואות!$D$8,IF(מרכז!A2159&lt;=הלוואות!$E$8,IF(DAY(מרכז!A2159)=הלוואות!$F$8,הלוואות!$G$8,0),0),0)+IF(A2159&gt;=הלוואות!$D$9,IF(מרכז!A2159&lt;=הלוואות!$E$9,IF(DAY(מרכז!A2159)=הלוואות!$F$9,הלוואות!$G$9,0),0),0)+IF(A2159&gt;=הלוואות!$D$10,IF(מרכז!A2159&lt;=הלוואות!$E$10,IF(DAY(מרכז!A2159)=הלוואות!$F$10,הלוואות!$G$10,0),0),0)+IF(A2159&gt;=הלוואות!$D$11,IF(מרכז!A2159&lt;=הלוואות!$E$11,IF(DAY(מרכז!A2159)=הלוואות!$F$11,הלוואות!$G$11,0),0),0)+IF(A2159&gt;=הלוואות!$D$12,IF(מרכז!A2159&lt;=הלוואות!$E$12,IF(DAY(מרכז!A2159)=הלוואות!$F$12,הלוואות!$G$12,0),0),0)+IF(A2159&gt;=הלוואות!$D$13,IF(מרכז!A2159&lt;=הלוואות!$E$13,IF(DAY(מרכז!A2159)=הלוואות!$F$13,הלוואות!$G$13,0),0),0)+IF(A2159&gt;=הלוואות!$D$14,IF(מרכז!A2159&lt;=הלוואות!$E$14,IF(DAY(מרכז!A2159)=הלוואות!$F$14,הלוואות!$G$14,0),0),0)+IF(A2159&gt;=הלוואות!$D$15,IF(מרכז!A2159&lt;=הלוואות!$E$15,IF(DAY(מרכז!A2159)=הלוואות!$F$15,הלוואות!$G$15,0),0),0)+IF(A2159&gt;=הלוואות!$D$16,IF(מרכז!A2159&lt;=הלוואות!$E$16,IF(DAY(מרכז!A2159)=הלוואות!$F$16,הלוואות!$G$16,0),0),0)+IF(A2159&gt;=הלוואות!$D$17,IF(מרכז!A2159&lt;=הלוואות!$E$17,IF(DAY(מרכז!A2159)=הלוואות!$F$17,הלוואות!$G$17,0),0),0)+IF(A2159&gt;=הלוואות!$D$18,IF(מרכז!A2159&lt;=הלוואות!$E$18,IF(DAY(מרכז!A2159)=הלוואות!$F$18,הלוואות!$G$18,0),0),0)+IF(A2159&gt;=הלוואות!$D$19,IF(מרכז!A2159&lt;=הלוואות!$E$19,IF(DAY(מרכז!A2159)=הלוואות!$F$19,הלוואות!$G$19,0),0),0)+IF(A2159&gt;=הלוואות!$D$20,IF(מרכז!A2159&lt;=הלוואות!$E$20,IF(DAY(מרכז!A2159)=הלוואות!$F$20,הלוואות!$G$20,0),0),0)+IF(A2159&gt;=הלוואות!$D$21,IF(מרכז!A2159&lt;=הלוואות!$E$21,IF(DAY(מרכז!A2159)=הלוואות!$F$21,הלוואות!$G$21,0),0),0)+IF(A2159&gt;=הלוואות!$D$22,IF(מרכז!A2159&lt;=הלוואות!$E$22,IF(DAY(מרכז!A2159)=הלוואות!$F$22,הלוואות!$G$22,0),0),0)+IF(A2159&gt;=הלוואות!$D$23,IF(מרכז!A2159&lt;=הלוואות!$E$23,IF(DAY(מרכז!A2159)=הלוואות!$F$23,הלוואות!$G$23,0),0),0)+IF(A2159&gt;=הלוואות!$D$24,IF(מרכז!A2159&lt;=הלוואות!$E$24,IF(DAY(מרכז!A2159)=הלוואות!$F$24,הלוואות!$G$24,0),0),0)+IF(A2159&gt;=הלוואות!$D$25,IF(מרכז!A2159&lt;=הלוואות!$E$25,IF(DAY(מרכז!A2159)=הלוואות!$F$25,הלוואות!$G$25,0),0),0)+IF(A2159&gt;=הלוואות!$D$26,IF(מרכז!A2159&lt;=הלוואות!$E$26,IF(DAY(מרכז!A2159)=הלוואות!$F$26,הלוואות!$G$26,0),0),0)+IF(A2159&gt;=הלוואות!$D$27,IF(מרכז!A2159&lt;=הלוואות!$E$27,IF(DAY(מרכז!A2159)=הלוואות!$F$27,הלוואות!$G$27,0),0),0)+IF(A2159&gt;=הלוואות!$D$28,IF(מרכז!A2159&lt;=הלוואות!$E$28,IF(DAY(מרכז!A2159)=הלוואות!$F$28,הלוואות!$G$28,0),0),0)+IF(A2159&gt;=הלוואות!$D$29,IF(מרכז!A2159&lt;=הלוואות!$E$29,IF(DAY(מרכז!A2159)=הלוואות!$F$29,הלוואות!$G$29,0),0),0)+IF(A2159&gt;=הלוואות!$D$30,IF(מרכז!A2159&lt;=הלוואות!$E$30,IF(DAY(מרכז!A2159)=הלוואות!$F$30,הלוואות!$G$30,0),0),0)+IF(A2159&gt;=הלוואות!$D$31,IF(מרכז!A2159&lt;=הלוואות!$E$31,IF(DAY(מרכז!A2159)=הלוואות!$F$31,הלוואות!$G$31,0),0),0)+IF(A2159&gt;=הלוואות!$D$32,IF(מרכז!A2159&lt;=הלוואות!$E$32,IF(DAY(מרכז!A2159)=הלוואות!$F$32,הלוואות!$G$32,0),0),0)+IF(A2159&gt;=הלוואות!$D$33,IF(מרכז!A2159&lt;=הלוואות!$E$33,IF(DAY(מרכז!A2159)=הלוואות!$F$33,הלוואות!$G$33,0),0),0)+IF(A2159&gt;=הלוואות!$D$34,IF(מרכז!A2159&lt;=הלוואות!$E$34,IF(DAY(מרכז!A2159)=הלוואות!$F$34,הלוואות!$G$34,0),0),0)</f>
        <v>0</v>
      </c>
      <c r="E2159" s="93">
        <f>SUMIF(הלוואות!$D$46:$D$65,מרכז!A2159,הלוואות!$E$46:$E$65)</f>
        <v>0</v>
      </c>
      <c r="F2159" s="93">
        <f>SUMIF(נכנסים!$A$5:$A$5890,מרכז!A2159,נכנסים!$B$5:$B$5890)</f>
        <v>0</v>
      </c>
      <c r="G2159" s="94"/>
      <c r="H2159" s="94"/>
      <c r="I2159" s="94"/>
      <c r="J2159" s="99">
        <f t="shared" si="33"/>
        <v>50000</v>
      </c>
    </row>
    <row r="2160" spans="1:10">
      <c r="A2160" s="153">
        <v>47813</v>
      </c>
      <c r="B2160" s="93">
        <f>SUMIF(יוצאים!$A$5:$A$5835,מרכז!A2160,יוצאים!$D$5:$D$5835)</f>
        <v>0</v>
      </c>
      <c r="C2160" s="93">
        <f>HLOOKUP(DAY($A2160),'טב.הו"ק'!$G$4:$AK$162,'טב.הו"ק'!$A$162+2,FALSE)</f>
        <v>0</v>
      </c>
      <c r="D2160" s="93">
        <f>IF(A2160&gt;=הלוואות!$D$5,IF(מרכז!A2160&lt;=הלוואות!$E$5,IF(DAY(מרכז!A2160)=הלוואות!$F$5,הלוואות!$G$5,0),0),0)+IF(A2160&gt;=הלוואות!$D$6,IF(מרכז!A2160&lt;=הלוואות!$E$6,IF(DAY(מרכז!A2160)=הלוואות!$F$6,הלוואות!$G$6,0),0),0)+IF(A2160&gt;=הלוואות!$D$7,IF(מרכז!A2160&lt;=הלוואות!$E$7,IF(DAY(מרכז!A2160)=הלוואות!$F$7,הלוואות!$G$7,0),0),0)+IF(A2160&gt;=הלוואות!$D$8,IF(מרכז!A2160&lt;=הלוואות!$E$8,IF(DAY(מרכז!A2160)=הלוואות!$F$8,הלוואות!$G$8,0),0),0)+IF(A2160&gt;=הלוואות!$D$9,IF(מרכז!A2160&lt;=הלוואות!$E$9,IF(DAY(מרכז!A2160)=הלוואות!$F$9,הלוואות!$G$9,0),0),0)+IF(A2160&gt;=הלוואות!$D$10,IF(מרכז!A2160&lt;=הלוואות!$E$10,IF(DAY(מרכז!A2160)=הלוואות!$F$10,הלוואות!$G$10,0),0),0)+IF(A2160&gt;=הלוואות!$D$11,IF(מרכז!A2160&lt;=הלוואות!$E$11,IF(DAY(מרכז!A2160)=הלוואות!$F$11,הלוואות!$G$11,0),0),0)+IF(A2160&gt;=הלוואות!$D$12,IF(מרכז!A2160&lt;=הלוואות!$E$12,IF(DAY(מרכז!A2160)=הלוואות!$F$12,הלוואות!$G$12,0),0),0)+IF(A2160&gt;=הלוואות!$D$13,IF(מרכז!A2160&lt;=הלוואות!$E$13,IF(DAY(מרכז!A2160)=הלוואות!$F$13,הלוואות!$G$13,0),0),0)+IF(A2160&gt;=הלוואות!$D$14,IF(מרכז!A2160&lt;=הלוואות!$E$14,IF(DAY(מרכז!A2160)=הלוואות!$F$14,הלוואות!$G$14,0),0),0)+IF(A2160&gt;=הלוואות!$D$15,IF(מרכז!A2160&lt;=הלוואות!$E$15,IF(DAY(מרכז!A2160)=הלוואות!$F$15,הלוואות!$G$15,0),0),0)+IF(A2160&gt;=הלוואות!$D$16,IF(מרכז!A2160&lt;=הלוואות!$E$16,IF(DAY(מרכז!A2160)=הלוואות!$F$16,הלוואות!$G$16,0),0),0)+IF(A2160&gt;=הלוואות!$D$17,IF(מרכז!A2160&lt;=הלוואות!$E$17,IF(DAY(מרכז!A2160)=הלוואות!$F$17,הלוואות!$G$17,0),0),0)+IF(A2160&gt;=הלוואות!$D$18,IF(מרכז!A2160&lt;=הלוואות!$E$18,IF(DAY(מרכז!A2160)=הלוואות!$F$18,הלוואות!$G$18,0),0),0)+IF(A2160&gt;=הלוואות!$D$19,IF(מרכז!A2160&lt;=הלוואות!$E$19,IF(DAY(מרכז!A2160)=הלוואות!$F$19,הלוואות!$G$19,0),0),0)+IF(A2160&gt;=הלוואות!$D$20,IF(מרכז!A2160&lt;=הלוואות!$E$20,IF(DAY(מרכז!A2160)=הלוואות!$F$20,הלוואות!$G$20,0),0),0)+IF(A2160&gt;=הלוואות!$D$21,IF(מרכז!A2160&lt;=הלוואות!$E$21,IF(DAY(מרכז!A2160)=הלוואות!$F$21,הלוואות!$G$21,0),0),0)+IF(A2160&gt;=הלוואות!$D$22,IF(מרכז!A2160&lt;=הלוואות!$E$22,IF(DAY(מרכז!A2160)=הלוואות!$F$22,הלוואות!$G$22,0),0),0)+IF(A2160&gt;=הלוואות!$D$23,IF(מרכז!A2160&lt;=הלוואות!$E$23,IF(DAY(מרכז!A2160)=הלוואות!$F$23,הלוואות!$G$23,0),0),0)+IF(A2160&gt;=הלוואות!$D$24,IF(מרכז!A2160&lt;=הלוואות!$E$24,IF(DAY(מרכז!A2160)=הלוואות!$F$24,הלוואות!$G$24,0),0),0)+IF(A2160&gt;=הלוואות!$D$25,IF(מרכז!A2160&lt;=הלוואות!$E$25,IF(DAY(מרכז!A2160)=הלוואות!$F$25,הלוואות!$G$25,0),0),0)+IF(A2160&gt;=הלוואות!$D$26,IF(מרכז!A2160&lt;=הלוואות!$E$26,IF(DAY(מרכז!A2160)=הלוואות!$F$26,הלוואות!$G$26,0),0),0)+IF(A2160&gt;=הלוואות!$D$27,IF(מרכז!A2160&lt;=הלוואות!$E$27,IF(DAY(מרכז!A2160)=הלוואות!$F$27,הלוואות!$G$27,0),0),0)+IF(A2160&gt;=הלוואות!$D$28,IF(מרכז!A2160&lt;=הלוואות!$E$28,IF(DAY(מרכז!A2160)=הלוואות!$F$28,הלוואות!$G$28,0),0),0)+IF(A2160&gt;=הלוואות!$D$29,IF(מרכז!A2160&lt;=הלוואות!$E$29,IF(DAY(מרכז!A2160)=הלוואות!$F$29,הלוואות!$G$29,0),0),0)+IF(A2160&gt;=הלוואות!$D$30,IF(מרכז!A2160&lt;=הלוואות!$E$30,IF(DAY(מרכז!A2160)=הלוואות!$F$30,הלוואות!$G$30,0),0),0)+IF(A2160&gt;=הלוואות!$D$31,IF(מרכז!A2160&lt;=הלוואות!$E$31,IF(DAY(מרכז!A2160)=הלוואות!$F$31,הלוואות!$G$31,0),0),0)+IF(A2160&gt;=הלוואות!$D$32,IF(מרכז!A2160&lt;=הלוואות!$E$32,IF(DAY(מרכז!A2160)=הלוואות!$F$32,הלוואות!$G$32,0),0),0)+IF(A2160&gt;=הלוואות!$D$33,IF(מרכז!A2160&lt;=הלוואות!$E$33,IF(DAY(מרכז!A2160)=הלוואות!$F$33,הלוואות!$G$33,0),0),0)+IF(A2160&gt;=הלוואות!$D$34,IF(מרכז!A2160&lt;=הלוואות!$E$34,IF(DAY(מרכז!A2160)=הלוואות!$F$34,הלוואות!$G$34,0),0),0)</f>
        <v>0</v>
      </c>
      <c r="E2160" s="93">
        <f>SUMIF(הלוואות!$D$46:$D$65,מרכז!A2160,הלוואות!$E$46:$E$65)</f>
        <v>0</v>
      </c>
      <c r="F2160" s="93">
        <f>SUMIF(נכנסים!$A$5:$A$5890,מרכז!A2160,נכנסים!$B$5:$B$5890)</f>
        <v>0</v>
      </c>
      <c r="G2160" s="94"/>
      <c r="H2160" s="94"/>
      <c r="I2160" s="94"/>
      <c r="J2160" s="99">
        <f t="shared" si="33"/>
        <v>50000</v>
      </c>
    </row>
    <row r="2161" spans="1:10">
      <c r="A2161" s="153">
        <v>47814</v>
      </c>
      <c r="B2161" s="93">
        <f>SUMIF(יוצאים!$A$5:$A$5835,מרכז!A2161,יוצאים!$D$5:$D$5835)</f>
        <v>0</v>
      </c>
      <c r="C2161" s="93">
        <f>HLOOKUP(DAY($A2161),'טב.הו"ק'!$G$4:$AK$162,'טב.הו"ק'!$A$162+2,FALSE)</f>
        <v>0</v>
      </c>
      <c r="D2161" s="93">
        <f>IF(A2161&gt;=הלוואות!$D$5,IF(מרכז!A2161&lt;=הלוואות!$E$5,IF(DAY(מרכז!A2161)=הלוואות!$F$5,הלוואות!$G$5,0),0),0)+IF(A2161&gt;=הלוואות!$D$6,IF(מרכז!A2161&lt;=הלוואות!$E$6,IF(DAY(מרכז!A2161)=הלוואות!$F$6,הלוואות!$G$6,0),0),0)+IF(A2161&gt;=הלוואות!$D$7,IF(מרכז!A2161&lt;=הלוואות!$E$7,IF(DAY(מרכז!A2161)=הלוואות!$F$7,הלוואות!$G$7,0),0),0)+IF(A2161&gt;=הלוואות!$D$8,IF(מרכז!A2161&lt;=הלוואות!$E$8,IF(DAY(מרכז!A2161)=הלוואות!$F$8,הלוואות!$G$8,0),0),0)+IF(A2161&gt;=הלוואות!$D$9,IF(מרכז!A2161&lt;=הלוואות!$E$9,IF(DAY(מרכז!A2161)=הלוואות!$F$9,הלוואות!$G$9,0),0),0)+IF(A2161&gt;=הלוואות!$D$10,IF(מרכז!A2161&lt;=הלוואות!$E$10,IF(DAY(מרכז!A2161)=הלוואות!$F$10,הלוואות!$G$10,0),0),0)+IF(A2161&gt;=הלוואות!$D$11,IF(מרכז!A2161&lt;=הלוואות!$E$11,IF(DAY(מרכז!A2161)=הלוואות!$F$11,הלוואות!$G$11,0),0),0)+IF(A2161&gt;=הלוואות!$D$12,IF(מרכז!A2161&lt;=הלוואות!$E$12,IF(DAY(מרכז!A2161)=הלוואות!$F$12,הלוואות!$G$12,0),0),0)+IF(A2161&gt;=הלוואות!$D$13,IF(מרכז!A2161&lt;=הלוואות!$E$13,IF(DAY(מרכז!A2161)=הלוואות!$F$13,הלוואות!$G$13,0),0),0)+IF(A2161&gt;=הלוואות!$D$14,IF(מרכז!A2161&lt;=הלוואות!$E$14,IF(DAY(מרכז!A2161)=הלוואות!$F$14,הלוואות!$G$14,0),0),0)+IF(A2161&gt;=הלוואות!$D$15,IF(מרכז!A2161&lt;=הלוואות!$E$15,IF(DAY(מרכז!A2161)=הלוואות!$F$15,הלוואות!$G$15,0),0),0)+IF(A2161&gt;=הלוואות!$D$16,IF(מרכז!A2161&lt;=הלוואות!$E$16,IF(DAY(מרכז!A2161)=הלוואות!$F$16,הלוואות!$G$16,0),0),0)+IF(A2161&gt;=הלוואות!$D$17,IF(מרכז!A2161&lt;=הלוואות!$E$17,IF(DAY(מרכז!A2161)=הלוואות!$F$17,הלוואות!$G$17,0),0),0)+IF(A2161&gt;=הלוואות!$D$18,IF(מרכז!A2161&lt;=הלוואות!$E$18,IF(DAY(מרכז!A2161)=הלוואות!$F$18,הלוואות!$G$18,0),0),0)+IF(A2161&gt;=הלוואות!$D$19,IF(מרכז!A2161&lt;=הלוואות!$E$19,IF(DAY(מרכז!A2161)=הלוואות!$F$19,הלוואות!$G$19,0),0),0)+IF(A2161&gt;=הלוואות!$D$20,IF(מרכז!A2161&lt;=הלוואות!$E$20,IF(DAY(מרכז!A2161)=הלוואות!$F$20,הלוואות!$G$20,0),0),0)+IF(A2161&gt;=הלוואות!$D$21,IF(מרכז!A2161&lt;=הלוואות!$E$21,IF(DAY(מרכז!A2161)=הלוואות!$F$21,הלוואות!$G$21,0),0),0)+IF(A2161&gt;=הלוואות!$D$22,IF(מרכז!A2161&lt;=הלוואות!$E$22,IF(DAY(מרכז!A2161)=הלוואות!$F$22,הלוואות!$G$22,0),0),0)+IF(A2161&gt;=הלוואות!$D$23,IF(מרכז!A2161&lt;=הלוואות!$E$23,IF(DAY(מרכז!A2161)=הלוואות!$F$23,הלוואות!$G$23,0),0),0)+IF(A2161&gt;=הלוואות!$D$24,IF(מרכז!A2161&lt;=הלוואות!$E$24,IF(DAY(מרכז!A2161)=הלוואות!$F$24,הלוואות!$G$24,0),0),0)+IF(A2161&gt;=הלוואות!$D$25,IF(מרכז!A2161&lt;=הלוואות!$E$25,IF(DAY(מרכז!A2161)=הלוואות!$F$25,הלוואות!$G$25,0),0),0)+IF(A2161&gt;=הלוואות!$D$26,IF(מרכז!A2161&lt;=הלוואות!$E$26,IF(DAY(מרכז!A2161)=הלוואות!$F$26,הלוואות!$G$26,0),0),0)+IF(A2161&gt;=הלוואות!$D$27,IF(מרכז!A2161&lt;=הלוואות!$E$27,IF(DAY(מרכז!A2161)=הלוואות!$F$27,הלוואות!$G$27,0),0),0)+IF(A2161&gt;=הלוואות!$D$28,IF(מרכז!A2161&lt;=הלוואות!$E$28,IF(DAY(מרכז!A2161)=הלוואות!$F$28,הלוואות!$G$28,0),0),0)+IF(A2161&gt;=הלוואות!$D$29,IF(מרכז!A2161&lt;=הלוואות!$E$29,IF(DAY(מרכז!A2161)=הלוואות!$F$29,הלוואות!$G$29,0),0),0)+IF(A2161&gt;=הלוואות!$D$30,IF(מרכז!A2161&lt;=הלוואות!$E$30,IF(DAY(מרכז!A2161)=הלוואות!$F$30,הלוואות!$G$30,0),0),0)+IF(A2161&gt;=הלוואות!$D$31,IF(מרכז!A2161&lt;=הלוואות!$E$31,IF(DAY(מרכז!A2161)=הלוואות!$F$31,הלוואות!$G$31,0),0),0)+IF(A2161&gt;=הלוואות!$D$32,IF(מרכז!A2161&lt;=הלוואות!$E$32,IF(DAY(מרכז!A2161)=הלוואות!$F$32,הלוואות!$G$32,0),0),0)+IF(A2161&gt;=הלוואות!$D$33,IF(מרכז!A2161&lt;=הלוואות!$E$33,IF(DAY(מרכז!A2161)=הלוואות!$F$33,הלוואות!$G$33,0),0),0)+IF(A2161&gt;=הלוואות!$D$34,IF(מרכז!A2161&lt;=הלוואות!$E$34,IF(DAY(מרכז!A2161)=הלוואות!$F$34,הלוואות!$G$34,0),0),0)</f>
        <v>0</v>
      </c>
      <c r="E2161" s="93">
        <f>SUMIF(הלוואות!$D$46:$D$65,מרכז!A2161,הלוואות!$E$46:$E$65)</f>
        <v>0</v>
      </c>
      <c r="F2161" s="93">
        <f>SUMIF(נכנסים!$A$5:$A$5890,מרכז!A2161,נכנסים!$B$5:$B$5890)</f>
        <v>0</v>
      </c>
      <c r="G2161" s="94"/>
      <c r="H2161" s="94"/>
      <c r="I2161" s="94"/>
      <c r="J2161" s="99">
        <f t="shared" si="33"/>
        <v>50000</v>
      </c>
    </row>
    <row r="2162" spans="1:10">
      <c r="A2162" s="153">
        <v>47815</v>
      </c>
      <c r="B2162" s="93">
        <f>SUMIF(יוצאים!$A$5:$A$5835,מרכז!A2162,יוצאים!$D$5:$D$5835)</f>
        <v>0</v>
      </c>
      <c r="C2162" s="93">
        <f>HLOOKUP(DAY($A2162),'טב.הו"ק'!$G$4:$AK$162,'טב.הו"ק'!$A$162+2,FALSE)</f>
        <v>0</v>
      </c>
      <c r="D2162" s="93">
        <f>IF(A2162&gt;=הלוואות!$D$5,IF(מרכז!A2162&lt;=הלוואות!$E$5,IF(DAY(מרכז!A2162)=הלוואות!$F$5,הלוואות!$G$5,0),0),0)+IF(A2162&gt;=הלוואות!$D$6,IF(מרכז!A2162&lt;=הלוואות!$E$6,IF(DAY(מרכז!A2162)=הלוואות!$F$6,הלוואות!$G$6,0),0),0)+IF(A2162&gt;=הלוואות!$D$7,IF(מרכז!A2162&lt;=הלוואות!$E$7,IF(DAY(מרכז!A2162)=הלוואות!$F$7,הלוואות!$G$7,0),0),0)+IF(A2162&gt;=הלוואות!$D$8,IF(מרכז!A2162&lt;=הלוואות!$E$8,IF(DAY(מרכז!A2162)=הלוואות!$F$8,הלוואות!$G$8,0),0),0)+IF(A2162&gt;=הלוואות!$D$9,IF(מרכז!A2162&lt;=הלוואות!$E$9,IF(DAY(מרכז!A2162)=הלוואות!$F$9,הלוואות!$G$9,0),0),0)+IF(A2162&gt;=הלוואות!$D$10,IF(מרכז!A2162&lt;=הלוואות!$E$10,IF(DAY(מרכז!A2162)=הלוואות!$F$10,הלוואות!$G$10,0),0),0)+IF(A2162&gt;=הלוואות!$D$11,IF(מרכז!A2162&lt;=הלוואות!$E$11,IF(DAY(מרכז!A2162)=הלוואות!$F$11,הלוואות!$G$11,0),0),0)+IF(A2162&gt;=הלוואות!$D$12,IF(מרכז!A2162&lt;=הלוואות!$E$12,IF(DAY(מרכז!A2162)=הלוואות!$F$12,הלוואות!$G$12,0),0),0)+IF(A2162&gt;=הלוואות!$D$13,IF(מרכז!A2162&lt;=הלוואות!$E$13,IF(DAY(מרכז!A2162)=הלוואות!$F$13,הלוואות!$G$13,0),0),0)+IF(A2162&gt;=הלוואות!$D$14,IF(מרכז!A2162&lt;=הלוואות!$E$14,IF(DAY(מרכז!A2162)=הלוואות!$F$14,הלוואות!$G$14,0),0),0)+IF(A2162&gt;=הלוואות!$D$15,IF(מרכז!A2162&lt;=הלוואות!$E$15,IF(DAY(מרכז!A2162)=הלוואות!$F$15,הלוואות!$G$15,0),0),0)+IF(A2162&gt;=הלוואות!$D$16,IF(מרכז!A2162&lt;=הלוואות!$E$16,IF(DAY(מרכז!A2162)=הלוואות!$F$16,הלוואות!$G$16,0),0),0)+IF(A2162&gt;=הלוואות!$D$17,IF(מרכז!A2162&lt;=הלוואות!$E$17,IF(DAY(מרכז!A2162)=הלוואות!$F$17,הלוואות!$G$17,0),0),0)+IF(A2162&gt;=הלוואות!$D$18,IF(מרכז!A2162&lt;=הלוואות!$E$18,IF(DAY(מרכז!A2162)=הלוואות!$F$18,הלוואות!$G$18,0),0),0)+IF(A2162&gt;=הלוואות!$D$19,IF(מרכז!A2162&lt;=הלוואות!$E$19,IF(DAY(מרכז!A2162)=הלוואות!$F$19,הלוואות!$G$19,0),0),0)+IF(A2162&gt;=הלוואות!$D$20,IF(מרכז!A2162&lt;=הלוואות!$E$20,IF(DAY(מרכז!A2162)=הלוואות!$F$20,הלוואות!$G$20,0),0),0)+IF(A2162&gt;=הלוואות!$D$21,IF(מרכז!A2162&lt;=הלוואות!$E$21,IF(DAY(מרכז!A2162)=הלוואות!$F$21,הלוואות!$G$21,0),0),0)+IF(A2162&gt;=הלוואות!$D$22,IF(מרכז!A2162&lt;=הלוואות!$E$22,IF(DAY(מרכז!A2162)=הלוואות!$F$22,הלוואות!$G$22,0),0),0)+IF(A2162&gt;=הלוואות!$D$23,IF(מרכז!A2162&lt;=הלוואות!$E$23,IF(DAY(מרכז!A2162)=הלוואות!$F$23,הלוואות!$G$23,0),0),0)+IF(A2162&gt;=הלוואות!$D$24,IF(מרכז!A2162&lt;=הלוואות!$E$24,IF(DAY(מרכז!A2162)=הלוואות!$F$24,הלוואות!$G$24,0),0),0)+IF(A2162&gt;=הלוואות!$D$25,IF(מרכז!A2162&lt;=הלוואות!$E$25,IF(DAY(מרכז!A2162)=הלוואות!$F$25,הלוואות!$G$25,0),0),0)+IF(A2162&gt;=הלוואות!$D$26,IF(מרכז!A2162&lt;=הלוואות!$E$26,IF(DAY(מרכז!A2162)=הלוואות!$F$26,הלוואות!$G$26,0),0),0)+IF(A2162&gt;=הלוואות!$D$27,IF(מרכז!A2162&lt;=הלוואות!$E$27,IF(DAY(מרכז!A2162)=הלוואות!$F$27,הלוואות!$G$27,0),0),0)+IF(A2162&gt;=הלוואות!$D$28,IF(מרכז!A2162&lt;=הלוואות!$E$28,IF(DAY(מרכז!A2162)=הלוואות!$F$28,הלוואות!$G$28,0),0),0)+IF(A2162&gt;=הלוואות!$D$29,IF(מרכז!A2162&lt;=הלוואות!$E$29,IF(DAY(מרכז!A2162)=הלוואות!$F$29,הלוואות!$G$29,0),0),0)+IF(A2162&gt;=הלוואות!$D$30,IF(מרכז!A2162&lt;=הלוואות!$E$30,IF(DAY(מרכז!A2162)=הלוואות!$F$30,הלוואות!$G$30,0),0),0)+IF(A2162&gt;=הלוואות!$D$31,IF(מרכז!A2162&lt;=הלוואות!$E$31,IF(DAY(מרכז!A2162)=הלוואות!$F$31,הלוואות!$G$31,0),0),0)+IF(A2162&gt;=הלוואות!$D$32,IF(מרכז!A2162&lt;=הלוואות!$E$32,IF(DAY(מרכז!A2162)=הלוואות!$F$32,הלוואות!$G$32,0),0),0)+IF(A2162&gt;=הלוואות!$D$33,IF(מרכז!A2162&lt;=הלוואות!$E$33,IF(DAY(מרכז!A2162)=הלוואות!$F$33,הלוואות!$G$33,0),0),0)+IF(A2162&gt;=הלוואות!$D$34,IF(מרכז!A2162&lt;=הלוואות!$E$34,IF(DAY(מרכז!A2162)=הלוואות!$F$34,הלוואות!$G$34,0),0),0)</f>
        <v>0</v>
      </c>
      <c r="E2162" s="93">
        <f>SUMIF(הלוואות!$D$46:$D$65,מרכז!A2162,הלוואות!$E$46:$E$65)</f>
        <v>0</v>
      </c>
      <c r="F2162" s="93">
        <f>SUMIF(נכנסים!$A$5:$A$5890,מרכז!A2162,נכנסים!$B$5:$B$5890)</f>
        <v>0</v>
      </c>
      <c r="G2162" s="94"/>
      <c r="H2162" s="94"/>
      <c r="I2162" s="94"/>
      <c r="J2162" s="99">
        <f t="shared" si="33"/>
        <v>50000</v>
      </c>
    </row>
    <row r="2163" spans="1:10">
      <c r="A2163" s="153">
        <v>47816</v>
      </c>
      <c r="B2163" s="93">
        <f>SUMIF(יוצאים!$A$5:$A$5835,מרכז!A2163,יוצאים!$D$5:$D$5835)</f>
        <v>0</v>
      </c>
      <c r="C2163" s="93">
        <f>HLOOKUP(DAY($A2163),'טב.הו"ק'!$G$4:$AK$162,'טב.הו"ק'!$A$162+2,FALSE)</f>
        <v>0</v>
      </c>
      <c r="D2163" s="93">
        <f>IF(A2163&gt;=הלוואות!$D$5,IF(מרכז!A2163&lt;=הלוואות!$E$5,IF(DAY(מרכז!A2163)=הלוואות!$F$5,הלוואות!$G$5,0),0),0)+IF(A2163&gt;=הלוואות!$D$6,IF(מרכז!A2163&lt;=הלוואות!$E$6,IF(DAY(מרכז!A2163)=הלוואות!$F$6,הלוואות!$G$6,0),0),0)+IF(A2163&gt;=הלוואות!$D$7,IF(מרכז!A2163&lt;=הלוואות!$E$7,IF(DAY(מרכז!A2163)=הלוואות!$F$7,הלוואות!$G$7,0),0),0)+IF(A2163&gt;=הלוואות!$D$8,IF(מרכז!A2163&lt;=הלוואות!$E$8,IF(DAY(מרכז!A2163)=הלוואות!$F$8,הלוואות!$G$8,0),0),0)+IF(A2163&gt;=הלוואות!$D$9,IF(מרכז!A2163&lt;=הלוואות!$E$9,IF(DAY(מרכז!A2163)=הלוואות!$F$9,הלוואות!$G$9,0),0),0)+IF(A2163&gt;=הלוואות!$D$10,IF(מרכז!A2163&lt;=הלוואות!$E$10,IF(DAY(מרכז!A2163)=הלוואות!$F$10,הלוואות!$G$10,0),0),0)+IF(A2163&gt;=הלוואות!$D$11,IF(מרכז!A2163&lt;=הלוואות!$E$11,IF(DAY(מרכז!A2163)=הלוואות!$F$11,הלוואות!$G$11,0),0),0)+IF(A2163&gt;=הלוואות!$D$12,IF(מרכז!A2163&lt;=הלוואות!$E$12,IF(DAY(מרכז!A2163)=הלוואות!$F$12,הלוואות!$G$12,0),0),0)+IF(A2163&gt;=הלוואות!$D$13,IF(מרכז!A2163&lt;=הלוואות!$E$13,IF(DAY(מרכז!A2163)=הלוואות!$F$13,הלוואות!$G$13,0),0),0)+IF(A2163&gt;=הלוואות!$D$14,IF(מרכז!A2163&lt;=הלוואות!$E$14,IF(DAY(מרכז!A2163)=הלוואות!$F$14,הלוואות!$G$14,0),0),0)+IF(A2163&gt;=הלוואות!$D$15,IF(מרכז!A2163&lt;=הלוואות!$E$15,IF(DAY(מרכז!A2163)=הלוואות!$F$15,הלוואות!$G$15,0),0),0)+IF(A2163&gt;=הלוואות!$D$16,IF(מרכז!A2163&lt;=הלוואות!$E$16,IF(DAY(מרכז!A2163)=הלוואות!$F$16,הלוואות!$G$16,0),0),0)+IF(A2163&gt;=הלוואות!$D$17,IF(מרכז!A2163&lt;=הלוואות!$E$17,IF(DAY(מרכז!A2163)=הלוואות!$F$17,הלוואות!$G$17,0),0),0)+IF(A2163&gt;=הלוואות!$D$18,IF(מרכז!A2163&lt;=הלוואות!$E$18,IF(DAY(מרכז!A2163)=הלוואות!$F$18,הלוואות!$G$18,0),0),0)+IF(A2163&gt;=הלוואות!$D$19,IF(מרכז!A2163&lt;=הלוואות!$E$19,IF(DAY(מרכז!A2163)=הלוואות!$F$19,הלוואות!$G$19,0),0),0)+IF(A2163&gt;=הלוואות!$D$20,IF(מרכז!A2163&lt;=הלוואות!$E$20,IF(DAY(מרכז!A2163)=הלוואות!$F$20,הלוואות!$G$20,0),0),0)+IF(A2163&gt;=הלוואות!$D$21,IF(מרכז!A2163&lt;=הלוואות!$E$21,IF(DAY(מרכז!A2163)=הלוואות!$F$21,הלוואות!$G$21,0),0),0)+IF(A2163&gt;=הלוואות!$D$22,IF(מרכז!A2163&lt;=הלוואות!$E$22,IF(DAY(מרכז!A2163)=הלוואות!$F$22,הלוואות!$G$22,0),0),0)+IF(A2163&gt;=הלוואות!$D$23,IF(מרכז!A2163&lt;=הלוואות!$E$23,IF(DAY(מרכז!A2163)=הלוואות!$F$23,הלוואות!$G$23,0),0),0)+IF(A2163&gt;=הלוואות!$D$24,IF(מרכז!A2163&lt;=הלוואות!$E$24,IF(DAY(מרכז!A2163)=הלוואות!$F$24,הלוואות!$G$24,0),0),0)+IF(A2163&gt;=הלוואות!$D$25,IF(מרכז!A2163&lt;=הלוואות!$E$25,IF(DAY(מרכז!A2163)=הלוואות!$F$25,הלוואות!$G$25,0),0),0)+IF(A2163&gt;=הלוואות!$D$26,IF(מרכז!A2163&lt;=הלוואות!$E$26,IF(DAY(מרכז!A2163)=הלוואות!$F$26,הלוואות!$G$26,0),0),0)+IF(A2163&gt;=הלוואות!$D$27,IF(מרכז!A2163&lt;=הלוואות!$E$27,IF(DAY(מרכז!A2163)=הלוואות!$F$27,הלוואות!$G$27,0),0),0)+IF(A2163&gt;=הלוואות!$D$28,IF(מרכז!A2163&lt;=הלוואות!$E$28,IF(DAY(מרכז!A2163)=הלוואות!$F$28,הלוואות!$G$28,0),0),0)+IF(A2163&gt;=הלוואות!$D$29,IF(מרכז!A2163&lt;=הלוואות!$E$29,IF(DAY(מרכז!A2163)=הלוואות!$F$29,הלוואות!$G$29,0),0),0)+IF(A2163&gt;=הלוואות!$D$30,IF(מרכז!A2163&lt;=הלוואות!$E$30,IF(DAY(מרכז!A2163)=הלוואות!$F$30,הלוואות!$G$30,0),0),0)+IF(A2163&gt;=הלוואות!$D$31,IF(מרכז!A2163&lt;=הלוואות!$E$31,IF(DAY(מרכז!A2163)=הלוואות!$F$31,הלוואות!$G$31,0),0),0)+IF(A2163&gt;=הלוואות!$D$32,IF(מרכז!A2163&lt;=הלוואות!$E$32,IF(DAY(מרכז!A2163)=הלוואות!$F$32,הלוואות!$G$32,0),0),0)+IF(A2163&gt;=הלוואות!$D$33,IF(מרכז!A2163&lt;=הלוואות!$E$33,IF(DAY(מרכז!A2163)=הלוואות!$F$33,הלוואות!$G$33,0),0),0)+IF(A2163&gt;=הלוואות!$D$34,IF(מרכז!A2163&lt;=הלוואות!$E$34,IF(DAY(מרכז!A2163)=הלוואות!$F$34,הלוואות!$G$34,0),0),0)</f>
        <v>0</v>
      </c>
      <c r="E2163" s="93">
        <f>SUMIF(הלוואות!$D$46:$D$65,מרכז!A2163,הלוואות!$E$46:$E$65)</f>
        <v>0</v>
      </c>
      <c r="F2163" s="93">
        <f>SUMIF(נכנסים!$A$5:$A$5890,מרכז!A2163,נכנסים!$B$5:$B$5890)</f>
        <v>0</v>
      </c>
      <c r="G2163" s="94"/>
      <c r="H2163" s="94"/>
      <c r="I2163" s="94"/>
      <c r="J2163" s="99">
        <f t="shared" si="33"/>
        <v>50000</v>
      </c>
    </row>
    <row r="2164" spans="1:10">
      <c r="A2164" s="153">
        <v>47817</v>
      </c>
      <c r="B2164" s="93">
        <f>SUMIF(יוצאים!$A$5:$A$5835,מרכז!A2164,יוצאים!$D$5:$D$5835)</f>
        <v>0</v>
      </c>
      <c r="C2164" s="93">
        <f>HLOOKUP(DAY($A2164),'טב.הו"ק'!$G$4:$AK$162,'טב.הו"ק'!$A$162+2,FALSE)</f>
        <v>0</v>
      </c>
      <c r="D2164" s="93">
        <f>IF(A2164&gt;=הלוואות!$D$5,IF(מרכז!A2164&lt;=הלוואות!$E$5,IF(DAY(מרכז!A2164)=הלוואות!$F$5,הלוואות!$G$5,0),0),0)+IF(A2164&gt;=הלוואות!$D$6,IF(מרכז!A2164&lt;=הלוואות!$E$6,IF(DAY(מרכז!A2164)=הלוואות!$F$6,הלוואות!$G$6,0),0),0)+IF(A2164&gt;=הלוואות!$D$7,IF(מרכז!A2164&lt;=הלוואות!$E$7,IF(DAY(מרכז!A2164)=הלוואות!$F$7,הלוואות!$G$7,0),0),0)+IF(A2164&gt;=הלוואות!$D$8,IF(מרכז!A2164&lt;=הלוואות!$E$8,IF(DAY(מרכז!A2164)=הלוואות!$F$8,הלוואות!$G$8,0),0),0)+IF(A2164&gt;=הלוואות!$D$9,IF(מרכז!A2164&lt;=הלוואות!$E$9,IF(DAY(מרכז!A2164)=הלוואות!$F$9,הלוואות!$G$9,0),0),0)+IF(A2164&gt;=הלוואות!$D$10,IF(מרכז!A2164&lt;=הלוואות!$E$10,IF(DAY(מרכז!A2164)=הלוואות!$F$10,הלוואות!$G$10,0),0),0)+IF(A2164&gt;=הלוואות!$D$11,IF(מרכז!A2164&lt;=הלוואות!$E$11,IF(DAY(מרכז!A2164)=הלוואות!$F$11,הלוואות!$G$11,0),0),0)+IF(A2164&gt;=הלוואות!$D$12,IF(מרכז!A2164&lt;=הלוואות!$E$12,IF(DAY(מרכז!A2164)=הלוואות!$F$12,הלוואות!$G$12,0),0),0)+IF(A2164&gt;=הלוואות!$D$13,IF(מרכז!A2164&lt;=הלוואות!$E$13,IF(DAY(מרכז!A2164)=הלוואות!$F$13,הלוואות!$G$13,0),0),0)+IF(A2164&gt;=הלוואות!$D$14,IF(מרכז!A2164&lt;=הלוואות!$E$14,IF(DAY(מרכז!A2164)=הלוואות!$F$14,הלוואות!$G$14,0),0),0)+IF(A2164&gt;=הלוואות!$D$15,IF(מרכז!A2164&lt;=הלוואות!$E$15,IF(DAY(מרכז!A2164)=הלוואות!$F$15,הלוואות!$G$15,0),0),0)+IF(A2164&gt;=הלוואות!$D$16,IF(מרכז!A2164&lt;=הלוואות!$E$16,IF(DAY(מרכז!A2164)=הלוואות!$F$16,הלוואות!$G$16,0),0),0)+IF(A2164&gt;=הלוואות!$D$17,IF(מרכז!A2164&lt;=הלוואות!$E$17,IF(DAY(מרכז!A2164)=הלוואות!$F$17,הלוואות!$G$17,0),0),0)+IF(A2164&gt;=הלוואות!$D$18,IF(מרכז!A2164&lt;=הלוואות!$E$18,IF(DAY(מרכז!A2164)=הלוואות!$F$18,הלוואות!$G$18,0),0),0)+IF(A2164&gt;=הלוואות!$D$19,IF(מרכז!A2164&lt;=הלוואות!$E$19,IF(DAY(מרכז!A2164)=הלוואות!$F$19,הלוואות!$G$19,0),0),0)+IF(A2164&gt;=הלוואות!$D$20,IF(מרכז!A2164&lt;=הלוואות!$E$20,IF(DAY(מרכז!A2164)=הלוואות!$F$20,הלוואות!$G$20,0),0),0)+IF(A2164&gt;=הלוואות!$D$21,IF(מרכז!A2164&lt;=הלוואות!$E$21,IF(DAY(מרכז!A2164)=הלוואות!$F$21,הלוואות!$G$21,0),0),0)+IF(A2164&gt;=הלוואות!$D$22,IF(מרכז!A2164&lt;=הלוואות!$E$22,IF(DAY(מרכז!A2164)=הלוואות!$F$22,הלוואות!$G$22,0),0),0)+IF(A2164&gt;=הלוואות!$D$23,IF(מרכז!A2164&lt;=הלוואות!$E$23,IF(DAY(מרכז!A2164)=הלוואות!$F$23,הלוואות!$G$23,0),0),0)+IF(A2164&gt;=הלוואות!$D$24,IF(מרכז!A2164&lt;=הלוואות!$E$24,IF(DAY(מרכז!A2164)=הלוואות!$F$24,הלוואות!$G$24,0),0),0)+IF(A2164&gt;=הלוואות!$D$25,IF(מרכז!A2164&lt;=הלוואות!$E$25,IF(DAY(מרכז!A2164)=הלוואות!$F$25,הלוואות!$G$25,0),0),0)+IF(A2164&gt;=הלוואות!$D$26,IF(מרכז!A2164&lt;=הלוואות!$E$26,IF(DAY(מרכז!A2164)=הלוואות!$F$26,הלוואות!$G$26,0),0),0)+IF(A2164&gt;=הלוואות!$D$27,IF(מרכז!A2164&lt;=הלוואות!$E$27,IF(DAY(מרכז!A2164)=הלוואות!$F$27,הלוואות!$G$27,0),0),0)+IF(A2164&gt;=הלוואות!$D$28,IF(מרכז!A2164&lt;=הלוואות!$E$28,IF(DAY(מרכז!A2164)=הלוואות!$F$28,הלוואות!$G$28,0),0),0)+IF(A2164&gt;=הלוואות!$D$29,IF(מרכז!A2164&lt;=הלוואות!$E$29,IF(DAY(מרכז!A2164)=הלוואות!$F$29,הלוואות!$G$29,0),0),0)+IF(A2164&gt;=הלוואות!$D$30,IF(מרכז!A2164&lt;=הלוואות!$E$30,IF(DAY(מרכז!A2164)=הלוואות!$F$30,הלוואות!$G$30,0),0),0)+IF(A2164&gt;=הלוואות!$D$31,IF(מרכז!A2164&lt;=הלוואות!$E$31,IF(DAY(מרכז!A2164)=הלוואות!$F$31,הלוואות!$G$31,0),0),0)+IF(A2164&gt;=הלוואות!$D$32,IF(מרכז!A2164&lt;=הלוואות!$E$32,IF(DAY(מרכז!A2164)=הלוואות!$F$32,הלוואות!$G$32,0),0),0)+IF(A2164&gt;=הלוואות!$D$33,IF(מרכז!A2164&lt;=הלוואות!$E$33,IF(DAY(מרכז!A2164)=הלוואות!$F$33,הלוואות!$G$33,0),0),0)+IF(A2164&gt;=הלוואות!$D$34,IF(מרכז!A2164&lt;=הלוואות!$E$34,IF(DAY(מרכז!A2164)=הלוואות!$F$34,הלוואות!$G$34,0),0),0)</f>
        <v>0</v>
      </c>
      <c r="E2164" s="93">
        <f>SUMIF(הלוואות!$D$46:$D$65,מרכז!A2164,הלוואות!$E$46:$E$65)</f>
        <v>0</v>
      </c>
      <c r="F2164" s="93">
        <f>SUMIF(נכנסים!$A$5:$A$5890,מרכז!A2164,נכנסים!$B$5:$B$5890)</f>
        <v>0</v>
      </c>
      <c r="G2164" s="94"/>
      <c r="H2164" s="94"/>
      <c r="I2164" s="94"/>
      <c r="J2164" s="99">
        <f t="shared" si="33"/>
        <v>50000</v>
      </c>
    </row>
    <row r="2165" spans="1:10">
      <c r="A2165" s="153">
        <v>47818</v>
      </c>
      <c r="B2165" s="93">
        <f>SUMIF(יוצאים!$A$5:$A$5835,מרכז!A2165,יוצאים!$D$5:$D$5835)</f>
        <v>0</v>
      </c>
      <c r="C2165" s="93">
        <f>HLOOKUP(DAY($A2165),'טב.הו"ק'!$G$4:$AK$162,'טב.הו"ק'!$A$162+2,FALSE)</f>
        <v>0</v>
      </c>
      <c r="D2165" s="93">
        <f>IF(A2165&gt;=הלוואות!$D$5,IF(מרכז!A2165&lt;=הלוואות!$E$5,IF(DAY(מרכז!A2165)=הלוואות!$F$5,הלוואות!$G$5,0),0),0)+IF(A2165&gt;=הלוואות!$D$6,IF(מרכז!A2165&lt;=הלוואות!$E$6,IF(DAY(מרכז!A2165)=הלוואות!$F$6,הלוואות!$G$6,0),0),0)+IF(A2165&gt;=הלוואות!$D$7,IF(מרכז!A2165&lt;=הלוואות!$E$7,IF(DAY(מרכז!A2165)=הלוואות!$F$7,הלוואות!$G$7,0),0),0)+IF(A2165&gt;=הלוואות!$D$8,IF(מרכז!A2165&lt;=הלוואות!$E$8,IF(DAY(מרכז!A2165)=הלוואות!$F$8,הלוואות!$G$8,0),0),0)+IF(A2165&gt;=הלוואות!$D$9,IF(מרכז!A2165&lt;=הלוואות!$E$9,IF(DAY(מרכז!A2165)=הלוואות!$F$9,הלוואות!$G$9,0),0),0)+IF(A2165&gt;=הלוואות!$D$10,IF(מרכז!A2165&lt;=הלוואות!$E$10,IF(DAY(מרכז!A2165)=הלוואות!$F$10,הלוואות!$G$10,0),0),0)+IF(A2165&gt;=הלוואות!$D$11,IF(מרכז!A2165&lt;=הלוואות!$E$11,IF(DAY(מרכז!A2165)=הלוואות!$F$11,הלוואות!$G$11,0),0),0)+IF(A2165&gt;=הלוואות!$D$12,IF(מרכז!A2165&lt;=הלוואות!$E$12,IF(DAY(מרכז!A2165)=הלוואות!$F$12,הלוואות!$G$12,0),0),0)+IF(A2165&gt;=הלוואות!$D$13,IF(מרכז!A2165&lt;=הלוואות!$E$13,IF(DAY(מרכז!A2165)=הלוואות!$F$13,הלוואות!$G$13,0),0),0)+IF(A2165&gt;=הלוואות!$D$14,IF(מרכז!A2165&lt;=הלוואות!$E$14,IF(DAY(מרכז!A2165)=הלוואות!$F$14,הלוואות!$G$14,0),0),0)+IF(A2165&gt;=הלוואות!$D$15,IF(מרכז!A2165&lt;=הלוואות!$E$15,IF(DAY(מרכז!A2165)=הלוואות!$F$15,הלוואות!$G$15,0),0),0)+IF(A2165&gt;=הלוואות!$D$16,IF(מרכז!A2165&lt;=הלוואות!$E$16,IF(DAY(מרכז!A2165)=הלוואות!$F$16,הלוואות!$G$16,0),0),0)+IF(A2165&gt;=הלוואות!$D$17,IF(מרכז!A2165&lt;=הלוואות!$E$17,IF(DAY(מרכז!A2165)=הלוואות!$F$17,הלוואות!$G$17,0),0),0)+IF(A2165&gt;=הלוואות!$D$18,IF(מרכז!A2165&lt;=הלוואות!$E$18,IF(DAY(מרכז!A2165)=הלוואות!$F$18,הלוואות!$G$18,0),0),0)+IF(A2165&gt;=הלוואות!$D$19,IF(מרכז!A2165&lt;=הלוואות!$E$19,IF(DAY(מרכז!A2165)=הלוואות!$F$19,הלוואות!$G$19,0),0),0)+IF(A2165&gt;=הלוואות!$D$20,IF(מרכז!A2165&lt;=הלוואות!$E$20,IF(DAY(מרכז!A2165)=הלוואות!$F$20,הלוואות!$G$20,0),0),0)+IF(A2165&gt;=הלוואות!$D$21,IF(מרכז!A2165&lt;=הלוואות!$E$21,IF(DAY(מרכז!A2165)=הלוואות!$F$21,הלוואות!$G$21,0),0),0)+IF(A2165&gt;=הלוואות!$D$22,IF(מרכז!A2165&lt;=הלוואות!$E$22,IF(DAY(מרכז!A2165)=הלוואות!$F$22,הלוואות!$G$22,0),0),0)+IF(A2165&gt;=הלוואות!$D$23,IF(מרכז!A2165&lt;=הלוואות!$E$23,IF(DAY(מרכז!A2165)=הלוואות!$F$23,הלוואות!$G$23,0),0),0)+IF(A2165&gt;=הלוואות!$D$24,IF(מרכז!A2165&lt;=הלוואות!$E$24,IF(DAY(מרכז!A2165)=הלוואות!$F$24,הלוואות!$G$24,0),0),0)+IF(A2165&gt;=הלוואות!$D$25,IF(מרכז!A2165&lt;=הלוואות!$E$25,IF(DAY(מרכז!A2165)=הלוואות!$F$25,הלוואות!$G$25,0),0),0)+IF(A2165&gt;=הלוואות!$D$26,IF(מרכז!A2165&lt;=הלוואות!$E$26,IF(DAY(מרכז!A2165)=הלוואות!$F$26,הלוואות!$G$26,0),0),0)+IF(A2165&gt;=הלוואות!$D$27,IF(מרכז!A2165&lt;=הלוואות!$E$27,IF(DAY(מרכז!A2165)=הלוואות!$F$27,הלוואות!$G$27,0),0),0)+IF(A2165&gt;=הלוואות!$D$28,IF(מרכז!A2165&lt;=הלוואות!$E$28,IF(DAY(מרכז!A2165)=הלוואות!$F$28,הלוואות!$G$28,0),0),0)+IF(A2165&gt;=הלוואות!$D$29,IF(מרכז!A2165&lt;=הלוואות!$E$29,IF(DAY(מרכז!A2165)=הלוואות!$F$29,הלוואות!$G$29,0),0),0)+IF(A2165&gt;=הלוואות!$D$30,IF(מרכז!A2165&lt;=הלוואות!$E$30,IF(DAY(מרכז!A2165)=הלוואות!$F$30,הלוואות!$G$30,0),0),0)+IF(A2165&gt;=הלוואות!$D$31,IF(מרכז!A2165&lt;=הלוואות!$E$31,IF(DAY(מרכז!A2165)=הלוואות!$F$31,הלוואות!$G$31,0),0),0)+IF(A2165&gt;=הלוואות!$D$32,IF(מרכז!A2165&lt;=הלוואות!$E$32,IF(DAY(מרכז!A2165)=הלוואות!$F$32,הלוואות!$G$32,0),0),0)+IF(A2165&gt;=הלוואות!$D$33,IF(מרכז!A2165&lt;=הלוואות!$E$33,IF(DAY(מרכז!A2165)=הלוואות!$F$33,הלוואות!$G$33,0),0),0)+IF(A2165&gt;=הלוואות!$D$34,IF(מרכז!A2165&lt;=הלוואות!$E$34,IF(DAY(מרכז!A2165)=הלוואות!$F$34,הלוואות!$G$34,0),0),0)</f>
        <v>0</v>
      </c>
      <c r="E2165" s="93">
        <f>SUMIF(הלוואות!$D$46:$D$65,מרכז!A2165,הלוואות!$E$46:$E$65)</f>
        <v>0</v>
      </c>
      <c r="F2165" s="93">
        <f>SUMIF(נכנסים!$A$5:$A$5890,מרכז!A2165,נכנסים!$B$5:$B$5890)</f>
        <v>0</v>
      </c>
      <c r="G2165" s="94"/>
      <c r="H2165" s="94"/>
      <c r="I2165" s="94"/>
      <c r="J2165" s="99">
        <f t="shared" si="33"/>
        <v>50000</v>
      </c>
    </row>
    <row r="2166" spans="1:10">
      <c r="A2166" s="153">
        <v>47819</v>
      </c>
      <c r="B2166" s="93">
        <f>SUMIF(יוצאים!$A$5:$A$5835,מרכז!A2166,יוצאים!$D$5:$D$5835)</f>
        <v>0</v>
      </c>
      <c r="C2166" s="93">
        <f>HLOOKUP(DAY($A2166),'טב.הו"ק'!$G$4:$AK$162,'טב.הו"ק'!$A$162+2,FALSE)</f>
        <v>0</v>
      </c>
      <c r="D2166" s="93">
        <f>IF(A2166&gt;=הלוואות!$D$5,IF(מרכז!A2166&lt;=הלוואות!$E$5,IF(DAY(מרכז!A2166)=הלוואות!$F$5,הלוואות!$G$5,0),0),0)+IF(A2166&gt;=הלוואות!$D$6,IF(מרכז!A2166&lt;=הלוואות!$E$6,IF(DAY(מרכז!A2166)=הלוואות!$F$6,הלוואות!$G$6,0),0),0)+IF(A2166&gt;=הלוואות!$D$7,IF(מרכז!A2166&lt;=הלוואות!$E$7,IF(DAY(מרכז!A2166)=הלוואות!$F$7,הלוואות!$G$7,0),0),0)+IF(A2166&gt;=הלוואות!$D$8,IF(מרכז!A2166&lt;=הלוואות!$E$8,IF(DAY(מרכז!A2166)=הלוואות!$F$8,הלוואות!$G$8,0),0),0)+IF(A2166&gt;=הלוואות!$D$9,IF(מרכז!A2166&lt;=הלוואות!$E$9,IF(DAY(מרכז!A2166)=הלוואות!$F$9,הלוואות!$G$9,0),0),0)+IF(A2166&gt;=הלוואות!$D$10,IF(מרכז!A2166&lt;=הלוואות!$E$10,IF(DAY(מרכז!A2166)=הלוואות!$F$10,הלוואות!$G$10,0),0),0)+IF(A2166&gt;=הלוואות!$D$11,IF(מרכז!A2166&lt;=הלוואות!$E$11,IF(DAY(מרכז!A2166)=הלוואות!$F$11,הלוואות!$G$11,0),0),0)+IF(A2166&gt;=הלוואות!$D$12,IF(מרכז!A2166&lt;=הלוואות!$E$12,IF(DAY(מרכז!A2166)=הלוואות!$F$12,הלוואות!$G$12,0),0),0)+IF(A2166&gt;=הלוואות!$D$13,IF(מרכז!A2166&lt;=הלוואות!$E$13,IF(DAY(מרכז!A2166)=הלוואות!$F$13,הלוואות!$G$13,0),0),0)+IF(A2166&gt;=הלוואות!$D$14,IF(מרכז!A2166&lt;=הלוואות!$E$14,IF(DAY(מרכז!A2166)=הלוואות!$F$14,הלוואות!$G$14,0),0),0)+IF(A2166&gt;=הלוואות!$D$15,IF(מרכז!A2166&lt;=הלוואות!$E$15,IF(DAY(מרכז!A2166)=הלוואות!$F$15,הלוואות!$G$15,0),0),0)+IF(A2166&gt;=הלוואות!$D$16,IF(מרכז!A2166&lt;=הלוואות!$E$16,IF(DAY(מרכז!A2166)=הלוואות!$F$16,הלוואות!$G$16,0),0),0)+IF(A2166&gt;=הלוואות!$D$17,IF(מרכז!A2166&lt;=הלוואות!$E$17,IF(DAY(מרכז!A2166)=הלוואות!$F$17,הלוואות!$G$17,0),0),0)+IF(A2166&gt;=הלוואות!$D$18,IF(מרכז!A2166&lt;=הלוואות!$E$18,IF(DAY(מרכז!A2166)=הלוואות!$F$18,הלוואות!$G$18,0),0),0)+IF(A2166&gt;=הלוואות!$D$19,IF(מרכז!A2166&lt;=הלוואות!$E$19,IF(DAY(מרכז!A2166)=הלוואות!$F$19,הלוואות!$G$19,0),0),0)+IF(A2166&gt;=הלוואות!$D$20,IF(מרכז!A2166&lt;=הלוואות!$E$20,IF(DAY(מרכז!A2166)=הלוואות!$F$20,הלוואות!$G$20,0),0),0)+IF(A2166&gt;=הלוואות!$D$21,IF(מרכז!A2166&lt;=הלוואות!$E$21,IF(DAY(מרכז!A2166)=הלוואות!$F$21,הלוואות!$G$21,0),0),0)+IF(A2166&gt;=הלוואות!$D$22,IF(מרכז!A2166&lt;=הלוואות!$E$22,IF(DAY(מרכז!A2166)=הלוואות!$F$22,הלוואות!$G$22,0),0),0)+IF(A2166&gt;=הלוואות!$D$23,IF(מרכז!A2166&lt;=הלוואות!$E$23,IF(DAY(מרכז!A2166)=הלוואות!$F$23,הלוואות!$G$23,0),0),0)+IF(A2166&gt;=הלוואות!$D$24,IF(מרכז!A2166&lt;=הלוואות!$E$24,IF(DAY(מרכז!A2166)=הלוואות!$F$24,הלוואות!$G$24,0),0),0)+IF(A2166&gt;=הלוואות!$D$25,IF(מרכז!A2166&lt;=הלוואות!$E$25,IF(DAY(מרכז!A2166)=הלוואות!$F$25,הלוואות!$G$25,0),0),0)+IF(A2166&gt;=הלוואות!$D$26,IF(מרכז!A2166&lt;=הלוואות!$E$26,IF(DAY(מרכז!A2166)=הלוואות!$F$26,הלוואות!$G$26,0),0),0)+IF(A2166&gt;=הלוואות!$D$27,IF(מרכז!A2166&lt;=הלוואות!$E$27,IF(DAY(מרכז!A2166)=הלוואות!$F$27,הלוואות!$G$27,0),0),0)+IF(A2166&gt;=הלוואות!$D$28,IF(מרכז!A2166&lt;=הלוואות!$E$28,IF(DAY(מרכז!A2166)=הלוואות!$F$28,הלוואות!$G$28,0),0),0)+IF(A2166&gt;=הלוואות!$D$29,IF(מרכז!A2166&lt;=הלוואות!$E$29,IF(DAY(מרכז!A2166)=הלוואות!$F$29,הלוואות!$G$29,0),0),0)+IF(A2166&gt;=הלוואות!$D$30,IF(מרכז!A2166&lt;=הלוואות!$E$30,IF(DAY(מרכז!A2166)=הלוואות!$F$30,הלוואות!$G$30,0),0),0)+IF(A2166&gt;=הלוואות!$D$31,IF(מרכז!A2166&lt;=הלוואות!$E$31,IF(DAY(מרכז!A2166)=הלוואות!$F$31,הלוואות!$G$31,0),0),0)+IF(A2166&gt;=הלוואות!$D$32,IF(מרכז!A2166&lt;=הלוואות!$E$32,IF(DAY(מרכז!A2166)=הלוואות!$F$32,הלוואות!$G$32,0),0),0)+IF(A2166&gt;=הלוואות!$D$33,IF(מרכז!A2166&lt;=הלוואות!$E$33,IF(DAY(מרכז!A2166)=הלוואות!$F$33,הלוואות!$G$33,0),0),0)+IF(A2166&gt;=הלוואות!$D$34,IF(מרכז!A2166&lt;=הלוואות!$E$34,IF(DAY(מרכז!A2166)=הלוואות!$F$34,הלוואות!$G$34,0),0),0)</f>
        <v>0</v>
      </c>
      <c r="E2166" s="93">
        <f>SUMIF(הלוואות!$D$46:$D$65,מרכז!A2166,הלוואות!$E$46:$E$65)</f>
        <v>0</v>
      </c>
      <c r="F2166" s="93">
        <f>SUMIF(נכנסים!$A$5:$A$5890,מרכז!A2166,נכנסים!$B$5:$B$5890)</f>
        <v>0</v>
      </c>
      <c r="G2166" s="94"/>
      <c r="H2166" s="94"/>
      <c r="I2166" s="94"/>
      <c r="J2166" s="99">
        <f t="shared" si="33"/>
        <v>50000</v>
      </c>
    </row>
    <row r="2167" spans="1:10">
      <c r="A2167" s="153">
        <v>47820</v>
      </c>
      <c r="B2167" s="93">
        <f>SUMIF(יוצאים!$A$5:$A$5835,מרכז!A2167,יוצאים!$D$5:$D$5835)</f>
        <v>0</v>
      </c>
      <c r="C2167" s="93">
        <f>HLOOKUP(DAY($A2167),'טב.הו"ק'!$G$4:$AK$162,'טב.הו"ק'!$A$162+2,FALSE)</f>
        <v>0</v>
      </c>
      <c r="D2167" s="93">
        <f>IF(A2167&gt;=הלוואות!$D$5,IF(מרכז!A2167&lt;=הלוואות!$E$5,IF(DAY(מרכז!A2167)=הלוואות!$F$5,הלוואות!$G$5,0),0),0)+IF(A2167&gt;=הלוואות!$D$6,IF(מרכז!A2167&lt;=הלוואות!$E$6,IF(DAY(מרכז!A2167)=הלוואות!$F$6,הלוואות!$G$6,0),0),0)+IF(A2167&gt;=הלוואות!$D$7,IF(מרכז!A2167&lt;=הלוואות!$E$7,IF(DAY(מרכז!A2167)=הלוואות!$F$7,הלוואות!$G$7,0),0),0)+IF(A2167&gt;=הלוואות!$D$8,IF(מרכז!A2167&lt;=הלוואות!$E$8,IF(DAY(מרכז!A2167)=הלוואות!$F$8,הלוואות!$G$8,0),0),0)+IF(A2167&gt;=הלוואות!$D$9,IF(מרכז!A2167&lt;=הלוואות!$E$9,IF(DAY(מרכז!A2167)=הלוואות!$F$9,הלוואות!$G$9,0),0),0)+IF(A2167&gt;=הלוואות!$D$10,IF(מרכז!A2167&lt;=הלוואות!$E$10,IF(DAY(מרכז!A2167)=הלוואות!$F$10,הלוואות!$G$10,0),0),0)+IF(A2167&gt;=הלוואות!$D$11,IF(מרכז!A2167&lt;=הלוואות!$E$11,IF(DAY(מרכז!A2167)=הלוואות!$F$11,הלוואות!$G$11,0),0),0)+IF(A2167&gt;=הלוואות!$D$12,IF(מרכז!A2167&lt;=הלוואות!$E$12,IF(DAY(מרכז!A2167)=הלוואות!$F$12,הלוואות!$G$12,0),0),0)+IF(A2167&gt;=הלוואות!$D$13,IF(מרכז!A2167&lt;=הלוואות!$E$13,IF(DAY(מרכז!A2167)=הלוואות!$F$13,הלוואות!$G$13,0),0),0)+IF(A2167&gt;=הלוואות!$D$14,IF(מרכז!A2167&lt;=הלוואות!$E$14,IF(DAY(מרכז!A2167)=הלוואות!$F$14,הלוואות!$G$14,0),0),0)+IF(A2167&gt;=הלוואות!$D$15,IF(מרכז!A2167&lt;=הלוואות!$E$15,IF(DAY(מרכז!A2167)=הלוואות!$F$15,הלוואות!$G$15,0),0),0)+IF(A2167&gt;=הלוואות!$D$16,IF(מרכז!A2167&lt;=הלוואות!$E$16,IF(DAY(מרכז!A2167)=הלוואות!$F$16,הלוואות!$G$16,0),0),0)+IF(A2167&gt;=הלוואות!$D$17,IF(מרכז!A2167&lt;=הלוואות!$E$17,IF(DAY(מרכז!A2167)=הלוואות!$F$17,הלוואות!$G$17,0),0),0)+IF(A2167&gt;=הלוואות!$D$18,IF(מרכז!A2167&lt;=הלוואות!$E$18,IF(DAY(מרכז!A2167)=הלוואות!$F$18,הלוואות!$G$18,0),0),0)+IF(A2167&gt;=הלוואות!$D$19,IF(מרכז!A2167&lt;=הלוואות!$E$19,IF(DAY(מרכז!A2167)=הלוואות!$F$19,הלוואות!$G$19,0),0),0)+IF(A2167&gt;=הלוואות!$D$20,IF(מרכז!A2167&lt;=הלוואות!$E$20,IF(DAY(מרכז!A2167)=הלוואות!$F$20,הלוואות!$G$20,0),0),0)+IF(A2167&gt;=הלוואות!$D$21,IF(מרכז!A2167&lt;=הלוואות!$E$21,IF(DAY(מרכז!A2167)=הלוואות!$F$21,הלוואות!$G$21,0),0),0)+IF(A2167&gt;=הלוואות!$D$22,IF(מרכז!A2167&lt;=הלוואות!$E$22,IF(DAY(מרכז!A2167)=הלוואות!$F$22,הלוואות!$G$22,0),0),0)+IF(A2167&gt;=הלוואות!$D$23,IF(מרכז!A2167&lt;=הלוואות!$E$23,IF(DAY(מרכז!A2167)=הלוואות!$F$23,הלוואות!$G$23,0),0),0)+IF(A2167&gt;=הלוואות!$D$24,IF(מרכז!A2167&lt;=הלוואות!$E$24,IF(DAY(מרכז!A2167)=הלוואות!$F$24,הלוואות!$G$24,0),0),0)+IF(A2167&gt;=הלוואות!$D$25,IF(מרכז!A2167&lt;=הלוואות!$E$25,IF(DAY(מרכז!A2167)=הלוואות!$F$25,הלוואות!$G$25,0),0),0)+IF(A2167&gt;=הלוואות!$D$26,IF(מרכז!A2167&lt;=הלוואות!$E$26,IF(DAY(מרכז!A2167)=הלוואות!$F$26,הלוואות!$G$26,0),0),0)+IF(A2167&gt;=הלוואות!$D$27,IF(מרכז!A2167&lt;=הלוואות!$E$27,IF(DAY(מרכז!A2167)=הלוואות!$F$27,הלוואות!$G$27,0),0),0)+IF(A2167&gt;=הלוואות!$D$28,IF(מרכז!A2167&lt;=הלוואות!$E$28,IF(DAY(מרכז!A2167)=הלוואות!$F$28,הלוואות!$G$28,0),0),0)+IF(A2167&gt;=הלוואות!$D$29,IF(מרכז!A2167&lt;=הלוואות!$E$29,IF(DAY(מרכז!A2167)=הלוואות!$F$29,הלוואות!$G$29,0),0),0)+IF(A2167&gt;=הלוואות!$D$30,IF(מרכז!A2167&lt;=הלוואות!$E$30,IF(DAY(מרכז!A2167)=הלוואות!$F$30,הלוואות!$G$30,0),0),0)+IF(A2167&gt;=הלוואות!$D$31,IF(מרכז!A2167&lt;=הלוואות!$E$31,IF(DAY(מרכז!A2167)=הלוואות!$F$31,הלוואות!$G$31,0),0),0)+IF(A2167&gt;=הלוואות!$D$32,IF(מרכז!A2167&lt;=הלוואות!$E$32,IF(DAY(מרכז!A2167)=הלוואות!$F$32,הלוואות!$G$32,0),0),0)+IF(A2167&gt;=הלוואות!$D$33,IF(מרכז!A2167&lt;=הלוואות!$E$33,IF(DAY(מרכז!A2167)=הלוואות!$F$33,הלוואות!$G$33,0),0),0)+IF(A2167&gt;=הלוואות!$D$34,IF(מרכז!A2167&lt;=הלוואות!$E$34,IF(DAY(מרכז!A2167)=הלוואות!$F$34,הלוואות!$G$34,0),0),0)</f>
        <v>0</v>
      </c>
      <c r="E2167" s="93">
        <f>SUMIF(הלוואות!$D$46:$D$65,מרכז!A2167,הלוואות!$E$46:$E$65)</f>
        <v>0</v>
      </c>
      <c r="F2167" s="93">
        <f>SUMIF(נכנסים!$A$5:$A$5890,מרכז!A2167,נכנסים!$B$5:$B$5890)</f>
        <v>0</v>
      </c>
      <c r="G2167" s="94"/>
      <c r="H2167" s="94"/>
      <c r="I2167" s="94"/>
      <c r="J2167" s="99">
        <f t="shared" si="33"/>
        <v>50000</v>
      </c>
    </row>
    <row r="2168" spans="1:10">
      <c r="A2168" s="153">
        <v>47821</v>
      </c>
      <c r="B2168" s="93">
        <f>SUMIF(יוצאים!$A$5:$A$5835,מרכז!A2168,יוצאים!$D$5:$D$5835)</f>
        <v>0</v>
      </c>
      <c r="C2168" s="93">
        <f>HLOOKUP(DAY($A2168),'טב.הו"ק'!$G$4:$AK$162,'טב.הו"ק'!$A$162+2,FALSE)</f>
        <v>0</v>
      </c>
      <c r="D2168" s="93">
        <f>IF(A2168&gt;=הלוואות!$D$5,IF(מרכז!A2168&lt;=הלוואות!$E$5,IF(DAY(מרכז!A2168)=הלוואות!$F$5,הלוואות!$G$5,0),0),0)+IF(A2168&gt;=הלוואות!$D$6,IF(מרכז!A2168&lt;=הלוואות!$E$6,IF(DAY(מרכז!A2168)=הלוואות!$F$6,הלוואות!$G$6,0),0),0)+IF(A2168&gt;=הלוואות!$D$7,IF(מרכז!A2168&lt;=הלוואות!$E$7,IF(DAY(מרכז!A2168)=הלוואות!$F$7,הלוואות!$G$7,0),0),0)+IF(A2168&gt;=הלוואות!$D$8,IF(מרכז!A2168&lt;=הלוואות!$E$8,IF(DAY(מרכז!A2168)=הלוואות!$F$8,הלוואות!$G$8,0),0),0)+IF(A2168&gt;=הלוואות!$D$9,IF(מרכז!A2168&lt;=הלוואות!$E$9,IF(DAY(מרכז!A2168)=הלוואות!$F$9,הלוואות!$G$9,0),0),0)+IF(A2168&gt;=הלוואות!$D$10,IF(מרכז!A2168&lt;=הלוואות!$E$10,IF(DAY(מרכז!A2168)=הלוואות!$F$10,הלוואות!$G$10,0),0),0)+IF(A2168&gt;=הלוואות!$D$11,IF(מרכז!A2168&lt;=הלוואות!$E$11,IF(DAY(מרכז!A2168)=הלוואות!$F$11,הלוואות!$G$11,0),0),0)+IF(A2168&gt;=הלוואות!$D$12,IF(מרכז!A2168&lt;=הלוואות!$E$12,IF(DAY(מרכז!A2168)=הלוואות!$F$12,הלוואות!$G$12,0),0),0)+IF(A2168&gt;=הלוואות!$D$13,IF(מרכז!A2168&lt;=הלוואות!$E$13,IF(DAY(מרכז!A2168)=הלוואות!$F$13,הלוואות!$G$13,0),0),0)+IF(A2168&gt;=הלוואות!$D$14,IF(מרכז!A2168&lt;=הלוואות!$E$14,IF(DAY(מרכז!A2168)=הלוואות!$F$14,הלוואות!$G$14,0),0),0)+IF(A2168&gt;=הלוואות!$D$15,IF(מרכז!A2168&lt;=הלוואות!$E$15,IF(DAY(מרכז!A2168)=הלוואות!$F$15,הלוואות!$G$15,0),0),0)+IF(A2168&gt;=הלוואות!$D$16,IF(מרכז!A2168&lt;=הלוואות!$E$16,IF(DAY(מרכז!A2168)=הלוואות!$F$16,הלוואות!$G$16,0),0),0)+IF(A2168&gt;=הלוואות!$D$17,IF(מרכז!A2168&lt;=הלוואות!$E$17,IF(DAY(מרכז!A2168)=הלוואות!$F$17,הלוואות!$G$17,0),0),0)+IF(A2168&gt;=הלוואות!$D$18,IF(מרכז!A2168&lt;=הלוואות!$E$18,IF(DAY(מרכז!A2168)=הלוואות!$F$18,הלוואות!$G$18,0),0),0)+IF(A2168&gt;=הלוואות!$D$19,IF(מרכז!A2168&lt;=הלוואות!$E$19,IF(DAY(מרכז!A2168)=הלוואות!$F$19,הלוואות!$G$19,0),0),0)+IF(A2168&gt;=הלוואות!$D$20,IF(מרכז!A2168&lt;=הלוואות!$E$20,IF(DAY(מרכז!A2168)=הלוואות!$F$20,הלוואות!$G$20,0),0),0)+IF(A2168&gt;=הלוואות!$D$21,IF(מרכז!A2168&lt;=הלוואות!$E$21,IF(DAY(מרכז!A2168)=הלוואות!$F$21,הלוואות!$G$21,0),0),0)+IF(A2168&gt;=הלוואות!$D$22,IF(מרכז!A2168&lt;=הלוואות!$E$22,IF(DAY(מרכז!A2168)=הלוואות!$F$22,הלוואות!$G$22,0),0),0)+IF(A2168&gt;=הלוואות!$D$23,IF(מרכז!A2168&lt;=הלוואות!$E$23,IF(DAY(מרכז!A2168)=הלוואות!$F$23,הלוואות!$G$23,0),0),0)+IF(A2168&gt;=הלוואות!$D$24,IF(מרכז!A2168&lt;=הלוואות!$E$24,IF(DAY(מרכז!A2168)=הלוואות!$F$24,הלוואות!$G$24,0),0),0)+IF(A2168&gt;=הלוואות!$D$25,IF(מרכז!A2168&lt;=הלוואות!$E$25,IF(DAY(מרכז!A2168)=הלוואות!$F$25,הלוואות!$G$25,0),0),0)+IF(A2168&gt;=הלוואות!$D$26,IF(מרכז!A2168&lt;=הלוואות!$E$26,IF(DAY(מרכז!A2168)=הלוואות!$F$26,הלוואות!$G$26,0),0),0)+IF(A2168&gt;=הלוואות!$D$27,IF(מרכז!A2168&lt;=הלוואות!$E$27,IF(DAY(מרכז!A2168)=הלוואות!$F$27,הלוואות!$G$27,0),0),0)+IF(A2168&gt;=הלוואות!$D$28,IF(מרכז!A2168&lt;=הלוואות!$E$28,IF(DAY(מרכז!A2168)=הלוואות!$F$28,הלוואות!$G$28,0),0),0)+IF(A2168&gt;=הלוואות!$D$29,IF(מרכז!A2168&lt;=הלוואות!$E$29,IF(DAY(מרכז!A2168)=הלוואות!$F$29,הלוואות!$G$29,0),0),0)+IF(A2168&gt;=הלוואות!$D$30,IF(מרכז!A2168&lt;=הלוואות!$E$30,IF(DAY(מרכז!A2168)=הלוואות!$F$30,הלוואות!$G$30,0),0),0)+IF(A2168&gt;=הלוואות!$D$31,IF(מרכז!A2168&lt;=הלוואות!$E$31,IF(DAY(מרכז!A2168)=הלוואות!$F$31,הלוואות!$G$31,0),0),0)+IF(A2168&gt;=הלוואות!$D$32,IF(מרכז!A2168&lt;=הלוואות!$E$32,IF(DAY(מרכז!A2168)=הלוואות!$F$32,הלוואות!$G$32,0),0),0)+IF(A2168&gt;=הלוואות!$D$33,IF(מרכז!A2168&lt;=הלוואות!$E$33,IF(DAY(מרכז!A2168)=הלוואות!$F$33,הלוואות!$G$33,0),0),0)+IF(A2168&gt;=הלוואות!$D$34,IF(מרכז!A2168&lt;=הלוואות!$E$34,IF(DAY(מרכז!A2168)=הלוואות!$F$34,הלוואות!$G$34,0),0),0)</f>
        <v>0</v>
      </c>
      <c r="E2168" s="93">
        <f>SUMIF(הלוואות!$D$46:$D$65,מרכז!A2168,הלוואות!$E$46:$E$65)</f>
        <v>0</v>
      </c>
      <c r="F2168" s="93">
        <f>SUMIF(נכנסים!$A$5:$A$5890,מרכז!A2168,נכנסים!$B$5:$B$5890)</f>
        <v>0</v>
      </c>
      <c r="G2168" s="94"/>
      <c r="H2168" s="94"/>
      <c r="I2168" s="94"/>
      <c r="J2168" s="99">
        <f t="shared" si="33"/>
        <v>50000</v>
      </c>
    </row>
    <row r="2169" spans="1:10">
      <c r="A2169" s="153">
        <v>47822</v>
      </c>
      <c r="B2169" s="93">
        <f>SUMIF(יוצאים!$A$5:$A$5835,מרכז!A2169,יוצאים!$D$5:$D$5835)</f>
        <v>0</v>
      </c>
      <c r="C2169" s="93">
        <f>HLOOKUP(DAY($A2169),'טב.הו"ק'!$G$4:$AK$162,'טב.הו"ק'!$A$162+2,FALSE)</f>
        <v>0</v>
      </c>
      <c r="D2169" s="93">
        <f>IF(A2169&gt;=הלוואות!$D$5,IF(מרכז!A2169&lt;=הלוואות!$E$5,IF(DAY(מרכז!A2169)=הלוואות!$F$5,הלוואות!$G$5,0),0),0)+IF(A2169&gt;=הלוואות!$D$6,IF(מרכז!A2169&lt;=הלוואות!$E$6,IF(DAY(מרכז!A2169)=הלוואות!$F$6,הלוואות!$G$6,0),0),0)+IF(A2169&gt;=הלוואות!$D$7,IF(מרכז!A2169&lt;=הלוואות!$E$7,IF(DAY(מרכז!A2169)=הלוואות!$F$7,הלוואות!$G$7,0),0),0)+IF(A2169&gt;=הלוואות!$D$8,IF(מרכז!A2169&lt;=הלוואות!$E$8,IF(DAY(מרכז!A2169)=הלוואות!$F$8,הלוואות!$G$8,0),0),0)+IF(A2169&gt;=הלוואות!$D$9,IF(מרכז!A2169&lt;=הלוואות!$E$9,IF(DAY(מרכז!A2169)=הלוואות!$F$9,הלוואות!$G$9,0),0),0)+IF(A2169&gt;=הלוואות!$D$10,IF(מרכז!A2169&lt;=הלוואות!$E$10,IF(DAY(מרכז!A2169)=הלוואות!$F$10,הלוואות!$G$10,0),0),0)+IF(A2169&gt;=הלוואות!$D$11,IF(מרכז!A2169&lt;=הלוואות!$E$11,IF(DAY(מרכז!A2169)=הלוואות!$F$11,הלוואות!$G$11,0),0),0)+IF(A2169&gt;=הלוואות!$D$12,IF(מרכז!A2169&lt;=הלוואות!$E$12,IF(DAY(מרכז!A2169)=הלוואות!$F$12,הלוואות!$G$12,0),0),0)+IF(A2169&gt;=הלוואות!$D$13,IF(מרכז!A2169&lt;=הלוואות!$E$13,IF(DAY(מרכז!A2169)=הלוואות!$F$13,הלוואות!$G$13,0),0),0)+IF(A2169&gt;=הלוואות!$D$14,IF(מרכז!A2169&lt;=הלוואות!$E$14,IF(DAY(מרכז!A2169)=הלוואות!$F$14,הלוואות!$G$14,0),0),0)+IF(A2169&gt;=הלוואות!$D$15,IF(מרכז!A2169&lt;=הלוואות!$E$15,IF(DAY(מרכז!A2169)=הלוואות!$F$15,הלוואות!$G$15,0),0),0)+IF(A2169&gt;=הלוואות!$D$16,IF(מרכז!A2169&lt;=הלוואות!$E$16,IF(DAY(מרכז!A2169)=הלוואות!$F$16,הלוואות!$G$16,0),0),0)+IF(A2169&gt;=הלוואות!$D$17,IF(מרכז!A2169&lt;=הלוואות!$E$17,IF(DAY(מרכז!A2169)=הלוואות!$F$17,הלוואות!$G$17,0),0),0)+IF(A2169&gt;=הלוואות!$D$18,IF(מרכז!A2169&lt;=הלוואות!$E$18,IF(DAY(מרכז!A2169)=הלוואות!$F$18,הלוואות!$G$18,0),0),0)+IF(A2169&gt;=הלוואות!$D$19,IF(מרכז!A2169&lt;=הלוואות!$E$19,IF(DAY(מרכז!A2169)=הלוואות!$F$19,הלוואות!$G$19,0),0),0)+IF(A2169&gt;=הלוואות!$D$20,IF(מרכז!A2169&lt;=הלוואות!$E$20,IF(DAY(מרכז!A2169)=הלוואות!$F$20,הלוואות!$G$20,0),0),0)+IF(A2169&gt;=הלוואות!$D$21,IF(מרכז!A2169&lt;=הלוואות!$E$21,IF(DAY(מרכז!A2169)=הלוואות!$F$21,הלוואות!$G$21,0),0),0)+IF(A2169&gt;=הלוואות!$D$22,IF(מרכז!A2169&lt;=הלוואות!$E$22,IF(DAY(מרכז!A2169)=הלוואות!$F$22,הלוואות!$G$22,0),0),0)+IF(A2169&gt;=הלוואות!$D$23,IF(מרכז!A2169&lt;=הלוואות!$E$23,IF(DAY(מרכז!A2169)=הלוואות!$F$23,הלוואות!$G$23,0),0),0)+IF(A2169&gt;=הלוואות!$D$24,IF(מרכז!A2169&lt;=הלוואות!$E$24,IF(DAY(מרכז!A2169)=הלוואות!$F$24,הלוואות!$G$24,0),0),0)+IF(A2169&gt;=הלוואות!$D$25,IF(מרכז!A2169&lt;=הלוואות!$E$25,IF(DAY(מרכז!A2169)=הלוואות!$F$25,הלוואות!$G$25,0),0),0)+IF(A2169&gt;=הלוואות!$D$26,IF(מרכז!A2169&lt;=הלוואות!$E$26,IF(DAY(מרכז!A2169)=הלוואות!$F$26,הלוואות!$G$26,0),0),0)+IF(A2169&gt;=הלוואות!$D$27,IF(מרכז!A2169&lt;=הלוואות!$E$27,IF(DAY(מרכז!A2169)=הלוואות!$F$27,הלוואות!$G$27,0),0),0)+IF(A2169&gt;=הלוואות!$D$28,IF(מרכז!A2169&lt;=הלוואות!$E$28,IF(DAY(מרכז!A2169)=הלוואות!$F$28,הלוואות!$G$28,0),0),0)+IF(A2169&gt;=הלוואות!$D$29,IF(מרכז!A2169&lt;=הלוואות!$E$29,IF(DAY(מרכז!A2169)=הלוואות!$F$29,הלוואות!$G$29,0),0),0)+IF(A2169&gt;=הלוואות!$D$30,IF(מרכז!A2169&lt;=הלוואות!$E$30,IF(DAY(מרכז!A2169)=הלוואות!$F$30,הלוואות!$G$30,0),0),0)+IF(A2169&gt;=הלוואות!$D$31,IF(מרכז!A2169&lt;=הלוואות!$E$31,IF(DAY(מרכז!A2169)=הלוואות!$F$31,הלוואות!$G$31,0),0),0)+IF(A2169&gt;=הלוואות!$D$32,IF(מרכז!A2169&lt;=הלוואות!$E$32,IF(DAY(מרכז!A2169)=הלוואות!$F$32,הלוואות!$G$32,0),0),0)+IF(A2169&gt;=הלוואות!$D$33,IF(מרכז!A2169&lt;=הלוואות!$E$33,IF(DAY(מרכז!A2169)=הלוואות!$F$33,הלוואות!$G$33,0),0),0)+IF(A2169&gt;=הלוואות!$D$34,IF(מרכז!A2169&lt;=הלוואות!$E$34,IF(DAY(מרכז!A2169)=הלוואות!$F$34,הלוואות!$G$34,0),0),0)</f>
        <v>0</v>
      </c>
      <c r="E2169" s="93">
        <f>SUMIF(הלוואות!$D$46:$D$65,מרכז!A2169,הלוואות!$E$46:$E$65)</f>
        <v>0</v>
      </c>
      <c r="F2169" s="93">
        <f>SUMIF(נכנסים!$A$5:$A$5890,מרכז!A2169,נכנסים!$B$5:$B$5890)</f>
        <v>0</v>
      </c>
      <c r="G2169" s="94"/>
      <c r="H2169" s="94"/>
      <c r="I2169" s="94"/>
      <c r="J2169" s="99">
        <f t="shared" si="33"/>
        <v>50000</v>
      </c>
    </row>
    <row r="2170" spans="1:10">
      <c r="A2170" s="153">
        <v>47823</v>
      </c>
      <c r="B2170" s="93">
        <f>SUMIF(יוצאים!$A$5:$A$5835,מרכז!A2170,יוצאים!$D$5:$D$5835)</f>
        <v>0</v>
      </c>
      <c r="C2170" s="93">
        <f>HLOOKUP(DAY($A2170),'טב.הו"ק'!$G$4:$AK$162,'טב.הו"ק'!$A$162+2,FALSE)</f>
        <v>0</v>
      </c>
      <c r="D2170" s="93">
        <f>IF(A2170&gt;=הלוואות!$D$5,IF(מרכז!A2170&lt;=הלוואות!$E$5,IF(DAY(מרכז!A2170)=הלוואות!$F$5,הלוואות!$G$5,0),0),0)+IF(A2170&gt;=הלוואות!$D$6,IF(מרכז!A2170&lt;=הלוואות!$E$6,IF(DAY(מרכז!A2170)=הלוואות!$F$6,הלוואות!$G$6,0),0),0)+IF(A2170&gt;=הלוואות!$D$7,IF(מרכז!A2170&lt;=הלוואות!$E$7,IF(DAY(מרכז!A2170)=הלוואות!$F$7,הלוואות!$G$7,0),0),0)+IF(A2170&gt;=הלוואות!$D$8,IF(מרכז!A2170&lt;=הלוואות!$E$8,IF(DAY(מרכז!A2170)=הלוואות!$F$8,הלוואות!$G$8,0),0),0)+IF(A2170&gt;=הלוואות!$D$9,IF(מרכז!A2170&lt;=הלוואות!$E$9,IF(DAY(מרכז!A2170)=הלוואות!$F$9,הלוואות!$G$9,0),0),0)+IF(A2170&gt;=הלוואות!$D$10,IF(מרכז!A2170&lt;=הלוואות!$E$10,IF(DAY(מרכז!A2170)=הלוואות!$F$10,הלוואות!$G$10,0),0),0)+IF(A2170&gt;=הלוואות!$D$11,IF(מרכז!A2170&lt;=הלוואות!$E$11,IF(DAY(מרכז!A2170)=הלוואות!$F$11,הלוואות!$G$11,0),0),0)+IF(A2170&gt;=הלוואות!$D$12,IF(מרכז!A2170&lt;=הלוואות!$E$12,IF(DAY(מרכז!A2170)=הלוואות!$F$12,הלוואות!$G$12,0),0),0)+IF(A2170&gt;=הלוואות!$D$13,IF(מרכז!A2170&lt;=הלוואות!$E$13,IF(DAY(מרכז!A2170)=הלוואות!$F$13,הלוואות!$G$13,0),0),0)+IF(A2170&gt;=הלוואות!$D$14,IF(מרכז!A2170&lt;=הלוואות!$E$14,IF(DAY(מרכז!A2170)=הלוואות!$F$14,הלוואות!$G$14,0),0),0)+IF(A2170&gt;=הלוואות!$D$15,IF(מרכז!A2170&lt;=הלוואות!$E$15,IF(DAY(מרכז!A2170)=הלוואות!$F$15,הלוואות!$G$15,0),0),0)+IF(A2170&gt;=הלוואות!$D$16,IF(מרכז!A2170&lt;=הלוואות!$E$16,IF(DAY(מרכז!A2170)=הלוואות!$F$16,הלוואות!$G$16,0),0),0)+IF(A2170&gt;=הלוואות!$D$17,IF(מרכז!A2170&lt;=הלוואות!$E$17,IF(DAY(מרכז!A2170)=הלוואות!$F$17,הלוואות!$G$17,0),0),0)+IF(A2170&gt;=הלוואות!$D$18,IF(מרכז!A2170&lt;=הלוואות!$E$18,IF(DAY(מרכז!A2170)=הלוואות!$F$18,הלוואות!$G$18,0),0),0)+IF(A2170&gt;=הלוואות!$D$19,IF(מרכז!A2170&lt;=הלוואות!$E$19,IF(DAY(מרכז!A2170)=הלוואות!$F$19,הלוואות!$G$19,0),0),0)+IF(A2170&gt;=הלוואות!$D$20,IF(מרכז!A2170&lt;=הלוואות!$E$20,IF(DAY(מרכז!A2170)=הלוואות!$F$20,הלוואות!$G$20,0),0),0)+IF(A2170&gt;=הלוואות!$D$21,IF(מרכז!A2170&lt;=הלוואות!$E$21,IF(DAY(מרכז!A2170)=הלוואות!$F$21,הלוואות!$G$21,0),0),0)+IF(A2170&gt;=הלוואות!$D$22,IF(מרכז!A2170&lt;=הלוואות!$E$22,IF(DAY(מרכז!A2170)=הלוואות!$F$22,הלוואות!$G$22,0),0),0)+IF(A2170&gt;=הלוואות!$D$23,IF(מרכז!A2170&lt;=הלוואות!$E$23,IF(DAY(מרכז!A2170)=הלוואות!$F$23,הלוואות!$G$23,0),0),0)+IF(A2170&gt;=הלוואות!$D$24,IF(מרכז!A2170&lt;=הלוואות!$E$24,IF(DAY(מרכז!A2170)=הלוואות!$F$24,הלוואות!$G$24,0),0),0)+IF(A2170&gt;=הלוואות!$D$25,IF(מרכז!A2170&lt;=הלוואות!$E$25,IF(DAY(מרכז!A2170)=הלוואות!$F$25,הלוואות!$G$25,0),0),0)+IF(A2170&gt;=הלוואות!$D$26,IF(מרכז!A2170&lt;=הלוואות!$E$26,IF(DAY(מרכז!A2170)=הלוואות!$F$26,הלוואות!$G$26,0),0),0)+IF(A2170&gt;=הלוואות!$D$27,IF(מרכז!A2170&lt;=הלוואות!$E$27,IF(DAY(מרכז!A2170)=הלוואות!$F$27,הלוואות!$G$27,0),0),0)+IF(A2170&gt;=הלוואות!$D$28,IF(מרכז!A2170&lt;=הלוואות!$E$28,IF(DAY(מרכז!A2170)=הלוואות!$F$28,הלוואות!$G$28,0),0),0)+IF(A2170&gt;=הלוואות!$D$29,IF(מרכז!A2170&lt;=הלוואות!$E$29,IF(DAY(מרכז!A2170)=הלוואות!$F$29,הלוואות!$G$29,0),0),0)+IF(A2170&gt;=הלוואות!$D$30,IF(מרכז!A2170&lt;=הלוואות!$E$30,IF(DAY(מרכז!A2170)=הלוואות!$F$30,הלוואות!$G$30,0),0),0)+IF(A2170&gt;=הלוואות!$D$31,IF(מרכז!A2170&lt;=הלוואות!$E$31,IF(DAY(מרכז!A2170)=הלוואות!$F$31,הלוואות!$G$31,0),0),0)+IF(A2170&gt;=הלוואות!$D$32,IF(מרכז!A2170&lt;=הלוואות!$E$32,IF(DAY(מרכז!A2170)=הלוואות!$F$32,הלוואות!$G$32,0),0),0)+IF(A2170&gt;=הלוואות!$D$33,IF(מרכז!A2170&lt;=הלוואות!$E$33,IF(DAY(מרכז!A2170)=הלוואות!$F$33,הלוואות!$G$33,0),0),0)+IF(A2170&gt;=הלוואות!$D$34,IF(מרכז!A2170&lt;=הלוואות!$E$34,IF(DAY(מרכז!A2170)=הלוואות!$F$34,הלוואות!$G$34,0),0),0)</f>
        <v>0</v>
      </c>
      <c r="E2170" s="93">
        <f>SUMIF(הלוואות!$D$46:$D$65,מרכז!A2170,הלוואות!$E$46:$E$65)</f>
        <v>0</v>
      </c>
      <c r="F2170" s="93">
        <f>SUMIF(נכנסים!$A$5:$A$5890,מרכז!A2170,נכנסים!$B$5:$B$5890)</f>
        <v>0</v>
      </c>
      <c r="G2170" s="94"/>
      <c r="H2170" s="94"/>
      <c r="I2170" s="94"/>
      <c r="J2170" s="99">
        <f t="shared" si="33"/>
        <v>50000</v>
      </c>
    </row>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1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P70"/>
  <sheetViews>
    <sheetView rightToLeft="1" tabSelected="1" zoomScale="80" zoomScaleNormal="80" workbookViewId="0">
      <selection activeCell="F1" sqref="F1"/>
    </sheetView>
  </sheetViews>
  <sheetFormatPr defaultRowHeight="13.8"/>
  <cols>
    <col min="3" max="3" width="17.8984375" bestFit="1" customWidth="1"/>
    <col min="4" max="4" width="14" customWidth="1"/>
    <col min="5" max="5" width="13.8984375" customWidth="1"/>
    <col min="6" max="15" width="12.19921875" bestFit="1" customWidth="1"/>
    <col min="16" max="19" width="11.69921875" bestFit="1" customWidth="1"/>
  </cols>
  <sheetData>
    <row r="6" spans="3:16" ht="17.399999999999999">
      <c r="C6" s="139" t="s">
        <v>82</v>
      </c>
      <c r="D6" s="140"/>
      <c r="E6" s="140"/>
      <c r="F6" s="140"/>
      <c r="G6" s="140"/>
      <c r="H6" s="139" t="s">
        <v>83</v>
      </c>
      <c r="I6" s="140"/>
      <c r="J6" s="140"/>
      <c r="K6" s="140"/>
      <c r="L6" s="141"/>
      <c r="M6" s="141"/>
      <c r="N6" s="141"/>
      <c r="O6" s="142" t="s">
        <v>84</v>
      </c>
    </row>
    <row r="7" spans="3:16" ht="17.399999999999999">
      <c r="C7" s="155"/>
      <c r="D7" s="2"/>
      <c r="E7" s="2"/>
      <c r="F7" s="2"/>
      <c r="G7" s="2"/>
      <c r="H7" s="155"/>
      <c r="I7" s="2"/>
      <c r="J7" s="2"/>
      <c r="K7" s="2"/>
      <c r="L7" s="156"/>
      <c r="M7" s="156"/>
      <c r="N7" s="156"/>
      <c r="O7" s="157"/>
    </row>
    <row r="8" spans="3:16" ht="14.4" thickBot="1"/>
    <row r="9" spans="3:16" ht="17.399999999999999">
      <c r="C9" s="158" t="s">
        <v>30</v>
      </c>
      <c r="D9" s="159">
        <v>2025</v>
      </c>
      <c r="E9" s="7"/>
      <c r="F9" s="7"/>
      <c r="G9" s="7"/>
      <c r="H9" s="7"/>
      <c r="I9" s="7"/>
      <c r="J9" s="7"/>
      <c r="K9" s="7"/>
      <c r="L9" s="7"/>
      <c r="M9" s="7"/>
      <c r="N9" s="7"/>
      <c r="O9" s="7"/>
      <c r="P9" s="8"/>
    </row>
    <row r="10" spans="3:16" ht="14.4" thickBot="1">
      <c r="C10" s="20"/>
      <c r="D10" s="18"/>
      <c r="E10" s="18"/>
      <c r="F10" s="18"/>
      <c r="G10" s="18"/>
      <c r="H10" s="18"/>
      <c r="I10" s="18"/>
      <c r="J10" s="18"/>
      <c r="K10" s="18"/>
      <c r="L10" s="18"/>
      <c r="M10" s="18"/>
      <c r="N10" s="18"/>
      <c r="O10" s="18"/>
      <c r="P10" s="9"/>
    </row>
    <row r="11" spans="3:16" ht="14.4" thickBot="1">
      <c r="C11" s="20"/>
      <c r="D11" s="26">
        <v>1</v>
      </c>
      <c r="E11" s="26">
        <v>2</v>
      </c>
      <c r="F11" s="26">
        <v>3</v>
      </c>
      <c r="G11" s="26">
        <v>4</v>
      </c>
      <c r="H11" s="26">
        <v>5</v>
      </c>
      <c r="I11" s="26">
        <v>6</v>
      </c>
      <c r="J11" s="26">
        <v>7</v>
      </c>
      <c r="K11" s="26">
        <v>8</v>
      </c>
      <c r="L11" s="26">
        <v>9</v>
      </c>
      <c r="M11" s="26">
        <v>10</v>
      </c>
      <c r="N11" s="26">
        <v>11</v>
      </c>
      <c r="O11" s="26">
        <v>12</v>
      </c>
      <c r="P11" s="9"/>
    </row>
    <row r="12" spans="3:16">
      <c r="C12" s="22" t="s">
        <v>31</v>
      </c>
      <c r="D12" s="27">
        <f>SUMPRODUCT((D$11=MONTH(מרכז!$A$5:$A$9733))*('רווח והפסד'!$D$9=YEAR(מרכז!$A$5:$A$9733))*(מרכז!$B$5:$B$9733))</f>
        <v>0</v>
      </c>
      <c r="E12" s="27">
        <f>SUMPRODUCT((E$11=MONTH(מרכז!$A$5:$A$9733))*('רווח והפסד'!$D$9=YEAR(מרכז!$A$5:$A$9733))*(מרכז!$B$5:$B$9733))</f>
        <v>0</v>
      </c>
      <c r="F12" s="27">
        <f>SUMPRODUCT((F$11=MONTH(מרכז!$A$5:$A$9733))*('רווח והפסד'!$D$9=YEAR(מרכז!$A$5:$A$9733))*(מרכז!$B$5:$B$9733))</f>
        <v>0</v>
      </c>
      <c r="G12" s="27">
        <f>SUMPRODUCT((G$11=MONTH(מרכז!$A$5:$A$9733))*('רווח והפסד'!$D$9=YEAR(מרכז!$A$5:$A$9733))*(מרכז!$B$5:$B$9733))</f>
        <v>0</v>
      </c>
      <c r="H12" s="27">
        <f>SUMPRODUCT((H$11=MONTH(מרכז!$A$5:$A$9733))*('רווח והפסד'!$D$9=YEAR(מרכז!$A$5:$A$9733))*(מרכז!$B$5:$B$9733))</f>
        <v>0</v>
      </c>
      <c r="I12" s="27">
        <f>SUMPRODUCT((I$11=MONTH(מרכז!$A$5:$A$9733))*('רווח והפסד'!$D$9=YEAR(מרכז!$A$5:$A$9733))*(מרכז!$B$5:$B$9733))</f>
        <v>0</v>
      </c>
      <c r="J12" s="27">
        <f>SUMPRODUCT((J$11=MONTH(מרכז!$A$5:$A$9733))*('רווח והפסד'!$D$9=YEAR(מרכז!$A$5:$A$9733))*(מרכז!$B$5:$B$9733))</f>
        <v>0</v>
      </c>
      <c r="K12" s="27">
        <f>SUMPRODUCT((K$11=MONTH(מרכז!$A$5:$A$9733))*('רווח והפסד'!$D$9=YEAR(מרכז!$A$5:$A$9733))*(מרכז!$B$5:$B$9733))</f>
        <v>0</v>
      </c>
      <c r="L12" s="27">
        <f>SUMPRODUCT((L$11=MONTH(מרכז!$A$5:$A$9733))*('רווח והפסד'!$D$9=YEAR(מרכז!$A$5:$A$9733))*(מרכז!$B$5:$B$9733))</f>
        <v>0</v>
      </c>
      <c r="M12" s="27">
        <f>SUMPRODUCT((M$11=MONTH(מרכז!$A$5:$A$9733))*('רווח והפסד'!$D$9=YEAR(מרכז!$A$5:$A$9733))*(מרכז!$B$5:$B$9733))</f>
        <v>0</v>
      </c>
      <c r="N12" s="27">
        <f>SUMPRODUCT((N$11=MONTH(מרכז!$A$5:$A$9733))*('רווח והפסד'!$D$9=YEAR(מרכז!$A$5:$A$9733))*(מרכז!$B$5:$B$9733))</f>
        <v>0</v>
      </c>
      <c r="O12" s="27">
        <f>SUMPRODUCT((O$11=MONTH(מרכז!$A$5:$A$9733))*('רווח והפסד'!$D$9=YEAR(מרכז!$A$5:$A$9733))*(מרכז!$B$5:$B$9733))</f>
        <v>0</v>
      </c>
      <c r="P12" s="9"/>
    </row>
    <row r="13" spans="3:16">
      <c r="C13" s="22" t="s">
        <v>5</v>
      </c>
      <c r="D13" s="27">
        <f>SUMPRODUCT((D$11=MONTH(מרכז!$A$5:$A$9733))*('רווח והפסד'!$D$9=YEAR(מרכז!$A$5:$A$9733))*(מרכז!$C$5:$C$9733))</f>
        <v>0</v>
      </c>
      <c r="E13" s="27">
        <f>SUMPRODUCT((E$11=MONTH(מרכז!$A$5:$A$9733))*('רווח והפסד'!$D$9=YEAR(מרכז!$A$5:$A$9733))*(מרכז!$C$5:$C$9733))</f>
        <v>0</v>
      </c>
      <c r="F13" s="27">
        <f>SUMPRODUCT((F$11=MONTH(מרכז!$A$5:$A$9733))*('רווח והפסד'!$D$9=YEAR(מרכז!$A$5:$A$9733))*(מרכז!$C$5:$C$9733))</f>
        <v>0</v>
      </c>
      <c r="G13" s="27">
        <f>SUMPRODUCT((G$11=MONTH(מרכז!$A$5:$A$9733))*('רווח והפסד'!$D$9=YEAR(מרכז!$A$5:$A$9733))*(מרכז!$C$5:$C$9733))</f>
        <v>0</v>
      </c>
      <c r="H13" s="27">
        <f>SUMPRODUCT((H$11=MONTH(מרכז!$A$5:$A$9733))*('רווח והפסד'!$D$9=YEAR(מרכז!$A$5:$A$9733))*(מרכז!$C$5:$C$9733))</f>
        <v>0</v>
      </c>
      <c r="I13" s="27">
        <f>SUMPRODUCT((I$11=MONTH(מרכז!$A$5:$A$9733))*('רווח והפסד'!$D$9=YEAR(מרכז!$A$5:$A$9733))*(מרכז!$C$5:$C$9733))</f>
        <v>0</v>
      </c>
      <c r="J13" s="27">
        <f>SUMPRODUCT((J$11=MONTH(מרכז!$A$5:$A$9733))*('רווח והפסד'!$D$9=YEAR(מרכז!$A$5:$A$9733))*(מרכז!$C$5:$C$9733))</f>
        <v>0</v>
      </c>
      <c r="K13" s="27">
        <f>SUMPRODUCT((K$11=MONTH(מרכז!$A$5:$A$9733))*('רווח והפסד'!$D$9=YEAR(מרכז!$A$5:$A$9733))*(מרכז!$C$5:$C$9733))</f>
        <v>0</v>
      </c>
      <c r="L13" s="27">
        <f>SUMPRODUCT((L$11=MONTH(מרכז!$A$5:$A$9733))*('רווח והפסד'!$D$9=YEAR(מרכז!$A$5:$A$9733))*(מרכז!$C$5:$C$9733))</f>
        <v>0</v>
      </c>
      <c r="M13" s="27">
        <f>SUMPRODUCT((M$11=MONTH(מרכז!$A$5:$A$9733))*('רווח והפסד'!$D$9=YEAR(מרכז!$A$5:$A$9733))*(מרכז!$C$5:$C$9733))</f>
        <v>0</v>
      </c>
      <c r="N13" s="27">
        <f>SUMPRODUCT((N$11=MONTH(מרכז!$A$5:$A$9733))*('רווח והפסד'!$D$9=YEAR(מרכז!$A$5:$A$9733))*(מרכז!$C$5:$C$9733))</f>
        <v>0</v>
      </c>
      <c r="O13" s="27">
        <f>SUMPRODUCT((O$11=MONTH(מרכז!$A$5:$A$9733))*('רווח והפסד'!$D$9=YEAR(מרכז!$A$5:$A$9733))*(מרכז!$C$5:$C$9733))</f>
        <v>0</v>
      </c>
      <c r="P13" s="9"/>
    </row>
    <row r="14" spans="3:16">
      <c r="C14" s="22"/>
      <c r="D14" s="28"/>
      <c r="E14" s="28"/>
      <c r="F14" s="28"/>
      <c r="G14" s="28"/>
      <c r="H14" s="28"/>
      <c r="I14" s="28"/>
      <c r="J14" s="28"/>
      <c r="K14" s="28"/>
      <c r="L14" s="28"/>
      <c r="M14" s="28"/>
      <c r="N14" s="28"/>
      <c r="O14" s="28"/>
      <c r="P14" s="9"/>
    </row>
    <row r="15" spans="3:16">
      <c r="C15" s="22" t="s">
        <v>6</v>
      </c>
      <c r="D15" s="27">
        <f>SUMPRODUCT((D$11=MONTH(מרכז!$A$5:$A$9733))*('רווח והפסד'!$D$9=YEAR(מרכז!$A$5:$A$9733))*(מרכז!$D$5:$D$9733))</f>
        <v>0</v>
      </c>
      <c r="E15" s="27">
        <f>SUMPRODUCT((E$11=MONTH(מרכז!$A$5:$A$9733))*('רווח והפסד'!$D$9=YEAR(מרכז!$A$5:$A$9733))*(מרכז!$D$5:$D$9733))</f>
        <v>0</v>
      </c>
      <c r="F15" s="27">
        <f>SUMPRODUCT((F$11=MONTH(מרכז!$A$5:$A$9733))*('רווח והפסד'!$D$9=YEAR(מרכז!$A$5:$A$9733))*(מרכז!$D$5:$D$9733))</f>
        <v>0</v>
      </c>
      <c r="G15" s="27">
        <f>SUMPRODUCT((G$11=MONTH(מרכז!$A$5:$A$9733))*('רווח והפסד'!$D$9=YEAR(מרכז!$A$5:$A$9733))*(מרכז!$D$5:$D$9733))</f>
        <v>0</v>
      </c>
      <c r="H15" s="27">
        <f>SUMPRODUCT((H$11=MONTH(מרכז!$A$5:$A$9733))*('רווח והפסד'!$D$9=YEAR(מרכז!$A$5:$A$9733))*(מרכז!$D$5:$D$9733))</f>
        <v>0</v>
      </c>
      <c r="I15" s="27">
        <f>SUMPRODUCT((I$11=MONTH(מרכז!$A$5:$A$9733))*('רווח והפסד'!$D$9=YEAR(מרכז!$A$5:$A$9733))*(מרכז!$D$5:$D$9733))</f>
        <v>0</v>
      </c>
      <c r="J15" s="27">
        <f>SUMPRODUCT((J$11=MONTH(מרכז!$A$5:$A$9733))*('רווח והפסד'!$D$9=YEAR(מרכז!$A$5:$A$9733))*(מרכז!$D$5:$D$9733))</f>
        <v>0</v>
      </c>
      <c r="K15" s="27">
        <f>SUMPRODUCT((K$11=MONTH(מרכז!$A$5:$A$9733))*('רווח והפסד'!$D$9=YEAR(מרכז!$A$5:$A$9733))*(מרכז!$D$5:$D$9733))</f>
        <v>0</v>
      </c>
      <c r="L15" s="27">
        <f>SUMPRODUCT((L$11=MONTH(מרכז!$A$5:$A$9733))*('רווח והפסד'!$D$9=YEAR(מרכז!$A$5:$A$9733))*(מרכז!$D$5:$D$9733))</f>
        <v>0</v>
      </c>
      <c r="M15" s="27">
        <f>SUMPRODUCT((M$11=MONTH(מרכז!$A$5:$A$9733))*('רווח והפסד'!$D$9=YEAR(מרכז!$A$5:$A$9733))*(מרכז!$D$5:$D$9733))</f>
        <v>0</v>
      </c>
      <c r="N15" s="27">
        <f>SUMPRODUCT((N$11=MONTH(מרכז!$A$5:$A$9733))*('רווח והפסד'!$D$9=YEAR(מרכז!$A$5:$A$9733))*(מרכז!$D$5:$D$9733))</f>
        <v>0</v>
      </c>
      <c r="O15" s="27">
        <f>SUMPRODUCT((O$11=MONTH(מרכז!$A$5:$A$9733))*('רווח והפסד'!$D$9=YEAR(מרכז!$A$5:$A$9733))*(מרכז!$D$5:$D$9733))</f>
        <v>0</v>
      </c>
      <c r="P15" s="9"/>
    </row>
    <row r="16" spans="3:16" ht="14.4" thickBot="1">
      <c r="C16" s="22" t="s">
        <v>7</v>
      </c>
      <c r="D16" s="27">
        <f>SUMPRODUCT((D$11=MONTH(מרכז!$A$5:$A$9733))*('רווח והפסד'!$D$9=YEAR(מרכז!$A$5:$A$9733))*(מרכז!$E$5:$E$9733))</f>
        <v>0</v>
      </c>
      <c r="E16" s="27">
        <f>SUMPRODUCT((E$11=MONTH(מרכז!$A$5:$A$9733))*('רווח והפסד'!$D$9=YEAR(מרכז!$A$5:$A$9733))*(מרכז!$E$5:$E$9733))</f>
        <v>0</v>
      </c>
      <c r="F16" s="27">
        <f>SUMPRODUCT((F$11=MONTH(מרכז!$A$5:$A$9733))*('רווח והפסד'!$D$9=YEAR(מרכז!$A$5:$A$9733))*(מרכז!$E$5:$E$9733))</f>
        <v>0</v>
      </c>
      <c r="G16" s="27">
        <f>SUMPRODUCT((G$11=MONTH(מרכז!$A$5:$A$9733))*('רווח והפסד'!$D$9=YEAR(מרכז!$A$5:$A$9733))*(מרכז!$E$5:$E$9733))</f>
        <v>0</v>
      </c>
      <c r="H16" s="27">
        <f>SUMPRODUCT((H$11=MONTH(מרכז!$A$5:$A$9733))*('רווח והפסד'!$D$9=YEAR(מרכז!$A$5:$A$9733))*(מרכז!$E$5:$E$9733))</f>
        <v>0</v>
      </c>
      <c r="I16" s="27">
        <f>SUMPRODUCT((I$11=MONTH(מרכז!$A$5:$A$9733))*('רווח והפסד'!$D$9=YEAR(מרכז!$A$5:$A$9733))*(מרכז!$E$5:$E$9733))</f>
        <v>0</v>
      </c>
      <c r="J16" s="27">
        <f>SUMPRODUCT((J$11=MONTH(מרכז!$A$5:$A$9733))*('רווח והפסד'!$D$9=YEAR(מרכז!$A$5:$A$9733))*(מרכז!$E$5:$E$9733))</f>
        <v>0</v>
      </c>
      <c r="K16" s="27">
        <f>SUMPRODUCT((K$11=MONTH(מרכז!$A$5:$A$9733))*('רווח והפסד'!$D$9=YEAR(מרכז!$A$5:$A$9733))*(מרכז!$E$5:$E$9733))</f>
        <v>0</v>
      </c>
      <c r="L16" s="27">
        <f>SUMPRODUCT((L$11=MONTH(מרכז!$A$5:$A$9733))*('רווח והפסד'!$D$9=YEAR(מרכז!$A$5:$A$9733))*(מרכז!$E$5:$E$9733))</f>
        <v>0</v>
      </c>
      <c r="M16" s="27">
        <f>SUMPRODUCT((M$11=MONTH(מרכז!$A$5:$A$9733))*('רווח והפסד'!$D$9=YEAR(מרכז!$A$5:$A$9733))*(מרכז!$E$5:$E$9733))</f>
        <v>0</v>
      </c>
      <c r="N16" s="27">
        <f>SUMPRODUCT((N$11=MONTH(מרכז!$A$5:$A$9733))*('רווח והפסד'!$D$9=YEAR(מרכז!$A$5:$A$9733))*(מרכז!$E$5:$E$9733))</f>
        <v>0</v>
      </c>
      <c r="O16" s="27">
        <f>SUMPRODUCT((O$11=MONTH(מרכז!$A$5:$A$9733))*('רווח והפסד'!$D$9=YEAR(מרכז!$A$5:$A$9733))*(מרכז!$E$5:$E$9733))</f>
        <v>0</v>
      </c>
      <c r="P16" s="9"/>
    </row>
    <row r="17" spans="3:16" ht="14.4" thickBot="1">
      <c r="C17" s="23" t="s">
        <v>32</v>
      </c>
      <c r="D17" s="29">
        <f t="shared" ref="D17:O17" si="0">SUM(D12:D15)</f>
        <v>0</v>
      </c>
      <c r="E17" s="29">
        <f t="shared" si="0"/>
        <v>0</v>
      </c>
      <c r="F17" s="29">
        <f t="shared" si="0"/>
        <v>0</v>
      </c>
      <c r="G17" s="29">
        <f t="shared" si="0"/>
        <v>0</v>
      </c>
      <c r="H17" s="29">
        <f t="shared" si="0"/>
        <v>0</v>
      </c>
      <c r="I17" s="29">
        <f t="shared" si="0"/>
        <v>0</v>
      </c>
      <c r="J17" s="29">
        <f t="shared" si="0"/>
        <v>0</v>
      </c>
      <c r="K17" s="29">
        <f t="shared" si="0"/>
        <v>0</v>
      </c>
      <c r="L17" s="29">
        <f t="shared" si="0"/>
        <v>0</v>
      </c>
      <c r="M17" s="29">
        <f t="shared" si="0"/>
        <v>0</v>
      </c>
      <c r="N17" s="29">
        <f t="shared" si="0"/>
        <v>0</v>
      </c>
      <c r="O17" s="30">
        <f t="shared" si="0"/>
        <v>0</v>
      </c>
      <c r="P17" s="9"/>
    </row>
    <row r="18" spans="3:16">
      <c r="C18" s="24" t="s">
        <v>33</v>
      </c>
      <c r="D18" s="27">
        <f t="shared" ref="D18:O18" si="1">SUM(D12:D16)</f>
        <v>0</v>
      </c>
      <c r="E18" s="27">
        <f t="shared" si="1"/>
        <v>0</v>
      </c>
      <c r="F18" s="27">
        <f t="shared" si="1"/>
        <v>0</v>
      </c>
      <c r="G18" s="27">
        <f t="shared" si="1"/>
        <v>0</v>
      </c>
      <c r="H18" s="27">
        <f t="shared" si="1"/>
        <v>0</v>
      </c>
      <c r="I18" s="27">
        <f t="shared" si="1"/>
        <v>0</v>
      </c>
      <c r="J18" s="27">
        <f t="shared" si="1"/>
        <v>0</v>
      </c>
      <c r="K18" s="27">
        <f t="shared" si="1"/>
        <v>0</v>
      </c>
      <c r="L18" s="27">
        <f t="shared" si="1"/>
        <v>0</v>
      </c>
      <c r="M18" s="27">
        <f t="shared" si="1"/>
        <v>0</v>
      </c>
      <c r="N18" s="27">
        <f t="shared" si="1"/>
        <v>0</v>
      </c>
      <c r="O18" s="27">
        <f t="shared" si="1"/>
        <v>0</v>
      </c>
      <c r="P18" s="9"/>
    </row>
    <row r="19" spans="3:16">
      <c r="C19" s="22" t="s">
        <v>8</v>
      </c>
      <c r="D19" s="27">
        <f>SUMPRODUCT((D$11=MONTH(מרכז!$A$5:$A$9733))*('רווח והפסד'!$D$9=YEAR(מרכז!$A$5:$A$9733))*(מרכז!$F$5:$F$9733))</f>
        <v>0</v>
      </c>
      <c r="E19" s="27">
        <f>SUMPRODUCT((E$11=MONTH(מרכז!$A$5:$A$9733))*('רווח והפסד'!$D$9=YEAR(מרכז!$A$5:$A$9733))*(מרכז!$F$5:$F$9733))</f>
        <v>0</v>
      </c>
      <c r="F19" s="27">
        <f>SUMPRODUCT((F$11=MONTH(מרכז!$A$5:$A$9733))*('רווח והפסד'!$D$9=YEAR(מרכז!$A$5:$A$9733))*(מרכז!$F$5:$F$9733))</f>
        <v>0</v>
      </c>
      <c r="G19" s="27">
        <f>SUMPRODUCT((G$11=MONTH(מרכז!$A$5:$A$9733))*('רווח והפסד'!$D$9=YEAR(מרכז!$A$5:$A$9733))*(מרכז!$F$5:$F$9733))</f>
        <v>0</v>
      </c>
      <c r="H19" s="27">
        <f>SUMPRODUCT((H$11=MONTH(מרכז!$A$5:$A$9733))*('רווח והפסד'!$D$9=YEAR(מרכז!$A$5:$A$9733))*(מרכז!$F$5:$F$9733))</f>
        <v>0</v>
      </c>
      <c r="I19" s="27">
        <f>SUMPRODUCT((I$11=MONTH(מרכז!$A$5:$A$9733))*('רווח והפסד'!$D$9=YEAR(מרכז!$A$5:$A$9733))*(מרכז!$F$5:$F$9733))</f>
        <v>0</v>
      </c>
      <c r="J19" s="27">
        <f>SUMPRODUCT((J$11=MONTH(מרכז!$A$5:$A$9733))*('רווח והפסד'!$D$9=YEAR(מרכז!$A$5:$A$9733))*(מרכז!$F$5:$F$9733))</f>
        <v>0</v>
      </c>
      <c r="K19" s="27">
        <f>SUMPRODUCT((K$11=MONTH(מרכז!$A$5:$A$9733))*('רווח והפסד'!$D$9=YEAR(מרכז!$A$5:$A$9733))*(מרכז!$F$5:$F$9733))</f>
        <v>0</v>
      </c>
      <c r="L19" s="27">
        <f>SUMPRODUCT((L$11=MONTH(מרכז!$A$5:$A$9733))*('רווח והפסד'!$D$9=YEAR(מרכז!$A$5:$A$9733))*(מרכז!$F$5:$F$9733))</f>
        <v>0</v>
      </c>
      <c r="M19" s="27">
        <f>SUMPRODUCT((M$11=MONTH(מרכז!$A$5:$A$9733))*('רווח והפסד'!$D$9=YEAR(מרכז!$A$5:$A$9733))*(מרכז!$F$5:$F$9733))</f>
        <v>0</v>
      </c>
      <c r="N19" s="27">
        <f>SUMPRODUCT((N$11=MONTH(מרכז!$A$5:$A$9733))*('רווח והפסד'!$D$9=YEAR(מרכז!$A$5:$A$9733))*(מרכז!$F$5:$F$9733))</f>
        <v>0</v>
      </c>
      <c r="O19" s="27">
        <f>SUMPRODUCT((O$11=MONTH(מרכז!$A$5:$A$9733))*('רווח והפסד'!$D$9=YEAR(מרכז!$A$5:$A$9733))*(מרכז!$F$5:$F$9733))</f>
        <v>0</v>
      </c>
      <c r="P19" s="9"/>
    </row>
    <row r="20" spans="3:16">
      <c r="C20" s="22"/>
      <c r="D20" s="28"/>
      <c r="E20" s="28"/>
      <c r="F20" s="28"/>
      <c r="G20" s="28"/>
      <c r="H20" s="28"/>
      <c r="I20" s="28"/>
      <c r="J20" s="28"/>
      <c r="K20" s="28"/>
      <c r="L20" s="28"/>
      <c r="M20" s="28"/>
      <c r="N20" s="28"/>
      <c r="O20" s="28"/>
      <c r="P20" s="9"/>
    </row>
    <row r="21" spans="3:16" ht="14.4" thickBot="1">
      <c r="C21" s="24" t="s">
        <v>34</v>
      </c>
      <c r="D21" s="27">
        <f t="shared" ref="D21:O21" si="2">SUM(D19:D19)</f>
        <v>0</v>
      </c>
      <c r="E21" s="27">
        <f t="shared" si="2"/>
        <v>0</v>
      </c>
      <c r="F21" s="27">
        <f t="shared" si="2"/>
        <v>0</v>
      </c>
      <c r="G21" s="27">
        <f t="shared" si="2"/>
        <v>0</v>
      </c>
      <c r="H21" s="27">
        <f t="shared" si="2"/>
        <v>0</v>
      </c>
      <c r="I21" s="27">
        <f t="shared" si="2"/>
        <v>0</v>
      </c>
      <c r="J21" s="27">
        <f t="shared" si="2"/>
        <v>0</v>
      </c>
      <c r="K21" s="27">
        <f t="shared" si="2"/>
        <v>0</v>
      </c>
      <c r="L21" s="27">
        <f t="shared" si="2"/>
        <v>0</v>
      </c>
      <c r="M21" s="27">
        <f t="shared" si="2"/>
        <v>0</v>
      </c>
      <c r="N21" s="27">
        <f t="shared" si="2"/>
        <v>0</v>
      </c>
      <c r="O21" s="27">
        <f t="shared" si="2"/>
        <v>0</v>
      </c>
      <c r="P21" s="9"/>
    </row>
    <row r="22" spans="3:16" ht="14.4" thickBot="1">
      <c r="C22" s="23" t="s">
        <v>35</v>
      </c>
      <c r="D22" s="29">
        <f t="shared" ref="D22:O22" si="3">+D21-D17</f>
        <v>0</v>
      </c>
      <c r="E22" s="29">
        <f t="shared" si="3"/>
        <v>0</v>
      </c>
      <c r="F22" s="29">
        <f t="shared" si="3"/>
        <v>0</v>
      </c>
      <c r="G22" s="29">
        <f t="shared" si="3"/>
        <v>0</v>
      </c>
      <c r="H22" s="29">
        <f t="shared" si="3"/>
        <v>0</v>
      </c>
      <c r="I22" s="29">
        <f t="shared" si="3"/>
        <v>0</v>
      </c>
      <c r="J22" s="29">
        <f t="shared" si="3"/>
        <v>0</v>
      </c>
      <c r="K22" s="29">
        <f t="shared" si="3"/>
        <v>0</v>
      </c>
      <c r="L22" s="29">
        <f t="shared" si="3"/>
        <v>0</v>
      </c>
      <c r="M22" s="29">
        <f t="shared" si="3"/>
        <v>0</v>
      </c>
      <c r="N22" s="29">
        <f t="shared" si="3"/>
        <v>0</v>
      </c>
      <c r="O22" s="30">
        <f t="shared" si="3"/>
        <v>0</v>
      </c>
      <c r="P22" s="9"/>
    </row>
    <row r="23" spans="3:16">
      <c r="C23" s="24" t="s">
        <v>36</v>
      </c>
      <c r="D23" s="27">
        <f t="shared" ref="D23:O23" si="4">+D21-D18</f>
        <v>0</v>
      </c>
      <c r="E23" s="27">
        <f t="shared" si="4"/>
        <v>0</v>
      </c>
      <c r="F23" s="27">
        <f t="shared" si="4"/>
        <v>0</v>
      </c>
      <c r="G23" s="27">
        <f t="shared" si="4"/>
        <v>0</v>
      </c>
      <c r="H23" s="27">
        <f t="shared" si="4"/>
        <v>0</v>
      </c>
      <c r="I23" s="27">
        <f t="shared" si="4"/>
        <v>0</v>
      </c>
      <c r="J23" s="27">
        <f t="shared" si="4"/>
        <v>0</v>
      </c>
      <c r="K23" s="27">
        <f t="shared" si="4"/>
        <v>0</v>
      </c>
      <c r="L23" s="27">
        <f t="shared" si="4"/>
        <v>0</v>
      </c>
      <c r="M23" s="27">
        <f t="shared" si="4"/>
        <v>0</v>
      </c>
      <c r="N23" s="27">
        <f t="shared" si="4"/>
        <v>0</v>
      </c>
      <c r="O23" s="27">
        <f t="shared" si="4"/>
        <v>0</v>
      </c>
      <c r="P23" s="9"/>
    </row>
    <row r="24" spans="3:16">
      <c r="C24" s="20"/>
      <c r="D24" s="18"/>
      <c r="E24" s="18"/>
      <c r="F24" s="18"/>
      <c r="G24" s="18"/>
      <c r="H24" s="18"/>
      <c r="I24" s="18"/>
      <c r="J24" s="18"/>
      <c r="K24" s="18"/>
      <c r="L24" s="18"/>
      <c r="M24" s="18"/>
      <c r="N24" s="18"/>
      <c r="O24" s="18"/>
      <c r="P24" s="9"/>
    </row>
    <row r="25" spans="3:16" ht="14.4" thickBot="1">
      <c r="C25" s="10"/>
      <c r="D25" s="11"/>
      <c r="E25" s="11"/>
      <c r="F25" s="11"/>
      <c r="G25" s="11"/>
      <c r="H25" s="11"/>
      <c r="I25" s="11"/>
      <c r="J25" s="11"/>
      <c r="K25" s="11"/>
      <c r="L25" s="11"/>
      <c r="M25" s="11"/>
      <c r="N25" s="11"/>
      <c r="O25" s="11"/>
      <c r="P25" s="12"/>
    </row>
    <row r="27" spans="3:16" ht="14.4" thickBot="1"/>
    <row r="28" spans="3:16" ht="17.399999999999999">
      <c r="C28" s="158" t="s">
        <v>30</v>
      </c>
      <c r="D28" s="159">
        <v>2026</v>
      </c>
      <c r="E28" s="7"/>
      <c r="F28" s="7"/>
      <c r="G28" s="7"/>
      <c r="H28" s="7"/>
      <c r="I28" s="7"/>
      <c r="J28" s="7"/>
      <c r="K28" s="7"/>
      <c r="L28" s="7"/>
      <c r="M28" s="7"/>
      <c r="N28" s="7"/>
      <c r="O28" s="7"/>
      <c r="P28" s="8"/>
    </row>
    <row r="29" spans="3:16" ht="14.4" thickBot="1">
      <c r="C29" s="6"/>
      <c r="P29" s="9"/>
    </row>
    <row r="30" spans="3:16" ht="14.4" thickBot="1">
      <c r="C30" s="20"/>
      <c r="D30" s="21">
        <v>1</v>
      </c>
      <c r="E30" s="21">
        <v>2</v>
      </c>
      <c r="F30" s="21">
        <v>3</v>
      </c>
      <c r="G30" s="21">
        <v>4</v>
      </c>
      <c r="H30" s="21">
        <v>5</v>
      </c>
      <c r="I30" s="21">
        <v>6</v>
      </c>
      <c r="J30" s="21">
        <v>7</v>
      </c>
      <c r="K30" s="21">
        <v>8</v>
      </c>
      <c r="L30" s="21">
        <v>9</v>
      </c>
      <c r="M30" s="21">
        <v>10</v>
      </c>
      <c r="N30" s="21">
        <v>11</v>
      </c>
      <c r="O30" s="21">
        <v>12</v>
      </c>
      <c r="P30" s="9"/>
    </row>
    <row r="31" spans="3:16">
      <c r="C31" s="22" t="s">
        <v>31</v>
      </c>
      <c r="D31" s="27">
        <f>SUMPRODUCT((D$30=MONTH(מרכז!$A$5:$A$9733))*('רווח והפסד'!$D$28=YEAR(מרכז!$A$5:$A$9733))*(מרכז!$B$5:$B$9733))</f>
        <v>0</v>
      </c>
      <c r="E31" s="27">
        <f>SUMPRODUCT((E$30=MONTH(מרכז!$A$5:$A$9733))*('רווח והפסד'!$D$28=YEAR(מרכז!$A$5:$A$9733))*(מרכז!$B$5:$B$9733))</f>
        <v>0</v>
      </c>
      <c r="F31" s="27">
        <f>SUMPRODUCT((F$30=MONTH(מרכז!$A$5:$A$9733))*('רווח והפסד'!$D$28=YEAR(מרכז!$A$5:$A$9733))*(מרכז!$B$5:$B$9733))</f>
        <v>0</v>
      </c>
      <c r="G31" s="27">
        <f>SUMPRODUCT((G$30=MONTH(מרכז!$A$5:$A$9733))*('רווח והפסד'!$D$28=YEAR(מרכז!$A$5:$A$9733))*(מרכז!$B$5:$B$9733))</f>
        <v>0</v>
      </c>
      <c r="H31" s="27">
        <f>SUMPRODUCT((H$30=MONTH(מרכז!$A$5:$A$9733))*('רווח והפסד'!$D$28=YEAR(מרכז!$A$5:$A$9733))*(מרכז!$B$5:$B$9733))</f>
        <v>0</v>
      </c>
      <c r="I31" s="27">
        <f>SUMPRODUCT((I$30=MONTH(מרכז!$A$5:$A$9733))*('רווח והפסד'!$D$28=YEAR(מרכז!$A$5:$A$9733))*(מרכז!$B$5:$B$9733))</f>
        <v>0</v>
      </c>
      <c r="J31" s="27">
        <f>SUMPRODUCT((J$30=MONTH(מרכז!$A$5:$A$9733))*('רווח והפסד'!$D$28=YEAR(מרכז!$A$5:$A$9733))*(מרכז!$B$5:$B$9733))</f>
        <v>0</v>
      </c>
      <c r="K31" s="27">
        <f>SUMPRODUCT((K$30=MONTH(מרכז!$A$5:$A$9733))*('רווח והפסד'!$D$28=YEAR(מרכז!$A$5:$A$9733))*(מרכז!$B$5:$B$9733))</f>
        <v>0</v>
      </c>
      <c r="L31" s="27">
        <f>SUMPRODUCT((L$30=MONTH(מרכז!$A$5:$A$9733))*('רווח והפסד'!$D$28=YEAR(מרכז!$A$5:$A$9733))*(מרכז!$B$5:$B$9733))</f>
        <v>0</v>
      </c>
      <c r="M31" s="27">
        <f>SUMPRODUCT((M$30=MONTH(מרכז!$A$5:$A$9733))*('רווח והפסד'!$D$28=YEAR(מרכז!$A$5:$A$9733))*(מרכז!$B$5:$B$9733))</f>
        <v>0</v>
      </c>
      <c r="N31" s="27">
        <f>SUMPRODUCT((N$30=MONTH(מרכז!$A$5:$A$9733))*('רווח והפסד'!$D$28=YEAR(מרכז!$A$5:$A$9733))*(מרכז!$B$5:$B$9733))</f>
        <v>0</v>
      </c>
      <c r="O31" s="27">
        <f>SUMPRODUCT((O$30=MONTH(מרכז!$A$5:$A$9733))*('רווח והפסד'!$D$28=YEAR(מרכז!$A$5:$A$9733))*(מרכז!$B$5:$B$9733))</f>
        <v>0</v>
      </c>
      <c r="P31" s="9"/>
    </row>
    <row r="32" spans="3:16">
      <c r="C32" s="22" t="s">
        <v>5</v>
      </c>
      <c r="D32" s="27">
        <f>SUMPRODUCT((D$30=MONTH(מרכז!$A$5:$A$9733))*('רווח והפסד'!$D$28=YEAR(מרכז!$A$5:$A$9733))*(מרכז!$C$5:$C$9733))</f>
        <v>0</v>
      </c>
      <c r="E32" s="27">
        <f>SUMPRODUCT((E$30=MONTH(מרכז!$A$5:$A$9733))*('רווח והפסד'!$D$28=YEAR(מרכז!$A$5:$A$9733))*(מרכז!$C$5:$C$9733))</f>
        <v>0</v>
      </c>
      <c r="F32" s="27">
        <f>SUMPRODUCT((F$30=MONTH(מרכז!$A$5:$A$9733))*('רווח והפסד'!$D$28=YEAR(מרכז!$A$5:$A$9733))*(מרכז!$C$5:$C$9733))</f>
        <v>0</v>
      </c>
      <c r="G32" s="27">
        <f>SUMPRODUCT((G$30=MONTH(מרכז!$A$5:$A$9733))*('רווח והפסד'!$D$28=YEAR(מרכז!$A$5:$A$9733))*(מרכז!$C$5:$C$9733))</f>
        <v>0</v>
      </c>
      <c r="H32" s="27">
        <f>SUMPRODUCT((H$30=MONTH(מרכז!$A$5:$A$9733))*('רווח והפסד'!$D$28=YEAR(מרכז!$A$5:$A$9733))*(מרכז!$C$5:$C$9733))</f>
        <v>0</v>
      </c>
      <c r="I32" s="27">
        <f>SUMPRODUCT((I$30=MONTH(מרכז!$A$5:$A$9733))*('רווח והפסד'!$D$28=YEAR(מרכז!$A$5:$A$9733))*(מרכז!$C$5:$C$9733))</f>
        <v>0</v>
      </c>
      <c r="J32" s="27">
        <f>SUMPRODUCT((J$30=MONTH(מרכז!$A$5:$A$9733))*('רווח והפסד'!$D$28=YEAR(מרכז!$A$5:$A$9733))*(מרכז!$C$5:$C$9733))</f>
        <v>0</v>
      </c>
      <c r="K32" s="27">
        <f>SUMPRODUCT((K$30=MONTH(מרכז!$A$5:$A$9733))*('רווח והפסד'!$D$28=YEAR(מרכז!$A$5:$A$9733))*(מרכז!$C$5:$C$9733))</f>
        <v>0</v>
      </c>
      <c r="L32" s="27">
        <f>SUMPRODUCT((L$30=MONTH(מרכז!$A$5:$A$9733))*('רווח והפסד'!$D$28=YEAR(מרכז!$A$5:$A$9733))*(מרכז!$C$5:$C$9733))</f>
        <v>0</v>
      </c>
      <c r="M32" s="27">
        <f>SUMPRODUCT((M$30=MONTH(מרכז!$A$5:$A$9733))*('רווח והפסד'!$D$28=YEAR(מרכז!$A$5:$A$9733))*(מרכז!$C$5:$C$9733))</f>
        <v>0</v>
      </c>
      <c r="N32" s="27">
        <f>SUMPRODUCT((N$30=MONTH(מרכז!$A$5:$A$9733))*('רווח והפסד'!$D$28=YEAR(מרכז!$A$5:$A$9733))*(מרכז!$C$5:$C$9733))</f>
        <v>0</v>
      </c>
      <c r="O32" s="27">
        <f>SUMPRODUCT((O$30=MONTH(מרכז!$A$5:$A$9733))*('רווח והפסד'!$D$28=YEAR(מרכז!$A$5:$A$9733))*(מרכז!$C$5:$C$9733))</f>
        <v>0</v>
      </c>
      <c r="P32" s="9"/>
    </row>
    <row r="33" spans="3:16">
      <c r="C33" s="22"/>
      <c r="D33" s="28"/>
      <c r="E33" s="28"/>
      <c r="F33" s="28"/>
      <c r="G33" s="28"/>
      <c r="H33" s="28"/>
      <c r="I33" s="28"/>
      <c r="J33" s="28"/>
      <c r="K33" s="28"/>
      <c r="L33" s="28"/>
      <c r="M33" s="28"/>
      <c r="N33" s="28"/>
      <c r="O33" s="28"/>
      <c r="P33" s="9"/>
    </row>
    <row r="34" spans="3:16">
      <c r="C34" s="22" t="s">
        <v>6</v>
      </c>
      <c r="D34" s="27">
        <f>SUMPRODUCT((D$30=MONTH(מרכז!$A$5:$A$9733))*('רווח והפסד'!$D$28=YEAR(מרכז!$A$5:$A$9733))*(מרכז!$D$5:$D$9733))</f>
        <v>0</v>
      </c>
      <c r="E34" s="27">
        <f>SUMPRODUCT((E$30=MONTH(מרכז!$A$5:$A$9733))*('רווח והפסד'!$D$28=YEAR(מרכז!$A$5:$A$9733))*(מרכז!$D$5:$D$9733))</f>
        <v>0</v>
      </c>
      <c r="F34" s="27">
        <f>SUMPRODUCT((F$30=MONTH(מרכז!$A$5:$A$9733))*('רווח והפסד'!$D$28=YEAR(מרכז!$A$5:$A$9733))*(מרכז!$D$5:$D$9733))</f>
        <v>0</v>
      </c>
      <c r="G34" s="27">
        <f>SUMPRODUCT((G$30=MONTH(מרכז!$A$5:$A$9733))*('רווח והפסד'!$D$28=YEAR(מרכז!$A$5:$A$9733))*(מרכז!$D$5:$D$9733))</f>
        <v>0</v>
      </c>
      <c r="H34" s="27">
        <f>SUMPRODUCT((H$30=MONTH(מרכז!$A$5:$A$9733))*('רווח והפסד'!$D$28=YEAR(מרכז!$A$5:$A$9733))*(מרכז!$D$5:$D$9733))</f>
        <v>0</v>
      </c>
      <c r="I34" s="27">
        <f>SUMPRODUCT((I$30=MONTH(מרכז!$A$5:$A$9733))*('רווח והפסד'!$D$28=YEAR(מרכז!$A$5:$A$9733))*(מרכז!$D$5:$D$9733))</f>
        <v>0</v>
      </c>
      <c r="J34" s="27">
        <f>SUMPRODUCT((J$30=MONTH(מרכז!$A$5:$A$9733))*('רווח והפסד'!$D$28=YEAR(מרכז!$A$5:$A$9733))*(מרכז!$D$5:$D$9733))</f>
        <v>0</v>
      </c>
      <c r="K34" s="27">
        <f>SUMPRODUCT((K$30=MONTH(מרכז!$A$5:$A$9733))*('רווח והפסד'!$D$28=YEAR(מרכז!$A$5:$A$9733))*(מרכז!$D$5:$D$9733))</f>
        <v>0</v>
      </c>
      <c r="L34" s="27">
        <f>SUMPRODUCT((L$30=MONTH(מרכז!$A$5:$A$9733))*('רווח והפסד'!$D$28=YEAR(מרכז!$A$5:$A$9733))*(מרכז!$D$5:$D$9733))</f>
        <v>0</v>
      </c>
      <c r="M34" s="27">
        <f>SUMPRODUCT((M$30=MONTH(מרכז!$A$5:$A$9733))*('רווח והפסד'!$D$28=YEAR(מרכז!$A$5:$A$9733))*(מרכז!$D$5:$D$9733))</f>
        <v>0</v>
      </c>
      <c r="N34" s="27">
        <f>SUMPRODUCT((N$30=MONTH(מרכז!$A$5:$A$9733))*('רווח והפסד'!$D$28=YEAR(מרכז!$A$5:$A$9733))*(מרכז!$D$5:$D$9733))</f>
        <v>0</v>
      </c>
      <c r="O34" s="27">
        <f>SUMPRODUCT((O$30=MONTH(מרכז!$A$5:$A$9733))*('רווח והפסד'!$D$28=YEAR(מרכז!$A$5:$A$9733))*(מרכז!$D$5:$D$9733))</f>
        <v>0</v>
      </c>
      <c r="P34" s="9"/>
    </row>
    <row r="35" spans="3:16" ht="14.4" thickBot="1">
      <c r="C35" s="22" t="s">
        <v>7</v>
      </c>
      <c r="D35" s="27">
        <f>SUMPRODUCT((D$30=MONTH(מרכז!$A$5:$A$9733))*('רווח והפסד'!$D$28=YEAR(מרכז!$A$5:$A$9733))*(מרכז!$E$5:$E$9733))</f>
        <v>0</v>
      </c>
      <c r="E35" s="27">
        <f>SUMPRODUCT((E$30=MONTH(מרכז!$A$5:$A$9733))*('רווח והפסד'!$D$28=YEAR(מרכז!$A$5:$A$9733))*(מרכז!$E$5:$E$9733))</f>
        <v>0</v>
      </c>
      <c r="F35" s="27">
        <f>SUMPRODUCT((F$30=MONTH(מרכז!$A$5:$A$9733))*('רווח והפסד'!$D$28=YEAR(מרכז!$A$5:$A$9733))*(מרכז!$E$5:$E$9733))</f>
        <v>0</v>
      </c>
      <c r="G35" s="27">
        <f>SUMPRODUCT((G$30=MONTH(מרכז!$A$5:$A$9733))*('רווח והפסד'!$D$28=YEAR(מרכז!$A$5:$A$9733))*(מרכז!$E$5:$E$9733))</f>
        <v>0</v>
      </c>
      <c r="H35" s="27">
        <f>SUMPRODUCT((H$30=MONTH(מרכז!$A$5:$A$9733))*('רווח והפסד'!$D$28=YEAR(מרכז!$A$5:$A$9733))*(מרכז!$E$5:$E$9733))</f>
        <v>0</v>
      </c>
      <c r="I35" s="27">
        <f>SUMPRODUCT((I$30=MONTH(מרכז!$A$5:$A$9733))*('רווח והפסד'!$D$28=YEAR(מרכז!$A$5:$A$9733))*(מרכז!$E$5:$E$9733))</f>
        <v>0</v>
      </c>
      <c r="J35" s="27">
        <f>SUMPRODUCT((J$30=MONTH(מרכז!$A$5:$A$9733))*('רווח והפסד'!$D$28=YEAR(מרכז!$A$5:$A$9733))*(מרכז!$E$5:$E$9733))</f>
        <v>0</v>
      </c>
      <c r="K35" s="27">
        <f>SUMPRODUCT((K$30=MONTH(מרכז!$A$5:$A$9733))*('רווח והפסד'!$D$28=YEAR(מרכז!$A$5:$A$9733))*(מרכז!$E$5:$E$9733))</f>
        <v>0</v>
      </c>
      <c r="L35" s="27">
        <f>SUMPRODUCT((L$30=MONTH(מרכז!$A$5:$A$9733))*('רווח והפסד'!$D$28=YEAR(מרכז!$A$5:$A$9733))*(מרכז!$E$5:$E$9733))</f>
        <v>0</v>
      </c>
      <c r="M35" s="27">
        <f>SUMPRODUCT((M$30=MONTH(מרכז!$A$5:$A$9733))*('רווח והפסד'!$D$28=YEAR(מרכז!$A$5:$A$9733))*(מרכז!$E$5:$E$9733))</f>
        <v>0</v>
      </c>
      <c r="N35" s="27">
        <f>SUMPRODUCT((N$30=MONTH(מרכז!$A$5:$A$9733))*('רווח והפסד'!$D$28=YEAR(מרכז!$A$5:$A$9733))*(מרכז!$E$5:$E$9733))</f>
        <v>0</v>
      </c>
      <c r="O35" s="27">
        <f>SUMPRODUCT((O$30=MONTH(מרכז!$A$5:$A$9733))*('רווח והפסד'!$D$28=YEAR(מרכז!$A$5:$A$9733))*(מרכז!$E$5:$E$9733))</f>
        <v>0</v>
      </c>
      <c r="P35" s="9"/>
    </row>
    <row r="36" spans="3:16" ht="14.4" thickBot="1">
      <c r="C36" s="23" t="s">
        <v>32</v>
      </c>
      <c r="D36" s="29">
        <f t="shared" ref="D36:O36" si="5">SUM(D31:D34)</f>
        <v>0</v>
      </c>
      <c r="E36" s="29">
        <f t="shared" si="5"/>
        <v>0</v>
      </c>
      <c r="F36" s="29">
        <f t="shared" si="5"/>
        <v>0</v>
      </c>
      <c r="G36" s="29">
        <f t="shared" si="5"/>
        <v>0</v>
      </c>
      <c r="H36" s="29">
        <f t="shared" si="5"/>
        <v>0</v>
      </c>
      <c r="I36" s="29">
        <f t="shared" si="5"/>
        <v>0</v>
      </c>
      <c r="J36" s="29">
        <f t="shared" si="5"/>
        <v>0</v>
      </c>
      <c r="K36" s="29">
        <f t="shared" si="5"/>
        <v>0</v>
      </c>
      <c r="L36" s="29">
        <f t="shared" si="5"/>
        <v>0</v>
      </c>
      <c r="M36" s="29">
        <f t="shared" si="5"/>
        <v>0</v>
      </c>
      <c r="N36" s="29">
        <f t="shared" si="5"/>
        <v>0</v>
      </c>
      <c r="O36" s="29">
        <f t="shared" si="5"/>
        <v>0</v>
      </c>
      <c r="P36" s="9"/>
    </row>
    <row r="37" spans="3:16">
      <c r="C37" s="24" t="s">
        <v>33</v>
      </c>
      <c r="D37" s="27">
        <f t="shared" ref="D37:O37" si="6">SUM(D31:D35)</f>
        <v>0</v>
      </c>
      <c r="E37" s="27">
        <f t="shared" si="6"/>
        <v>0</v>
      </c>
      <c r="F37" s="27">
        <f t="shared" si="6"/>
        <v>0</v>
      </c>
      <c r="G37" s="27">
        <f t="shared" si="6"/>
        <v>0</v>
      </c>
      <c r="H37" s="27">
        <f t="shared" si="6"/>
        <v>0</v>
      </c>
      <c r="I37" s="27">
        <f t="shared" si="6"/>
        <v>0</v>
      </c>
      <c r="J37" s="27">
        <f t="shared" si="6"/>
        <v>0</v>
      </c>
      <c r="K37" s="27">
        <f t="shared" si="6"/>
        <v>0</v>
      </c>
      <c r="L37" s="27">
        <f t="shared" si="6"/>
        <v>0</v>
      </c>
      <c r="M37" s="27">
        <f t="shared" si="6"/>
        <v>0</v>
      </c>
      <c r="N37" s="27">
        <f t="shared" si="6"/>
        <v>0</v>
      </c>
      <c r="O37" s="27">
        <f t="shared" si="6"/>
        <v>0</v>
      </c>
      <c r="P37" s="9"/>
    </row>
    <row r="38" spans="3:16">
      <c r="C38" s="22" t="s">
        <v>8</v>
      </c>
      <c r="D38" s="27">
        <f>SUMPRODUCT((D$30=MONTH(מרכז!$A$5:$A$9733))*('רווח והפסד'!$D$28=YEAR(מרכז!$A$5:$A$9733))*(מרכז!$F$5:$F$9733))</f>
        <v>0</v>
      </c>
      <c r="E38" s="27">
        <f>SUMPRODUCT((E$30=MONTH(מרכז!$A$5:$A$9733))*('רווח והפסד'!$D$28=YEAR(מרכז!$A$5:$A$9733))*(מרכז!$F$5:$F$9733))</f>
        <v>0</v>
      </c>
      <c r="F38" s="27">
        <f>SUMPRODUCT((F$30=MONTH(מרכז!$A$5:$A$9733))*('רווח והפסד'!$D$28=YEAR(מרכז!$A$5:$A$9733))*(מרכז!$F$5:$F$9733))</f>
        <v>0</v>
      </c>
      <c r="G38" s="27">
        <f>SUMPRODUCT((G$30=MONTH(מרכז!$A$5:$A$9733))*('רווח והפסד'!$D$28=YEAR(מרכז!$A$5:$A$9733))*(מרכז!$F$5:$F$9733))</f>
        <v>0</v>
      </c>
      <c r="H38" s="27">
        <f>SUMPRODUCT((H$30=MONTH(מרכז!$A$5:$A$9733))*('רווח והפסד'!$D$28=YEAR(מרכז!$A$5:$A$9733))*(מרכז!$F$5:$F$9733))</f>
        <v>0</v>
      </c>
      <c r="I38" s="27">
        <f>SUMPRODUCT((I$30=MONTH(מרכז!$A$5:$A$9733))*('רווח והפסד'!$D$28=YEAR(מרכז!$A$5:$A$9733))*(מרכז!$F$5:$F$9733))</f>
        <v>0</v>
      </c>
      <c r="J38" s="27">
        <f>SUMPRODUCT((J$30=MONTH(מרכז!$A$5:$A$9733))*('רווח והפסד'!$D$28=YEAR(מרכז!$A$5:$A$9733))*(מרכז!$F$5:$F$9733))</f>
        <v>0</v>
      </c>
      <c r="K38" s="27">
        <f>SUMPRODUCT((K$30=MONTH(מרכז!$A$5:$A$9733))*('רווח והפסד'!$D$28=YEAR(מרכז!$A$5:$A$9733))*(מרכז!$F$5:$F$9733))</f>
        <v>0</v>
      </c>
      <c r="L38" s="27">
        <f>SUMPRODUCT((L$30=MONTH(מרכז!$A$5:$A$9733))*('רווח והפסד'!$D$28=YEAR(מרכז!$A$5:$A$9733))*(מרכז!$F$5:$F$9733))</f>
        <v>0</v>
      </c>
      <c r="M38" s="27">
        <f>SUMPRODUCT((M$30=MONTH(מרכז!$A$5:$A$9733))*('רווח והפסד'!$D$28=YEAR(מרכז!$A$5:$A$9733))*(מרכז!$F$5:$F$9733))</f>
        <v>0</v>
      </c>
      <c r="N38" s="27">
        <f>SUMPRODUCT((N$30=MONTH(מרכז!$A$5:$A$9733))*('רווח והפסד'!$D$28=YEAR(מרכז!$A$5:$A$9733))*(מרכז!$F$5:$F$9733))</f>
        <v>0</v>
      </c>
      <c r="O38" s="27">
        <f>SUMPRODUCT((O$30=MONTH(מרכז!$A$5:$A$9733))*('רווח והפסד'!$D$28=YEAR(מרכז!$A$5:$A$9733))*(מרכז!$F$5:$F$9733))</f>
        <v>0</v>
      </c>
      <c r="P38" s="9"/>
    </row>
    <row r="39" spans="3:16">
      <c r="C39" s="22"/>
      <c r="D39" s="28"/>
      <c r="E39" s="28"/>
      <c r="F39" s="28"/>
      <c r="G39" s="28"/>
      <c r="H39" s="28"/>
      <c r="I39" s="28"/>
      <c r="J39" s="28"/>
      <c r="K39" s="28"/>
      <c r="L39" s="28"/>
      <c r="M39" s="28"/>
      <c r="N39" s="28"/>
      <c r="O39" s="28"/>
      <c r="P39" s="9"/>
    </row>
    <row r="40" spans="3:16" ht="14.4" thickBot="1">
      <c r="C40" s="24" t="s">
        <v>34</v>
      </c>
      <c r="D40" s="27">
        <f t="shared" ref="D40:O40" si="7">SUM(D38:D38)</f>
        <v>0</v>
      </c>
      <c r="E40" s="27">
        <f t="shared" si="7"/>
        <v>0</v>
      </c>
      <c r="F40" s="27">
        <f t="shared" si="7"/>
        <v>0</v>
      </c>
      <c r="G40" s="27">
        <f t="shared" si="7"/>
        <v>0</v>
      </c>
      <c r="H40" s="27">
        <f t="shared" si="7"/>
        <v>0</v>
      </c>
      <c r="I40" s="27">
        <f t="shared" si="7"/>
        <v>0</v>
      </c>
      <c r="J40" s="27">
        <f t="shared" si="7"/>
        <v>0</v>
      </c>
      <c r="K40" s="27">
        <f t="shared" si="7"/>
        <v>0</v>
      </c>
      <c r="L40" s="27">
        <f t="shared" si="7"/>
        <v>0</v>
      </c>
      <c r="M40" s="27">
        <f t="shared" si="7"/>
        <v>0</v>
      </c>
      <c r="N40" s="27">
        <f t="shared" si="7"/>
        <v>0</v>
      </c>
      <c r="O40" s="27">
        <f t="shared" si="7"/>
        <v>0</v>
      </c>
      <c r="P40" s="9"/>
    </row>
    <row r="41" spans="3:16" ht="14.4" thickBot="1">
      <c r="C41" s="23" t="s">
        <v>35</v>
      </c>
      <c r="D41" s="29">
        <f t="shared" ref="D41:O41" si="8">+D40-D36</f>
        <v>0</v>
      </c>
      <c r="E41" s="29">
        <f t="shared" si="8"/>
        <v>0</v>
      </c>
      <c r="F41" s="29">
        <f t="shared" si="8"/>
        <v>0</v>
      </c>
      <c r="G41" s="29">
        <f t="shared" si="8"/>
        <v>0</v>
      </c>
      <c r="H41" s="29">
        <f t="shared" si="8"/>
        <v>0</v>
      </c>
      <c r="I41" s="29">
        <f t="shared" si="8"/>
        <v>0</v>
      </c>
      <c r="J41" s="29">
        <f t="shared" si="8"/>
        <v>0</v>
      </c>
      <c r="K41" s="29">
        <f t="shared" si="8"/>
        <v>0</v>
      </c>
      <c r="L41" s="29">
        <f t="shared" si="8"/>
        <v>0</v>
      </c>
      <c r="M41" s="29">
        <f t="shared" si="8"/>
        <v>0</v>
      </c>
      <c r="N41" s="29">
        <f t="shared" si="8"/>
        <v>0</v>
      </c>
      <c r="O41" s="29">
        <f t="shared" si="8"/>
        <v>0</v>
      </c>
      <c r="P41" s="9"/>
    </row>
    <row r="42" spans="3:16">
      <c r="C42" s="24" t="s">
        <v>36</v>
      </c>
      <c r="D42" s="27">
        <f t="shared" ref="D42:O42" si="9">+D40-D37</f>
        <v>0</v>
      </c>
      <c r="E42" s="27">
        <f t="shared" si="9"/>
        <v>0</v>
      </c>
      <c r="F42" s="27">
        <f t="shared" si="9"/>
        <v>0</v>
      </c>
      <c r="G42" s="27">
        <f t="shared" si="9"/>
        <v>0</v>
      </c>
      <c r="H42" s="27">
        <f t="shared" si="9"/>
        <v>0</v>
      </c>
      <c r="I42" s="27">
        <f t="shared" si="9"/>
        <v>0</v>
      </c>
      <c r="J42" s="27">
        <f t="shared" si="9"/>
        <v>0</v>
      </c>
      <c r="K42" s="27">
        <f t="shared" si="9"/>
        <v>0</v>
      </c>
      <c r="L42" s="27">
        <f t="shared" si="9"/>
        <v>0</v>
      </c>
      <c r="M42" s="27">
        <f t="shared" si="9"/>
        <v>0</v>
      </c>
      <c r="N42" s="27">
        <f t="shared" si="9"/>
        <v>0</v>
      </c>
      <c r="O42" s="27">
        <f t="shared" si="9"/>
        <v>0</v>
      </c>
      <c r="P42" s="9"/>
    </row>
    <row r="43" spans="3:16">
      <c r="C43" s="6"/>
      <c r="P43" s="9"/>
    </row>
    <row r="44" spans="3:16" ht="14.4" thickBot="1">
      <c r="C44" s="10"/>
      <c r="D44" s="11"/>
      <c r="E44" s="11"/>
      <c r="F44" s="11"/>
      <c r="G44" s="11"/>
      <c r="H44" s="11"/>
      <c r="I44" s="11"/>
      <c r="J44" s="11"/>
      <c r="K44" s="11"/>
      <c r="L44" s="11"/>
      <c r="M44" s="11"/>
      <c r="N44" s="11"/>
      <c r="O44" s="11"/>
      <c r="P44" s="12"/>
    </row>
    <row r="46" spans="3:16" ht="14.4" thickBot="1"/>
    <row r="47" spans="3:16" ht="17.399999999999999">
      <c r="C47" s="158" t="s">
        <v>30</v>
      </c>
      <c r="D47" s="159">
        <v>2027</v>
      </c>
      <c r="E47" s="7"/>
      <c r="F47" s="7"/>
      <c r="G47" s="7"/>
      <c r="H47" s="7"/>
      <c r="I47" s="7"/>
      <c r="J47" s="7"/>
      <c r="K47" s="7"/>
      <c r="L47" s="7"/>
      <c r="M47" s="7"/>
      <c r="N47" s="7"/>
      <c r="O47" s="7"/>
      <c r="P47" s="8"/>
    </row>
    <row r="48" spans="3:16" ht="14.4" thickBot="1">
      <c r="C48" s="6"/>
      <c r="P48" s="9"/>
    </row>
    <row r="49" spans="3:16" ht="14.4" thickBot="1">
      <c r="C49" s="20"/>
      <c r="D49" s="26">
        <v>1</v>
      </c>
      <c r="E49" s="26">
        <v>2</v>
      </c>
      <c r="F49" s="26">
        <v>3</v>
      </c>
      <c r="G49" s="26">
        <v>4</v>
      </c>
      <c r="H49" s="26">
        <v>5</v>
      </c>
      <c r="I49" s="26">
        <v>6</v>
      </c>
      <c r="J49" s="26">
        <v>7</v>
      </c>
      <c r="K49" s="26">
        <v>8</v>
      </c>
      <c r="L49" s="26">
        <v>9</v>
      </c>
      <c r="M49" s="26">
        <v>10</v>
      </c>
      <c r="N49" s="26">
        <v>11</v>
      </c>
      <c r="O49" s="26">
        <v>12</v>
      </c>
      <c r="P49" s="9"/>
    </row>
    <row r="50" spans="3:16">
      <c r="C50" s="22" t="s">
        <v>31</v>
      </c>
      <c r="D50" s="27">
        <f>SUMPRODUCT((D$49=MONTH(מרכז!$A$5:$A$9733))*('רווח והפסד'!$D$47=YEAR(מרכז!$A$5:$A$9733))*(מרכז!$B$5:$B$9733))</f>
        <v>0</v>
      </c>
      <c r="E50" s="27">
        <f>SUMPRODUCT((E$49=MONTH(מרכז!$A$5:$A$9733))*('רווח והפסד'!$D$47=YEAR(מרכז!$A$5:$A$9733))*(מרכז!$B$5:$B$9733))</f>
        <v>0</v>
      </c>
      <c r="F50" s="27">
        <f>SUMPRODUCT((F$49=MONTH(מרכז!$A$5:$A$9733))*('רווח והפסד'!$D$47=YEAR(מרכז!$A$5:$A$9733))*(מרכז!$B$5:$B$9733))</f>
        <v>0</v>
      </c>
      <c r="G50" s="27">
        <f>SUMPRODUCT((G$49=MONTH(מרכז!$A$5:$A$9733))*('רווח והפסד'!$D$47=YEAR(מרכז!$A$5:$A$9733))*(מרכז!$B$5:$B$9733))</f>
        <v>0</v>
      </c>
      <c r="H50" s="27">
        <f>SUMPRODUCT((H$49=MONTH(מרכז!$A$5:$A$9733))*('רווח והפסד'!$D$47=YEAR(מרכז!$A$5:$A$9733))*(מרכז!$B$5:$B$9733))</f>
        <v>0</v>
      </c>
      <c r="I50" s="27">
        <f>SUMPRODUCT((I$49=MONTH(מרכז!$A$5:$A$9733))*('רווח והפסד'!$D$47=YEAR(מרכז!$A$5:$A$9733))*(מרכז!$B$5:$B$9733))</f>
        <v>0</v>
      </c>
      <c r="J50" s="27">
        <f>SUMPRODUCT((J$49=MONTH(מרכז!$A$5:$A$9733))*('רווח והפסד'!$D$47=YEAR(מרכז!$A$5:$A$9733))*(מרכז!$B$5:$B$9733))</f>
        <v>0</v>
      </c>
      <c r="K50" s="27">
        <f>SUMPRODUCT((K$49=MONTH(מרכז!$A$5:$A$9733))*('רווח והפסד'!$D$47=YEAR(מרכז!$A$5:$A$9733))*(מרכז!$B$5:$B$9733))</f>
        <v>0</v>
      </c>
      <c r="L50" s="27">
        <f>SUMPRODUCT((L$49=MONTH(מרכז!$A$5:$A$9733))*('רווח והפסד'!$D$47=YEAR(מרכז!$A$5:$A$9733))*(מרכז!$B$5:$B$9733))</f>
        <v>0</v>
      </c>
      <c r="M50" s="27">
        <f>SUMPRODUCT((M$49=MONTH(מרכז!$A$5:$A$9733))*('רווח והפסד'!$D$47=YEAR(מרכז!$A$5:$A$9733))*(מרכז!$B$5:$B$9733))</f>
        <v>0</v>
      </c>
      <c r="N50" s="27">
        <f>SUMPRODUCT((N$49=MONTH(מרכז!$A$5:$A$9733))*('רווח והפסד'!$D$47=YEAR(מרכז!$A$5:$A$9733))*(מרכז!$B$5:$B$9733))</f>
        <v>0</v>
      </c>
      <c r="O50" s="27">
        <f>SUMPRODUCT((O$49=MONTH(מרכז!$A$5:$A$9733))*('רווח והפסד'!$D$47=YEAR(מרכז!$A$5:$A$9733))*(מרכז!$B$5:$B$9733))</f>
        <v>0</v>
      </c>
      <c r="P50" s="9"/>
    </row>
    <row r="51" spans="3:16">
      <c r="C51" s="22" t="s">
        <v>5</v>
      </c>
      <c r="D51" s="27">
        <f>SUMPRODUCT((D$49=MONTH(מרכז!$A$5:$A$9733))*('רווח והפסד'!$D$47=YEAR(מרכז!$A$5:$A$9733))*(מרכז!$C$5:$C$9733))</f>
        <v>0</v>
      </c>
      <c r="E51" s="27">
        <f>SUMPRODUCT((E$30=MONTH(מרכז!$A$5:$A$9733))*('רווח והפסד'!$D$28=YEAR(מרכז!$A$5:$A$9733))*(מרכז!$C$5:$C$9733))</f>
        <v>0</v>
      </c>
      <c r="F51" s="27">
        <f>SUMPRODUCT((F$30=MONTH(מרכז!$A$5:$A$9733))*('רווח והפסד'!$D$28=YEAR(מרכז!$A$5:$A$9733))*(מרכז!$C$5:$C$9733))</f>
        <v>0</v>
      </c>
      <c r="G51" s="27">
        <f>SUMPRODUCT((G$30=MONTH(מרכז!$A$5:$A$9733))*('רווח והפסד'!$D$28=YEAR(מרכז!$A$5:$A$9733))*(מרכז!$C$5:$C$9733))</f>
        <v>0</v>
      </c>
      <c r="H51" s="27">
        <f>SUMPRODUCT((H$30=MONTH(מרכז!$A$5:$A$9733))*('רווח והפסד'!$D$28=YEAR(מרכז!$A$5:$A$9733))*(מרכז!$C$5:$C$9733))</f>
        <v>0</v>
      </c>
      <c r="I51" s="27">
        <f>SUMPRODUCT((I$30=MONTH(מרכז!$A$5:$A$9733))*('רווח והפסד'!$D$28=YEAR(מרכז!$A$5:$A$9733))*(מרכז!$C$5:$C$9733))</f>
        <v>0</v>
      </c>
      <c r="J51" s="27">
        <f>SUMPRODUCT((J$30=MONTH(מרכז!$A$5:$A$9733))*('רווח והפסד'!$D$28=YEAR(מרכז!$A$5:$A$9733))*(מרכז!$C$5:$C$9733))</f>
        <v>0</v>
      </c>
      <c r="K51" s="27">
        <f>SUMPRODUCT((K$30=MONTH(מרכז!$A$5:$A$9733))*('רווח והפסד'!$D$28=YEAR(מרכז!$A$5:$A$9733))*(מרכז!$C$5:$C$9733))</f>
        <v>0</v>
      </c>
      <c r="L51" s="27">
        <f>SUMPRODUCT((L$30=MONTH(מרכז!$A$5:$A$9733))*('רווח והפסד'!$D$28=YEAR(מרכז!$A$5:$A$9733))*(מרכז!$C$5:$C$9733))</f>
        <v>0</v>
      </c>
      <c r="M51" s="27">
        <f>SUMPRODUCT((M$30=MONTH(מרכז!$A$5:$A$9733))*('רווח והפסד'!$D$28=YEAR(מרכז!$A$5:$A$9733))*(מרכז!$C$5:$C$9733))</f>
        <v>0</v>
      </c>
      <c r="N51" s="27">
        <f>SUMPRODUCT((N$30=MONTH(מרכז!$A$5:$A$9733))*('רווח והפסד'!$D$28=YEAR(מרכז!$A$5:$A$9733))*(מרכז!$C$5:$C$9733))</f>
        <v>0</v>
      </c>
      <c r="O51" s="27">
        <f>SUMPRODUCT((O$30=MONTH(מרכז!$A$5:$A$9733))*('רווח והפסד'!$D$28=YEAR(מרכז!$A$5:$A$9733))*(מרכז!$C$5:$C$9733))</f>
        <v>0</v>
      </c>
      <c r="P51" s="9"/>
    </row>
    <row r="52" spans="3:16">
      <c r="C52" s="22"/>
      <c r="D52" s="28"/>
      <c r="E52" s="28"/>
      <c r="F52" s="28"/>
      <c r="G52" s="28"/>
      <c r="H52" s="28"/>
      <c r="I52" s="28"/>
      <c r="J52" s="28"/>
      <c r="K52" s="28"/>
      <c r="L52" s="28"/>
      <c r="M52" s="28"/>
      <c r="N52" s="28"/>
      <c r="O52" s="28"/>
      <c r="P52" s="9"/>
    </row>
    <row r="53" spans="3:16">
      <c r="C53" s="22" t="s">
        <v>6</v>
      </c>
      <c r="D53" s="27">
        <f>SUMPRODUCT((D$49=MONTH(מרכז!$A$5:$A$9733))*('רווח והפסד'!$D$47=YEAR(מרכז!$A$5:$A$9733))*(מרכז!$D$5:$D$9733))</f>
        <v>0</v>
      </c>
      <c r="E53" s="27">
        <f>SUMPRODUCT((E$49=MONTH(מרכז!$A$5:$A$9733))*('רווח והפסד'!$D$47=YEAR(מרכז!$A$5:$A$9733))*(מרכז!$D$5:$D$9733))</f>
        <v>0</v>
      </c>
      <c r="F53" s="27">
        <f>SUMPRODUCT((F$49=MONTH(מרכז!$A$5:$A$9733))*('רווח והפסד'!$D$47=YEAR(מרכז!$A$5:$A$9733))*(מרכז!$D$5:$D$9733))</f>
        <v>0</v>
      </c>
      <c r="G53" s="27">
        <f>SUMPRODUCT((G$49=MONTH(מרכז!$A$5:$A$9733))*('רווח והפסד'!$D$47=YEAR(מרכז!$A$5:$A$9733))*(מרכז!$D$5:$D$9733))</f>
        <v>0</v>
      </c>
      <c r="H53" s="27">
        <f>SUMPRODUCT((H$49=MONTH(מרכז!$A$5:$A$9733))*('רווח והפסד'!$D$47=YEAR(מרכז!$A$5:$A$9733))*(מרכז!$D$5:$D$9733))</f>
        <v>0</v>
      </c>
      <c r="I53" s="27">
        <f>SUMPRODUCT((I$49=MONTH(מרכז!$A$5:$A$9733))*('רווח והפסד'!$D$47=YEAR(מרכז!$A$5:$A$9733))*(מרכז!$D$5:$D$9733))</f>
        <v>0</v>
      </c>
      <c r="J53" s="27">
        <f>SUMPRODUCT((J$49=MONTH(מרכז!$A$5:$A$9733))*('רווח והפסד'!$D$47=YEAR(מרכז!$A$5:$A$9733))*(מרכז!$D$5:$D$9733))</f>
        <v>0</v>
      </c>
      <c r="K53" s="27">
        <f>SUMPRODUCT((K$49=MONTH(מרכז!$A$5:$A$9733))*('רווח והפסד'!$D$47=YEAR(מרכז!$A$5:$A$9733))*(מרכז!$D$5:$D$9733))</f>
        <v>0</v>
      </c>
      <c r="L53" s="27">
        <f>SUMPRODUCT((L$49=MONTH(מרכז!$A$5:$A$9733))*('רווח והפסד'!$D$47=YEAR(מרכז!$A$5:$A$9733))*(מרכז!$D$5:$D$9733))</f>
        <v>0</v>
      </c>
      <c r="M53" s="27">
        <f>SUMPRODUCT((M$49=MONTH(מרכז!$A$5:$A$9733))*('רווח והפסד'!$D$47=YEAR(מרכז!$A$5:$A$9733))*(מרכז!$D$5:$D$9733))</f>
        <v>0</v>
      </c>
      <c r="N53" s="27">
        <f>SUMPRODUCT((N$49=MONTH(מרכז!$A$5:$A$9733))*('רווח והפסד'!$D$47=YEAR(מרכז!$A$5:$A$9733))*(מרכז!$D$5:$D$9733))</f>
        <v>0</v>
      </c>
      <c r="O53" s="27">
        <f>SUMPRODUCT((O$49=MONTH(מרכז!$A$5:$A$9733))*('רווח והפסד'!$D$47=YEAR(מרכז!$A$5:$A$9733))*(מרכז!$D$5:$D$9733))</f>
        <v>0</v>
      </c>
      <c r="P53" s="9"/>
    </row>
    <row r="54" spans="3:16" ht="14.4" thickBot="1">
      <c r="C54" s="22" t="s">
        <v>7</v>
      </c>
      <c r="D54" s="27">
        <f>SUMPRODUCT((D$49=MONTH(מרכז!$A$5:$A$9733))*('רווח והפסד'!$D$47=YEAR(מרכז!$A$5:$A$9733))*(מרכז!$E$5:$E$9733))</f>
        <v>0</v>
      </c>
      <c r="E54" s="27">
        <f>SUMPRODUCT((E$49=MONTH(מרכז!$A$5:$A$9733))*('רווח והפסד'!$D$47=YEAR(מרכז!$A$5:$A$9733))*(מרכז!$E$5:$E$9733))</f>
        <v>0</v>
      </c>
      <c r="F54" s="27">
        <f>SUMPRODUCT((F$49=MONTH(מרכז!$A$5:$A$9733))*('רווח והפסד'!$D$47=YEAR(מרכז!$A$5:$A$9733))*(מרכז!$E$5:$E$9733))</f>
        <v>0</v>
      </c>
      <c r="G54" s="27">
        <f>SUMPRODUCT((G$49=MONTH(מרכז!$A$5:$A$9733))*('רווח והפסד'!$D$47=YEAR(מרכז!$A$5:$A$9733))*(מרכז!$E$5:$E$9733))</f>
        <v>0</v>
      </c>
      <c r="H54" s="27">
        <f>SUMPRODUCT((H$49=MONTH(מרכז!$A$5:$A$9733))*('רווח והפסד'!$D$47=YEAR(מרכז!$A$5:$A$9733))*(מרכז!$E$5:$E$9733))</f>
        <v>0</v>
      </c>
      <c r="I54" s="27">
        <f>SUMPRODUCT((I$49=MONTH(מרכז!$A$5:$A$9733))*('רווח והפסד'!$D$47=YEAR(מרכז!$A$5:$A$9733))*(מרכז!$E$5:$E$9733))</f>
        <v>0</v>
      </c>
      <c r="J54" s="27">
        <f>SUMPRODUCT((J$49=MONTH(מרכז!$A$5:$A$9733))*('רווח והפסד'!$D$47=YEAR(מרכז!$A$5:$A$9733))*(מרכז!$E$5:$E$9733))</f>
        <v>0</v>
      </c>
      <c r="K54" s="27">
        <f>SUMPRODUCT((K$49=MONTH(מרכז!$A$5:$A$9733))*('רווח והפסד'!$D$47=YEAR(מרכז!$A$5:$A$9733))*(מרכז!$E$5:$E$9733))</f>
        <v>0</v>
      </c>
      <c r="L54" s="27">
        <f>SUMPRODUCT((L$49=MONTH(מרכז!$A$5:$A$9733))*('רווח והפסד'!$D$47=YEAR(מרכז!$A$5:$A$9733))*(מרכז!$E$5:$E$9733))</f>
        <v>0</v>
      </c>
      <c r="M54" s="27">
        <f>SUMPRODUCT((M$49=MONTH(מרכז!$A$5:$A$9733))*('רווח והפסד'!$D$47=YEAR(מרכז!$A$5:$A$9733))*(מרכז!$E$5:$E$9733))</f>
        <v>0</v>
      </c>
      <c r="N54" s="27">
        <f>SUMPRODUCT((N$49=MONTH(מרכז!$A$5:$A$9733))*('רווח והפסד'!$D$47=YEAR(מרכז!$A$5:$A$9733))*(מרכז!$E$5:$E$9733))</f>
        <v>0</v>
      </c>
      <c r="O54" s="27">
        <f>SUMPRODUCT((O$49=MONTH(מרכז!$A$5:$A$9733))*('רווח והפסד'!$D$47=YEAR(מרכז!$A$5:$A$9733))*(מרכז!$E$5:$E$9733))</f>
        <v>0</v>
      </c>
      <c r="P54" s="9"/>
    </row>
    <row r="55" spans="3:16" ht="14.4" thickBot="1">
      <c r="C55" s="23" t="s">
        <v>32</v>
      </c>
      <c r="D55" s="29">
        <f t="shared" ref="D55:O55" si="10">SUM(D50:D53)</f>
        <v>0</v>
      </c>
      <c r="E55" s="29">
        <f t="shared" si="10"/>
        <v>0</v>
      </c>
      <c r="F55" s="29">
        <f t="shared" si="10"/>
        <v>0</v>
      </c>
      <c r="G55" s="29">
        <f t="shared" si="10"/>
        <v>0</v>
      </c>
      <c r="H55" s="29">
        <f t="shared" si="10"/>
        <v>0</v>
      </c>
      <c r="I55" s="29">
        <f t="shared" si="10"/>
        <v>0</v>
      </c>
      <c r="J55" s="29">
        <f t="shared" si="10"/>
        <v>0</v>
      </c>
      <c r="K55" s="29">
        <f t="shared" si="10"/>
        <v>0</v>
      </c>
      <c r="L55" s="29">
        <f t="shared" si="10"/>
        <v>0</v>
      </c>
      <c r="M55" s="29">
        <f t="shared" si="10"/>
        <v>0</v>
      </c>
      <c r="N55" s="29">
        <f t="shared" si="10"/>
        <v>0</v>
      </c>
      <c r="O55" s="29">
        <f t="shared" si="10"/>
        <v>0</v>
      </c>
      <c r="P55" s="9"/>
    </row>
    <row r="56" spans="3:16">
      <c r="C56" s="24" t="s">
        <v>33</v>
      </c>
      <c r="D56" s="27">
        <f t="shared" ref="D56:O56" si="11">SUM(D50:D54)</f>
        <v>0</v>
      </c>
      <c r="E56" s="27">
        <f t="shared" si="11"/>
        <v>0</v>
      </c>
      <c r="F56" s="27">
        <f t="shared" si="11"/>
        <v>0</v>
      </c>
      <c r="G56" s="27">
        <f t="shared" si="11"/>
        <v>0</v>
      </c>
      <c r="H56" s="27">
        <f t="shared" si="11"/>
        <v>0</v>
      </c>
      <c r="I56" s="27">
        <f t="shared" si="11"/>
        <v>0</v>
      </c>
      <c r="J56" s="27">
        <f t="shared" si="11"/>
        <v>0</v>
      </c>
      <c r="K56" s="27">
        <f t="shared" si="11"/>
        <v>0</v>
      </c>
      <c r="L56" s="27">
        <f t="shared" si="11"/>
        <v>0</v>
      </c>
      <c r="M56" s="27">
        <f t="shared" si="11"/>
        <v>0</v>
      </c>
      <c r="N56" s="27">
        <f t="shared" si="11"/>
        <v>0</v>
      </c>
      <c r="O56" s="27">
        <f t="shared" si="11"/>
        <v>0</v>
      </c>
      <c r="P56" s="9"/>
    </row>
    <row r="57" spans="3:16">
      <c r="C57" s="22" t="s">
        <v>8</v>
      </c>
      <c r="D57" s="27">
        <f>SUMPRODUCT((D$49=MONTH(מרכז!$A$5:$A$9733))*('רווח והפסד'!$D$47=YEAR(מרכז!$A$5:$A$9733))*(מרכז!$F$5:$F$9733))</f>
        <v>0</v>
      </c>
      <c r="E57" s="27">
        <f>SUMPRODUCT((E$49=MONTH(מרכז!$A$5:$A$9733))*('רווח והפסד'!$D$47=YEAR(מרכז!$A$5:$A$9733))*(מרכז!$F$5:$F$9733))</f>
        <v>0</v>
      </c>
      <c r="F57" s="27">
        <f>SUMPRODUCT((F$49=MONTH(מרכז!$A$5:$A$9733))*('רווח והפסד'!$D$47=YEAR(מרכז!$A$5:$A$9733))*(מרכז!$F$5:$F$9733))</f>
        <v>0</v>
      </c>
      <c r="G57" s="27">
        <f>SUMPRODUCT((G$30=MONTH(מרכז!$A$5:$A$9733))*('רווח והפסד'!$D$28=YEAR(מרכז!$A$5:$A$9733))*(מרכז!$F$5:$F$9733))</f>
        <v>0</v>
      </c>
      <c r="H57" s="27">
        <f>SUMPRODUCT((H$30=MONTH(מרכז!$A$5:$A$9733))*('רווח והפסד'!$D$28=YEAR(מרכז!$A$5:$A$9733))*(מרכז!$F$5:$F$9733))</f>
        <v>0</v>
      </c>
      <c r="I57" s="27">
        <f>SUMPRODUCT((I$30=MONTH(מרכז!$A$5:$A$9733))*('רווח והפסד'!$D$28=YEAR(מרכז!$A$5:$A$9733))*(מרכז!$F$5:$F$9733))</f>
        <v>0</v>
      </c>
      <c r="J57" s="27">
        <f>SUMPRODUCT((J$30=MONTH(מרכז!$A$5:$A$9733))*('רווח והפסד'!$D$28=YEAR(מרכז!$A$5:$A$9733))*(מרכז!$F$5:$F$9733))</f>
        <v>0</v>
      </c>
      <c r="K57" s="27">
        <f>SUMPRODUCT((K$30=MONTH(מרכז!$A$5:$A$9733))*('רווח והפסד'!$D$28=YEAR(מרכז!$A$5:$A$9733))*(מרכז!$F$5:$F$9733))</f>
        <v>0</v>
      </c>
      <c r="L57" s="27">
        <f>SUMPRODUCT((L$30=MONTH(מרכז!$A$5:$A$9733))*('רווח והפסד'!$D$28=YEAR(מרכז!$A$5:$A$9733))*(מרכז!$F$5:$F$9733))</f>
        <v>0</v>
      </c>
      <c r="M57" s="27">
        <f>SUMPRODUCT((M$30=MONTH(מרכז!$A$5:$A$9733))*('רווח והפסד'!$D$28=YEAR(מרכז!$A$5:$A$9733))*(מרכז!$F$5:$F$9733))</f>
        <v>0</v>
      </c>
      <c r="N57" s="27">
        <f>SUMPRODUCT((N$30=MONTH(מרכז!$A$5:$A$9733))*('רווח והפסד'!$D$28=YEAR(מרכז!$A$5:$A$9733))*(מרכז!$F$5:$F$9733))</f>
        <v>0</v>
      </c>
      <c r="O57" s="27">
        <f>SUMPRODUCT((O$30=MONTH(מרכז!$A$5:$A$9733))*('רווח והפסד'!$D$28=YEAR(מרכז!$A$5:$A$9733))*(מרכז!$F$5:$F$9733))</f>
        <v>0</v>
      </c>
      <c r="P57" s="9"/>
    </row>
    <row r="58" spans="3:16">
      <c r="C58" s="22"/>
      <c r="D58" s="28"/>
      <c r="E58" s="28"/>
      <c r="F58" s="28"/>
      <c r="G58" s="28"/>
      <c r="H58" s="28"/>
      <c r="I58" s="28"/>
      <c r="J58" s="28"/>
      <c r="K58" s="28"/>
      <c r="L58" s="28"/>
      <c r="M58" s="28"/>
      <c r="N58" s="28"/>
      <c r="O58" s="28"/>
      <c r="P58" s="9"/>
    </row>
    <row r="59" spans="3:16" ht="14.4" thickBot="1">
      <c r="C59" s="24" t="s">
        <v>34</v>
      </c>
      <c r="D59" s="27">
        <f t="shared" ref="D59:O59" si="12">SUM(D57:D57)</f>
        <v>0</v>
      </c>
      <c r="E59" s="27">
        <f t="shared" si="12"/>
        <v>0</v>
      </c>
      <c r="F59" s="27">
        <f t="shared" si="12"/>
        <v>0</v>
      </c>
      <c r="G59" s="27">
        <f t="shared" si="12"/>
        <v>0</v>
      </c>
      <c r="H59" s="27">
        <f t="shared" si="12"/>
        <v>0</v>
      </c>
      <c r="I59" s="27">
        <f t="shared" si="12"/>
        <v>0</v>
      </c>
      <c r="J59" s="27">
        <f t="shared" si="12"/>
        <v>0</v>
      </c>
      <c r="K59" s="27">
        <f t="shared" si="12"/>
        <v>0</v>
      </c>
      <c r="L59" s="27">
        <f t="shared" si="12"/>
        <v>0</v>
      </c>
      <c r="M59" s="27">
        <f t="shared" si="12"/>
        <v>0</v>
      </c>
      <c r="N59" s="27">
        <f t="shared" si="12"/>
        <v>0</v>
      </c>
      <c r="O59" s="27">
        <f t="shared" si="12"/>
        <v>0</v>
      </c>
      <c r="P59" s="9"/>
    </row>
    <row r="60" spans="3:16" ht="14.4" thickBot="1">
      <c r="C60" s="23" t="s">
        <v>35</v>
      </c>
      <c r="D60" s="29">
        <f t="shared" ref="D60:O60" si="13">+D59-D55</f>
        <v>0</v>
      </c>
      <c r="E60" s="29">
        <f t="shared" si="13"/>
        <v>0</v>
      </c>
      <c r="F60" s="29">
        <f t="shared" si="13"/>
        <v>0</v>
      </c>
      <c r="G60" s="29">
        <f t="shared" si="13"/>
        <v>0</v>
      </c>
      <c r="H60" s="29">
        <f t="shared" si="13"/>
        <v>0</v>
      </c>
      <c r="I60" s="29">
        <f t="shared" si="13"/>
        <v>0</v>
      </c>
      <c r="J60" s="29">
        <f t="shared" si="13"/>
        <v>0</v>
      </c>
      <c r="K60" s="29">
        <f t="shared" si="13"/>
        <v>0</v>
      </c>
      <c r="L60" s="29">
        <f t="shared" si="13"/>
        <v>0</v>
      </c>
      <c r="M60" s="29">
        <f t="shared" si="13"/>
        <v>0</v>
      </c>
      <c r="N60" s="29">
        <f t="shared" si="13"/>
        <v>0</v>
      </c>
      <c r="O60" s="29">
        <f t="shared" si="13"/>
        <v>0</v>
      </c>
      <c r="P60" s="9"/>
    </row>
    <row r="61" spans="3:16">
      <c r="C61" s="24" t="s">
        <v>36</v>
      </c>
      <c r="D61" s="27">
        <f t="shared" ref="D61:O61" si="14">+D59-D56</f>
        <v>0</v>
      </c>
      <c r="E61" s="27">
        <f t="shared" si="14"/>
        <v>0</v>
      </c>
      <c r="F61" s="27">
        <f t="shared" si="14"/>
        <v>0</v>
      </c>
      <c r="G61" s="27">
        <f t="shared" si="14"/>
        <v>0</v>
      </c>
      <c r="H61" s="27">
        <f t="shared" si="14"/>
        <v>0</v>
      </c>
      <c r="I61" s="27">
        <f t="shared" si="14"/>
        <v>0</v>
      </c>
      <c r="J61" s="27">
        <f t="shared" si="14"/>
        <v>0</v>
      </c>
      <c r="K61" s="27">
        <f t="shared" si="14"/>
        <v>0</v>
      </c>
      <c r="L61" s="27">
        <f t="shared" si="14"/>
        <v>0</v>
      </c>
      <c r="M61" s="27">
        <f t="shared" si="14"/>
        <v>0</v>
      </c>
      <c r="N61" s="27">
        <f t="shared" si="14"/>
        <v>0</v>
      </c>
      <c r="O61" s="27">
        <f t="shared" si="14"/>
        <v>0</v>
      </c>
      <c r="P61" s="9"/>
    </row>
    <row r="62" spans="3:16">
      <c r="C62" s="6"/>
      <c r="P62" s="9"/>
    </row>
    <row r="63" spans="3:16" ht="14.4" thickBot="1">
      <c r="C63" s="10"/>
      <c r="D63" s="11"/>
      <c r="E63" s="11"/>
      <c r="F63" s="11"/>
      <c r="G63" s="11"/>
      <c r="H63" s="11"/>
      <c r="I63" s="11"/>
      <c r="J63" s="11"/>
      <c r="K63" s="11"/>
      <c r="L63" s="11"/>
      <c r="M63" s="11"/>
      <c r="N63" s="11"/>
      <c r="O63" s="11"/>
      <c r="P63" s="12"/>
    </row>
    <row r="65" spans="1:16" ht="17.399999999999999">
      <c r="C65" s="139" t="s">
        <v>82</v>
      </c>
      <c r="D65" s="139"/>
      <c r="E65" s="140"/>
      <c r="F65" s="140"/>
      <c r="G65" s="140"/>
      <c r="H65" s="140"/>
      <c r="I65" s="139" t="s">
        <v>83</v>
      </c>
      <c r="J65" s="140"/>
      <c r="K65" s="140"/>
      <c r="L65" s="140"/>
      <c r="M65" s="141"/>
      <c r="N65" s="141"/>
      <c r="O65" s="141"/>
      <c r="P65" s="142" t="s">
        <v>84</v>
      </c>
    </row>
    <row r="67" spans="1:16">
      <c r="A67" s="14" t="s">
        <v>37</v>
      </c>
    </row>
    <row r="68" spans="1:16">
      <c r="A68" s="13" t="s">
        <v>79</v>
      </c>
    </row>
    <row r="69" spans="1:16">
      <c r="A69" s="13" t="s">
        <v>38</v>
      </c>
    </row>
    <row r="70" spans="1:16">
      <c r="A70" s="13" t="s">
        <v>39</v>
      </c>
    </row>
  </sheetData>
  <sheetProtection deleteRows="0" sort="0" autoFilter="0" pivotTables="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טווחים בעלי שם</vt:lpstr>
      </vt:variant>
      <vt:variant>
        <vt:i4>4</vt:i4>
      </vt:variant>
    </vt:vector>
  </HeadingPairs>
  <TitlesOfParts>
    <vt:vector size="10" baseType="lpstr">
      <vt:lpstr>טב.הו"ק</vt:lpstr>
      <vt:lpstr>יוצאים</vt:lpstr>
      <vt:lpstr>נכנסים</vt:lpstr>
      <vt:lpstr>הלוואות</vt:lpstr>
      <vt:lpstr>מרכז</vt:lpstr>
      <vt:lpstr>רווח והפסד</vt:lpstr>
      <vt:lpstr>הלוואות!WPrint_Area_W</vt:lpstr>
      <vt:lpstr>'טב.הו"ק'!WPrint_Area_W</vt:lpstr>
      <vt:lpstr>מרכז!WPrint_Area_W</vt:lpstr>
      <vt:lpstr>נכנסים!WPrint_Area_W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iaghajani1</dc:creator>
  <cp:lastModifiedBy>אינטרמקס אינטרמקס</cp:lastModifiedBy>
  <cp:lastPrinted>2016-12-08T16:37:38Z</cp:lastPrinted>
  <dcterms:created xsi:type="dcterms:W3CDTF">2011-12-08T05:53:25Z</dcterms:created>
  <dcterms:modified xsi:type="dcterms:W3CDTF">2025-01-19T09:09:59Z</dcterms:modified>
</cp:coreProperties>
</file>